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0.10.10.215\work\01. 한국경찰학원\3. 시험관련 업무\★ 각종 모의고사 성적\아침모의고사 성적\참수리 아침모의고사 성적\★ 2026년\"/>
    </mc:Choice>
  </mc:AlternateContent>
  <bookViews>
    <workbookView xWindow="0" yWindow="0" windowWidth="28800" windowHeight="12285" activeTab="7"/>
  </bookViews>
  <sheets>
    <sheet name="수강생명단" sheetId="21" r:id="rId1"/>
    <sheet name="1주차" sheetId="12" r:id="rId2"/>
    <sheet name="2주차" sheetId="22" r:id="rId3"/>
    <sheet name="3주차" sheetId="23" r:id="rId4"/>
    <sheet name="4주차" sheetId="24" r:id="rId5"/>
    <sheet name="5주차" sheetId="27" r:id="rId6"/>
    <sheet name="성적입력란" sheetId="7" r:id="rId7"/>
    <sheet name="주간성적" sheetId="6" r:id="rId8"/>
    <sheet name="전체성적 " sheetId="8" r:id="rId9"/>
  </sheets>
  <definedNames>
    <definedName name="_xlnm._FilterDatabase" localSheetId="1" hidden="1">'1주차'!$L$8:$N$211</definedName>
    <definedName name="_xlnm._FilterDatabase" localSheetId="2" hidden="1">'2주차'!$B$8:$D$186</definedName>
    <definedName name="_xlnm._FilterDatabase" localSheetId="3" hidden="1">'3주차'!$Q$10:$S$111</definedName>
    <definedName name="_xlnm._FilterDatabase" localSheetId="4" hidden="1">'4주차'!#REF!</definedName>
    <definedName name="_xlnm._FilterDatabase" localSheetId="5" hidden="1">'5주차'!$V$140:$V$220</definedName>
    <definedName name="_xlnm._FilterDatabase" localSheetId="0" hidden="1">수강생명단!$D$3:$D$200</definedName>
    <definedName name="_xlnm._FilterDatabase" localSheetId="8" hidden="1">'전체성적 '!$B$5:$L$268</definedName>
    <definedName name="_xlnm._FilterDatabase" localSheetId="7" hidden="1">주간성적!$BE$5:$BV$271</definedName>
    <definedName name="_xlnm.Print_Area" localSheetId="8">'전체성적 '!$B$5:$L$5</definedName>
    <definedName name="_xlnm.Print_Area" localSheetId="7">주간성적!$BE$5:$BU$8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C131" i="8"/>
  <c r="D131" i="8"/>
  <c r="C132" i="8"/>
  <c r="D132" i="8"/>
  <c r="C133" i="8"/>
  <c r="D133" i="8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187" i="8"/>
  <c r="D187" i="8"/>
  <c r="C188" i="8"/>
  <c r="D188" i="8"/>
  <c r="C189" i="8"/>
  <c r="D189" i="8"/>
  <c r="C190" i="8"/>
  <c r="D190" i="8"/>
  <c r="C191" i="8"/>
  <c r="D191" i="8"/>
  <c r="C192" i="8"/>
  <c r="D192" i="8"/>
  <c r="C193" i="8"/>
  <c r="D193" i="8"/>
  <c r="C194" i="8"/>
  <c r="D194" i="8"/>
  <c r="C195" i="8"/>
  <c r="D195" i="8"/>
  <c r="C196" i="8"/>
  <c r="D196" i="8"/>
  <c r="C197" i="8"/>
  <c r="D197" i="8"/>
  <c r="C198" i="8"/>
  <c r="D198" i="8"/>
  <c r="C199" i="8"/>
  <c r="D199" i="8"/>
  <c r="C200" i="8"/>
  <c r="D200" i="8"/>
  <c r="C201" i="8"/>
  <c r="D201" i="8"/>
  <c r="C202" i="8"/>
  <c r="D202" i="8"/>
  <c r="C203" i="8"/>
  <c r="D203" i="8"/>
  <c r="C204" i="8"/>
  <c r="D204" i="8"/>
  <c r="C205" i="8"/>
  <c r="D205" i="8"/>
  <c r="C206" i="8"/>
  <c r="D206" i="8"/>
  <c r="C207" i="8"/>
  <c r="D207" i="8"/>
  <c r="C208" i="8"/>
  <c r="D208" i="8"/>
  <c r="C209" i="8"/>
  <c r="D209" i="8"/>
  <c r="C210" i="8"/>
  <c r="D210" i="8"/>
  <c r="C211" i="8"/>
  <c r="D211" i="8"/>
  <c r="C212" i="8"/>
  <c r="D212" i="8"/>
  <c r="C213" i="8"/>
  <c r="D213" i="8"/>
  <c r="C214" i="8"/>
  <c r="D214" i="8"/>
  <c r="C215" i="8"/>
  <c r="D215" i="8"/>
  <c r="C216" i="8"/>
  <c r="D216" i="8"/>
  <c r="C217" i="8"/>
  <c r="D217" i="8"/>
  <c r="C218" i="8"/>
  <c r="D218" i="8"/>
  <c r="C219" i="8"/>
  <c r="D219" i="8"/>
  <c r="C220" i="8"/>
  <c r="D220" i="8"/>
  <c r="C221" i="8"/>
  <c r="D221" i="8"/>
  <c r="C222" i="8"/>
  <c r="D222" i="8"/>
  <c r="C223" i="8"/>
  <c r="D223" i="8"/>
  <c r="C224" i="8"/>
  <c r="D224" i="8"/>
  <c r="C225" i="8"/>
  <c r="D225" i="8"/>
  <c r="C226" i="8"/>
  <c r="D226" i="8"/>
  <c r="C227" i="8"/>
  <c r="D227" i="8"/>
  <c r="C228" i="8"/>
  <c r="D228" i="8"/>
  <c r="C229" i="8"/>
  <c r="D229" i="8"/>
  <c r="C230" i="8"/>
  <c r="D230" i="8"/>
  <c r="C231" i="8"/>
  <c r="D231" i="8"/>
  <c r="C232" i="8"/>
  <c r="D232" i="8"/>
  <c r="C233" i="8"/>
  <c r="D233" i="8"/>
  <c r="C234" i="8"/>
  <c r="D234" i="8"/>
  <c r="C235" i="8"/>
  <c r="D235" i="8"/>
  <c r="C236" i="8"/>
  <c r="D236" i="8"/>
  <c r="C237" i="8"/>
  <c r="D237" i="8"/>
  <c r="C238" i="8"/>
  <c r="D238" i="8"/>
  <c r="C239" i="8"/>
  <c r="D239" i="8"/>
  <c r="C240" i="8"/>
  <c r="D240" i="8"/>
  <c r="C241" i="8"/>
  <c r="D241" i="8"/>
  <c r="C242" i="8"/>
  <c r="D242" i="8"/>
  <c r="C243" i="8"/>
  <c r="D243" i="8"/>
  <c r="C244" i="8"/>
  <c r="D244" i="8"/>
  <c r="C245" i="8"/>
  <c r="D245" i="8"/>
  <c r="C246" i="8"/>
  <c r="D246" i="8"/>
  <c r="C247" i="8"/>
  <c r="D247" i="8"/>
  <c r="C248" i="8"/>
  <c r="D248" i="8"/>
  <c r="C249" i="8"/>
  <c r="D249" i="8"/>
  <c r="C250" i="8"/>
  <c r="D250" i="8"/>
  <c r="C251" i="8"/>
  <c r="D251" i="8"/>
  <c r="C252" i="8"/>
  <c r="D252" i="8"/>
  <c r="C253" i="8"/>
  <c r="D253" i="8"/>
  <c r="C254" i="8"/>
  <c r="D254" i="8"/>
  <c r="C255" i="8"/>
  <c r="D255" i="8"/>
  <c r="C256" i="8"/>
  <c r="D256" i="8"/>
  <c r="C257" i="8"/>
  <c r="D257" i="8"/>
  <c r="C258" i="8"/>
  <c r="D258" i="8"/>
  <c r="C259" i="8"/>
  <c r="D259" i="8"/>
  <c r="C260" i="8"/>
  <c r="D260" i="8"/>
  <c r="C261" i="8"/>
  <c r="D261" i="8"/>
  <c r="C262" i="8"/>
  <c r="D262" i="8"/>
  <c r="C263" i="8"/>
  <c r="D263" i="8"/>
  <c r="C264" i="8"/>
  <c r="D264" i="8"/>
  <c r="C265" i="8"/>
  <c r="D265" i="8"/>
  <c r="C266" i="8"/>
  <c r="D266" i="8"/>
  <c r="C267" i="8"/>
  <c r="D267" i="8"/>
  <c r="C268" i="8"/>
  <c r="D268" i="8"/>
  <c r="CA11" i="6" l="1"/>
  <c r="CM266" i="6"/>
  <c r="CM265" i="6"/>
  <c r="CM257" i="6"/>
  <c r="CM256" i="6"/>
  <c r="CM247" i="6"/>
  <c r="CM246" i="6"/>
  <c r="CM239" i="6"/>
  <c r="CM238" i="6"/>
  <c r="CM231" i="6"/>
  <c r="CM230" i="6"/>
  <c r="CM223" i="6"/>
  <c r="CM222" i="6"/>
  <c r="CM213" i="6"/>
  <c r="CM205" i="6"/>
  <c r="CM188" i="6"/>
  <c r="CM187" i="6"/>
  <c r="CM178" i="6"/>
  <c r="CM177" i="6"/>
  <c r="CM169" i="6"/>
  <c r="CM161" i="6"/>
  <c r="CM153" i="6"/>
  <c r="CM152" i="6"/>
  <c r="CM144" i="6"/>
  <c r="CM143" i="6"/>
  <c r="CM135" i="6"/>
  <c r="CM126" i="6"/>
  <c r="CM100" i="6"/>
  <c r="CM99" i="6"/>
  <c r="CM91" i="6"/>
  <c r="CM90" i="6"/>
  <c r="CM73" i="6"/>
  <c r="CM65" i="6"/>
  <c r="CM64" i="6"/>
  <c r="CM56" i="6"/>
  <c r="CM39" i="6"/>
  <c r="CM38" i="6"/>
  <c r="CM31" i="6"/>
  <c r="CM30" i="6"/>
  <c r="CM23" i="6"/>
  <c r="CM22" i="6"/>
  <c r="CM14" i="6"/>
  <c r="CM12" i="6"/>
  <c r="CM9" i="6"/>
  <c r="CA217" i="6"/>
  <c r="CM217" i="6" s="1"/>
  <c r="BZ271" i="6"/>
  <c r="BZ270" i="6"/>
  <c r="BZ269" i="6"/>
  <c r="BZ268" i="6"/>
  <c r="BZ267" i="6"/>
  <c r="BZ266" i="6"/>
  <c r="BZ265" i="6"/>
  <c r="BZ264" i="6"/>
  <c r="BZ263" i="6"/>
  <c r="BZ262" i="6"/>
  <c r="BZ261" i="6"/>
  <c r="BZ260" i="6"/>
  <c r="BZ259" i="6"/>
  <c r="BZ257" i="6"/>
  <c r="BZ256" i="6"/>
  <c r="BZ255" i="6"/>
  <c r="BZ254" i="6"/>
  <c r="BZ253" i="6"/>
  <c r="BZ251" i="6"/>
  <c r="BZ250" i="6"/>
  <c r="BZ248" i="6"/>
  <c r="BZ247" i="6"/>
  <c r="BZ246" i="6"/>
  <c r="BZ245" i="6"/>
  <c r="BZ244" i="6"/>
  <c r="BZ243" i="6"/>
  <c r="BZ242" i="6"/>
  <c r="BZ241" i="6"/>
  <c r="BZ240" i="6"/>
  <c r="BZ239" i="6"/>
  <c r="BZ238" i="6"/>
  <c r="BZ237" i="6"/>
  <c r="BZ236" i="6"/>
  <c r="BZ235" i="6"/>
  <c r="BZ234" i="6"/>
  <c r="BZ233" i="6"/>
  <c r="BZ232" i="6"/>
  <c r="BZ231" i="6"/>
  <c r="BZ230" i="6"/>
  <c r="BZ229" i="6"/>
  <c r="BZ228" i="6"/>
  <c r="BZ227" i="6"/>
  <c r="BZ226" i="6"/>
  <c r="BZ225" i="6"/>
  <c r="BZ224" i="6"/>
  <c r="BZ223" i="6"/>
  <c r="BZ222" i="6"/>
  <c r="BZ221" i="6"/>
  <c r="BZ220" i="6"/>
  <c r="BZ219" i="6"/>
  <c r="BZ218" i="6"/>
  <c r="BZ217" i="6"/>
  <c r="BZ216" i="6"/>
  <c r="BY271" i="6"/>
  <c r="BY270" i="6"/>
  <c r="BY269" i="6"/>
  <c r="BY268" i="6"/>
  <c r="BY267" i="6"/>
  <c r="BY266" i="6"/>
  <c r="BY265" i="6"/>
  <c r="BY264" i="6"/>
  <c r="BY263" i="6"/>
  <c r="BY262" i="6"/>
  <c r="BY261" i="6"/>
  <c r="BY260" i="6"/>
  <c r="BY259" i="6"/>
  <c r="BY257" i="6"/>
  <c r="BY256" i="6"/>
  <c r="BY255" i="6"/>
  <c r="BY254" i="6"/>
  <c r="BY253" i="6"/>
  <c r="BY251" i="6"/>
  <c r="BY250" i="6"/>
  <c r="BY248" i="6"/>
  <c r="BY247" i="6"/>
  <c r="BY246" i="6"/>
  <c r="BY245" i="6"/>
  <c r="BY244" i="6"/>
  <c r="BY243" i="6"/>
  <c r="BY242" i="6"/>
  <c r="BY241" i="6"/>
  <c r="BY240" i="6"/>
  <c r="BY239" i="6"/>
  <c r="BY238" i="6"/>
  <c r="BY237" i="6"/>
  <c r="BY236" i="6"/>
  <c r="BY235" i="6"/>
  <c r="BY234" i="6"/>
  <c r="BY233" i="6"/>
  <c r="BY232" i="6"/>
  <c r="BY231" i="6"/>
  <c r="BY230" i="6"/>
  <c r="BY229" i="6"/>
  <c r="BY228" i="6"/>
  <c r="BY227" i="6"/>
  <c r="BY226" i="6"/>
  <c r="BY225" i="6"/>
  <c r="BY224" i="6"/>
  <c r="BY223" i="6"/>
  <c r="BY222" i="6"/>
  <c r="BY221" i="6"/>
  <c r="BY220" i="6"/>
  <c r="BY219" i="6"/>
  <c r="BY218" i="6"/>
  <c r="BY217" i="6"/>
  <c r="BY216" i="6"/>
  <c r="CB271" i="6"/>
  <c r="CA271" i="6"/>
  <c r="CM271" i="6" s="1"/>
  <c r="CB270" i="6"/>
  <c r="CA270" i="6"/>
  <c r="CM270" i="6" s="1"/>
  <c r="CB269" i="6"/>
  <c r="CA269" i="6"/>
  <c r="CM269" i="6" s="1"/>
  <c r="CB268" i="6"/>
  <c r="CA268" i="6"/>
  <c r="CM268" i="6" s="1"/>
  <c r="CB267" i="6"/>
  <c r="CA267" i="6"/>
  <c r="CM267" i="6" s="1"/>
  <c r="CB266" i="6"/>
  <c r="CA266" i="6"/>
  <c r="CB265" i="6"/>
  <c r="CA265" i="6"/>
  <c r="CB264" i="6"/>
  <c r="CA264" i="6"/>
  <c r="CM264" i="6" s="1"/>
  <c r="CB263" i="6"/>
  <c r="CA263" i="6"/>
  <c r="CM263" i="6" s="1"/>
  <c r="CB262" i="6"/>
  <c r="CA262" i="6"/>
  <c r="CM262" i="6" s="1"/>
  <c r="CB261" i="6"/>
  <c r="CA261" i="6"/>
  <c r="CM261" i="6" s="1"/>
  <c r="CB260" i="6"/>
  <c r="CA260" i="6"/>
  <c r="CM260" i="6" s="1"/>
  <c r="CB259" i="6"/>
  <c r="CA259" i="6"/>
  <c r="CM259" i="6" s="1"/>
  <c r="CB257" i="6"/>
  <c r="CA257" i="6"/>
  <c r="CB256" i="6"/>
  <c r="CA256" i="6"/>
  <c r="CB255" i="6"/>
  <c r="CA255" i="6"/>
  <c r="CM255" i="6" s="1"/>
  <c r="CB254" i="6"/>
  <c r="CA254" i="6"/>
  <c r="CM254" i="6" s="1"/>
  <c r="CB253" i="6"/>
  <c r="CA253" i="6"/>
  <c r="CM253" i="6" s="1"/>
  <c r="CB251" i="6"/>
  <c r="CA251" i="6"/>
  <c r="CM251" i="6" s="1"/>
  <c r="CB250" i="6"/>
  <c r="CA250" i="6"/>
  <c r="CM250" i="6" s="1"/>
  <c r="CB248" i="6"/>
  <c r="CA248" i="6"/>
  <c r="CM248" i="6" s="1"/>
  <c r="CB247" i="6"/>
  <c r="CA247" i="6"/>
  <c r="CB246" i="6"/>
  <c r="CA246" i="6"/>
  <c r="CB245" i="6"/>
  <c r="CA245" i="6"/>
  <c r="CM245" i="6" s="1"/>
  <c r="CB244" i="6"/>
  <c r="CA244" i="6"/>
  <c r="CM244" i="6" s="1"/>
  <c r="CB243" i="6"/>
  <c r="CA243" i="6"/>
  <c r="CM243" i="6" s="1"/>
  <c r="CB242" i="6"/>
  <c r="CA242" i="6"/>
  <c r="CM242" i="6" s="1"/>
  <c r="CB241" i="6"/>
  <c r="CA241" i="6"/>
  <c r="CM241" i="6" s="1"/>
  <c r="CB240" i="6"/>
  <c r="CA240" i="6"/>
  <c r="CM240" i="6" s="1"/>
  <c r="CB239" i="6"/>
  <c r="CA239" i="6"/>
  <c r="CB238" i="6"/>
  <c r="CA238" i="6"/>
  <c r="CB237" i="6"/>
  <c r="CA237" i="6"/>
  <c r="CM237" i="6" s="1"/>
  <c r="CB236" i="6"/>
  <c r="CA236" i="6"/>
  <c r="CM236" i="6" s="1"/>
  <c r="CB235" i="6"/>
  <c r="CA235" i="6"/>
  <c r="CM235" i="6" s="1"/>
  <c r="CB234" i="6"/>
  <c r="CA234" i="6"/>
  <c r="CM234" i="6" s="1"/>
  <c r="CB233" i="6"/>
  <c r="CA233" i="6"/>
  <c r="CM233" i="6" s="1"/>
  <c r="CB232" i="6"/>
  <c r="CA232" i="6"/>
  <c r="CM232" i="6" s="1"/>
  <c r="CB231" i="6"/>
  <c r="CA231" i="6"/>
  <c r="CB230" i="6"/>
  <c r="CA230" i="6"/>
  <c r="CB229" i="6"/>
  <c r="CA229" i="6"/>
  <c r="CM229" i="6" s="1"/>
  <c r="CB228" i="6"/>
  <c r="CA228" i="6"/>
  <c r="CM228" i="6" s="1"/>
  <c r="CB227" i="6"/>
  <c r="CA227" i="6"/>
  <c r="CM227" i="6" s="1"/>
  <c r="CB226" i="6"/>
  <c r="CA226" i="6"/>
  <c r="CM226" i="6" s="1"/>
  <c r="CB225" i="6"/>
  <c r="CA225" i="6"/>
  <c r="CM225" i="6" s="1"/>
  <c r="CB224" i="6"/>
  <c r="CA224" i="6"/>
  <c r="CM224" i="6" s="1"/>
  <c r="CB223" i="6"/>
  <c r="CA223" i="6"/>
  <c r="CB222" i="6"/>
  <c r="CA222" i="6"/>
  <c r="CB221" i="6"/>
  <c r="CA221" i="6"/>
  <c r="CB220" i="6"/>
  <c r="CA220" i="6"/>
  <c r="CM220" i="6" s="1"/>
  <c r="CB219" i="6"/>
  <c r="CA219" i="6"/>
  <c r="CM219" i="6" s="1"/>
  <c r="CB218" i="6"/>
  <c r="CA218" i="6"/>
  <c r="CM218" i="6" s="1"/>
  <c r="CB217" i="6"/>
  <c r="CB216" i="6"/>
  <c r="CA216" i="6"/>
  <c r="CM216" i="6" s="1"/>
  <c r="CA9" i="6"/>
  <c r="CH9" i="6" s="1"/>
  <c r="BY9" i="6"/>
  <c r="BY10" i="6"/>
  <c r="BY11" i="6"/>
  <c r="BY12" i="6"/>
  <c r="BY13" i="6"/>
  <c r="BY14" i="6"/>
  <c r="BY15" i="6"/>
  <c r="BY16" i="6"/>
  <c r="BY17" i="6"/>
  <c r="BY18" i="6"/>
  <c r="BY19" i="6"/>
  <c r="BY20" i="6"/>
  <c r="BY21" i="6"/>
  <c r="BY22" i="6"/>
  <c r="BY23" i="6"/>
  <c r="BY24" i="6"/>
  <c r="BY25" i="6"/>
  <c r="BY26" i="6"/>
  <c r="BY27" i="6"/>
  <c r="BY28" i="6"/>
  <c r="BY29" i="6"/>
  <c r="BY30" i="6"/>
  <c r="BY31" i="6"/>
  <c r="BY32" i="6"/>
  <c r="BY33" i="6"/>
  <c r="BY34" i="6"/>
  <c r="BY35" i="6"/>
  <c r="BY36" i="6"/>
  <c r="BY37" i="6"/>
  <c r="BY38" i="6"/>
  <c r="BY39" i="6"/>
  <c r="BY40" i="6"/>
  <c r="BY41" i="6"/>
  <c r="BY42" i="6"/>
  <c r="BY43" i="6"/>
  <c r="BY44" i="6"/>
  <c r="BY45" i="6"/>
  <c r="BY46" i="6"/>
  <c r="BY47" i="6"/>
  <c r="BY48" i="6"/>
  <c r="BY49" i="6"/>
  <c r="BY50" i="6"/>
  <c r="BY51" i="6"/>
  <c r="BY52" i="6"/>
  <c r="BY53" i="6"/>
  <c r="BY54" i="6"/>
  <c r="BY55" i="6"/>
  <c r="BY56" i="6"/>
  <c r="BY57" i="6"/>
  <c r="BY58" i="6"/>
  <c r="BY59" i="6"/>
  <c r="BY60" i="6"/>
  <c r="BY61" i="6"/>
  <c r="BY62" i="6"/>
  <c r="BY63" i="6"/>
  <c r="BY64" i="6"/>
  <c r="BY65" i="6"/>
  <c r="BY66" i="6"/>
  <c r="BY67" i="6"/>
  <c r="BY68" i="6"/>
  <c r="BY69" i="6"/>
  <c r="BY70" i="6"/>
  <c r="BY71" i="6"/>
  <c r="BY72" i="6"/>
  <c r="BY73" i="6"/>
  <c r="BY74" i="6"/>
  <c r="BY75" i="6"/>
  <c r="BY76" i="6"/>
  <c r="BY77" i="6"/>
  <c r="BY78" i="6"/>
  <c r="BY79" i="6"/>
  <c r="BY80" i="6"/>
  <c r="BY81" i="6"/>
  <c r="BY82" i="6"/>
  <c r="BY83" i="6"/>
  <c r="BY84" i="6"/>
  <c r="BY85" i="6"/>
  <c r="BY86" i="6"/>
  <c r="BY87" i="6"/>
  <c r="BY88" i="6"/>
  <c r="BY89" i="6"/>
  <c r="BY90" i="6"/>
  <c r="BY91" i="6"/>
  <c r="BY92" i="6"/>
  <c r="BY93" i="6"/>
  <c r="BY94" i="6"/>
  <c r="BY95" i="6"/>
  <c r="BY96" i="6"/>
  <c r="BY97" i="6"/>
  <c r="BY98" i="6"/>
  <c r="BY99" i="6"/>
  <c r="BY100" i="6"/>
  <c r="BY101" i="6"/>
  <c r="BY102" i="6"/>
  <c r="BY103" i="6"/>
  <c r="BY104" i="6"/>
  <c r="BY105" i="6"/>
  <c r="BY106" i="6"/>
  <c r="BY107" i="6"/>
  <c r="BY108" i="6"/>
  <c r="BY109" i="6"/>
  <c r="BY110" i="6"/>
  <c r="BY111" i="6"/>
  <c r="BY112" i="6"/>
  <c r="BY113" i="6"/>
  <c r="BY114" i="6"/>
  <c r="BY115" i="6"/>
  <c r="BY116" i="6"/>
  <c r="BY117" i="6"/>
  <c r="BY118" i="6"/>
  <c r="BY119" i="6"/>
  <c r="BY120" i="6"/>
  <c r="BY121" i="6"/>
  <c r="BY122" i="6"/>
  <c r="BY123" i="6"/>
  <c r="BY124" i="6"/>
  <c r="BY125" i="6"/>
  <c r="BY126" i="6"/>
  <c r="BY127" i="6"/>
  <c r="BY128" i="6"/>
  <c r="BY129" i="6"/>
  <c r="BY130" i="6"/>
  <c r="BY131" i="6"/>
  <c r="BY132" i="6"/>
  <c r="BY133" i="6"/>
  <c r="BY134" i="6"/>
  <c r="BY135" i="6"/>
  <c r="BY136" i="6"/>
  <c r="BY137" i="6"/>
  <c r="BY138" i="6"/>
  <c r="BY139" i="6"/>
  <c r="BY140" i="6"/>
  <c r="BY141" i="6"/>
  <c r="BY142" i="6"/>
  <c r="BY143" i="6"/>
  <c r="BY144" i="6"/>
  <c r="BY145" i="6"/>
  <c r="BY146" i="6"/>
  <c r="BY147" i="6"/>
  <c r="BY148" i="6"/>
  <c r="BY149" i="6"/>
  <c r="BY150" i="6"/>
  <c r="BY151" i="6"/>
  <c r="BY152" i="6"/>
  <c r="BY153" i="6"/>
  <c r="BY154" i="6"/>
  <c r="BY155" i="6"/>
  <c r="BY156" i="6"/>
  <c r="BY157" i="6"/>
  <c r="BY158" i="6"/>
  <c r="BY159" i="6"/>
  <c r="BY160" i="6"/>
  <c r="BY161" i="6"/>
  <c r="BY162" i="6"/>
  <c r="BY163" i="6"/>
  <c r="BY164" i="6"/>
  <c r="BY165" i="6"/>
  <c r="BY166" i="6"/>
  <c r="BY167" i="6"/>
  <c r="BY168" i="6"/>
  <c r="BY169" i="6"/>
  <c r="BY170" i="6"/>
  <c r="BY171" i="6"/>
  <c r="BY172" i="6"/>
  <c r="BY173" i="6"/>
  <c r="BY174" i="6"/>
  <c r="BY175" i="6"/>
  <c r="BY176" i="6"/>
  <c r="BY177" i="6"/>
  <c r="BY178" i="6"/>
  <c r="BY179" i="6"/>
  <c r="BY180" i="6"/>
  <c r="BY181" i="6"/>
  <c r="BY182" i="6"/>
  <c r="BY183" i="6"/>
  <c r="BY184" i="6"/>
  <c r="BY185" i="6"/>
  <c r="BY186" i="6"/>
  <c r="BY187" i="6"/>
  <c r="BY188" i="6"/>
  <c r="BY189" i="6"/>
  <c r="BY190" i="6"/>
  <c r="BY191" i="6"/>
  <c r="BY192" i="6"/>
  <c r="BY193" i="6"/>
  <c r="BY194" i="6"/>
  <c r="BY195" i="6"/>
  <c r="BY196" i="6"/>
  <c r="BY197" i="6"/>
  <c r="BY198" i="6"/>
  <c r="BY199" i="6"/>
  <c r="BY200" i="6"/>
  <c r="BY201" i="6"/>
  <c r="BY202" i="6"/>
  <c r="BY203" i="6"/>
  <c r="BY204" i="6"/>
  <c r="BY205" i="6"/>
  <c r="BY206" i="6"/>
  <c r="BY207" i="6"/>
  <c r="BY208" i="6"/>
  <c r="BY209" i="6"/>
  <c r="BY210" i="6"/>
  <c r="BY211" i="6"/>
  <c r="BY212" i="6"/>
  <c r="BY213" i="6"/>
  <c r="BY214" i="6"/>
  <c r="BY215" i="6"/>
  <c r="BZ9" i="6"/>
  <c r="CB9" i="6"/>
  <c r="CC9" i="6"/>
  <c r="CD9" i="6"/>
  <c r="CE9" i="6"/>
  <c r="CF9" i="6"/>
  <c r="CF8" i="6" s="1"/>
  <c r="CG9" i="6"/>
  <c r="CG8" i="6" s="1"/>
  <c r="CJ9" i="6"/>
  <c r="CK9" i="6" s="1"/>
  <c r="BZ10" i="6"/>
  <c r="CA10" i="6"/>
  <c r="CM10" i="6" s="1"/>
  <c r="CB10" i="6"/>
  <c r="CC10" i="6"/>
  <c r="CL10" i="6" s="1"/>
  <c r="CD10" i="6"/>
  <c r="CE10" i="6"/>
  <c r="CE8" i="6" s="1"/>
  <c r="CF10" i="6"/>
  <c r="CG10" i="6"/>
  <c r="CJ10" i="6" s="1"/>
  <c r="BZ11" i="6"/>
  <c r="CB11" i="6"/>
  <c r="CJ11" i="6" s="1"/>
  <c r="CC11" i="6"/>
  <c r="CL11" i="6" s="1"/>
  <c r="CD11" i="6"/>
  <c r="CE11" i="6"/>
  <c r="CF11" i="6"/>
  <c r="CG11" i="6"/>
  <c r="BZ12" i="6"/>
  <c r="CA12" i="6"/>
  <c r="CB12" i="6"/>
  <c r="CJ12" i="6" s="1"/>
  <c r="CC12" i="6"/>
  <c r="CD12" i="6"/>
  <c r="CD8" i="6" s="1"/>
  <c r="CE12" i="6"/>
  <c r="CF12" i="6"/>
  <c r="CG12" i="6"/>
  <c r="BZ13" i="6"/>
  <c r="CA13" i="6"/>
  <c r="CL13" i="6" s="1"/>
  <c r="CB13" i="6"/>
  <c r="CC13" i="6"/>
  <c r="CD13" i="6"/>
  <c r="CE13" i="6"/>
  <c r="CF13" i="6"/>
  <c r="CG13" i="6"/>
  <c r="CJ13" i="6"/>
  <c r="BZ14" i="6"/>
  <c r="CA14" i="6"/>
  <c r="CL14" i="6" s="1"/>
  <c r="CB14" i="6"/>
  <c r="CC14" i="6"/>
  <c r="CD14" i="6"/>
  <c r="CE14" i="6"/>
  <c r="CF14" i="6"/>
  <c r="CG14" i="6"/>
  <c r="CJ14" i="6" s="1"/>
  <c r="BZ15" i="6"/>
  <c r="CA15" i="6"/>
  <c r="CB15" i="6"/>
  <c r="CJ15" i="6" s="1"/>
  <c r="CC15" i="6"/>
  <c r="CL15" i="6" s="1"/>
  <c r="CD15" i="6"/>
  <c r="CE15" i="6"/>
  <c r="CF15" i="6"/>
  <c r="CG15" i="6"/>
  <c r="BZ16" i="6"/>
  <c r="CA16" i="6"/>
  <c r="CM16" i="6" s="1"/>
  <c r="CB16" i="6"/>
  <c r="CJ16" i="6" s="1"/>
  <c r="CC16" i="6"/>
  <c r="CD16" i="6"/>
  <c r="CE16" i="6"/>
  <c r="CF16" i="6"/>
  <c r="CG16" i="6"/>
  <c r="BZ17" i="6"/>
  <c r="CA17" i="6"/>
  <c r="CL17" i="6" s="1"/>
  <c r="CB17" i="6"/>
  <c r="CC17" i="6"/>
  <c r="CD17" i="6"/>
  <c r="CE17" i="6"/>
  <c r="CF17" i="6"/>
  <c r="CG17" i="6"/>
  <c r="CJ17" i="6"/>
  <c r="BZ18" i="6"/>
  <c r="CA18" i="6"/>
  <c r="CM18" i="6" s="1"/>
  <c r="CB18" i="6"/>
  <c r="CC18" i="6"/>
  <c r="CD18" i="6"/>
  <c r="CE18" i="6"/>
  <c r="CF18" i="6"/>
  <c r="CG18" i="6"/>
  <c r="CJ18" i="6" s="1"/>
  <c r="BZ19" i="6"/>
  <c r="CA19" i="6"/>
  <c r="CM19" i="6" s="1"/>
  <c r="CB19" i="6"/>
  <c r="CJ19" i="6" s="1"/>
  <c r="CC19" i="6"/>
  <c r="CD19" i="6"/>
  <c r="CE19" i="6"/>
  <c r="CH19" i="6" s="1"/>
  <c r="CF19" i="6"/>
  <c r="CG19" i="6"/>
  <c r="CL19" i="6"/>
  <c r="BZ20" i="6"/>
  <c r="CA20" i="6"/>
  <c r="CM20" i="6" s="1"/>
  <c r="CB20" i="6"/>
  <c r="CJ20" i="6" s="1"/>
  <c r="CC20" i="6"/>
  <c r="CD20" i="6"/>
  <c r="CE20" i="6"/>
  <c r="CF20" i="6"/>
  <c r="CG20" i="6"/>
  <c r="BZ21" i="6"/>
  <c r="CA21" i="6"/>
  <c r="CL21" i="6" s="1"/>
  <c r="CB21" i="6"/>
  <c r="CC21" i="6"/>
  <c r="CD21" i="6"/>
  <c r="CE21" i="6"/>
  <c r="CF21" i="6"/>
  <c r="CG21" i="6"/>
  <c r="CJ21" i="6"/>
  <c r="BZ22" i="6"/>
  <c r="CA22" i="6"/>
  <c r="CB22" i="6"/>
  <c r="CC22" i="6"/>
  <c r="CL22" i="6" s="1"/>
  <c r="CD22" i="6"/>
  <c r="CE22" i="6"/>
  <c r="CF22" i="6"/>
  <c r="CG22" i="6"/>
  <c r="CJ22" i="6" s="1"/>
  <c r="BZ23" i="6"/>
  <c r="CA23" i="6"/>
  <c r="CB23" i="6"/>
  <c r="CJ23" i="6" s="1"/>
  <c r="CC23" i="6"/>
  <c r="CL23" i="6" s="1"/>
  <c r="CD23" i="6"/>
  <c r="CE23" i="6"/>
  <c r="CH23" i="6" s="1"/>
  <c r="CF23" i="6"/>
  <c r="CG23" i="6"/>
  <c r="BZ24" i="6"/>
  <c r="CA24" i="6"/>
  <c r="CM24" i="6" s="1"/>
  <c r="CB24" i="6"/>
  <c r="CJ24" i="6" s="1"/>
  <c r="CC24" i="6"/>
  <c r="CD24" i="6"/>
  <c r="CE24" i="6"/>
  <c r="CF24" i="6"/>
  <c r="CG24" i="6"/>
  <c r="BZ25" i="6"/>
  <c r="CA25" i="6"/>
  <c r="CB25" i="6"/>
  <c r="CC25" i="6"/>
  <c r="CH25" i="6" s="1"/>
  <c r="CD25" i="6"/>
  <c r="CE25" i="6"/>
  <c r="CF25" i="6"/>
  <c r="CG25" i="6"/>
  <c r="CJ25" i="6"/>
  <c r="BZ26" i="6"/>
  <c r="CA26" i="6"/>
  <c r="CM26" i="6" s="1"/>
  <c r="CB26" i="6"/>
  <c r="CC26" i="6"/>
  <c r="CL26" i="6" s="1"/>
  <c r="CD26" i="6"/>
  <c r="CE26" i="6"/>
  <c r="CF26" i="6"/>
  <c r="CG26" i="6"/>
  <c r="CJ26" i="6" s="1"/>
  <c r="BZ27" i="6"/>
  <c r="CA27" i="6"/>
  <c r="CM27" i="6" s="1"/>
  <c r="CB27" i="6"/>
  <c r="CJ27" i="6" s="1"/>
  <c r="CC27" i="6"/>
  <c r="CD27" i="6"/>
  <c r="CE27" i="6"/>
  <c r="CF27" i="6"/>
  <c r="CG27" i="6"/>
  <c r="BZ28" i="6"/>
  <c r="CA28" i="6"/>
  <c r="CM28" i="6" s="1"/>
  <c r="CB28" i="6"/>
  <c r="CJ28" i="6" s="1"/>
  <c r="CC28" i="6"/>
  <c r="CD28" i="6"/>
  <c r="CE28" i="6"/>
  <c r="CF28" i="6"/>
  <c r="CG28" i="6"/>
  <c r="BZ29" i="6"/>
  <c r="CA29" i="6"/>
  <c r="CL29" i="6" s="1"/>
  <c r="CB29" i="6"/>
  <c r="CC29" i="6"/>
  <c r="CD29" i="6"/>
  <c r="CE29" i="6"/>
  <c r="CF29" i="6"/>
  <c r="CG29" i="6"/>
  <c r="CJ29" i="6"/>
  <c r="BZ30" i="6"/>
  <c r="CA30" i="6"/>
  <c r="CB30" i="6"/>
  <c r="CC30" i="6"/>
  <c r="CD30" i="6"/>
  <c r="CE30" i="6"/>
  <c r="CF30" i="6"/>
  <c r="CG30" i="6"/>
  <c r="CJ30" i="6" s="1"/>
  <c r="CL30" i="6"/>
  <c r="BZ31" i="6"/>
  <c r="CA31" i="6"/>
  <c r="CB31" i="6"/>
  <c r="CJ31" i="6" s="1"/>
  <c r="CC31" i="6"/>
  <c r="CH31" i="6" s="1"/>
  <c r="CD31" i="6"/>
  <c r="CE31" i="6"/>
  <c r="CF31" i="6"/>
  <c r="CG31" i="6"/>
  <c r="BZ32" i="6"/>
  <c r="CA32" i="6"/>
  <c r="CM32" i="6" s="1"/>
  <c r="CB32" i="6"/>
  <c r="CJ32" i="6" s="1"/>
  <c r="CC32" i="6"/>
  <c r="CD32" i="6"/>
  <c r="CE32" i="6"/>
  <c r="CF32" i="6"/>
  <c r="CG32" i="6"/>
  <c r="BZ33" i="6"/>
  <c r="CA33" i="6"/>
  <c r="CM33" i="6" s="1"/>
  <c r="CB33" i="6"/>
  <c r="CC33" i="6"/>
  <c r="CH33" i="6" s="1"/>
  <c r="CD33" i="6"/>
  <c r="CE33" i="6"/>
  <c r="CF33" i="6"/>
  <c r="CG33" i="6"/>
  <c r="CJ33" i="6"/>
  <c r="BZ34" i="6"/>
  <c r="CA34" i="6"/>
  <c r="CM34" i="6" s="1"/>
  <c r="CB34" i="6"/>
  <c r="CC34" i="6"/>
  <c r="CL34" i="6" s="1"/>
  <c r="CD34" i="6"/>
  <c r="CE34" i="6"/>
  <c r="CF34" i="6"/>
  <c r="CG34" i="6"/>
  <c r="CJ34" i="6" s="1"/>
  <c r="BZ35" i="6"/>
  <c r="CA35" i="6"/>
  <c r="CM35" i="6" s="1"/>
  <c r="CB35" i="6"/>
  <c r="CJ35" i="6" s="1"/>
  <c r="CC35" i="6"/>
  <c r="CD35" i="6"/>
  <c r="CE35" i="6"/>
  <c r="CF35" i="6"/>
  <c r="CG35" i="6"/>
  <c r="CL35" i="6"/>
  <c r="BZ36" i="6"/>
  <c r="CA36" i="6"/>
  <c r="CM36" i="6" s="1"/>
  <c r="CB36" i="6"/>
  <c r="CJ36" i="6" s="1"/>
  <c r="CC36" i="6"/>
  <c r="CD36" i="6"/>
  <c r="CE36" i="6"/>
  <c r="CF36" i="6"/>
  <c r="CG36" i="6"/>
  <c r="BZ37" i="6"/>
  <c r="CA37" i="6"/>
  <c r="CM37" i="6" s="1"/>
  <c r="CB37" i="6"/>
  <c r="CC37" i="6"/>
  <c r="CD37" i="6"/>
  <c r="CE37" i="6"/>
  <c r="CF37" i="6"/>
  <c r="CG37" i="6"/>
  <c r="CJ37" i="6"/>
  <c r="BZ38" i="6"/>
  <c r="CA38" i="6"/>
  <c r="CH38" i="6" s="1"/>
  <c r="CB38" i="6"/>
  <c r="CC38" i="6"/>
  <c r="CD38" i="6"/>
  <c r="CE38" i="6"/>
  <c r="CF38" i="6"/>
  <c r="CG38" i="6"/>
  <c r="CJ38" i="6" s="1"/>
  <c r="CL38" i="6"/>
  <c r="BZ39" i="6"/>
  <c r="CA39" i="6"/>
  <c r="CH39" i="6" s="1"/>
  <c r="CB39" i="6"/>
  <c r="CJ39" i="6" s="1"/>
  <c r="CC39" i="6"/>
  <c r="CL39" i="6" s="1"/>
  <c r="CD39" i="6"/>
  <c r="CE39" i="6"/>
  <c r="CF39" i="6"/>
  <c r="CG39" i="6"/>
  <c r="BZ40" i="6"/>
  <c r="CA40" i="6"/>
  <c r="CM40" i="6" s="1"/>
  <c r="CB40" i="6"/>
  <c r="CJ40" i="6" s="1"/>
  <c r="CC40" i="6"/>
  <c r="CD40" i="6"/>
  <c r="CE40" i="6"/>
  <c r="CF40" i="6"/>
  <c r="CG40" i="6"/>
  <c r="BZ41" i="6"/>
  <c r="CA41" i="6"/>
  <c r="CB41" i="6"/>
  <c r="CC41" i="6"/>
  <c r="CD41" i="6"/>
  <c r="CE41" i="6"/>
  <c r="CF41" i="6"/>
  <c r="CG41" i="6"/>
  <c r="CJ41" i="6"/>
  <c r="BZ42" i="6"/>
  <c r="CA42" i="6"/>
  <c r="CM42" i="6" s="1"/>
  <c r="CB42" i="6"/>
  <c r="CC42" i="6"/>
  <c r="CD42" i="6"/>
  <c r="CE42" i="6"/>
  <c r="CF42" i="6"/>
  <c r="CG42" i="6"/>
  <c r="CJ42" i="6" s="1"/>
  <c r="CL42" i="6"/>
  <c r="BZ43" i="6"/>
  <c r="CA43" i="6"/>
  <c r="CM43" i="6" s="1"/>
  <c r="CB43" i="6"/>
  <c r="CJ43" i="6" s="1"/>
  <c r="CC43" i="6"/>
  <c r="CD43" i="6"/>
  <c r="CE43" i="6"/>
  <c r="CF43" i="6"/>
  <c r="CG43" i="6"/>
  <c r="CH43" i="6"/>
  <c r="CL43" i="6"/>
  <c r="BZ44" i="6"/>
  <c r="CA44" i="6"/>
  <c r="CB44" i="6"/>
  <c r="CJ44" i="6" s="1"/>
  <c r="CC44" i="6"/>
  <c r="CD44" i="6"/>
  <c r="CE44" i="6"/>
  <c r="CF44" i="6"/>
  <c r="CG44" i="6"/>
  <c r="BZ45" i="6"/>
  <c r="CA45" i="6"/>
  <c r="CM45" i="6" s="1"/>
  <c r="CB45" i="6"/>
  <c r="CC45" i="6"/>
  <c r="CD45" i="6"/>
  <c r="CE45" i="6"/>
  <c r="CF45" i="6"/>
  <c r="CG45" i="6"/>
  <c r="CJ45" i="6"/>
  <c r="BZ46" i="6"/>
  <c r="CA46" i="6"/>
  <c r="CH46" i="6" s="1"/>
  <c r="CB46" i="6"/>
  <c r="CC46" i="6"/>
  <c r="CL46" i="6" s="1"/>
  <c r="CM46" i="6" s="1"/>
  <c r="CD46" i="6"/>
  <c r="CE46" i="6"/>
  <c r="CF46" i="6"/>
  <c r="CG46" i="6"/>
  <c r="CJ46" i="6" s="1"/>
  <c r="BZ47" i="6"/>
  <c r="CA47" i="6"/>
  <c r="CB47" i="6"/>
  <c r="CC47" i="6"/>
  <c r="CM47" i="6" s="1"/>
  <c r="CD47" i="6"/>
  <c r="CJ47" i="6" s="1"/>
  <c r="CE47" i="6"/>
  <c r="CF47" i="6"/>
  <c r="CG47" i="6"/>
  <c r="BZ48" i="6"/>
  <c r="CA48" i="6"/>
  <c r="CM48" i="6" s="1"/>
  <c r="CB48" i="6"/>
  <c r="CJ48" i="6" s="1"/>
  <c r="CC48" i="6"/>
  <c r="CD48" i="6"/>
  <c r="CE48" i="6"/>
  <c r="CF48" i="6"/>
  <c r="CG48" i="6"/>
  <c r="BZ49" i="6"/>
  <c r="CA49" i="6"/>
  <c r="CH49" i="6" s="1"/>
  <c r="CB49" i="6"/>
  <c r="CC49" i="6"/>
  <c r="CD49" i="6"/>
  <c r="CE49" i="6"/>
  <c r="CF49" i="6"/>
  <c r="CG49" i="6"/>
  <c r="CJ49" i="6"/>
  <c r="BZ50" i="6"/>
  <c r="CA50" i="6"/>
  <c r="CM50" i="6" s="1"/>
  <c r="CB50" i="6"/>
  <c r="CC50" i="6"/>
  <c r="CD50" i="6"/>
  <c r="CE50" i="6"/>
  <c r="CF50" i="6"/>
  <c r="CG50" i="6"/>
  <c r="CJ50" i="6" s="1"/>
  <c r="CH50" i="6"/>
  <c r="CL50" i="6"/>
  <c r="BZ51" i="6"/>
  <c r="CA51" i="6"/>
  <c r="CM51" i="6" s="1"/>
  <c r="CB51" i="6"/>
  <c r="CC51" i="6"/>
  <c r="CL51" i="6" s="1"/>
  <c r="CD51" i="6"/>
  <c r="CJ51" i="6" s="1"/>
  <c r="CE51" i="6"/>
  <c r="CH51" i="6" s="1"/>
  <c r="CF51" i="6"/>
  <c r="CG51" i="6"/>
  <c r="BZ52" i="6"/>
  <c r="CA52" i="6"/>
  <c r="CB52" i="6"/>
  <c r="CJ52" i="6" s="1"/>
  <c r="CC52" i="6"/>
  <c r="CD52" i="6"/>
  <c r="CE52" i="6"/>
  <c r="CF52" i="6"/>
  <c r="CG52" i="6"/>
  <c r="BZ53" i="6"/>
  <c r="CA53" i="6"/>
  <c r="CM53" i="6" s="1"/>
  <c r="CB53" i="6"/>
  <c r="CC53" i="6"/>
  <c r="CD53" i="6"/>
  <c r="CE53" i="6"/>
  <c r="CF53" i="6"/>
  <c r="CG53" i="6"/>
  <c r="CJ53" i="6"/>
  <c r="BZ54" i="6"/>
  <c r="CA54" i="6"/>
  <c r="CM54" i="6" s="1"/>
  <c r="CB54" i="6"/>
  <c r="CC54" i="6"/>
  <c r="CH54" i="6" s="1"/>
  <c r="CD54" i="6"/>
  <c r="CE54" i="6"/>
  <c r="CF54" i="6"/>
  <c r="CG54" i="6"/>
  <c r="CJ54" i="6" s="1"/>
  <c r="BZ55" i="6"/>
  <c r="CA55" i="6"/>
  <c r="CH55" i="6" s="1"/>
  <c r="CB55" i="6"/>
  <c r="CC55" i="6"/>
  <c r="CD55" i="6"/>
  <c r="CJ55" i="6" s="1"/>
  <c r="CE55" i="6"/>
  <c r="CF55" i="6"/>
  <c r="CG55" i="6"/>
  <c r="CL55" i="6"/>
  <c r="BZ56" i="6"/>
  <c r="CA56" i="6"/>
  <c r="CB56" i="6"/>
  <c r="CJ56" i="6" s="1"/>
  <c r="CC56" i="6"/>
  <c r="CD56" i="6"/>
  <c r="CE56" i="6"/>
  <c r="CF56" i="6"/>
  <c r="CG56" i="6"/>
  <c r="BZ57" i="6"/>
  <c r="CA57" i="6"/>
  <c r="CM57" i="6" s="1"/>
  <c r="CB57" i="6"/>
  <c r="CC57" i="6"/>
  <c r="CD57" i="6"/>
  <c r="CE57" i="6"/>
  <c r="CF57" i="6"/>
  <c r="CG57" i="6"/>
  <c r="CJ57" i="6"/>
  <c r="BZ58" i="6"/>
  <c r="CA58" i="6"/>
  <c r="CM58" i="6" s="1"/>
  <c r="CB58" i="6"/>
  <c r="CC58" i="6"/>
  <c r="CL58" i="6" s="1"/>
  <c r="CD58" i="6"/>
  <c r="CE58" i="6"/>
  <c r="CH58" i="6" s="1"/>
  <c r="CF58" i="6"/>
  <c r="CG58" i="6"/>
  <c r="CJ58" i="6" s="1"/>
  <c r="BZ59" i="6"/>
  <c r="CA59" i="6"/>
  <c r="CM59" i="6" s="1"/>
  <c r="CB59" i="6"/>
  <c r="CC59" i="6"/>
  <c r="CL59" i="6" s="1"/>
  <c r="CD59" i="6"/>
  <c r="CJ59" i="6" s="1"/>
  <c r="CE59" i="6"/>
  <c r="CF59" i="6"/>
  <c r="CG59" i="6"/>
  <c r="BZ60" i="6"/>
  <c r="CA60" i="6"/>
  <c r="CH60" i="6" s="1"/>
  <c r="CB60" i="6"/>
  <c r="CJ60" i="6" s="1"/>
  <c r="CC60" i="6"/>
  <c r="CD60" i="6"/>
  <c r="CE60" i="6"/>
  <c r="CF60" i="6"/>
  <c r="CG60" i="6"/>
  <c r="BZ61" i="6"/>
  <c r="CA61" i="6"/>
  <c r="CM61" i="6" s="1"/>
  <c r="CB61" i="6"/>
  <c r="CC61" i="6"/>
  <c r="CD61" i="6"/>
  <c r="CE61" i="6"/>
  <c r="CF61" i="6"/>
  <c r="CG61" i="6"/>
  <c r="CJ61" i="6"/>
  <c r="BZ62" i="6"/>
  <c r="CA62" i="6"/>
  <c r="CM62" i="6" s="1"/>
  <c r="CB62" i="6"/>
  <c r="CC62" i="6"/>
  <c r="CD62" i="6"/>
  <c r="CE62" i="6"/>
  <c r="CF62" i="6"/>
  <c r="CG62" i="6"/>
  <c r="CJ62" i="6" s="1"/>
  <c r="CL62" i="6"/>
  <c r="BZ63" i="6"/>
  <c r="CA63" i="6"/>
  <c r="CH63" i="6" s="1"/>
  <c r="CB63" i="6"/>
  <c r="CC63" i="6"/>
  <c r="CD63" i="6"/>
  <c r="CJ63" i="6" s="1"/>
  <c r="CE63" i="6"/>
  <c r="CF63" i="6"/>
  <c r="CG63" i="6"/>
  <c r="CL63" i="6"/>
  <c r="CM63" i="6" s="1"/>
  <c r="BZ64" i="6"/>
  <c r="CA64" i="6"/>
  <c r="CB64" i="6"/>
  <c r="CJ64" i="6" s="1"/>
  <c r="CC64" i="6"/>
  <c r="CD64" i="6"/>
  <c r="CE64" i="6"/>
  <c r="CF64" i="6"/>
  <c r="CG64" i="6"/>
  <c r="BZ65" i="6"/>
  <c r="CA65" i="6"/>
  <c r="CB65" i="6"/>
  <c r="CC65" i="6"/>
  <c r="CD65" i="6"/>
  <c r="CE65" i="6"/>
  <c r="CF65" i="6"/>
  <c r="CG65" i="6"/>
  <c r="CJ65" i="6"/>
  <c r="BZ66" i="6"/>
  <c r="CA66" i="6"/>
  <c r="CH66" i="6" s="1"/>
  <c r="CB66" i="6"/>
  <c r="CC66" i="6"/>
  <c r="CL66" i="6" s="1"/>
  <c r="CD66" i="6"/>
  <c r="CE66" i="6"/>
  <c r="CF66" i="6"/>
  <c r="CG66" i="6"/>
  <c r="CJ66" i="6" s="1"/>
  <c r="BZ67" i="6"/>
  <c r="CA67" i="6"/>
  <c r="CL67" i="6" s="1"/>
  <c r="CB67" i="6"/>
  <c r="CC67" i="6"/>
  <c r="CD67" i="6"/>
  <c r="CJ67" i="6" s="1"/>
  <c r="CE67" i="6"/>
  <c r="CF67" i="6"/>
  <c r="CG67" i="6"/>
  <c r="BZ68" i="6"/>
  <c r="CA68" i="6"/>
  <c r="CH68" i="6" s="1"/>
  <c r="CB68" i="6"/>
  <c r="CJ68" i="6" s="1"/>
  <c r="CC68" i="6"/>
  <c r="CD68" i="6"/>
  <c r="CE68" i="6"/>
  <c r="CF68" i="6"/>
  <c r="CG68" i="6"/>
  <c r="BZ69" i="6"/>
  <c r="CA69" i="6"/>
  <c r="CM69" i="6" s="1"/>
  <c r="CB69" i="6"/>
  <c r="CC69" i="6"/>
  <c r="CD69" i="6"/>
  <c r="CE69" i="6"/>
  <c r="CF69" i="6"/>
  <c r="CG69" i="6"/>
  <c r="CJ69" i="6"/>
  <c r="BZ70" i="6"/>
  <c r="CA70" i="6"/>
  <c r="CM70" i="6" s="1"/>
  <c r="CB70" i="6"/>
  <c r="CC70" i="6"/>
  <c r="CD70" i="6"/>
  <c r="CE70" i="6"/>
  <c r="CF70" i="6"/>
  <c r="CG70" i="6"/>
  <c r="CJ70" i="6" s="1"/>
  <c r="CH70" i="6"/>
  <c r="CL70" i="6"/>
  <c r="BZ71" i="6"/>
  <c r="CA71" i="6"/>
  <c r="CB71" i="6"/>
  <c r="CC71" i="6"/>
  <c r="CD71" i="6"/>
  <c r="CJ71" i="6" s="1"/>
  <c r="CE71" i="6"/>
  <c r="CH71" i="6" s="1"/>
  <c r="CF71" i="6"/>
  <c r="CG71" i="6"/>
  <c r="BZ72" i="6"/>
  <c r="CA72" i="6"/>
  <c r="CB72" i="6"/>
  <c r="CJ72" i="6" s="1"/>
  <c r="CC72" i="6"/>
  <c r="CD72" i="6"/>
  <c r="CE72" i="6"/>
  <c r="CF72" i="6"/>
  <c r="CG72" i="6"/>
  <c r="BZ73" i="6"/>
  <c r="CA73" i="6"/>
  <c r="CB73" i="6"/>
  <c r="CC73" i="6"/>
  <c r="CD73" i="6"/>
  <c r="CE73" i="6"/>
  <c r="CF73" i="6"/>
  <c r="CG73" i="6"/>
  <c r="CJ73" i="6"/>
  <c r="BZ74" i="6"/>
  <c r="CA74" i="6"/>
  <c r="CH74" i="6" s="1"/>
  <c r="CB74" i="6"/>
  <c r="CC74" i="6"/>
  <c r="CL74" i="6" s="1"/>
  <c r="CD74" i="6"/>
  <c r="CE74" i="6"/>
  <c r="CF74" i="6"/>
  <c r="CG74" i="6"/>
  <c r="CJ74" i="6" s="1"/>
  <c r="BZ75" i="6"/>
  <c r="CA75" i="6"/>
  <c r="CM75" i="6" s="1"/>
  <c r="CB75" i="6"/>
  <c r="CC75" i="6"/>
  <c r="CD75" i="6"/>
  <c r="CJ75" i="6" s="1"/>
  <c r="CE75" i="6"/>
  <c r="CF75" i="6"/>
  <c r="CG75" i="6"/>
  <c r="CL75" i="6"/>
  <c r="BZ76" i="6"/>
  <c r="CA76" i="6"/>
  <c r="CM76" i="6" s="1"/>
  <c r="CB76" i="6"/>
  <c r="CJ76" i="6" s="1"/>
  <c r="CC76" i="6"/>
  <c r="CD76" i="6"/>
  <c r="CE76" i="6"/>
  <c r="CF76" i="6"/>
  <c r="CG76" i="6"/>
  <c r="BZ77" i="6"/>
  <c r="CA77" i="6"/>
  <c r="CH77" i="6" s="1"/>
  <c r="CB77" i="6"/>
  <c r="CC77" i="6"/>
  <c r="CD77" i="6"/>
  <c r="CE77" i="6"/>
  <c r="CF77" i="6"/>
  <c r="CG77" i="6"/>
  <c r="CJ77" i="6"/>
  <c r="BZ78" i="6"/>
  <c r="CA78" i="6"/>
  <c r="CH78" i="6" s="1"/>
  <c r="CB78" i="6"/>
  <c r="CJ78" i="6" s="1"/>
  <c r="CC78" i="6"/>
  <c r="CD78" i="6"/>
  <c r="CE78" i="6"/>
  <c r="CF78" i="6"/>
  <c r="CG78" i="6"/>
  <c r="CL78" i="6"/>
  <c r="BZ79" i="6"/>
  <c r="CA79" i="6"/>
  <c r="CM79" i="6" s="1"/>
  <c r="CB79" i="6"/>
  <c r="CC79" i="6"/>
  <c r="CH79" i="6" s="1"/>
  <c r="CD79" i="6"/>
  <c r="CJ79" i="6" s="1"/>
  <c r="CE79" i="6"/>
  <c r="CF79" i="6"/>
  <c r="CG79" i="6"/>
  <c r="BZ80" i="6"/>
  <c r="CA80" i="6"/>
  <c r="CB80" i="6"/>
  <c r="CJ80" i="6" s="1"/>
  <c r="CC80" i="6"/>
  <c r="CD80" i="6"/>
  <c r="CE80" i="6"/>
  <c r="CF80" i="6"/>
  <c r="CG80" i="6"/>
  <c r="BZ81" i="6"/>
  <c r="CA81" i="6"/>
  <c r="CB81" i="6"/>
  <c r="CC81" i="6"/>
  <c r="CM81" i="6" s="1"/>
  <c r="CD81" i="6"/>
  <c r="CE81" i="6"/>
  <c r="CF81" i="6"/>
  <c r="CG81" i="6"/>
  <c r="CJ81" i="6"/>
  <c r="BZ82" i="6"/>
  <c r="CA82" i="6"/>
  <c r="CH82" i="6" s="1"/>
  <c r="CB82" i="6"/>
  <c r="CJ82" i="6" s="1"/>
  <c r="CC82" i="6"/>
  <c r="CD82" i="6"/>
  <c r="CE82" i="6"/>
  <c r="CF82" i="6"/>
  <c r="CG82" i="6"/>
  <c r="CL82" i="6"/>
  <c r="BZ83" i="6"/>
  <c r="CA83" i="6"/>
  <c r="CM83" i="6" s="1"/>
  <c r="CB83" i="6"/>
  <c r="CC83" i="6"/>
  <c r="CD83" i="6"/>
  <c r="CJ83" i="6" s="1"/>
  <c r="CE83" i="6"/>
  <c r="CF83" i="6"/>
  <c r="CG83" i="6"/>
  <c r="CH83" i="6"/>
  <c r="CL83" i="6"/>
  <c r="BZ84" i="6"/>
  <c r="CA84" i="6"/>
  <c r="CM84" i="6" s="1"/>
  <c r="CB84" i="6"/>
  <c r="CJ84" i="6" s="1"/>
  <c r="CC84" i="6"/>
  <c r="CD84" i="6"/>
  <c r="CE84" i="6"/>
  <c r="CF84" i="6"/>
  <c r="CH84" i="6" s="1"/>
  <c r="CG84" i="6"/>
  <c r="BZ85" i="6"/>
  <c r="CA85" i="6"/>
  <c r="CB85" i="6"/>
  <c r="CC85" i="6"/>
  <c r="CD85" i="6"/>
  <c r="CE85" i="6"/>
  <c r="CF85" i="6"/>
  <c r="CG85" i="6"/>
  <c r="CJ85" i="6"/>
  <c r="BZ86" i="6"/>
  <c r="CA86" i="6"/>
  <c r="CM86" i="6" s="1"/>
  <c r="CB86" i="6"/>
  <c r="CJ86" i="6" s="1"/>
  <c r="CC86" i="6"/>
  <c r="CH86" i="6" s="1"/>
  <c r="CD86" i="6"/>
  <c r="CE86" i="6"/>
  <c r="CF86" i="6"/>
  <c r="CG86" i="6"/>
  <c r="BZ87" i="6"/>
  <c r="CA87" i="6"/>
  <c r="CM87" i="6" s="1"/>
  <c r="CB87" i="6"/>
  <c r="CC87" i="6"/>
  <c r="CH87" i="6" s="1"/>
  <c r="CD87" i="6"/>
  <c r="CJ87" i="6" s="1"/>
  <c r="CE87" i="6"/>
  <c r="CF87" i="6"/>
  <c r="CG87" i="6"/>
  <c r="BZ88" i="6"/>
  <c r="CA88" i="6"/>
  <c r="CL88" i="6" s="1"/>
  <c r="CB88" i="6"/>
  <c r="CJ88" i="6" s="1"/>
  <c r="CC88" i="6"/>
  <c r="CD88" i="6"/>
  <c r="CE88" i="6"/>
  <c r="CF88" i="6"/>
  <c r="CG88" i="6"/>
  <c r="BZ89" i="6"/>
  <c r="CA89" i="6"/>
  <c r="CM89" i="6" s="1"/>
  <c r="CB89" i="6"/>
  <c r="CC89" i="6"/>
  <c r="CD89" i="6"/>
  <c r="CE89" i="6"/>
  <c r="CF89" i="6"/>
  <c r="CG89" i="6"/>
  <c r="CJ89" i="6"/>
  <c r="BZ90" i="6"/>
  <c r="CA90" i="6"/>
  <c r="CB90" i="6"/>
  <c r="CJ90" i="6" s="1"/>
  <c r="CC90" i="6"/>
  <c r="CD90" i="6"/>
  <c r="CE90" i="6"/>
  <c r="CF90" i="6"/>
  <c r="CG90" i="6"/>
  <c r="CH90" i="6"/>
  <c r="CL90" i="6"/>
  <c r="BZ91" i="6"/>
  <c r="CA91" i="6"/>
  <c r="CB91" i="6"/>
  <c r="CC91" i="6"/>
  <c r="CD91" i="6"/>
  <c r="CJ91" i="6" s="1"/>
  <c r="CE91" i="6"/>
  <c r="CF91" i="6"/>
  <c r="CG91" i="6"/>
  <c r="CL91" i="6"/>
  <c r="BZ92" i="6"/>
  <c r="CA92" i="6"/>
  <c r="CM92" i="6" s="1"/>
  <c r="CB92" i="6"/>
  <c r="CJ92" i="6" s="1"/>
  <c r="CC92" i="6"/>
  <c r="CD92" i="6"/>
  <c r="CE92" i="6"/>
  <c r="CF92" i="6"/>
  <c r="CG92" i="6"/>
  <c r="BZ93" i="6"/>
  <c r="CA93" i="6"/>
  <c r="CB93" i="6"/>
  <c r="CC93" i="6"/>
  <c r="CD93" i="6"/>
  <c r="CE93" i="6"/>
  <c r="CF93" i="6"/>
  <c r="CG93" i="6"/>
  <c r="CJ93" i="6"/>
  <c r="BZ94" i="6"/>
  <c r="CA94" i="6"/>
  <c r="CH94" i="6" s="1"/>
  <c r="CB94" i="6"/>
  <c r="CJ94" i="6" s="1"/>
  <c r="CC94" i="6"/>
  <c r="CL94" i="6" s="1"/>
  <c r="CD94" i="6"/>
  <c r="CE94" i="6"/>
  <c r="CF94" i="6"/>
  <c r="CG94" i="6"/>
  <c r="BZ95" i="6"/>
  <c r="CA95" i="6"/>
  <c r="CL95" i="6" s="1"/>
  <c r="CB95" i="6"/>
  <c r="CC95" i="6"/>
  <c r="CD95" i="6"/>
  <c r="CJ95" i="6" s="1"/>
  <c r="CE95" i="6"/>
  <c r="CF95" i="6"/>
  <c r="CG95" i="6"/>
  <c r="BZ96" i="6"/>
  <c r="CA96" i="6"/>
  <c r="CH96" i="6" s="1"/>
  <c r="CB96" i="6"/>
  <c r="CJ96" i="6" s="1"/>
  <c r="CC96" i="6"/>
  <c r="CD96" i="6"/>
  <c r="CE96" i="6"/>
  <c r="CF96" i="6"/>
  <c r="CG96" i="6"/>
  <c r="BZ97" i="6"/>
  <c r="CA97" i="6"/>
  <c r="CH97" i="6" s="1"/>
  <c r="CB97" i="6"/>
  <c r="CC97" i="6"/>
  <c r="CD97" i="6"/>
  <c r="CE97" i="6"/>
  <c r="CF97" i="6"/>
  <c r="CG97" i="6"/>
  <c r="CJ97" i="6"/>
  <c r="BZ98" i="6"/>
  <c r="CA98" i="6"/>
  <c r="CM98" i="6" s="1"/>
  <c r="CB98" i="6"/>
  <c r="CJ98" i="6" s="1"/>
  <c r="CC98" i="6"/>
  <c r="CD98" i="6"/>
  <c r="CE98" i="6"/>
  <c r="CF98" i="6"/>
  <c r="CG98" i="6"/>
  <c r="CL98" i="6"/>
  <c r="BZ99" i="6"/>
  <c r="CA99" i="6"/>
  <c r="CL99" i="6" s="1"/>
  <c r="CB99" i="6"/>
  <c r="CC99" i="6"/>
  <c r="CD99" i="6"/>
  <c r="CJ99" i="6" s="1"/>
  <c r="CE99" i="6"/>
  <c r="CF99" i="6"/>
  <c r="CG99" i="6"/>
  <c r="BZ100" i="6"/>
  <c r="CA100" i="6"/>
  <c r="CB100" i="6"/>
  <c r="CJ100" i="6" s="1"/>
  <c r="CC100" i="6"/>
  <c r="CD100" i="6"/>
  <c r="CE100" i="6"/>
  <c r="CF100" i="6"/>
  <c r="CG100" i="6"/>
  <c r="BZ101" i="6"/>
  <c r="CA101" i="6"/>
  <c r="CM101" i="6" s="1"/>
  <c r="CB101" i="6"/>
  <c r="CC101" i="6"/>
  <c r="CD101" i="6"/>
  <c r="CE101" i="6"/>
  <c r="CF101" i="6"/>
  <c r="CG101" i="6"/>
  <c r="CJ101" i="6"/>
  <c r="BZ102" i="6"/>
  <c r="CA102" i="6"/>
  <c r="CM102" i="6" s="1"/>
  <c r="CB102" i="6"/>
  <c r="CJ102" i="6" s="1"/>
  <c r="CC102" i="6"/>
  <c r="CL102" i="6" s="1"/>
  <c r="CD102" i="6"/>
  <c r="CE102" i="6"/>
  <c r="CH102" i="6" s="1"/>
  <c r="CF102" i="6"/>
  <c r="CG102" i="6"/>
  <c r="BZ103" i="6"/>
  <c r="CA103" i="6"/>
  <c r="CB103" i="6"/>
  <c r="CC103" i="6"/>
  <c r="CD103" i="6"/>
  <c r="CJ103" i="6" s="1"/>
  <c r="CE103" i="6"/>
  <c r="CF103" i="6"/>
  <c r="CG103" i="6"/>
  <c r="BZ104" i="6"/>
  <c r="CA104" i="6"/>
  <c r="CM104" i="6" s="1"/>
  <c r="CB104" i="6"/>
  <c r="CJ104" i="6" s="1"/>
  <c r="CC104" i="6"/>
  <c r="CD104" i="6"/>
  <c r="CE104" i="6"/>
  <c r="CF104" i="6"/>
  <c r="CG104" i="6"/>
  <c r="BZ105" i="6"/>
  <c r="CA105" i="6"/>
  <c r="CB105" i="6"/>
  <c r="CC105" i="6"/>
  <c r="CH105" i="6" s="1"/>
  <c r="CD105" i="6"/>
  <c r="CE105" i="6"/>
  <c r="CF105" i="6"/>
  <c r="CG105" i="6"/>
  <c r="CJ105" i="6"/>
  <c r="BZ106" i="6"/>
  <c r="CA106" i="6"/>
  <c r="CM106" i="6" s="1"/>
  <c r="CB106" i="6"/>
  <c r="CJ106" i="6" s="1"/>
  <c r="CC106" i="6"/>
  <c r="CH106" i="6" s="1"/>
  <c r="CD106" i="6"/>
  <c r="CE106" i="6"/>
  <c r="CF106" i="6"/>
  <c r="CG106" i="6"/>
  <c r="BZ107" i="6"/>
  <c r="CA107" i="6"/>
  <c r="CL107" i="6" s="1"/>
  <c r="CB107" i="6"/>
  <c r="CC107" i="6"/>
  <c r="CD107" i="6"/>
  <c r="CJ107" i="6" s="1"/>
  <c r="CE107" i="6"/>
  <c r="CF107" i="6"/>
  <c r="CG107" i="6"/>
  <c r="BZ108" i="6"/>
  <c r="CA108" i="6"/>
  <c r="CH108" i="6" s="1"/>
  <c r="CB108" i="6"/>
  <c r="CJ108" i="6" s="1"/>
  <c r="CC108" i="6"/>
  <c r="CD108" i="6"/>
  <c r="CE108" i="6"/>
  <c r="CF108" i="6"/>
  <c r="CG108" i="6"/>
  <c r="BZ109" i="6"/>
  <c r="CA109" i="6"/>
  <c r="CM109" i="6" s="1"/>
  <c r="CB109" i="6"/>
  <c r="CC109" i="6"/>
  <c r="CD109" i="6"/>
  <c r="CE109" i="6"/>
  <c r="CF109" i="6"/>
  <c r="CG109" i="6"/>
  <c r="CJ109" i="6"/>
  <c r="BZ110" i="6"/>
  <c r="CA110" i="6"/>
  <c r="CM110" i="6" s="1"/>
  <c r="CB110" i="6"/>
  <c r="CJ110" i="6" s="1"/>
  <c r="CC110" i="6"/>
  <c r="CD110" i="6"/>
  <c r="CE110" i="6"/>
  <c r="CF110" i="6"/>
  <c r="CG110" i="6"/>
  <c r="CH110" i="6"/>
  <c r="CL110" i="6"/>
  <c r="BZ111" i="6"/>
  <c r="CA111" i="6"/>
  <c r="CM111" i="6" s="1"/>
  <c r="CB111" i="6"/>
  <c r="CC111" i="6"/>
  <c r="CD111" i="6"/>
  <c r="CJ111" i="6" s="1"/>
  <c r="CE111" i="6"/>
  <c r="CF111" i="6"/>
  <c r="CG111" i="6"/>
  <c r="BZ112" i="6"/>
  <c r="CA112" i="6"/>
  <c r="CM112" i="6" s="1"/>
  <c r="CB112" i="6"/>
  <c r="CJ112" i="6" s="1"/>
  <c r="CC112" i="6"/>
  <c r="CD112" i="6"/>
  <c r="CE112" i="6"/>
  <c r="CF112" i="6"/>
  <c r="CG112" i="6"/>
  <c r="BZ113" i="6"/>
  <c r="CA113" i="6"/>
  <c r="CB113" i="6"/>
  <c r="CC113" i="6"/>
  <c r="CD113" i="6"/>
  <c r="CE113" i="6"/>
  <c r="CF113" i="6"/>
  <c r="CG113" i="6"/>
  <c r="CJ113" i="6"/>
  <c r="BZ114" i="6"/>
  <c r="CA114" i="6"/>
  <c r="CM114" i="6" s="1"/>
  <c r="CB114" i="6"/>
  <c r="CJ114" i="6" s="1"/>
  <c r="CC114" i="6"/>
  <c r="CL114" i="6" s="1"/>
  <c r="CD114" i="6"/>
  <c r="CE114" i="6"/>
  <c r="CF114" i="6"/>
  <c r="CG114" i="6"/>
  <c r="BZ115" i="6"/>
  <c r="CA115" i="6"/>
  <c r="CB115" i="6"/>
  <c r="CC115" i="6"/>
  <c r="CD115" i="6"/>
  <c r="CJ115" i="6" s="1"/>
  <c r="CE115" i="6"/>
  <c r="CF115" i="6"/>
  <c r="CG115" i="6"/>
  <c r="BZ116" i="6"/>
  <c r="CA116" i="6"/>
  <c r="CB116" i="6"/>
  <c r="CJ116" i="6" s="1"/>
  <c r="CC116" i="6"/>
  <c r="CM116" i="6" s="1"/>
  <c r="CD116" i="6"/>
  <c r="CE116" i="6"/>
  <c r="CF116" i="6"/>
  <c r="CG116" i="6"/>
  <c r="BZ117" i="6"/>
  <c r="CA117" i="6"/>
  <c r="CB117" i="6"/>
  <c r="CC117" i="6"/>
  <c r="CH117" i="6" s="1"/>
  <c r="CD117" i="6"/>
  <c r="CE117" i="6"/>
  <c r="CF117" i="6"/>
  <c r="CG117" i="6"/>
  <c r="CJ117" i="6"/>
  <c r="BZ118" i="6"/>
  <c r="CA118" i="6"/>
  <c r="CH118" i="6" s="1"/>
  <c r="CB118" i="6"/>
  <c r="CJ118" i="6" s="1"/>
  <c r="CC118" i="6"/>
  <c r="CD118" i="6"/>
  <c r="CE118" i="6"/>
  <c r="CF118" i="6"/>
  <c r="CG118" i="6"/>
  <c r="CL118" i="6"/>
  <c r="BZ119" i="6"/>
  <c r="CA119" i="6"/>
  <c r="CL119" i="6" s="1"/>
  <c r="CB119" i="6"/>
  <c r="CC119" i="6"/>
  <c r="CD119" i="6"/>
  <c r="CJ119" i="6" s="1"/>
  <c r="CE119" i="6"/>
  <c r="CF119" i="6"/>
  <c r="CG119" i="6"/>
  <c r="BZ120" i="6"/>
  <c r="CA120" i="6"/>
  <c r="CB120" i="6"/>
  <c r="CJ120" i="6" s="1"/>
  <c r="CC120" i="6"/>
  <c r="CD120" i="6"/>
  <c r="CE120" i="6"/>
  <c r="CF120" i="6"/>
  <c r="CG120" i="6"/>
  <c r="BZ121" i="6"/>
  <c r="CA121" i="6"/>
  <c r="CM121" i="6" s="1"/>
  <c r="CB121" i="6"/>
  <c r="CC121" i="6"/>
  <c r="CD121" i="6"/>
  <c r="CE121" i="6"/>
  <c r="CF121" i="6"/>
  <c r="CG121" i="6"/>
  <c r="CJ121" i="6"/>
  <c r="BZ122" i="6"/>
  <c r="CA122" i="6"/>
  <c r="CH122" i="6" s="1"/>
  <c r="CB122" i="6"/>
  <c r="CJ122" i="6" s="1"/>
  <c r="CC122" i="6"/>
  <c r="CD122" i="6"/>
  <c r="CE122" i="6"/>
  <c r="CF122" i="6"/>
  <c r="CG122" i="6"/>
  <c r="CL122" i="6"/>
  <c r="BZ123" i="6"/>
  <c r="CA123" i="6"/>
  <c r="CB123" i="6"/>
  <c r="CC123" i="6"/>
  <c r="CD123" i="6"/>
  <c r="CJ123" i="6" s="1"/>
  <c r="CE123" i="6"/>
  <c r="CH123" i="6" s="1"/>
  <c r="CF123" i="6"/>
  <c r="CG123" i="6"/>
  <c r="BZ124" i="6"/>
  <c r="CA124" i="6"/>
  <c r="CM124" i="6" s="1"/>
  <c r="CB124" i="6"/>
  <c r="CJ124" i="6" s="1"/>
  <c r="CC124" i="6"/>
  <c r="CD124" i="6"/>
  <c r="CE124" i="6"/>
  <c r="CF124" i="6"/>
  <c r="CG124" i="6"/>
  <c r="BZ125" i="6"/>
  <c r="CA125" i="6"/>
  <c r="CB125" i="6"/>
  <c r="CC125" i="6"/>
  <c r="CD125" i="6"/>
  <c r="CE125" i="6"/>
  <c r="CF125" i="6"/>
  <c r="CG125" i="6"/>
  <c r="CJ125" i="6"/>
  <c r="BZ126" i="6"/>
  <c r="CA126" i="6"/>
  <c r="CH126" i="6" s="1"/>
  <c r="CB126" i="6"/>
  <c r="CJ126" i="6" s="1"/>
  <c r="CC126" i="6"/>
  <c r="CL126" i="6" s="1"/>
  <c r="CD126" i="6"/>
  <c r="CE126" i="6"/>
  <c r="CF126" i="6"/>
  <c r="CG126" i="6"/>
  <c r="BZ127" i="6"/>
  <c r="CA127" i="6"/>
  <c r="CL127" i="6" s="1"/>
  <c r="CB127" i="6"/>
  <c r="CC127" i="6"/>
  <c r="CD127" i="6"/>
  <c r="CJ127" i="6" s="1"/>
  <c r="CE127" i="6"/>
  <c r="CF127" i="6"/>
  <c r="CG127" i="6"/>
  <c r="BZ128" i="6"/>
  <c r="CA128" i="6"/>
  <c r="CM128" i="6" s="1"/>
  <c r="CB128" i="6"/>
  <c r="CJ128" i="6" s="1"/>
  <c r="CC128" i="6"/>
  <c r="CD128" i="6"/>
  <c r="CE128" i="6"/>
  <c r="CF128" i="6"/>
  <c r="CG128" i="6"/>
  <c r="BZ129" i="6"/>
  <c r="CA129" i="6"/>
  <c r="CM129" i="6" s="1"/>
  <c r="CB129" i="6"/>
  <c r="CC129" i="6"/>
  <c r="CD129" i="6"/>
  <c r="CE129" i="6"/>
  <c r="CF129" i="6"/>
  <c r="CG129" i="6"/>
  <c r="CJ129" i="6"/>
  <c r="BZ130" i="6"/>
  <c r="CA130" i="6"/>
  <c r="CH130" i="6" s="1"/>
  <c r="CB130" i="6"/>
  <c r="CJ130" i="6" s="1"/>
  <c r="CC130" i="6"/>
  <c r="CD130" i="6"/>
  <c r="CE130" i="6"/>
  <c r="CF130" i="6"/>
  <c r="CG130" i="6"/>
  <c r="CL130" i="6"/>
  <c r="BZ131" i="6"/>
  <c r="CA131" i="6"/>
  <c r="CL131" i="6" s="1"/>
  <c r="CM131" i="6" s="1"/>
  <c r="CB131" i="6"/>
  <c r="CC131" i="6"/>
  <c r="CD131" i="6"/>
  <c r="CJ131" i="6" s="1"/>
  <c r="CE131" i="6"/>
  <c r="CF131" i="6"/>
  <c r="CG131" i="6"/>
  <c r="BZ132" i="6"/>
  <c r="CA132" i="6"/>
  <c r="CM132" i="6" s="1"/>
  <c r="CB132" i="6"/>
  <c r="CJ132" i="6" s="1"/>
  <c r="CC132" i="6"/>
  <c r="CD132" i="6"/>
  <c r="CE132" i="6"/>
  <c r="CF132" i="6"/>
  <c r="CG132" i="6"/>
  <c r="BZ133" i="6"/>
  <c r="CA133" i="6"/>
  <c r="CM133" i="6" s="1"/>
  <c r="CB133" i="6"/>
  <c r="CC133" i="6"/>
  <c r="CD133" i="6"/>
  <c r="CE133" i="6"/>
  <c r="CF133" i="6"/>
  <c r="CG133" i="6"/>
  <c r="CJ133" i="6"/>
  <c r="BZ134" i="6"/>
  <c r="CA134" i="6"/>
  <c r="CM134" i="6" s="1"/>
  <c r="CB134" i="6"/>
  <c r="CJ134" i="6" s="1"/>
  <c r="CC134" i="6"/>
  <c r="CL134" i="6" s="1"/>
  <c r="CD134" i="6"/>
  <c r="CE134" i="6"/>
  <c r="CH134" i="6" s="1"/>
  <c r="CF134" i="6"/>
  <c r="CG134" i="6"/>
  <c r="BZ135" i="6"/>
  <c r="CA135" i="6"/>
  <c r="CB135" i="6"/>
  <c r="CC135" i="6"/>
  <c r="CD135" i="6"/>
  <c r="CJ135" i="6" s="1"/>
  <c r="CE135" i="6"/>
  <c r="CF135" i="6"/>
  <c r="CG135" i="6"/>
  <c r="BZ136" i="6"/>
  <c r="CA136" i="6"/>
  <c r="CB136" i="6"/>
  <c r="CJ136" i="6" s="1"/>
  <c r="CC136" i="6"/>
  <c r="CM136" i="6" s="1"/>
  <c r="CD136" i="6"/>
  <c r="CE136" i="6"/>
  <c r="CF136" i="6"/>
  <c r="CG136" i="6"/>
  <c r="BZ137" i="6"/>
  <c r="CA137" i="6"/>
  <c r="CM137" i="6" s="1"/>
  <c r="CB137" i="6"/>
  <c r="CC137" i="6"/>
  <c r="CD137" i="6"/>
  <c r="CE137" i="6"/>
  <c r="CF137" i="6"/>
  <c r="CG137" i="6"/>
  <c r="CJ137" i="6"/>
  <c r="BZ138" i="6"/>
  <c r="CA138" i="6"/>
  <c r="CM138" i="6" s="1"/>
  <c r="CB138" i="6"/>
  <c r="CJ138" i="6" s="1"/>
  <c r="CC138" i="6"/>
  <c r="CH138" i="6" s="1"/>
  <c r="CD138" i="6"/>
  <c r="CE138" i="6"/>
  <c r="CF138" i="6"/>
  <c r="CG138" i="6"/>
  <c r="BZ139" i="6"/>
  <c r="CA139" i="6"/>
  <c r="CL139" i="6" s="1"/>
  <c r="CB139" i="6"/>
  <c r="CC139" i="6"/>
  <c r="CD139" i="6"/>
  <c r="CJ139" i="6" s="1"/>
  <c r="CE139" i="6"/>
  <c r="CF139" i="6"/>
  <c r="CG139" i="6"/>
  <c r="BZ140" i="6"/>
  <c r="CA140" i="6"/>
  <c r="CL140" i="6" s="1"/>
  <c r="CB140" i="6"/>
  <c r="CJ140" i="6" s="1"/>
  <c r="CC140" i="6"/>
  <c r="CD140" i="6"/>
  <c r="CE140" i="6"/>
  <c r="CF140" i="6"/>
  <c r="CG140" i="6"/>
  <c r="BZ141" i="6"/>
  <c r="CA141" i="6"/>
  <c r="CM141" i="6" s="1"/>
  <c r="CB141" i="6"/>
  <c r="CJ141" i="6" s="1"/>
  <c r="CC141" i="6"/>
  <c r="CD141" i="6"/>
  <c r="CE141" i="6"/>
  <c r="CF141" i="6"/>
  <c r="CG141" i="6"/>
  <c r="BZ142" i="6"/>
  <c r="CA142" i="6"/>
  <c r="CM142" i="6" s="1"/>
  <c r="CB142" i="6"/>
  <c r="CJ142" i="6" s="1"/>
  <c r="CC142" i="6"/>
  <c r="CD142" i="6"/>
  <c r="CE142" i="6"/>
  <c r="CF142" i="6"/>
  <c r="CG142" i="6"/>
  <c r="CH142" i="6"/>
  <c r="CL142" i="6"/>
  <c r="BZ143" i="6"/>
  <c r="CA143" i="6"/>
  <c r="CB143" i="6"/>
  <c r="CC143" i="6"/>
  <c r="CD143" i="6"/>
  <c r="CJ143" i="6" s="1"/>
  <c r="CE143" i="6"/>
  <c r="CH143" i="6" s="1"/>
  <c r="CF143" i="6"/>
  <c r="CG143" i="6"/>
  <c r="BZ144" i="6"/>
  <c r="CA144" i="6"/>
  <c r="CB144" i="6"/>
  <c r="CJ144" i="6" s="1"/>
  <c r="CC144" i="6"/>
  <c r="CH144" i="6" s="1"/>
  <c r="CD144" i="6"/>
  <c r="CE144" i="6"/>
  <c r="CF144" i="6"/>
  <c r="CG144" i="6"/>
  <c r="BZ145" i="6"/>
  <c r="CA145" i="6"/>
  <c r="CM145" i="6" s="1"/>
  <c r="CB145" i="6"/>
  <c r="CC145" i="6"/>
  <c r="CD145" i="6"/>
  <c r="CE145" i="6"/>
  <c r="CF145" i="6"/>
  <c r="CG145" i="6"/>
  <c r="CJ145" i="6"/>
  <c r="BZ146" i="6"/>
  <c r="CA146" i="6"/>
  <c r="CM146" i="6" s="1"/>
  <c r="CB146" i="6"/>
  <c r="CJ146" i="6" s="1"/>
  <c r="CC146" i="6"/>
  <c r="CH146" i="6" s="1"/>
  <c r="CD146" i="6"/>
  <c r="CE146" i="6"/>
  <c r="CF146" i="6"/>
  <c r="CG146" i="6"/>
  <c r="BZ147" i="6"/>
  <c r="CA147" i="6"/>
  <c r="CL147" i="6" s="1"/>
  <c r="CB147" i="6"/>
  <c r="CC147" i="6"/>
  <c r="CD147" i="6"/>
  <c r="CJ147" i="6" s="1"/>
  <c r="CE147" i="6"/>
  <c r="CF147" i="6"/>
  <c r="CG147" i="6"/>
  <c r="BZ148" i="6"/>
  <c r="CA148" i="6"/>
  <c r="CM148" i="6" s="1"/>
  <c r="CB148" i="6"/>
  <c r="CJ148" i="6" s="1"/>
  <c r="CC148" i="6"/>
  <c r="CD148" i="6"/>
  <c r="CE148" i="6"/>
  <c r="CF148" i="6"/>
  <c r="CG148" i="6"/>
  <c r="BZ149" i="6"/>
  <c r="CA149" i="6"/>
  <c r="CM149" i="6" s="1"/>
  <c r="CB149" i="6"/>
  <c r="CJ149" i="6" s="1"/>
  <c r="CC149" i="6"/>
  <c r="CD149" i="6"/>
  <c r="CE149" i="6"/>
  <c r="CF149" i="6"/>
  <c r="CG149" i="6"/>
  <c r="BZ150" i="6"/>
  <c r="CA150" i="6"/>
  <c r="CH150" i="6" s="1"/>
  <c r="CB150" i="6"/>
  <c r="CC150" i="6"/>
  <c r="CD150" i="6"/>
  <c r="CE150" i="6"/>
  <c r="CF150" i="6"/>
  <c r="CG150" i="6"/>
  <c r="CL150" i="6"/>
  <c r="CM150" i="6" s="1"/>
  <c r="BZ151" i="6"/>
  <c r="CA151" i="6"/>
  <c r="CL151" i="6" s="1"/>
  <c r="CB151" i="6"/>
  <c r="CC151" i="6"/>
  <c r="CD151" i="6"/>
  <c r="CJ151" i="6" s="1"/>
  <c r="CE151" i="6"/>
  <c r="CF151" i="6"/>
  <c r="CG151" i="6"/>
  <c r="BZ152" i="6"/>
  <c r="CA152" i="6"/>
  <c r="CB152" i="6"/>
  <c r="CJ152" i="6" s="1"/>
  <c r="CC152" i="6"/>
  <c r="CD152" i="6"/>
  <c r="CE152" i="6"/>
  <c r="CF152" i="6"/>
  <c r="CG152" i="6"/>
  <c r="BZ153" i="6"/>
  <c r="CA153" i="6"/>
  <c r="CB153" i="6"/>
  <c r="CJ153" i="6" s="1"/>
  <c r="CC153" i="6"/>
  <c r="CD153" i="6"/>
  <c r="CE153" i="6"/>
  <c r="CF153" i="6"/>
  <c r="CG153" i="6"/>
  <c r="BZ154" i="6"/>
  <c r="CA154" i="6"/>
  <c r="CM154" i="6" s="1"/>
  <c r="CB154" i="6"/>
  <c r="CC154" i="6"/>
  <c r="CL154" i="6" s="1"/>
  <c r="CD154" i="6"/>
  <c r="CE154" i="6"/>
  <c r="CH154" i="6" s="1"/>
  <c r="CF154" i="6"/>
  <c r="CG154" i="6"/>
  <c r="BZ155" i="6"/>
  <c r="CA155" i="6"/>
  <c r="CB155" i="6"/>
  <c r="CC155" i="6"/>
  <c r="CD155" i="6"/>
  <c r="CJ155" i="6" s="1"/>
  <c r="CE155" i="6"/>
  <c r="CF155" i="6"/>
  <c r="CG155" i="6"/>
  <c r="BZ156" i="6"/>
  <c r="CA156" i="6"/>
  <c r="CB156" i="6"/>
  <c r="CC156" i="6"/>
  <c r="CD156" i="6"/>
  <c r="CE156" i="6"/>
  <c r="CF156" i="6"/>
  <c r="CG156" i="6"/>
  <c r="BZ157" i="6"/>
  <c r="CA157" i="6"/>
  <c r="CM157" i="6" s="1"/>
  <c r="CB157" i="6"/>
  <c r="CJ157" i="6" s="1"/>
  <c r="CC157" i="6"/>
  <c r="CH157" i="6" s="1"/>
  <c r="CD157" i="6"/>
  <c r="CE157" i="6"/>
  <c r="CF157" i="6"/>
  <c r="CG157" i="6"/>
  <c r="BZ158" i="6"/>
  <c r="CA158" i="6"/>
  <c r="CB158" i="6"/>
  <c r="CC158" i="6"/>
  <c r="CH158" i="6" s="1"/>
  <c r="CD158" i="6"/>
  <c r="CE158" i="6"/>
  <c r="CF158" i="6"/>
  <c r="CG158" i="6"/>
  <c r="BZ159" i="6"/>
  <c r="CA159" i="6"/>
  <c r="CL159" i="6" s="1"/>
  <c r="CB159" i="6"/>
  <c r="CC159" i="6"/>
  <c r="CD159" i="6"/>
  <c r="CE159" i="6"/>
  <c r="CF159" i="6"/>
  <c r="CG159" i="6"/>
  <c r="CJ159" i="6"/>
  <c r="BZ160" i="6"/>
  <c r="CA160" i="6"/>
  <c r="CM160" i="6" s="1"/>
  <c r="CB160" i="6"/>
  <c r="CC160" i="6"/>
  <c r="CD160" i="6"/>
  <c r="CE160" i="6"/>
  <c r="CF160" i="6"/>
  <c r="CG160" i="6"/>
  <c r="CJ160" i="6"/>
  <c r="BZ161" i="6"/>
  <c r="CA161" i="6"/>
  <c r="CL161" i="6" s="1"/>
  <c r="CB161" i="6"/>
  <c r="CC161" i="6"/>
  <c r="CD161" i="6"/>
  <c r="CJ161" i="6" s="1"/>
  <c r="CE161" i="6"/>
  <c r="CF161" i="6"/>
  <c r="CG161" i="6"/>
  <c r="BZ162" i="6"/>
  <c r="CA162" i="6"/>
  <c r="CM162" i="6" s="1"/>
  <c r="CB162" i="6"/>
  <c r="CJ162" i="6" s="1"/>
  <c r="CC162" i="6"/>
  <c r="CD162" i="6"/>
  <c r="CE162" i="6"/>
  <c r="CF162" i="6"/>
  <c r="CG162" i="6"/>
  <c r="BZ163" i="6"/>
  <c r="CA163" i="6"/>
  <c r="CM163" i="6" s="1"/>
  <c r="CB163" i="6"/>
  <c r="CC163" i="6"/>
  <c r="CD163" i="6"/>
  <c r="CJ163" i="6" s="1"/>
  <c r="CE163" i="6"/>
  <c r="CF163" i="6"/>
  <c r="CG163" i="6"/>
  <c r="BZ164" i="6"/>
  <c r="CA164" i="6"/>
  <c r="CL164" i="6" s="1"/>
  <c r="CB164" i="6"/>
  <c r="CJ164" i="6" s="1"/>
  <c r="CC164" i="6"/>
  <c r="CD164" i="6"/>
  <c r="CE164" i="6"/>
  <c r="CF164" i="6"/>
  <c r="CG164" i="6"/>
  <c r="BZ165" i="6"/>
  <c r="CA165" i="6"/>
  <c r="CM165" i="6" s="1"/>
  <c r="CB165" i="6"/>
  <c r="CJ165" i="6" s="1"/>
  <c r="CC165" i="6"/>
  <c r="CD165" i="6"/>
  <c r="CE165" i="6"/>
  <c r="CF165" i="6"/>
  <c r="CG165" i="6"/>
  <c r="BZ166" i="6"/>
  <c r="CA166" i="6"/>
  <c r="CB166" i="6"/>
  <c r="CC166" i="6"/>
  <c r="CD166" i="6"/>
  <c r="CE166" i="6"/>
  <c r="CF166" i="6"/>
  <c r="CG166" i="6"/>
  <c r="CH166" i="6"/>
  <c r="CL166" i="6"/>
  <c r="CM166" i="6" s="1"/>
  <c r="BZ167" i="6"/>
  <c r="CA167" i="6"/>
  <c r="CB167" i="6"/>
  <c r="CC167" i="6"/>
  <c r="CD167" i="6"/>
  <c r="CE167" i="6"/>
  <c r="CF167" i="6"/>
  <c r="CG167" i="6"/>
  <c r="CJ167" i="6"/>
  <c r="BZ168" i="6"/>
  <c r="CA168" i="6"/>
  <c r="CL168" i="6" s="1"/>
  <c r="CB168" i="6"/>
  <c r="CC168" i="6"/>
  <c r="CD168" i="6"/>
  <c r="CE168" i="6"/>
  <c r="CF168" i="6"/>
  <c r="CG168" i="6"/>
  <c r="CJ168" i="6"/>
  <c r="BZ169" i="6"/>
  <c r="CA169" i="6"/>
  <c r="CH169" i="6" s="1"/>
  <c r="CB169" i="6"/>
  <c r="CJ169" i="6" s="1"/>
  <c r="CC169" i="6"/>
  <c r="CD169" i="6"/>
  <c r="CE169" i="6"/>
  <c r="CF169" i="6"/>
  <c r="CG169" i="6"/>
  <c r="BZ170" i="6"/>
  <c r="CA170" i="6"/>
  <c r="CB170" i="6"/>
  <c r="CC170" i="6"/>
  <c r="CM170" i="6" s="1"/>
  <c r="CD170" i="6"/>
  <c r="CE170" i="6"/>
  <c r="CF170" i="6"/>
  <c r="CG170" i="6"/>
  <c r="BZ171" i="6"/>
  <c r="CA171" i="6"/>
  <c r="CL171" i="6" s="1"/>
  <c r="CB171" i="6"/>
  <c r="CC171" i="6"/>
  <c r="CD171" i="6"/>
  <c r="CE171" i="6"/>
  <c r="CF171" i="6"/>
  <c r="CG171" i="6"/>
  <c r="CJ171" i="6" s="1"/>
  <c r="BZ172" i="6"/>
  <c r="CA172" i="6"/>
  <c r="CL172" i="6" s="1"/>
  <c r="CB172" i="6"/>
  <c r="CC172" i="6"/>
  <c r="CD172" i="6"/>
  <c r="CE172" i="6"/>
  <c r="CF172" i="6"/>
  <c r="CG172" i="6"/>
  <c r="CJ172" i="6"/>
  <c r="BZ173" i="6"/>
  <c r="CA173" i="6"/>
  <c r="CM173" i="6" s="1"/>
  <c r="CB173" i="6"/>
  <c r="CC173" i="6"/>
  <c r="CD173" i="6"/>
  <c r="CE173" i="6"/>
  <c r="CF173" i="6"/>
  <c r="CG173" i="6"/>
  <c r="CH173" i="6"/>
  <c r="BZ174" i="6"/>
  <c r="CA174" i="6"/>
  <c r="CM174" i="6" s="1"/>
  <c r="CB174" i="6"/>
  <c r="CJ174" i="6" s="1"/>
  <c r="CC174" i="6"/>
  <c r="CD174" i="6"/>
  <c r="CE174" i="6"/>
  <c r="CF174" i="6"/>
  <c r="CG174" i="6"/>
  <c r="BZ175" i="6"/>
  <c r="CA175" i="6"/>
  <c r="CM175" i="6" s="1"/>
  <c r="CB175" i="6"/>
  <c r="CC175" i="6"/>
  <c r="CD175" i="6"/>
  <c r="CJ175" i="6" s="1"/>
  <c r="CE175" i="6"/>
  <c r="CF175" i="6"/>
  <c r="CG175" i="6"/>
  <c r="BZ176" i="6"/>
  <c r="CA176" i="6"/>
  <c r="CL176" i="6" s="1"/>
  <c r="CB176" i="6"/>
  <c r="CJ176" i="6" s="1"/>
  <c r="CC176" i="6"/>
  <c r="CD176" i="6"/>
  <c r="CE176" i="6"/>
  <c r="CF176" i="6"/>
  <c r="CG176" i="6"/>
  <c r="BZ177" i="6"/>
  <c r="CA177" i="6"/>
  <c r="CL177" i="6" s="1"/>
  <c r="CB177" i="6"/>
  <c r="CC177" i="6"/>
  <c r="CD177" i="6"/>
  <c r="CE177" i="6"/>
  <c r="CF177" i="6"/>
  <c r="CG177" i="6"/>
  <c r="CJ177" i="6"/>
  <c r="BZ178" i="6"/>
  <c r="CA178" i="6"/>
  <c r="CB178" i="6"/>
  <c r="CC178" i="6"/>
  <c r="CL178" i="6" s="1"/>
  <c r="CD178" i="6"/>
  <c r="CE178" i="6"/>
  <c r="CH178" i="6" s="1"/>
  <c r="CF178" i="6"/>
  <c r="CG178" i="6"/>
  <c r="CJ178" i="6" s="1"/>
  <c r="BZ179" i="6"/>
  <c r="CA179" i="6"/>
  <c r="CM179" i="6" s="1"/>
  <c r="CB179" i="6"/>
  <c r="CJ179" i="6" s="1"/>
  <c r="CC179" i="6"/>
  <c r="CD179" i="6"/>
  <c r="CE179" i="6"/>
  <c r="CF179" i="6"/>
  <c r="CG179" i="6"/>
  <c r="BZ180" i="6"/>
  <c r="CA180" i="6"/>
  <c r="CB180" i="6"/>
  <c r="CJ180" i="6" s="1"/>
  <c r="CC180" i="6"/>
  <c r="CD180" i="6"/>
  <c r="CE180" i="6"/>
  <c r="CF180" i="6"/>
  <c r="CG180" i="6"/>
  <c r="BZ181" i="6"/>
  <c r="CA181" i="6"/>
  <c r="CB181" i="6"/>
  <c r="CC181" i="6"/>
  <c r="CD181" i="6"/>
  <c r="CE181" i="6"/>
  <c r="CF181" i="6"/>
  <c r="CG181" i="6"/>
  <c r="CJ181" i="6"/>
  <c r="BZ182" i="6"/>
  <c r="CA182" i="6"/>
  <c r="CM182" i="6" s="1"/>
  <c r="CB182" i="6"/>
  <c r="CC182" i="6"/>
  <c r="CH182" i="6" s="1"/>
  <c r="CD182" i="6"/>
  <c r="CE182" i="6"/>
  <c r="CF182" i="6"/>
  <c r="CG182" i="6"/>
  <c r="CJ182" i="6" s="1"/>
  <c r="BZ183" i="6"/>
  <c r="CA183" i="6"/>
  <c r="CL183" i="6" s="1"/>
  <c r="CB183" i="6"/>
  <c r="CJ183" i="6" s="1"/>
  <c r="CC183" i="6"/>
  <c r="CD183" i="6"/>
  <c r="CE183" i="6"/>
  <c r="CF183" i="6"/>
  <c r="CG183" i="6"/>
  <c r="BZ184" i="6"/>
  <c r="CA184" i="6"/>
  <c r="CB184" i="6"/>
  <c r="CJ184" i="6" s="1"/>
  <c r="CC184" i="6"/>
  <c r="CD184" i="6"/>
  <c r="CE184" i="6"/>
  <c r="CF184" i="6"/>
  <c r="CG184" i="6"/>
  <c r="BZ185" i="6"/>
  <c r="CA185" i="6"/>
  <c r="CM185" i="6" s="1"/>
  <c r="CB185" i="6"/>
  <c r="CC185" i="6"/>
  <c r="CD185" i="6"/>
  <c r="CE185" i="6"/>
  <c r="CF185" i="6"/>
  <c r="CG185" i="6"/>
  <c r="CJ185" i="6"/>
  <c r="BZ186" i="6"/>
  <c r="CA186" i="6"/>
  <c r="CM186" i="6" s="1"/>
  <c r="CB186" i="6"/>
  <c r="CC186" i="6"/>
  <c r="CD186" i="6"/>
  <c r="CE186" i="6"/>
  <c r="CF186" i="6"/>
  <c r="CG186" i="6"/>
  <c r="CJ186" i="6" s="1"/>
  <c r="CH186" i="6"/>
  <c r="CL186" i="6"/>
  <c r="BZ187" i="6"/>
  <c r="CA187" i="6"/>
  <c r="CB187" i="6"/>
  <c r="CC187" i="6"/>
  <c r="CD187" i="6"/>
  <c r="CE187" i="6"/>
  <c r="CF187" i="6"/>
  <c r="CG187" i="6"/>
  <c r="BZ188" i="6"/>
  <c r="CA188" i="6"/>
  <c r="CB188" i="6"/>
  <c r="CJ188" i="6" s="1"/>
  <c r="CC188" i="6"/>
  <c r="CD188" i="6"/>
  <c r="CE188" i="6"/>
  <c r="CF188" i="6"/>
  <c r="CG188" i="6"/>
  <c r="BZ189" i="6"/>
  <c r="CA189" i="6"/>
  <c r="CM189" i="6" s="1"/>
  <c r="CB189" i="6"/>
  <c r="CC189" i="6"/>
  <c r="CD189" i="6"/>
  <c r="CE189" i="6"/>
  <c r="CF189" i="6"/>
  <c r="CG189" i="6"/>
  <c r="CJ189" i="6"/>
  <c r="BZ190" i="6"/>
  <c r="CA190" i="6"/>
  <c r="CH190" i="6" s="1"/>
  <c r="CB190" i="6"/>
  <c r="CC190" i="6"/>
  <c r="CD190" i="6"/>
  <c r="CE190" i="6"/>
  <c r="CF190" i="6"/>
  <c r="CG190" i="6"/>
  <c r="CJ190" i="6" s="1"/>
  <c r="CL190" i="6"/>
  <c r="CM190" i="6" s="1"/>
  <c r="BZ191" i="6"/>
  <c r="CA191" i="6"/>
  <c r="CB191" i="6"/>
  <c r="CJ191" i="6" s="1"/>
  <c r="CC191" i="6"/>
  <c r="CD191" i="6"/>
  <c r="CE191" i="6"/>
  <c r="CF191" i="6"/>
  <c r="CG191" i="6"/>
  <c r="BZ192" i="6"/>
  <c r="CA192" i="6"/>
  <c r="CM192" i="6" s="1"/>
  <c r="CB192" i="6"/>
  <c r="CJ192" i="6" s="1"/>
  <c r="CC192" i="6"/>
  <c r="CD192" i="6"/>
  <c r="CE192" i="6"/>
  <c r="CF192" i="6"/>
  <c r="CG192" i="6"/>
  <c r="BZ193" i="6"/>
  <c r="CA193" i="6"/>
  <c r="CM193" i="6" s="1"/>
  <c r="CB193" i="6"/>
  <c r="CJ193" i="6" s="1"/>
  <c r="CC193" i="6"/>
  <c r="CD193" i="6"/>
  <c r="CE193" i="6"/>
  <c r="CF193" i="6"/>
  <c r="CG193" i="6"/>
  <c r="BZ194" i="6"/>
  <c r="CA194" i="6"/>
  <c r="CM194" i="6" s="1"/>
  <c r="CB194" i="6"/>
  <c r="CC194" i="6"/>
  <c r="CH194" i="6" s="1"/>
  <c r="CD194" i="6"/>
  <c r="CE194" i="6"/>
  <c r="CF194" i="6"/>
  <c r="CG194" i="6"/>
  <c r="CJ194" i="6" s="1"/>
  <c r="BZ195" i="6"/>
  <c r="CA195" i="6"/>
  <c r="CL195" i="6" s="1"/>
  <c r="CB195" i="6"/>
  <c r="CC195" i="6"/>
  <c r="CD195" i="6"/>
  <c r="CE195" i="6"/>
  <c r="CF195" i="6"/>
  <c r="CG195" i="6"/>
  <c r="BZ196" i="6"/>
  <c r="CA196" i="6"/>
  <c r="CM196" i="6" s="1"/>
  <c r="CB196" i="6"/>
  <c r="CJ196" i="6" s="1"/>
  <c r="CC196" i="6"/>
  <c r="CD196" i="6"/>
  <c r="CE196" i="6"/>
  <c r="CF196" i="6"/>
  <c r="CG196" i="6"/>
  <c r="BZ197" i="6"/>
  <c r="CA197" i="6"/>
  <c r="CM197" i="6" s="1"/>
  <c r="CB197" i="6"/>
  <c r="CC197" i="6"/>
  <c r="CD197" i="6"/>
  <c r="CE197" i="6"/>
  <c r="CF197" i="6"/>
  <c r="CG197" i="6"/>
  <c r="CJ197" i="6"/>
  <c r="BZ198" i="6"/>
  <c r="CA198" i="6"/>
  <c r="CM198" i="6" s="1"/>
  <c r="CB198" i="6"/>
  <c r="CC198" i="6"/>
  <c r="CD198" i="6"/>
  <c r="CE198" i="6"/>
  <c r="CF198" i="6"/>
  <c r="CG198" i="6"/>
  <c r="CJ198" i="6" s="1"/>
  <c r="CH198" i="6"/>
  <c r="CL198" i="6"/>
  <c r="BZ199" i="6"/>
  <c r="CA199" i="6"/>
  <c r="CM199" i="6" s="1"/>
  <c r="CB199" i="6"/>
  <c r="CC199" i="6"/>
  <c r="CD199" i="6"/>
  <c r="CE199" i="6"/>
  <c r="CH199" i="6" s="1"/>
  <c r="CF199" i="6"/>
  <c r="CG199" i="6"/>
  <c r="BZ200" i="6"/>
  <c r="CA200" i="6"/>
  <c r="CM200" i="6" s="1"/>
  <c r="CB200" i="6"/>
  <c r="CJ200" i="6" s="1"/>
  <c r="CC200" i="6"/>
  <c r="CD200" i="6"/>
  <c r="CE200" i="6"/>
  <c r="CF200" i="6"/>
  <c r="CG200" i="6"/>
  <c r="BZ201" i="6"/>
  <c r="CA201" i="6"/>
  <c r="CL201" i="6" s="1"/>
  <c r="CB201" i="6"/>
  <c r="CC201" i="6"/>
  <c r="CD201" i="6"/>
  <c r="CE201" i="6"/>
  <c r="CF201" i="6"/>
  <c r="CG201" i="6"/>
  <c r="CJ201" i="6"/>
  <c r="BZ202" i="6"/>
  <c r="CA202" i="6"/>
  <c r="CM202" i="6" s="1"/>
  <c r="CB202" i="6"/>
  <c r="CC202" i="6"/>
  <c r="CH202" i="6" s="1"/>
  <c r="CD202" i="6"/>
  <c r="CE202" i="6"/>
  <c r="CF202" i="6"/>
  <c r="CG202" i="6"/>
  <c r="CJ202" i="6" s="1"/>
  <c r="BZ203" i="6"/>
  <c r="CA203" i="6"/>
  <c r="CL203" i="6" s="1"/>
  <c r="CB203" i="6"/>
  <c r="CJ203" i="6" s="1"/>
  <c r="CC203" i="6"/>
  <c r="CD203" i="6"/>
  <c r="CE203" i="6"/>
  <c r="CF203" i="6"/>
  <c r="CG203" i="6"/>
  <c r="BZ204" i="6"/>
  <c r="CA204" i="6"/>
  <c r="CB204" i="6"/>
  <c r="CJ204" i="6" s="1"/>
  <c r="CC204" i="6"/>
  <c r="CD204" i="6"/>
  <c r="CE204" i="6"/>
  <c r="CF204" i="6"/>
  <c r="CG204" i="6"/>
  <c r="BZ205" i="6"/>
  <c r="CA205" i="6"/>
  <c r="CB205" i="6"/>
  <c r="CJ205" i="6" s="1"/>
  <c r="CC205" i="6"/>
  <c r="CD205" i="6"/>
  <c r="CE205" i="6"/>
  <c r="CF205" i="6"/>
  <c r="CG205" i="6"/>
  <c r="BZ206" i="6"/>
  <c r="CA206" i="6"/>
  <c r="CM206" i="6" s="1"/>
  <c r="CB206" i="6"/>
  <c r="CC206" i="6"/>
  <c r="CD206" i="6"/>
  <c r="CE206" i="6"/>
  <c r="CF206" i="6"/>
  <c r="CG206" i="6"/>
  <c r="CJ206" i="6" s="1"/>
  <c r="CL206" i="6"/>
  <c r="BZ207" i="6"/>
  <c r="CA207" i="6"/>
  <c r="CL207" i="6" s="1"/>
  <c r="CB207" i="6"/>
  <c r="CC207" i="6"/>
  <c r="CD207" i="6"/>
  <c r="CE207" i="6"/>
  <c r="CF207" i="6"/>
  <c r="CG207" i="6"/>
  <c r="BZ208" i="6"/>
  <c r="CA208" i="6"/>
  <c r="CM208" i="6" s="1"/>
  <c r="CB208" i="6"/>
  <c r="CJ208" i="6" s="1"/>
  <c r="CC208" i="6"/>
  <c r="CD208" i="6"/>
  <c r="CE208" i="6"/>
  <c r="CF208" i="6"/>
  <c r="CG208" i="6"/>
  <c r="BZ209" i="6"/>
  <c r="CA209" i="6"/>
  <c r="CM209" i="6" s="1"/>
  <c r="CB209" i="6"/>
  <c r="CC209" i="6"/>
  <c r="CD209" i="6"/>
  <c r="CE209" i="6"/>
  <c r="CF209" i="6"/>
  <c r="CG209" i="6"/>
  <c r="CJ209" i="6"/>
  <c r="BZ210" i="6"/>
  <c r="CA210" i="6"/>
  <c r="CH210" i="6" s="1"/>
  <c r="CB210" i="6"/>
  <c r="CC210" i="6"/>
  <c r="CD210" i="6"/>
  <c r="CE210" i="6"/>
  <c r="CF210" i="6"/>
  <c r="CG210" i="6"/>
  <c r="CJ210" i="6" s="1"/>
  <c r="CL210" i="6"/>
  <c r="BZ211" i="6"/>
  <c r="CA211" i="6"/>
  <c r="CL211" i="6" s="1"/>
  <c r="CB211" i="6"/>
  <c r="CC211" i="6"/>
  <c r="CD211" i="6"/>
  <c r="CE211" i="6"/>
  <c r="CF211" i="6"/>
  <c r="CG211" i="6"/>
  <c r="BZ212" i="6"/>
  <c r="CA212" i="6"/>
  <c r="CM212" i="6" s="1"/>
  <c r="CB212" i="6"/>
  <c r="CJ212" i="6" s="1"/>
  <c r="CC212" i="6"/>
  <c r="CD212" i="6"/>
  <c r="CE212" i="6"/>
  <c r="CF212" i="6"/>
  <c r="CG212" i="6"/>
  <c r="BZ213" i="6"/>
  <c r="CA213" i="6"/>
  <c r="CB213" i="6"/>
  <c r="CC213" i="6"/>
  <c r="CD213" i="6"/>
  <c r="CE213" i="6"/>
  <c r="CF213" i="6"/>
  <c r="CG213" i="6"/>
  <c r="CJ213" i="6"/>
  <c r="BZ214" i="6"/>
  <c r="CA214" i="6"/>
  <c r="CB214" i="6"/>
  <c r="CC214" i="6"/>
  <c r="CH214" i="6" s="1"/>
  <c r="CD214" i="6"/>
  <c r="CE214" i="6"/>
  <c r="CF214" i="6"/>
  <c r="CG214" i="6"/>
  <c r="CJ214" i="6" s="1"/>
  <c r="BZ215" i="6"/>
  <c r="CA215" i="6"/>
  <c r="CL215" i="6" s="1"/>
  <c r="CB215" i="6"/>
  <c r="CJ215" i="6" s="1"/>
  <c r="CC215" i="6"/>
  <c r="CD215" i="6"/>
  <c r="CE215" i="6"/>
  <c r="CF215" i="6"/>
  <c r="CG215" i="6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178" i="27"/>
  <c r="CC8" i="6" l="1"/>
  <c r="CH187" i="6"/>
  <c r="CH22" i="6"/>
  <c r="CB8" i="6"/>
  <c r="CM15" i="6"/>
  <c r="CM82" i="6"/>
  <c r="CM118" i="6"/>
  <c r="CM215" i="6"/>
  <c r="CL214" i="6"/>
  <c r="CM214" i="6" s="1"/>
  <c r="CH206" i="6"/>
  <c r="CL194" i="6"/>
  <c r="CL191" i="6"/>
  <c r="CL182" i="6"/>
  <c r="CL170" i="6"/>
  <c r="CL158" i="6"/>
  <c r="CL156" i="6"/>
  <c r="CL146" i="6"/>
  <c r="CL138" i="6"/>
  <c r="CH131" i="6"/>
  <c r="CH125" i="6"/>
  <c r="CL117" i="6"/>
  <c r="CM117" i="6" s="1"/>
  <c r="CL115" i="6"/>
  <c r="CL106" i="6"/>
  <c r="CH99" i="6"/>
  <c r="CL87" i="6"/>
  <c r="CL80" i="6"/>
  <c r="CH75" i="6"/>
  <c r="CH67" i="6"/>
  <c r="CL54" i="6"/>
  <c r="CL47" i="6"/>
  <c r="CH42" i="6"/>
  <c r="CH41" i="6"/>
  <c r="CH35" i="6"/>
  <c r="CH30" i="6"/>
  <c r="CH27" i="6"/>
  <c r="CH13" i="6"/>
  <c r="CM49" i="6"/>
  <c r="CM66" i="6"/>
  <c r="CM119" i="6"/>
  <c r="CM171" i="6"/>
  <c r="CM207" i="6"/>
  <c r="CA8" i="6"/>
  <c r="CM55" i="6"/>
  <c r="CH139" i="6"/>
  <c r="CH98" i="6"/>
  <c r="CM74" i="6"/>
  <c r="CM108" i="6"/>
  <c r="CL213" i="6"/>
  <c r="CH207" i="6"/>
  <c r="CL202" i="6"/>
  <c r="CL181" i="6"/>
  <c r="CL179" i="6"/>
  <c r="CH170" i="6"/>
  <c r="CL155" i="6"/>
  <c r="CH153" i="6"/>
  <c r="CL135" i="6"/>
  <c r="CH119" i="6"/>
  <c r="CL105" i="6"/>
  <c r="CL103" i="6"/>
  <c r="CH88" i="6"/>
  <c r="CH52" i="6"/>
  <c r="CH47" i="6"/>
  <c r="CH32" i="6"/>
  <c r="CL25" i="6"/>
  <c r="CM17" i="6"/>
  <c r="CM25" i="6"/>
  <c r="CM41" i="6"/>
  <c r="CM67" i="6"/>
  <c r="CM94" i="6"/>
  <c r="CM155" i="6"/>
  <c r="CM172" i="6"/>
  <c r="CM181" i="6"/>
  <c r="CM191" i="6"/>
  <c r="CH91" i="6"/>
  <c r="CH62" i="6"/>
  <c r="CL27" i="6"/>
  <c r="CL18" i="6"/>
  <c r="CH11" i="6"/>
  <c r="CH195" i="6"/>
  <c r="CH183" i="6"/>
  <c r="CH172" i="6"/>
  <c r="CH155" i="6"/>
  <c r="CH147" i="6"/>
  <c r="CL144" i="6"/>
  <c r="CL125" i="6"/>
  <c r="CL123" i="6"/>
  <c r="CH107" i="6"/>
  <c r="CH93" i="6"/>
  <c r="CL92" i="6"/>
  <c r="CL86" i="6"/>
  <c r="CL79" i="6"/>
  <c r="CH65" i="6"/>
  <c r="CH59" i="6"/>
  <c r="CH21" i="6"/>
  <c r="CH18" i="6"/>
  <c r="CM68" i="6"/>
  <c r="CM77" i="6"/>
  <c r="CM95" i="6"/>
  <c r="CM103" i="6"/>
  <c r="CM122" i="6"/>
  <c r="CM130" i="6"/>
  <c r="CM139" i="6"/>
  <c r="CM147" i="6"/>
  <c r="CM156" i="6"/>
  <c r="CM164" i="6"/>
  <c r="CH10" i="6"/>
  <c r="CM127" i="6"/>
  <c r="CH215" i="6"/>
  <c r="CH211" i="6"/>
  <c r="CH203" i="6"/>
  <c r="CL199" i="6"/>
  <c r="CL189" i="6"/>
  <c r="CL187" i="6"/>
  <c r="CL167" i="6"/>
  <c r="CH165" i="6"/>
  <c r="CL152" i="6"/>
  <c r="CL143" i="6"/>
  <c r="CH141" i="6"/>
  <c r="CH127" i="6"/>
  <c r="CH114" i="6"/>
  <c r="CL111" i="6"/>
  <c r="CH95" i="6"/>
  <c r="CH85" i="6"/>
  <c r="CL84" i="6"/>
  <c r="CH80" i="6"/>
  <c r="CL71" i="6"/>
  <c r="CH44" i="6"/>
  <c r="CH37" i="6"/>
  <c r="CL31" i="6"/>
  <c r="CH29" i="6"/>
  <c r="CL9" i="6"/>
  <c r="CM11" i="6"/>
  <c r="CM52" i="6"/>
  <c r="CM60" i="6"/>
  <c r="CM78" i="6"/>
  <c r="CM96" i="6"/>
  <c r="CM123" i="6"/>
  <c r="CM140" i="6"/>
  <c r="CM183" i="6"/>
  <c r="CM201" i="6"/>
  <c r="CM210" i="6"/>
  <c r="CH111" i="6"/>
  <c r="CH191" i="6"/>
  <c r="CH174" i="6"/>
  <c r="CH115" i="6"/>
  <c r="CH101" i="6"/>
  <c r="CH57" i="6"/>
  <c r="CH34" i="6"/>
  <c r="CH26" i="6"/>
  <c r="CH15" i="6"/>
  <c r="CM44" i="6"/>
  <c r="CM88" i="6"/>
  <c r="CM97" i="6"/>
  <c r="CM105" i="6"/>
  <c r="CM158" i="6"/>
  <c r="CM167" i="6"/>
  <c r="CM211" i="6"/>
  <c r="CM107" i="6"/>
  <c r="CH179" i="6"/>
  <c r="CH151" i="6"/>
  <c r="CH135" i="6"/>
  <c r="CH103" i="6"/>
  <c r="CH92" i="6"/>
  <c r="CH76" i="6"/>
  <c r="CH36" i="6"/>
  <c r="CH28" i="6"/>
  <c r="CH17" i="6"/>
  <c r="CH14" i="6"/>
  <c r="CM13" i="6"/>
  <c r="CM21" i="6"/>
  <c r="CM29" i="6"/>
  <c r="CM71" i="6"/>
  <c r="CM80" i="6"/>
  <c r="CM115" i="6"/>
  <c r="CM125" i="6"/>
  <c r="CM151" i="6"/>
  <c r="CM159" i="6"/>
  <c r="CM168" i="6"/>
  <c r="CM176" i="6"/>
  <c r="CM195" i="6"/>
  <c r="CM203" i="6"/>
  <c r="CM221" i="6"/>
  <c r="CL204" i="6"/>
  <c r="CM204" i="6" s="1"/>
  <c r="CH204" i="6"/>
  <c r="CH192" i="6"/>
  <c r="CL192" i="6"/>
  <c r="CJ156" i="6"/>
  <c r="CK11" i="6"/>
  <c r="CJ207" i="6"/>
  <c r="CL205" i="6"/>
  <c r="CJ195" i="6"/>
  <c r="CL193" i="6"/>
  <c r="CL175" i="6"/>
  <c r="CH175" i="6"/>
  <c r="CK169" i="6"/>
  <c r="CH196" i="6"/>
  <c r="CL196" i="6"/>
  <c r="CH162" i="6"/>
  <c r="CL162" i="6"/>
  <c r="CK178" i="6"/>
  <c r="CH208" i="6"/>
  <c r="CL208" i="6"/>
  <c r="CH184" i="6"/>
  <c r="CL184" i="6"/>
  <c r="CM184" i="6" s="1"/>
  <c r="CJ211" i="6"/>
  <c r="CL209" i="6"/>
  <c r="CJ199" i="6"/>
  <c r="CL197" i="6"/>
  <c r="CJ187" i="6"/>
  <c r="CL185" i="6"/>
  <c r="CL163" i="6"/>
  <c r="CH163" i="6"/>
  <c r="CK153" i="6"/>
  <c r="CH212" i="6"/>
  <c r="CL212" i="6"/>
  <c r="CH200" i="6"/>
  <c r="CL200" i="6"/>
  <c r="CL188" i="6"/>
  <c r="CH188" i="6"/>
  <c r="CH168" i="6"/>
  <c r="CK200" i="6"/>
  <c r="CJ173" i="6"/>
  <c r="CL148" i="6"/>
  <c r="CH148" i="6"/>
  <c r="CH180" i="6"/>
  <c r="CL180" i="6"/>
  <c r="CM180" i="6" s="1"/>
  <c r="CH149" i="6"/>
  <c r="CL149" i="6"/>
  <c r="CK138" i="6"/>
  <c r="CL160" i="6"/>
  <c r="CH160" i="6"/>
  <c r="CK14" i="6"/>
  <c r="CJ158" i="6"/>
  <c r="CL157" i="6"/>
  <c r="CJ154" i="6"/>
  <c r="CL153" i="6"/>
  <c r="CJ150" i="6"/>
  <c r="CK184" i="6" s="1"/>
  <c r="CH140" i="6"/>
  <c r="CH133" i="6"/>
  <c r="CL133" i="6"/>
  <c r="CH132" i="6"/>
  <c r="CL132" i="6"/>
  <c r="CH124" i="6"/>
  <c r="CL124" i="6"/>
  <c r="CH116" i="6"/>
  <c r="CL116" i="6"/>
  <c r="CH104" i="6"/>
  <c r="CH61" i="6"/>
  <c r="CH53" i="6"/>
  <c r="CH45" i="6"/>
  <c r="CL37" i="6"/>
  <c r="CH24" i="6"/>
  <c r="CH12" i="6"/>
  <c r="CH205" i="6"/>
  <c r="CH201" i="6"/>
  <c r="CH197" i="6"/>
  <c r="CH193" i="6"/>
  <c r="CH189" i="6"/>
  <c r="CH185" i="6"/>
  <c r="CH181" i="6"/>
  <c r="CH176" i="6"/>
  <c r="CL173" i="6"/>
  <c r="CH167" i="6"/>
  <c r="CH164" i="6"/>
  <c r="CH69" i="6"/>
  <c r="CL174" i="6"/>
  <c r="CK87" i="6"/>
  <c r="CK39" i="6"/>
  <c r="CH209" i="6"/>
  <c r="CK86" i="6"/>
  <c r="CH64" i="6"/>
  <c r="CH56" i="6"/>
  <c r="CH48" i="6"/>
  <c r="CH40" i="6"/>
  <c r="CK20" i="6"/>
  <c r="CH177" i="6"/>
  <c r="CJ170" i="6"/>
  <c r="CH137" i="6"/>
  <c r="CL137" i="6"/>
  <c r="CH136" i="6"/>
  <c r="CL136" i="6"/>
  <c r="CH112" i="6"/>
  <c r="CH100" i="6"/>
  <c r="CK80" i="6"/>
  <c r="CH20" i="6"/>
  <c r="CK17" i="6"/>
  <c r="CH213" i="6"/>
  <c r="CL169" i="6"/>
  <c r="CH159" i="6"/>
  <c r="CH156" i="6"/>
  <c r="CH152" i="6"/>
  <c r="CH113" i="6"/>
  <c r="CL113" i="6"/>
  <c r="CM113" i="6" s="1"/>
  <c r="CH72" i="6"/>
  <c r="CL33" i="6"/>
  <c r="CH129" i="6"/>
  <c r="CL129" i="6"/>
  <c r="CH128" i="6"/>
  <c r="CL128" i="6"/>
  <c r="CH121" i="6"/>
  <c r="CL121" i="6"/>
  <c r="CH120" i="6"/>
  <c r="CL120" i="6"/>
  <c r="CM120" i="6" s="1"/>
  <c r="CK27" i="6"/>
  <c r="CK77" i="6"/>
  <c r="CJ166" i="6"/>
  <c r="CL165" i="6"/>
  <c r="CH145" i="6"/>
  <c r="CL145" i="6"/>
  <c r="CK91" i="6"/>
  <c r="CH89" i="6"/>
  <c r="CH81" i="6"/>
  <c r="CK75" i="6"/>
  <c r="CH73" i="6"/>
  <c r="CK44" i="6"/>
  <c r="CK43" i="6"/>
  <c r="CK36" i="6"/>
  <c r="CK35" i="6"/>
  <c r="CH16" i="6"/>
  <c r="CI198" i="6" s="1"/>
  <c r="CH161" i="6"/>
  <c r="CL141" i="6"/>
  <c r="CK130" i="6"/>
  <c r="CK114" i="6"/>
  <c r="CK102" i="6"/>
  <c r="CH171" i="6"/>
  <c r="CH109" i="6"/>
  <c r="CL109" i="6"/>
  <c r="CK70" i="6"/>
  <c r="CK68" i="6"/>
  <c r="CL101" i="6"/>
  <c r="CL97" i="6"/>
  <c r="CL93" i="6"/>
  <c r="CM93" i="6" s="1"/>
  <c r="CL89" i="6"/>
  <c r="CL85" i="6"/>
  <c r="CM85" i="6" s="1"/>
  <c r="CL81" i="6"/>
  <c r="CL77" i="6"/>
  <c r="CL73" i="6"/>
  <c r="CL69" i="6"/>
  <c r="CL65" i="6"/>
  <c r="CL61" i="6"/>
  <c r="CL57" i="6"/>
  <c r="CL53" i="6"/>
  <c r="CL49" i="6"/>
  <c r="CL45" i="6"/>
  <c r="CL41" i="6"/>
  <c r="CL112" i="6"/>
  <c r="CL108" i="6"/>
  <c r="CL104" i="6"/>
  <c r="CL100" i="6"/>
  <c r="CL96" i="6"/>
  <c r="CL76" i="6"/>
  <c r="CL72" i="6"/>
  <c r="CM72" i="6" s="1"/>
  <c r="CL68" i="6"/>
  <c r="CL64" i="6"/>
  <c r="CL60" i="6"/>
  <c r="CL56" i="6"/>
  <c r="CL52" i="6"/>
  <c r="CL48" i="6"/>
  <c r="CL44" i="6"/>
  <c r="CL40" i="6"/>
  <c r="CL36" i="6"/>
  <c r="CL32" i="6"/>
  <c r="CL28" i="6"/>
  <c r="CL24" i="6"/>
  <c r="CL20" i="6"/>
  <c r="CL16" i="6"/>
  <c r="CL12" i="6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CI9" i="6" l="1"/>
  <c r="CI181" i="6"/>
  <c r="CI44" i="6"/>
  <c r="CI69" i="6"/>
  <c r="CI204" i="6"/>
  <c r="CI36" i="6"/>
  <c r="CI171" i="6"/>
  <c r="CI30" i="6"/>
  <c r="CI73" i="6"/>
  <c r="CI134" i="6"/>
  <c r="CI62" i="6"/>
  <c r="CK15" i="6"/>
  <c r="CI84" i="6"/>
  <c r="CI141" i="6"/>
  <c r="CI72" i="6"/>
  <c r="CI112" i="6"/>
  <c r="CK10" i="6"/>
  <c r="CI82" i="6"/>
  <c r="CI32" i="6"/>
  <c r="CI85" i="6"/>
  <c r="CK92" i="6"/>
  <c r="CI66" i="6"/>
  <c r="CI176" i="6"/>
  <c r="CK21" i="6"/>
  <c r="CK101" i="6"/>
  <c r="CK12" i="6"/>
  <c r="CI131" i="6"/>
  <c r="CK215" i="6"/>
  <c r="CK180" i="6"/>
  <c r="CI206" i="6"/>
  <c r="CK141" i="6"/>
  <c r="CK187" i="6"/>
  <c r="CI184" i="6"/>
  <c r="CK162" i="6"/>
  <c r="CK195" i="6"/>
  <c r="CK134" i="6"/>
  <c r="CK171" i="6"/>
  <c r="CI24" i="6"/>
  <c r="CI145" i="6"/>
  <c r="CI79" i="6"/>
  <c r="CI87" i="6"/>
  <c r="CI71" i="6"/>
  <c r="CI39" i="6"/>
  <c r="CI47" i="6"/>
  <c r="CI55" i="6"/>
  <c r="CI63" i="6"/>
  <c r="CI31" i="6"/>
  <c r="CI107" i="6"/>
  <c r="CI75" i="6"/>
  <c r="CI83" i="6"/>
  <c r="CI27" i="6"/>
  <c r="CI35" i="6"/>
  <c r="CI43" i="6"/>
  <c r="CI51" i="6"/>
  <c r="CI59" i="6"/>
  <c r="CI67" i="6"/>
  <c r="CI95" i="6"/>
  <c r="CI139" i="6"/>
  <c r="CI183" i="6"/>
  <c r="CI179" i="6"/>
  <c r="CI20" i="6"/>
  <c r="CI136" i="6"/>
  <c r="CK22" i="6"/>
  <c r="CI90" i="6"/>
  <c r="CK40" i="6"/>
  <c r="CI102" i="6"/>
  <c r="CI13" i="6"/>
  <c r="CK71" i="6"/>
  <c r="CI185" i="6"/>
  <c r="CK110" i="6"/>
  <c r="CK135" i="6"/>
  <c r="CK149" i="6"/>
  <c r="CK142" i="6"/>
  <c r="CI94" i="6"/>
  <c r="CK172" i="6"/>
  <c r="CI212" i="6"/>
  <c r="CI163" i="6"/>
  <c r="CK199" i="6"/>
  <c r="CI208" i="6"/>
  <c r="CK163" i="6"/>
  <c r="CI173" i="6"/>
  <c r="CK207" i="6"/>
  <c r="CI23" i="6"/>
  <c r="CK186" i="6"/>
  <c r="CI104" i="6"/>
  <c r="CI11" i="6"/>
  <c r="CI207" i="6"/>
  <c r="CI52" i="6"/>
  <c r="CI81" i="6"/>
  <c r="CK85" i="6"/>
  <c r="CK28" i="6"/>
  <c r="CI110" i="6"/>
  <c r="CI113" i="6"/>
  <c r="CI60" i="6"/>
  <c r="CK122" i="6"/>
  <c r="CK38" i="6"/>
  <c r="CK83" i="6"/>
  <c r="CI92" i="6"/>
  <c r="CK30" i="6"/>
  <c r="CK120" i="6"/>
  <c r="CK72" i="6"/>
  <c r="CK29" i="6"/>
  <c r="CI93" i="6"/>
  <c r="CK42" i="6"/>
  <c r="CI114" i="6"/>
  <c r="CI14" i="6"/>
  <c r="CK73" i="6"/>
  <c r="CI189" i="6"/>
  <c r="CI45" i="6"/>
  <c r="CK113" i="6"/>
  <c r="CI138" i="6"/>
  <c r="CI160" i="6"/>
  <c r="CK139" i="6"/>
  <c r="CK148" i="6"/>
  <c r="CK179" i="6"/>
  <c r="CI214" i="6"/>
  <c r="CI172" i="6"/>
  <c r="CI175" i="6"/>
  <c r="CK104" i="6"/>
  <c r="CI106" i="6"/>
  <c r="CI210" i="6"/>
  <c r="CI191" i="6"/>
  <c r="CI98" i="6"/>
  <c r="CI133" i="6"/>
  <c r="CI89" i="6"/>
  <c r="CK166" i="6"/>
  <c r="CK96" i="6"/>
  <c r="CI41" i="6"/>
  <c r="CI120" i="6"/>
  <c r="CI10" i="6"/>
  <c r="CK128" i="6"/>
  <c r="CK74" i="6"/>
  <c r="CI137" i="6"/>
  <c r="CI33" i="6"/>
  <c r="CK95" i="6"/>
  <c r="CK48" i="6"/>
  <c r="CK118" i="6"/>
  <c r="CI25" i="6"/>
  <c r="CK81" i="6"/>
  <c r="CI193" i="6"/>
  <c r="CK47" i="6"/>
  <c r="CI140" i="6"/>
  <c r="CI149" i="6"/>
  <c r="CK143" i="6"/>
  <c r="CI150" i="6"/>
  <c r="CK188" i="6"/>
  <c r="CK168" i="6"/>
  <c r="CK211" i="6"/>
  <c r="CK196" i="6"/>
  <c r="CI111" i="6"/>
  <c r="CK156" i="6"/>
  <c r="CI199" i="6"/>
  <c r="CK201" i="6"/>
  <c r="CI196" i="6"/>
  <c r="CI127" i="6"/>
  <c r="CI158" i="6"/>
  <c r="CI203" i="6"/>
  <c r="CI195" i="6"/>
  <c r="CI21" i="6"/>
  <c r="CK150" i="6"/>
  <c r="CK209" i="6"/>
  <c r="CK185" i="6"/>
  <c r="CK197" i="6"/>
  <c r="CK194" i="6"/>
  <c r="CK206" i="6"/>
  <c r="CK190" i="6"/>
  <c r="CK214" i="6"/>
  <c r="CK181" i="6"/>
  <c r="CK202" i="6"/>
  <c r="CK182" i="6"/>
  <c r="CI121" i="6"/>
  <c r="CI22" i="6"/>
  <c r="CI156" i="6"/>
  <c r="CK88" i="6"/>
  <c r="CK170" i="6"/>
  <c r="CI40" i="6"/>
  <c r="CK107" i="6"/>
  <c r="CK56" i="6"/>
  <c r="CK126" i="6"/>
  <c r="CK31" i="6"/>
  <c r="CI105" i="6"/>
  <c r="CI201" i="6"/>
  <c r="CK55" i="6"/>
  <c r="CI117" i="6"/>
  <c r="CK174" i="6"/>
  <c r="CK165" i="6"/>
  <c r="CI168" i="6"/>
  <c r="CI37" i="6"/>
  <c r="CK151" i="6"/>
  <c r="CK24" i="6"/>
  <c r="CK116" i="6"/>
  <c r="CI202" i="6"/>
  <c r="CK208" i="6"/>
  <c r="CK133" i="6"/>
  <c r="CI174" i="6"/>
  <c r="CK137" i="6"/>
  <c r="CK176" i="6"/>
  <c r="CI197" i="6"/>
  <c r="CK164" i="6"/>
  <c r="CI190" i="6"/>
  <c r="CK144" i="6"/>
  <c r="CI161" i="6"/>
  <c r="CK52" i="6"/>
  <c r="CI96" i="6"/>
  <c r="CK18" i="6"/>
  <c r="CK108" i="6"/>
  <c r="CI57" i="6"/>
  <c r="CI159" i="6"/>
  <c r="CK94" i="6"/>
  <c r="CI166" i="6"/>
  <c r="CI48" i="6"/>
  <c r="CK112" i="6"/>
  <c r="CK58" i="6"/>
  <c r="CI130" i="6"/>
  <c r="CK32" i="6"/>
  <c r="CK119" i="6"/>
  <c r="CI205" i="6"/>
  <c r="CI61" i="6"/>
  <c r="CK154" i="6"/>
  <c r="CK192" i="6"/>
  <c r="CK177" i="6"/>
  <c r="CI151" i="6"/>
  <c r="CI188" i="6"/>
  <c r="CK84" i="6"/>
  <c r="CI15" i="6"/>
  <c r="CK76" i="6"/>
  <c r="CI123" i="6"/>
  <c r="CI19" i="6"/>
  <c r="CK183" i="6"/>
  <c r="CK129" i="6"/>
  <c r="CK175" i="6"/>
  <c r="CK198" i="6"/>
  <c r="CK193" i="6"/>
  <c r="CI146" i="6"/>
  <c r="CK100" i="6"/>
  <c r="CK50" i="6"/>
  <c r="CI122" i="6"/>
  <c r="CI26" i="6"/>
  <c r="CK89" i="6"/>
  <c r="CK161" i="6"/>
  <c r="CK46" i="6"/>
  <c r="CK103" i="6"/>
  <c r="CI86" i="6"/>
  <c r="CK13" i="6"/>
  <c r="CK54" i="6"/>
  <c r="CK105" i="6"/>
  <c r="CI28" i="6"/>
  <c r="CK115" i="6"/>
  <c r="CK59" i="6"/>
  <c r="CI128" i="6"/>
  <c r="CK37" i="6"/>
  <c r="CK97" i="6"/>
  <c r="CI177" i="6"/>
  <c r="CI56" i="6"/>
  <c r="CK136" i="6"/>
  <c r="CK64" i="6"/>
  <c r="CI142" i="6"/>
  <c r="CK34" i="6"/>
  <c r="CK127" i="6"/>
  <c r="CK65" i="6"/>
  <c r="CK63" i="6"/>
  <c r="CI124" i="6"/>
  <c r="CK204" i="6"/>
  <c r="CK155" i="6"/>
  <c r="CI103" i="6"/>
  <c r="CK33" i="6"/>
  <c r="CI91" i="6"/>
  <c r="CK132" i="6"/>
  <c r="CK23" i="6"/>
  <c r="CK111" i="6"/>
  <c r="CK121" i="6"/>
  <c r="CI178" i="6"/>
  <c r="CK213" i="6"/>
  <c r="CK210" i="6"/>
  <c r="CI49" i="6"/>
  <c r="CI53" i="6"/>
  <c r="CI170" i="6"/>
  <c r="CK93" i="6"/>
  <c r="CK51" i="6"/>
  <c r="CI16" i="6"/>
  <c r="CK60" i="6"/>
  <c r="CI108" i="6"/>
  <c r="CI38" i="6"/>
  <c r="CK123" i="6"/>
  <c r="CI65" i="6"/>
  <c r="CK45" i="6"/>
  <c r="CI144" i="6"/>
  <c r="CI100" i="6"/>
  <c r="CK41" i="6"/>
  <c r="CI64" i="6"/>
  <c r="CI209" i="6"/>
  <c r="CK66" i="6"/>
  <c r="CK160" i="6"/>
  <c r="CI42" i="6"/>
  <c r="CI164" i="6"/>
  <c r="CI97" i="6"/>
  <c r="CI80" i="6"/>
  <c r="CI125" i="6"/>
  <c r="CK158" i="6"/>
  <c r="CI99" i="6"/>
  <c r="CI180" i="6"/>
  <c r="CI165" i="6"/>
  <c r="CI194" i="6"/>
  <c r="CI119" i="6"/>
  <c r="CI153" i="6"/>
  <c r="CI143" i="6"/>
  <c r="CK146" i="6"/>
  <c r="CI68" i="6"/>
  <c r="CI147" i="6"/>
  <c r="CK159" i="6"/>
  <c r="CI186" i="6"/>
  <c r="CI187" i="6"/>
  <c r="CK167" i="6"/>
  <c r="CI101" i="6"/>
  <c r="CI116" i="6"/>
  <c r="CK212" i="6"/>
  <c r="CI78" i="6"/>
  <c r="CK16" i="6"/>
  <c r="CK82" i="6"/>
  <c r="CK90" i="6"/>
  <c r="CI17" i="6"/>
  <c r="CK25" i="6"/>
  <c r="CK62" i="6"/>
  <c r="CI118" i="6"/>
  <c r="CI46" i="6"/>
  <c r="CK131" i="6"/>
  <c r="CK67" i="6"/>
  <c r="CI129" i="6"/>
  <c r="CK53" i="6"/>
  <c r="CI213" i="6"/>
  <c r="CK106" i="6"/>
  <c r="CI76" i="6"/>
  <c r="CI74" i="6"/>
  <c r="CI77" i="6"/>
  <c r="CI50" i="6"/>
  <c r="CI167" i="6"/>
  <c r="CI88" i="6"/>
  <c r="CK49" i="6"/>
  <c r="CI115" i="6"/>
  <c r="CK191" i="6"/>
  <c r="CI169" i="6"/>
  <c r="CK125" i="6"/>
  <c r="CI182" i="6"/>
  <c r="CI155" i="6"/>
  <c r="CK152" i="6"/>
  <c r="CK147" i="6"/>
  <c r="CI157" i="6"/>
  <c r="CK145" i="6"/>
  <c r="CK205" i="6"/>
  <c r="CK189" i="6"/>
  <c r="CI162" i="6"/>
  <c r="CI152" i="6"/>
  <c r="CI34" i="6"/>
  <c r="CI148" i="6"/>
  <c r="CI18" i="6"/>
  <c r="CI109" i="6"/>
  <c r="CI29" i="6"/>
  <c r="CI70" i="6"/>
  <c r="CI126" i="6"/>
  <c r="CI54" i="6"/>
  <c r="CK69" i="6"/>
  <c r="CK140" i="6"/>
  <c r="CK61" i="6"/>
  <c r="CK26" i="6"/>
  <c r="CK109" i="6"/>
  <c r="CK78" i="6"/>
  <c r="CK19" i="6"/>
  <c r="CK79" i="6"/>
  <c r="CK57" i="6"/>
  <c r="CI58" i="6"/>
  <c r="CI12" i="6"/>
  <c r="CK98" i="6"/>
  <c r="CI132" i="6"/>
  <c r="CK99" i="6"/>
  <c r="CK124" i="6"/>
  <c r="CK203" i="6"/>
  <c r="CK173" i="6"/>
  <c r="CI200" i="6"/>
  <c r="CI135" i="6"/>
  <c r="CI154" i="6"/>
  <c r="CK157" i="6"/>
  <c r="CK117" i="6"/>
  <c r="CI192" i="6"/>
  <c r="CI211" i="6"/>
  <c r="CI215" i="6"/>
  <c r="R160" i="24"/>
  <c r="R161" i="24"/>
  <c r="R162" i="24"/>
  <c r="R163" i="24"/>
  <c r="R164" i="24"/>
  <c r="R165" i="24"/>
  <c r="R166" i="24"/>
  <c r="R167" i="24"/>
  <c r="R168" i="24"/>
  <c r="R169" i="24"/>
  <c r="R170" i="24"/>
  <c r="R171" i="24"/>
  <c r="R172" i="24"/>
  <c r="R173" i="24"/>
  <c r="R174" i="24"/>
  <c r="R175" i="24"/>
  <c r="R176" i="24"/>
  <c r="R177" i="24"/>
  <c r="R178" i="24"/>
  <c r="R179" i="24"/>
  <c r="R180" i="24"/>
  <c r="R181" i="24"/>
  <c r="R182" i="24"/>
  <c r="R183" i="24"/>
  <c r="R184" i="24"/>
  <c r="R185" i="24"/>
  <c r="R186" i="24"/>
  <c r="R187" i="24"/>
  <c r="R188" i="24"/>
  <c r="R189" i="24"/>
  <c r="R190" i="24"/>
  <c r="R191" i="24"/>
  <c r="R192" i="24"/>
  <c r="R193" i="24"/>
  <c r="R194" i="24"/>
  <c r="R195" i="24"/>
  <c r="R196" i="24"/>
  <c r="R197" i="24"/>
  <c r="R198" i="24"/>
  <c r="R199" i="24"/>
  <c r="R200" i="24"/>
  <c r="R201" i="24"/>
  <c r="R202" i="24"/>
  <c r="R203" i="24"/>
  <c r="R204" i="24"/>
  <c r="R205" i="24"/>
  <c r="R206" i="24"/>
  <c r="R207" i="24"/>
  <c r="R208" i="24"/>
  <c r="R209" i="24"/>
  <c r="R210" i="24"/>
  <c r="R211" i="24"/>
  <c r="R212" i="24"/>
  <c r="R213" i="24"/>
  <c r="R214" i="24"/>
  <c r="R215" i="24"/>
  <c r="R216" i="24"/>
  <c r="R217" i="24"/>
  <c r="R218" i="24"/>
  <c r="R219" i="24"/>
  <c r="R220" i="24"/>
  <c r="R221" i="24"/>
  <c r="R222" i="24"/>
  <c r="R223" i="24"/>
  <c r="R224" i="24"/>
  <c r="R225" i="24"/>
  <c r="R226" i="24"/>
  <c r="R227" i="24"/>
  <c r="R228" i="24"/>
  <c r="R229" i="24"/>
  <c r="R159" i="24"/>
  <c r="M193" i="24" l="1"/>
  <c r="M194" i="24"/>
  <c r="M195" i="24"/>
  <c r="M196" i="24"/>
  <c r="M197" i="24"/>
  <c r="M198" i="24"/>
  <c r="M199" i="24"/>
  <c r="M200" i="24"/>
  <c r="M201" i="24"/>
  <c r="M202" i="24"/>
  <c r="M203" i="24"/>
  <c r="M204" i="24"/>
  <c r="M205" i="24"/>
  <c r="M206" i="24"/>
  <c r="M207" i="24"/>
  <c r="M208" i="24"/>
  <c r="M209" i="24"/>
  <c r="M210" i="24"/>
  <c r="M211" i="24"/>
  <c r="M212" i="24"/>
  <c r="M213" i="24"/>
  <c r="M214" i="24"/>
  <c r="M215" i="24"/>
  <c r="M216" i="24"/>
  <c r="M217" i="24"/>
  <c r="M218" i="24"/>
  <c r="M219" i="24"/>
  <c r="M220" i="24"/>
  <c r="M221" i="24"/>
  <c r="M222" i="24"/>
  <c r="M223" i="24"/>
  <c r="M224" i="24"/>
  <c r="M225" i="24"/>
  <c r="M226" i="24"/>
  <c r="M227" i="24"/>
  <c r="M228" i="24"/>
  <c r="M229" i="24"/>
  <c r="M230" i="24"/>
  <c r="M231" i="24"/>
  <c r="M232" i="24"/>
  <c r="M233" i="24"/>
  <c r="M234" i="24"/>
  <c r="M235" i="24"/>
  <c r="M236" i="24"/>
  <c r="M237" i="24"/>
  <c r="M238" i="24"/>
  <c r="M239" i="24"/>
  <c r="M240" i="24"/>
  <c r="M241" i="24"/>
  <c r="M242" i="24"/>
  <c r="M243" i="24"/>
  <c r="M244" i="24"/>
  <c r="M245" i="24"/>
  <c r="M192" i="24"/>
  <c r="X227" i="24" l="1"/>
  <c r="X226" i="24"/>
  <c r="X225" i="24"/>
  <c r="X166" i="24"/>
  <c r="X167" i="24"/>
  <c r="X168" i="24"/>
  <c r="X169" i="24"/>
  <c r="X170" i="24"/>
  <c r="X171" i="24"/>
  <c r="X172" i="24"/>
  <c r="X173" i="24"/>
  <c r="X174" i="24"/>
  <c r="X175" i="24"/>
  <c r="X176" i="24"/>
  <c r="X177" i="24"/>
  <c r="X178" i="24"/>
  <c r="X179" i="24"/>
  <c r="X180" i="24"/>
  <c r="X181" i="24"/>
  <c r="X182" i="24"/>
  <c r="X183" i="24"/>
  <c r="X184" i="24"/>
  <c r="X185" i="24"/>
  <c r="X186" i="24"/>
  <c r="X187" i="24"/>
  <c r="X188" i="24"/>
  <c r="X189" i="24"/>
  <c r="X190" i="24"/>
  <c r="X191" i="24"/>
  <c r="X192" i="24"/>
  <c r="X193" i="24"/>
  <c r="X194" i="24"/>
  <c r="X195" i="24"/>
  <c r="X196" i="24"/>
  <c r="X197" i="24"/>
  <c r="X198" i="24"/>
  <c r="X199" i="24"/>
  <c r="X200" i="24"/>
  <c r="X201" i="24"/>
  <c r="X202" i="24"/>
  <c r="X203" i="24"/>
  <c r="X204" i="24"/>
  <c r="X205" i="24"/>
  <c r="X206" i="24"/>
  <c r="X207" i="24"/>
  <c r="X208" i="24"/>
  <c r="X209" i="24"/>
  <c r="X210" i="24"/>
  <c r="X211" i="24"/>
  <c r="X212" i="24"/>
  <c r="X213" i="24"/>
  <c r="X214" i="24"/>
  <c r="X215" i="24"/>
  <c r="X216" i="24"/>
  <c r="X217" i="24"/>
  <c r="X218" i="24"/>
  <c r="X219" i="24"/>
  <c r="X220" i="24"/>
  <c r="X221" i="24"/>
  <c r="X222" i="24"/>
  <c r="X223" i="24"/>
  <c r="X224" i="24"/>
  <c r="X165" i="24"/>
  <c r="H193" i="24"/>
  <c r="H194" i="24"/>
  <c r="H195" i="24"/>
  <c r="H196" i="24"/>
  <c r="H197" i="24"/>
  <c r="H198" i="24"/>
  <c r="H199" i="24"/>
  <c r="H200" i="24"/>
  <c r="H201" i="24"/>
  <c r="H202" i="24"/>
  <c r="H203" i="24"/>
  <c r="H204" i="24"/>
  <c r="H205" i="24"/>
  <c r="H206" i="24"/>
  <c r="H207" i="24"/>
  <c r="H208" i="24"/>
  <c r="H209" i="24"/>
  <c r="H210" i="24"/>
  <c r="H211" i="24"/>
  <c r="H212" i="24"/>
  <c r="H213" i="24"/>
  <c r="H214" i="24"/>
  <c r="H215" i="24"/>
  <c r="H216" i="24"/>
  <c r="H217" i="24"/>
  <c r="H218" i="24"/>
  <c r="H219" i="24"/>
  <c r="H220" i="24"/>
  <c r="H221" i="24"/>
  <c r="H222" i="24"/>
  <c r="H223" i="24"/>
  <c r="H224" i="24"/>
  <c r="H225" i="24"/>
  <c r="H226" i="24"/>
  <c r="H227" i="24"/>
  <c r="H228" i="24"/>
  <c r="H229" i="24"/>
  <c r="H231" i="24"/>
  <c r="H232" i="24"/>
  <c r="H233" i="24"/>
  <c r="H234" i="24"/>
  <c r="H235" i="24"/>
  <c r="H236" i="24"/>
  <c r="H237" i="24"/>
  <c r="H238" i="24"/>
  <c r="H239" i="24"/>
  <c r="H240" i="24"/>
  <c r="H241" i="24"/>
  <c r="H242" i="24"/>
  <c r="H192" i="24"/>
  <c r="BW228" i="7" l="1"/>
  <c r="BX228" i="7"/>
  <c r="CB228" i="7"/>
  <c r="CC228" i="7"/>
  <c r="CG228" i="7"/>
  <c r="CH228" i="7"/>
  <c r="CL228" i="7"/>
  <c r="CM228" i="7"/>
  <c r="CQ228" i="7"/>
  <c r="CR228" i="7"/>
  <c r="BW229" i="7"/>
  <c r="BX229" i="7"/>
  <c r="CB229" i="7"/>
  <c r="CC229" i="7"/>
  <c r="CG229" i="7"/>
  <c r="CH229" i="7"/>
  <c r="CL229" i="7"/>
  <c r="CM229" i="7"/>
  <c r="CQ229" i="7"/>
  <c r="CR229" i="7"/>
  <c r="BW230" i="7"/>
  <c r="BX230" i="7"/>
  <c r="CB230" i="7"/>
  <c r="CC230" i="7"/>
  <c r="CG230" i="7"/>
  <c r="CH230" i="7"/>
  <c r="CL230" i="7"/>
  <c r="CM230" i="7"/>
  <c r="CQ230" i="7"/>
  <c r="CR230" i="7"/>
  <c r="BW231" i="7"/>
  <c r="BX231" i="7"/>
  <c r="CB231" i="7"/>
  <c r="CC231" i="7"/>
  <c r="CG231" i="7"/>
  <c r="CH231" i="7"/>
  <c r="CL231" i="7"/>
  <c r="CM231" i="7"/>
  <c r="CQ231" i="7"/>
  <c r="CR231" i="7"/>
  <c r="BW232" i="7"/>
  <c r="BX232" i="7"/>
  <c r="CB232" i="7"/>
  <c r="CC232" i="7"/>
  <c r="CG232" i="7"/>
  <c r="CH232" i="7"/>
  <c r="CL232" i="7"/>
  <c r="CM232" i="7"/>
  <c r="CQ232" i="7"/>
  <c r="CR232" i="7"/>
  <c r="BW233" i="7"/>
  <c r="BX233" i="7"/>
  <c r="CB233" i="7"/>
  <c r="CC233" i="7"/>
  <c r="CG233" i="7"/>
  <c r="CH233" i="7"/>
  <c r="CL233" i="7"/>
  <c r="CM233" i="7"/>
  <c r="CQ233" i="7"/>
  <c r="CR233" i="7"/>
  <c r="BW234" i="7"/>
  <c r="BX234" i="7"/>
  <c r="CB234" i="7"/>
  <c r="CC234" i="7"/>
  <c r="CG234" i="7"/>
  <c r="CH234" i="7"/>
  <c r="CL234" i="7"/>
  <c r="CM234" i="7"/>
  <c r="CQ234" i="7"/>
  <c r="CR234" i="7"/>
  <c r="BW235" i="7"/>
  <c r="BX235" i="7"/>
  <c r="CB235" i="7"/>
  <c r="CC235" i="7"/>
  <c r="CG235" i="7"/>
  <c r="CH235" i="7"/>
  <c r="CL235" i="7"/>
  <c r="CM235" i="7"/>
  <c r="CQ235" i="7"/>
  <c r="CR235" i="7"/>
  <c r="BW236" i="7"/>
  <c r="BX236" i="7"/>
  <c r="CB236" i="7"/>
  <c r="CC236" i="7"/>
  <c r="CG236" i="7"/>
  <c r="CH236" i="7"/>
  <c r="CL236" i="7"/>
  <c r="CM236" i="7"/>
  <c r="CQ236" i="7"/>
  <c r="CR236" i="7"/>
  <c r="BW237" i="7"/>
  <c r="BX237" i="7"/>
  <c r="CB237" i="7"/>
  <c r="CC237" i="7"/>
  <c r="CG237" i="7"/>
  <c r="CH237" i="7"/>
  <c r="CL237" i="7"/>
  <c r="CM237" i="7"/>
  <c r="CQ237" i="7"/>
  <c r="CR237" i="7"/>
  <c r="BW238" i="7"/>
  <c r="BX238" i="7"/>
  <c r="CB238" i="7"/>
  <c r="CC238" i="7"/>
  <c r="CG238" i="7"/>
  <c r="CH238" i="7"/>
  <c r="CL238" i="7"/>
  <c r="CM238" i="7"/>
  <c r="CQ238" i="7"/>
  <c r="CR238" i="7"/>
  <c r="BW239" i="7"/>
  <c r="BX239" i="7"/>
  <c r="CB239" i="7"/>
  <c r="CC239" i="7"/>
  <c r="CG239" i="7"/>
  <c r="CH239" i="7"/>
  <c r="CL239" i="7"/>
  <c r="CM239" i="7"/>
  <c r="CQ239" i="7"/>
  <c r="CR239" i="7"/>
  <c r="BW240" i="7"/>
  <c r="BX240" i="7"/>
  <c r="CB240" i="7"/>
  <c r="CC240" i="7"/>
  <c r="CG240" i="7"/>
  <c r="CH240" i="7"/>
  <c r="CL240" i="7"/>
  <c r="CM240" i="7"/>
  <c r="CQ240" i="7"/>
  <c r="CR240" i="7"/>
  <c r="BW241" i="7"/>
  <c r="BX241" i="7"/>
  <c r="CB241" i="7"/>
  <c r="CC241" i="7"/>
  <c r="CG241" i="7"/>
  <c r="CH241" i="7"/>
  <c r="CL241" i="7"/>
  <c r="CM241" i="7"/>
  <c r="CQ241" i="7"/>
  <c r="CR241" i="7"/>
  <c r="BW242" i="7"/>
  <c r="BX242" i="7"/>
  <c r="CB242" i="7"/>
  <c r="CC242" i="7"/>
  <c r="CG242" i="7"/>
  <c r="CH242" i="7"/>
  <c r="CL242" i="7"/>
  <c r="CM242" i="7"/>
  <c r="CQ242" i="7"/>
  <c r="CR242" i="7"/>
  <c r="BW243" i="7"/>
  <c r="BX243" i="7"/>
  <c r="CB243" i="7"/>
  <c r="CC243" i="7"/>
  <c r="CG243" i="7"/>
  <c r="CH243" i="7"/>
  <c r="CL243" i="7"/>
  <c r="CM243" i="7"/>
  <c r="CQ243" i="7"/>
  <c r="CR243" i="7"/>
  <c r="BW244" i="7"/>
  <c r="BX244" i="7"/>
  <c r="CB244" i="7"/>
  <c r="CC244" i="7"/>
  <c r="CG244" i="7"/>
  <c r="CH244" i="7"/>
  <c r="CL244" i="7"/>
  <c r="CM244" i="7"/>
  <c r="CQ244" i="7"/>
  <c r="CR244" i="7"/>
  <c r="BW245" i="7"/>
  <c r="BX245" i="7"/>
  <c r="CB245" i="7"/>
  <c r="CC245" i="7"/>
  <c r="CG245" i="7"/>
  <c r="CH245" i="7"/>
  <c r="CL245" i="7"/>
  <c r="CM245" i="7"/>
  <c r="CQ245" i="7"/>
  <c r="CR245" i="7"/>
  <c r="BW246" i="7"/>
  <c r="BX246" i="7"/>
  <c r="CB246" i="7"/>
  <c r="CC246" i="7"/>
  <c r="CG246" i="7"/>
  <c r="CH246" i="7"/>
  <c r="CL246" i="7"/>
  <c r="CM246" i="7"/>
  <c r="CQ246" i="7"/>
  <c r="CR246" i="7"/>
  <c r="BW247" i="7"/>
  <c r="BX247" i="7"/>
  <c r="CB247" i="7"/>
  <c r="CC247" i="7"/>
  <c r="CG247" i="7"/>
  <c r="CH247" i="7"/>
  <c r="CL247" i="7"/>
  <c r="CM247" i="7"/>
  <c r="CQ247" i="7"/>
  <c r="CR247" i="7"/>
  <c r="BW248" i="7"/>
  <c r="BX248" i="7"/>
  <c r="CB248" i="7"/>
  <c r="CC248" i="7"/>
  <c r="CG248" i="7"/>
  <c r="CH248" i="7"/>
  <c r="CL248" i="7"/>
  <c r="CM248" i="7"/>
  <c r="CQ248" i="7"/>
  <c r="CR248" i="7"/>
  <c r="BW249" i="7"/>
  <c r="BX249" i="7"/>
  <c r="CB249" i="7"/>
  <c r="CC249" i="7"/>
  <c r="CG249" i="7"/>
  <c r="CH249" i="7"/>
  <c r="CL249" i="7"/>
  <c r="CM249" i="7"/>
  <c r="CQ249" i="7"/>
  <c r="CR249" i="7"/>
  <c r="BW250" i="7"/>
  <c r="BX250" i="7"/>
  <c r="CB250" i="7"/>
  <c r="CC250" i="7"/>
  <c r="CG250" i="7"/>
  <c r="CH250" i="7"/>
  <c r="CL250" i="7"/>
  <c r="CM250" i="7"/>
  <c r="CQ250" i="7"/>
  <c r="CR250" i="7"/>
  <c r="BW251" i="7"/>
  <c r="BX251" i="7"/>
  <c r="CB251" i="7"/>
  <c r="CC251" i="7"/>
  <c r="CG251" i="7"/>
  <c r="CH251" i="7"/>
  <c r="CL251" i="7"/>
  <c r="CM251" i="7"/>
  <c r="CQ251" i="7"/>
  <c r="CR251" i="7"/>
  <c r="BW252" i="7"/>
  <c r="BX252" i="7"/>
  <c r="CB252" i="7"/>
  <c r="CC252" i="7"/>
  <c r="CG252" i="7"/>
  <c r="CH252" i="7"/>
  <c r="CL252" i="7"/>
  <c r="CM252" i="7"/>
  <c r="CQ252" i="7"/>
  <c r="CR252" i="7"/>
  <c r="BW253" i="7"/>
  <c r="BX253" i="7"/>
  <c r="CB253" i="7"/>
  <c r="CC253" i="7"/>
  <c r="CG253" i="7"/>
  <c r="CH253" i="7"/>
  <c r="CL253" i="7"/>
  <c r="CM253" i="7"/>
  <c r="CQ253" i="7"/>
  <c r="CR253" i="7"/>
  <c r="BW254" i="7"/>
  <c r="BX254" i="7"/>
  <c r="CB254" i="7"/>
  <c r="CC254" i="7"/>
  <c r="CG254" i="7"/>
  <c r="CH254" i="7"/>
  <c r="CL254" i="7"/>
  <c r="CM254" i="7"/>
  <c r="CQ254" i="7"/>
  <c r="CR254" i="7"/>
  <c r="BW255" i="7"/>
  <c r="BX255" i="7"/>
  <c r="CB255" i="7"/>
  <c r="CC255" i="7"/>
  <c r="CG255" i="7"/>
  <c r="CH255" i="7"/>
  <c r="CL255" i="7"/>
  <c r="CM255" i="7"/>
  <c r="CQ255" i="7"/>
  <c r="CR255" i="7"/>
  <c r="BW256" i="7"/>
  <c r="BX256" i="7"/>
  <c r="CB256" i="7"/>
  <c r="CC256" i="7"/>
  <c r="CG256" i="7"/>
  <c r="CH256" i="7"/>
  <c r="CL256" i="7"/>
  <c r="CM256" i="7"/>
  <c r="CQ256" i="7"/>
  <c r="CR256" i="7"/>
  <c r="BW257" i="7"/>
  <c r="BX257" i="7"/>
  <c r="CB257" i="7"/>
  <c r="CC257" i="7"/>
  <c r="CG257" i="7"/>
  <c r="CH257" i="7"/>
  <c r="CL257" i="7"/>
  <c r="CM257" i="7"/>
  <c r="CQ257" i="7"/>
  <c r="CR257" i="7"/>
  <c r="BW258" i="7"/>
  <c r="BX258" i="7"/>
  <c r="CB258" i="7"/>
  <c r="CC258" i="7"/>
  <c r="CG258" i="7"/>
  <c r="CH258" i="7"/>
  <c r="CL258" i="7"/>
  <c r="CM258" i="7"/>
  <c r="CQ258" i="7"/>
  <c r="CR258" i="7"/>
  <c r="BW259" i="7"/>
  <c r="BX259" i="7"/>
  <c r="CB259" i="7"/>
  <c r="CC259" i="7"/>
  <c r="CG259" i="7"/>
  <c r="CH259" i="7"/>
  <c r="CL259" i="7"/>
  <c r="CM259" i="7"/>
  <c r="CQ259" i="7"/>
  <c r="CR259" i="7"/>
  <c r="BW260" i="7"/>
  <c r="BX260" i="7"/>
  <c r="CB260" i="7"/>
  <c r="CC260" i="7"/>
  <c r="CG260" i="7"/>
  <c r="CH260" i="7"/>
  <c r="CL260" i="7"/>
  <c r="CM260" i="7"/>
  <c r="CQ260" i="7"/>
  <c r="CR260" i="7"/>
  <c r="BW261" i="7"/>
  <c r="BX261" i="7"/>
  <c r="CB261" i="7"/>
  <c r="CC261" i="7"/>
  <c r="CG261" i="7"/>
  <c r="CH261" i="7"/>
  <c r="CL261" i="7"/>
  <c r="CM261" i="7"/>
  <c r="CQ261" i="7"/>
  <c r="CR261" i="7"/>
  <c r="BW262" i="7"/>
  <c r="BX262" i="7"/>
  <c r="CB262" i="7"/>
  <c r="CC262" i="7"/>
  <c r="CG262" i="7"/>
  <c r="CH262" i="7"/>
  <c r="CL262" i="7"/>
  <c r="CM262" i="7"/>
  <c r="CQ262" i="7"/>
  <c r="CR262" i="7"/>
  <c r="BW263" i="7"/>
  <c r="BX263" i="7"/>
  <c r="CB263" i="7"/>
  <c r="CC263" i="7"/>
  <c r="CG263" i="7"/>
  <c r="CH263" i="7"/>
  <c r="CL263" i="7"/>
  <c r="CM263" i="7"/>
  <c r="CQ263" i="7"/>
  <c r="CR263" i="7"/>
  <c r="BW264" i="7"/>
  <c r="BX264" i="7"/>
  <c r="CB264" i="7"/>
  <c r="CC264" i="7"/>
  <c r="CG264" i="7"/>
  <c r="CH264" i="7"/>
  <c r="CL264" i="7"/>
  <c r="CM264" i="7"/>
  <c r="CQ264" i="7"/>
  <c r="CR264" i="7"/>
  <c r="BW265" i="7"/>
  <c r="BX265" i="7"/>
  <c r="CB265" i="7"/>
  <c r="CC265" i="7"/>
  <c r="CG265" i="7"/>
  <c r="CH265" i="7"/>
  <c r="CL265" i="7"/>
  <c r="CM265" i="7"/>
  <c r="CQ265" i="7"/>
  <c r="CR265" i="7"/>
  <c r="BW266" i="7"/>
  <c r="BX266" i="7"/>
  <c r="CB266" i="7"/>
  <c r="CC266" i="7"/>
  <c r="CG266" i="7"/>
  <c r="CH266" i="7"/>
  <c r="CL266" i="7"/>
  <c r="CM266" i="7"/>
  <c r="CQ266" i="7"/>
  <c r="CR266" i="7"/>
  <c r="BW267" i="7"/>
  <c r="BX267" i="7"/>
  <c r="CB267" i="7"/>
  <c r="CC267" i="7"/>
  <c r="CG267" i="7"/>
  <c r="CH267" i="7"/>
  <c r="CL267" i="7"/>
  <c r="CM267" i="7"/>
  <c r="CQ267" i="7"/>
  <c r="CR267" i="7"/>
  <c r="BW268" i="7"/>
  <c r="BX268" i="7"/>
  <c r="CB268" i="7"/>
  <c r="CC268" i="7"/>
  <c r="CG268" i="7"/>
  <c r="CH268" i="7"/>
  <c r="CL268" i="7"/>
  <c r="CM268" i="7"/>
  <c r="CQ268" i="7"/>
  <c r="CR268" i="7"/>
  <c r="BW269" i="7"/>
  <c r="BX269" i="7"/>
  <c r="CB269" i="7"/>
  <c r="CC269" i="7"/>
  <c r="CG269" i="7"/>
  <c r="CH269" i="7"/>
  <c r="CL269" i="7"/>
  <c r="CM269" i="7"/>
  <c r="CQ269" i="7"/>
  <c r="CR269" i="7"/>
  <c r="BW270" i="7"/>
  <c r="BX270" i="7"/>
  <c r="CB270" i="7"/>
  <c r="CC270" i="7"/>
  <c r="CG270" i="7"/>
  <c r="CH270" i="7"/>
  <c r="CL270" i="7"/>
  <c r="CM270" i="7"/>
  <c r="CQ270" i="7"/>
  <c r="CR270" i="7"/>
  <c r="BW271" i="7"/>
  <c r="BX271" i="7"/>
  <c r="CB271" i="7"/>
  <c r="CC271" i="7"/>
  <c r="CG271" i="7"/>
  <c r="CH271" i="7"/>
  <c r="CL271" i="7"/>
  <c r="CM271" i="7"/>
  <c r="CQ271" i="7"/>
  <c r="CR271" i="7"/>
  <c r="BF228" i="6"/>
  <c r="BG228" i="6"/>
  <c r="BF229" i="6"/>
  <c r="BG229" i="6"/>
  <c r="BF230" i="6"/>
  <c r="BG230" i="6"/>
  <c r="BF231" i="6"/>
  <c r="BG231" i="6"/>
  <c r="BF232" i="6"/>
  <c r="BG232" i="6"/>
  <c r="BF233" i="6"/>
  <c r="BG233" i="6"/>
  <c r="BF234" i="6"/>
  <c r="BG234" i="6"/>
  <c r="BF235" i="6"/>
  <c r="BG235" i="6"/>
  <c r="BF236" i="6"/>
  <c r="BG236" i="6"/>
  <c r="BF237" i="6"/>
  <c r="BG237" i="6"/>
  <c r="BF238" i="6"/>
  <c r="BG238" i="6"/>
  <c r="BF239" i="6"/>
  <c r="BG239" i="6"/>
  <c r="BF240" i="6"/>
  <c r="BG240" i="6"/>
  <c r="BF241" i="6"/>
  <c r="BG241" i="6"/>
  <c r="BF242" i="6"/>
  <c r="BG242" i="6"/>
  <c r="BF243" i="6"/>
  <c r="BG243" i="6"/>
  <c r="BF244" i="6"/>
  <c r="BG244" i="6"/>
  <c r="BF245" i="6"/>
  <c r="BG245" i="6"/>
  <c r="BF246" i="6"/>
  <c r="BG246" i="6"/>
  <c r="BF247" i="6"/>
  <c r="BG247" i="6"/>
  <c r="BF248" i="6"/>
  <c r="BG248" i="6"/>
  <c r="BF249" i="6"/>
  <c r="BG249" i="6"/>
  <c r="BF250" i="6"/>
  <c r="BG250" i="6"/>
  <c r="BF251" i="6"/>
  <c r="BG251" i="6"/>
  <c r="BF252" i="6"/>
  <c r="BG252" i="6"/>
  <c r="BF253" i="6"/>
  <c r="BG253" i="6"/>
  <c r="BF254" i="6"/>
  <c r="BG254" i="6"/>
  <c r="BF255" i="6"/>
  <c r="BG255" i="6"/>
  <c r="BF256" i="6"/>
  <c r="BG256" i="6"/>
  <c r="BF257" i="6"/>
  <c r="BG257" i="6"/>
  <c r="BF258" i="6"/>
  <c r="BG258" i="6"/>
  <c r="BF259" i="6"/>
  <c r="BG259" i="6"/>
  <c r="BF260" i="6"/>
  <c r="BG260" i="6"/>
  <c r="BF261" i="6"/>
  <c r="BG261" i="6"/>
  <c r="BF262" i="6"/>
  <c r="BG262" i="6"/>
  <c r="BF263" i="6"/>
  <c r="BG263" i="6"/>
  <c r="BF264" i="6"/>
  <c r="BG264" i="6"/>
  <c r="BF265" i="6"/>
  <c r="BG265" i="6"/>
  <c r="BF266" i="6"/>
  <c r="BG266" i="6"/>
  <c r="BF267" i="6"/>
  <c r="BG267" i="6"/>
  <c r="BF268" i="6"/>
  <c r="BG268" i="6"/>
  <c r="BF269" i="6"/>
  <c r="BG269" i="6"/>
  <c r="BF270" i="6"/>
  <c r="BG270" i="6"/>
  <c r="BF271" i="6"/>
  <c r="BG271" i="6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183" i="24"/>
  <c r="R242" i="23" l="1"/>
  <c r="R255" i="23"/>
  <c r="R240" i="23"/>
  <c r="R251" i="23"/>
  <c r="R261" i="23"/>
  <c r="R213" i="23"/>
  <c r="R231" i="23"/>
  <c r="R236" i="23"/>
  <c r="R232" i="23"/>
  <c r="R249" i="23"/>
  <c r="R257" i="23"/>
  <c r="R225" i="23"/>
  <c r="R265" i="23"/>
  <c r="R262" i="23"/>
  <c r="R228" i="23"/>
  <c r="R214" i="23"/>
  <c r="R237" i="23"/>
  <c r="R208" i="23"/>
  <c r="R218" i="23"/>
  <c r="R263" i="23"/>
  <c r="R229" i="23"/>
  <c r="R245" i="23"/>
  <c r="R209" i="23"/>
  <c r="R258" i="23"/>
  <c r="R247" i="23"/>
  <c r="R230" i="23"/>
  <c r="R260" i="23"/>
  <c r="R256" i="23"/>
  <c r="R239" i="23"/>
  <c r="R253" i="23"/>
  <c r="R233" i="23"/>
  <c r="R212" i="23"/>
  <c r="R234" i="23"/>
  <c r="R264" i="23"/>
  <c r="R248" i="23"/>
  <c r="R221" i="23"/>
  <c r="R223" i="23"/>
  <c r="R217" i="23"/>
  <c r="R252" i="23"/>
  <c r="R254" i="23"/>
  <c r="R243" i="23"/>
  <c r="R259" i="23"/>
  <c r="R219" i="23"/>
  <c r="R220" i="23"/>
  <c r="R216" i="23"/>
  <c r="R250" i="23"/>
  <c r="R224" i="23"/>
  <c r="R238" i="23"/>
  <c r="R226" i="23"/>
  <c r="R222" i="23"/>
  <c r="R241" i="23"/>
  <c r="R215" i="23"/>
  <c r="R211" i="23"/>
  <c r="R246" i="23"/>
  <c r="R227" i="23"/>
  <c r="R244" i="23"/>
  <c r="R210" i="23"/>
  <c r="R235" i="23"/>
  <c r="D271" i="6" l="1"/>
  <c r="E271" i="6"/>
  <c r="C271" i="6" s="1"/>
  <c r="R271" i="6"/>
  <c r="S271" i="6"/>
  <c r="AL271" i="6"/>
  <c r="AM271" i="6"/>
  <c r="Z270" i="7"/>
  <c r="AA270" i="7"/>
  <c r="AC270" i="7"/>
  <c r="U271" i="6" s="1"/>
  <c r="AE270" i="7"/>
  <c r="AH270" i="7" s="1"/>
  <c r="AF270" i="7"/>
  <c r="AJ270" i="7"/>
  <c r="AM270" i="7" s="1"/>
  <c r="Z271" i="6" s="1"/>
  <c r="AK270" i="7"/>
  <c r="AO270" i="7"/>
  <c r="AQ270" i="7" s="1"/>
  <c r="AA271" i="6" s="1"/>
  <c r="AP270" i="7"/>
  <c r="AT270" i="7"/>
  <c r="AU270" i="7"/>
  <c r="AV270" i="7" s="1"/>
  <c r="X271" i="6" s="1"/>
  <c r="AX270" i="7"/>
  <c r="AY270" i="7"/>
  <c r="BC270" i="7"/>
  <c r="BD270" i="7"/>
  <c r="BH270" i="7"/>
  <c r="BI270" i="7"/>
  <c r="BM270" i="7"/>
  <c r="BN270" i="7"/>
  <c r="BR270" i="7"/>
  <c r="BS270" i="7"/>
  <c r="Z271" i="7"/>
  <c r="AA271" i="7"/>
  <c r="AE271" i="7"/>
  <c r="AF271" i="7"/>
  <c r="AJ271" i="7"/>
  <c r="AK271" i="7"/>
  <c r="AO271" i="7"/>
  <c r="AP271" i="7"/>
  <c r="AT271" i="7"/>
  <c r="AU271" i="7"/>
  <c r="AX271" i="7"/>
  <c r="AY271" i="7"/>
  <c r="BC271" i="7"/>
  <c r="BD271" i="7"/>
  <c r="BH271" i="7"/>
  <c r="BI271" i="7"/>
  <c r="BM271" i="7"/>
  <c r="BN271" i="7"/>
  <c r="BR271" i="7"/>
  <c r="BS271" i="7"/>
  <c r="CS271" i="7" s="1"/>
  <c r="Z272" i="7"/>
  <c r="BA272" i="7" s="1"/>
  <c r="AA272" i="7"/>
  <c r="AE272" i="7"/>
  <c r="AG272" i="7" s="1"/>
  <c r="AF272" i="7"/>
  <c r="AJ272" i="7"/>
  <c r="AL272" i="7" s="1"/>
  <c r="AK272" i="7"/>
  <c r="AO272" i="7"/>
  <c r="AQ272" i="7" s="1"/>
  <c r="AP272" i="7"/>
  <c r="AR272" i="7"/>
  <c r="AT272" i="7"/>
  <c r="AU272" i="7"/>
  <c r="AV272" i="7"/>
  <c r="AX272" i="7"/>
  <c r="AY272" i="7"/>
  <c r="BC272" i="7"/>
  <c r="BE272" i="7" s="1"/>
  <c r="BD272" i="7"/>
  <c r="BH272" i="7"/>
  <c r="BK272" i="7" s="1"/>
  <c r="BI272" i="7"/>
  <c r="BM272" i="7"/>
  <c r="BO272" i="7" s="1"/>
  <c r="BN272" i="7"/>
  <c r="BR272" i="7"/>
  <c r="BS272" i="7"/>
  <c r="BT272" i="7" s="1"/>
  <c r="Z273" i="7"/>
  <c r="BA273" i="7" s="1"/>
  <c r="AA273" i="7"/>
  <c r="AE273" i="7"/>
  <c r="AG273" i="7" s="1"/>
  <c r="AF273" i="7"/>
  <c r="AJ273" i="7"/>
  <c r="AL273" i="7" s="1"/>
  <c r="AK273" i="7"/>
  <c r="AO273" i="7"/>
  <c r="AQ273" i="7" s="1"/>
  <c r="AP273" i="7"/>
  <c r="AT273" i="7"/>
  <c r="AU273" i="7"/>
  <c r="AV273" i="7" s="1"/>
  <c r="AX273" i="7"/>
  <c r="AY273" i="7"/>
  <c r="BC273" i="7"/>
  <c r="BF273" i="7" s="1"/>
  <c r="BD273" i="7"/>
  <c r="BH273" i="7"/>
  <c r="BK273" i="7" s="1"/>
  <c r="BI273" i="7"/>
  <c r="BM273" i="7"/>
  <c r="BO273" i="7" s="1"/>
  <c r="BN273" i="7"/>
  <c r="BP273" i="7"/>
  <c r="BR273" i="7"/>
  <c r="BS273" i="7"/>
  <c r="BT273" i="7" s="1"/>
  <c r="Z274" i="7"/>
  <c r="AC274" i="7" s="1"/>
  <c r="AA274" i="7"/>
  <c r="AE274" i="7"/>
  <c r="AH274" i="7" s="1"/>
  <c r="AF274" i="7"/>
  <c r="AJ274" i="7"/>
  <c r="AL274" i="7" s="1"/>
  <c r="AK274" i="7"/>
  <c r="AO274" i="7"/>
  <c r="AR274" i="7" s="1"/>
  <c r="AP274" i="7"/>
  <c r="AT274" i="7"/>
  <c r="AU274" i="7"/>
  <c r="AV274" i="7" s="1"/>
  <c r="AX274" i="7"/>
  <c r="AY274" i="7"/>
  <c r="BA274" i="7"/>
  <c r="BC274" i="7"/>
  <c r="BF274" i="7" s="1"/>
  <c r="BD274" i="7"/>
  <c r="BH274" i="7"/>
  <c r="BJ274" i="7" s="1"/>
  <c r="BI274" i="7"/>
  <c r="BK274" i="7"/>
  <c r="BM274" i="7"/>
  <c r="BP274" i="7" s="1"/>
  <c r="BN274" i="7"/>
  <c r="BR274" i="7"/>
  <c r="BS274" i="7"/>
  <c r="BT274" i="7" s="1"/>
  <c r="Z275" i="7"/>
  <c r="AC275" i="7" s="1"/>
  <c r="AA275" i="7"/>
  <c r="AE275" i="7"/>
  <c r="AG275" i="7" s="1"/>
  <c r="AF275" i="7"/>
  <c r="AJ275" i="7"/>
  <c r="AL275" i="7" s="1"/>
  <c r="AK275" i="7"/>
  <c r="AO275" i="7"/>
  <c r="AQ275" i="7" s="1"/>
  <c r="AP275" i="7"/>
  <c r="AT275" i="7"/>
  <c r="AU275" i="7"/>
  <c r="AV275" i="7" s="1"/>
  <c r="AX275" i="7"/>
  <c r="AY275" i="7"/>
  <c r="BC275" i="7"/>
  <c r="BF275" i="7" s="1"/>
  <c r="BD275" i="7"/>
  <c r="BH275" i="7"/>
  <c r="BK275" i="7" s="1"/>
  <c r="BI275" i="7"/>
  <c r="BM275" i="7"/>
  <c r="BP275" i="7" s="1"/>
  <c r="BN275" i="7"/>
  <c r="BR275" i="7"/>
  <c r="BS275" i="7"/>
  <c r="BT275" i="7" s="1"/>
  <c r="AL270" i="6"/>
  <c r="AM270" i="6"/>
  <c r="AL229" i="6"/>
  <c r="AM229" i="6"/>
  <c r="AL230" i="6"/>
  <c r="AM230" i="6"/>
  <c r="AL231" i="6"/>
  <c r="AM231" i="6"/>
  <c r="AL232" i="6"/>
  <c r="AM232" i="6"/>
  <c r="AL233" i="6"/>
  <c r="AM233" i="6"/>
  <c r="AL234" i="6"/>
  <c r="AM234" i="6"/>
  <c r="AL235" i="6"/>
  <c r="AM235" i="6"/>
  <c r="AL236" i="6"/>
  <c r="AM236" i="6"/>
  <c r="AL237" i="6"/>
  <c r="AM237" i="6"/>
  <c r="AL238" i="6"/>
  <c r="AM238" i="6"/>
  <c r="AL239" i="6"/>
  <c r="AM239" i="6"/>
  <c r="AL240" i="6"/>
  <c r="AM240" i="6"/>
  <c r="AL241" i="6"/>
  <c r="AM241" i="6"/>
  <c r="AL242" i="6"/>
  <c r="AM242" i="6"/>
  <c r="AL243" i="6"/>
  <c r="AM243" i="6"/>
  <c r="AL244" i="6"/>
  <c r="AM244" i="6"/>
  <c r="AL245" i="6"/>
  <c r="AM245" i="6"/>
  <c r="AL246" i="6"/>
  <c r="AM246" i="6"/>
  <c r="AL247" i="6"/>
  <c r="AM247" i="6"/>
  <c r="AL248" i="6"/>
  <c r="AM248" i="6"/>
  <c r="AL249" i="6"/>
  <c r="AM249" i="6"/>
  <c r="AL250" i="6"/>
  <c r="AM250" i="6"/>
  <c r="AL251" i="6"/>
  <c r="AM251" i="6"/>
  <c r="AL252" i="6"/>
  <c r="AM252" i="6"/>
  <c r="AL253" i="6"/>
  <c r="AM253" i="6"/>
  <c r="AL254" i="6"/>
  <c r="AM254" i="6"/>
  <c r="AL255" i="6"/>
  <c r="AM255" i="6"/>
  <c r="AL256" i="6"/>
  <c r="AM256" i="6"/>
  <c r="AL257" i="6"/>
  <c r="AM257" i="6"/>
  <c r="AL258" i="6"/>
  <c r="AM258" i="6"/>
  <c r="AL259" i="6"/>
  <c r="AM259" i="6"/>
  <c r="AL260" i="6"/>
  <c r="AM260" i="6"/>
  <c r="AL261" i="6"/>
  <c r="AM261" i="6"/>
  <c r="AL262" i="6"/>
  <c r="AM262" i="6"/>
  <c r="AL263" i="6"/>
  <c r="AM263" i="6"/>
  <c r="AL264" i="6"/>
  <c r="AM264" i="6"/>
  <c r="AL265" i="6"/>
  <c r="AM265" i="6"/>
  <c r="AL266" i="6"/>
  <c r="AM266" i="6"/>
  <c r="AL267" i="6"/>
  <c r="AM267" i="6"/>
  <c r="AL268" i="6"/>
  <c r="AM268" i="6"/>
  <c r="AL269" i="6"/>
  <c r="AM269" i="6"/>
  <c r="AR270" i="7" l="1"/>
  <c r="AB271" i="6" s="1"/>
  <c r="BJ270" i="7"/>
  <c r="AS271" i="6" s="1"/>
  <c r="CI270" i="7"/>
  <c r="BM271" i="6" s="1"/>
  <c r="CJ270" i="7"/>
  <c r="BN271" i="6" s="1"/>
  <c r="BT271" i="7"/>
  <c r="BP270" i="7"/>
  <c r="AV271" i="6" s="1"/>
  <c r="CN270" i="7"/>
  <c r="BO271" i="6" s="1"/>
  <c r="CO270" i="7"/>
  <c r="BP271" i="6" s="1"/>
  <c r="BK270" i="7"/>
  <c r="AT271" i="6" s="1"/>
  <c r="BP271" i="7"/>
  <c r="CN271" i="7"/>
  <c r="CO271" i="7"/>
  <c r="AM274" i="7"/>
  <c r="BF270" i="7"/>
  <c r="AQ271" i="6" s="1"/>
  <c r="CE270" i="7"/>
  <c r="BK271" i="6" s="1"/>
  <c r="BK271" i="7"/>
  <c r="CJ271" i="7"/>
  <c r="CI271" i="7"/>
  <c r="BJ275" i="7"/>
  <c r="AH272" i="7"/>
  <c r="BF271" i="7"/>
  <c r="CE271" i="7"/>
  <c r="AC271" i="7"/>
  <c r="BZ271" i="7"/>
  <c r="BT270" i="7"/>
  <c r="AR271" i="6" s="1"/>
  <c r="CS270" i="7"/>
  <c r="BL271" i="6" s="1"/>
  <c r="BE273" i="7"/>
  <c r="BA270" i="7"/>
  <c r="AO271" i="6" s="1"/>
  <c r="BZ270" i="7"/>
  <c r="BI271" i="6" s="1"/>
  <c r="AM272" i="7"/>
  <c r="AC272" i="7"/>
  <c r="AQ274" i="7"/>
  <c r="AG274" i="7"/>
  <c r="BF272" i="7"/>
  <c r="BP272" i="7"/>
  <c r="BE275" i="7"/>
  <c r="BO275" i="7"/>
  <c r="BJ273" i="7"/>
  <c r="BO271" i="7"/>
  <c r="AY271" i="6"/>
  <c r="AM273" i="7"/>
  <c r="AC273" i="7"/>
  <c r="AR271" i="7"/>
  <c r="AH271" i="7"/>
  <c r="AR275" i="7"/>
  <c r="AH275" i="7"/>
  <c r="BA275" i="7"/>
  <c r="BA271" i="7"/>
  <c r="AM275" i="7"/>
  <c r="BO274" i="7"/>
  <c r="BE274" i="7"/>
  <c r="AR273" i="7"/>
  <c r="AH273" i="7"/>
  <c r="BJ272" i="7"/>
  <c r="AM271" i="7"/>
  <c r="BO270" i="7"/>
  <c r="AU271" i="6" s="1"/>
  <c r="BS271" i="6" l="1"/>
  <c r="M208" i="23"/>
  <c r="M209" i="23"/>
  <c r="M210" i="23"/>
  <c r="M211" i="23"/>
  <c r="M212" i="23"/>
  <c r="M213" i="23"/>
  <c r="M214" i="23"/>
  <c r="M215" i="23"/>
  <c r="M216" i="23"/>
  <c r="BJ271" i="7" s="1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07" i="23"/>
  <c r="X247" i="23" l="1"/>
  <c r="X192" i="23"/>
  <c r="X193" i="23"/>
  <c r="X194" i="23"/>
  <c r="X195" i="23"/>
  <c r="X196" i="23"/>
  <c r="X197" i="23"/>
  <c r="X198" i="23"/>
  <c r="X199" i="23"/>
  <c r="X200" i="23"/>
  <c r="X201" i="23"/>
  <c r="X202" i="23"/>
  <c r="X203" i="23"/>
  <c r="X204" i="23"/>
  <c r="X205" i="23"/>
  <c r="X206" i="23"/>
  <c r="X207" i="23"/>
  <c r="X208" i="23"/>
  <c r="X209" i="23"/>
  <c r="X210" i="23"/>
  <c r="X211" i="23"/>
  <c r="X212" i="23"/>
  <c r="X213" i="23"/>
  <c r="X214" i="23"/>
  <c r="X215" i="23"/>
  <c r="X216" i="23"/>
  <c r="X217" i="23"/>
  <c r="X218" i="23"/>
  <c r="X219" i="23"/>
  <c r="X220" i="23"/>
  <c r="X221" i="23"/>
  <c r="X222" i="23"/>
  <c r="X223" i="23"/>
  <c r="X224" i="23"/>
  <c r="X225" i="23"/>
  <c r="X226" i="23"/>
  <c r="X227" i="23"/>
  <c r="X228" i="23"/>
  <c r="X229" i="23"/>
  <c r="X230" i="23"/>
  <c r="X231" i="23"/>
  <c r="X232" i="23"/>
  <c r="X233" i="23"/>
  <c r="X234" i="23"/>
  <c r="X235" i="23"/>
  <c r="X236" i="23"/>
  <c r="X237" i="23"/>
  <c r="X238" i="23"/>
  <c r="X239" i="23"/>
  <c r="X240" i="23"/>
  <c r="X241" i="23"/>
  <c r="X242" i="23"/>
  <c r="X243" i="23"/>
  <c r="X244" i="23"/>
  <c r="X245" i="23"/>
  <c r="X246" i="23"/>
  <c r="AH195" i="22" l="1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04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196" i="23"/>
  <c r="C197" i="23"/>
  <c r="C195" i="23"/>
  <c r="AB220" i="22"/>
  <c r="AB217" i="22"/>
  <c r="AB218" i="22"/>
  <c r="AB219" i="22"/>
  <c r="AB221" i="22"/>
  <c r="AB222" i="22"/>
  <c r="AB223" i="22"/>
  <c r="AB224" i="22"/>
  <c r="AQ271" i="7" s="1"/>
  <c r="AB225" i="22"/>
  <c r="AB226" i="22"/>
  <c r="AB227" i="22"/>
  <c r="AB228" i="22"/>
  <c r="AB229" i="22"/>
  <c r="AB230" i="22"/>
  <c r="AB231" i="22"/>
  <c r="AB232" i="22"/>
  <c r="AB233" i="22"/>
  <c r="AB234" i="22"/>
  <c r="AB235" i="22"/>
  <c r="AB236" i="22"/>
  <c r="AB237" i="22"/>
  <c r="AB238" i="22"/>
  <c r="AB239" i="22"/>
  <c r="AB240" i="22"/>
  <c r="AB241" i="22"/>
  <c r="AB242" i="22"/>
  <c r="AB243" i="22"/>
  <c r="AB244" i="22"/>
  <c r="AB245" i="22"/>
  <c r="AB246" i="22"/>
  <c r="AB247" i="22"/>
  <c r="AB248" i="22"/>
  <c r="AB249" i="22"/>
  <c r="AB250" i="22"/>
  <c r="AB251" i="22"/>
  <c r="AB252" i="22"/>
  <c r="AB253" i="22"/>
  <c r="AB254" i="22"/>
  <c r="AB255" i="22"/>
  <c r="AB257" i="22"/>
  <c r="AB258" i="22"/>
  <c r="AB259" i="22"/>
  <c r="AB260" i="22"/>
  <c r="AB261" i="22"/>
  <c r="AB262" i="22"/>
  <c r="AB263" i="22"/>
  <c r="AB264" i="22"/>
  <c r="AB265" i="22"/>
  <c r="AB266" i="22"/>
  <c r="AB267" i="22"/>
  <c r="AB216" i="22"/>
  <c r="AX228" i="7"/>
  <c r="AY228" i="7"/>
  <c r="BC228" i="7"/>
  <c r="BD228" i="7"/>
  <c r="BH228" i="7"/>
  <c r="BI228" i="7"/>
  <c r="BM228" i="7"/>
  <c r="BN228" i="7"/>
  <c r="BR228" i="7"/>
  <c r="BS228" i="7"/>
  <c r="AX229" i="7"/>
  <c r="AY229" i="7"/>
  <c r="BC229" i="7"/>
  <c r="BD229" i="7"/>
  <c r="BH229" i="7"/>
  <c r="BI229" i="7"/>
  <c r="BM229" i="7"/>
  <c r="BN229" i="7"/>
  <c r="BR229" i="7"/>
  <c r="BS229" i="7"/>
  <c r="AX230" i="7"/>
  <c r="AY230" i="7"/>
  <c r="BC230" i="7"/>
  <c r="BD230" i="7"/>
  <c r="BH230" i="7"/>
  <c r="BI230" i="7"/>
  <c r="BM230" i="7"/>
  <c r="BN230" i="7"/>
  <c r="BR230" i="7"/>
  <c r="BS230" i="7"/>
  <c r="AX231" i="7"/>
  <c r="AY231" i="7"/>
  <c r="BC231" i="7"/>
  <c r="BD231" i="7"/>
  <c r="BH231" i="7"/>
  <c r="BI231" i="7"/>
  <c r="BM231" i="7"/>
  <c r="BN231" i="7"/>
  <c r="BR231" i="7"/>
  <c r="BS231" i="7"/>
  <c r="AX232" i="7"/>
  <c r="AY232" i="7"/>
  <c r="BC232" i="7"/>
  <c r="BD232" i="7"/>
  <c r="BH232" i="7"/>
  <c r="BI232" i="7"/>
  <c r="BM232" i="7"/>
  <c r="BN232" i="7"/>
  <c r="BR232" i="7"/>
  <c r="BS232" i="7"/>
  <c r="AX233" i="7"/>
  <c r="AY233" i="7"/>
  <c r="BC233" i="7"/>
  <c r="BD233" i="7"/>
  <c r="BH233" i="7"/>
  <c r="BI233" i="7"/>
  <c r="BM233" i="7"/>
  <c r="BN233" i="7"/>
  <c r="BR233" i="7"/>
  <c r="BS233" i="7"/>
  <c r="AX234" i="7"/>
  <c r="AY234" i="7"/>
  <c r="BC234" i="7"/>
  <c r="BD234" i="7"/>
  <c r="BH234" i="7"/>
  <c r="BI234" i="7"/>
  <c r="BM234" i="7"/>
  <c r="BN234" i="7"/>
  <c r="BR234" i="7"/>
  <c r="BS234" i="7"/>
  <c r="AX235" i="7"/>
  <c r="AY235" i="7"/>
  <c r="BC235" i="7"/>
  <c r="BD235" i="7"/>
  <c r="BH235" i="7"/>
  <c r="BI235" i="7"/>
  <c r="BM235" i="7"/>
  <c r="BN235" i="7"/>
  <c r="BR235" i="7"/>
  <c r="BS235" i="7"/>
  <c r="AX236" i="7"/>
  <c r="AY236" i="7"/>
  <c r="BC236" i="7"/>
  <c r="BD236" i="7"/>
  <c r="BH236" i="7"/>
  <c r="BI236" i="7"/>
  <c r="BM236" i="7"/>
  <c r="BN236" i="7"/>
  <c r="BR236" i="7"/>
  <c r="BS236" i="7"/>
  <c r="AX237" i="7"/>
  <c r="AY237" i="7"/>
  <c r="BC237" i="7"/>
  <c r="BD237" i="7"/>
  <c r="BH237" i="7"/>
  <c r="BI237" i="7"/>
  <c r="BM237" i="7"/>
  <c r="BN237" i="7"/>
  <c r="BR237" i="7"/>
  <c r="BS237" i="7"/>
  <c r="AX238" i="7"/>
  <c r="AY238" i="7"/>
  <c r="BC238" i="7"/>
  <c r="BD238" i="7"/>
  <c r="BH238" i="7"/>
  <c r="BI238" i="7"/>
  <c r="BM238" i="7"/>
  <c r="BN238" i="7"/>
  <c r="BR238" i="7"/>
  <c r="BS238" i="7"/>
  <c r="AX239" i="7"/>
  <c r="AY239" i="7"/>
  <c r="BC239" i="7"/>
  <c r="BD239" i="7"/>
  <c r="BH239" i="7"/>
  <c r="BI239" i="7"/>
  <c r="BM239" i="7"/>
  <c r="BN239" i="7"/>
  <c r="BR239" i="7"/>
  <c r="BS239" i="7"/>
  <c r="AX240" i="7"/>
  <c r="AY240" i="7"/>
  <c r="BC240" i="7"/>
  <c r="BD240" i="7"/>
  <c r="BH240" i="7"/>
  <c r="BI240" i="7"/>
  <c r="BM240" i="7"/>
  <c r="BN240" i="7"/>
  <c r="BR240" i="7"/>
  <c r="BS240" i="7"/>
  <c r="AX241" i="7"/>
  <c r="AY241" i="7"/>
  <c r="BC241" i="7"/>
  <c r="BD241" i="7"/>
  <c r="BH241" i="7"/>
  <c r="BI241" i="7"/>
  <c r="BM241" i="7"/>
  <c r="BN241" i="7"/>
  <c r="BR241" i="7"/>
  <c r="BS241" i="7"/>
  <c r="AX242" i="7"/>
  <c r="AY242" i="7"/>
  <c r="BC242" i="7"/>
  <c r="BD242" i="7"/>
  <c r="BH242" i="7"/>
  <c r="BI242" i="7"/>
  <c r="BM242" i="7"/>
  <c r="BN242" i="7"/>
  <c r="BR242" i="7"/>
  <c r="BS242" i="7"/>
  <c r="AX243" i="7"/>
  <c r="AY243" i="7"/>
  <c r="BC243" i="7"/>
  <c r="BD243" i="7"/>
  <c r="BH243" i="7"/>
  <c r="BI243" i="7"/>
  <c r="BM243" i="7"/>
  <c r="BN243" i="7"/>
  <c r="BR243" i="7"/>
  <c r="BS243" i="7"/>
  <c r="AX244" i="7"/>
  <c r="AY244" i="7"/>
  <c r="BC244" i="7"/>
  <c r="BD244" i="7"/>
  <c r="BH244" i="7"/>
  <c r="BI244" i="7"/>
  <c r="BM244" i="7"/>
  <c r="BN244" i="7"/>
  <c r="BR244" i="7"/>
  <c r="BS244" i="7"/>
  <c r="AX245" i="7"/>
  <c r="AY245" i="7"/>
  <c r="BC245" i="7"/>
  <c r="BD245" i="7"/>
  <c r="BH245" i="7"/>
  <c r="BI245" i="7"/>
  <c r="BM245" i="7"/>
  <c r="BN245" i="7"/>
  <c r="BR245" i="7"/>
  <c r="BS245" i="7"/>
  <c r="AX246" i="7"/>
  <c r="AY246" i="7"/>
  <c r="BC246" i="7"/>
  <c r="BD246" i="7"/>
  <c r="BH246" i="7"/>
  <c r="BI246" i="7"/>
  <c r="BM246" i="7"/>
  <c r="BN246" i="7"/>
  <c r="BR246" i="7"/>
  <c r="BS246" i="7"/>
  <c r="AX247" i="7"/>
  <c r="AY247" i="7"/>
  <c r="BC247" i="7"/>
  <c r="BD247" i="7"/>
  <c r="BH247" i="7"/>
  <c r="BI247" i="7"/>
  <c r="BM247" i="7"/>
  <c r="BN247" i="7"/>
  <c r="BR247" i="7"/>
  <c r="BS247" i="7"/>
  <c r="AX248" i="7"/>
  <c r="AY248" i="7"/>
  <c r="BC248" i="7"/>
  <c r="BD248" i="7"/>
  <c r="BH248" i="7"/>
  <c r="BI248" i="7"/>
  <c r="BM248" i="7"/>
  <c r="BN248" i="7"/>
  <c r="BR248" i="7"/>
  <c r="BS248" i="7"/>
  <c r="AX249" i="7"/>
  <c r="AY249" i="7"/>
  <c r="BC249" i="7"/>
  <c r="BD249" i="7"/>
  <c r="BH249" i="7"/>
  <c r="BI249" i="7"/>
  <c r="BM249" i="7"/>
  <c r="BN249" i="7"/>
  <c r="BR249" i="7"/>
  <c r="BS249" i="7"/>
  <c r="CS249" i="7" s="1"/>
  <c r="BL250" i="6" s="1"/>
  <c r="AX250" i="7"/>
  <c r="AY250" i="7"/>
  <c r="BC250" i="7"/>
  <c r="BD250" i="7"/>
  <c r="BH250" i="7"/>
  <c r="BI250" i="7"/>
  <c r="BM250" i="7"/>
  <c r="BN250" i="7"/>
  <c r="BR250" i="7"/>
  <c r="BS250" i="7"/>
  <c r="AX251" i="7"/>
  <c r="AY251" i="7"/>
  <c r="BC251" i="7"/>
  <c r="BD251" i="7"/>
  <c r="BH251" i="7"/>
  <c r="BI251" i="7"/>
  <c r="BM251" i="7"/>
  <c r="BN251" i="7"/>
  <c r="BR251" i="7"/>
  <c r="BS251" i="7"/>
  <c r="AX252" i="7"/>
  <c r="AY252" i="7"/>
  <c r="BC252" i="7"/>
  <c r="BD252" i="7"/>
  <c r="BH252" i="7"/>
  <c r="BI252" i="7"/>
  <c r="BM252" i="7"/>
  <c r="BN252" i="7"/>
  <c r="BR252" i="7"/>
  <c r="BS252" i="7"/>
  <c r="AX253" i="7"/>
  <c r="AY253" i="7"/>
  <c r="BC253" i="7"/>
  <c r="BD253" i="7"/>
  <c r="BH253" i="7"/>
  <c r="BI253" i="7"/>
  <c r="BM253" i="7"/>
  <c r="BN253" i="7"/>
  <c r="BR253" i="7"/>
  <c r="BS253" i="7"/>
  <c r="AX254" i="7"/>
  <c r="AY254" i="7"/>
  <c r="BC254" i="7"/>
  <c r="BD254" i="7"/>
  <c r="BH254" i="7"/>
  <c r="BI254" i="7"/>
  <c r="BM254" i="7"/>
  <c r="BN254" i="7"/>
  <c r="BR254" i="7"/>
  <c r="BS254" i="7"/>
  <c r="AX255" i="7"/>
  <c r="AY255" i="7"/>
  <c r="BC255" i="7"/>
  <c r="BD255" i="7"/>
  <c r="BH255" i="7"/>
  <c r="BI255" i="7"/>
  <c r="BM255" i="7"/>
  <c r="BN255" i="7"/>
  <c r="BR255" i="7"/>
  <c r="BS255" i="7"/>
  <c r="AX256" i="7"/>
  <c r="AY256" i="7"/>
  <c r="BC256" i="7"/>
  <c r="BD256" i="7"/>
  <c r="BH256" i="7"/>
  <c r="BI256" i="7"/>
  <c r="BM256" i="7"/>
  <c r="BN256" i="7"/>
  <c r="BR256" i="7"/>
  <c r="BS256" i="7"/>
  <c r="AX257" i="7"/>
  <c r="AY257" i="7"/>
  <c r="BC257" i="7"/>
  <c r="BD257" i="7"/>
  <c r="BH257" i="7"/>
  <c r="BI257" i="7"/>
  <c r="BM257" i="7"/>
  <c r="BN257" i="7"/>
  <c r="BR257" i="7"/>
  <c r="BS257" i="7"/>
  <c r="AX258" i="7"/>
  <c r="AY258" i="7"/>
  <c r="BC258" i="7"/>
  <c r="BD258" i="7"/>
  <c r="BH258" i="7"/>
  <c r="BI258" i="7"/>
  <c r="BM258" i="7"/>
  <c r="BN258" i="7"/>
  <c r="BR258" i="7"/>
  <c r="BS258" i="7"/>
  <c r="AX259" i="7"/>
  <c r="AY259" i="7"/>
  <c r="BC259" i="7"/>
  <c r="BD259" i="7"/>
  <c r="BH259" i="7"/>
  <c r="BI259" i="7"/>
  <c r="BM259" i="7"/>
  <c r="BN259" i="7"/>
  <c r="BR259" i="7"/>
  <c r="BS259" i="7"/>
  <c r="AX260" i="7"/>
  <c r="AY260" i="7"/>
  <c r="BC260" i="7"/>
  <c r="BD260" i="7"/>
  <c r="BH260" i="7"/>
  <c r="BI260" i="7"/>
  <c r="BM260" i="7"/>
  <c r="BN260" i="7"/>
  <c r="BR260" i="7"/>
  <c r="BS260" i="7"/>
  <c r="AX261" i="7"/>
  <c r="AY261" i="7"/>
  <c r="BC261" i="7"/>
  <c r="BD261" i="7"/>
  <c r="BH261" i="7"/>
  <c r="BI261" i="7"/>
  <c r="BM261" i="7"/>
  <c r="BN261" i="7"/>
  <c r="BR261" i="7"/>
  <c r="BS261" i="7"/>
  <c r="AX262" i="7"/>
  <c r="AY262" i="7"/>
  <c r="BC262" i="7"/>
  <c r="BD262" i="7"/>
  <c r="BH262" i="7"/>
  <c r="BI262" i="7"/>
  <c r="BM262" i="7"/>
  <c r="BN262" i="7"/>
  <c r="BR262" i="7"/>
  <c r="BS262" i="7"/>
  <c r="AX263" i="7"/>
  <c r="AY263" i="7"/>
  <c r="BC263" i="7"/>
  <c r="BD263" i="7"/>
  <c r="BH263" i="7"/>
  <c r="BI263" i="7"/>
  <c r="BM263" i="7"/>
  <c r="BN263" i="7"/>
  <c r="BR263" i="7"/>
  <c r="BS263" i="7"/>
  <c r="CS263" i="7" s="1"/>
  <c r="BL264" i="6" s="1"/>
  <c r="AX264" i="7"/>
  <c r="AY264" i="7"/>
  <c r="BC264" i="7"/>
  <c r="BD264" i="7"/>
  <c r="BH264" i="7"/>
  <c r="BI264" i="7"/>
  <c r="BM264" i="7"/>
  <c r="BN264" i="7"/>
  <c r="BR264" i="7"/>
  <c r="BS264" i="7"/>
  <c r="AX265" i="7"/>
  <c r="AY265" i="7"/>
  <c r="BC265" i="7"/>
  <c r="BD265" i="7"/>
  <c r="BH265" i="7"/>
  <c r="BI265" i="7"/>
  <c r="BM265" i="7"/>
  <c r="BN265" i="7"/>
  <c r="BR265" i="7"/>
  <c r="BS265" i="7"/>
  <c r="AX266" i="7"/>
  <c r="AY266" i="7"/>
  <c r="BC266" i="7"/>
  <c r="BD266" i="7"/>
  <c r="BH266" i="7"/>
  <c r="BI266" i="7"/>
  <c r="BM266" i="7"/>
  <c r="BN266" i="7"/>
  <c r="BR266" i="7"/>
  <c r="BS266" i="7"/>
  <c r="AX267" i="7"/>
  <c r="AY267" i="7"/>
  <c r="BC267" i="7"/>
  <c r="BD267" i="7"/>
  <c r="BH267" i="7"/>
  <c r="BI267" i="7"/>
  <c r="BM267" i="7"/>
  <c r="BN267" i="7"/>
  <c r="BR267" i="7"/>
  <c r="BS267" i="7"/>
  <c r="AX268" i="7"/>
  <c r="AY268" i="7"/>
  <c r="BC268" i="7"/>
  <c r="BD268" i="7"/>
  <c r="BH268" i="7"/>
  <c r="BI268" i="7"/>
  <c r="BM268" i="7"/>
  <c r="BN268" i="7"/>
  <c r="BR268" i="7"/>
  <c r="BS268" i="7"/>
  <c r="AX269" i="7"/>
  <c r="AY269" i="7"/>
  <c r="BC269" i="7"/>
  <c r="BD269" i="7"/>
  <c r="BH269" i="7"/>
  <c r="BI269" i="7"/>
  <c r="BM269" i="7"/>
  <c r="BN269" i="7"/>
  <c r="BR269" i="7"/>
  <c r="BS269" i="7"/>
  <c r="BT276" i="7"/>
  <c r="BT277" i="7"/>
  <c r="BT278" i="7"/>
  <c r="BT279" i="7"/>
  <c r="BT280" i="7"/>
  <c r="BT281" i="7"/>
  <c r="BT282" i="7"/>
  <c r="BT283" i="7"/>
  <c r="BT284" i="7"/>
  <c r="BT285" i="7"/>
  <c r="BT286" i="7"/>
  <c r="BT287" i="7"/>
  <c r="BT288" i="7"/>
  <c r="BT289" i="7"/>
  <c r="BT290" i="7"/>
  <c r="BT291" i="7"/>
  <c r="Z268" i="7"/>
  <c r="AA268" i="7"/>
  <c r="AE268" i="7"/>
  <c r="AH268" i="7" s="1"/>
  <c r="AF268" i="7"/>
  <c r="AJ268" i="7"/>
  <c r="AM268" i="7" s="1"/>
  <c r="Z269" i="6" s="1"/>
  <c r="AK268" i="7"/>
  <c r="AO268" i="7"/>
  <c r="AQ268" i="7" s="1"/>
  <c r="AA269" i="6" s="1"/>
  <c r="AP268" i="7"/>
  <c r="AT268" i="7"/>
  <c r="AU268" i="7"/>
  <c r="Z269" i="7"/>
  <c r="AA269" i="7"/>
  <c r="AE269" i="7"/>
  <c r="AF269" i="7"/>
  <c r="AJ269" i="7"/>
  <c r="AK269" i="7"/>
  <c r="AO269" i="7"/>
  <c r="AQ269" i="7" s="1"/>
  <c r="AA270" i="6" s="1"/>
  <c r="AP269" i="7"/>
  <c r="AT269" i="7"/>
  <c r="AU269" i="7"/>
  <c r="D269" i="6"/>
  <c r="E269" i="6"/>
  <c r="C269" i="6" s="1"/>
  <c r="D270" i="6"/>
  <c r="E270" i="6"/>
  <c r="C270" i="6" s="1"/>
  <c r="R269" i="6"/>
  <c r="S269" i="6"/>
  <c r="R270" i="6"/>
  <c r="S270" i="6"/>
  <c r="CI269" i="7" l="1"/>
  <c r="BM270" i="6" s="1"/>
  <c r="CJ269" i="7"/>
  <c r="BN270" i="6" s="1"/>
  <c r="CE268" i="7"/>
  <c r="BK269" i="6" s="1"/>
  <c r="BO264" i="7"/>
  <c r="AU265" i="6" s="1"/>
  <c r="CN264" i="7"/>
  <c r="BO265" i="6" s="1"/>
  <c r="CO264" i="7"/>
  <c r="BP265" i="6" s="1"/>
  <c r="BT259" i="7"/>
  <c r="AR260" i="6" s="1"/>
  <c r="CS259" i="7"/>
  <c r="BL260" i="6" s="1"/>
  <c r="BT253" i="7"/>
  <c r="AR254" i="6" s="1"/>
  <c r="CS253" i="7"/>
  <c r="BL254" i="6" s="1"/>
  <c r="CE249" i="7"/>
  <c r="BK250" i="6" s="1"/>
  <c r="BP245" i="7"/>
  <c r="AV246" i="6" s="1"/>
  <c r="CN245" i="7"/>
  <c r="BO246" i="6" s="1"/>
  <c r="CO245" i="7"/>
  <c r="BP246" i="6" s="1"/>
  <c r="CI244" i="7"/>
  <c r="BM245" i="6" s="1"/>
  <c r="CJ244" i="7"/>
  <c r="BN245" i="6" s="1"/>
  <c r="BF243" i="7"/>
  <c r="AQ244" i="6" s="1"/>
  <c r="CE243" i="7"/>
  <c r="BK244" i="6" s="1"/>
  <c r="BP239" i="7"/>
  <c r="AV240" i="6" s="1"/>
  <c r="CN239" i="7"/>
  <c r="BO240" i="6" s="1"/>
  <c r="CO239" i="7"/>
  <c r="BP240" i="6" s="1"/>
  <c r="CI238" i="7"/>
  <c r="BM239" i="6" s="1"/>
  <c r="CJ238" i="7"/>
  <c r="BN239" i="6" s="1"/>
  <c r="BF237" i="7"/>
  <c r="AQ238" i="6" s="1"/>
  <c r="CE237" i="7"/>
  <c r="BK238" i="6" s="1"/>
  <c r="BO233" i="7"/>
  <c r="AU234" i="6" s="1"/>
  <c r="CN233" i="7"/>
  <c r="BO234" i="6" s="1"/>
  <c r="CO233" i="7"/>
  <c r="BP234" i="6" s="1"/>
  <c r="CI232" i="7"/>
  <c r="BM233" i="6" s="1"/>
  <c r="CJ232" i="7"/>
  <c r="BN233" i="6" s="1"/>
  <c r="BF231" i="7"/>
  <c r="AQ232" i="6" s="1"/>
  <c r="CE231" i="7"/>
  <c r="BK232" i="6" s="1"/>
  <c r="BT266" i="7"/>
  <c r="AR267" i="6" s="1"/>
  <c r="CS266" i="7"/>
  <c r="BL267" i="6" s="1"/>
  <c r="BK263" i="7"/>
  <c r="AT264" i="6" s="1"/>
  <c r="CI263" i="7"/>
  <c r="BM264" i="6" s="1"/>
  <c r="CJ263" i="7"/>
  <c r="BN264" i="6" s="1"/>
  <c r="CE262" i="7"/>
  <c r="BK263" i="6" s="1"/>
  <c r="BO258" i="7"/>
  <c r="AU259" i="6" s="1"/>
  <c r="CN258" i="7"/>
  <c r="BO259" i="6" s="1"/>
  <c r="CO258" i="7"/>
  <c r="BP259" i="6" s="1"/>
  <c r="BK257" i="7"/>
  <c r="AT258" i="6" s="1"/>
  <c r="CJ257" i="7"/>
  <c r="BN258" i="6" s="1"/>
  <c r="BF256" i="7"/>
  <c r="AQ257" i="6" s="1"/>
  <c r="CE256" i="7"/>
  <c r="BK257" i="6" s="1"/>
  <c r="BO252" i="7"/>
  <c r="AU253" i="6" s="1"/>
  <c r="CN252" i="7"/>
  <c r="BO253" i="6" s="1"/>
  <c r="CO252" i="7"/>
  <c r="BP253" i="6" s="1"/>
  <c r="BK251" i="7"/>
  <c r="AT252" i="6" s="1"/>
  <c r="CJ251" i="7"/>
  <c r="BN252" i="6" s="1"/>
  <c r="CE250" i="7"/>
  <c r="BK251" i="6" s="1"/>
  <c r="BT247" i="7"/>
  <c r="AR248" i="6" s="1"/>
  <c r="CS247" i="7"/>
  <c r="BL248" i="6" s="1"/>
  <c r="BT241" i="7"/>
  <c r="AR242" i="6" s="1"/>
  <c r="CS241" i="7"/>
  <c r="BL242" i="6" s="1"/>
  <c r="BT235" i="7"/>
  <c r="AR236" i="6" s="1"/>
  <c r="CS235" i="7"/>
  <c r="BL236" i="6" s="1"/>
  <c r="BT229" i="7"/>
  <c r="AR230" i="6" s="1"/>
  <c r="CS229" i="7"/>
  <c r="BL230" i="6" s="1"/>
  <c r="AC268" i="7"/>
  <c r="U269" i="6" s="1"/>
  <c r="BZ268" i="7"/>
  <c r="BI269" i="6" s="1"/>
  <c r="BF269" i="7"/>
  <c r="AQ270" i="6" s="1"/>
  <c r="CE269" i="7"/>
  <c r="BK270" i="6" s="1"/>
  <c r="BO265" i="7"/>
  <c r="AU266" i="6" s="1"/>
  <c r="CN265" i="7"/>
  <c r="BO266" i="6" s="1"/>
  <c r="CO265" i="7"/>
  <c r="BP266" i="6" s="1"/>
  <c r="CI264" i="7"/>
  <c r="BM265" i="6" s="1"/>
  <c r="CJ264" i="7"/>
  <c r="BN265" i="6" s="1"/>
  <c r="BT260" i="7"/>
  <c r="AR261" i="6" s="1"/>
  <c r="CS260" i="7"/>
  <c r="BL261" i="6" s="1"/>
  <c r="BT254" i="7"/>
  <c r="AR255" i="6" s="1"/>
  <c r="CS254" i="7"/>
  <c r="BL255" i="6" s="1"/>
  <c r="BO246" i="7"/>
  <c r="AU247" i="6" s="1"/>
  <c r="CN246" i="7"/>
  <c r="BO247" i="6" s="1"/>
  <c r="CO246" i="7"/>
  <c r="BP247" i="6" s="1"/>
  <c r="CI245" i="7"/>
  <c r="BM246" i="6" s="1"/>
  <c r="CJ245" i="7"/>
  <c r="BN246" i="6" s="1"/>
  <c r="BF244" i="7"/>
  <c r="AQ245" i="6" s="1"/>
  <c r="CE244" i="7"/>
  <c r="BK245" i="6" s="1"/>
  <c r="BO240" i="7"/>
  <c r="AU241" i="6" s="1"/>
  <c r="CN240" i="7"/>
  <c r="BO241" i="6" s="1"/>
  <c r="CO240" i="7"/>
  <c r="BP241" i="6" s="1"/>
  <c r="BK239" i="7"/>
  <c r="AT240" i="6" s="1"/>
  <c r="CI239" i="7"/>
  <c r="BM240" i="6" s="1"/>
  <c r="CJ239" i="7"/>
  <c r="BN240" i="6" s="1"/>
  <c r="CE238" i="7"/>
  <c r="BK239" i="6" s="1"/>
  <c r="BO234" i="7"/>
  <c r="AU235" i="6" s="1"/>
  <c r="CN234" i="7"/>
  <c r="BO235" i="6" s="1"/>
  <c r="CO234" i="7"/>
  <c r="BP235" i="6" s="1"/>
  <c r="BK233" i="7"/>
  <c r="AT234" i="6" s="1"/>
  <c r="CI233" i="7"/>
  <c r="BM234" i="6" s="1"/>
  <c r="CJ233" i="7"/>
  <c r="BN234" i="6" s="1"/>
  <c r="CE232" i="7"/>
  <c r="BK233" i="6" s="1"/>
  <c r="BP228" i="7"/>
  <c r="AV229" i="6" s="1"/>
  <c r="CN228" i="7"/>
  <c r="BO229" i="6" s="1"/>
  <c r="CO228" i="7"/>
  <c r="BP229" i="6" s="1"/>
  <c r="BT267" i="7"/>
  <c r="AR268" i="6" s="1"/>
  <c r="CS267" i="7"/>
  <c r="BL268" i="6" s="1"/>
  <c r="BF263" i="7"/>
  <c r="AQ264" i="6" s="1"/>
  <c r="CE263" i="7"/>
  <c r="BK264" i="6" s="1"/>
  <c r="BP259" i="7"/>
  <c r="AV260" i="6" s="1"/>
  <c r="CN259" i="7"/>
  <c r="BO260" i="6" s="1"/>
  <c r="CO259" i="7"/>
  <c r="BP260" i="6" s="1"/>
  <c r="CJ258" i="7"/>
  <c r="BN259" i="6" s="1"/>
  <c r="CE257" i="7"/>
  <c r="BK258" i="6" s="1"/>
  <c r="BP253" i="7"/>
  <c r="AV254" i="6" s="1"/>
  <c r="CN253" i="7"/>
  <c r="BO254" i="6" s="1"/>
  <c r="CO253" i="7"/>
  <c r="BP254" i="6" s="1"/>
  <c r="CI252" i="7"/>
  <c r="BM253" i="6" s="1"/>
  <c r="CJ252" i="7"/>
  <c r="BN253" i="6" s="1"/>
  <c r="BF251" i="7"/>
  <c r="AQ252" i="6" s="1"/>
  <c r="CE251" i="7"/>
  <c r="BK252" i="6" s="1"/>
  <c r="BT248" i="7"/>
  <c r="AR249" i="6" s="1"/>
  <c r="CS248" i="7"/>
  <c r="BL249" i="6" s="1"/>
  <c r="BT242" i="7"/>
  <c r="AR243" i="6" s="1"/>
  <c r="CS242" i="7"/>
  <c r="BL243" i="6" s="1"/>
  <c r="BT236" i="7"/>
  <c r="AR237" i="6" s="1"/>
  <c r="CS236" i="7"/>
  <c r="BL237" i="6" s="1"/>
  <c r="BT230" i="7"/>
  <c r="AR231" i="6" s="1"/>
  <c r="CS230" i="7"/>
  <c r="BL231" i="6" s="1"/>
  <c r="BO266" i="7"/>
  <c r="AU267" i="6" s="1"/>
  <c r="CN266" i="7"/>
  <c r="BO267" i="6" s="1"/>
  <c r="CO266" i="7"/>
  <c r="BP267" i="6" s="1"/>
  <c r="BK265" i="7"/>
  <c r="AT266" i="6" s="1"/>
  <c r="CI265" i="7"/>
  <c r="BM266" i="6" s="1"/>
  <c r="CJ265" i="7"/>
  <c r="BN266" i="6" s="1"/>
  <c r="CE264" i="7"/>
  <c r="BK265" i="6" s="1"/>
  <c r="BT261" i="7"/>
  <c r="AR262" i="6" s="1"/>
  <c r="CS261" i="7"/>
  <c r="BL262" i="6" s="1"/>
  <c r="BT255" i="7"/>
  <c r="AR256" i="6" s="1"/>
  <c r="CS255" i="7"/>
  <c r="BL256" i="6" s="1"/>
  <c r="BT249" i="7"/>
  <c r="AR250" i="6" s="1"/>
  <c r="BP247" i="7"/>
  <c r="AV248" i="6" s="1"/>
  <c r="CN247" i="7"/>
  <c r="BO248" i="6" s="1"/>
  <c r="CO247" i="7"/>
  <c r="BP248" i="6" s="1"/>
  <c r="CI246" i="7"/>
  <c r="BM247" i="6" s="1"/>
  <c r="CJ246" i="7"/>
  <c r="BN247" i="6" s="1"/>
  <c r="BF245" i="7"/>
  <c r="AQ246" i="6" s="1"/>
  <c r="CE245" i="7"/>
  <c r="BK246" i="6" s="1"/>
  <c r="BO241" i="7"/>
  <c r="AU242" i="6" s="1"/>
  <c r="CN241" i="7"/>
  <c r="BO242" i="6" s="1"/>
  <c r="CO241" i="7"/>
  <c r="BP242" i="6" s="1"/>
  <c r="CI240" i="7"/>
  <c r="BM241" i="6" s="1"/>
  <c r="CJ240" i="7"/>
  <c r="BN241" i="6" s="1"/>
  <c r="BF239" i="7"/>
  <c r="AQ240" i="6" s="1"/>
  <c r="CE239" i="7"/>
  <c r="BK240" i="6" s="1"/>
  <c r="BP235" i="7"/>
  <c r="AV236" i="6" s="1"/>
  <c r="CN235" i="7"/>
  <c r="BO236" i="6" s="1"/>
  <c r="CO235" i="7"/>
  <c r="BP236" i="6" s="1"/>
  <c r="CI234" i="7"/>
  <c r="BM235" i="6" s="1"/>
  <c r="CJ234" i="7"/>
  <c r="BN235" i="6" s="1"/>
  <c r="CE233" i="7"/>
  <c r="BK234" i="6" s="1"/>
  <c r="BP229" i="7"/>
  <c r="AV230" i="6" s="1"/>
  <c r="CN229" i="7"/>
  <c r="BO230" i="6" s="1"/>
  <c r="CO229" i="7"/>
  <c r="BP230" i="6" s="1"/>
  <c r="CI228" i="7"/>
  <c r="BM229" i="6" s="1"/>
  <c r="CJ228" i="7"/>
  <c r="BN229" i="6" s="1"/>
  <c r="BT268" i="7"/>
  <c r="AR269" i="6" s="1"/>
  <c r="CS268" i="7"/>
  <c r="BL269" i="6" s="1"/>
  <c r="BP260" i="7"/>
  <c r="AV261" i="6" s="1"/>
  <c r="CN260" i="7"/>
  <c r="BO261" i="6" s="1"/>
  <c r="CO260" i="7"/>
  <c r="BP261" i="6" s="1"/>
  <c r="BK259" i="7"/>
  <c r="AT260" i="6" s="1"/>
  <c r="CJ259" i="7"/>
  <c r="BN260" i="6" s="1"/>
  <c r="CI259" i="7"/>
  <c r="BM260" i="6" s="1"/>
  <c r="CE258" i="7"/>
  <c r="BK259" i="6" s="1"/>
  <c r="BO254" i="7"/>
  <c r="AU255" i="6" s="1"/>
  <c r="CN254" i="7"/>
  <c r="BO255" i="6" s="1"/>
  <c r="CO254" i="7"/>
  <c r="BP255" i="6" s="1"/>
  <c r="CI253" i="7"/>
  <c r="BM254" i="6" s="1"/>
  <c r="CJ253" i="7"/>
  <c r="BN254" i="6" s="1"/>
  <c r="CE252" i="7"/>
  <c r="BK253" i="6" s="1"/>
  <c r="BT243" i="7"/>
  <c r="AR244" i="6" s="1"/>
  <c r="CS243" i="7"/>
  <c r="BL244" i="6" s="1"/>
  <c r="BT237" i="7"/>
  <c r="AR238" i="6" s="1"/>
  <c r="CS237" i="7"/>
  <c r="BL238" i="6" s="1"/>
  <c r="BT231" i="7"/>
  <c r="AR232" i="6" s="1"/>
  <c r="CS231" i="7"/>
  <c r="BL232" i="6" s="1"/>
  <c r="BP267" i="7"/>
  <c r="AV268" i="6" s="1"/>
  <c r="CO267" i="7"/>
  <c r="BP268" i="6" s="1"/>
  <c r="CN267" i="7"/>
  <c r="BO268" i="6" s="1"/>
  <c r="CI266" i="7"/>
  <c r="BM267" i="6" s="1"/>
  <c r="CJ266" i="7"/>
  <c r="BN267" i="6" s="1"/>
  <c r="CE265" i="7"/>
  <c r="BK266" i="6" s="1"/>
  <c r="BT262" i="7"/>
  <c r="AR263" i="6" s="1"/>
  <c r="CS262" i="7"/>
  <c r="BL263" i="6" s="1"/>
  <c r="BT256" i="7"/>
  <c r="AR257" i="6" s="1"/>
  <c r="CS256" i="7"/>
  <c r="BL257" i="6" s="1"/>
  <c r="BT250" i="7"/>
  <c r="AR251" i="6" s="1"/>
  <c r="CS250" i="7"/>
  <c r="BL251" i="6" s="1"/>
  <c r="BO248" i="7"/>
  <c r="AU249" i="6" s="1"/>
  <c r="CN248" i="7"/>
  <c r="BO249" i="6" s="1"/>
  <c r="CO248" i="7"/>
  <c r="BP249" i="6" s="1"/>
  <c r="BK247" i="7"/>
  <c r="AT248" i="6" s="1"/>
  <c r="CJ247" i="7"/>
  <c r="BN248" i="6" s="1"/>
  <c r="CI247" i="7"/>
  <c r="BM248" i="6" s="1"/>
  <c r="CE246" i="7"/>
  <c r="BK247" i="6" s="1"/>
  <c r="BO242" i="7"/>
  <c r="AU243" i="6" s="1"/>
  <c r="CN242" i="7"/>
  <c r="BO243" i="6" s="1"/>
  <c r="CO242" i="7"/>
  <c r="BP243" i="6" s="1"/>
  <c r="BK241" i="7"/>
  <c r="AT242" i="6" s="1"/>
  <c r="CI241" i="7"/>
  <c r="BM242" i="6" s="1"/>
  <c r="CJ241" i="7"/>
  <c r="BN242" i="6" s="1"/>
  <c r="BF240" i="7"/>
  <c r="AQ241" i="6" s="1"/>
  <c r="CE240" i="7"/>
  <c r="BK241" i="6" s="1"/>
  <c r="BP236" i="7"/>
  <c r="AV237" i="6" s="1"/>
  <c r="CN236" i="7"/>
  <c r="BO237" i="6" s="1"/>
  <c r="CO236" i="7"/>
  <c r="BP237" i="6" s="1"/>
  <c r="BK235" i="7"/>
  <c r="AT236" i="6" s="1"/>
  <c r="CJ235" i="7"/>
  <c r="BN236" i="6" s="1"/>
  <c r="CI235" i="7"/>
  <c r="BM236" i="6" s="1"/>
  <c r="CE234" i="7"/>
  <c r="BK235" i="6" s="1"/>
  <c r="BO230" i="7"/>
  <c r="AU231" i="6" s="1"/>
  <c r="CN230" i="7"/>
  <c r="BO231" i="6" s="1"/>
  <c r="CO230" i="7"/>
  <c r="BP231" i="6" s="1"/>
  <c r="CI229" i="7"/>
  <c r="BM230" i="6" s="1"/>
  <c r="CJ229" i="7"/>
  <c r="BN230" i="6" s="1"/>
  <c r="CE228" i="7"/>
  <c r="BK229" i="6" s="1"/>
  <c r="BT269" i="7"/>
  <c r="AR270" i="6" s="1"/>
  <c r="CS269" i="7"/>
  <c r="BL270" i="6" s="1"/>
  <c r="BT263" i="7"/>
  <c r="AR264" i="6" s="1"/>
  <c r="BP261" i="7"/>
  <c r="AV262" i="6" s="1"/>
  <c r="CN261" i="7"/>
  <c r="BO262" i="6" s="1"/>
  <c r="CO261" i="7"/>
  <c r="BP262" i="6" s="1"/>
  <c r="CI260" i="7"/>
  <c r="BM261" i="6" s="1"/>
  <c r="CJ260" i="7"/>
  <c r="BN261" i="6" s="1"/>
  <c r="BF259" i="7"/>
  <c r="AQ260" i="6" s="1"/>
  <c r="CE259" i="7"/>
  <c r="BK260" i="6" s="1"/>
  <c r="BP255" i="7"/>
  <c r="AV256" i="6" s="1"/>
  <c r="CO255" i="7"/>
  <c r="BP256" i="6" s="1"/>
  <c r="CN255" i="7"/>
  <c r="BO256" i="6" s="1"/>
  <c r="CI254" i="7"/>
  <c r="BM255" i="6" s="1"/>
  <c r="CJ254" i="7"/>
  <c r="BN255" i="6" s="1"/>
  <c r="BF253" i="7"/>
  <c r="AQ254" i="6" s="1"/>
  <c r="CE253" i="7"/>
  <c r="BK254" i="6" s="1"/>
  <c r="BT244" i="7"/>
  <c r="AR245" i="6" s="1"/>
  <c r="CS244" i="7"/>
  <c r="BL245" i="6" s="1"/>
  <c r="BT238" i="7"/>
  <c r="AR239" i="6" s="1"/>
  <c r="CS238" i="7"/>
  <c r="BL239" i="6" s="1"/>
  <c r="BT232" i="7"/>
  <c r="AR233" i="6" s="1"/>
  <c r="CS232" i="7"/>
  <c r="BL233" i="6" s="1"/>
  <c r="CE266" i="7"/>
  <c r="BK267" i="6" s="1"/>
  <c r="BT257" i="7"/>
  <c r="AR258" i="6" s="1"/>
  <c r="CS257" i="7"/>
  <c r="BL258" i="6" s="1"/>
  <c r="BT251" i="7"/>
  <c r="AR252" i="6" s="1"/>
  <c r="CS251" i="7"/>
  <c r="BL252" i="6" s="1"/>
  <c r="BO249" i="7"/>
  <c r="AU250" i="6" s="1"/>
  <c r="CN249" i="7"/>
  <c r="BO250" i="6" s="1"/>
  <c r="CO249" i="7"/>
  <c r="BP250" i="6" s="1"/>
  <c r="BK248" i="7"/>
  <c r="AT249" i="6" s="1"/>
  <c r="CJ248" i="7"/>
  <c r="BN249" i="6" s="1"/>
  <c r="BF247" i="7"/>
  <c r="AQ248" i="6" s="1"/>
  <c r="CE247" i="7"/>
  <c r="BK248" i="6" s="1"/>
  <c r="BP243" i="7"/>
  <c r="AV244" i="6" s="1"/>
  <c r="CO243" i="7"/>
  <c r="BP244" i="6" s="1"/>
  <c r="CN243" i="7"/>
  <c r="BO244" i="6" s="1"/>
  <c r="BK242" i="7"/>
  <c r="AT243" i="6" s="1"/>
  <c r="CI242" i="7"/>
  <c r="BM243" i="6" s="1"/>
  <c r="CJ242" i="7"/>
  <c r="BN243" i="6" s="1"/>
  <c r="BF241" i="7"/>
  <c r="AQ242" i="6" s="1"/>
  <c r="CD241" i="7"/>
  <c r="BJ242" i="6" s="1"/>
  <c r="CE241" i="7"/>
  <c r="BK242" i="6" s="1"/>
  <c r="BP237" i="7"/>
  <c r="AV238" i="6" s="1"/>
  <c r="CN237" i="7"/>
  <c r="BO238" i="6" s="1"/>
  <c r="CO237" i="7"/>
  <c r="BP238" i="6" s="1"/>
  <c r="CI236" i="7"/>
  <c r="BM237" i="6" s="1"/>
  <c r="CJ236" i="7"/>
  <c r="BN237" i="6" s="1"/>
  <c r="CE235" i="7"/>
  <c r="BK236" i="6" s="1"/>
  <c r="BP231" i="7"/>
  <c r="AV232" i="6" s="1"/>
  <c r="CO231" i="7"/>
  <c r="BP232" i="6" s="1"/>
  <c r="CN231" i="7"/>
  <c r="BO232" i="6" s="1"/>
  <c r="CI230" i="7"/>
  <c r="BM231" i="6" s="1"/>
  <c r="CJ230" i="7"/>
  <c r="BN231" i="6" s="1"/>
  <c r="BF229" i="7"/>
  <c r="AQ230" i="6" s="1"/>
  <c r="CE229" i="7"/>
  <c r="BK230" i="6" s="1"/>
  <c r="BP268" i="7"/>
  <c r="AV269" i="6" s="1"/>
  <c r="CN268" i="7"/>
  <c r="BO269" i="6" s="1"/>
  <c r="CO268" i="7"/>
  <c r="BP269" i="6" s="1"/>
  <c r="BK267" i="7"/>
  <c r="AT268" i="6" s="1"/>
  <c r="CI267" i="7"/>
  <c r="BM268" i="6" s="1"/>
  <c r="CJ267" i="7"/>
  <c r="BN268" i="6" s="1"/>
  <c r="BT264" i="7"/>
  <c r="AR265" i="6" s="1"/>
  <c r="CS264" i="7"/>
  <c r="BL265" i="6" s="1"/>
  <c r="BO262" i="7"/>
  <c r="AU263" i="6" s="1"/>
  <c r="CN262" i="7"/>
  <c r="BO263" i="6" s="1"/>
  <c r="CO262" i="7"/>
  <c r="BP263" i="6" s="1"/>
  <c r="CI261" i="7"/>
  <c r="BM262" i="6" s="1"/>
  <c r="CJ261" i="7"/>
  <c r="BN262" i="6" s="1"/>
  <c r="CE260" i="7"/>
  <c r="BK261" i="6" s="1"/>
  <c r="BO256" i="7"/>
  <c r="AU257" i="6" s="1"/>
  <c r="CN256" i="7"/>
  <c r="BO257" i="6" s="1"/>
  <c r="CO256" i="7"/>
  <c r="BP257" i="6" s="1"/>
  <c r="BK255" i="7"/>
  <c r="AT256" i="6" s="1"/>
  <c r="CI255" i="7"/>
  <c r="BM256" i="6" s="1"/>
  <c r="CJ255" i="7"/>
  <c r="BN256" i="6" s="1"/>
  <c r="CE254" i="7"/>
  <c r="BK255" i="6" s="1"/>
  <c r="BO250" i="7"/>
  <c r="AU251" i="6" s="1"/>
  <c r="CN250" i="7"/>
  <c r="BO251" i="6" s="1"/>
  <c r="CO250" i="7"/>
  <c r="BP251" i="6" s="1"/>
  <c r="BT245" i="7"/>
  <c r="AR246" i="6" s="1"/>
  <c r="CS245" i="7"/>
  <c r="BL246" i="6" s="1"/>
  <c r="BT239" i="7"/>
  <c r="AR240" i="6" s="1"/>
  <c r="CS239" i="7"/>
  <c r="BL240" i="6" s="1"/>
  <c r="BT233" i="7"/>
  <c r="AR234" i="6" s="1"/>
  <c r="CS233" i="7"/>
  <c r="BL234" i="6" s="1"/>
  <c r="BA269" i="7"/>
  <c r="AO270" i="6" s="1"/>
  <c r="BZ269" i="7"/>
  <c r="BI270" i="6" s="1"/>
  <c r="BP269" i="7"/>
  <c r="AV270" i="6" s="1"/>
  <c r="CN269" i="7"/>
  <c r="BO270" i="6" s="1"/>
  <c r="CO269" i="7"/>
  <c r="BP270" i="6" s="1"/>
  <c r="BJ268" i="7"/>
  <c r="AS269" i="6" s="1"/>
  <c r="CI268" i="7"/>
  <c r="BM269" i="6" s="1"/>
  <c r="CJ268" i="7"/>
  <c r="BN269" i="6" s="1"/>
  <c r="BF267" i="7"/>
  <c r="AQ268" i="6" s="1"/>
  <c r="CE267" i="7"/>
  <c r="BK268" i="6" s="1"/>
  <c r="BT258" i="7"/>
  <c r="AR259" i="6" s="1"/>
  <c r="CS258" i="7"/>
  <c r="BL259" i="6" s="1"/>
  <c r="BT252" i="7"/>
  <c r="AR253" i="6" s="1"/>
  <c r="CS252" i="7"/>
  <c r="BL253" i="6" s="1"/>
  <c r="BK249" i="7"/>
  <c r="AT250" i="6" s="1"/>
  <c r="CI249" i="7"/>
  <c r="BM250" i="6" s="1"/>
  <c r="CJ249" i="7"/>
  <c r="BN250" i="6" s="1"/>
  <c r="CE248" i="7"/>
  <c r="BK249" i="6" s="1"/>
  <c r="BO244" i="7"/>
  <c r="AU245" i="6" s="1"/>
  <c r="CN244" i="7"/>
  <c r="BO245" i="6" s="1"/>
  <c r="CO244" i="7"/>
  <c r="BP245" i="6" s="1"/>
  <c r="BK243" i="7"/>
  <c r="AT244" i="6" s="1"/>
  <c r="CI243" i="7"/>
  <c r="BM244" i="6" s="1"/>
  <c r="CJ243" i="7"/>
  <c r="BN244" i="6" s="1"/>
  <c r="CD242" i="7"/>
  <c r="BJ243" i="6" s="1"/>
  <c r="CE242" i="7"/>
  <c r="BK243" i="6" s="1"/>
  <c r="BO238" i="7"/>
  <c r="AU239" i="6" s="1"/>
  <c r="CN238" i="7"/>
  <c r="BO239" i="6" s="1"/>
  <c r="CO238" i="7"/>
  <c r="BP239" i="6" s="1"/>
  <c r="CI237" i="7"/>
  <c r="BM238" i="6" s="1"/>
  <c r="CJ237" i="7"/>
  <c r="BN238" i="6" s="1"/>
  <c r="CE236" i="7"/>
  <c r="BK237" i="6" s="1"/>
  <c r="BO232" i="7"/>
  <c r="AU233" i="6" s="1"/>
  <c r="CN232" i="7"/>
  <c r="BO233" i="6" s="1"/>
  <c r="CO232" i="7"/>
  <c r="BP233" i="6" s="1"/>
  <c r="CI231" i="7"/>
  <c r="BM232" i="6" s="1"/>
  <c r="CJ231" i="7"/>
  <c r="BN232" i="6" s="1"/>
  <c r="CD230" i="7"/>
  <c r="BJ231" i="6" s="1"/>
  <c r="CE230" i="7"/>
  <c r="BK231" i="6" s="1"/>
  <c r="BT265" i="7"/>
  <c r="AR266" i="6" s="1"/>
  <c r="CS265" i="7"/>
  <c r="BL266" i="6" s="1"/>
  <c r="BP263" i="7"/>
  <c r="AV264" i="6" s="1"/>
  <c r="CN263" i="7"/>
  <c r="BO264" i="6" s="1"/>
  <c r="CO263" i="7"/>
  <c r="BP264" i="6" s="1"/>
  <c r="CI262" i="7"/>
  <c r="BM263" i="6" s="1"/>
  <c r="CJ262" i="7"/>
  <c r="BN263" i="6" s="1"/>
  <c r="BF261" i="7"/>
  <c r="AQ262" i="6" s="1"/>
  <c r="CE261" i="7"/>
  <c r="BK262" i="6" s="1"/>
  <c r="BO257" i="7"/>
  <c r="AU258" i="6" s="1"/>
  <c r="CN257" i="7"/>
  <c r="BO258" i="6" s="1"/>
  <c r="CO257" i="7"/>
  <c r="BP258" i="6" s="1"/>
  <c r="CI256" i="7"/>
  <c r="BM257" i="6" s="1"/>
  <c r="CJ256" i="7"/>
  <c r="BN257" i="6" s="1"/>
  <c r="BF255" i="7"/>
  <c r="AQ256" i="6" s="1"/>
  <c r="CE255" i="7"/>
  <c r="BK256" i="6" s="1"/>
  <c r="BP251" i="7"/>
  <c r="AV252" i="6" s="1"/>
  <c r="CN251" i="7"/>
  <c r="BO252" i="6" s="1"/>
  <c r="CO251" i="7"/>
  <c r="BP252" i="6" s="1"/>
  <c r="CI250" i="7"/>
  <c r="BM251" i="6" s="1"/>
  <c r="CJ250" i="7"/>
  <c r="BN251" i="6" s="1"/>
  <c r="BT246" i="7"/>
  <c r="AR247" i="6" s="1"/>
  <c r="CS246" i="7"/>
  <c r="BL247" i="6" s="1"/>
  <c r="BT240" i="7"/>
  <c r="AR241" i="6" s="1"/>
  <c r="CS240" i="7"/>
  <c r="BL241" i="6" s="1"/>
  <c r="BT234" i="7"/>
  <c r="AR235" i="6" s="1"/>
  <c r="CS234" i="7"/>
  <c r="BL235" i="6" s="1"/>
  <c r="BT228" i="7"/>
  <c r="AR229" i="6" s="1"/>
  <c r="CS228" i="7"/>
  <c r="BL229" i="6" s="1"/>
  <c r="BA268" i="7"/>
  <c r="AO269" i="6" s="1"/>
  <c r="BJ269" i="7"/>
  <c r="AS270" i="6" s="1"/>
  <c r="BO268" i="7"/>
  <c r="AU269" i="6" s="1"/>
  <c r="BK236" i="7"/>
  <c r="AT237" i="6" s="1"/>
  <c r="BP256" i="7"/>
  <c r="AV257" i="6" s="1"/>
  <c r="BK240" i="7"/>
  <c r="AT241" i="6" s="1"/>
  <c r="BP254" i="7"/>
  <c r="AV255" i="6" s="1"/>
  <c r="BK232" i="7"/>
  <c r="AT233" i="6" s="1"/>
  <c r="BF254" i="7"/>
  <c r="AQ255" i="6" s="1"/>
  <c r="BO236" i="7"/>
  <c r="AU237" i="6" s="1"/>
  <c r="BO235" i="7"/>
  <c r="AU236" i="6" s="1"/>
  <c r="BO269" i="7"/>
  <c r="AU270" i="6" s="1"/>
  <c r="BF265" i="7"/>
  <c r="AQ266" i="6" s="1"/>
  <c r="BO260" i="7"/>
  <c r="AU261" i="6" s="1"/>
  <c r="BK250" i="7"/>
  <c r="AT251" i="6" s="1"/>
  <c r="BK266" i="7"/>
  <c r="AT267" i="6" s="1"/>
  <c r="BK261" i="7"/>
  <c r="AT262" i="6" s="1"/>
  <c r="BK258" i="7"/>
  <c r="AT259" i="6" s="1"/>
  <c r="BP246" i="7"/>
  <c r="AV247" i="6" s="1"/>
  <c r="BO245" i="7"/>
  <c r="AU246" i="6" s="1"/>
  <c r="BP230" i="7"/>
  <c r="AV231" i="6" s="1"/>
  <c r="BO243" i="7"/>
  <c r="AU244" i="6" s="1"/>
  <c r="BP241" i="7"/>
  <c r="AV242" i="6" s="1"/>
  <c r="BK268" i="7"/>
  <c r="AT269" i="6" s="1"/>
  <c r="BF262" i="7"/>
  <c r="AQ263" i="6" s="1"/>
  <c r="BK253" i="7"/>
  <c r="AT254" i="6" s="1"/>
  <c r="BK244" i="7"/>
  <c r="AT245" i="6" s="1"/>
  <c r="BK228" i="7"/>
  <c r="AT229" i="6" s="1"/>
  <c r="BF260" i="7"/>
  <c r="AQ261" i="6" s="1"/>
  <c r="BF252" i="7"/>
  <c r="AQ253" i="6" s="1"/>
  <c r="BP238" i="7"/>
  <c r="AV239" i="6" s="1"/>
  <c r="AC269" i="7"/>
  <c r="U270" i="6" s="1"/>
  <c r="BF248" i="7"/>
  <c r="AQ249" i="6" s="1"/>
  <c r="BF233" i="7"/>
  <c r="AQ234" i="6" s="1"/>
  <c r="BP265" i="7"/>
  <c r="AV266" i="6" s="1"/>
  <c r="BO261" i="7"/>
  <c r="AU262" i="6" s="1"/>
  <c r="BP257" i="7"/>
  <c r="AV258" i="6" s="1"/>
  <c r="BK269" i="7"/>
  <c r="AT270" i="6" s="1"/>
  <c r="BP264" i="7"/>
  <c r="AV265" i="6" s="1"/>
  <c r="BO253" i="7"/>
  <c r="AU254" i="6" s="1"/>
  <c r="BO251" i="7"/>
  <c r="AU252" i="6" s="1"/>
  <c r="BP249" i="7"/>
  <c r="AV250" i="6" s="1"/>
  <c r="BO228" i="7"/>
  <c r="AU229" i="6" s="1"/>
  <c r="BF236" i="7"/>
  <c r="AQ237" i="6" s="1"/>
  <c r="BF232" i="7"/>
  <c r="AQ233" i="6" s="1"/>
  <c r="BF228" i="7"/>
  <c r="AQ229" i="6" s="1"/>
  <c r="BK264" i="7"/>
  <c r="AT265" i="6" s="1"/>
  <c r="BP252" i="7"/>
  <c r="AV253" i="6" s="1"/>
  <c r="BK234" i="7"/>
  <c r="AT235" i="6" s="1"/>
  <c r="BP233" i="7"/>
  <c r="AV234" i="6" s="1"/>
  <c r="AM269" i="7"/>
  <c r="Z270" i="6" s="1"/>
  <c r="BO267" i="7"/>
  <c r="AU268" i="6" s="1"/>
  <c r="BF257" i="7"/>
  <c r="AQ258" i="6" s="1"/>
  <c r="BP248" i="7"/>
  <c r="AV249" i="6" s="1"/>
  <c r="BF246" i="7"/>
  <c r="AQ247" i="6" s="1"/>
  <c r="BO237" i="7"/>
  <c r="AU238" i="6" s="1"/>
  <c r="BO229" i="7"/>
  <c r="AU230" i="6" s="1"/>
  <c r="AR268" i="7"/>
  <c r="AB269" i="6" s="1"/>
  <c r="BK260" i="7"/>
  <c r="AT261" i="6" s="1"/>
  <c r="BK256" i="7"/>
  <c r="AT257" i="6" s="1"/>
  <c r="BK245" i="7"/>
  <c r="AT246" i="6" s="1"/>
  <c r="BP244" i="7"/>
  <c r="AV245" i="6" s="1"/>
  <c r="BF268" i="7"/>
  <c r="AQ269" i="6" s="1"/>
  <c r="BO259" i="7"/>
  <c r="AU260" i="6" s="1"/>
  <c r="BF249" i="7"/>
  <c r="AQ250" i="6" s="1"/>
  <c r="BP240" i="7"/>
  <c r="AV241" i="6" s="1"/>
  <c r="BF238" i="7"/>
  <c r="AQ239" i="6" s="1"/>
  <c r="BF230" i="7"/>
  <c r="AQ231" i="6" s="1"/>
  <c r="BF264" i="7"/>
  <c r="AQ265" i="6" s="1"/>
  <c r="BP262" i="7"/>
  <c r="AV263" i="6" s="1"/>
  <c r="BK252" i="7"/>
  <c r="AT253" i="6" s="1"/>
  <c r="BK237" i="7"/>
  <c r="AT238" i="6" s="1"/>
  <c r="BP232" i="7"/>
  <c r="AV233" i="6" s="1"/>
  <c r="BK229" i="7"/>
  <c r="AT230" i="6" s="1"/>
  <c r="BO263" i="7"/>
  <c r="AU264" i="6" s="1"/>
  <c r="BO255" i="7"/>
  <c r="AU256" i="6" s="1"/>
  <c r="BO247" i="7"/>
  <c r="AU248" i="6" s="1"/>
  <c r="BO239" i="7"/>
  <c r="AU240" i="6" s="1"/>
  <c r="BO231" i="7"/>
  <c r="AU232" i="6" s="1"/>
  <c r="BF235" i="7"/>
  <c r="AQ236" i="6" s="1"/>
  <c r="BK231" i="7"/>
  <c r="AT232" i="6" s="1"/>
  <c r="BP266" i="7"/>
  <c r="AV267" i="6" s="1"/>
  <c r="BK262" i="7"/>
  <c r="AT263" i="6" s="1"/>
  <c r="BK254" i="7"/>
  <c r="AT255" i="6" s="1"/>
  <c r="BP250" i="7"/>
  <c r="AV251" i="6" s="1"/>
  <c r="BF250" i="7"/>
  <c r="AQ251" i="6" s="1"/>
  <c r="BK246" i="7"/>
  <c r="AT247" i="6" s="1"/>
  <c r="BP242" i="7"/>
  <c r="AV243" i="6" s="1"/>
  <c r="BF242" i="7"/>
  <c r="AQ243" i="6" s="1"/>
  <c r="BK238" i="7"/>
  <c r="AT239" i="6" s="1"/>
  <c r="BP234" i="7"/>
  <c r="AV235" i="6" s="1"/>
  <c r="BF234" i="7"/>
  <c r="AQ235" i="6" s="1"/>
  <c r="BK230" i="7"/>
  <c r="AT231" i="6" s="1"/>
  <c r="BF266" i="7"/>
  <c r="AQ267" i="6" s="1"/>
  <c r="BP258" i="7"/>
  <c r="AV259" i="6" s="1"/>
  <c r="BF258" i="7"/>
  <c r="AQ259" i="6" s="1"/>
  <c r="AR269" i="7"/>
  <c r="AB270" i="6" s="1"/>
  <c r="AH269" i="7"/>
  <c r="AY270" i="6" l="1"/>
  <c r="BS270" i="6"/>
  <c r="BS269" i="6"/>
  <c r="AY269" i="6"/>
  <c r="W220" i="22"/>
  <c r="W221" i="22"/>
  <c r="W222" i="22"/>
  <c r="W223" i="22"/>
  <c r="W224" i="22"/>
  <c r="W225" i="22"/>
  <c r="W226" i="22"/>
  <c r="W227" i="22"/>
  <c r="W228" i="22"/>
  <c r="W229" i="22"/>
  <c r="W230" i="22"/>
  <c r="W231" i="22"/>
  <c r="W232" i="22"/>
  <c r="W233" i="22"/>
  <c r="W234" i="22"/>
  <c r="W235" i="22"/>
  <c r="W236" i="22"/>
  <c r="W237" i="22"/>
  <c r="W238" i="22"/>
  <c r="W239" i="22"/>
  <c r="W240" i="22"/>
  <c r="W241" i="22"/>
  <c r="W242" i="22"/>
  <c r="W243" i="22"/>
  <c r="W244" i="22"/>
  <c r="W245" i="22"/>
  <c r="W246" i="22"/>
  <c r="W247" i="22"/>
  <c r="W248" i="22"/>
  <c r="W249" i="22"/>
  <c r="W250" i="22"/>
  <c r="W251" i="22"/>
  <c r="W252" i="22"/>
  <c r="W253" i="22"/>
  <c r="W254" i="22"/>
  <c r="W255" i="22"/>
  <c r="W256" i="22"/>
  <c r="W257" i="22"/>
  <c r="W258" i="22"/>
  <c r="W259" i="22"/>
  <c r="W260" i="22"/>
  <c r="W261" i="22"/>
  <c r="W262" i="22"/>
  <c r="W263" i="22"/>
  <c r="W264" i="22"/>
  <c r="W265" i="22"/>
  <c r="W266" i="22"/>
  <c r="W267" i="22"/>
  <c r="W268" i="22"/>
  <c r="W269" i="22"/>
  <c r="W270" i="22"/>
  <c r="W271" i="22"/>
  <c r="W272" i="22"/>
  <c r="W273" i="22"/>
  <c r="W274" i="22"/>
  <c r="W217" i="22"/>
  <c r="W218" i="22"/>
  <c r="W219" i="22"/>
  <c r="W216" i="22"/>
  <c r="AH196" i="22"/>
  <c r="AH197" i="22"/>
  <c r="AH198" i="22"/>
  <c r="AH199" i="22"/>
  <c r="AH200" i="22"/>
  <c r="AH201" i="22"/>
  <c r="AH202" i="22"/>
  <c r="AH203" i="22"/>
  <c r="AH204" i="22"/>
  <c r="AH205" i="22"/>
  <c r="AH206" i="22"/>
  <c r="AH207" i="22"/>
  <c r="AH208" i="22"/>
  <c r="AH209" i="22"/>
  <c r="AH210" i="22"/>
  <c r="AH211" i="22"/>
  <c r="AH212" i="22"/>
  <c r="AH213" i="22"/>
  <c r="AH214" i="22"/>
  <c r="AH215" i="22"/>
  <c r="AH216" i="22"/>
  <c r="AH217" i="22"/>
  <c r="AH218" i="22"/>
  <c r="AH219" i="22"/>
  <c r="AH220" i="22"/>
  <c r="AH221" i="22"/>
  <c r="AV268" i="7" s="1"/>
  <c r="X269" i="6" s="1"/>
  <c r="AH222" i="22"/>
  <c r="AH223" i="22"/>
  <c r="AH224" i="22"/>
  <c r="AH225" i="22"/>
  <c r="AH226" i="22"/>
  <c r="AH227" i="22"/>
  <c r="AH228" i="22"/>
  <c r="AH229" i="22"/>
  <c r="AH230" i="22"/>
  <c r="AH231" i="22"/>
  <c r="AH232" i="22"/>
  <c r="AH233" i="22"/>
  <c r="AH234" i="22"/>
  <c r="AH235" i="22"/>
  <c r="AH236" i="22"/>
  <c r="AH237" i="22"/>
  <c r="AH238" i="22"/>
  <c r="AH239" i="22"/>
  <c r="AH240" i="22"/>
  <c r="AH241" i="22"/>
  <c r="AH242" i="22"/>
  <c r="AH243" i="22"/>
  <c r="AH244" i="22"/>
  <c r="AH245" i="22"/>
  <c r="AV269" i="7" l="1"/>
  <c r="X270" i="6" s="1"/>
  <c r="AV271" i="7"/>
  <c r="R267" i="6"/>
  <c r="S267" i="6"/>
  <c r="R268" i="6"/>
  <c r="S268" i="6"/>
  <c r="D267" i="6"/>
  <c r="E267" i="6"/>
  <c r="C267" i="6" s="1"/>
  <c r="D268" i="6"/>
  <c r="E268" i="6"/>
  <c r="C268" i="6" s="1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16" i="22"/>
  <c r="C254" i="22" l="1"/>
  <c r="C253" i="22"/>
  <c r="C252" i="22"/>
  <c r="C251" i="22"/>
  <c r="C250" i="22"/>
  <c r="C249" i="22"/>
  <c r="C248" i="22" l="1"/>
  <c r="C247" i="22"/>
  <c r="C246" i="22"/>
  <c r="C226" i="22" l="1"/>
  <c r="Z200" i="7" l="1"/>
  <c r="AC200" i="7" s="1"/>
  <c r="AA200" i="7"/>
  <c r="AE200" i="7"/>
  <c r="AF200" i="7"/>
  <c r="AJ200" i="7"/>
  <c r="AK200" i="7"/>
  <c r="AO200" i="7"/>
  <c r="AQ200" i="7" s="1"/>
  <c r="AP200" i="7"/>
  <c r="AT200" i="7"/>
  <c r="AU200" i="7"/>
  <c r="AV200" i="7" s="1"/>
  <c r="Z201" i="7"/>
  <c r="AC201" i="7" s="1"/>
  <c r="AA201" i="7"/>
  <c r="AE201" i="7"/>
  <c r="AF201" i="7"/>
  <c r="AJ201" i="7"/>
  <c r="AM201" i="7" s="1"/>
  <c r="AK201" i="7"/>
  <c r="AO201" i="7"/>
  <c r="AP201" i="7"/>
  <c r="AT201" i="7"/>
  <c r="AU201" i="7"/>
  <c r="AV201" i="7" s="1"/>
  <c r="Z202" i="7"/>
  <c r="AC202" i="7" s="1"/>
  <c r="AA202" i="7"/>
  <c r="AE202" i="7"/>
  <c r="AH202" i="7" s="1"/>
  <c r="AF202" i="7"/>
  <c r="AJ202" i="7"/>
  <c r="AM202" i="7" s="1"/>
  <c r="AK202" i="7"/>
  <c r="AO202" i="7"/>
  <c r="AR202" i="7" s="1"/>
  <c r="AP202" i="7"/>
  <c r="AT202" i="7"/>
  <c r="AU202" i="7"/>
  <c r="AV202" i="7" s="1"/>
  <c r="Z203" i="7"/>
  <c r="AC203" i="7" s="1"/>
  <c r="AA203" i="7"/>
  <c r="AE203" i="7"/>
  <c r="AF203" i="7"/>
  <c r="AJ203" i="7"/>
  <c r="AK203" i="7"/>
  <c r="AO203" i="7"/>
  <c r="AQ203" i="7" s="1"/>
  <c r="AP203" i="7"/>
  <c r="AT203" i="7"/>
  <c r="AU203" i="7"/>
  <c r="AV203" i="7" s="1"/>
  <c r="Z204" i="7"/>
  <c r="AC204" i="7" s="1"/>
  <c r="AA204" i="7"/>
  <c r="AE204" i="7"/>
  <c r="AF204" i="7"/>
  <c r="AJ204" i="7"/>
  <c r="AK204" i="7"/>
  <c r="AO204" i="7"/>
  <c r="AQ204" i="7" s="1"/>
  <c r="AP204" i="7"/>
  <c r="AT204" i="7"/>
  <c r="AU204" i="7"/>
  <c r="AV204" i="7" s="1"/>
  <c r="Z205" i="7"/>
  <c r="AC205" i="7" s="1"/>
  <c r="AA205" i="7"/>
  <c r="AE205" i="7"/>
  <c r="AF205" i="7"/>
  <c r="AJ205" i="7"/>
  <c r="AK205" i="7"/>
  <c r="AO205" i="7"/>
  <c r="AQ205" i="7" s="1"/>
  <c r="AP205" i="7"/>
  <c r="AT205" i="7"/>
  <c r="AU205" i="7"/>
  <c r="AV205" i="7" s="1"/>
  <c r="Z206" i="7"/>
  <c r="AC206" i="7" s="1"/>
  <c r="AA206" i="7"/>
  <c r="AE206" i="7"/>
  <c r="AH206" i="7" s="1"/>
  <c r="AF206" i="7"/>
  <c r="AJ206" i="7"/>
  <c r="AK206" i="7"/>
  <c r="AO206" i="7"/>
  <c r="AR206" i="7" s="1"/>
  <c r="AP206" i="7"/>
  <c r="AT206" i="7"/>
  <c r="AU206" i="7"/>
  <c r="AV206" i="7" s="1"/>
  <c r="Z207" i="7"/>
  <c r="AC207" i="7" s="1"/>
  <c r="AA207" i="7"/>
  <c r="AE207" i="7"/>
  <c r="AH207" i="7" s="1"/>
  <c r="AF207" i="7"/>
  <c r="AJ207" i="7"/>
  <c r="AK207" i="7"/>
  <c r="AO207" i="7"/>
  <c r="AR207" i="7" s="1"/>
  <c r="AP207" i="7"/>
  <c r="AT207" i="7"/>
  <c r="AU207" i="7"/>
  <c r="AV207" i="7" s="1"/>
  <c r="Z208" i="7"/>
  <c r="AC208" i="7" s="1"/>
  <c r="AA208" i="7"/>
  <c r="AE208" i="7"/>
  <c r="AF208" i="7"/>
  <c r="AJ208" i="7"/>
  <c r="AK208" i="7"/>
  <c r="AO208" i="7"/>
  <c r="AQ208" i="7" s="1"/>
  <c r="AP208" i="7"/>
  <c r="AT208" i="7"/>
  <c r="AU208" i="7"/>
  <c r="AV208" i="7" s="1"/>
  <c r="Z209" i="7"/>
  <c r="AC209" i="7" s="1"/>
  <c r="AA209" i="7"/>
  <c r="AE209" i="7"/>
  <c r="AF209" i="7"/>
  <c r="AJ209" i="7"/>
  <c r="AM209" i="7" s="1"/>
  <c r="AK209" i="7"/>
  <c r="AO209" i="7"/>
  <c r="AP209" i="7"/>
  <c r="AT209" i="7"/>
  <c r="AU209" i="7"/>
  <c r="AV209" i="7" s="1"/>
  <c r="Z210" i="7"/>
  <c r="AC210" i="7" s="1"/>
  <c r="AA210" i="7"/>
  <c r="AE210" i="7"/>
  <c r="AF210" i="7"/>
  <c r="AJ210" i="7"/>
  <c r="AM210" i="7" s="1"/>
  <c r="AK210" i="7"/>
  <c r="AO210" i="7"/>
  <c r="AQ210" i="7" s="1"/>
  <c r="AP210" i="7"/>
  <c r="AT210" i="7"/>
  <c r="AU210" i="7"/>
  <c r="AV210" i="7" s="1"/>
  <c r="Z211" i="7"/>
  <c r="AC211" i="7" s="1"/>
  <c r="AA211" i="7"/>
  <c r="AE211" i="7"/>
  <c r="AH211" i="7" s="1"/>
  <c r="AF211" i="7"/>
  <c r="AJ211" i="7"/>
  <c r="AK211" i="7"/>
  <c r="AO211" i="7"/>
  <c r="AR211" i="7" s="1"/>
  <c r="AP211" i="7"/>
  <c r="AT211" i="7"/>
  <c r="AU211" i="7"/>
  <c r="AV211" i="7" s="1"/>
  <c r="Z212" i="7"/>
  <c r="AC212" i="7" s="1"/>
  <c r="AA212" i="7"/>
  <c r="AE212" i="7"/>
  <c r="AF212" i="7"/>
  <c r="AJ212" i="7"/>
  <c r="AK212" i="7"/>
  <c r="AO212" i="7"/>
  <c r="AQ212" i="7" s="1"/>
  <c r="AP212" i="7"/>
  <c r="AT212" i="7"/>
  <c r="AU212" i="7"/>
  <c r="AV212" i="7" s="1"/>
  <c r="Z213" i="7"/>
  <c r="AC213" i="7" s="1"/>
  <c r="AA213" i="7"/>
  <c r="AE213" i="7"/>
  <c r="AF213" i="7"/>
  <c r="AJ213" i="7"/>
  <c r="AK213" i="7"/>
  <c r="AO213" i="7"/>
  <c r="AQ213" i="7" s="1"/>
  <c r="AP213" i="7"/>
  <c r="AT213" i="7"/>
  <c r="AU213" i="7"/>
  <c r="AV213" i="7" s="1"/>
  <c r="Z214" i="7"/>
  <c r="AC214" i="7" s="1"/>
  <c r="AA214" i="7"/>
  <c r="AE214" i="7"/>
  <c r="AH214" i="7" s="1"/>
  <c r="AF214" i="7"/>
  <c r="AJ214" i="7"/>
  <c r="AK214" i="7"/>
  <c r="AO214" i="7"/>
  <c r="AR214" i="7" s="1"/>
  <c r="AP214" i="7"/>
  <c r="AT214" i="7"/>
  <c r="AU214" i="7"/>
  <c r="AV214" i="7" s="1"/>
  <c r="Z215" i="7"/>
  <c r="AC215" i="7" s="1"/>
  <c r="AA215" i="7"/>
  <c r="AE215" i="7"/>
  <c r="AF215" i="7"/>
  <c r="AJ215" i="7"/>
  <c r="AK215" i="7"/>
  <c r="AO215" i="7"/>
  <c r="AQ215" i="7" s="1"/>
  <c r="AP215" i="7"/>
  <c r="AT215" i="7"/>
  <c r="AU215" i="7"/>
  <c r="AV215" i="7" s="1"/>
  <c r="Z216" i="7"/>
  <c r="AC216" i="7" s="1"/>
  <c r="AA216" i="7"/>
  <c r="AE216" i="7"/>
  <c r="AF216" i="7"/>
  <c r="AJ216" i="7"/>
  <c r="AK216" i="7"/>
  <c r="AO216" i="7"/>
  <c r="AQ216" i="7" s="1"/>
  <c r="AP216" i="7"/>
  <c r="AT216" i="7"/>
  <c r="AU216" i="7"/>
  <c r="AV216" i="7" s="1"/>
  <c r="Z217" i="7"/>
  <c r="AC217" i="7" s="1"/>
  <c r="AA217" i="7"/>
  <c r="AE217" i="7"/>
  <c r="AF217" i="7"/>
  <c r="AJ217" i="7"/>
  <c r="AM217" i="7" s="1"/>
  <c r="AK217" i="7"/>
  <c r="AO217" i="7"/>
  <c r="AP217" i="7"/>
  <c r="AT217" i="7"/>
  <c r="AU217" i="7"/>
  <c r="AV217" i="7" s="1"/>
  <c r="Z218" i="7"/>
  <c r="AC218" i="7" s="1"/>
  <c r="AA218" i="7"/>
  <c r="AE218" i="7"/>
  <c r="AH218" i="7" s="1"/>
  <c r="AF218" i="7"/>
  <c r="AJ218" i="7"/>
  <c r="AM218" i="7" s="1"/>
  <c r="AK218" i="7"/>
  <c r="AO218" i="7"/>
  <c r="AR218" i="7" s="1"/>
  <c r="AP218" i="7"/>
  <c r="AT218" i="7"/>
  <c r="AU218" i="7"/>
  <c r="AV218" i="7" s="1"/>
  <c r="Z219" i="7"/>
  <c r="AC219" i="7" s="1"/>
  <c r="AA219" i="7"/>
  <c r="AE219" i="7"/>
  <c r="AH219" i="7" s="1"/>
  <c r="AF219" i="7"/>
  <c r="AJ219" i="7"/>
  <c r="AK219" i="7"/>
  <c r="AO219" i="7"/>
  <c r="AQ219" i="7" s="1"/>
  <c r="AP219" i="7"/>
  <c r="AT219" i="7"/>
  <c r="AU219" i="7"/>
  <c r="AV219" i="7" s="1"/>
  <c r="Z220" i="7"/>
  <c r="AC220" i="7" s="1"/>
  <c r="AA220" i="7"/>
  <c r="AE220" i="7"/>
  <c r="AF220" i="7"/>
  <c r="AJ220" i="7"/>
  <c r="AK220" i="7"/>
  <c r="AO220" i="7"/>
  <c r="AQ220" i="7" s="1"/>
  <c r="AP220" i="7"/>
  <c r="AT220" i="7"/>
  <c r="AU220" i="7"/>
  <c r="AV220" i="7" s="1"/>
  <c r="Z221" i="7"/>
  <c r="AC221" i="7" s="1"/>
  <c r="AA221" i="7"/>
  <c r="AE221" i="7"/>
  <c r="AH221" i="7" s="1"/>
  <c r="AF221" i="7"/>
  <c r="AJ221" i="7"/>
  <c r="AK221" i="7"/>
  <c r="AO221" i="7"/>
  <c r="AR221" i="7" s="1"/>
  <c r="AP221" i="7"/>
  <c r="AT221" i="7"/>
  <c r="AU221" i="7"/>
  <c r="AV221" i="7" s="1"/>
  <c r="Z222" i="7"/>
  <c r="AC222" i="7" s="1"/>
  <c r="AA222" i="7"/>
  <c r="AE222" i="7"/>
  <c r="AF222" i="7"/>
  <c r="AJ222" i="7"/>
  <c r="AK222" i="7"/>
  <c r="AO222" i="7"/>
  <c r="AQ222" i="7" s="1"/>
  <c r="AP222" i="7"/>
  <c r="AT222" i="7"/>
  <c r="AU222" i="7"/>
  <c r="AV222" i="7" s="1"/>
  <c r="Z223" i="7"/>
  <c r="AC223" i="7" s="1"/>
  <c r="AA223" i="7"/>
  <c r="AE223" i="7"/>
  <c r="AF223" i="7"/>
  <c r="AJ223" i="7"/>
  <c r="AM223" i="7" s="1"/>
  <c r="AK223" i="7"/>
  <c r="AO223" i="7"/>
  <c r="AQ223" i="7" s="1"/>
  <c r="AP223" i="7"/>
  <c r="AT223" i="7"/>
  <c r="AU223" i="7"/>
  <c r="AV223" i="7" s="1"/>
  <c r="Z224" i="7"/>
  <c r="AC224" i="7" s="1"/>
  <c r="AA224" i="7"/>
  <c r="AE224" i="7"/>
  <c r="AF224" i="7"/>
  <c r="AJ224" i="7"/>
  <c r="AK224" i="7"/>
  <c r="AO224" i="7"/>
  <c r="AQ224" i="7" s="1"/>
  <c r="AP224" i="7"/>
  <c r="AT224" i="7"/>
  <c r="AU224" i="7"/>
  <c r="AV224" i="7" s="1"/>
  <c r="Z225" i="7"/>
  <c r="AC225" i="7" s="1"/>
  <c r="AA225" i="7"/>
  <c r="AE225" i="7"/>
  <c r="AF225" i="7"/>
  <c r="AJ225" i="7"/>
  <c r="AM225" i="7" s="1"/>
  <c r="AK225" i="7"/>
  <c r="AO225" i="7"/>
  <c r="AP225" i="7"/>
  <c r="AT225" i="7"/>
  <c r="AU225" i="7"/>
  <c r="AV225" i="7" s="1"/>
  <c r="Z226" i="7"/>
  <c r="AC226" i="7" s="1"/>
  <c r="AA226" i="7"/>
  <c r="AE226" i="7"/>
  <c r="AH226" i="7" s="1"/>
  <c r="AF226" i="7"/>
  <c r="AJ226" i="7"/>
  <c r="AK226" i="7"/>
  <c r="AO226" i="7"/>
  <c r="AQ226" i="7" s="1"/>
  <c r="AP226" i="7"/>
  <c r="AT226" i="7"/>
  <c r="AU226" i="7"/>
  <c r="AV226" i="7" s="1"/>
  <c r="Z227" i="7"/>
  <c r="AC227" i="7" s="1"/>
  <c r="AA227" i="7"/>
  <c r="AE227" i="7"/>
  <c r="AF227" i="7"/>
  <c r="AJ227" i="7"/>
  <c r="AM227" i="7" s="1"/>
  <c r="AK227" i="7"/>
  <c r="AO227" i="7"/>
  <c r="AQ227" i="7" s="1"/>
  <c r="AP227" i="7"/>
  <c r="AT227" i="7"/>
  <c r="AU227" i="7"/>
  <c r="AV227" i="7" s="1"/>
  <c r="Z228" i="7"/>
  <c r="BZ228" i="7" s="1"/>
  <c r="BI229" i="6" s="1"/>
  <c r="BS229" i="6" s="1"/>
  <c r="AA228" i="7"/>
  <c r="AE228" i="7"/>
  <c r="AF228" i="7"/>
  <c r="AJ228" i="7"/>
  <c r="BJ228" i="7" s="1"/>
  <c r="AS229" i="6" s="1"/>
  <c r="AK228" i="7"/>
  <c r="AO228" i="7"/>
  <c r="AQ228" i="7" s="1"/>
  <c r="AA229" i="6" s="1"/>
  <c r="AP228" i="7"/>
  <c r="AT228" i="7"/>
  <c r="AU228" i="7"/>
  <c r="AV228" i="7" s="1"/>
  <c r="X229" i="6" s="1"/>
  <c r="Z229" i="7"/>
  <c r="BZ229" i="7" s="1"/>
  <c r="BI230" i="6" s="1"/>
  <c r="BS230" i="6" s="1"/>
  <c r="AA229" i="7"/>
  <c r="AE229" i="7"/>
  <c r="AH229" i="7" s="1"/>
  <c r="AF229" i="7"/>
  <c r="AJ229" i="7"/>
  <c r="BJ229" i="7" s="1"/>
  <c r="AS230" i="6" s="1"/>
  <c r="AK229" i="7"/>
  <c r="AO229" i="7"/>
  <c r="AR229" i="7" s="1"/>
  <c r="AB230" i="6" s="1"/>
  <c r="AP229" i="7"/>
  <c r="AT229" i="7"/>
  <c r="AU229" i="7"/>
  <c r="AV229" i="7" s="1"/>
  <c r="X230" i="6" s="1"/>
  <c r="Z230" i="7"/>
  <c r="BZ230" i="7" s="1"/>
  <c r="BI231" i="6" s="1"/>
  <c r="BS231" i="6" s="1"/>
  <c r="AA230" i="7"/>
  <c r="AE230" i="7"/>
  <c r="AF230" i="7"/>
  <c r="AJ230" i="7"/>
  <c r="BJ230" i="7" s="1"/>
  <c r="AS231" i="6" s="1"/>
  <c r="AK230" i="7"/>
  <c r="AO230" i="7"/>
  <c r="AR230" i="7" s="1"/>
  <c r="AB231" i="6" s="1"/>
  <c r="AP230" i="7"/>
  <c r="AT230" i="7"/>
  <c r="AU230" i="7"/>
  <c r="AV230" i="7" s="1"/>
  <c r="X231" i="6" s="1"/>
  <c r="Z231" i="7"/>
  <c r="BZ231" i="7" s="1"/>
  <c r="BI232" i="6" s="1"/>
  <c r="BS232" i="6" s="1"/>
  <c r="AA231" i="7"/>
  <c r="AE231" i="7"/>
  <c r="AF231" i="7"/>
  <c r="AJ231" i="7"/>
  <c r="BJ231" i="7" s="1"/>
  <c r="AS232" i="6" s="1"/>
  <c r="AK231" i="7"/>
  <c r="AO231" i="7"/>
  <c r="AQ231" i="7" s="1"/>
  <c r="AA232" i="6" s="1"/>
  <c r="AP231" i="7"/>
  <c r="AT231" i="7"/>
  <c r="AU231" i="7"/>
  <c r="AV231" i="7" s="1"/>
  <c r="X232" i="6" s="1"/>
  <c r="Z232" i="7"/>
  <c r="BZ232" i="7" s="1"/>
  <c r="BI233" i="6" s="1"/>
  <c r="BS233" i="6" s="1"/>
  <c r="AA232" i="7"/>
  <c r="AE232" i="7"/>
  <c r="AF232" i="7"/>
  <c r="AJ232" i="7"/>
  <c r="BJ232" i="7" s="1"/>
  <c r="AS233" i="6" s="1"/>
  <c r="AK232" i="7"/>
  <c r="AO232" i="7"/>
  <c r="AQ232" i="7" s="1"/>
  <c r="AA233" i="6" s="1"/>
  <c r="AP232" i="7"/>
  <c r="AT232" i="7"/>
  <c r="AU232" i="7"/>
  <c r="AV232" i="7" s="1"/>
  <c r="X233" i="6" s="1"/>
  <c r="Z233" i="7"/>
  <c r="BZ233" i="7" s="1"/>
  <c r="BI234" i="6" s="1"/>
  <c r="BS234" i="6" s="1"/>
  <c r="AA233" i="7"/>
  <c r="AE233" i="7"/>
  <c r="AF233" i="7"/>
  <c r="AJ233" i="7"/>
  <c r="AK233" i="7"/>
  <c r="AO233" i="7"/>
  <c r="AP233" i="7"/>
  <c r="AT233" i="7"/>
  <c r="AU233" i="7"/>
  <c r="AV233" i="7" s="1"/>
  <c r="X234" i="6" s="1"/>
  <c r="Z234" i="7"/>
  <c r="BZ234" i="7" s="1"/>
  <c r="BI235" i="6" s="1"/>
  <c r="BS235" i="6" s="1"/>
  <c r="AA234" i="7"/>
  <c r="AE234" i="7"/>
  <c r="AF234" i="7"/>
  <c r="AJ234" i="7"/>
  <c r="BJ234" i="7" s="1"/>
  <c r="AS235" i="6" s="1"/>
  <c r="AK234" i="7"/>
  <c r="AO234" i="7"/>
  <c r="AQ234" i="7" s="1"/>
  <c r="AA235" i="6" s="1"/>
  <c r="AP234" i="7"/>
  <c r="AT234" i="7"/>
  <c r="AU234" i="7"/>
  <c r="AV234" i="7" s="1"/>
  <c r="X235" i="6" s="1"/>
  <c r="Z235" i="7"/>
  <c r="BZ235" i="7" s="1"/>
  <c r="BI236" i="6" s="1"/>
  <c r="BS236" i="6" s="1"/>
  <c r="AA235" i="7"/>
  <c r="AE235" i="7"/>
  <c r="AF235" i="7"/>
  <c r="AJ235" i="7"/>
  <c r="BJ235" i="7" s="1"/>
  <c r="AS236" i="6" s="1"/>
  <c r="AK235" i="7"/>
  <c r="AO235" i="7"/>
  <c r="AQ235" i="7" s="1"/>
  <c r="AA236" i="6" s="1"/>
  <c r="AP235" i="7"/>
  <c r="AT235" i="7"/>
  <c r="AU235" i="7"/>
  <c r="AV235" i="7" s="1"/>
  <c r="X236" i="6" s="1"/>
  <c r="Z236" i="7"/>
  <c r="BZ236" i="7" s="1"/>
  <c r="BI237" i="6" s="1"/>
  <c r="BS237" i="6" s="1"/>
  <c r="AA236" i="7"/>
  <c r="AE236" i="7"/>
  <c r="AF236" i="7"/>
  <c r="AJ236" i="7"/>
  <c r="BJ236" i="7" s="1"/>
  <c r="AS237" i="6" s="1"/>
  <c r="AK236" i="7"/>
  <c r="AO236" i="7"/>
  <c r="AQ236" i="7" s="1"/>
  <c r="AA237" i="6" s="1"/>
  <c r="AP236" i="7"/>
  <c r="AT236" i="7"/>
  <c r="AU236" i="7"/>
  <c r="AV236" i="7" s="1"/>
  <c r="X237" i="6" s="1"/>
  <c r="Z237" i="7"/>
  <c r="BZ237" i="7" s="1"/>
  <c r="BI238" i="6" s="1"/>
  <c r="BS238" i="6" s="1"/>
  <c r="AA237" i="7"/>
  <c r="AE237" i="7"/>
  <c r="AH237" i="7" s="1"/>
  <c r="AF237" i="7"/>
  <c r="AJ237" i="7"/>
  <c r="BJ237" i="7" s="1"/>
  <c r="AS238" i="6" s="1"/>
  <c r="AK237" i="7"/>
  <c r="AO237" i="7"/>
  <c r="AR237" i="7" s="1"/>
  <c r="AB238" i="6" s="1"/>
  <c r="AP237" i="7"/>
  <c r="AT237" i="7"/>
  <c r="AU237" i="7"/>
  <c r="AV237" i="7" s="1"/>
  <c r="X238" i="6" s="1"/>
  <c r="Z238" i="7"/>
  <c r="BZ238" i="7" s="1"/>
  <c r="BI239" i="6" s="1"/>
  <c r="BS239" i="6" s="1"/>
  <c r="AA238" i="7"/>
  <c r="AE238" i="7"/>
  <c r="AF238" i="7"/>
  <c r="AJ238" i="7"/>
  <c r="AK238" i="7"/>
  <c r="AO238" i="7"/>
  <c r="AQ238" i="7" s="1"/>
  <c r="AA239" i="6" s="1"/>
  <c r="AP238" i="7"/>
  <c r="AT238" i="7"/>
  <c r="AU238" i="7"/>
  <c r="AV238" i="7" s="1"/>
  <c r="X239" i="6" s="1"/>
  <c r="Z239" i="7"/>
  <c r="BZ239" i="7" s="1"/>
  <c r="BI240" i="6" s="1"/>
  <c r="BS240" i="6" s="1"/>
  <c r="AA239" i="7"/>
  <c r="AE239" i="7"/>
  <c r="AH239" i="7" s="1"/>
  <c r="AF239" i="7"/>
  <c r="AJ239" i="7"/>
  <c r="BJ239" i="7" s="1"/>
  <c r="AS240" i="6" s="1"/>
  <c r="AK239" i="7"/>
  <c r="AO239" i="7"/>
  <c r="AQ239" i="7" s="1"/>
  <c r="AA240" i="6" s="1"/>
  <c r="AP239" i="7"/>
  <c r="AT239" i="7"/>
  <c r="AU239" i="7"/>
  <c r="AV239" i="7" s="1"/>
  <c r="X240" i="6" s="1"/>
  <c r="Z240" i="7"/>
  <c r="BZ240" i="7" s="1"/>
  <c r="BI241" i="6" s="1"/>
  <c r="BS241" i="6" s="1"/>
  <c r="AA240" i="7"/>
  <c r="AE240" i="7"/>
  <c r="AF240" i="7"/>
  <c r="AJ240" i="7"/>
  <c r="BJ240" i="7" s="1"/>
  <c r="AS241" i="6" s="1"/>
  <c r="AK240" i="7"/>
  <c r="AO240" i="7"/>
  <c r="AQ240" i="7" s="1"/>
  <c r="AA241" i="6" s="1"/>
  <c r="AP240" i="7"/>
  <c r="AT240" i="7"/>
  <c r="AU240" i="7"/>
  <c r="AV240" i="7" s="1"/>
  <c r="X241" i="6" s="1"/>
  <c r="Z241" i="7"/>
  <c r="BZ241" i="7" s="1"/>
  <c r="BI242" i="6" s="1"/>
  <c r="BS242" i="6" s="1"/>
  <c r="AA241" i="7"/>
  <c r="AE241" i="7"/>
  <c r="AF241" i="7"/>
  <c r="AJ241" i="7"/>
  <c r="AK241" i="7"/>
  <c r="AO241" i="7"/>
  <c r="AP241" i="7"/>
  <c r="AT241" i="7"/>
  <c r="AU241" i="7"/>
  <c r="AV241" i="7" s="1"/>
  <c r="X242" i="6" s="1"/>
  <c r="Z242" i="7"/>
  <c r="BZ242" i="7" s="1"/>
  <c r="BI243" i="6" s="1"/>
  <c r="BS243" i="6" s="1"/>
  <c r="AA242" i="7"/>
  <c r="AE242" i="7"/>
  <c r="AF242" i="7"/>
  <c r="AJ242" i="7"/>
  <c r="AK242" i="7"/>
  <c r="AO242" i="7"/>
  <c r="AQ242" i="7" s="1"/>
  <c r="AA243" i="6" s="1"/>
  <c r="AP242" i="7"/>
  <c r="AT242" i="7"/>
  <c r="AU242" i="7"/>
  <c r="AV242" i="7" s="1"/>
  <c r="X243" i="6" s="1"/>
  <c r="Z243" i="7"/>
  <c r="BZ243" i="7" s="1"/>
  <c r="BI244" i="6" s="1"/>
  <c r="BS244" i="6" s="1"/>
  <c r="AA243" i="7"/>
  <c r="AE243" i="7"/>
  <c r="AH243" i="7" s="1"/>
  <c r="AF243" i="7"/>
  <c r="AJ243" i="7"/>
  <c r="AK243" i="7"/>
  <c r="AO243" i="7"/>
  <c r="AR243" i="7" s="1"/>
  <c r="AB244" i="6" s="1"/>
  <c r="AP243" i="7"/>
  <c r="AT243" i="7"/>
  <c r="AU243" i="7"/>
  <c r="AV243" i="7" s="1"/>
  <c r="X244" i="6" s="1"/>
  <c r="Z244" i="7"/>
  <c r="BZ244" i="7" s="1"/>
  <c r="BI245" i="6" s="1"/>
  <c r="BS245" i="6" s="1"/>
  <c r="AA244" i="7"/>
  <c r="AE244" i="7"/>
  <c r="AF244" i="7"/>
  <c r="AJ244" i="7"/>
  <c r="BJ244" i="7" s="1"/>
  <c r="AS245" i="6" s="1"/>
  <c r="AK244" i="7"/>
  <c r="AO244" i="7"/>
  <c r="AQ244" i="7" s="1"/>
  <c r="AA245" i="6" s="1"/>
  <c r="AP244" i="7"/>
  <c r="AT244" i="7"/>
  <c r="AU244" i="7"/>
  <c r="AV244" i="7" s="1"/>
  <c r="X245" i="6" s="1"/>
  <c r="Z245" i="7"/>
  <c r="BZ245" i="7" s="1"/>
  <c r="BI246" i="6" s="1"/>
  <c r="BS246" i="6" s="1"/>
  <c r="AA245" i="7"/>
  <c r="AE245" i="7"/>
  <c r="AH245" i="7" s="1"/>
  <c r="AF245" i="7"/>
  <c r="AJ245" i="7"/>
  <c r="BJ245" i="7" s="1"/>
  <c r="AS246" i="6" s="1"/>
  <c r="AK245" i="7"/>
  <c r="AO245" i="7"/>
  <c r="AR245" i="7" s="1"/>
  <c r="AB246" i="6" s="1"/>
  <c r="AP245" i="7"/>
  <c r="AT245" i="7"/>
  <c r="AU245" i="7"/>
  <c r="AV245" i="7" s="1"/>
  <c r="X246" i="6" s="1"/>
  <c r="Z246" i="7"/>
  <c r="BZ246" i="7" s="1"/>
  <c r="BI247" i="6" s="1"/>
  <c r="BS247" i="6" s="1"/>
  <c r="AA246" i="7"/>
  <c r="AE246" i="7"/>
  <c r="AH246" i="7" s="1"/>
  <c r="AF246" i="7"/>
  <c r="AJ246" i="7"/>
  <c r="BJ246" i="7" s="1"/>
  <c r="AS247" i="6" s="1"/>
  <c r="AK246" i="7"/>
  <c r="AO246" i="7"/>
  <c r="AR246" i="7" s="1"/>
  <c r="AB247" i="6" s="1"/>
  <c r="AP246" i="7"/>
  <c r="AT246" i="7"/>
  <c r="AU246" i="7"/>
  <c r="AV246" i="7" s="1"/>
  <c r="X247" i="6" s="1"/>
  <c r="Z247" i="7"/>
  <c r="BZ247" i="7" s="1"/>
  <c r="BI248" i="6" s="1"/>
  <c r="BS248" i="6" s="1"/>
  <c r="AA247" i="7"/>
  <c r="AE247" i="7"/>
  <c r="AF247" i="7"/>
  <c r="AJ247" i="7"/>
  <c r="BJ247" i="7" s="1"/>
  <c r="AS248" i="6" s="1"/>
  <c r="AK247" i="7"/>
  <c r="AO247" i="7"/>
  <c r="AP247" i="7"/>
  <c r="AT247" i="7"/>
  <c r="AU247" i="7"/>
  <c r="AV247" i="7" s="1"/>
  <c r="X248" i="6" s="1"/>
  <c r="Z248" i="7"/>
  <c r="BZ248" i="7" s="1"/>
  <c r="BI249" i="6" s="1"/>
  <c r="BS249" i="6" s="1"/>
  <c r="AA248" i="7"/>
  <c r="AE248" i="7"/>
  <c r="AF248" i="7"/>
  <c r="AJ248" i="7"/>
  <c r="AK248" i="7"/>
  <c r="AO248" i="7"/>
  <c r="AP248" i="7"/>
  <c r="AT248" i="7"/>
  <c r="AU248" i="7"/>
  <c r="AV248" i="7" s="1"/>
  <c r="X249" i="6" s="1"/>
  <c r="Z249" i="7"/>
  <c r="BZ249" i="7" s="1"/>
  <c r="BI250" i="6" s="1"/>
  <c r="BS250" i="6" s="1"/>
  <c r="AA249" i="7"/>
  <c r="AE249" i="7"/>
  <c r="AF249" i="7"/>
  <c r="AJ249" i="7"/>
  <c r="AK249" i="7"/>
  <c r="AO249" i="7"/>
  <c r="AP249" i="7"/>
  <c r="AT249" i="7"/>
  <c r="AU249" i="7"/>
  <c r="AV249" i="7" s="1"/>
  <c r="X250" i="6" s="1"/>
  <c r="Z250" i="7"/>
  <c r="BZ250" i="7" s="1"/>
  <c r="BI251" i="6" s="1"/>
  <c r="BS251" i="6" s="1"/>
  <c r="AA250" i="7"/>
  <c r="AE250" i="7"/>
  <c r="AF250" i="7"/>
  <c r="AJ250" i="7"/>
  <c r="AK250" i="7"/>
  <c r="AO250" i="7"/>
  <c r="AQ250" i="7" s="1"/>
  <c r="AA251" i="6" s="1"/>
  <c r="AP250" i="7"/>
  <c r="AT250" i="7"/>
  <c r="AU250" i="7"/>
  <c r="AV250" i="7" s="1"/>
  <c r="X251" i="6" s="1"/>
  <c r="Z251" i="7"/>
  <c r="BZ251" i="7" s="1"/>
  <c r="BI252" i="6" s="1"/>
  <c r="BS252" i="6" s="1"/>
  <c r="AA251" i="7"/>
  <c r="AE251" i="7"/>
  <c r="AH251" i="7" s="1"/>
  <c r="AF251" i="7"/>
  <c r="AJ251" i="7"/>
  <c r="AK251" i="7"/>
  <c r="AO251" i="7"/>
  <c r="AR251" i="7" s="1"/>
  <c r="AB252" i="6" s="1"/>
  <c r="AP251" i="7"/>
  <c r="AT251" i="7"/>
  <c r="AU251" i="7"/>
  <c r="AV251" i="7" s="1"/>
  <c r="X252" i="6" s="1"/>
  <c r="Z252" i="7"/>
  <c r="BZ252" i="7" s="1"/>
  <c r="BI253" i="6" s="1"/>
  <c r="BS253" i="6" s="1"/>
  <c r="AA252" i="7"/>
  <c r="AE252" i="7"/>
  <c r="AF252" i="7"/>
  <c r="AJ252" i="7"/>
  <c r="BJ252" i="7" s="1"/>
  <c r="AS253" i="6" s="1"/>
  <c r="AK252" i="7"/>
  <c r="AO252" i="7"/>
  <c r="AP252" i="7"/>
  <c r="AT252" i="7"/>
  <c r="AU252" i="7"/>
  <c r="AV252" i="7" s="1"/>
  <c r="X253" i="6" s="1"/>
  <c r="Z253" i="7"/>
  <c r="BZ253" i="7" s="1"/>
  <c r="BI254" i="6" s="1"/>
  <c r="BS254" i="6" s="1"/>
  <c r="AA253" i="7"/>
  <c r="AE253" i="7"/>
  <c r="AH253" i="7" s="1"/>
  <c r="AF253" i="7"/>
  <c r="AJ253" i="7"/>
  <c r="BJ253" i="7" s="1"/>
  <c r="AS254" i="6" s="1"/>
  <c r="AK253" i="7"/>
  <c r="AO253" i="7"/>
  <c r="AR253" i="7" s="1"/>
  <c r="AB254" i="6" s="1"/>
  <c r="AP253" i="7"/>
  <c r="AT253" i="7"/>
  <c r="AU253" i="7"/>
  <c r="AV253" i="7" s="1"/>
  <c r="X254" i="6" s="1"/>
  <c r="Z254" i="7"/>
  <c r="BZ254" i="7" s="1"/>
  <c r="BI255" i="6" s="1"/>
  <c r="BS255" i="6" s="1"/>
  <c r="AA254" i="7"/>
  <c r="AE254" i="7"/>
  <c r="AH254" i="7" s="1"/>
  <c r="AF254" i="7"/>
  <c r="AJ254" i="7"/>
  <c r="AK254" i="7"/>
  <c r="AO254" i="7"/>
  <c r="AR254" i="7" s="1"/>
  <c r="AB255" i="6" s="1"/>
  <c r="AP254" i="7"/>
  <c r="AT254" i="7"/>
  <c r="AU254" i="7"/>
  <c r="AV254" i="7" s="1"/>
  <c r="X255" i="6" s="1"/>
  <c r="Z255" i="7"/>
  <c r="BZ255" i="7" s="1"/>
  <c r="BI256" i="6" s="1"/>
  <c r="BS256" i="6" s="1"/>
  <c r="AA255" i="7"/>
  <c r="AE255" i="7"/>
  <c r="AF255" i="7"/>
  <c r="AJ255" i="7"/>
  <c r="BJ255" i="7" s="1"/>
  <c r="AS256" i="6" s="1"/>
  <c r="AK255" i="7"/>
  <c r="AO255" i="7"/>
  <c r="AQ255" i="7" s="1"/>
  <c r="AA256" i="6" s="1"/>
  <c r="AP255" i="7"/>
  <c r="AT255" i="7"/>
  <c r="AU255" i="7"/>
  <c r="AV255" i="7" s="1"/>
  <c r="X256" i="6" s="1"/>
  <c r="Z256" i="7"/>
  <c r="BZ256" i="7" s="1"/>
  <c r="BI257" i="6" s="1"/>
  <c r="BS257" i="6" s="1"/>
  <c r="AA256" i="7"/>
  <c r="AE256" i="7"/>
  <c r="AF256" i="7"/>
  <c r="AJ256" i="7"/>
  <c r="BJ256" i="7" s="1"/>
  <c r="AS257" i="6" s="1"/>
  <c r="AK256" i="7"/>
  <c r="AO256" i="7"/>
  <c r="AQ256" i="7" s="1"/>
  <c r="AA257" i="6" s="1"/>
  <c r="AP256" i="7"/>
  <c r="AT256" i="7"/>
  <c r="AU256" i="7"/>
  <c r="AV256" i="7" s="1"/>
  <c r="X257" i="6" s="1"/>
  <c r="Z257" i="7"/>
  <c r="BZ257" i="7" s="1"/>
  <c r="BI258" i="6" s="1"/>
  <c r="BS258" i="6" s="1"/>
  <c r="AA257" i="7"/>
  <c r="AE257" i="7"/>
  <c r="AF257" i="7"/>
  <c r="AJ257" i="7"/>
  <c r="CI257" i="7" s="1"/>
  <c r="BM258" i="6" s="1"/>
  <c r="AK257" i="7"/>
  <c r="AO257" i="7"/>
  <c r="AP257" i="7"/>
  <c r="AT257" i="7"/>
  <c r="AU257" i="7"/>
  <c r="AV257" i="7" s="1"/>
  <c r="X258" i="6" s="1"/>
  <c r="Z258" i="7"/>
  <c r="BZ258" i="7" s="1"/>
  <c r="BI259" i="6" s="1"/>
  <c r="BS259" i="6" s="1"/>
  <c r="AA258" i="7"/>
  <c r="AE258" i="7"/>
  <c r="AH258" i="7" s="1"/>
  <c r="AF258" i="7"/>
  <c r="AJ258" i="7"/>
  <c r="AK258" i="7"/>
  <c r="AO258" i="7"/>
  <c r="AQ258" i="7" s="1"/>
  <c r="AA259" i="6" s="1"/>
  <c r="AP258" i="7"/>
  <c r="AT258" i="7"/>
  <c r="AU258" i="7"/>
  <c r="AV258" i="7" s="1"/>
  <c r="X259" i="6" s="1"/>
  <c r="Z259" i="7"/>
  <c r="BZ259" i="7" s="1"/>
  <c r="BI260" i="6" s="1"/>
  <c r="BS260" i="6" s="1"/>
  <c r="AA259" i="7"/>
  <c r="AE259" i="7"/>
  <c r="AH259" i="7" s="1"/>
  <c r="AF259" i="7"/>
  <c r="AJ259" i="7"/>
  <c r="BJ259" i="7" s="1"/>
  <c r="AS260" i="6" s="1"/>
  <c r="AK259" i="7"/>
  <c r="AO259" i="7"/>
  <c r="AQ259" i="7" s="1"/>
  <c r="AA260" i="6" s="1"/>
  <c r="AP259" i="7"/>
  <c r="AT259" i="7"/>
  <c r="AU259" i="7"/>
  <c r="AV259" i="7" s="1"/>
  <c r="X260" i="6" s="1"/>
  <c r="Z260" i="7"/>
  <c r="BZ260" i="7" s="1"/>
  <c r="BI261" i="6" s="1"/>
  <c r="BS261" i="6" s="1"/>
  <c r="AA260" i="7"/>
  <c r="AE260" i="7"/>
  <c r="AF260" i="7"/>
  <c r="AJ260" i="7"/>
  <c r="BJ260" i="7" s="1"/>
  <c r="AS261" i="6" s="1"/>
  <c r="AK260" i="7"/>
  <c r="AO260" i="7"/>
  <c r="AP260" i="7"/>
  <c r="AT260" i="7"/>
  <c r="AU260" i="7"/>
  <c r="AV260" i="7" s="1"/>
  <c r="X261" i="6" s="1"/>
  <c r="Z261" i="7"/>
  <c r="BZ261" i="7" s="1"/>
  <c r="BI262" i="6" s="1"/>
  <c r="BS262" i="6" s="1"/>
  <c r="AA261" i="7"/>
  <c r="AE261" i="7"/>
  <c r="AH261" i="7" s="1"/>
  <c r="AF261" i="7"/>
  <c r="AJ261" i="7"/>
  <c r="AK261" i="7"/>
  <c r="AO261" i="7"/>
  <c r="AR261" i="7" s="1"/>
  <c r="AB262" i="6" s="1"/>
  <c r="AP261" i="7"/>
  <c r="AT261" i="7"/>
  <c r="AU261" i="7"/>
  <c r="AV261" i="7" s="1"/>
  <c r="X262" i="6" s="1"/>
  <c r="Z262" i="7"/>
  <c r="BZ262" i="7" s="1"/>
  <c r="BI263" i="6" s="1"/>
  <c r="BS263" i="6" s="1"/>
  <c r="AA262" i="7"/>
  <c r="AE262" i="7"/>
  <c r="AH262" i="7" s="1"/>
  <c r="AF262" i="7"/>
  <c r="AJ262" i="7"/>
  <c r="AK262" i="7"/>
  <c r="AO262" i="7"/>
  <c r="AQ262" i="7" s="1"/>
  <c r="AA263" i="6" s="1"/>
  <c r="AP262" i="7"/>
  <c r="AT262" i="7"/>
  <c r="AU262" i="7"/>
  <c r="AV262" i="7" s="1"/>
  <c r="X263" i="6" s="1"/>
  <c r="Z263" i="7"/>
  <c r="BZ263" i="7" s="1"/>
  <c r="BI264" i="6" s="1"/>
  <c r="BS264" i="6" s="1"/>
  <c r="AA263" i="7"/>
  <c r="AE263" i="7"/>
  <c r="AF263" i="7"/>
  <c r="AJ263" i="7"/>
  <c r="AK263" i="7"/>
  <c r="AO263" i="7"/>
  <c r="AQ263" i="7" s="1"/>
  <c r="AA264" i="6" s="1"/>
  <c r="AP263" i="7"/>
  <c r="AT263" i="7"/>
  <c r="AU263" i="7"/>
  <c r="AV263" i="7" s="1"/>
  <c r="X264" i="6" s="1"/>
  <c r="Z264" i="7"/>
  <c r="BZ264" i="7" s="1"/>
  <c r="BI265" i="6" s="1"/>
  <c r="BS265" i="6" s="1"/>
  <c r="AA264" i="7"/>
  <c r="AE264" i="7"/>
  <c r="AF264" i="7"/>
  <c r="AJ264" i="7"/>
  <c r="BJ264" i="7" s="1"/>
  <c r="AS265" i="6" s="1"/>
  <c r="AK264" i="7"/>
  <c r="AO264" i="7"/>
  <c r="AQ264" i="7" s="1"/>
  <c r="AA265" i="6" s="1"/>
  <c r="AP264" i="7"/>
  <c r="AT264" i="7"/>
  <c r="AU264" i="7"/>
  <c r="AV264" i="7" s="1"/>
  <c r="X265" i="6" s="1"/>
  <c r="Z265" i="7"/>
  <c r="BZ265" i="7" s="1"/>
  <c r="BI266" i="6" s="1"/>
  <c r="BS266" i="6" s="1"/>
  <c r="AA265" i="7"/>
  <c r="AE265" i="7"/>
  <c r="AH265" i="7" s="1"/>
  <c r="AF265" i="7"/>
  <c r="AJ265" i="7"/>
  <c r="AK265" i="7"/>
  <c r="AO265" i="7"/>
  <c r="AR265" i="7" s="1"/>
  <c r="AB266" i="6" s="1"/>
  <c r="AP265" i="7"/>
  <c r="AT265" i="7"/>
  <c r="AU265" i="7"/>
  <c r="AV265" i="7" s="1"/>
  <c r="X266" i="6" s="1"/>
  <c r="Z266" i="7"/>
  <c r="BZ266" i="7" s="1"/>
  <c r="BI267" i="6" s="1"/>
  <c r="BS267" i="6" s="1"/>
  <c r="AA266" i="7"/>
  <c r="AE266" i="7"/>
  <c r="AH266" i="7" s="1"/>
  <c r="AF266" i="7"/>
  <c r="AJ266" i="7"/>
  <c r="AK266" i="7"/>
  <c r="AO266" i="7"/>
  <c r="AR266" i="7" s="1"/>
  <c r="AB267" i="6" s="1"/>
  <c r="AP266" i="7"/>
  <c r="AT266" i="7"/>
  <c r="AU266" i="7"/>
  <c r="AV266" i="7" s="1"/>
  <c r="X267" i="6" s="1"/>
  <c r="Z267" i="7"/>
  <c r="BZ267" i="7" s="1"/>
  <c r="BI268" i="6" s="1"/>
  <c r="BS268" i="6" s="1"/>
  <c r="AA267" i="7"/>
  <c r="AE267" i="7"/>
  <c r="AH267" i="7" s="1"/>
  <c r="AF267" i="7"/>
  <c r="AJ267" i="7"/>
  <c r="BJ267" i="7" s="1"/>
  <c r="AS268" i="6" s="1"/>
  <c r="AK267" i="7"/>
  <c r="AO267" i="7"/>
  <c r="AQ267" i="7" s="1"/>
  <c r="AA268" i="6" s="1"/>
  <c r="AP267" i="7"/>
  <c r="AT267" i="7"/>
  <c r="AU267" i="7"/>
  <c r="AV267" i="7" s="1"/>
  <c r="X268" i="6" s="1"/>
  <c r="Z115" i="7"/>
  <c r="AC115" i="7" s="1"/>
  <c r="AA115" i="7"/>
  <c r="AE115" i="7"/>
  <c r="AF115" i="7"/>
  <c r="AJ115" i="7"/>
  <c r="AM115" i="7" s="1"/>
  <c r="AK115" i="7"/>
  <c r="AO115" i="7"/>
  <c r="AR115" i="7" s="1"/>
  <c r="AP115" i="7"/>
  <c r="AT115" i="7"/>
  <c r="AU115" i="7"/>
  <c r="AV115" i="7" s="1"/>
  <c r="Z116" i="7"/>
  <c r="AC116" i="7" s="1"/>
  <c r="AA116" i="7"/>
  <c r="AE116" i="7"/>
  <c r="AF116" i="7"/>
  <c r="AJ116" i="7"/>
  <c r="AM116" i="7" s="1"/>
  <c r="AK116" i="7"/>
  <c r="AO116" i="7"/>
  <c r="AP116" i="7"/>
  <c r="AT116" i="7"/>
  <c r="AU116" i="7"/>
  <c r="AV116" i="7" s="1"/>
  <c r="Z117" i="7"/>
  <c r="AA117" i="7"/>
  <c r="AE117" i="7"/>
  <c r="AF117" i="7"/>
  <c r="AJ117" i="7"/>
  <c r="AK117" i="7"/>
  <c r="AO117" i="7"/>
  <c r="AQ117" i="7" s="1"/>
  <c r="AP117" i="7"/>
  <c r="AT117" i="7"/>
  <c r="AU117" i="7"/>
  <c r="AV117" i="7" s="1"/>
  <c r="Z118" i="7"/>
  <c r="AC118" i="7" s="1"/>
  <c r="AA118" i="7"/>
  <c r="AE118" i="7"/>
  <c r="AH118" i="7" s="1"/>
  <c r="AF118" i="7"/>
  <c r="AJ118" i="7"/>
  <c r="AM118" i="7" s="1"/>
  <c r="AK118" i="7"/>
  <c r="AO118" i="7"/>
  <c r="AR118" i="7" s="1"/>
  <c r="AP118" i="7"/>
  <c r="AT118" i="7"/>
  <c r="AU118" i="7"/>
  <c r="AV118" i="7" s="1"/>
  <c r="Z119" i="7"/>
  <c r="AC119" i="7" s="1"/>
  <c r="AA119" i="7"/>
  <c r="AE119" i="7"/>
  <c r="AH119" i="7" s="1"/>
  <c r="AF119" i="7"/>
  <c r="AJ119" i="7"/>
  <c r="AK119" i="7"/>
  <c r="AO119" i="7"/>
  <c r="AQ119" i="7" s="1"/>
  <c r="AP119" i="7"/>
  <c r="AT119" i="7"/>
  <c r="AU119" i="7"/>
  <c r="AV119" i="7" s="1"/>
  <c r="Z120" i="7"/>
  <c r="AC120" i="7" s="1"/>
  <c r="AA120" i="7"/>
  <c r="AE120" i="7"/>
  <c r="AH120" i="7" s="1"/>
  <c r="AF120" i="7"/>
  <c r="AJ120" i="7"/>
  <c r="AK120" i="7"/>
  <c r="AO120" i="7"/>
  <c r="AQ120" i="7" s="1"/>
  <c r="AP120" i="7"/>
  <c r="AT120" i="7"/>
  <c r="AU120" i="7"/>
  <c r="AV120" i="7" s="1"/>
  <c r="Z121" i="7"/>
  <c r="AC121" i="7" s="1"/>
  <c r="AA121" i="7"/>
  <c r="AE121" i="7"/>
  <c r="AF121" i="7"/>
  <c r="AJ121" i="7"/>
  <c r="AK121" i="7"/>
  <c r="AO121" i="7"/>
  <c r="AP121" i="7"/>
  <c r="AT121" i="7"/>
  <c r="AU121" i="7"/>
  <c r="AV121" i="7" s="1"/>
  <c r="Z122" i="7"/>
  <c r="AC122" i="7" s="1"/>
  <c r="AA122" i="7"/>
  <c r="AE122" i="7"/>
  <c r="AH122" i="7" s="1"/>
  <c r="AF122" i="7"/>
  <c r="AJ122" i="7"/>
  <c r="AM122" i="7" s="1"/>
  <c r="AK122" i="7"/>
  <c r="AO122" i="7"/>
  <c r="AR122" i="7" s="1"/>
  <c r="AP122" i="7"/>
  <c r="AT122" i="7"/>
  <c r="AU122" i="7"/>
  <c r="AV122" i="7" s="1"/>
  <c r="Z123" i="7"/>
  <c r="AC123" i="7" s="1"/>
  <c r="AA123" i="7"/>
  <c r="AE123" i="7"/>
  <c r="AH123" i="7" s="1"/>
  <c r="AF123" i="7"/>
  <c r="AJ123" i="7"/>
  <c r="AK123" i="7"/>
  <c r="AO123" i="7"/>
  <c r="AQ123" i="7" s="1"/>
  <c r="AP123" i="7"/>
  <c r="AT123" i="7"/>
  <c r="AU123" i="7"/>
  <c r="AV123" i="7" s="1"/>
  <c r="Z124" i="7"/>
  <c r="AC124" i="7" s="1"/>
  <c r="AA124" i="7"/>
  <c r="AE124" i="7"/>
  <c r="AF124" i="7"/>
  <c r="AJ124" i="7"/>
  <c r="AK124" i="7"/>
  <c r="AO124" i="7"/>
  <c r="AP124" i="7"/>
  <c r="AT124" i="7"/>
  <c r="AU124" i="7"/>
  <c r="AV124" i="7" s="1"/>
  <c r="Z125" i="7"/>
  <c r="AC125" i="7" s="1"/>
  <c r="AA125" i="7"/>
  <c r="AE125" i="7"/>
  <c r="AF125" i="7"/>
  <c r="AJ125" i="7"/>
  <c r="AK125" i="7"/>
  <c r="AO125" i="7"/>
  <c r="AQ125" i="7" s="1"/>
  <c r="AP125" i="7"/>
  <c r="AT125" i="7"/>
  <c r="AU125" i="7"/>
  <c r="AV125" i="7" s="1"/>
  <c r="Z126" i="7"/>
  <c r="AC126" i="7" s="1"/>
  <c r="AA126" i="7"/>
  <c r="AE126" i="7"/>
  <c r="AH126" i="7" s="1"/>
  <c r="AF126" i="7"/>
  <c r="AJ126" i="7"/>
  <c r="AK126" i="7"/>
  <c r="AO126" i="7"/>
  <c r="AR126" i="7" s="1"/>
  <c r="AP126" i="7"/>
  <c r="AT126" i="7"/>
  <c r="AU126" i="7"/>
  <c r="AV126" i="7" s="1"/>
  <c r="Z127" i="7"/>
  <c r="AC127" i="7" s="1"/>
  <c r="AA127" i="7"/>
  <c r="AE127" i="7"/>
  <c r="AF127" i="7"/>
  <c r="AJ127" i="7"/>
  <c r="AK127" i="7"/>
  <c r="AO127" i="7"/>
  <c r="AQ127" i="7" s="1"/>
  <c r="AP127" i="7"/>
  <c r="AT127" i="7"/>
  <c r="AU127" i="7"/>
  <c r="AV127" i="7" s="1"/>
  <c r="Z128" i="7"/>
  <c r="AC128" i="7" s="1"/>
  <c r="AA128" i="7"/>
  <c r="AE128" i="7"/>
  <c r="AF128" i="7"/>
  <c r="AJ128" i="7"/>
  <c r="AK128" i="7"/>
  <c r="AO128" i="7"/>
  <c r="AQ128" i="7" s="1"/>
  <c r="AP128" i="7"/>
  <c r="AT128" i="7"/>
  <c r="AU128" i="7"/>
  <c r="AV128" i="7" s="1"/>
  <c r="Z129" i="7"/>
  <c r="AC129" i="7" s="1"/>
  <c r="AA129" i="7"/>
  <c r="AE129" i="7"/>
  <c r="AF129" i="7"/>
  <c r="AJ129" i="7"/>
  <c r="AK129" i="7"/>
  <c r="AO129" i="7"/>
  <c r="AP129" i="7"/>
  <c r="AT129" i="7"/>
  <c r="AU129" i="7"/>
  <c r="AV129" i="7" s="1"/>
  <c r="Z130" i="7"/>
  <c r="AC130" i="7" s="1"/>
  <c r="AA130" i="7"/>
  <c r="AE130" i="7"/>
  <c r="AF130" i="7"/>
  <c r="AJ130" i="7"/>
  <c r="AM130" i="7" s="1"/>
  <c r="AK130" i="7"/>
  <c r="AO130" i="7"/>
  <c r="AP130" i="7"/>
  <c r="AT130" i="7"/>
  <c r="AU130" i="7"/>
  <c r="AV130" i="7" s="1"/>
  <c r="Z131" i="7"/>
  <c r="AC131" i="7" s="1"/>
  <c r="AA131" i="7"/>
  <c r="AE131" i="7"/>
  <c r="AH131" i="7" s="1"/>
  <c r="AF131" i="7"/>
  <c r="AJ131" i="7"/>
  <c r="AK131" i="7"/>
  <c r="AO131" i="7"/>
  <c r="AR131" i="7" s="1"/>
  <c r="AP131" i="7"/>
  <c r="AT131" i="7"/>
  <c r="AU131" i="7"/>
  <c r="AV131" i="7" s="1"/>
  <c r="Z132" i="7"/>
  <c r="AC132" i="7" s="1"/>
  <c r="AA132" i="7"/>
  <c r="AE132" i="7"/>
  <c r="AF132" i="7"/>
  <c r="AJ132" i="7"/>
  <c r="AK132" i="7"/>
  <c r="AO132" i="7"/>
  <c r="AP132" i="7"/>
  <c r="AT132" i="7"/>
  <c r="AU132" i="7"/>
  <c r="AV132" i="7" s="1"/>
  <c r="Z133" i="7"/>
  <c r="AC133" i="7" s="1"/>
  <c r="AA133" i="7"/>
  <c r="AE133" i="7"/>
  <c r="AF133" i="7"/>
  <c r="AJ133" i="7"/>
  <c r="AK133" i="7"/>
  <c r="AO133" i="7"/>
  <c r="AQ133" i="7" s="1"/>
  <c r="AP133" i="7"/>
  <c r="AT133" i="7"/>
  <c r="AU133" i="7"/>
  <c r="AV133" i="7" s="1"/>
  <c r="Z134" i="7"/>
  <c r="AC134" i="7" s="1"/>
  <c r="AA134" i="7"/>
  <c r="AE134" i="7"/>
  <c r="AH134" i="7" s="1"/>
  <c r="AF134" i="7"/>
  <c r="AJ134" i="7"/>
  <c r="AK134" i="7"/>
  <c r="AO134" i="7"/>
  <c r="AR134" i="7" s="1"/>
  <c r="AP134" i="7"/>
  <c r="AT134" i="7"/>
  <c r="AU134" i="7"/>
  <c r="AV134" i="7" s="1"/>
  <c r="Z135" i="7"/>
  <c r="AC135" i="7" s="1"/>
  <c r="AA135" i="7"/>
  <c r="AE135" i="7"/>
  <c r="AF135" i="7"/>
  <c r="AJ135" i="7"/>
  <c r="AM135" i="7" s="1"/>
  <c r="AK135" i="7"/>
  <c r="AO135" i="7"/>
  <c r="AQ135" i="7" s="1"/>
  <c r="AP135" i="7"/>
  <c r="AT135" i="7"/>
  <c r="AU135" i="7"/>
  <c r="AV135" i="7" s="1"/>
  <c r="Z136" i="7"/>
  <c r="AC136" i="7" s="1"/>
  <c r="AA136" i="7"/>
  <c r="AE136" i="7"/>
  <c r="AF136" i="7"/>
  <c r="AJ136" i="7"/>
  <c r="AK136" i="7"/>
  <c r="AO136" i="7"/>
  <c r="AQ136" i="7" s="1"/>
  <c r="AP136" i="7"/>
  <c r="AT136" i="7"/>
  <c r="AU136" i="7"/>
  <c r="AV136" i="7" s="1"/>
  <c r="Z137" i="7"/>
  <c r="AC137" i="7" s="1"/>
  <c r="AA137" i="7"/>
  <c r="AE137" i="7"/>
  <c r="AF137" i="7"/>
  <c r="AJ137" i="7"/>
  <c r="AK137" i="7"/>
  <c r="AO137" i="7"/>
  <c r="AP137" i="7"/>
  <c r="AT137" i="7"/>
  <c r="AU137" i="7"/>
  <c r="AV137" i="7" s="1"/>
  <c r="Z138" i="7"/>
  <c r="AC138" i="7" s="1"/>
  <c r="AA138" i="7"/>
  <c r="AE138" i="7"/>
  <c r="AF138" i="7"/>
  <c r="AJ138" i="7"/>
  <c r="AM138" i="7" s="1"/>
  <c r="AK138" i="7"/>
  <c r="AO138" i="7"/>
  <c r="AR138" i="7" s="1"/>
  <c r="AP138" i="7"/>
  <c r="AT138" i="7"/>
  <c r="AU138" i="7"/>
  <c r="AV138" i="7" s="1"/>
  <c r="Z139" i="7"/>
  <c r="AC139" i="7" s="1"/>
  <c r="AA139" i="7"/>
  <c r="AE139" i="7"/>
  <c r="AF139" i="7"/>
  <c r="AJ139" i="7"/>
  <c r="AK139" i="7"/>
  <c r="AO139" i="7"/>
  <c r="AQ139" i="7" s="1"/>
  <c r="AP139" i="7"/>
  <c r="AT139" i="7"/>
  <c r="AU139" i="7"/>
  <c r="AV139" i="7" s="1"/>
  <c r="Z140" i="7"/>
  <c r="AC140" i="7" s="1"/>
  <c r="AA140" i="7"/>
  <c r="AE140" i="7"/>
  <c r="AF140" i="7"/>
  <c r="AJ140" i="7"/>
  <c r="AK140" i="7"/>
  <c r="AO140" i="7"/>
  <c r="AP140" i="7"/>
  <c r="AT140" i="7"/>
  <c r="AU140" i="7"/>
  <c r="AV140" i="7" s="1"/>
  <c r="Z141" i="7"/>
  <c r="AC141" i="7" s="1"/>
  <c r="AA141" i="7"/>
  <c r="AE141" i="7"/>
  <c r="AF141" i="7"/>
  <c r="AJ141" i="7"/>
  <c r="AK141" i="7"/>
  <c r="AO141" i="7"/>
  <c r="AQ141" i="7" s="1"/>
  <c r="AP141" i="7"/>
  <c r="AT141" i="7"/>
  <c r="AU141" i="7"/>
  <c r="AV141" i="7" s="1"/>
  <c r="Z142" i="7"/>
  <c r="AC142" i="7" s="1"/>
  <c r="AA142" i="7"/>
  <c r="AE142" i="7"/>
  <c r="AH142" i="7" s="1"/>
  <c r="AF142" i="7"/>
  <c r="AJ142" i="7"/>
  <c r="AM142" i="7" s="1"/>
  <c r="AK142" i="7"/>
  <c r="AO142" i="7"/>
  <c r="AR142" i="7" s="1"/>
  <c r="AP142" i="7"/>
  <c r="AT142" i="7"/>
  <c r="AU142" i="7"/>
  <c r="AV142" i="7" s="1"/>
  <c r="Z143" i="7"/>
  <c r="AC143" i="7" s="1"/>
  <c r="AA143" i="7"/>
  <c r="AE143" i="7"/>
  <c r="AF143" i="7"/>
  <c r="AJ143" i="7"/>
  <c r="AK143" i="7"/>
  <c r="AO143" i="7"/>
  <c r="AR143" i="7" s="1"/>
  <c r="AP143" i="7"/>
  <c r="AT143" i="7"/>
  <c r="AU143" i="7"/>
  <c r="AV143" i="7" s="1"/>
  <c r="Z144" i="7"/>
  <c r="AC144" i="7" s="1"/>
  <c r="AA144" i="7"/>
  <c r="AE144" i="7"/>
  <c r="AF144" i="7"/>
  <c r="AJ144" i="7"/>
  <c r="AK144" i="7"/>
  <c r="AO144" i="7"/>
  <c r="AQ144" i="7" s="1"/>
  <c r="AP144" i="7"/>
  <c r="AT144" i="7"/>
  <c r="AU144" i="7"/>
  <c r="AV144" i="7" s="1"/>
  <c r="Z145" i="7"/>
  <c r="AC145" i="7" s="1"/>
  <c r="AA145" i="7"/>
  <c r="AE145" i="7"/>
  <c r="AF145" i="7"/>
  <c r="AJ145" i="7"/>
  <c r="AK145" i="7"/>
  <c r="AO145" i="7"/>
  <c r="AP145" i="7"/>
  <c r="AT145" i="7"/>
  <c r="AU145" i="7"/>
  <c r="AV145" i="7" s="1"/>
  <c r="Z146" i="7"/>
  <c r="AC146" i="7" s="1"/>
  <c r="AA146" i="7"/>
  <c r="AE146" i="7"/>
  <c r="AF146" i="7"/>
  <c r="AJ146" i="7"/>
  <c r="AM146" i="7" s="1"/>
  <c r="AK146" i="7"/>
  <c r="AO146" i="7"/>
  <c r="AQ146" i="7" s="1"/>
  <c r="AP146" i="7"/>
  <c r="AT146" i="7"/>
  <c r="AU146" i="7"/>
  <c r="AV146" i="7" s="1"/>
  <c r="Z147" i="7"/>
  <c r="AC147" i="7" s="1"/>
  <c r="AA147" i="7"/>
  <c r="AE147" i="7"/>
  <c r="AH147" i="7" s="1"/>
  <c r="AF147" i="7"/>
  <c r="AJ147" i="7"/>
  <c r="AM147" i="7" s="1"/>
  <c r="AK147" i="7"/>
  <c r="AO147" i="7"/>
  <c r="AR147" i="7" s="1"/>
  <c r="AP147" i="7"/>
  <c r="AT147" i="7"/>
  <c r="AU147" i="7"/>
  <c r="AV147" i="7" s="1"/>
  <c r="Z148" i="7"/>
  <c r="AC148" i="7" s="1"/>
  <c r="AA148" i="7"/>
  <c r="AE148" i="7"/>
  <c r="AF148" i="7"/>
  <c r="AJ148" i="7"/>
  <c r="AK148" i="7"/>
  <c r="AO148" i="7"/>
  <c r="AP148" i="7"/>
  <c r="AT148" i="7"/>
  <c r="AU148" i="7"/>
  <c r="AV148" i="7" s="1"/>
  <c r="Z149" i="7"/>
  <c r="AC149" i="7" s="1"/>
  <c r="AA149" i="7"/>
  <c r="AE149" i="7"/>
  <c r="AF149" i="7"/>
  <c r="AJ149" i="7"/>
  <c r="AK149" i="7"/>
  <c r="AO149" i="7"/>
  <c r="AQ149" i="7" s="1"/>
  <c r="AP149" i="7"/>
  <c r="AT149" i="7"/>
  <c r="AU149" i="7"/>
  <c r="AV149" i="7" s="1"/>
  <c r="Z150" i="7"/>
  <c r="AC150" i="7" s="1"/>
  <c r="AA150" i="7"/>
  <c r="AE150" i="7"/>
  <c r="AH150" i="7" s="1"/>
  <c r="AF150" i="7"/>
  <c r="AJ150" i="7"/>
  <c r="AK150" i="7"/>
  <c r="AO150" i="7"/>
  <c r="AR150" i="7" s="1"/>
  <c r="AP150" i="7"/>
  <c r="AT150" i="7"/>
  <c r="AU150" i="7"/>
  <c r="AV150" i="7" s="1"/>
  <c r="Z151" i="7"/>
  <c r="AC151" i="7" s="1"/>
  <c r="AA151" i="7"/>
  <c r="AE151" i="7"/>
  <c r="AF151" i="7"/>
  <c r="AJ151" i="7"/>
  <c r="AM151" i="7" s="1"/>
  <c r="AK151" i="7"/>
  <c r="AO151" i="7"/>
  <c r="AQ151" i="7" s="1"/>
  <c r="AP151" i="7"/>
  <c r="AT151" i="7"/>
  <c r="AU151" i="7"/>
  <c r="AV151" i="7" s="1"/>
  <c r="Z152" i="7"/>
  <c r="AC152" i="7" s="1"/>
  <c r="AA152" i="7"/>
  <c r="AE152" i="7"/>
  <c r="AF152" i="7"/>
  <c r="AJ152" i="7"/>
  <c r="AK152" i="7"/>
  <c r="AO152" i="7"/>
  <c r="AQ152" i="7" s="1"/>
  <c r="AP152" i="7"/>
  <c r="AT152" i="7"/>
  <c r="AU152" i="7"/>
  <c r="AV152" i="7" s="1"/>
  <c r="Z153" i="7"/>
  <c r="AC153" i="7" s="1"/>
  <c r="AA153" i="7"/>
  <c r="AE153" i="7"/>
  <c r="AF153" i="7"/>
  <c r="AJ153" i="7"/>
  <c r="AK153" i="7"/>
  <c r="AO153" i="7"/>
  <c r="AP153" i="7"/>
  <c r="AT153" i="7"/>
  <c r="AU153" i="7"/>
  <c r="AV153" i="7" s="1"/>
  <c r="Z154" i="7"/>
  <c r="AC154" i="7" s="1"/>
  <c r="AA154" i="7"/>
  <c r="AE154" i="7"/>
  <c r="AF154" i="7"/>
  <c r="AJ154" i="7"/>
  <c r="AM154" i="7" s="1"/>
  <c r="AK154" i="7"/>
  <c r="AO154" i="7"/>
  <c r="AR154" i="7" s="1"/>
  <c r="AP154" i="7"/>
  <c r="AT154" i="7"/>
  <c r="AU154" i="7"/>
  <c r="AV154" i="7" s="1"/>
  <c r="Z155" i="7"/>
  <c r="AC155" i="7" s="1"/>
  <c r="AA155" i="7"/>
  <c r="AE155" i="7"/>
  <c r="AH155" i="7" s="1"/>
  <c r="AF155" i="7"/>
  <c r="AJ155" i="7"/>
  <c r="AK155" i="7"/>
  <c r="AO155" i="7"/>
  <c r="AP155" i="7"/>
  <c r="AT155" i="7"/>
  <c r="AU155" i="7"/>
  <c r="AV155" i="7" s="1"/>
  <c r="Z156" i="7"/>
  <c r="AC156" i="7" s="1"/>
  <c r="AA156" i="7"/>
  <c r="AE156" i="7"/>
  <c r="AF156" i="7"/>
  <c r="AJ156" i="7"/>
  <c r="AK156" i="7"/>
  <c r="AO156" i="7"/>
  <c r="AP156" i="7"/>
  <c r="AT156" i="7"/>
  <c r="AU156" i="7"/>
  <c r="AV156" i="7" s="1"/>
  <c r="Z157" i="7"/>
  <c r="AC157" i="7" s="1"/>
  <c r="AA157" i="7"/>
  <c r="AE157" i="7"/>
  <c r="AF157" i="7"/>
  <c r="AJ157" i="7"/>
  <c r="AK157" i="7"/>
  <c r="AO157" i="7"/>
  <c r="AQ157" i="7" s="1"/>
  <c r="AP157" i="7"/>
  <c r="AT157" i="7"/>
  <c r="AU157" i="7"/>
  <c r="AV157" i="7" s="1"/>
  <c r="Z158" i="7"/>
  <c r="AC158" i="7" s="1"/>
  <c r="AA158" i="7"/>
  <c r="AE158" i="7"/>
  <c r="AH158" i="7" s="1"/>
  <c r="AF158" i="7"/>
  <c r="AJ158" i="7"/>
  <c r="AM158" i="7" s="1"/>
  <c r="AK158" i="7"/>
  <c r="AO158" i="7"/>
  <c r="AR158" i="7" s="1"/>
  <c r="AP158" i="7"/>
  <c r="AT158" i="7"/>
  <c r="AU158" i="7"/>
  <c r="AV158" i="7" s="1"/>
  <c r="Z159" i="7"/>
  <c r="AC159" i="7" s="1"/>
  <c r="AA159" i="7"/>
  <c r="AE159" i="7"/>
  <c r="AF159" i="7"/>
  <c r="AJ159" i="7"/>
  <c r="AK159" i="7"/>
  <c r="AO159" i="7"/>
  <c r="AQ159" i="7" s="1"/>
  <c r="AP159" i="7"/>
  <c r="AT159" i="7"/>
  <c r="AU159" i="7"/>
  <c r="AV159" i="7" s="1"/>
  <c r="Z160" i="7"/>
  <c r="AC160" i="7" s="1"/>
  <c r="AA160" i="7"/>
  <c r="AE160" i="7"/>
  <c r="AF160" i="7"/>
  <c r="AJ160" i="7"/>
  <c r="AK160" i="7"/>
  <c r="AO160" i="7"/>
  <c r="AQ160" i="7" s="1"/>
  <c r="AP160" i="7"/>
  <c r="AT160" i="7"/>
  <c r="AU160" i="7"/>
  <c r="AV160" i="7" s="1"/>
  <c r="Z161" i="7"/>
  <c r="AC161" i="7" s="1"/>
  <c r="AA161" i="7"/>
  <c r="AE161" i="7"/>
  <c r="AF161" i="7"/>
  <c r="AJ161" i="7"/>
  <c r="AK161" i="7"/>
  <c r="AO161" i="7"/>
  <c r="AP161" i="7"/>
  <c r="AT161" i="7"/>
  <c r="AU161" i="7"/>
  <c r="AV161" i="7" s="1"/>
  <c r="Z162" i="7"/>
  <c r="AC162" i="7" s="1"/>
  <c r="AA162" i="7"/>
  <c r="AE162" i="7"/>
  <c r="AH162" i="7" s="1"/>
  <c r="AF162" i="7"/>
  <c r="AJ162" i="7"/>
  <c r="AM162" i="7" s="1"/>
  <c r="AK162" i="7"/>
  <c r="AO162" i="7"/>
  <c r="AP162" i="7"/>
  <c r="AT162" i="7"/>
  <c r="AU162" i="7"/>
  <c r="AV162" i="7" s="1"/>
  <c r="Z163" i="7"/>
  <c r="AC163" i="7" s="1"/>
  <c r="AA163" i="7"/>
  <c r="AE163" i="7"/>
  <c r="AF163" i="7"/>
  <c r="AJ163" i="7"/>
  <c r="AK163" i="7"/>
  <c r="AO163" i="7"/>
  <c r="AR163" i="7" s="1"/>
  <c r="AP163" i="7"/>
  <c r="AT163" i="7"/>
  <c r="AU163" i="7"/>
  <c r="AV163" i="7" s="1"/>
  <c r="Z164" i="7"/>
  <c r="AC164" i="7" s="1"/>
  <c r="AA164" i="7"/>
  <c r="AE164" i="7"/>
  <c r="AF164" i="7"/>
  <c r="AJ164" i="7"/>
  <c r="AK164" i="7"/>
  <c r="AO164" i="7"/>
  <c r="AP164" i="7"/>
  <c r="AT164" i="7"/>
  <c r="AU164" i="7"/>
  <c r="AV164" i="7" s="1"/>
  <c r="Z165" i="7"/>
  <c r="AC165" i="7" s="1"/>
  <c r="AA165" i="7"/>
  <c r="AE165" i="7"/>
  <c r="AF165" i="7"/>
  <c r="AJ165" i="7"/>
  <c r="AK165" i="7"/>
  <c r="AO165" i="7"/>
  <c r="AQ165" i="7" s="1"/>
  <c r="AP165" i="7"/>
  <c r="AT165" i="7"/>
  <c r="AU165" i="7"/>
  <c r="AV165" i="7" s="1"/>
  <c r="Z166" i="7"/>
  <c r="AC166" i="7" s="1"/>
  <c r="AA166" i="7"/>
  <c r="AE166" i="7"/>
  <c r="AF166" i="7"/>
  <c r="AJ166" i="7"/>
  <c r="AK166" i="7"/>
  <c r="AO166" i="7"/>
  <c r="AR166" i="7" s="1"/>
  <c r="AP166" i="7"/>
  <c r="AT166" i="7"/>
  <c r="AU166" i="7"/>
  <c r="AV166" i="7" s="1"/>
  <c r="Z167" i="7"/>
  <c r="AC167" i="7" s="1"/>
  <c r="AA167" i="7"/>
  <c r="AE167" i="7"/>
  <c r="AF167" i="7"/>
  <c r="AJ167" i="7"/>
  <c r="AK167" i="7"/>
  <c r="AO167" i="7"/>
  <c r="AQ167" i="7" s="1"/>
  <c r="AP167" i="7"/>
  <c r="AT167" i="7"/>
  <c r="AU167" i="7"/>
  <c r="AV167" i="7" s="1"/>
  <c r="Z168" i="7"/>
  <c r="AC168" i="7" s="1"/>
  <c r="AA168" i="7"/>
  <c r="AE168" i="7"/>
  <c r="AF168" i="7"/>
  <c r="AJ168" i="7"/>
  <c r="AK168" i="7"/>
  <c r="AO168" i="7"/>
  <c r="AQ168" i="7" s="1"/>
  <c r="AP168" i="7"/>
  <c r="AT168" i="7"/>
  <c r="AU168" i="7"/>
  <c r="AV168" i="7" s="1"/>
  <c r="Z169" i="7"/>
  <c r="AC169" i="7" s="1"/>
  <c r="AA169" i="7"/>
  <c r="AE169" i="7"/>
  <c r="AF169" i="7"/>
  <c r="AJ169" i="7"/>
  <c r="AK169" i="7"/>
  <c r="AO169" i="7"/>
  <c r="AP169" i="7"/>
  <c r="AT169" i="7"/>
  <c r="AU169" i="7"/>
  <c r="AV169" i="7" s="1"/>
  <c r="Z170" i="7"/>
  <c r="AC170" i="7" s="1"/>
  <c r="AA170" i="7"/>
  <c r="AE170" i="7"/>
  <c r="AF170" i="7"/>
  <c r="AJ170" i="7"/>
  <c r="AM170" i="7" s="1"/>
  <c r="AK170" i="7"/>
  <c r="AO170" i="7"/>
  <c r="AQ170" i="7" s="1"/>
  <c r="AP170" i="7"/>
  <c r="AT170" i="7"/>
  <c r="AU170" i="7"/>
  <c r="AV170" i="7" s="1"/>
  <c r="Z171" i="7"/>
  <c r="AC171" i="7" s="1"/>
  <c r="AA171" i="7"/>
  <c r="AE171" i="7"/>
  <c r="AF171" i="7"/>
  <c r="AJ171" i="7"/>
  <c r="AK171" i="7"/>
  <c r="AO171" i="7"/>
  <c r="AQ171" i="7" s="1"/>
  <c r="AP171" i="7"/>
  <c r="AT171" i="7"/>
  <c r="AU171" i="7"/>
  <c r="AV171" i="7" s="1"/>
  <c r="Z172" i="7"/>
  <c r="AC172" i="7" s="1"/>
  <c r="AA172" i="7"/>
  <c r="AE172" i="7"/>
  <c r="AF172" i="7"/>
  <c r="AJ172" i="7"/>
  <c r="AK172" i="7"/>
  <c r="AO172" i="7"/>
  <c r="AP172" i="7"/>
  <c r="AT172" i="7"/>
  <c r="AU172" i="7"/>
  <c r="AV172" i="7" s="1"/>
  <c r="Z173" i="7"/>
  <c r="AC173" i="7" s="1"/>
  <c r="AA173" i="7"/>
  <c r="AE173" i="7"/>
  <c r="AF173" i="7"/>
  <c r="AJ173" i="7"/>
  <c r="AK173" i="7"/>
  <c r="AO173" i="7"/>
  <c r="AP173" i="7"/>
  <c r="AT173" i="7"/>
  <c r="AU173" i="7"/>
  <c r="AV173" i="7" s="1"/>
  <c r="Z174" i="7"/>
  <c r="AC174" i="7" s="1"/>
  <c r="AA174" i="7"/>
  <c r="AE174" i="7"/>
  <c r="AH174" i="7" s="1"/>
  <c r="AF174" i="7"/>
  <c r="AJ174" i="7"/>
  <c r="AK174" i="7"/>
  <c r="AO174" i="7"/>
  <c r="AR174" i="7" s="1"/>
  <c r="AP174" i="7"/>
  <c r="AT174" i="7"/>
  <c r="AU174" i="7"/>
  <c r="AV174" i="7" s="1"/>
  <c r="Z175" i="7"/>
  <c r="AC175" i="7" s="1"/>
  <c r="AA175" i="7"/>
  <c r="AE175" i="7"/>
  <c r="AF175" i="7"/>
  <c r="AJ175" i="7"/>
  <c r="AM175" i="7" s="1"/>
  <c r="AK175" i="7"/>
  <c r="AO175" i="7"/>
  <c r="AQ175" i="7" s="1"/>
  <c r="AP175" i="7"/>
  <c r="AT175" i="7"/>
  <c r="AU175" i="7"/>
  <c r="AV175" i="7" s="1"/>
  <c r="Z176" i="7"/>
  <c r="AC176" i="7" s="1"/>
  <c r="AA176" i="7"/>
  <c r="AE176" i="7"/>
  <c r="AF176" i="7"/>
  <c r="AJ176" i="7"/>
  <c r="AK176" i="7"/>
  <c r="AO176" i="7"/>
  <c r="AQ176" i="7" s="1"/>
  <c r="AP176" i="7"/>
  <c r="AT176" i="7"/>
  <c r="AU176" i="7"/>
  <c r="AV176" i="7" s="1"/>
  <c r="Z177" i="7"/>
  <c r="AC177" i="7" s="1"/>
  <c r="AA177" i="7"/>
  <c r="AE177" i="7"/>
  <c r="AF177" i="7"/>
  <c r="AJ177" i="7"/>
  <c r="AK177" i="7"/>
  <c r="AO177" i="7"/>
  <c r="AP177" i="7"/>
  <c r="AT177" i="7"/>
  <c r="AU177" i="7"/>
  <c r="AV177" i="7" s="1"/>
  <c r="Z178" i="7"/>
  <c r="AC178" i="7" s="1"/>
  <c r="AA178" i="7"/>
  <c r="AE178" i="7"/>
  <c r="AF178" i="7"/>
  <c r="AJ178" i="7"/>
  <c r="AM178" i="7" s="1"/>
  <c r="AK178" i="7"/>
  <c r="AO178" i="7"/>
  <c r="AR178" i="7" s="1"/>
  <c r="AP178" i="7"/>
  <c r="AT178" i="7"/>
  <c r="AU178" i="7"/>
  <c r="AV178" i="7" s="1"/>
  <c r="Z179" i="7"/>
  <c r="AC179" i="7" s="1"/>
  <c r="AA179" i="7"/>
  <c r="AE179" i="7"/>
  <c r="AF179" i="7"/>
  <c r="AJ179" i="7"/>
  <c r="AM179" i="7" s="1"/>
  <c r="AK179" i="7"/>
  <c r="AO179" i="7"/>
  <c r="AP179" i="7"/>
  <c r="AT179" i="7"/>
  <c r="AU179" i="7"/>
  <c r="AV179" i="7" s="1"/>
  <c r="Z180" i="7"/>
  <c r="AC180" i="7" s="1"/>
  <c r="AA180" i="7"/>
  <c r="AE180" i="7"/>
  <c r="AF180" i="7"/>
  <c r="AJ180" i="7"/>
  <c r="AK180" i="7"/>
  <c r="AO180" i="7"/>
  <c r="AP180" i="7"/>
  <c r="AT180" i="7"/>
  <c r="AU180" i="7"/>
  <c r="AV180" i="7" s="1"/>
  <c r="Z181" i="7"/>
  <c r="AC181" i="7" s="1"/>
  <c r="AA181" i="7"/>
  <c r="AE181" i="7"/>
  <c r="AF181" i="7"/>
  <c r="AJ181" i="7"/>
  <c r="AK181" i="7"/>
  <c r="AO181" i="7"/>
  <c r="AQ181" i="7" s="1"/>
  <c r="AP181" i="7"/>
  <c r="AT181" i="7"/>
  <c r="AU181" i="7"/>
  <c r="AV181" i="7" s="1"/>
  <c r="Z182" i="7"/>
  <c r="AC182" i="7" s="1"/>
  <c r="AA182" i="7"/>
  <c r="AE182" i="7"/>
  <c r="AH182" i="7" s="1"/>
  <c r="AF182" i="7"/>
  <c r="AJ182" i="7"/>
  <c r="AK182" i="7"/>
  <c r="AO182" i="7"/>
  <c r="AR182" i="7" s="1"/>
  <c r="AP182" i="7"/>
  <c r="AT182" i="7"/>
  <c r="AU182" i="7"/>
  <c r="AV182" i="7" s="1"/>
  <c r="Z183" i="7"/>
  <c r="AC183" i="7" s="1"/>
  <c r="AA183" i="7"/>
  <c r="AE183" i="7"/>
  <c r="AF183" i="7"/>
  <c r="AJ183" i="7"/>
  <c r="AK183" i="7"/>
  <c r="AO183" i="7"/>
  <c r="AQ183" i="7" s="1"/>
  <c r="AP183" i="7"/>
  <c r="AT183" i="7"/>
  <c r="AU183" i="7"/>
  <c r="AV183" i="7" s="1"/>
  <c r="Z184" i="7"/>
  <c r="AC184" i="7" s="1"/>
  <c r="AA184" i="7"/>
  <c r="AE184" i="7"/>
  <c r="AF184" i="7"/>
  <c r="AJ184" i="7"/>
  <c r="AK184" i="7"/>
  <c r="AO184" i="7"/>
  <c r="AQ184" i="7" s="1"/>
  <c r="AP184" i="7"/>
  <c r="AT184" i="7"/>
  <c r="AU184" i="7"/>
  <c r="AV184" i="7" s="1"/>
  <c r="Z185" i="7"/>
  <c r="AC185" i="7" s="1"/>
  <c r="AA185" i="7"/>
  <c r="AE185" i="7"/>
  <c r="AF185" i="7"/>
  <c r="AJ185" i="7"/>
  <c r="AK185" i="7"/>
  <c r="AO185" i="7"/>
  <c r="AP185" i="7"/>
  <c r="AT185" i="7"/>
  <c r="AU185" i="7"/>
  <c r="AV185" i="7" s="1"/>
  <c r="Z186" i="7"/>
  <c r="AC186" i="7" s="1"/>
  <c r="AA186" i="7"/>
  <c r="AE186" i="7"/>
  <c r="AH186" i="7" s="1"/>
  <c r="AF186" i="7"/>
  <c r="AJ186" i="7"/>
  <c r="AM186" i="7" s="1"/>
  <c r="AK186" i="7"/>
  <c r="AO186" i="7"/>
  <c r="AQ186" i="7" s="1"/>
  <c r="AP186" i="7"/>
  <c r="AT186" i="7"/>
  <c r="AU186" i="7"/>
  <c r="AV186" i="7" s="1"/>
  <c r="Z187" i="7"/>
  <c r="AC187" i="7" s="1"/>
  <c r="AA187" i="7"/>
  <c r="AE187" i="7"/>
  <c r="AF187" i="7"/>
  <c r="AJ187" i="7"/>
  <c r="AK187" i="7"/>
  <c r="AO187" i="7"/>
  <c r="AR187" i="7" s="1"/>
  <c r="AP187" i="7"/>
  <c r="AT187" i="7"/>
  <c r="AU187" i="7"/>
  <c r="AV187" i="7" s="1"/>
  <c r="Z188" i="7"/>
  <c r="AC188" i="7" s="1"/>
  <c r="AA188" i="7"/>
  <c r="AE188" i="7"/>
  <c r="AF188" i="7"/>
  <c r="AJ188" i="7"/>
  <c r="AK188" i="7"/>
  <c r="AO188" i="7"/>
  <c r="AP188" i="7"/>
  <c r="AT188" i="7"/>
  <c r="AU188" i="7"/>
  <c r="AV188" i="7" s="1"/>
  <c r="Z189" i="7"/>
  <c r="AC189" i="7" s="1"/>
  <c r="AA189" i="7"/>
  <c r="AE189" i="7"/>
  <c r="AF189" i="7"/>
  <c r="AJ189" i="7"/>
  <c r="AK189" i="7"/>
  <c r="AO189" i="7"/>
  <c r="AQ189" i="7" s="1"/>
  <c r="AP189" i="7"/>
  <c r="AT189" i="7"/>
  <c r="AU189" i="7"/>
  <c r="AV189" i="7" s="1"/>
  <c r="Z190" i="7"/>
  <c r="AC190" i="7" s="1"/>
  <c r="AA190" i="7"/>
  <c r="AE190" i="7"/>
  <c r="AF190" i="7"/>
  <c r="AJ190" i="7"/>
  <c r="AM190" i="7" s="1"/>
  <c r="AK190" i="7"/>
  <c r="AO190" i="7"/>
  <c r="AR190" i="7" s="1"/>
  <c r="AP190" i="7"/>
  <c r="AT190" i="7"/>
  <c r="AU190" i="7"/>
  <c r="AV190" i="7" s="1"/>
  <c r="Z191" i="7"/>
  <c r="AC191" i="7" s="1"/>
  <c r="AA191" i="7"/>
  <c r="AE191" i="7"/>
  <c r="AF191" i="7"/>
  <c r="AJ191" i="7"/>
  <c r="AK191" i="7"/>
  <c r="AO191" i="7"/>
  <c r="AP191" i="7"/>
  <c r="AT191" i="7"/>
  <c r="AU191" i="7"/>
  <c r="AV191" i="7" s="1"/>
  <c r="Z192" i="7"/>
  <c r="AC192" i="7" s="1"/>
  <c r="AA192" i="7"/>
  <c r="AE192" i="7"/>
  <c r="AF192" i="7"/>
  <c r="AJ192" i="7"/>
  <c r="AK192" i="7"/>
  <c r="AO192" i="7"/>
  <c r="AQ192" i="7" s="1"/>
  <c r="AP192" i="7"/>
  <c r="AT192" i="7"/>
  <c r="AU192" i="7"/>
  <c r="AV192" i="7" s="1"/>
  <c r="Z193" i="7"/>
  <c r="AC193" i="7" s="1"/>
  <c r="AA193" i="7"/>
  <c r="AE193" i="7"/>
  <c r="AF193" i="7"/>
  <c r="AJ193" i="7"/>
  <c r="AK193" i="7"/>
  <c r="AO193" i="7"/>
  <c r="AP193" i="7"/>
  <c r="AT193" i="7"/>
  <c r="AU193" i="7"/>
  <c r="AV193" i="7" s="1"/>
  <c r="Z194" i="7"/>
  <c r="AC194" i="7" s="1"/>
  <c r="AA194" i="7"/>
  <c r="AE194" i="7"/>
  <c r="AH194" i="7" s="1"/>
  <c r="AF194" i="7"/>
  <c r="AJ194" i="7"/>
  <c r="AM194" i="7" s="1"/>
  <c r="AK194" i="7"/>
  <c r="AO194" i="7"/>
  <c r="AQ194" i="7" s="1"/>
  <c r="AP194" i="7"/>
  <c r="AT194" i="7"/>
  <c r="AU194" i="7"/>
  <c r="AV194" i="7" s="1"/>
  <c r="Z195" i="7"/>
  <c r="AC195" i="7" s="1"/>
  <c r="AA195" i="7"/>
  <c r="AE195" i="7"/>
  <c r="AF195" i="7"/>
  <c r="AJ195" i="7"/>
  <c r="AK195" i="7"/>
  <c r="AO195" i="7"/>
  <c r="AQ195" i="7" s="1"/>
  <c r="AP195" i="7"/>
  <c r="AT195" i="7"/>
  <c r="AU195" i="7"/>
  <c r="AV195" i="7" s="1"/>
  <c r="Z196" i="7"/>
  <c r="AC196" i="7" s="1"/>
  <c r="AA196" i="7"/>
  <c r="AE196" i="7"/>
  <c r="AF196" i="7"/>
  <c r="AJ196" i="7"/>
  <c r="AK196" i="7"/>
  <c r="AO196" i="7"/>
  <c r="AQ196" i="7" s="1"/>
  <c r="AP196" i="7"/>
  <c r="AT196" i="7"/>
  <c r="AU196" i="7"/>
  <c r="AV196" i="7" s="1"/>
  <c r="Z197" i="7"/>
  <c r="AC197" i="7" s="1"/>
  <c r="AA197" i="7"/>
  <c r="AE197" i="7"/>
  <c r="AH197" i="7" s="1"/>
  <c r="AF197" i="7"/>
  <c r="AJ197" i="7"/>
  <c r="AM197" i="7" s="1"/>
  <c r="AK197" i="7"/>
  <c r="AO197" i="7"/>
  <c r="AQ197" i="7" s="1"/>
  <c r="AP197" i="7"/>
  <c r="AT197" i="7"/>
  <c r="AU197" i="7"/>
  <c r="AV197" i="7" s="1"/>
  <c r="Z198" i="7"/>
  <c r="AC198" i="7" s="1"/>
  <c r="AA198" i="7"/>
  <c r="AE198" i="7"/>
  <c r="AF198" i="7"/>
  <c r="AJ198" i="7"/>
  <c r="AM198" i="7" s="1"/>
  <c r="AK198" i="7"/>
  <c r="AO198" i="7"/>
  <c r="AQ198" i="7" s="1"/>
  <c r="AP198" i="7"/>
  <c r="AT198" i="7"/>
  <c r="AU198" i="7"/>
  <c r="AV198" i="7" s="1"/>
  <c r="Z199" i="7"/>
  <c r="AC199" i="7" s="1"/>
  <c r="AA199" i="7"/>
  <c r="AE199" i="7"/>
  <c r="AF199" i="7"/>
  <c r="AJ199" i="7"/>
  <c r="AK199" i="7"/>
  <c r="AO199" i="7"/>
  <c r="AQ199" i="7" s="1"/>
  <c r="AP199" i="7"/>
  <c r="AT199" i="7"/>
  <c r="AU199" i="7"/>
  <c r="AV199" i="7" s="1"/>
  <c r="Z105" i="7"/>
  <c r="AC105" i="7" s="1"/>
  <c r="AA105" i="7"/>
  <c r="AE105" i="7"/>
  <c r="AF105" i="7"/>
  <c r="AJ105" i="7"/>
  <c r="AK105" i="7"/>
  <c r="AO105" i="7"/>
  <c r="AQ105" i="7" s="1"/>
  <c r="AP105" i="7"/>
  <c r="AT105" i="7"/>
  <c r="AU105" i="7"/>
  <c r="AV105" i="7" s="1"/>
  <c r="Z106" i="7"/>
  <c r="AC106" i="7" s="1"/>
  <c r="AA106" i="7"/>
  <c r="AE106" i="7"/>
  <c r="AF106" i="7"/>
  <c r="AJ106" i="7"/>
  <c r="AK106" i="7"/>
  <c r="AO106" i="7"/>
  <c r="AQ106" i="7" s="1"/>
  <c r="AP106" i="7"/>
  <c r="AT106" i="7"/>
  <c r="AU106" i="7"/>
  <c r="AV106" i="7" s="1"/>
  <c r="Z107" i="7"/>
  <c r="AC107" i="7" s="1"/>
  <c r="AA107" i="7"/>
  <c r="AE107" i="7"/>
  <c r="AH107" i="7" s="1"/>
  <c r="AF107" i="7"/>
  <c r="AJ107" i="7"/>
  <c r="AM107" i="7" s="1"/>
  <c r="AK107" i="7"/>
  <c r="AO107" i="7"/>
  <c r="AR107" i="7" s="1"/>
  <c r="AP107" i="7"/>
  <c r="AT107" i="7"/>
  <c r="AU107" i="7"/>
  <c r="AV107" i="7" s="1"/>
  <c r="Z108" i="7"/>
  <c r="AC108" i="7" s="1"/>
  <c r="AA108" i="7"/>
  <c r="AE108" i="7"/>
  <c r="AF108" i="7"/>
  <c r="AJ108" i="7"/>
  <c r="AK108" i="7"/>
  <c r="AO108" i="7"/>
  <c r="AP108" i="7"/>
  <c r="AT108" i="7"/>
  <c r="AU108" i="7"/>
  <c r="AV108" i="7" s="1"/>
  <c r="Z109" i="7"/>
  <c r="AC109" i="7" s="1"/>
  <c r="AA109" i="7"/>
  <c r="AE109" i="7"/>
  <c r="AG109" i="7" s="1"/>
  <c r="AF109" i="7"/>
  <c r="AJ109" i="7"/>
  <c r="AK109" i="7"/>
  <c r="AO109" i="7"/>
  <c r="AQ109" i="7" s="1"/>
  <c r="AP109" i="7"/>
  <c r="AT109" i="7"/>
  <c r="AU109" i="7"/>
  <c r="AV109" i="7" s="1"/>
  <c r="Z110" i="7"/>
  <c r="AC110" i="7" s="1"/>
  <c r="AA110" i="7"/>
  <c r="AE110" i="7"/>
  <c r="AF110" i="7"/>
  <c r="AJ110" i="7"/>
  <c r="AK110" i="7"/>
  <c r="AO110" i="7"/>
  <c r="AQ110" i="7" s="1"/>
  <c r="AP110" i="7"/>
  <c r="AT110" i="7"/>
  <c r="AU110" i="7"/>
  <c r="AV110" i="7" s="1"/>
  <c r="Z111" i="7"/>
  <c r="AC111" i="7" s="1"/>
  <c r="AA111" i="7"/>
  <c r="AE111" i="7"/>
  <c r="AF111" i="7"/>
  <c r="AJ111" i="7"/>
  <c r="AM111" i="7" s="1"/>
  <c r="AK111" i="7"/>
  <c r="AO111" i="7"/>
  <c r="AP111" i="7"/>
  <c r="AT111" i="7"/>
  <c r="AU111" i="7"/>
  <c r="AV111" i="7" s="1"/>
  <c r="Z112" i="7"/>
  <c r="AC112" i="7" s="1"/>
  <c r="AA112" i="7"/>
  <c r="AE112" i="7"/>
  <c r="AF112" i="7"/>
  <c r="AJ112" i="7"/>
  <c r="AK112" i="7"/>
  <c r="AO112" i="7"/>
  <c r="AQ112" i="7" s="1"/>
  <c r="AP112" i="7"/>
  <c r="AT112" i="7"/>
  <c r="AU112" i="7"/>
  <c r="AV112" i="7" s="1"/>
  <c r="Z113" i="7"/>
  <c r="AC113" i="7" s="1"/>
  <c r="AA113" i="7"/>
  <c r="AE113" i="7"/>
  <c r="AF113" i="7"/>
  <c r="AJ113" i="7"/>
  <c r="AK113" i="7"/>
  <c r="AO113" i="7"/>
  <c r="AQ113" i="7" s="1"/>
  <c r="AP113" i="7"/>
  <c r="AT113" i="7"/>
  <c r="AU113" i="7"/>
  <c r="AV113" i="7" s="1"/>
  <c r="Z114" i="7"/>
  <c r="AA114" i="7"/>
  <c r="AE114" i="7"/>
  <c r="AF114" i="7"/>
  <c r="AJ114" i="7"/>
  <c r="AK114" i="7"/>
  <c r="AO114" i="7"/>
  <c r="AQ114" i="7" s="1"/>
  <c r="AP114" i="7"/>
  <c r="AT114" i="7"/>
  <c r="AU114" i="7"/>
  <c r="AV114" i="7" s="1"/>
  <c r="R229" i="6"/>
  <c r="S229" i="6"/>
  <c r="R230" i="6"/>
  <c r="S230" i="6"/>
  <c r="R231" i="6"/>
  <c r="S231" i="6"/>
  <c r="R232" i="6"/>
  <c r="S232" i="6"/>
  <c r="R233" i="6"/>
  <c r="S233" i="6"/>
  <c r="R234" i="6"/>
  <c r="S234" i="6"/>
  <c r="R235" i="6"/>
  <c r="S235" i="6"/>
  <c r="R236" i="6"/>
  <c r="S236" i="6"/>
  <c r="R237" i="6"/>
  <c r="S237" i="6"/>
  <c r="R238" i="6"/>
  <c r="S238" i="6"/>
  <c r="R239" i="6"/>
  <c r="S239" i="6"/>
  <c r="R240" i="6"/>
  <c r="S240" i="6"/>
  <c r="R241" i="6"/>
  <c r="S241" i="6"/>
  <c r="R242" i="6"/>
  <c r="S242" i="6"/>
  <c r="R243" i="6"/>
  <c r="S243" i="6"/>
  <c r="R244" i="6"/>
  <c r="S244" i="6"/>
  <c r="R245" i="6"/>
  <c r="S245" i="6"/>
  <c r="R246" i="6"/>
  <c r="S246" i="6"/>
  <c r="R247" i="6"/>
  <c r="S247" i="6"/>
  <c r="R248" i="6"/>
  <c r="S248" i="6"/>
  <c r="R249" i="6"/>
  <c r="S249" i="6"/>
  <c r="R250" i="6"/>
  <c r="S250" i="6"/>
  <c r="R251" i="6"/>
  <c r="S251" i="6"/>
  <c r="R252" i="6"/>
  <c r="S252" i="6"/>
  <c r="R253" i="6"/>
  <c r="S253" i="6"/>
  <c r="R254" i="6"/>
  <c r="S254" i="6"/>
  <c r="R255" i="6"/>
  <c r="S255" i="6"/>
  <c r="R256" i="6"/>
  <c r="S256" i="6"/>
  <c r="R257" i="6"/>
  <c r="S257" i="6"/>
  <c r="R258" i="6"/>
  <c r="S258" i="6"/>
  <c r="R259" i="6"/>
  <c r="S259" i="6"/>
  <c r="R260" i="6"/>
  <c r="S260" i="6"/>
  <c r="R261" i="6"/>
  <c r="S261" i="6"/>
  <c r="R262" i="6"/>
  <c r="S262" i="6"/>
  <c r="R263" i="6"/>
  <c r="S263" i="6"/>
  <c r="R264" i="6"/>
  <c r="S264" i="6"/>
  <c r="R265" i="6"/>
  <c r="S265" i="6"/>
  <c r="R266" i="6"/>
  <c r="S266" i="6"/>
  <c r="C245" i="22"/>
  <c r="C244" i="22"/>
  <c r="C243" i="22"/>
  <c r="C242" i="22"/>
  <c r="C241" i="22"/>
  <c r="C240" i="22"/>
  <c r="C239" i="22"/>
  <c r="C238" i="22"/>
  <c r="C237" i="22"/>
  <c r="C236" i="22"/>
  <c r="C235" i="22"/>
  <c r="C234" i="22"/>
  <c r="C233" i="22"/>
  <c r="C232" i="22"/>
  <c r="C231" i="22"/>
  <c r="C230" i="22"/>
  <c r="C229" i="22"/>
  <c r="C228" i="22"/>
  <c r="C227" i="22"/>
  <c r="C225" i="22"/>
  <c r="C224" i="22"/>
  <c r="C223" i="22"/>
  <c r="C222" i="22"/>
  <c r="C221" i="22"/>
  <c r="C220" i="22"/>
  <c r="C219" i="22"/>
  <c r="C218" i="22"/>
  <c r="C217" i="22"/>
  <c r="C216" i="22"/>
  <c r="BJ251" i="7" l="1"/>
  <c r="AS252" i="6" s="1"/>
  <c r="CI251" i="7"/>
  <c r="BM252" i="6" s="1"/>
  <c r="BJ258" i="7"/>
  <c r="AS259" i="6" s="1"/>
  <c r="CI258" i="7"/>
  <c r="BM259" i="6" s="1"/>
  <c r="BJ248" i="7"/>
  <c r="AS249" i="6" s="1"/>
  <c r="CI248" i="7"/>
  <c r="BM249" i="6" s="1"/>
  <c r="AQ251" i="7"/>
  <c r="AA252" i="6" s="1"/>
  <c r="AM241" i="7"/>
  <c r="Z242" i="6" s="1"/>
  <c r="BJ241" i="7"/>
  <c r="AS242" i="6" s="1"/>
  <c r="AR259" i="7"/>
  <c r="AB260" i="6" s="1"/>
  <c r="AM257" i="7"/>
  <c r="Z258" i="6" s="1"/>
  <c r="BJ257" i="7"/>
  <c r="AS258" i="6" s="1"/>
  <c r="AM263" i="7"/>
  <c r="Z264" i="6" s="1"/>
  <c r="BJ263" i="7"/>
  <c r="AS264" i="6" s="1"/>
  <c r="AM266" i="7"/>
  <c r="Z267" i="6" s="1"/>
  <c r="BJ266" i="7"/>
  <c r="AS267" i="6" s="1"/>
  <c r="AM262" i="7"/>
  <c r="Z263" i="6" s="1"/>
  <c r="BJ262" i="7"/>
  <c r="AS263" i="6" s="1"/>
  <c r="AM243" i="7"/>
  <c r="Z244" i="6" s="1"/>
  <c r="BJ243" i="7"/>
  <c r="AS244" i="6" s="1"/>
  <c r="AM254" i="7"/>
  <c r="Z255" i="6" s="1"/>
  <c r="BJ254" i="7"/>
  <c r="AS255" i="6" s="1"/>
  <c r="AM233" i="7"/>
  <c r="Z234" i="6" s="1"/>
  <c r="BJ233" i="7"/>
  <c r="AS234" i="6" s="1"/>
  <c r="AM265" i="7"/>
  <c r="Z266" i="6" s="1"/>
  <c r="BJ265" i="7"/>
  <c r="AS266" i="6" s="1"/>
  <c r="AM261" i="7"/>
  <c r="Z262" i="6" s="1"/>
  <c r="BJ261" i="7"/>
  <c r="AS262" i="6" s="1"/>
  <c r="AM250" i="7"/>
  <c r="Z251" i="6" s="1"/>
  <c r="BJ250" i="7"/>
  <c r="AS251" i="6" s="1"/>
  <c r="AM242" i="7"/>
  <c r="Z243" i="6" s="1"/>
  <c r="BJ242" i="7"/>
  <c r="AS243" i="6" s="1"/>
  <c r="AM238" i="7"/>
  <c r="Z239" i="6" s="1"/>
  <c r="BJ238" i="7"/>
  <c r="AS239" i="6" s="1"/>
  <c r="AM249" i="7"/>
  <c r="Z250" i="6" s="1"/>
  <c r="BJ249" i="7"/>
  <c r="AS250" i="6" s="1"/>
  <c r="AC262" i="7"/>
  <c r="U263" i="6" s="1"/>
  <c r="BA262" i="7"/>
  <c r="AO263" i="6" s="1"/>
  <c r="AY263" i="6" s="1"/>
  <c r="AC249" i="7"/>
  <c r="U250" i="6" s="1"/>
  <c r="BA249" i="7"/>
  <c r="AO250" i="6" s="1"/>
  <c r="AY250" i="6" s="1"/>
  <c r="AC243" i="7"/>
  <c r="U244" i="6" s="1"/>
  <c r="BA243" i="7"/>
  <c r="AO244" i="6" s="1"/>
  <c r="AY244" i="6" s="1"/>
  <c r="AC237" i="7"/>
  <c r="U238" i="6" s="1"/>
  <c r="BA237" i="7"/>
  <c r="AO238" i="6" s="1"/>
  <c r="AY238" i="6" s="1"/>
  <c r="AC231" i="7"/>
  <c r="U232" i="6" s="1"/>
  <c r="BA231" i="7"/>
  <c r="AO232" i="6" s="1"/>
  <c r="AY232" i="6" s="1"/>
  <c r="AC256" i="7"/>
  <c r="U257" i="6" s="1"/>
  <c r="BA256" i="7"/>
  <c r="AO257" i="6" s="1"/>
  <c r="AY257" i="6" s="1"/>
  <c r="AC263" i="7"/>
  <c r="U264" i="6" s="1"/>
  <c r="BA263" i="7"/>
  <c r="AO264" i="6" s="1"/>
  <c r="AY264" i="6" s="1"/>
  <c r="AC250" i="7"/>
  <c r="U251" i="6" s="1"/>
  <c r="BA250" i="7"/>
  <c r="AO251" i="6" s="1"/>
  <c r="AY251" i="6" s="1"/>
  <c r="AC244" i="7"/>
  <c r="U245" i="6" s="1"/>
  <c r="BA244" i="7"/>
  <c r="AO245" i="6" s="1"/>
  <c r="AY245" i="6" s="1"/>
  <c r="AC238" i="7"/>
  <c r="U239" i="6" s="1"/>
  <c r="BA238" i="7"/>
  <c r="AO239" i="6" s="1"/>
  <c r="AY239" i="6" s="1"/>
  <c r="AC232" i="7"/>
  <c r="U233" i="6" s="1"/>
  <c r="BA232" i="7"/>
  <c r="AO233" i="6" s="1"/>
  <c r="AY233" i="6" s="1"/>
  <c r="AC257" i="7"/>
  <c r="U258" i="6" s="1"/>
  <c r="BA257" i="7"/>
  <c r="AO258" i="6" s="1"/>
  <c r="AY258" i="6" s="1"/>
  <c r="AC264" i="7"/>
  <c r="U265" i="6" s="1"/>
  <c r="BA264" i="7"/>
  <c r="AO265" i="6" s="1"/>
  <c r="AY265" i="6" s="1"/>
  <c r="AC251" i="7"/>
  <c r="U252" i="6" s="1"/>
  <c r="BA251" i="7"/>
  <c r="AO252" i="6" s="1"/>
  <c r="AY252" i="6" s="1"/>
  <c r="AC245" i="7"/>
  <c r="U246" i="6" s="1"/>
  <c r="BA245" i="7"/>
  <c r="AO246" i="6" s="1"/>
  <c r="AY246" i="6" s="1"/>
  <c r="AC239" i="7"/>
  <c r="U240" i="6" s="1"/>
  <c r="BA239" i="7"/>
  <c r="AO240" i="6" s="1"/>
  <c r="AY240" i="6" s="1"/>
  <c r="AC233" i="7"/>
  <c r="U234" i="6" s="1"/>
  <c r="BA233" i="7"/>
  <c r="AO234" i="6" s="1"/>
  <c r="AY234" i="6" s="1"/>
  <c r="AC258" i="7"/>
  <c r="U259" i="6" s="1"/>
  <c r="BA258" i="7"/>
  <c r="AO259" i="6" s="1"/>
  <c r="AY259" i="6" s="1"/>
  <c r="AC252" i="7"/>
  <c r="U253" i="6" s="1"/>
  <c r="BA252" i="7"/>
  <c r="AO253" i="6" s="1"/>
  <c r="AY253" i="6" s="1"/>
  <c r="AC255" i="7"/>
  <c r="U256" i="6" s="1"/>
  <c r="BA255" i="7"/>
  <c r="AO256" i="6" s="1"/>
  <c r="AY256" i="6" s="1"/>
  <c r="AC265" i="7"/>
  <c r="U266" i="6" s="1"/>
  <c r="BA265" i="7"/>
  <c r="AO266" i="6" s="1"/>
  <c r="AY266" i="6" s="1"/>
  <c r="AC246" i="7"/>
  <c r="U247" i="6" s="1"/>
  <c r="BA246" i="7"/>
  <c r="AO247" i="6" s="1"/>
  <c r="AY247" i="6" s="1"/>
  <c r="AC240" i="7"/>
  <c r="U241" i="6" s="1"/>
  <c r="BA240" i="7"/>
  <c r="AO241" i="6" s="1"/>
  <c r="AY241" i="6" s="1"/>
  <c r="AC234" i="7"/>
  <c r="U235" i="6" s="1"/>
  <c r="BA234" i="7"/>
  <c r="AO235" i="6" s="1"/>
  <c r="AY235" i="6" s="1"/>
  <c r="AC228" i="7"/>
  <c r="U229" i="6" s="1"/>
  <c r="BA228" i="7"/>
  <c r="AO229" i="6" s="1"/>
  <c r="AY229" i="6" s="1"/>
  <c r="AC259" i="7"/>
  <c r="U260" i="6" s="1"/>
  <c r="BA259" i="7"/>
  <c r="AO260" i="6" s="1"/>
  <c r="AY260" i="6" s="1"/>
  <c r="AC253" i="7"/>
  <c r="U254" i="6" s="1"/>
  <c r="BA253" i="7"/>
  <c r="AO254" i="6" s="1"/>
  <c r="AY254" i="6" s="1"/>
  <c r="AC266" i="7"/>
  <c r="U267" i="6" s="1"/>
  <c r="BA266" i="7"/>
  <c r="AO267" i="6" s="1"/>
  <c r="AY267" i="6" s="1"/>
  <c r="AC260" i="7"/>
  <c r="U261" i="6" s="1"/>
  <c r="BA260" i="7"/>
  <c r="AO261" i="6" s="1"/>
  <c r="AY261" i="6" s="1"/>
  <c r="AC247" i="7"/>
  <c r="U248" i="6" s="1"/>
  <c r="BA247" i="7"/>
  <c r="AO248" i="6" s="1"/>
  <c r="AY248" i="6" s="1"/>
  <c r="AC241" i="7"/>
  <c r="U242" i="6" s="1"/>
  <c r="BA241" i="7"/>
  <c r="AO242" i="6" s="1"/>
  <c r="AY242" i="6" s="1"/>
  <c r="AC235" i="7"/>
  <c r="U236" i="6" s="1"/>
  <c r="BA235" i="7"/>
  <c r="AO236" i="6" s="1"/>
  <c r="AY236" i="6" s="1"/>
  <c r="AC229" i="7"/>
  <c r="U230" i="6" s="1"/>
  <c r="BA229" i="7"/>
  <c r="AO230" i="6" s="1"/>
  <c r="AY230" i="6" s="1"/>
  <c r="AC254" i="7"/>
  <c r="U255" i="6" s="1"/>
  <c r="BA254" i="7"/>
  <c r="AO255" i="6" s="1"/>
  <c r="AY255" i="6" s="1"/>
  <c r="AC267" i="7"/>
  <c r="U268" i="6" s="1"/>
  <c r="BA267" i="7"/>
  <c r="AO268" i="6" s="1"/>
  <c r="AY268" i="6" s="1"/>
  <c r="AC261" i="7"/>
  <c r="U262" i="6" s="1"/>
  <c r="BA261" i="7"/>
  <c r="AO262" i="6" s="1"/>
  <c r="AY262" i="6" s="1"/>
  <c r="AC248" i="7"/>
  <c r="U249" i="6" s="1"/>
  <c r="BA248" i="7"/>
  <c r="AO249" i="6" s="1"/>
  <c r="AY249" i="6" s="1"/>
  <c r="AC242" i="7"/>
  <c r="U243" i="6" s="1"/>
  <c r="BA242" i="7"/>
  <c r="AO243" i="6" s="1"/>
  <c r="AY243" i="6" s="1"/>
  <c r="AC236" i="7"/>
  <c r="U237" i="6" s="1"/>
  <c r="BA236" i="7"/>
  <c r="AO237" i="6" s="1"/>
  <c r="AY237" i="6" s="1"/>
  <c r="AC230" i="7"/>
  <c r="U231" i="6" s="1"/>
  <c r="BA230" i="7"/>
  <c r="AO231" i="6" s="1"/>
  <c r="AY231" i="6" s="1"/>
  <c r="AR123" i="7"/>
  <c r="AH215" i="7"/>
  <c r="AH203" i="7"/>
  <c r="AQ246" i="7"/>
  <c r="AA247" i="6" s="1"/>
  <c r="AH210" i="7"/>
  <c r="AR167" i="7"/>
  <c r="AQ214" i="7"/>
  <c r="AQ134" i="7"/>
  <c r="AM234" i="7"/>
  <c r="Z235" i="6" s="1"/>
  <c r="AQ154" i="7"/>
  <c r="AQ147" i="7"/>
  <c r="AR119" i="7"/>
  <c r="AR106" i="7"/>
  <c r="AM127" i="7"/>
  <c r="AR258" i="7"/>
  <c r="AB259" i="6" s="1"/>
  <c r="AH106" i="7"/>
  <c r="AQ131" i="7"/>
  <c r="AR262" i="7"/>
  <c r="AB263" i="6" s="1"/>
  <c r="AM185" i="7"/>
  <c r="AM167" i="7"/>
  <c r="AM222" i="7"/>
  <c r="AQ218" i="7"/>
  <c r="AM169" i="7"/>
  <c r="AQ163" i="7"/>
  <c r="AM199" i="7"/>
  <c r="AM131" i="7"/>
  <c r="AR128" i="7"/>
  <c r="AM121" i="7"/>
  <c r="AM188" i="7"/>
  <c r="AM126" i="7"/>
  <c r="AM123" i="7"/>
  <c r="AQ115" i="7"/>
  <c r="AH109" i="7"/>
  <c r="AQ187" i="7"/>
  <c r="AM177" i="7"/>
  <c r="AM129" i="7"/>
  <c r="AQ253" i="7"/>
  <c r="AA254" i="6" s="1"/>
  <c r="AQ202" i="7"/>
  <c r="AR240" i="7"/>
  <c r="AB241" i="6" s="1"/>
  <c r="AR238" i="7"/>
  <c r="AB239" i="6" s="1"/>
  <c r="AH114" i="7"/>
  <c r="AH146" i="7"/>
  <c r="AH234" i="7"/>
  <c r="AR186" i="7"/>
  <c r="AR175" i="7"/>
  <c r="AR165" i="7"/>
  <c r="AR120" i="7"/>
  <c r="AM119" i="7"/>
  <c r="AR239" i="7"/>
  <c r="AB240" i="6" s="1"/>
  <c r="AR234" i="7"/>
  <c r="AB235" i="6" s="1"/>
  <c r="AM260" i="7"/>
  <c r="Z261" i="6" s="1"/>
  <c r="AH256" i="7"/>
  <c r="AH235" i="7"/>
  <c r="AR198" i="7"/>
  <c r="AM195" i="7"/>
  <c r="AM191" i="7"/>
  <c r="AR189" i="7"/>
  <c r="AM183" i="7"/>
  <c r="AQ174" i="7"/>
  <c r="AH171" i="7"/>
  <c r="AM161" i="7"/>
  <c r="AM159" i="7"/>
  <c r="AM145" i="7"/>
  <c r="AQ142" i="7"/>
  <c r="AH139" i="7"/>
  <c r="AQ138" i="7"/>
  <c r="AR135" i="7"/>
  <c r="AQ122" i="7"/>
  <c r="AQ254" i="7"/>
  <c r="AA255" i="6" s="1"/>
  <c r="AM252" i="7"/>
  <c r="Z253" i="6" s="1"/>
  <c r="AM231" i="7"/>
  <c r="Z232" i="6" s="1"/>
  <c r="AQ229" i="7"/>
  <c r="AA230" i="6" s="1"/>
  <c r="AR219" i="7"/>
  <c r="AR203" i="7"/>
  <c r="AR171" i="7"/>
  <c r="AQ166" i="7"/>
  <c r="AR160" i="7"/>
  <c r="AR157" i="7"/>
  <c r="AH117" i="7"/>
  <c r="AH195" i="7"/>
  <c r="AH183" i="7"/>
  <c r="AH163" i="7"/>
  <c r="AR151" i="7"/>
  <c r="AR127" i="7"/>
  <c r="AH127" i="7"/>
  <c r="AM258" i="7"/>
  <c r="Z259" i="6" s="1"/>
  <c r="AM235" i="7"/>
  <c r="Z236" i="6" s="1"/>
  <c r="AH231" i="7"/>
  <c r="AM226" i="7"/>
  <c r="AH222" i="7"/>
  <c r="AH216" i="7"/>
  <c r="AR215" i="7"/>
  <c r="AM212" i="7"/>
  <c r="AH208" i="7"/>
  <c r="AQ207" i="7"/>
  <c r="AM203" i="7"/>
  <c r="AR114" i="7"/>
  <c r="AM113" i="7"/>
  <c r="AQ107" i="7"/>
  <c r="AR195" i="7"/>
  <c r="AR194" i="7"/>
  <c r="AH191" i="7"/>
  <c r="AR183" i="7"/>
  <c r="AM171" i="7"/>
  <c r="AM166" i="7"/>
  <c r="AH165" i="7"/>
  <c r="AR159" i="7"/>
  <c r="AH159" i="7"/>
  <c r="AR141" i="7"/>
  <c r="AM139" i="7"/>
  <c r="AQ126" i="7"/>
  <c r="AR117" i="7"/>
  <c r="AM246" i="7"/>
  <c r="Z247" i="6" s="1"/>
  <c r="AM244" i="7"/>
  <c r="Z245" i="6" s="1"/>
  <c r="AH232" i="7"/>
  <c r="AR231" i="7"/>
  <c r="AB232" i="6" s="1"/>
  <c r="AH189" i="7"/>
  <c r="AM187" i="7"/>
  <c r="AM180" i="7"/>
  <c r="AH170" i="7"/>
  <c r="AQ143" i="7"/>
  <c r="AH130" i="7"/>
  <c r="AH115" i="7"/>
  <c r="AR267" i="7"/>
  <c r="AB268" i="6" s="1"/>
  <c r="AQ265" i="7"/>
  <c r="AA266" i="6" s="1"/>
  <c r="AR255" i="7"/>
  <c r="AB256" i="6" s="1"/>
  <c r="AR250" i="7"/>
  <c r="AB251" i="6" s="1"/>
  <c r="AQ243" i="7"/>
  <c r="AA244" i="6" s="1"/>
  <c r="AQ230" i="7"/>
  <c r="AA231" i="6" s="1"/>
  <c r="AM214" i="7"/>
  <c r="AQ211" i="7"/>
  <c r="AH242" i="7"/>
  <c r="AM174" i="7"/>
  <c r="AQ108" i="7"/>
  <c r="AR108" i="7"/>
  <c r="AM182" i="7"/>
  <c r="AH178" i="7"/>
  <c r="AQ130" i="7"/>
  <c r="AR130" i="7"/>
  <c r="AQ162" i="7"/>
  <c r="AR162" i="7"/>
  <c r="AQ111" i="7"/>
  <c r="AR111" i="7"/>
  <c r="AM193" i="7"/>
  <c r="AM134" i="7"/>
  <c r="AM110" i="7"/>
  <c r="AH181" i="7"/>
  <c r="AH179" i="7"/>
  <c r="AQ155" i="7"/>
  <c r="AR155" i="7"/>
  <c r="AH152" i="7"/>
  <c r="AH166" i="7"/>
  <c r="AM143" i="7"/>
  <c r="AM155" i="7"/>
  <c r="AH138" i="7"/>
  <c r="AQ247" i="7"/>
  <c r="AA248" i="6" s="1"/>
  <c r="AR247" i="7"/>
  <c r="AB248" i="6" s="1"/>
  <c r="AQ179" i="7"/>
  <c r="AR179" i="7"/>
  <c r="AH125" i="7"/>
  <c r="AM112" i="7"/>
  <c r="AH111" i="7"/>
  <c r="AQ248" i="7"/>
  <c r="AA249" i="6" s="1"/>
  <c r="AR248" i="7"/>
  <c r="AB249" i="6" s="1"/>
  <c r="AM239" i="7"/>
  <c r="Z240" i="6" s="1"/>
  <c r="AH190" i="7"/>
  <c r="AH187" i="7"/>
  <c r="AH154" i="7"/>
  <c r="AM105" i="7"/>
  <c r="AM196" i="7"/>
  <c r="AQ191" i="7"/>
  <c r="AR191" i="7"/>
  <c r="AQ173" i="7"/>
  <c r="AR173" i="7"/>
  <c r="AM172" i="7"/>
  <c r="AM124" i="7"/>
  <c r="AM148" i="7"/>
  <c r="AR144" i="7"/>
  <c r="AH143" i="7"/>
  <c r="AH136" i="7"/>
  <c r="AM132" i="7"/>
  <c r="AR242" i="7"/>
  <c r="AB243" i="6" s="1"/>
  <c r="AH230" i="7"/>
  <c r="AR227" i="7"/>
  <c r="AR223" i="7"/>
  <c r="AM206" i="7"/>
  <c r="AH149" i="7"/>
  <c r="AH133" i="7"/>
  <c r="AM251" i="7"/>
  <c r="Z252" i="6" s="1"/>
  <c r="AM228" i="7"/>
  <c r="Z229" i="6" s="1"/>
  <c r="AQ221" i="7"/>
  <c r="AH108" i="7"/>
  <c r="AQ190" i="7"/>
  <c r="AH173" i="7"/>
  <c r="AM164" i="7"/>
  <c r="AQ266" i="7"/>
  <c r="AA267" i="6" s="1"/>
  <c r="AM204" i="7"/>
  <c r="AQ182" i="7"/>
  <c r="AR125" i="7"/>
  <c r="AH250" i="7"/>
  <c r="AQ237" i="7"/>
  <c r="AA238" i="6" s="1"/>
  <c r="AM220" i="7"/>
  <c r="AH200" i="7"/>
  <c r="AH175" i="7"/>
  <c r="AM163" i="7"/>
  <c r="AH144" i="7"/>
  <c r="AM140" i="7"/>
  <c r="AR136" i="7"/>
  <c r="AH135" i="7"/>
  <c r="AH238" i="7"/>
  <c r="AR226" i="7"/>
  <c r="AM211" i="7"/>
  <c r="AM207" i="7"/>
  <c r="AH198" i="7"/>
  <c r="AR152" i="7"/>
  <c r="AH151" i="7"/>
  <c r="AR109" i="7"/>
  <c r="AQ178" i="7"/>
  <c r="AR170" i="7"/>
  <c r="AH167" i="7"/>
  <c r="AH160" i="7"/>
  <c r="AM156" i="7"/>
  <c r="AM153" i="7"/>
  <c r="AM150" i="7"/>
  <c r="AR146" i="7"/>
  <c r="AH141" i="7"/>
  <c r="AR139" i="7"/>
  <c r="AM137" i="7"/>
  <c r="AH128" i="7"/>
  <c r="AM259" i="7"/>
  <c r="Z260" i="6" s="1"/>
  <c r="AM236" i="7"/>
  <c r="Z237" i="6" s="1"/>
  <c r="AR235" i="7"/>
  <c r="AB236" i="6" s="1"/>
  <c r="AR232" i="7"/>
  <c r="AB233" i="6" s="1"/>
  <c r="AR222" i="7"/>
  <c r="AM219" i="7"/>
  <c r="AM215" i="7"/>
  <c r="AR181" i="7"/>
  <c r="AH157" i="7"/>
  <c r="AR149" i="7"/>
  <c r="AR133" i="7"/>
  <c r="AQ118" i="7"/>
  <c r="AH240" i="7"/>
  <c r="AM230" i="7"/>
  <c r="Z231" i="6" s="1"/>
  <c r="AH227" i="7"/>
  <c r="AH223" i="7"/>
  <c r="AR210" i="7"/>
  <c r="AQ206" i="7"/>
  <c r="AR256" i="7"/>
  <c r="AB257" i="6" s="1"/>
  <c r="AH255" i="7"/>
  <c r="AH247" i="7"/>
  <c r="AR263" i="7"/>
  <c r="AB264" i="6" s="1"/>
  <c r="AQ261" i="7"/>
  <c r="AA262" i="6" s="1"/>
  <c r="AQ245" i="7"/>
  <c r="AA246" i="6" s="1"/>
  <c r="AQ209" i="7"/>
  <c r="AR209" i="7"/>
  <c r="AM264" i="7"/>
  <c r="Z265" i="6" s="1"/>
  <c r="AQ257" i="7"/>
  <c r="AA258" i="6" s="1"/>
  <c r="AR257" i="7"/>
  <c r="AB258" i="6" s="1"/>
  <c r="AM253" i="7"/>
  <c r="Z254" i="6" s="1"/>
  <c r="AH233" i="7"/>
  <c r="AM237" i="7"/>
  <c r="Z238" i="6" s="1"/>
  <c r="AH264" i="7"/>
  <c r="AH263" i="7"/>
  <c r="AM247" i="7"/>
  <c r="Z248" i="6" s="1"/>
  <c r="AQ225" i="7"/>
  <c r="AR225" i="7"/>
  <c r="AH224" i="7"/>
  <c r="AR216" i="7"/>
  <c r="AH260" i="7"/>
  <c r="AQ252" i="7"/>
  <c r="AA253" i="6" s="1"/>
  <c r="AR252" i="7"/>
  <c r="AB253" i="6" s="1"/>
  <c r="AH249" i="7"/>
  <c r="AH217" i="7"/>
  <c r="AR208" i="7"/>
  <c r="AQ241" i="7"/>
  <c r="AA242" i="6" s="1"/>
  <c r="AR241" i="7"/>
  <c r="AB242" i="6" s="1"/>
  <c r="AQ201" i="7"/>
  <c r="AR201" i="7"/>
  <c r="AQ233" i="7"/>
  <c r="AA234" i="6" s="1"/>
  <c r="AR233" i="7"/>
  <c r="AB234" i="6" s="1"/>
  <c r="AM221" i="7"/>
  <c r="AH209" i="7"/>
  <c r="AR200" i="7"/>
  <c r="AM205" i="7"/>
  <c r="AM267" i="7"/>
  <c r="Z268" i="6" s="1"/>
  <c r="AR264" i="7"/>
  <c r="AB265" i="6" s="1"/>
  <c r="AM255" i="7"/>
  <c r="Z256" i="6" s="1"/>
  <c r="AM248" i="7"/>
  <c r="Z249" i="6" s="1"/>
  <c r="AH241" i="7"/>
  <c r="AR224" i="7"/>
  <c r="AH201" i="7"/>
  <c r="AH225" i="7"/>
  <c r="AM256" i="7"/>
  <c r="Z257" i="6" s="1"/>
  <c r="AH252" i="7"/>
  <c r="AQ260" i="7"/>
  <c r="AA261" i="6" s="1"/>
  <c r="AR260" i="7"/>
  <c r="AB261" i="6" s="1"/>
  <c r="AH257" i="7"/>
  <c r="AQ249" i="7"/>
  <c r="AA250" i="6" s="1"/>
  <c r="AR249" i="7"/>
  <c r="AB250" i="6" s="1"/>
  <c r="AH248" i="7"/>
  <c r="AM245" i="7"/>
  <c r="Z246" i="6" s="1"/>
  <c r="AM229" i="7"/>
  <c r="Z230" i="6" s="1"/>
  <c r="AQ217" i="7"/>
  <c r="AR217" i="7"/>
  <c r="AM213" i="7"/>
  <c r="AR213" i="7"/>
  <c r="AH213" i="7"/>
  <c r="AR205" i="7"/>
  <c r="AH205" i="7"/>
  <c r="AR244" i="7"/>
  <c r="AB245" i="6" s="1"/>
  <c r="AH244" i="7"/>
  <c r="AM240" i="7"/>
  <c r="Z241" i="6" s="1"/>
  <c r="AR236" i="7"/>
  <c r="AB237" i="6" s="1"/>
  <c r="AH236" i="7"/>
  <c r="AM232" i="7"/>
  <c r="Z233" i="6" s="1"/>
  <c r="AR228" i="7"/>
  <c r="AB229" i="6" s="1"/>
  <c r="AH228" i="7"/>
  <c r="AM224" i="7"/>
  <c r="AR220" i="7"/>
  <c r="AH220" i="7"/>
  <c r="AM216" i="7"/>
  <c r="AR212" i="7"/>
  <c r="AH212" i="7"/>
  <c r="AM208" i="7"/>
  <c r="AR204" i="7"/>
  <c r="AH204" i="7"/>
  <c r="AM200" i="7"/>
  <c r="AH145" i="7"/>
  <c r="AQ156" i="7"/>
  <c r="AR156" i="7"/>
  <c r="AH137" i="7"/>
  <c r="AH129" i="7"/>
  <c r="AH121" i="7"/>
  <c r="AQ193" i="7"/>
  <c r="AR193" i="7"/>
  <c r="AQ185" i="7"/>
  <c r="AR185" i="7"/>
  <c r="AQ177" i="7"/>
  <c r="AR177" i="7"/>
  <c r="AQ169" i="7"/>
  <c r="AR169" i="7"/>
  <c r="AQ161" i="7"/>
  <c r="AR161" i="7"/>
  <c r="AQ158" i="7"/>
  <c r="AQ150" i="7"/>
  <c r="AQ140" i="7"/>
  <c r="AR140" i="7"/>
  <c r="AQ132" i="7"/>
  <c r="AR132" i="7"/>
  <c r="AQ124" i="7"/>
  <c r="AR124" i="7"/>
  <c r="AQ116" i="7"/>
  <c r="AR116" i="7"/>
  <c r="AQ188" i="7"/>
  <c r="AR188" i="7"/>
  <c r="AQ164" i="7"/>
  <c r="AR164" i="7"/>
  <c r="AH161" i="7"/>
  <c r="AM192" i="7"/>
  <c r="AM176" i="7"/>
  <c r="AM168" i="7"/>
  <c r="AQ153" i="7"/>
  <c r="AR153" i="7"/>
  <c r="AQ145" i="7"/>
  <c r="AR145" i="7"/>
  <c r="AH116" i="7"/>
  <c r="AR197" i="7"/>
  <c r="AH196" i="7"/>
  <c r="AH192" i="7"/>
  <c r="AH184" i="7"/>
  <c r="AH176" i="7"/>
  <c r="AH168" i="7"/>
  <c r="AM160" i="7"/>
  <c r="AM152" i="7"/>
  <c r="AQ137" i="7"/>
  <c r="AR137" i="7"/>
  <c r="AQ129" i="7"/>
  <c r="AR129" i="7"/>
  <c r="AQ121" i="7"/>
  <c r="AR121" i="7"/>
  <c r="AQ172" i="7"/>
  <c r="AR172" i="7"/>
  <c r="AH124" i="7"/>
  <c r="AR196" i="7"/>
  <c r="AM189" i="7"/>
  <c r="AM181" i="7"/>
  <c r="AM173" i="7"/>
  <c r="AM165" i="7"/>
  <c r="AM144" i="7"/>
  <c r="AM136" i="7"/>
  <c r="AM128" i="7"/>
  <c r="AM120" i="7"/>
  <c r="AC117" i="7"/>
  <c r="AQ180" i="7"/>
  <c r="AR180" i="7"/>
  <c r="AM184" i="7"/>
  <c r="AR199" i="7"/>
  <c r="AH199" i="7"/>
  <c r="AR192" i="7"/>
  <c r="AH188" i="7"/>
  <c r="AR184" i="7"/>
  <c r="AH180" i="7"/>
  <c r="AR176" i="7"/>
  <c r="AH172" i="7"/>
  <c r="AR168" i="7"/>
  <c r="AH164" i="7"/>
  <c r="AM157" i="7"/>
  <c r="AM149" i="7"/>
  <c r="AH153" i="7"/>
  <c r="AH140" i="7"/>
  <c r="AH132" i="7"/>
  <c r="AQ148" i="7"/>
  <c r="AR148" i="7"/>
  <c r="AH193" i="7"/>
  <c r="AH185" i="7"/>
  <c r="AH177" i="7"/>
  <c r="AH169" i="7"/>
  <c r="AH156" i="7"/>
  <c r="AH148" i="7"/>
  <c r="AM141" i="7"/>
  <c r="AM133" i="7"/>
  <c r="AM125" i="7"/>
  <c r="AM117" i="7"/>
  <c r="AR113" i="7"/>
  <c r="AH113" i="7"/>
  <c r="AM109" i="7"/>
  <c r="AR105" i="7"/>
  <c r="AH105" i="7"/>
  <c r="AM114" i="7"/>
  <c r="AC114" i="7"/>
  <c r="AR110" i="7"/>
  <c r="AH110" i="7"/>
  <c r="AM106" i="7"/>
  <c r="AR112" i="7"/>
  <c r="AH112" i="7"/>
  <c r="AM108" i="7"/>
  <c r="R218" i="12" l="1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4" i="12"/>
  <c r="R255" i="12"/>
  <c r="R256" i="12"/>
  <c r="R257" i="12"/>
  <c r="R258" i="12"/>
  <c r="R259" i="12"/>
  <c r="R260" i="12"/>
  <c r="R261" i="12"/>
  <c r="R262" i="12"/>
  <c r="R263" i="12"/>
  <c r="R264" i="12"/>
  <c r="R217" i="12"/>
  <c r="D259" i="6" l="1"/>
  <c r="E259" i="6"/>
  <c r="C259" i="6" s="1"/>
  <c r="D260" i="6"/>
  <c r="E260" i="6"/>
  <c r="C260" i="6" s="1"/>
  <c r="D261" i="6"/>
  <c r="E261" i="6"/>
  <c r="C261" i="6" s="1"/>
  <c r="D262" i="6"/>
  <c r="E262" i="6"/>
  <c r="C262" i="6" s="1"/>
  <c r="D263" i="6"/>
  <c r="E263" i="6"/>
  <c r="C263" i="6" s="1"/>
  <c r="D264" i="6"/>
  <c r="E264" i="6"/>
  <c r="C264" i="6" s="1"/>
  <c r="D265" i="6"/>
  <c r="E265" i="6"/>
  <c r="C265" i="6" s="1"/>
  <c r="D266" i="6"/>
  <c r="E266" i="6"/>
  <c r="C266" i="6" s="1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17" i="12"/>
  <c r="K258" i="7" l="1"/>
  <c r="M258" i="7" s="1"/>
  <c r="L258" i="7"/>
  <c r="P258" i="7"/>
  <c r="Q258" i="7"/>
  <c r="N258" i="7" s="1"/>
  <c r="K259" i="7"/>
  <c r="M259" i="7" s="1"/>
  <c r="L259" i="7"/>
  <c r="P259" i="7"/>
  <c r="Q259" i="7"/>
  <c r="N259" i="7" s="1"/>
  <c r="K260" i="7"/>
  <c r="M260" i="7" s="1"/>
  <c r="L260" i="7"/>
  <c r="P260" i="7"/>
  <c r="Q260" i="7"/>
  <c r="K261" i="7"/>
  <c r="M261" i="7" s="1"/>
  <c r="L261" i="7"/>
  <c r="P261" i="7"/>
  <c r="Q261" i="7"/>
  <c r="N261" i="7" s="1"/>
  <c r="K262" i="7"/>
  <c r="M262" i="7" s="1"/>
  <c r="L262" i="7"/>
  <c r="P262" i="7"/>
  <c r="Q262" i="7"/>
  <c r="N262" i="7" s="1"/>
  <c r="K263" i="7"/>
  <c r="M263" i="7" s="1"/>
  <c r="L263" i="7"/>
  <c r="P263" i="7"/>
  <c r="Q263" i="7"/>
  <c r="N263" i="7" s="1"/>
  <c r="K264" i="7"/>
  <c r="M264" i="7" s="1"/>
  <c r="L264" i="7"/>
  <c r="P264" i="7"/>
  <c r="Q264" i="7"/>
  <c r="N264" i="7" s="1"/>
  <c r="K265" i="7"/>
  <c r="M265" i="7" s="1"/>
  <c r="L265" i="7"/>
  <c r="P265" i="7"/>
  <c r="Q265" i="7"/>
  <c r="N265" i="7" s="1"/>
  <c r="K266" i="7"/>
  <c r="M266" i="7" s="1"/>
  <c r="L266" i="7"/>
  <c r="P266" i="7"/>
  <c r="Q266" i="7"/>
  <c r="N266" i="7" s="1"/>
  <c r="K267" i="7"/>
  <c r="M267" i="7" s="1"/>
  <c r="L267" i="7"/>
  <c r="P267" i="7"/>
  <c r="Q267" i="7"/>
  <c r="N267" i="7" s="1"/>
  <c r="K268" i="7"/>
  <c r="M268" i="7" s="1"/>
  <c r="L268" i="7"/>
  <c r="P268" i="7"/>
  <c r="Q268" i="7"/>
  <c r="K269" i="7"/>
  <c r="M269" i="7" s="1"/>
  <c r="L269" i="7"/>
  <c r="P269" i="7"/>
  <c r="Q269" i="7"/>
  <c r="N269" i="7" s="1"/>
  <c r="K270" i="7"/>
  <c r="M270" i="7" s="1"/>
  <c r="L270" i="7"/>
  <c r="P270" i="7"/>
  <c r="Q270" i="7"/>
  <c r="K271" i="7"/>
  <c r="M271" i="7" s="1"/>
  <c r="L271" i="7"/>
  <c r="P271" i="7"/>
  <c r="Q271" i="7"/>
  <c r="N271" i="7" s="1"/>
  <c r="K272" i="7"/>
  <c r="M272" i="7" s="1"/>
  <c r="L272" i="7"/>
  <c r="P272" i="7"/>
  <c r="Q272" i="7"/>
  <c r="N272" i="7" s="1"/>
  <c r="K273" i="7"/>
  <c r="M273" i="7" s="1"/>
  <c r="L273" i="7"/>
  <c r="P273" i="7"/>
  <c r="Q273" i="7"/>
  <c r="N273" i="7" s="1"/>
  <c r="K274" i="7"/>
  <c r="M274" i="7" s="1"/>
  <c r="L274" i="7"/>
  <c r="P274" i="7"/>
  <c r="Q274" i="7"/>
  <c r="N274" i="7" s="1"/>
  <c r="K275" i="7"/>
  <c r="M275" i="7" s="1"/>
  <c r="L275" i="7"/>
  <c r="P275" i="7"/>
  <c r="Q275" i="7"/>
  <c r="N275" i="7" s="1"/>
  <c r="K276" i="7"/>
  <c r="M276" i="7" s="1"/>
  <c r="L276" i="7"/>
  <c r="P276" i="7"/>
  <c r="Q276" i="7"/>
  <c r="K277" i="7"/>
  <c r="M277" i="7" s="1"/>
  <c r="L277" i="7"/>
  <c r="P277" i="7"/>
  <c r="Q277" i="7"/>
  <c r="N277" i="7" s="1"/>
  <c r="K278" i="7"/>
  <c r="M278" i="7" s="1"/>
  <c r="L278" i="7"/>
  <c r="P278" i="7"/>
  <c r="Q278" i="7"/>
  <c r="K279" i="7"/>
  <c r="M279" i="7" s="1"/>
  <c r="L279" i="7"/>
  <c r="P279" i="7"/>
  <c r="Q279" i="7"/>
  <c r="N279" i="7" s="1"/>
  <c r="K280" i="7"/>
  <c r="M280" i="7" s="1"/>
  <c r="L280" i="7"/>
  <c r="P280" i="7"/>
  <c r="Q280" i="7"/>
  <c r="N280" i="7" s="1"/>
  <c r="K281" i="7"/>
  <c r="M281" i="7" s="1"/>
  <c r="L281" i="7"/>
  <c r="P281" i="7"/>
  <c r="Q281" i="7"/>
  <c r="N281" i="7" s="1"/>
  <c r="K282" i="7"/>
  <c r="M282" i="7" s="1"/>
  <c r="L282" i="7"/>
  <c r="P282" i="7"/>
  <c r="Q282" i="7"/>
  <c r="N282" i="7" s="1"/>
  <c r="K283" i="7"/>
  <c r="M283" i="7" s="1"/>
  <c r="L283" i="7"/>
  <c r="P283" i="7"/>
  <c r="Q283" i="7"/>
  <c r="N283" i="7" s="1"/>
  <c r="K284" i="7"/>
  <c r="M284" i="7" s="1"/>
  <c r="L284" i="7"/>
  <c r="P284" i="7"/>
  <c r="Q284" i="7"/>
  <c r="N284" i="7" s="1"/>
  <c r="K285" i="7"/>
  <c r="M285" i="7" s="1"/>
  <c r="L285" i="7"/>
  <c r="P285" i="7"/>
  <c r="Q285" i="7"/>
  <c r="N285" i="7" s="1"/>
  <c r="K286" i="7"/>
  <c r="M286" i="7" s="1"/>
  <c r="L286" i="7"/>
  <c r="P286" i="7"/>
  <c r="Q286" i="7"/>
  <c r="K287" i="7"/>
  <c r="M287" i="7" s="1"/>
  <c r="L287" i="7"/>
  <c r="P287" i="7"/>
  <c r="Q287" i="7"/>
  <c r="N287" i="7" s="1"/>
  <c r="K288" i="7"/>
  <c r="M288" i="7" s="1"/>
  <c r="L288" i="7"/>
  <c r="P288" i="7"/>
  <c r="Q288" i="7"/>
  <c r="N288" i="7" s="1"/>
  <c r="K289" i="7"/>
  <c r="M289" i="7" s="1"/>
  <c r="L289" i="7"/>
  <c r="P289" i="7"/>
  <c r="Q289" i="7"/>
  <c r="N289" i="7" s="1"/>
  <c r="K290" i="7"/>
  <c r="M290" i="7" s="1"/>
  <c r="L290" i="7"/>
  <c r="P290" i="7"/>
  <c r="Q290" i="7"/>
  <c r="N290" i="7" s="1"/>
  <c r="K291" i="7"/>
  <c r="M291" i="7" s="1"/>
  <c r="L291" i="7"/>
  <c r="P291" i="7"/>
  <c r="Q291" i="7"/>
  <c r="N291" i="7" s="1"/>
  <c r="K292" i="7"/>
  <c r="M292" i="7" s="1"/>
  <c r="L292" i="7"/>
  <c r="P292" i="7"/>
  <c r="Q292" i="7"/>
  <c r="K293" i="7"/>
  <c r="M293" i="7" s="1"/>
  <c r="L293" i="7"/>
  <c r="P293" i="7"/>
  <c r="Q293" i="7"/>
  <c r="K294" i="7"/>
  <c r="M294" i="7" s="1"/>
  <c r="L294" i="7"/>
  <c r="P294" i="7"/>
  <c r="Q294" i="7"/>
  <c r="K295" i="7"/>
  <c r="M295" i="7" s="1"/>
  <c r="L295" i="7"/>
  <c r="P295" i="7"/>
  <c r="Q295" i="7"/>
  <c r="N295" i="7" s="1"/>
  <c r="K296" i="7"/>
  <c r="M296" i="7" s="1"/>
  <c r="L296" i="7"/>
  <c r="P296" i="7"/>
  <c r="Q296" i="7"/>
  <c r="N296" i="7" s="1"/>
  <c r="K297" i="7"/>
  <c r="M297" i="7" s="1"/>
  <c r="L297" i="7"/>
  <c r="P297" i="7"/>
  <c r="Q297" i="7"/>
  <c r="N297" i="7" s="1"/>
  <c r="F258" i="7"/>
  <c r="CD258" i="7" s="1"/>
  <c r="BJ259" i="6" s="1"/>
  <c r="G258" i="7"/>
  <c r="F259" i="7"/>
  <c r="G259" i="7"/>
  <c r="F260" i="7"/>
  <c r="G260" i="7"/>
  <c r="F261" i="7"/>
  <c r="CD261" i="7" s="1"/>
  <c r="BJ262" i="6" s="1"/>
  <c r="G261" i="7"/>
  <c r="F262" i="7"/>
  <c r="G262" i="7"/>
  <c r="F263" i="7"/>
  <c r="CD263" i="7" s="1"/>
  <c r="BJ264" i="6" s="1"/>
  <c r="G263" i="7"/>
  <c r="F264" i="7"/>
  <c r="CD264" i="7" s="1"/>
  <c r="BJ265" i="6" s="1"/>
  <c r="G264" i="7"/>
  <c r="F265" i="7"/>
  <c r="G265" i="7"/>
  <c r="F266" i="7"/>
  <c r="CD266" i="7" s="1"/>
  <c r="BJ267" i="6" s="1"/>
  <c r="G266" i="7"/>
  <c r="F267" i="7"/>
  <c r="CD267" i="7" s="1"/>
  <c r="BJ268" i="6" s="1"/>
  <c r="G267" i="7"/>
  <c r="F268" i="7"/>
  <c r="G268" i="7"/>
  <c r="F269" i="7"/>
  <c r="G269" i="7"/>
  <c r="F270" i="7"/>
  <c r="CD270" i="7" s="1"/>
  <c r="BJ271" i="6" s="1"/>
  <c r="G270" i="7"/>
  <c r="F271" i="7"/>
  <c r="CD271" i="7" s="1"/>
  <c r="G271" i="7"/>
  <c r="F272" i="7"/>
  <c r="H272" i="7" s="1"/>
  <c r="G272" i="7"/>
  <c r="F273" i="7"/>
  <c r="H273" i="7" s="1"/>
  <c r="G273" i="7"/>
  <c r="F274" i="7"/>
  <c r="H274" i="7" s="1"/>
  <c r="G274" i="7"/>
  <c r="F275" i="7"/>
  <c r="H275" i="7" s="1"/>
  <c r="G275" i="7"/>
  <c r="F276" i="7"/>
  <c r="H276" i="7" s="1"/>
  <c r="G276" i="7"/>
  <c r="F277" i="7"/>
  <c r="H277" i="7" s="1"/>
  <c r="G277" i="7"/>
  <c r="F278" i="7"/>
  <c r="H278" i="7" s="1"/>
  <c r="G278" i="7"/>
  <c r="F279" i="7"/>
  <c r="H279" i="7" s="1"/>
  <c r="G279" i="7"/>
  <c r="F280" i="7"/>
  <c r="H280" i="7" s="1"/>
  <c r="G280" i="7"/>
  <c r="F281" i="7"/>
  <c r="H281" i="7" s="1"/>
  <c r="G281" i="7"/>
  <c r="F282" i="7"/>
  <c r="H282" i="7" s="1"/>
  <c r="G282" i="7"/>
  <c r="F283" i="7"/>
  <c r="H283" i="7" s="1"/>
  <c r="G283" i="7"/>
  <c r="F284" i="7"/>
  <c r="H284" i="7" s="1"/>
  <c r="G284" i="7"/>
  <c r="F285" i="7"/>
  <c r="H285" i="7" s="1"/>
  <c r="G285" i="7"/>
  <c r="F286" i="7"/>
  <c r="H286" i="7" s="1"/>
  <c r="G286" i="7"/>
  <c r="F287" i="7"/>
  <c r="H287" i="7" s="1"/>
  <c r="G287" i="7"/>
  <c r="F288" i="7"/>
  <c r="H288" i="7" s="1"/>
  <c r="G288" i="7"/>
  <c r="F289" i="7"/>
  <c r="H289" i="7" s="1"/>
  <c r="G289" i="7"/>
  <c r="F290" i="7"/>
  <c r="H290" i="7" s="1"/>
  <c r="G290" i="7"/>
  <c r="F291" i="7"/>
  <c r="H291" i="7" s="1"/>
  <c r="G291" i="7"/>
  <c r="F292" i="7"/>
  <c r="H292" i="7" s="1"/>
  <c r="G292" i="7"/>
  <c r="F293" i="7"/>
  <c r="H293" i="7" s="1"/>
  <c r="G293" i="7"/>
  <c r="F294" i="7"/>
  <c r="H294" i="7" s="1"/>
  <c r="G294" i="7"/>
  <c r="F295" i="7"/>
  <c r="H295" i="7" s="1"/>
  <c r="G295" i="7"/>
  <c r="F296" i="7"/>
  <c r="H296" i="7" s="1"/>
  <c r="G296" i="7"/>
  <c r="F297" i="7"/>
  <c r="H297" i="7" s="1"/>
  <c r="G297" i="7"/>
  <c r="BE268" i="7" l="1"/>
  <c r="AP269" i="6" s="1"/>
  <c r="CD268" i="7"/>
  <c r="BJ269" i="6" s="1"/>
  <c r="BE260" i="7"/>
  <c r="AP261" i="6" s="1"/>
  <c r="CD260" i="7"/>
  <c r="BJ261" i="6" s="1"/>
  <c r="BE265" i="7"/>
  <c r="AP266" i="6" s="1"/>
  <c r="CD265" i="7"/>
  <c r="BJ266" i="6" s="1"/>
  <c r="BE259" i="7"/>
  <c r="AP260" i="6" s="1"/>
  <c r="CD259" i="7"/>
  <c r="BJ260" i="6" s="1"/>
  <c r="BE269" i="7"/>
  <c r="AP270" i="6" s="1"/>
  <c r="CD269" i="7"/>
  <c r="BJ270" i="6" s="1"/>
  <c r="BE262" i="7"/>
  <c r="AP263" i="6" s="1"/>
  <c r="CD262" i="7"/>
  <c r="BJ263" i="6" s="1"/>
  <c r="BE271" i="7"/>
  <c r="AL271" i="7"/>
  <c r="AG271" i="7"/>
  <c r="H270" i="7"/>
  <c r="BE270" i="7"/>
  <c r="AP271" i="6" s="1"/>
  <c r="AL270" i="7"/>
  <c r="Y271" i="6" s="1"/>
  <c r="AG270" i="7"/>
  <c r="AL267" i="7"/>
  <c r="Y268" i="6" s="1"/>
  <c r="BE267" i="7"/>
  <c r="AP268" i="6" s="1"/>
  <c r="AL261" i="7"/>
  <c r="Y262" i="6" s="1"/>
  <c r="BE261" i="7"/>
  <c r="AP262" i="6" s="1"/>
  <c r="AL266" i="7"/>
  <c r="Y267" i="6" s="1"/>
  <c r="BE266" i="7"/>
  <c r="AP267" i="6" s="1"/>
  <c r="AL264" i="7"/>
  <c r="Y265" i="6" s="1"/>
  <c r="BE264" i="7"/>
  <c r="AP265" i="6" s="1"/>
  <c r="AL258" i="7"/>
  <c r="Y259" i="6" s="1"/>
  <c r="BE258" i="7"/>
  <c r="AP259" i="6" s="1"/>
  <c r="AL263" i="7"/>
  <c r="Y264" i="6" s="1"/>
  <c r="BE263" i="7"/>
  <c r="AP264" i="6" s="1"/>
  <c r="AL269" i="7"/>
  <c r="Y270" i="6" s="1"/>
  <c r="AG269" i="7"/>
  <c r="AL268" i="7"/>
  <c r="Y269" i="6" s="1"/>
  <c r="AG268" i="7"/>
  <c r="AG265" i="7"/>
  <c r="AL265" i="7"/>
  <c r="Y266" i="6" s="1"/>
  <c r="AG260" i="7"/>
  <c r="AL260" i="7"/>
  <c r="Y261" i="6" s="1"/>
  <c r="AG259" i="7"/>
  <c r="AL259" i="7"/>
  <c r="Y260" i="6" s="1"/>
  <c r="AG262" i="7"/>
  <c r="AL262" i="7"/>
  <c r="Y263" i="6" s="1"/>
  <c r="H261" i="7"/>
  <c r="AG261" i="7"/>
  <c r="AG264" i="7"/>
  <c r="AG267" i="7"/>
  <c r="AG258" i="7"/>
  <c r="H263" i="7"/>
  <c r="AG263" i="7"/>
  <c r="AG266" i="7"/>
  <c r="S279" i="7"/>
  <c r="R279" i="7"/>
  <c r="R276" i="7"/>
  <c r="S276" i="7"/>
  <c r="S273" i="7"/>
  <c r="R273" i="7"/>
  <c r="R270" i="7"/>
  <c r="S270" i="7"/>
  <c r="S267" i="7"/>
  <c r="R267" i="7"/>
  <c r="R296" i="7"/>
  <c r="S296" i="7"/>
  <c r="R293" i="7"/>
  <c r="S293" i="7"/>
  <c r="R290" i="7"/>
  <c r="S290" i="7"/>
  <c r="R287" i="7"/>
  <c r="S287" i="7"/>
  <c r="R284" i="7"/>
  <c r="S284" i="7"/>
  <c r="R281" i="7"/>
  <c r="S281" i="7"/>
  <c r="R278" i="7"/>
  <c r="S278" i="7"/>
  <c r="R275" i="7"/>
  <c r="S275" i="7"/>
  <c r="R282" i="7"/>
  <c r="S282" i="7"/>
  <c r="R272" i="7"/>
  <c r="S272" i="7"/>
  <c r="R269" i="7"/>
  <c r="S269" i="7"/>
  <c r="R295" i="7"/>
  <c r="S295" i="7"/>
  <c r="S292" i="7"/>
  <c r="R292" i="7"/>
  <c r="R289" i="7"/>
  <c r="S289" i="7"/>
  <c r="S286" i="7"/>
  <c r="R286" i="7"/>
  <c r="R283" i="7"/>
  <c r="S283" i="7"/>
  <c r="R280" i="7"/>
  <c r="S280" i="7"/>
  <c r="R277" i="7"/>
  <c r="S277" i="7"/>
  <c r="R274" i="7"/>
  <c r="S274" i="7"/>
  <c r="R271" i="7"/>
  <c r="S271" i="7"/>
  <c r="S268" i="7"/>
  <c r="R268" i="7"/>
  <c r="S297" i="7"/>
  <c r="R297" i="7"/>
  <c r="R294" i="7"/>
  <c r="S294" i="7"/>
  <c r="S291" i="7"/>
  <c r="R291" i="7"/>
  <c r="R288" i="7"/>
  <c r="S288" i="7"/>
  <c r="S285" i="7"/>
  <c r="R285" i="7"/>
  <c r="R266" i="7"/>
  <c r="S266" i="7"/>
  <c r="S264" i="7"/>
  <c r="R264" i="7"/>
  <c r="R262" i="7"/>
  <c r="S262" i="7"/>
  <c r="R260" i="7"/>
  <c r="S260" i="7"/>
  <c r="R258" i="7"/>
  <c r="S258" i="7"/>
  <c r="R265" i="7"/>
  <c r="S265" i="7"/>
  <c r="S263" i="7"/>
  <c r="R263" i="7"/>
  <c r="R261" i="7"/>
  <c r="S261" i="7"/>
  <c r="S259" i="7"/>
  <c r="R259" i="7"/>
  <c r="N292" i="7"/>
  <c r="N293" i="7"/>
  <c r="N270" i="7"/>
  <c r="N286" i="7"/>
  <c r="N278" i="7"/>
  <c r="N294" i="7"/>
  <c r="N276" i="7"/>
  <c r="N268" i="7"/>
  <c r="N260" i="7"/>
  <c r="H218" i="12"/>
  <c r="H219" i="12"/>
  <c r="H220" i="12"/>
  <c r="H221" i="12"/>
  <c r="H222" i="12"/>
  <c r="H223" i="12"/>
  <c r="H224" i="12"/>
  <c r="H225" i="12"/>
  <c r="H265" i="7" s="1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68" i="7" s="1"/>
  <c r="H241" i="12"/>
  <c r="H242" i="12"/>
  <c r="H243" i="12"/>
  <c r="H244" i="12"/>
  <c r="H245" i="12"/>
  <c r="H246" i="12"/>
  <c r="H247" i="12"/>
  <c r="H248" i="12"/>
  <c r="H258" i="7" s="1"/>
  <c r="H249" i="12"/>
  <c r="H251" i="12"/>
  <c r="H252" i="12"/>
  <c r="H253" i="12"/>
  <c r="H254" i="12"/>
  <c r="H255" i="12"/>
  <c r="H256" i="12"/>
  <c r="H257" i="12"/>
  <c r="H258" i="12"/>
  <c r="H259" i="12"/>
  <c r="H260" i="12"/>
  <c r="H261" i="12"/>
  <c r="H217" i="12"/>
  <c r="H259" i="7" s="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H262" i="7" l="1"/>
  <c r="H271" i="7"/>
  <c r="H260" i="7"/>
  <c r="H266" i="7"/>
  <c r="H269" i="7"/>
  <c r="H267" i="7"/>
  <c r="H264" i="7"/>
  <c r="C217" i="12"/>
  <c r="A17" i="7" l="1"/>
  <c r="C17" i="7" s="1"/>
  <c r="B17" i="7"/>
  <c r="F17" i="7"/>
  <c r="H17" i="7" s="1"/>
  <c r="G17" i="7"/>
  <c r="K17" i="7"/>
  <c r="M17" i="7" s="1"/>
  <c r="L17" i="7"/>
  <c r="P17" i="7"/>
  <c r="Q17" i="7"/>
  <c r="I17" i="7" s="1"/>
  <c r="A18" i="7"/>
  <c r="C18" i="7" s="1"/>
  <c r="B18" i="7"/>
  <c r="F18" i="7"/>
  <c r="H18" i="7" s="1"/>
  <c r="G18" i="7"/>
  <c r="K18" i="7"/>
  <c r="M18" i="7" s="1"/>
  <c r="L18" i="7"/>
  <c r="P18" i="7"/>
  <c r="Q18" i="7"/>
  <c r="I18" i="7" s="1"/>
  <c r="A19" i="7"/>
  <c r="C19" i="7" s="1"/>
  <c r="B19" i="7"/>
  <c r="F19" i="7"/>
  <c r="H19" i="7" s="1"/>
  <c r="G19" i="7"/>
  <c r="K19" i="7"/>
  <c r="M19" i="7" s="1"/>
  <c r="L19" i="7"/>
  <c r="P19" i="7"/>
  <c r="Q19" i="7"/>
  <c r="I19" i="7" s="1"/>
  <c r="A20" i="7"/>
  <c r="B20" i="7"/>
  <c r="F20" i="7"/>
  <c r="H20" i="7" s="1"/>
  <c r="G20" i="7"/>
  <c r="K20" i="7"/>
  <c r="M20" i="7" s="1"/>
  <c r="L20" i="7"/>
  <c r="P20" i="7"/>
  <c r="Q20" i="7"/>
  <c r="I20" i="7" s="1"/>
  <c r="A21" i="7"/>
  <c r="C21" i="7" s="1"/>
  <c r="B21" i="7"/>
  <c r="F21" i="7"/>
  <c r="H21" i="7" s="1"/>
  <c r="G21" i="7"/>
  <c r="K21" i="7"/>
  <c r="M21" i="7" s="1"/>
  <c r="L21" i="7"/>
  <c r="P21" i="7"/>
  <c r="Q21" i="7"/>
  <c r="I21" i="7" s="1"/>
  <c r="A22" i="7"/>
  <c r="B22" i="7"/>
  <c r="F22" i="7"/>
  <c r="H22" i="7" s="1"/>
  <c r="G22" i="7"/>
  <c r="K22" i="7"/>
  <c r="M22" i="7" s="1"/>
  <c r="L22" i="7"/>
  <c r="P22" i="7"/>
  <c r="Q22" i="7"/>
  <c r="I22" i="7" s="1"/>
  <c r="A23" i="7"/>
  <c r="C23" i="7" s="1"/>
  <c r="B23" i="7"/>
  <c r="F23" i="7"/>
  <c r="H23" i="7" s="1"/>
  <c r="G23" i="7"/>
  <c r="K23" i="7"/>
  <c r="M23" i="7" s="1"/>
  <c r="L23" i="7"/>
  <c r="P23" i="7"/>
  <c r="Q23" i="7"/>
  <c r="I23" i="7" s="1"/>
  <c r="A24" i="7"/>
  <c r="B24" i="7"/>
  <c r="F24" i="7"/>
  <c r="H24" i="7" s="1"/>
  <c r="G24" i="7"/>
  <c r="K24" i="7"/>
  <c r="M24" i="7" s="1"/>
  <c r="L24" i="7"/>
  <c r="P24" i="7"/>
  <c r="Q24" i="7"/>
  <c r="I24" i="7" s="1"/>
  <c r="A25" i="7"/>
  <c r="C25" i="7" s="1"/>
  <c r="B25" i="7"/>
  <c r="F25" i="7"/>
  <c r="H25" i="7" s="1"/>
  <c r="G25" i="7"/>
  <c r="K25" i="7"/>
  <c r="M25" i="7" s="1"/>
  <c r="L25" i="7"/>
  <c r="P25" i="7"/>
  <c r="Q25" i="7"/>
  <c r="I25" i="7" s="1"/>
  <c r="A26" i="7"/>
  <c r="C26" i="7" s="1"/>
  <c r="B26" i="7"/>
  <c r="F26" i="7"/>
  <c r="H26" i="7" s="1"/>
  <c r="G26" i="7"/>
  <c r="K26" i="7"/>
  <c r="M26" i="7" s="1"/>
  <c r="L26" i="7"/>
  <c r="P26" i="7"/>
  <c r="Q26" i="7"/>
  <c r="I26" i="7" s="1"/>
  <c r="A27" i="7"/>
  <c r="C27" i="7" s="1"/>
  <c r="B27" i="7"/>
  <c r="F27" i="7"/>
  <c r="H27" i="7" s="1"/>
  <c r="G27" i="7"/>
  <c r="K27" i="7"/>
  <c r="M27" i="7" s="1"/>
  <c r="L27" i="7"/>
  <c r="P27" i="7"/>
  <c r="Q27" i="7"/>
  <c r="I27" i="7" s="1"/>
  <c r="A28" i="7"/>
  <c r="C28" i="7" s="1"/>
  <c r="B28" i="7"/>
  <c r="F28" i="7"/>
  <c r="H28" i="7" s="1"/>
  <c r="G28" i="7"/>
  <c r="K28" i="7"/>
  <c r="M28" i="7" s="1"/>
  <c r="L28" i="7"/>
  <c r="P28" i="7"/>
  <c r="Q28" i="7"/>
  <c r="I28" i="7" s="1"/>
  <c r="A29" i="7"/>
  <c r="C29" i="7" s="1"/>
  <c r="B29" i="7"/>
  <c r="F29" i="7"/>
  <c r="H29" i="7" s="1"/>
  <c r="G29" i="7"/>
  <c r="K29" i="7"/>
  <c r="M29" i="7" s="1"/>
  <c r="L29" i="7"/>
  <c r="P29" i="7"/>
  <c r="Q29" i="7"/>
  <c r="I29" i="7" s="1"/>
  <c r="A30" i="7"/>
  <c r="C30" i="7" s="1"/>
  <c r="B30" i="7"/>
  <c r="F30" i="7"/>
  <c r="H30" i="7" s="1"/>
  <c r="G30" i="7"/>
  <c r="K30" i="7"/>
  <c r="M30" i="7" s="1"/>
  <c r="L30" i="7"/>
  <c r="P30" i="7"/>
  <c r="Q30" i="7"/>
  <c r="I30" i="7" s="1"/>
  <c r="A31" i="7"/>
  <c r="C31" i="7" s="1"/>
  <c r="B31" i="7"/>
  <c r="F31" i="7"/>
  <c r="H31" i="7" s="1"/>
  <c r="G31" i="7"/>
  <c r="K31" i="7"/>
  <c r="M31" i="7" s="1"/>
  <c r="L31" i="7"/>
  <c r="P31" i="7"/>
  <c r="Q31" i="7"/>
  <c r="I31" i="7" s="1"/>
  <c r="A32" i="7"/>
  <c r="C32" i="7" s="1"/>
  <c r="B32" i="7"/>
  <c r="F32" i="7"/>
  <c r="H32" i="7" s="1"/>
  <c r="G32" i="7"/>
  <c r="K32" i="7"/>
  <c r="M32" i="7" s="1"/>
  <c r="L32" i="7"/>
  <c r="P32" i="7"/>
  <c r="Q32" i="7"/>
  <c r="I32" i="7" s="1"/>
  <c r="A33" i="7"/>
  <c r="C33" i="7" s="1"/>
  <c r="B33" i="7"/>
  <c r="F33" i="7"/>
  <c r="H33" i="7" s="1"/>
  <c r="G33" i="7"/>
  <c r="K33" i="7"/>
  <c r="M33" i="7" s="1"/>
  <c r="L33" i="7"/>
  <c r="P33" i="7"/>
  <c r="Q33" i="7"/>
  <c r="I33" i="7" s="1"/>
  <c r="A34" i="7"/>
  <c r="C34" i="7" s="1"/>
  <c r="B34" i="7"/>
  <c r="F34" i="7"/>
  <c r="H34" i="7" s="1"/>
  <c r="G34" i="7"/>
  <c r="K34" i="7"/>
  <c r="M34" i="7" s="1"/>
  <c r="L34" i="7"/>
  <c r="P34" i="7"/>
  <c r="Q34" i="7"/>
  <c r="I34" i="7" s="1"/>
  <c r="A35" i="7"/>
  <c r="C35" i="7" s="1"/>
  <c r="B35" i="7"/>
  <c r="F35" i="7"/>
  <c r="H35" i="7" s="1"/>
  <c r="G35" i="7"/>
  <c r="K35" i="7"/>
  <c r="M35" i="7" s="1"/>
  <c r="L35" i="7"/>
  <c r="P35" i="7"/>
  <c r="Q35" i="7"/>
  <c r="I35" i="7" s="1"/>
  <c r="A36" i="7"/>
  <c r="C36" i="7" s="1"/>
  <c r="B36" i="7"/>
  <c r="F36" i="7"/>
  <c r="H36" i="7" s="1"/>
  <c r="G36" i="7"/>
  <c r="K36" i="7"/>
  <c r="M36" i="7" s="1"/>
  <c r="L36" i="7"/>
  <c r="P36" i="7"/>
  <c r="Q36" i="7"/>
  <c r="I36" i="7" s="1"/>
  <c r="A37" i="7"/>
  <c r="C37" i="7" s="1"/>
  <c r="B37" i="7"/>
  <c r="F37" i="7"/>
  <c r="H37" i="7" s="1"/>
  <c r="G37" i="7"/>
  <c r="K37" i="7"/>
  <c r="M37" i="7" s="1"/>
  <c r="L37" i="7"/>
  <c r="P37" i="7"/>
  <c r="Q37" i="7"/>
  <c r="I37" i="7" s="1"/>
  <c r="A38" i="7"/>
  <c r="C38" i="7" s="1"/>
  <c r="B38" i="7"/>
  <c r="F38" i="7"/>
  <c r="H38" i="7" s="1"/>
  <c r="G38" i="7"/>
  <c r="K38" i="7"/>
  <c r="M38" i="7" s="1"/>
  <c r="L38" i="7"/>
  <c r="P38" i="7"/>
  <c r="Q38" i="7"/>
  <c r="I38" i="7" s="1"/>
  <c r="A39" i="7"/>
  <c r="B39" i="7"/>
  <c r="F39" i="7"/>
  <c r="H39" i="7" s="1"/>
  <c r="G39" i="7"/>
  <c r="K39" i="7"/>
  <c r="M39" i="7" s="1"/>
  <c r="L39" i="7"/>
  <c r="P39" i="7"/>
  <c r="Q39" i="7"/>
  <c r="I39" i="7" s="1"/>
  <c r="A40" i="7"/>
  <c r="B40" i="7"/>
  <c r="F40" i="7"/>
  <c r="H40" i="7" s="1"/>
  <c r="G40" i="7"/>
  <c r="K40" i="7"/>
  <c r="M40" i="7" s="1"/>
  <c r="L40" i="7"/>
  <c r="P40" i="7"/>
  <c r="Q40" i="7"/>
  <c r="N40" i="7" s="1"/>
  <c r="A41" i="7"/>
  <c r="C41" i="7" s="1"/>
  <c r="B41" i="7"/>
  <c r="F41" i="7"/>
  <c r="H41" i="7" s="1"/>
  <c r="G41" i="7"/>
  <c r="K41" i="7"/>
  <c r="M41" i="7" s="1"/>
  <c r="L41" i="7"/>
  <c r="P41" i="7"/>
  <c r="Q41" i="7"/>
  <c r="N41" i="7" s="1"/>
  <c r="A42" i="7"/>
  <c r="C42" i="7" s="1"/>
  <c r="B42" i="7"/>
  <c r="F42" i="7"/>
  <c r="H42" i="7" s="1"/>
  <c r="G42" i="7"/>
  <c r="K42" i="7"/>
  <c r="M42" i="7" s="1"/>
  <c r="L42" i="7"/>
  <c r="P42" i="7"/>
  <c r="Q42" i="7"/>
  <c r="N42" i="7" s="1"/>
  <c r="A43" i="7"/>
  <c r="C43" i="7" s="1"/>
  <c r="B43" i="7"/>
  <c r="F43" i="7"/>
  <c r="H43" i="7" s="1"/>
  <c r="G43" i="7"/>
  <c r="K43" i="7"/>
  <c r="M43" i="7" s="1"/>
  <c r="L43" i="7"/>
  <c r="P43" i="7"/>
  <c r="Q43" i="7"/>
  <c r="N43" i="7" s="1"/>
  <c r="A44" i="7"/>
  <c r="C44" i="7" s="1"/>
  <c r="B44" i="7"/>
  <c r="F44" i="7"/>
  <c r="H44" i="7" s="1"/>
  <c r="G44" i="7"/>
  <c r="K44" i="7"/>
  <c r="M44" i="7" s="1"/>
  <c r="L44" i="7"/>
  <c r="P44" i="7"/>
  <c r="Q44" i="7"/>
  <c r="N44" i="7" s="1"/>
  <c r="A45" i="7"/>
  <c r="C45" i="7" s="1"/>
  <c r="B45" i="7"/>
  <c r="F45" i="7"/>
  <c r="H45" i="7" s="1"/>
  <c r="G45" i="7"/>
  <c r="K45" i="7"/>
  <c r="M45" i="7" s="1"/>
  <c r="L45" i="7"/>
  <c r="P45" i="7"/>
  <c r="Q45" i="7"/>
  <c r="N45" i="7" s="1"/>
  <c r="A46" i="7"/>
  <c r="C46" i="7" s="1"/>
  <c r="B46" i="7"/>
  <c r="F46" i="7"/>
  <c r="H46" i="7" s="1"/>
  <c r="G46" i="7"/>
  <c r="K46" i="7"/>
  <c r="M46" i="7" s="1"/>
  <c r="L46" i="7"/>
  <c r="P46" i="7"/>
  <c r="Q46" i="7"/>
  <c r="N46" i="7" s="1"/>
  <c r="A47" i="7"/>
  <c r="B47" i="7"/>
  <c r="F47" i="7"/>
  <c r="H47" i="7" s="1"/>
  <c r="G47" i="7"/>
  <c r="K47" i="7"/>
  <c r="M47" i="7" s="1"/>
  <c r="L47" i="7"/>
  <c r="P47" i="7"/>
  <c r="Q47" i="7"/>
  <c r="N47" i="7" s="1"/>
  <c r="A48" i="7"/>
  <c r="B48" i="7"/>
  <c r="F48" i="7"/>
  <c r="H48" i="7" s="1"/>
  <c r="G48" i="7"/>
  <c r="K48" i="7"/>
  <c r="M48" i="7" s="1"/>
  <c r="L48" i="7"/>
  <c r="P48" i="7"/>
  <c r="Q48" i="7"/>
  <c r="N48" i="7" s="1"/>
  <c r="A49" i="7"/>
  <c r="C49" i="7" s="1"/>
  <c r="B49" i="7"/>
  <c r="F49" i="7"/>
  <c r="H49" i="7" s="1"/>
  <c r="G49" i="7"/>
  <c r="K49" i="7"/>
  <c r="M49" i="7" s="1"/>
  <c r="L49" i="7"/>
  <c r="P49" i="7"/>
  <c r="Q49" i="7"/>
  <c r="N49" i="7" s="1"/>
  <c r="A50" i="7"/>
  <c r="C50" i="7" s="1"/>
  <c r="B50" i="7"/>
  <c r="F50" i="7"/>
  <c r="H50" i="7" s="1"/>
  <c r="G50" i="7"/>
  <c r="K50" i="7"/>
  <c r="M50" i="7" s="1"/>
  <c r="L50" i="7"/>
  <c r="P50" i="7"/>
  <c r="Q50" i="7"/>
  <c r="N50" i="7" s="1"/>
  <c r="A51" i="7"/>
  <c r="C51" i="7" s="1"/>
  <c r="B51" i="7"/>
  <c r="F51" i="7"/>
  <c r="H51" i="7" s="1"/>
  <c r="G51" i="7"/>
  <c r="K51" i="7"/>
  <c r="M51" i="7" s="1"/>
  <c r="L51" i="7"/>
  <c r="P51" i="7"/>
  <c r="Q51" i="7"/>
  <c r="D51" i="7" s="1"/>
  <c r="A52" i="7"/>
  <c r="C52" i="7" s="1"/>
  <c r="B52" i="7"/>
  <c r="F52" i="7"/>
  <c r="H52" i="7" s="1"/>
  <c r="G52" i="7"/>
  <c r="K52" i="7"/>
  <c r="M52" i="7" s="1"/>
  <c r="L52" i="7"/>
  <c r="P52" i="7"/>
  <c r="Q52" i="7"/>
  <c r="N52" i="7" s="1"/>
  <c r="A53" i="7"/>
  <c r="C53" i="7" s="1"/>
  <c r="B53" i="7"/>
  <c r="F53" i="7"/>
  <c r="H53" i="7" s="1"/>
  <c r="G53" i="7"/>
  <c r="K53" i="7"/>
  <c r="M53" i="7" s="1"/>
  <c r="L53" i="7"/>
  <c r="P53" i="7"/>
  <c r="Q53" i="7"/>
  <c r="N53" i="7" s="1"/>
  <c r="A54" i="7"/>
  <c r="C54" i="7" s="1"/>
  <c r="B54" i="7"/>
  <c r="F54" i="7"/>
  <c r="H54" i="7" s="1"/>
  <c r="G54" i="7"/>
  <c r="K54" i="7"/>
  <c r="M54" i="7" s="1"/>
  <c r="L54" i="7"/>
  <c r="P54" i="7"/>
  <c r="Q54" i="7"/>
  <c r="N54" i="7" s="1"/>
  <c r="A55" i="7"/>
  <c r="C55" i="7" s="1"/>
  <c r="B55" i="7"/>
  <c r="F55" i="7"/>
  <c r="H55" i="7" s="1"/>
  <c r="G55" i="7"/>
  <c r="K55" i="7"/>
  <c r="M55" i="7" s="1"/>
  <c r="L55" i="7"/>
  <c r="P55" i="7"/>
  <c r="Q55" i="7"/>
  <c r="D55" i="7" s="1"/>
  <c r="A56" i="7"/>
  <c r="C56" i="7" s="1"/>
  <c r="B56" i="7"/>
  <c r="F56" i="7"/>
  <c r="H56" i="7" s="1"/>
  <c r="G56" i="7"/>
  <c r="K56" i="7"/>
  <c r="M56" i="7" s="1"/>
  <c r="L56" i="7"/>
  <c r="P56" i="7"/>
  <c r="Q56" i="7"/>
  <c r="A57" i="7"/>
  <c r="C57" i="7" s="1"/>
  <c r="B57" i="7"/>
  <c r="F57" i="7"/>
  <c r="H57" i="7" s="1"/>
  <c r="G57" i="7"/>
  <c r="K57" i="7"/>
  <c r="M57" i="7" s="1"/>
  <c r="L57" i="7"/>
  <c r="P57" i="7"/>
  <c r="Q57" i="7"/>
  <c r="N57" i="7" s="1"/>
  <c r="A58" i="7"/>
  <c r="C58" i="7" s="1"/>
  <c r="B58" i="7"/>
  <c r="F58" i="7"/>
  <c r="H58" i="7" s="1"/>
  <c r="G58" i="7"/>
  <c r="K58" i="7"/>
  <c r="M58" i="7" s="1"/>
  <c r="L58" i="7"/>
  <c r="P58" i="7"/>
  <c r="Q58" i="7"/>
  <c r="N58" i="7" s="1"/>
  <c r="A59" i="7"/>
  <c r="C59" i="7" s="1"/>
  <c r="B59" i="7"/>
  <c r="F59" i="7"/>
  <c r="H59" i="7" s="1"/>
  <c r="G59" i="7"/>
  <c r="K59" i="7"/>
  <c r="M59" i="7" s="1"/>
  <c r="L59" i="7"/>
  <c r="P59" i="7"/>
  <c r="Q59" i="7"/>
  <c r="D59" i="7" s="1"/>
  <c r="A60" i="7"/>
  <c r="C60" i="7" s="1"/>
  <c r="B60" i="7"/>
  <c r="F60" i="7"/>
  <c r="H60" i="7" s="1"/>
  <c r="G60" i="7"/>
  <c r="K60" i="7"/>
  <c r="M60" i="7" s="1"/>
  <c r="L60" i="7"/>
  <c r="P60" i="7"/>
  <c r="Q60" i="7"/>
  <c r="D60" i="7" s="1"/>
  <c r="A61" i="7"/>
  <c r="C61" i="7" s="1"/>
  <c r="B61" i="7"/>
  <c r="F61" i="7"/>
  <c r="H61" i="7" s="1"/>
  <c r="G61" i="7"/>
  <c r="K61" i="7"/>
  <c r="M61" i="7" s="1"/>
  <c r="L61" i="7"/>
  <c r="P61" i="7"/>
  <c r="Q61" i="7"/>
  <c r="A62" i="7"/>
  <c r="C62" i="7" s="1"/>
  <c r="B62" i="7"/>
  <c r="F62" i="7"/>
  <c r="H62" i="7" s="1"/>
  <c r="G62" i="7"/>
  <c r="K62" i="7"/>
  <c r="M62" i="7" s="1"/>
  <c r="L62" i="7"/>
  <c r="P62" i="7"/>
  <c r="Q62" i="7"/>
  <c r="I62" i="7" s="1"/>
  <c r="A63" i="7"/>
  <c r="B63" i="7"/>
  <c r="F63" i="7"/>
  <c r="H63" i="7" s="1"/>
  <c r="G63" i="7"/>
  <c r="K63" i="7"/>
  <c r="M63" i="7" s="1"/>
  <c r="L63" i="7"/>
  <c r="P63" i="7"/>
  <c r="Q63" i="7"/>
  <c r="A64" i="7"/>
  <c r="B64" i="7"/>
  <c r="F64" i="7"/>
  <c r="H64" i="7" s="1"/>
  <c r="G64" i="7"/>
  <c r="K64" i="7"/>
  <c r="M64" i="7" s="1"/>
  <c r="L64" i="7"/>
  <c r="P64" i="7"/>
  <c r="Q64" i="7"/>
  <c r="D64" i="7" s="1"/>
  <c r="A65" i="7"/>
  <c r="B65" i="7"/>
  <c r="F65" i="7"/>
  <c r="H65" i="7" s="1"/>
  <c r="G65" i="7"/>
  <c r="K65" i="7"/>
  <c r="M65" i="7" s="1"/>
  <c r="L65" i="7"/>
  <c r="P65" i="7"/>
  <c r="Q65" i="7"/>
  <c r="A66" i="7"/>
  <c r="C66" i="7" s="1"/>
  <c r="B66" i="7"/>
  <c r="F66" i="7"/>
  <c r="H66" i="7" s="1"/>
  <c r="G66" i="7"/>
  <c r="K66" i="7"/>
  <c r="M66" i="7" s="1"/>
  <c r="L66" i="7"/>
  <c r="P66" i="7"/>
  <c r="Q66" i="7"/>
  <c r="I66" i="7" s="1"/>
  <c r="A67" i="7"/>
  <c r="C67" i="7" s="1"/>
  <c r="B67" i="7"/>
  <c r="F67" i="7"/>
  <c r="H67" i="7" s="1"/>
  <c r="G67" i="7"/>
  <c r="K67" i="7"/>
  <c r="M67" i="7" s="1"/>
  <c r="L67" i="7"/>
  <c r="P67" i="7"/>
  <c r="Q67" i="7"/>
  <c r="A68" i="7"/>
  <c r="C68" i="7" s="1"/>
  <c r="B68" i="7"/>
  <c r="F68" i="7"/>
  <c r="H68" i="7" s="1"/>
  <c r="G68" i="7"/>
  <c r="K68" i="7"/>
  <c r="M68" i="7" s="1"/>
  <c r="L68" i="7"/>
  <c r="P68" i="7"/>
  <c r="Q68" i="7"/>
  <c r="D68" i="7" s="1"/>
  <c r="A69" i="7"/>
  <c r="B69" i="7"/>
  <c r="F69" i="7"/>
  <c r="H69" i="7" s="1"/>
  <c r="G69" i="7"/>
  <c r="K69" i="7"/>
  <c r="M69" i="7" s="1"/>
  <c r="L69" i="7"/>
  <c r="P69" i="7"/>
  <c r="Q69" i="7"/>
  <c r="A70" i="7"/>
  <c r="B70" i="7"/>
  <c r="F70" i="7"/>
  <c r="H70" i="7" s="1"/>
  <c r="G70" i="7"/>
  <c r="K70" i="7"/>
  <c r="M70" i="7" s="1"/>
  <c r="L70" i="7"/>
  <c r="P70" i="7"/>
  <c r="Q70" i="7"/>
  <c r="I70" i="7" s="1"/>
  <c r="A71" i="7"/>
  <c r="B71" i="7"/>
  <c r="F71" i="7"/>
  <c r="H71" i="7" s="1"/>
  <c r="G71" i="7"/>
  <c r="K71" i="7"/>
  <c r="M71" i="7" s="1"/>
  <c r="L71" i="7"/>
  <c r="P71" i="7"/>
  <c r="Q71" i="7"/>
  <c r="A72" i="7"/>
  <c r="C72" i="7" s="1"/>
  <c r="B72" i="7"/>
  <c r="F72" i="7"/>
  <c r="H72" i="7" s="1"/>
  <c r="G72" i="7"/>
  <c r="K72" i="7"/>
  <c r="M72" i="7" s="1"/>
  <c r="L72" i="7"/>
  <c r="P72" i="7"/>
  <c r="Q72" i="7"/>
  <c r="D72" i="7" s="1"/>
  <c r="A73" i="7"/>
  <c r="C73" i="7" s="1"/>
  <c r="B73" i="7"/>
  <c r="F73" i="7"/>
  <c r="H73" i="7" s="1"/>
  <c r="G73" i="7"/>
  <c r="K73" i="7"/>
  <c r="M73" i="7" s="1"/>
  <c r="L73" i="7"/>
  <c r="P73" i="7"/>
  <c r="Q73" i="7"/>
  <c r="A74" i="7"/>
  <c r="C74" i="7" s="1"/>
  <c r="B74" i="7"/>
  <c r="F74" i="7"/>
  <c r="H74" i="7" s="1"/>
  <c r="G74" i="7"/>
  <c r="K74" i="7"/>
  <c r="M74" i="7" s="1"/>
  <c r="L74" i="7"/>
  <c r="P74" i="7"/>
  <c r="Q74" i="7"/>
  <c r="I74" i="7" s="1"/>
  <c r="A75" i="7"/>
  <c r="C75" i="7" s="1"/>
  <c r="B75" i="7"/>
  <c r="F75" i="7"/>
  <c r="H75" i="7" s="1"/>
  <c r="G75" i="7"/>
  <c r="K75" i="7"/>
  <c r="M75" i="7" s="1"/>
  <c r="L75" i="7"/>
  <c r="P75" i="7"/>
  <c r="Q75" i="7"/>
  <c r="A76" i="7"/>
  <c r="B76" i="7"/>
  <c r="F76" i="7"/>
  <c r="H76" i="7" s="1"/>
  <c r="G76" i="7"/>
  <c r="K76" i="7"/>
  <c r="M76" i="7" s="1"/>
  <c r="L76" i="7"/>
  <c r="P76" i="7"/>
  <c r="Q76" i="7"/>
  <c r="D76" i="7" s="1"/>
  <c r="A77" i="7"/>
  <c r="B77" i="7"/>
  <c r="F77" i="7"/>
  <c r="H77" i="7" s="1"/>
  <c r="G77" i="7"/>
  <c r="K77" i="7"/>
  <c r="M77" i="7" s="1"/>
  <c r="L77" i="7"/>
  <c r="P77" i="7"/>
  <c r="Q77" i="7"/>
  <c r="A78" i="7"/>
  <c r="B78" i="7"/>
  <c r="F78" i="7"/>
  <c r="H78" i="7" s="1"/>
  <c r="G78" i="7"/>
  <c r="K78" i="7"/>
  <c r="M78" i="7" s="1"/>
  <c r="L78" i="7"/>
  <c r="P78" i="7"/>
  <c r="Q78" i="7"/>
  <c r="I78" i="7" s="1"/>
  <c r="A79" i="7"/>
  <c r="B79" i="7"/>
  <c r="F79" i="7"/>
  <c r="H79" i="7" s="1"/>
  <c r="G79" i="7"/>
  <c r="K79" i="7"/>
  <c r="M79" i="7" s="1"/>
  <c r="L79" i="7"/>
  <c r="P79" i="7"/>
  <c r="Q79" i="7"/>
  <c r="A80" i="7"/>
  <c r="C80" i="7" s="1"/>
  <c r="B80" i="7"/>
  <c r="F80" i="7"/>
  <c r="H80" i="7" s="1"/>
  <c r="G80" i="7"/>
  <c r="K80" i="7"/>
  <c r="M80" i="7" s="1"/>
  <c r="L80" i="7"/>
  <c r="P80" i="7"/>
  <c r="Q80" i="7"/>
  <c r="D80" i="7" s="1"/>
  <c r="A81" i="7"/>
  <c r="B81" i="7"/>
  <c r="F81" i="7"/>
  <c r="H81" i="7" s="1"/>
  <c r="G81" i="7"/>
  <c r="K81" i="7"/>
  <c r="M81" i="7" s="1"/>
  <c r="L81" i="7"/>
  <c r="P81" i="7"/>
  <c r="Q81" i="7"/>
  <c r="A82" i="7"/>
  <c r="C82" i="7" s="1"/>
  <c r="B82" i="7"/>
  <c r="F82" i="7"/>
  <c r="H82" i="7" s="1"/>
  <c r="G82" i="7"/>
  <c r="K82" i="7"/>
  <c r="M82" i="7" s="1"/>
  <c r="L82" i="7"/>
  <c r="P82" i="7"/>
  <c r="Q82" i="7"/>
  <c r="I82" i="7" s="1"/>
  <c r="A83" i="7"/>
  <c r="C83" i="7" s="1"/>
  <c r="B83" i="7"/>
  <c r="F83" i="7"/>
  <c r="H83" i="7" s="1"/>
  <c r="G83" i="7"/>
  <c r="K83" i="7"/>
  <c r="M83" i="7" s="1"/>
  <c r="L83" i="7"/>
  <c r="P83" i="7"/>
  <c r="Q83" i="7"/>
  <c r="A84" i="7"/>
  <c r="C84" i="7" s="1"/>
  <c r="B84" i="7"/>
  <c r="F84" i="7"/>
  <c r="H84" i="7" s="1"/>
  <c r="G84" i="7"/>
  <c r="K84" i="7"/>
  <c r="M84" i="7" s="1"/>
  <c r="L84" i="7"/>
  <c r="P84" i="7"/>
  <c r="Q84" i="7"/>
  <c r="D84" i="7" s="1"/>
  <c r="A85" i="7"/>
  <c r="C85" i="7" s="1"/>
  <c r="B85" i="7"/>
  <c r="F85" i="7"/>
  <c r="H85" i="7" s="1"/>
  <c r="G85" i="7"/>
  <c r="K85" i="7"/>
  <c r="M85" i="7" s="1"/>
  <c r="L85" i="7"/>
  <c r="P85" i="7"/>
  <c r="Q85" i="7"/>
  <c r="A86" i="7"/>
  <c r="B86" i="7"/>
  <c r="F86" i="7"/>
  <c r="H86" i="7" s="1"/>
  <c r="G86" i="7"/>
  <c r="K86" i="7"/>
  <c r="M86" i="7" s="1"/>
  <c r="L86" i="7"/>
  <c r="P86" i="7"/>
  <c r="Q86" i="7"/>
  <c r="N86" i="7" s="1"/>
  <c r="A87" i="7"/>
  <c r="B87" i="7"/>
  <c r="F87" i="7"/>
  <c r="H87" i="7" s="1"/>
  <c r="G87" i="7"/>
  <c r="K87" i="7"/>
  <c r="M87" i="7" s="1"/>
  <c r="L87" i="7"/>
  <c r="P87" i="7"/>
  <c r="Q87" i="7"/>
  <c r="A88" i="7"/>
  <c r="B88" i="7"/>
  <c r="F88" i="7"/>
  <c r="H88" i="7" s="1"/>
  <c r="G88" i="7"/>
  <c r="K88" i="7"/>
  <c r="M88" i="7" s="1"/>
  <c r="L88" i="7"/>
  <c r="P88" i="7"/>
  <c r="Q88" i="7"/>
  <c r="D88" i="7" s="1"/>
  <c r="A89" i="7"/>
  <c r="B89" i="7"/>
  <c r="F89" i="7"/>
  <c r="H89" i="7" s="1"/>
  <c r="G89" i="7"/>
  <c r="K89" i="7"/>
  <c r="M89" i="7" s="1"/>
  <c r="L89" i="7"/>
  <c r="P89" i="7"/>
  <c r="Q89" i="7"/>
  <c r="A90" i="7"/>
  <c r="B90" i="7"/>
  <c r="F90" i="7"/>
  <c r="H90" i="7" s="1"/>
  <c r="G90" i="7"/>
  <c r="K90" i="7"/>
  <c r="M90" i="7" s="1"/>
  <c r="L90" i="7"/>
  <c r="P90" i="7"/>
  <c r="Q90" i="7"/>
  <c r="A91" i="7"/>
  <c r="B91" i="7"/>
  <c r="F91" i="7"/>
  <c r="H91" i="7" s="1"/>
  <c r="G91" i="7"/>
  <c r="K91" i="7"/>
  <c r="M91" i="7" s="1"/>
  <c r="L91" i="7"/>
  <c r="P91" i="7"/>
  <c r="Q91" i="7"/>
  <c r="A92" i="7"/>
  <c r="B92" i="7"/>
  <c r="F92" i="7"/>
  <c r="H92" i="7" s="1"/>
  <c r="G92" i="7"/>
  <c r="K92" i="7"/>
  <c r="M92" i="7" s="1"/>
  <c r="L92" i="7"/>
  <c r="P92" i="7"/>
  <c r="Q92" i="7"/>
  <c r="I92" i="7" s="1"/>
  <c r="A93" i="7"/>
  <c r="B93" i="7"/>
  <c r="F93" i="7"/>
  <c r="H93" i="7" s="1"/>
  <c r="G93" i="7"/>
  <c r="K93" i="7"/>
  <c r="M93" i="7" s="1"/>
  <c r="L93" i="7"/>
  <c r="P93" i="7"/>
  <c r="Q93" i="7"/>
  <c r="A94" i="7"/>
  <c r="B94" i="7"/>
  <c r="F94" i="7"/>
  <c r="H94" i="7" s="1"/>
  <c r="G94" i="7"/>
  <c r="K94" i="7"/>
  <c r="M94" i="7" s="1"/>
  <c r="L94" i="7"/>
  <c r="P94" i="7"/>
  <c r="Q94" i="7"/>
  <c r="D94" i="7" s="1"/>
  <c r="A95" i="7"/>
  <c r="B95" i="7"/>
  <c r="F95" i="7"/>
  <c r="H95" i="7" s="1"/>
  <c r="G95" i="7"/>
  <c r="K95" i="7"/>
  <c r="M95" i="7" s="1"/>
  <c r="L95" i="7"/>
  <c r="P95" i="7"/>
  <c r="Q95" i="7"/>
  <c r="A96" i="7"/>
  <c r="B96" i="7"/>
  <c r="F96" i="7"/>
  <c r="H96" i="7" s="1"/>
  <c r="G96" i="7"/>
  <c r="K96" i="7"/>
  <c r="M96" i="7" s="1"/>
  <c r="L96" i="7"/>
  <c r="P96" i="7"/>
  <c r="Q96" i="7"/>
  <c r="N96" i="7" s="1"/>
  <c r="A97" i="7"/>
  <c r="B97" i="7"/>
  <c r="F97" i="7"/>
  <c r="H97" i="7" s="1"/>
  <c r="G97" i="7"/>
  <c r="K97" i="7"/>
  <c r="M97" i="7" s="1"/>
  <c r="L97" i="7"/>
  <c r="P97" i="7"/>
  <c r="Q97" i="7"/>
  <c r="A98" i="7"/>
  <c r="C98" i="7" s="1"/>
  <c r="B98" i="7"/>
  <c r="F98" i="7"/>
  <c r="H98" i="7" s="1"/>
  <c r="G98" i="7"/>
  <c r="K98" i="7"/>
  <c r="M98" i="7" s="1"/>
  <c r="L98" i="7"/>
  <c r="P98" i="7"/>
  <c r="Q98" i="7"/>
  <c r="I98" i="7" s="1"/>
  <c r="A99" i="7"/>
  <c r="B99" i="7"/>
  <c r="F99" i="7"/>
  <c r="H99" i="7" s="1"/>
  <c r="G99" i="7"/>
  <c r="K99" i="7"/>
  <c r="M99" i="7" s="1"/>
  <c r="L99" i="7"/>
  <c r="P99" i="7"/>
  <c r="Q99" i="7"/>
  <c r="A100" i="7"/>
  <c r="B100" i="7"/>
  <c r="F100" i="7"/>
  <c r="H100" i="7" s="1"/>
  <c r="G100" i="7"/>
  <c r="K100" i="7"/>
  <c r="M100" i="7" s="1"/>
  <c r="L100" i="7"/>
  <c r="P100" i="7"/>
  <c r="Q100" i="7"/>
  <c r="A101" i="7"/>
  <c r="B101" i="7"/>
  <c r="F101" i="7"/>
  <c r="H101" i="7" s="1"/>
  <c r="G101" i="7"/>
  <c r="K101" i="7"/>
  <c r="M101" i="7" s="1"/>
  <c r="L101" i="7"/>
  <c r="P101" i="7"/>
  <c r="Q101" i="7"/>
  <c r="A102" i="7"/>
  <c r="B102" i="7"/>
  <c r="F102" i="7"/>
  <c r="H102" i="7" s="1"/>
  <c r="G102" i="7"/>
  <c r="K102" i="7"/>
  <c r="M102" i="7" s="1"/>
  <c r="L102" i="7"/>
  <c r="P102" i="7"/>
  <c r="Q102" i="7"/>
  <c r="A103" i="7"/>
  <c r="B103" i="7"/>
  <c r="F103" i="7"/>
  <c r="H103" i="7" s="1"/>
  <c r="G103" i="7"/>
  <c r="K103" i="7"/>
  <c r="M103" i="7" s="1"/>
  <c r="L103" i="7"/>
  <c r="P103" i="7"/>
  <c r="Q103" i="7"/>
  <c r="A104" i="7"/>
  <c r="B104" i="7"/>
  <c r="F104" i="7"/>
  <c r="H104" i="7" s="1"/>
  <c r="G104" i="7"/>
  <c r="K104" i="7"/>
  <c r="M104" i="7" s="1"/>
  <c r="L104" i="7"/>
  <c r="P104" i="7"/>
  <c r="Q104" i="7"/>
  <c r="A105" i="7"/>
  <c r="B105" i="7"/>
  <c r="F105" i="7"/>
  <c r="AL105" i="7" s="1"/>
  <c r="G105" i="7"/>
  <c r="K105" i="7"/>
  <c r="M105" i="7" s="1"/>
  <c r="L105" i="7"/>
  <c r="P105" i="7"/>
  <c r="Q105" i="7"/>
  <c r="A106" i="7"/>
  <c r="B106" i="7"/>
  <c r="F106" i="7"/>
  <c r="AG106" i="7" s="1"/>
  <c r="G106" i="7"/>
  <c r="K106" i="7"/>
  <c r="M106" i="7" s="1"/>
  <c r="L106" i="7"/>
  <c r="P106" i="7"/>
  <c r="Q106" i="7"/>
  <c r="A107" i="7"/>
  <c r="B107" i="7"/>
  <c r="F107" i="7"/>
  <c r="AL107" i="7" s="1"/>
  <c r="G107" i="7"/>
  <c r="K107" i="7"/>
  <c r="M107" i="7" s="1"/>
  <c r="L107" i="7"/>
  <c r="P107" i="7"/>
  <c r="Q107" i="7"/>
  <c r="A108" i="7"/>
  <c r="B108" i="7"/>
  <c r="F108" i="7"/>
  <c r="G108" i="7"/>
  <c r="K108" i="7"/>
  <c r="M108" i="7" s="1"/>
  <c r="L108" i="7"/>
  <c r="P108" i="7"/>
  <c r="Q108" i="7"/>
  <c r="A109" i="7"/>
  <c r="B109" i="7"/>
  <c r="F109" i="7"/>
  <c r="G109" i="7"/>
  <c r="K109" i="7"/>
  <c r="M109" i="7" s="1"/>
  <c r="L109" i="7"/>
  <c r="P109" i="7"/>
  <c r="Q109" i="7"/>
  <c r="A110" i="7"/>
  <c r="B110" i="7"/>
  <c r="F110" i="7"/>
  <c r="AL110" i="7" s="1"/>
  <c r="G110" i="7"/>
  <c r="K110" i="7"/>
  <c r="M110" i="7" s="1"/>
  <c r="L110" i="7"/>
  <c r="P110" i="7"/>
  <c r="Q110" i="7"/>
  <c r="A111" i="7"/>
  <c r="B111" i="7"/>
  <c r="F111" i="7"/>
  <c r="AL111" i="7" s="1"/>
  <c r="G111" i="7"/>
  <c r="K111" i="7"/>
  <c r="M111" i="7" s="1"/>
  <c r="L111" i="7"/>
  <c r="P111" i="7"/>
  <c r="Q111" i="7"/>
  <c r="A112" i="7"/>
  <c r="B112" i="7"/>
  <c r="F112" i="7"/>
  <c r="AL112" i="7" s="1"/>
  <c r="G112" i="7"/>
  <c r="K112" i="7"/>
  <c r="M112" i="7" s="1"/>
  <c r="L112" i="7"/>
  <c r="P112" i="7"/>
  <c r="Q112" i="7"/>
  <c r="A113" i="7"/>
  <c r="B113" i="7"/>
  <c r="F113" i="7"/>
  <c r="G113" i="7"/>
  <c r="K113" i="7"/>
  <c r="M113" i="7" s="1"/>
  <c r="L113" i="7"/>
  <c r="P113" i="7"/>
  <c r="Q113" i="7"/>
  <c r="A114" i="7"/>
  <c r="B114" i="7"/>
  <c r="F114" i="7"/>
  <c r="AL114" i="7" s="1"/>
  <c r="G114" i="7"/>
  <c r="K114" i="7"/>
  <c r="M114" i="7" s="1"/>
  <c r="L114" i="7"/>
  <c r="P114" i="7"/>
  <c r="Q114" i="7"/>
  <c r="A115" i="7"/>
  <c r="B115" i="7"/>
  <c r="F115" i="7"/>
  <c r="AL115" i="7" s="1"/>
  <c r="G115" i="7"/>
  <c r="K115" i="7"/>
  <c r="M115" i="7" s="1"/>
  <c r="L115" i="7"/>
  <c r="P115" i="7"/>
  <c r="Q115" i="7"/>
  <c r="A116" i="7"/>
  <c r="B116" i="7"/>
  <c r="F116" i="7"/>
  <c r="AL116" i="7" s="1"/>
  <c r="G116" i="7"/>
  <c r="K116" i="7"/>
  <c r="M116" i="7" s="1"/>
  <c r="L116" i="7"/>
  <c r="P116" i="7"/>
  <c r="Q116" i="7"/>
  <c r="A117" i="7"/>
  <c r="B117" i="7"/>
  <c r="F117" i="7"/>
  <c r="AL117" i="7" s="1"/>
  <c r="G117" i="7"/>
  <c r="K117" i="7"/>
  <c r="M117" i="7" s="1"/>
  <c r="L117" i="7"/>
  <c r="P117" i="7"/>
  <c r="Q117" i="7"/>
  <c r="A118" i="7"/>
  <c r="AB118" i="7" s="1"/>
  <c r="B118" i="7"/>
  <c r="F118" i="7"/>
  <c r="AL118" i="7" s="1"/>
  <c r="G118" i="7"/>
  <c r="K118" i="7"/>
  <c r="M118" i="7" s="1"/>
  <c r="L118" i="7"/>
  <c r="P118" i="7"/>
  <c r="Q118" i="7"/>
  <c r="A119" i="7"/>
  <c r="AB119" i="7" s="1"/>
  <c r="B119" i="7"/>
  <c r="F119" i="7"/>
  <c r="AL119" i="7" s="1"/>
  <c r="G119" i="7"/>
  <c r="K119" i="7"/>
  <c r="M119" i="7" s="1"/>
  <c r="L119" i="7"/>
  <c r="P119" i="7"/>
  <c r="Q119" i="7"/>
  <c r="A120" i="7"/>
  <c r="B120" i="7"/>
  <c r="F120" i="7"/>
  <c r="AL120" i="7" s="1"/>
  <c r="G120" i="7"/>
  <c r="K120" i="7"/>
  <c r="M120" i="7" s="1"/>
  <c r="L120" i="7"/>
  <c r="P120" i="7"/>
  <c r="Q120" i="7"/>
  <c r="A121" i="7"/>
  <c r="B121" i="7"/>
  <c r="F121" i="7"/>
  <c r="AL121" i="7" s="1"/>
  <c r="G121" i="7"/>
  <c r="K121" i="7"/>
  <c r="M121" i="7" s="1"/>
  <c r="L121" i="7"/>
  <c r="P121" i="7"/>
  <c r="Q121" i="7"/>
  <c r="A122" i="7"/>
  <c r="B122" i="7"/>
  <c r="F122" i="7"/>
  <c r="AL122" i="7" s="1"/>
  <c r="G122" i="7"/>
  <c r="K122" i="7"/>
  <c r="M122" i="7" s="1"/>
  <c r="L122" i="7"/>
  <c r="P122" i="7"/>
  <c r="Q122" i="7"/>
  <c r="A123" i="7"/>
  <c r="B123" i="7"/>
  <c r="F123" i="7"/>
  <c r="AL123" i="7" s="1"/>
  <c r="G123" i="7"/>
  <c r="K123" i="7"/>
  <c r="M123" i="7" s="1"/>
  <c r="L123" i="7"/>
  <c r="P123" i="7"/>
  <c r="Q123" i="7"/>
  <c r="A124" i="7"/>
  <c r="B124" i="7"/>
  <c r="F124" i="7"/>
  <c r="AL124" i="7" s="1"/>
  <c r="G124" i="7"/>
  <c r="K124" i="7"/>
  <c r="M124" i="7" s="1"/>
  <c r="L124" i="7"/>
  <c r="P124" i="7"/>
  <c r="Q124" i="7"/>
  <c r="N124" i="7" s="1"/>
  <c r="A125" i="7"/>
  <c r="B125" i="7"/>
  <c r="F125" i="7"/>
  <c r="AL125" i="7" s="1"/>
  <c r="G125" i="7"/>
  <c r="K125" i="7"/>
  <c r="M125" i="7" s="1"/>
  <c r="L125" i="7"/>
  <c r="P125" i="7"/>
  <c r="Q125" i="7"/>
  <c r="N125" i="7" s="1"/>
  <c r="A126" i="7"/>
  <c r="B126" i="7"/>
  <c r="F126" i="7"/>
  <c r="AL126" i="7" s="1"/>
  <c r="G126" i="7"/>
  <c r="K126" i="7"/>
  <c r="M126" i="7" s="1"/>
  <c r="L126" i="7"/>
  <c r="P126" i="7"/>
  <c r="Q126" i="7"/>
  <c r="N126" i="7" s="1"/>
  <c r="A127" i="7"/>
  <c r="B127" i="7"/>
  <c r="F127" i="7"/>
  <c r="AL127" i="7" s="1"/>
  <c r="G127" i="7"/>
  <c r="K127" i="7"/>
  <c r="M127" i="7" s="1"/>
  <c r="L127" i="7"/>
  <c r="P127" i="7"/>
  <c r="Q127" i="7"/>
  <c r="N127" i="7" s="1"/>
  <c r="A128" i="7"/>
  <c r="B128" i="7"/>
  <c r="F128" i="7"/>
  <c r="G128" i="7"/>
  <c r="K128" i="7"/>
  <c r="M128" i="7" s="1"/>
  <c r="L128" i="7"/>
  <c r="P128" i="7"/>
  <c r="Q128" i="7"/>
  <c r="N128" i="7" s="1"/>
  <c r="A129" i="7"/>
  <c r="B129" i="7"/>
  <c r="F129" i="7"/>
  <c r="AL129" i="7" s="1"/>
  <c r="G129" i="7"/>
  <c r="K129" i="7"/>
  <c r="M129" i="7" s="1"/>
  <c r="L129" i="7"/>
  <c r="P129" i="7"/>
  <c r="Q129" i="7"/>
  <c r="N129" i="7" s="1"/>
  <c r="A130" i="7"/>
  <c r="B130" i="7"/>
  <c r="F130" i="7"/>
  <c r="AL130" i="7" s="1"/>
  <c r="G130" i="7"/>
  <c r="K130" i="7"/>
  <c r="M130" i="7" s="1"/>
  <c r="L130" i="7"/>
  <c r="P130" i="7"/>
  <c r="Q130" i="7"/>
  <c r="N130" i="7" s="1"/>
  <c r="A131" i="7"/>
  <c r="B131" i="7"/>
  <c r="F131" i="7"/>
  <c r="AL131" i="7" s="1"/>
  <c r="G131" i="7"/>
  <c r="K131" i="7"/>
  <c r="M131" i="7" s="1"/>
  <c r="L131" i="7"/>
  <c r="P131" i="7"/>
  <c r="Q131" i="7"/>
  <c r="A132" i="7"/>
  <c r="B132" i="7"/>
  <c r="F132" i="7"/>
  <c r="AG132" i="7" s="1"/>
  <c r="G132" i="7"/>
  <c r="K132" i="7"/>
  <c r="M132" i="7" s="1"/>
  <c r="L132" i="7"/>
  <c r="P132" i="7"/>
  <c r="Q132" i="7"/>
  <c r="N132" i="7" s="1"/>
  <c r="A133" i="7"/>
  <c r="AB133" i="7" s="1"/>
  <c r="B133" i="7"/>
  <c r="F133" i="7"/>
  <c r="AL133" i="7" s="1"/>
  <c r="G133" i="7"/>
  <c r="K133" i="7"/>
  <c r="M133" i="7" s="1"/>
  <c r="L133" i="7"/>
  <c r="P133" i="7"/>
  <c r="Q133" i="7"/>
  <c r="A134" i="7"/>
  <c r="B134" i="7"/>
  <c r="F134" i="7"/>
  <c r="AL134" i="7" s="1"/>
  <c r="G134" i="7"/>
  <c r="K134" i="7"/>
  <c r="M134" i="7" s="1"/>
  <c r="L134" i="7"/>
  <c r="P134" i="7"/>
  <c r="Q134" i="7"/>
  <c r="D134" i="7" s="1"/>
  <c r="A135" i="7"/>
  <c r="B135" i="7"/>
  <c r="F135" i="7"/>
  <c r="AL135" i="7" s="1"/>
  <c r="G135" i="7"/>
  <c r="K135" i="7"/>
  <c r="M135" i="7" s="1"/>
  <c r="L135" i="7"/>
  <c r="P135" i="7"/>
  <c r="Q135" i="7"/>
  <c r="N135" i="7" s="1"/>
  <c r="A136" i="7"/>
  <c r="B136" i="7"/>
  <c r="F136" i="7"/>
  <c r="AL136" i="7" s="1"/>
  <c r="G136" i="7"/>
  <c r="K136" i="7"/>
  <c r="M136" i="7" s="1"/>
  <c r="L136" i="7"/>
  <c r="P136" i="7"/>
  <c r="Q136" i="7"/>
  <c r="D136" i="7" s="1"/>
  <c r="A137" i="7"/>
  <c r="B137" i="7"/>
  <c r="F137" i="7"/>
  <c r="AL137" i="7" s="1"/>
  <c r="G137" i="7"/>
  <c r="K137" i="7"/>
  <c r="M137" i="7" s="1"/>
  <c r="L137" i="7"/>
  <c r="P137" i="7"/>
  <c r="Q137" i="7"/>
  <c r="A138" i="7"/>
  <c r="B138" i="7"/>
  <c r="F138" i="7"/>
  <c r="AL138" i="7" s="1"/>
  <c r="G138" i="7"/>
  <c r="K138" i="7"/>
  <c r="M138" i="7" s="1"/>
  <c r="L138" i="7"/>
  <c r="P138" i="7"/>
  <c r="Q138" i="7"/>
  <c r="D138" i="7" s="1"/>
  <c r="A139" i="7"/>
  <c r="AB139" i="7" s="1"/>
  <c r="B139" i="7"/>
  <c r="F139" i="7"/>
  <c r="AL139" i="7" s="1"/>
  <c r="G139" i="7"/>
  <c r="K139" i="7"/>
  <c r="M139" i="7" s="1"/>
  <c r="L139" i="7"/>
  <c r="P139" i="7"/>
  <c r="Q139" i="7"/>
  <c r="N139" i="7" s="1"/>
  <c r="A140" i="7"/>
  <c r="B140" i="7"/>
  <c r="F140" i="7"/>
  <c r="AL140" i="7" s="1"/>
  <c r="G140" i="7"/>
  <c r="K140" i="7"/>
  <c r="M140" i="7" s="1"/>
  <c r="L140" i="7"/>
  <c r="P140" i="7"/>
  <c r="Q140" i="7"/>
  <c r="N140" i="7" s="1"/>
  <c r="A141" i="7"/>
  <c r="B141" i="7"/>
  <c r="F141" i="7"/>
  <c r="AL141" i="7" s="1"/>
  <c r="G141" i="7"/>
  <c r="K141" i="7"/>
  <c r="M141" i="7" s="1"/>
  <c r="L141" i="7"/>
  <c r="P141" i="7"/>
  <c r="Q141" i="7"/>
  <c r="N141" i="7" s="1"/>
  <c r="A142" i="7"/>
  <c r="B142" i="7"/>
  <c r="F142" i="7"/>
  <c r="AL142" i="7" s="1"/>
  <c r="G142" i="7"/>
  <c r="K142" i="7"/>
  <c r="M142" i="7" s="1"/>
  <c r="L142" i="7"/>
  <c r="P142" i="7"/>
  <c r="Q142" i="7"/>
  <c r="I142" i="7" s="1"/>
  <c r="A143" i="7"/>
  <c r="B143" i="7"/>
  <c r="F143" i="7"/>
  <c r="AL143" i="7" s="1"/>
  <c r="G143" i="7"/>
  <c r="K143" i="7"/>
  <c r="M143" i="7" s="1"/>
  <c r="L143" i="7"/>
  <c r="P143" i="7"/>
  <c r="Q143" i="7"/>
  <c r="N143" i="7" s="1"/>
  <c r="A144" i="7"/>
  <c r="AB144" i="7" s="1"/>
  <c r="B144" i="7"/>
  <c r="F144" i="7"/>
  <c r="AL144" i="7" s="1"/>
  <c r="G144" i="7"/>
  <c r="K144" i="7"/>
  <c r="M144" i="7" s="1"/>
  <c r="L144" i="7"/>
  <c r="P144" i="7"/>
  <c r="Q144" i="7"/>
  <c r="A145" i="7"/>
  <c r="B145" i="7"/>
  <c r="F145" i="7"/>
  <c r="AL145" i="7" s="1"/>
  <c r="G145" i="7"/>
  <c r="K145" i="7"/>
  <c r="M145" i="7" s="1"/>
  <c r="L145" i="7"/>
  <c r="P145" i="7"/>
  <c r="Q145" i="7"/>
  <c r="D145" i="7" s="1"/>
  <c r="A146" i="7"/>
  <c r="B146" i="7"/>
  <c r="F146" i="7"/>
  <c r="AL146" i="7" s="1"/>
  <c r="G146" i="7"/>
  <c r="K146" i="7"/>
  <c r="M146" i="7" s="1"/>
  <c r="L146" i="7"/>
  <c r="P146" i="7"/>
  <c r="Q146" i="7"/>
  <c r="N146" i="7" s="1"/>
  <c r="A147" i="7"/>
  <c r="B147" i="7"/>
  <c r="F147" i="7"/>
  <c r="AL147" i="7" s="1"/>
  <c r="G147" i="7"/>
  <c r="K147" i="7"/>
  <c r="M147" i="7" s="1"/>
  <c r="L147" i="7"/>
  <c r="P147" i="7"/>
  <c r="Q147" i="7"/>
  <c r="D147" i="7" s="1"/>
  <c r="A148" i="7"/>
  <c r="B148" i="7"/>
  <c r="F148" i="7"/>
  <c r="AL148" i="7" s="1"/>
  <c r="G148" i="7"/>
  <c r="K148" i="7"/>
  <c r="M148" i="7" s="1"/>
  <c r="L148" i="7"/>
  <c r="P148" i="7"/>
  <c r="Q148" i="7"/>
  <c r="A149" i="7"/>
  <c r="B149" i="7"/>
  <c r="F149" i="7"/>
  <c r="AL149" i="7" s="1"/>
  <c r="G149" i="7"/>
  <c r="K149" i="7"/>
  <c r="M149" i="7" s="1"/>
  <c r="L149" i="7"/>
  <c r="P149" i="7"/>
  <c r="Q149" i="7"/>
  <c r="D149" i="7" s="1"/>
  <c r="A150" i="7"/>
  <c r="B150" i="7"/>
  <c r="F150" i="7"/>
  <c r="AG150" i="7" s="1"/>
  <c r="G150" i="7"/>
  <c r="K150" i="7"/>
  <c r="M150" i="7" s="1"/>
  <c r="L150" i="7"/>
  <c r="P150" i="7"/>
  <c r="Q150" i="7"/>
  <c r="N150" i="7" s="1"/>
  <c r="A151" i="7"/>
  <c r="B151" i="7"/>
  <c r="F151" i="7"/>
  <c r="AL151" i="7" s="1"/>
  <c r="G151" i="7"/>
  <c r="K151" i="7"/>
  <c r="M151" i="7" s="1"/>
  <c r="L151" i="7"/>
  <c r="P151" i="7"/>
  <c r="Q151" i="7"/>
  <c r="D151" i="7" s="1"/>
  <c r="A152" i="7"/>
  <c r="B152" i="7"/>
  <c r="F152" i="7"/>
  <c r="AL152" i="7" s="1"/>
  <c r="G152" i="7"/>
  <c r="K152" i="7"/>
  <c r="M152" i="7" s="1"/>
  <c r="L152" i="7"/>
  <c r="P152" i="7"/>
  <c r="Q152" i="7"/>
  <c r="A153" i="7"/>
  <c r="AB153" i="7" s="1"/>
  <c r="B153" i="7"/>
  <c r="F153" i="7"/>
  <c r="AL153" i="7" s="1"/>
  <c r="G153" i="7"/>
  <c r="K153" i="7"/>
  <c r="M153" i="7" s="1"/>
  <c r="L153" i="7"/>
  <c r="P153" i="7"/>
  <c r="Q153" i="7"/>
  <c r="D153" i="7" s="1"/>
  <c r="A154" i="7"/>
  <c r="B154" i="7"/>
  <c r="F154" i="7"/>
  <c r="AL154" i="7" s="1"/>
  <c r="G154" i="7"/>
  <c r="K154" i="7"/>
  <c r="M154" i="7" s="1"/>
  <c r="L154" i="7"/>
  <c r="P154" i="7"/>
  <c r="Q154" i="7"/>
  <c r="N154" i="7" s="1"/>
  <c r="A155" i="7"/>
  <c r="B155" i="7"/>
  <c r="F155" i="7"/>
  <c r="AL155" i="7" s="1"/>
  <c r="G155" i="7"/>
  <c r="K155" i="7"/>
  <c r="M155" i="7" s="1"/>
  <c r="L155" i="7"/>
  <c r="P155" i="7"/>
  <c r="Q155" i="7"/>
  <c r="N155" i="7" s="1"/>
  <c r="A156" i="7"/>
  <c r="B156" i="7"/>
  <c r="F156" i="7"/>
  <c r="G156" i="7"/>
  <c r="K156" i="7"/>
  <c r="M156" i="7" s="1"/>
  <c r="L156" i="7"/>
  <c r="P156" i="7"/>
  <c r="Q156" i="7"/>
  <c r="N156" i="7" s="1"/>
  <c r="A157" i="7"/>
  <c r="AB157" i="7" s="1"/>
  <c r="B157" i="7"/>
  <c r="F157" i="7"/>
  <c r="AL157" i="7" s="1"/>
  <c r="G157" i="7"/>
  <c r="K157" i="7"/>
  <c r="M157" i="7" s="1"/>
  <c r="L157" i="7"/>
  <c r="P157" i="7"/>
  <c r="Q157" i="7"/>
  <c r="N157" i="7" s="1"/>
  <c r="A158" i="7"/>
  <c r="B158" i="7"/>
  <c r="F158" i="7"/>
  <c r="AL158" i="7" s="1"/>
  <c r="G158" i="7"/>
  <c r="K158" i="7"/>
  <c r="M158" i="7" s="1"/>
  <c r="L158" i="7"/>
  <c r="P158" i="7"/>
  <c r="Q158" i="7"/>
  <c r="D158" i="7" s="1"/>
  <c r="A159" i="7"/>
  <c r="B159" i="7"/>
  <c r="F159" i="7"/>
  <c r="AL159" i="7" s="1"/>
  <c r="G159" i="7"/>
  <c r="K159" i="7"/>
  <c r="M159" i="7" s="1"/>
  <c r="L159" i="7"/>
  <c r="P159" i="7"/>
  <c r="Q159" i="7"/>
  <c r="A160" i="7"/>
  <c r="B160" i="7"/>
  <c r="F160" i="7"/>
  <c r="AL160" i="7" s="1"/>
  <c r="G160" i="7"/>
  <c r="K160" i="7"/>
  <c r="M160" i="7" s="1"/>
  <c r="L160" i="7"/>
  <c r="P160" i="7"/>
  <c r="Q160" i="7"/>
  <c r="D160" i="7" s="1"/>
  <c r="A161" i="7"/>
  <c r="B161" i="7"/>
  <c r="F161" i="7"/>
  <c r="AL161" i="7" s="1"/>
  <c r="G161" i="7"/>
  <c r="K161" i="7"/>
  <c r="M161" i="7" s="1"/>
  <c r="L161" i="7"/>
  <c r="P161" i="7"/>
  <c r="Q161" i="7"/>
  <c r="A162" i="7"/>
  <c r="B162" i="7"/>
  <c r="F162" i="7"/>
  <c r="AL162" i="7" s="1"/>
  <c r="G162" i="7"/>
  <c r="K162" i="7"/>
  <c r="M162" i="7" s="1"/>
  <c r="L162" i="7"/>
  <c r="P162" i="7"/>
  <c r="Q162" i="7"/>
  <c r="D162" i="7" s="1"/>
  <c r="A163" i="7"/>
  <c r="B163" i="7"/>
  <c r="F163" i="7"/>
  <c r="AL163" i="7" s="1"/>
  <c r="G163" i="7"/>
  <c r="K163" i="7"/>
  <c r="M163" i="7" s="1"/>
  <c r="L163" i="7"/>
  <c r="P163" i="7"/>
  <c r="Q163" i="7"/>
  <c r="D163" i="7" s="1"/>
  <c r="A164" i="7"/>
  <c r="B164" i="7"/>
  <c r="F164" i="7"/>
  <c r="AL164" i="7" s="1"/>
  <c r="G164" i="7"/>
  <c r="K164" i="7"/>
  <c r="M164" i="7" s="1"/>
  <c r="L164" i="7"/>
  <c r="P164" i="7"/>
  <c r="Q164" i="7"/>
  <c r="I164" i="7" s="1"/>
  <c r="A165" i="7"/>
  <c r="B165" i="7"/>
  <c r="F165" i="7"/>
  <c r="AL165" i="7" s="1"/>
  <c r="G165" i="7"/>
  <c r="K165" i="7"/>
  <c r="M165" i="7" s="1"/>
  <c r="L165" i="7"/>
  <c r="P165" i="7"/>
  <c r="Q165" i="7"/>
  <c r="I165" i="7" s="1"/>
  <c r="A166" i="7"/>
  <c r="B166" i="7"/>
  <c r="F166" i="7"/>
  <c r="AG166" i="7" s="1"/>
  <c r="G166" i="7"/>
  <c r="K166" i="7"/>
  <c r="M166" i="7" s="1"/>
  <c r="L166" i="7"/>
  <c r="P166" i="7"/>
  <c r="Q166" i="7"/>
  <c r="N166" i="7" s="1"/>
  <c r="A167" i="7"/>
  <c r="B167" i="7"/>
  <c r="F167" i="7"/>
  <c r="AL167" i="7" s="1"/>
  <c r="G167" i="7"/>
  <c r="K167" i="7"/>
  <c r="M167" i="7" s="1"/>
  <c r="L167" i="7"/>
  <c r="P167" i="7"/>
  <c r="Q167" i="7"/>
  <c r="N167" i="7" s="1"/>
  <c r="A168" i="7"/>
  <c r="AB168" i="7" s="1"/>
  <c r="B168" i="7"/>
  <c r="F168" i="7"/>
  <c r="AL168" i="7" s="1"/>
  <c r="G168" i="7"/>
  <c r="K168" i="7"/>
  <c r="M168" i="7" s="1"/>
  <c r="L168" i="7"/>
  <c r="P168" i="7"/>
  <c r="Q168" i="7"/>
  <c r="D168" i="7" s="1"/>
  <c r="A169" i="7"/>
  <c r="B169" i="7"/>
  <c r="F169" i="7"/>
  <c r="AL169" i="7" s="1"/>
  <c r="G169" i="7"/>
  <c r="K169" i="7"/>
  <c r="M169" i="7" s="1"/>
  <c r="L169" i="7"/>
  <c r="P169" i="7"/>
  <c r="Q169" i="7"/>
  <c r="A170" i="7"/>
  <c r="B170" i="7"/>
  <c r="F170" i="7"/>
  <c r="AL170" i="7" s="1"/>
  <c r="G170" i="7"/>
  <c r="K170" i="7"/>
  <c r="M170" i="7" s="1"/>
  <c r="L170" i="7"/>
  <c r="P170" i="7"/>
  <c r="Q170" i="7"/>
  <c r="D170" i="7" s="1"/>
  <c r="A171" i="7"/>
  <c r="B171" i="7"/>
  <c r="F171" i="7"/>
  <c r="AG171" i="7" s="1"/>
  <c r="G171" i="7"/>
  <c r="K171" i="7"/>
  <c r="M171" i="7" s="1"/>
  <c r="L171" i="7"/>
  <c r="P171" i="7"/>
  <c r="Q171" i="7"/>
  <c r="D171" i="7" s="1"/>
  <c r="A172" i="7"/>
  <c r="AB172" i="7" s="1"/>
  <c r="B172" i="7"/>
  <c r="F172" i="7"/>
  <c r="AL172" i="7" s="1"/>
  <c r="G172" i="7"/>
  <c r="K172" i="7"/>
  <c r="M172" i="7" s="1"/>
  <c r="L172" i="7"/>
  <c r="P172" i="7"/>
  <c r="Q172" i="7"/>
  <c r="I172" i="7" s="1"/>
  <c r="A173" i="7"/>
  <c r="B173" i="7"/>
  <c r="F173" i="7"/>
  <c r="AL173" i="7" s="1"/>
  <c r="G173" i="7"/>
  <c r="K173" i="7"/>
  <c r="M173" i="7" s="1"/>
  <c r="L173" i="7"/>
  <c r="P173" i="7"/>
  <c r="Q173" i="7"/>
  <c r="I173" i="7" s="1"/>
  <c r="A174" i="7"/>
  <c r="B174" i="7"/>
  <c r="F174" i="7"/>
  <c r="AL174" i="7" s="1"/>
  <c r="G174" i="7"/>
  <c r="K174" i="7"/>
  <c r="M174" i="7" s="1"/>
  <c r="L174" i="7"/>
  <c r="P174" i="7"/>
  <c r="Q174" i="7"/>
  <c r="A175" i="7"/>
  <c r="B175" i="7"/>
  <c r="F175" i="7"/>
  <c r="AL175" i="7" s="1"/>
  <c r="G175" i="7"/>
  <c r="K175" i="7"/>
  <c r="M175" i="7" s="1"/>
  <c r="L175" i="7"/>
  <c r="P175" i="7"/>
  <c r="Q175" i="7"/>
  <c r="N175" i="7" s="1"/>
  <c r="A176" i="7"/>
  <c r="B176" i="7"/>
  <c r="F176" i="7"/>
  <c r="AL176" i="7" s="1"/>
  <c r="G176" i="7"/>
  <c r="K176" i="7"/>
  <c r="M176" i="7" s="1"/>
  <c r="L176" i="7"/>
  <c r="P176" i="7"/>
  <c r="Q176" i="7"/>
  <c r="D176" i="7" s="1"/>
  <c r="A177" i="7"/>
  <c r="AB177" i="7" s="1"/>
  <c r="B177" i="7"/>
  <c r="F177" i="7"/>
  <c r="AL177" i="7" s="1"/>
  <c r="G177" i="7"/>
  <c r="K177" i="7"/>
  <c r="M177" i="7" s="1"/>
  <c r="L177" i="7"/>
  <c r="P177" i="7"/>
  <c r="Q177" i="7"/>
  <c r="A178" i="7"/>
  <c r="B178" i="7"/>
  <c r="F178" i="7"/>
  <c r="AL178" i="7" s="1"/>
  <c r="G178" i="7"/>
  <c r="K178" i="7"/>
  <c r="M178" i="7" s="1"/>
  <c r="L178" i="7"/>
  <c r="P178" i="7"/>
  <c r="Q178" i="7"/>
  <c r="D178" i="7" s="1"/>
  <c r="A179" i="7"/>
  <c r="B179" i="7"/>
  <c r="F179" i="7"/>
  <c r="AL179" i="7" s="1"/>
  <c r="G179" i="7"/>
  <c r="K179" i="7"/>
  <c r="M179" i="7" s="1"/>
  <c r="L179" i="7"/>
  <c r="P179" i="7"/>
  <c r="Q179" i="7"/>
  <c r="D179" i="7" s="1"/>
  <c r="A180" i="7"/>
  <c r="B180" i="7"/>
  <c r="F180" i="7"/>
  <c r="G180" i="7"/>
  <c r="K180" i="7"/>
  <c r="M180" i="7" s="1"/>
  <c r="L180" i="7"/>
  <c r="P180" i="7"/>
  <c r="Q180" i="7"/>
  <c r="I180" i="7" s="1"/>
  <c r="A181" i="7"/>
  <c r="B181" i="7"/>
  <c r="F181" i="7"/>
  <c r="AL181" i="7" s="1"/>
  <c r="G181" i="7"/>
  <c r="K181" i="7"/>
  <c r="M181" i="7" s="1"/>
  <c r="L181" i="7"/>
  <c r="P181" i="7"/>
  <c r="Q181" i="7"/>
  <c r="I181" i="7" s="1"/>
  <c r="A182" i="7"/>
  <c r="B182" i="7"/>
  <c r="F182" i="7"/>
  <c r="AL182" i="7" s="1"/>
  <c r="G182" i="7"/>
  <c r="K182" i="7"/>
  <c r="M182" i="7" s="1"/>
  <c r="L182" i="7"/>
  <c r="P182" i="7"/>
  <c r="Q182" i="7"/>
  <c r="N182" i="7" s="1"/>
  <c r="A183" i="7"/>
  <c r="B183" i="7"/>
  <c r="F183" i="7"/>
  <c r="AL183" i="7" s="1"/>
  <c r="G183" i="7"/>
  <c r="K183" i="7"/>
  <c r="M183" i="7" s="1"/>
  <c r="L183" i="7"/>
  <c r="P183" i="7"/>
  <c r="Q183" i="7"/>
  <c r="N183" i="7" s="1"/>
  <c r="A184" i="7"/>
  <c r="B184" i="7"/>
  <c r="F184" i="7"/>
  <c r="AL184" i="7" s="1"/>
  <c r="G184" i="7"/>
  <c r="K184" i="7"/>
  <c r="M184" i="7" s="1"/>
  <c r="L184" i="7"/>
  <c r="P184" i="7"/>
  <c r="Q184" i="7"/>
  <c r="D184" i="7" s="1"/>
  <c r="A185" i="7"/>
  <c r="B185" i="7"/>
  <c r="F185" i="7"/>
  <c r="AL185" i="7" s="1"/>
  <c r="G185" i="7"/>
  <c r="K185" i="7"/>
  <c r="M185" i="7" s="1"/>
  <c r="L185" i="7"/>
  <c r="P185" i="7"/>
  <c r="Q185" i="7"/>
  <c r="A186" i="7"/>
  <c r="B186" i="7"/>
  <c r="F186" i="7"/>
  <c r="AL186" i="7" s="1"/>
  <c r="G186" i="7"/>
  <c r="K186" i="7"/>
  <c r="M186" i="7" s="1"/>
  <c r="L186" i="7"/>
  <c r="P186" i="7"/>
  <c r="Q186" i="7"/>
  <c r="D186" i="7" s="1"/>
  <c r="A187" i="7"/>
  <c r="B187" i="7"/>
  <c r="F187" i="7"/>
  <c r="AL187" i="7" s="1"/>
  <c r="G187" i="7"/>
  <c r="K187" i="7"/>
  <c r="M187" i="7" s="1"/>
  <c r="L187" i="7"/>
  <c r="P187" i="7"/>
  <c r="Q187" i="7"/>
  <c r="D187" i="7" s="1"/>
  <c r="A188" i="7"/>
  <c r="B188" i="7"/>
  <c r="F188" i="7"/>
  <c r="AL188" i="7" s="1"/>
  <c r="G188" i="7"/>
  <c r="K188" i="7"/>
  <c r="M188" i="7" s="1"/>
  <c r="L188" i="7"/>
  <c r="P188" i="7"/>
  <c r="Q188" i="7"/>
  <c r="I188" i="7" s="1"/>
  <c r="A189" i="7"/>
  <c r="B189" i="7"/>
  <c r="F189" i="7"/>
  <c r="AL189" i="7" s="1"/>
  <c r="G189" i="7"/>
  <c r="K189" i="7"/>
  <c r="M189" i="7" s="1"/>
  <c r="L189" i="7"/>
  <c r="P189" i="7"/>
  <c r="Q189" i="7"/>
  <c r="I189" i="7" s="1"/>
  <c r="A190" i="7"/>
  <c r="B190" i="7"/>
  <c r="F190" i="7"/>
  <c r="AL190" i="7" s="1"/>
  <c r="G190" i="7"/>
  <c r="K190" i="7"/>
  <c r="M190" i="7" s="1"/>
  <c r="L190" i="7"/>
  <c r="P190" i="7"/>
  <c r="Q190" i="7"/>
  <c r="A191" i="7"/>
  <c r="B191" i="7"/>
  <c r="F191" i="7"/>
  <c r="AL191" i="7" s="1"/>
  <c r="G191" i="7"/>
  <c r="K191" i="7"/>
  <c r="M191" i="7" s="1"/>
  <c r="L191" i="7"/>
  <c r="P191" i="7"/>
  <c r="Q191" i="7"/>
  <c r="N191" i="7" s="1"/>
  <c r="A192" i="7"/>
  <c r="B192" i="7"/>
  <c r="F192" i="7"/>
  <c r="AL192" i="7" s="1"/>
  <c r="G192" i="7"/>
  <c r="K192" i="7"/>
  <c r="M192" i="7" s="1"/>
  <c r="L192" i="7"/>
  <c r="P192" i="7"/>
  <c r="Q192" i="7"/>
  <c r="D192" i="7" s="1"/>
  <c r="A193" i="7"/>
  <c r="AB193" i="7" s="1"/>
  <c r="B193" i="7"/>
  <c r="F193" i="7"/>
  <c r="AL193" i="7" s="1"/>
  <c r="G193" i="7"/>
  <c r="K193" i="7"/>
  <c r="M193" i="7" s="1"/>
  <c r="L193" i="7"/>
  <c r="P193" i="7"/>
  <c r="Q193" i="7"/>
  <c r="A194" i="7"/>
  <c r="AB194" i="7" s="1"/>
  <c r="B194" i="7"/>
  <c r="F194" i="7"/>
  <c r="AL194" i="7" s="1"/>
  <c r="G194" i="7"/>
  <c r="K194" i="7"/>
  <c r="M194" i="7" s="1"/>
  <c r="L194" i="7"/>
  <c r="P194" i="7"/>
  <c r="Q194" i="7"/>
  <c r="D194" i="7" s="1"/>
  <c r="A195" i="7"/>
  <c r="B195" i="7"/>
  <c r="F195" i="7"/>
  <c r="AL195" i="7" s="1"/>
  <c r="G195" i="7"/>
  <c r="K195" i="7"/>
  <c r="M195" i="7" s="1"/>
  <c r="L195" i="7"/>
  <c r="P195" i="7"/>
  <c r="Q195" i="7"/>
  <c r="D195" i="7" s="1"/>
  <c r="A196" i="7"/>
  <c r="AB196" i="7" s="1"/>
  <c r="B196" i="7"/>
  <c r="F196" i="7"/>
  <c r="AL196" i="7" s="1"/>
  <c r="G196" i="7"/>
  <c r="K196" i="7"/>
  <c r="M196" i="7" s="1"/>
  <c r="L196" i="7"/>
  <c r="P196" i="7"/>
  <c r="Q196" i="7"/>
  <c r="I196" i="7" s="1"/>
  <c r="A197" i="7"/>
  <c r="B197" i="7"/>
  <c r="F197" i="7"/>
  <c r="AL197" i="7" s="1"/>
  <c r="G197" i="7"/>
  <c r="K197" i="7"/>
  <c r="M197" i="7" s="1"/>
  <c r="L197" i="7"/>
  <c r="P197" i="7"/>
  <c r="Q197" i="7"/>
  <c r="I197" i="7" s="1"/>
  <c r="A198" i="7"/>
  <c r="B198" i="7"/>
  <c r="F198" i="7"/>
  <c r="AL198" i="7" s="1"/>
  <c r="G198" i="7"/>
  <c r="K198" i="7"/>
  <c r="M198" i="7" s="1"/>
  <c r="L198" i="7"/>
  <c r="P198" i="7"/>
  <c r="Q198" i="7"/>
  <c r="N198" i="7" s="1"/>
  <c r="A199" i="7"/>
  <c r="B199" i="7"/>
  <c r="F199" i="7"/>
  <c r="AL199" i="7" s="1"/>
  <c r="G199" i="7"/>
  <c r="K199" i="7"/>
  <c r="M199" i="7" s="1"/>
  <c r="L199" i="7"/>
  <c r="P199" i="7"/>
  <c r="Q199" i="7"/>
  <c r="N199" i="7" s="1"/>
  <c r="A200" i="7"/>
  <c r="B200" i="7"/>
  <c r="F200" i="7"/>
  <c r="AL200" i="7" s="1"/>
  <c r="G200" i="7"/>
  <c r="K200" i="7"/>
  <c r="M200" i="7" s="1"/>
  <c r="L200" i="7"/>
  <c r="P200" i="7"/>
  <c r="Q200" i="7"/>
  <c r="I200" i="7" s="1"/>
  <c r="A201" i="7"/>
  <c r="B201" i="7"/>
  <c r="F201" i="7"/>
  <c r="AL201" i="7" s="1"/>
  <c r="G201" i="7"/>
  <c r="K201" i="7"/>
  <c r="M201" i="7" s="1"/>
  <c r="L201" i="7"/>
  <c r="P201" i="7"/>
  <c r="Q201" i="7"/>
  <c r="A202" i="7"/>
  <c r="B202" i="7"/>
  <c r="F202" i="7"/>
  <c r="AL202" i="7" s="1"/>
  <c r="G202" i="7"/>
  <c r="K202" i="7"/>
  <c r="M202" i="7" s="1"/>
  <c r="L202" i="7"/>
  <c r="P202" i="7"/>
  <c r="Q202" i="7"/>
  <c r="D202" i="7" s="1"/>
  <c r="A203" i="7"/>
  <c r="B203" i="7"/>
  <c r="F203" i="7"/>
  <c r="AG203" i="7" s="1"/>
  <c r="G203" i="7"/>
  <c r="K203" i="7"/>
  <c r="M203" i="7" s="1"/>
  <c r="L203" i="7"/>
  <c r="P203" i="7"/>
  <c r="Q203" i="7"/>
  <c r="D203" i="7" s="1"/>
  <c r="A204" i="7"/>
  <c r="B204" i="7"/>
  <c r="F204" i="7"/>
  <c r="AL204" i="7" s="1"/>
  <c r="G204" i="7"/>
  <c r="K204" i="7"/>
  <c r="M204" i="7" s="1"/>
  <c r="L204" i="7"/>
  <c r="P204" i="7"/>
  <c r="Q204" i="7"/>
  <c r="I204" i="7" s="1"/>
  <c r="A205" i="7"/>
  <c r="B205" i="7"/>
  <c r="F205" i="7"/>
  <c r="AL205" i="7" s="1"/>
  <c r="G205" i="7"/>
  <c r="K205" i="7"/>
  <c r="M205" i="7" s="1"/>
  <c r="L205" i="7"/>
  <c r="P205" i="7"/>
  <c r="Q205" i="7"/>
  <c r="I205" i="7" s="1"/>
  <c r="A206" i="7"/>
  <c r="B206" i="7"/>
  <c r="F206" i="7"/>
  <c r="AL206" i="7" s="1"/>
  <c r="G206" i="7"/>
  <c r="K206" i="7"/>
  <c r="M206" i="7" s="1"/>
  <c r="L206" i="7"/>
  <c r="P206" i="7"/>
  <c r="Q206" i="7"/>
  <c r="A207" i="7"/>
  <c r="B207" i="7"/>
  <c r="F207" i="7"/>
  <c r="AL207" i="7" s="1"/>
  <c r="G207" i="7"/>
  <c r="K207" i="7"/>
  <c r="M207" i="7" s="1"/>
  <c r="L207" i="7"/>
  <c r="P207" i="7"/>
  <c r="Q207" i="7"/>
  <c r="N207" i="7" s="1"/>
  <c r="A208" i="7"/>
  <c r="B208" i="7"/>
  <c r="F208" i="7"/>
  <c r="AL208" i="7" s="1"/>
  <c r="G208" i="7"/>
  <c r="K208" i="7"/>
  <c r="M208" i="7" s="1"/>
  <c r="L208" i="7"/>
  <c r="P208" i="7"/>
  <c r="Q208" i="7"/>
  <c r="A209" i="7"/>
  <c r="AB209" i="7" s="1"/>
  <c r="B209" i="7"/>
  <c r="F209" i="7"/>
  <c r="AL209" i="7" s="1"/>
  <c r="G209" i="7"/>
  <c r="K209" i="7"/>
  <c r="M209" i="7" s="1"/>
  <c r="L209" i="7"/>
  <c r="P209" i="7"/>
  <c r="Q209" i="7"/>
  <c r="A210" i="7"/>
  <c r="AB210" i="7" s="1"/>
  <c r="B210" i="7"/>
  <c r="F210" i="7"/>
  <c r="AG210" i="7" s="1"/>
  <c r="G210" i="7"/>
  <c r="K210" i="7"/>
  <c r="M210" i="7" s="1"/>
  <c r="L210" i="7"/>
  <c r="P210" i="7"/>
  <c r="Q210" i="7"/>
  <c r="D210" i="7" s="1"/>
  <c r="A211" i="7"/>
  <c r="AB211" i="7" s="1"/>
  <c r="B211" i="7"/>
  <c r="F211" i="7"/>
  <c r="G211" i="7"/>
  <c r="K211" i="7"/>
  <c r="L211" i="7"/>
  <c r="P211" i="7"/>
  <c r="Q211" i="7"/>
  <c r="D211" i="7" s="1"/>
  <c r="A212" i="7"/>
  <c r="B212" i="7"/>
  <c r="F212" i="7"/>
  <c r="AL212" i="7" s="1"/>
  <c r="G212" i="7"/>
  <c r="K212" i="7"/>
  <c r="M212" i="7" s="1"/>
  <c r="L212" i="7"/>
  <c r="P212" i="7"/>
  <c r="Q212" i="7"/>
  <c r="I212" i="7" s="1"/>
  <c r="A213" i="7"/>
  <c r="B213" i="7"/>
  <c r="F213" i="7"/>
  <c r="AL213" i="7" s="1"/>
  <c r="G213" i="7"/>
  <c r="K213" i="7"/>
  <c r="M213" i="7" s="1"/>
  <c r="L213" i="7"/>
  <c r="P213" i="7"/>
  <c r="Q213" i="7"/>
  <c r="I213" i="7" s="1"/>
  <c r="A214" i="7"/>
  <c r="B214" i="7"/>
  <c r="F214" i="7"/>
  <c r="AL214" i="7" s="1"/>
  <c r="G214" i="7"/>
  <c r="K214" i="7"/>
  <c r="M214" i="7" s="1"/>
  <c r="L214" i="7"/>
  <c r="P214" i="7"/>
  <c r="Q214" i="7"/>
  <c r="D214" i="7" s="1"/>
  <c r="A215" i="7"/>
  <c r="AB215" i="7" s="1"/>
  <c r="B215" i="7"/>
  <c r="F215" i="7"/>
  <c r="AG215" i="7" s="1"/>
  <c r="G215" i="7"/>
  <c r="K215" i="7"/>
  <c r="M215" i="7" s="1"/>
  <c r="L215" i="7"/>
  <c r="P215" i="7"/>
  <c r="Q215" i="7"/>
  <c r="N215" i="7" s="1"/>
  <c r="A216" i="7"/>
  <c r="AB216" i="7" s="1"/>
  <c r="B216" i="7"/>
  <c r="F216" i="7"/>
  <c r="AL216" i="7" s="1"/>
  <c r="G216" i="7"/>
  <c r="K216" i="7"/>
  <c r="M216" i="7" s="1"/>
  <c r="L216" i="7"/>
  <c r="P216" i="7"/>
  <c r="Q216" i="7"/>
  <c r="N216" i="7" s="1"/>
  <c r="A217" i="7"/>
  <c r="B217" i="7"/>
  <c r="F217" i="7"/>
  <c r="AL217" i="7" s="1"/>
  <c r="G217" i="7"/>
  <c r="K217" i="7"/>
  <c r="M217" i="7" s="1"/>
  <c r="L217" i="7"/>
  <c r="P217" i="7"/>
  <c r="Q217" i="7"/>
  <c r="A218" i="7"/>
  <c r="B218" i="7"/>
  <c r="F218" i="7"/>
  <c r="AL218" i="7" s="1"/>
  <c r="G218" i="7"/>
  <c r="K218" i="7"/>
  <c r="M218" i="7" s="1"/>
  <c r="L218" i="7"/>
  <c r="P218" i="7"/>
  <c r="Q218" i="7"/>
  <c r="D218" i="7" s="1"/>
  <c r="A219" i="7"/>
  <c r="B219" i="7"/>
  <c r="F219" i="7"/>
  <c r="AL219" i="7" s="1"/>
  <c r="G219" i="7"/>
  <c r="K219" i="7"/>
  <c r="M219" i="7" s="1"/>
  <c r="L219" i="7"/>
  <c r="P219" i="7"/>
  <c r="Q219" i="7"/>
  <c r="D219" i="7" s="1"/>
  <c r="A220" i="7"/>
  <c r="B220" i="7"/>
  <c r="F220" i="7"/>
  <c r="AL220" i="7" s="1"/>
  <c r="G220" i="7"/>
  <c r="K220" i="7"/>
  <c r="M220" i="7" s="1"/>
  <c r="L220" i="7"/>
  <c r="P220" i="7"/>
  <c r="Q220" i="7"/>
  <c r="I220" i="7" s="1"/>
  <c r="A221" i="7"/>
  <c r="B221" i="7"/>
  <c r="F221" i="7"/>
  <c r="AL221" i="7" s="1"/>
  <c r="G221" i="7"/>
  <c r="K221" i="7"/>
  <c r="M221" i="7" s="1"/>
  <c r="L221" i="7"/>
  <c r="P221" i="7"/>
  <c r="Q221" i="7"/>
  <c r="I221" i="7" s="1"/>
  <c r="A222" i="7"/>
  <c r="B222" i="7"/>
  <c r="F222" i="7"/>
  <c r="AL222" i="7" s="1"/>
  <c r="G222" i="7"/>
  <c r="K222" i="7"/>
  <c r="M222" i="7" s="1"/>
  <c r="L222" i="7"/>
  <c r="P222" i="7"/>
  <c r="Q222" i="7"/>
  <c r="A223" i="7"/>
  <c r="B223" i="7"/>
  <c r="F223" i="7"/>
  <c r="AL223" i="7" s="1"/>
  <c r="G223" i="7"/>
  <c r="K223" i="7"/>
  <c r="M223" i="7" s="1"/>
  <c r="L223" i="7"/>
  <c r="P223" i="7"/>
  <c r="Q223" i="7"/>
  <c r="N223" i="7" s="1"/>
  <c r="A224" i="7"/>
  <c r="B224" i="7"/>
  <c r="F224" i="7"/>
  <c r="AL224" i="7" s="1"/>
  <c r="G224" i="7"/>
  <c r="K224" i="7"/>
  <c r="M224" i="7" s="1"/>
  <c r="L224" i="7"/>
  <c r="P224" i="7"/>
  <c r="Q224" i="7"/>
  <c r="A225" i="7"/>
  <c r="B225" i="7"/>
  <c r="F225" i="7"/>
  <c r="AL225" i="7" s="1"/>
  <c r="G225" i="7"/>
  <c r="K225" i="7"/>
  <c r="M225" i="7" s="1"/>
  <c r="L225" i="7"/>
  <c r="P225" i="7"/>
  <c r="Q225" i="7"/>
  <c r="A226" i="7"/>
  <c r="B226" i="7"/>
  <c r="F226" i="7"/>
  <c r="AG226" i="7" s="1"/>
  <c r="G226" i="7"/>
  <c r="K226" i="7"/>
  <c r="M226" i="7" s="1"/>
  <c r="L226" i="7"/>
  <c r="P226" i="7"/>
  <c r="Q226" i="7"/>
  <c r="D226" i="7" s="1"/>
  <c r="A227" i="7"/>
  <c r="B227" i="7"/>
  <c r="F227" i="7"/>
  <c r="AL227" i="7" s="1"/>
  <c r="G227" i="7"/>
  <c r="K227" i="7"/>
  <c r="M227" i="7" s="1"/>
  <c r="L227" i="7"/>
  <c r="P227" i="7"/>
  <c r="Q227" i="7"/>
  <c r="D227" i="7" s="1"/>
  <c r="A228" i="7"/>
  <c r="BY228" i="7" s="1"/>
  <c r="BH229" i="6" s="1"/>
  <c r="B228" i="7"/>
  <c r="F228" i="7"/>
  <c r="CD228" i="7" s="1"/>
  <c r="BJ229" i="6" s="1"/>
  <c r="G228" i="7"/>
  <c r="K228" i="7"/>
  <c r="M228" i="7" s="1"/>
  <c r="L228" i="7"/>
  <c r="P228" i="7"/>
  <c r="Q228" i="7"/>
  <c r="A229" i="7"/>
  <c r="B229" i="7"/>
  <c r="F229" i="7"/>
  <c r="CD229" i="7" s="1"/>
  <c r="BJ230" i="6" s="1"/>
  <c r="G229" i="7"/>
  <c r="K229" i="7"/>
  <c r="M229" i="7" s="1"/>
  <c r="L229" i="7"/>
  <c r="P229" i="7"/>
  <c r="Q229" i="7"/>
  <c r="I229" i="7" s="1"/>
  <c r="A230" i="7"/>
  <c r="B230" i="7"/>
  <c r="F230" i="7"/>
  <c r="G230" i="7"/>
  <c r="K230" i="7"/>
  <c r="M230" i="7" s="1"/>
  <c r="L230" i="7"/>
  <c r="P230" i="7"/>
  <c r="Q230" i="7"/>
  <c r="A231" i="7"/>
  <c r="B231" i="7"/>
  <c r="F231" i="7"/>
  <c r="CD231" i="7" s="1"/>
  <c r="BJ232" i="6" s="1"/>
  <c r="G231" i="7"/>
  <c r="K231" i="7"/>
  <c r="M231" i="7" s="1"/>
  <c r="L231" i="7"/>
  <c r="P231" i="7"/>
  <c r="Q231" i="7"/>
  <c r="N231" i="7" s="1"/>
  <c r="A232" i="7"/>
  <c r="B232" i="7"/>
  <c r="F232" i="7"/>
  <c r="CD232" i="7" s="1"/>
  <c r="BJ233" i="6" s="1"/>
  <c r="G232" i="7"/>
  <c r="K232" i="7"/>
  <c r="M232" i="7" s="1"/>
  <c r="L232" i="7"/>
  <c r="P232" i="7"/>
  <c r="Q232" i="7"/>
  <c r="I232" i="7" s="1"/>
  <c r="A233" i="7"/>
  <c r="BY233" i="7" s="1"/>
  <c r="BH234" i="6" s="1"/>
  <c r="B233" i="7"/>
  <c r="F233" i="7"/>
  <c r="CD233" i="7" s="1"/>
  <c r="BJ234" i="6" s="1"/>
  <c r="G233" i="7"/>
  <c r="K233" i="7"/>
  <c r="M233" i="7" s="1"/>
  <c r="L233" i="7"/>
  <c r="P233" i="7"/>
  <c r="Q233" i="7"/>
  <c r="A234" i="7"/>
  <c r="B234" i="7"/>
  <c r="F234" i="7"/>
  <c r="CD234" i="7" s="1"/>
  <c r="BJ235" i="6" s="1"/>
  <c r="G234" i="7"/>
  <c r="K234" i="7"/>
  <c r="M234" i="7" s="1"/>
  <c r="L234" i="7"/>
  <c r="P234" i="7"/>
  <c r="Q234" i="7"/>
  <c r="D234" i="7" s="1"/>
  <c r="A235" i="7"/>
  <c r="B235" i="7"/>
  <c r="F235" i="7"/>
  <c r="CD235" i="7" s="1"/>
  <c r="BJ236" i="6" s="1"/>
  <c r="G235" i="7"/>
  <c r="K235" i="7"/>
  <c r="M235" i="7" s="1"/>
  <c r="L235" i="7"/>
  <c r="P235" i="7"/>
  <c r="Q235" i="7"/>
  <c r="D235" i="7" s="1"/>
  <c r="A236" i="7"/>
  <c r="BY236" i="7" s="1"/>
  <c r="BH237" i="6" s="1"/>
  <c r="B236" i="7"/>
  <c r="F236" i="7"/>
  <c r="CD236" i="7" s="1"/>
  <c r="BJ237" i="6" s="1"/>
  <c r="G236" i="7"/>
  <c r="K236" i="7"/>
  <c r="M236" i="7" s="1"/>
  <c r="L236" i="7"/>
  <c r="P236" i="7"/>
  <c r="Q236" i="7"/>
  <c r="D236" i="7" s="1"/>
  <c r="A237" i="7"/>
  <c r="B237" i="7"/>
  <c r="F237" i="7"/>
  <c r="CD237" i="7" s="1"/>
  <c r="BJ238" i="6" s="1"/>
  <c r="G237" i="7"/>
  <c r="K237" i="7"/>
  <c r="M237" i="7" s="1"/>
  <c r="L237" i="7"/>
  <c r="P237" i="7"/>
  <c r="Q237" i="7"/>
  <c r="I237" i="7" s="1"/>
  <c r="A238" i="7"/>
  <c r="B238" i="7"/>
  <c r="F238" i="7"/>
  <c r="CD238" i="7" s="1"/>
  <c r="BJ239" i="6" s="1"/>
  <c r="G238" i="7"/>
  <c r="K238" i="7"/>
  <c r="M238" i="7" s="1"/>
  <c r="L238" i="7"/>
  <c r="P238" i="7"/>
  <c r="Q238" i="7"/>
  <c r="A239" i="7"/>
  <c r="B239" i="7"/>
  <c r="F239" i="7"/>
  <c r="CD239" i="7" s="1"/>
  <c r="BJ240" i="6" s="1"/>
  <c r="G239" i="7"/>
  <c r="K239" i="7"/>
  <c r="M239" i="7" s="1"/>
  <c r="L239" i="7"/>
  <c r="P239" i="7"/>
  <c r="Q239" i="7"/>
  <c r="N239" i="7" s="1"/>
  <c r="A240" i="7"/>
  <c r="B240" i="7"/>
  <c r="F240" i="7"/>
  <c r="CD240" i="7" s="1"/>
  <c r="BJ241" i="6" s="1"/>
  <c r="G240" i="7"/>
  <c r="K240" i="7"/>
  <c r="M240" i="7" s="1"/>
  <c r="L240" i="7"/>
  <c r="P240" i="7"/>
  <c r="Q240" i="7"/>
  <c r="D240" i="7" s="1"/>
  <c r="A241" i="7"/>
  <c r="B241" i="7"/>
  <c r="F241" i="7"/>
  <c r="BE241" i="7" s="1"/>
  <c r="AP242" i="6" s="1"/>
  <c r="G241" i="7"/>
  <c r="K241" i="7"/>
  <c r="L241" i="7"/>
  <c r="P241" i="7"/>
  <c r="Q241" i="7"/>
  <c r="A242" i="7"/>
  <c r="B242" i="7"/>
  <c r="F242" i="7"/>
  <c r="G242" i="7"/>
  <c r="K242" i="7"/>
  <c r="M242" i="7" s="1"/>
  <c r="L242" i="7"/>
  <c r="P242" i="7"/>
  <c r="Q242" i="7"/>
  <c r="D242" i="7" s="1"/>
  <c r="A243" i="7"/>
  <c r="B243" i="7"/>
  <c r="F243" i="7"/>
  <c r="CD243" i="7" s="1"/>
  <c r="BJ244" i="6" s="1"/>
  <c r="G243" i="7"/>
  <c r="K243" i="7"/>
  <c r="M243" i="7" s="1"/>
  <c r="L243" i="7"/>
  <c r="P243" i="7"/>
  <c r="Q243" i="7"/>
  <c r="D243" i="7" s="1"/>
  <c r="A244" i="7"/>
  <c r="BY244" i="7" s="1"/>
  <c r="BH245" i="6" s="1"/>
  <c r="B244" i="7"/>
  <c r="F244" i="7"/>
  <c r="CD244" i="7" s="1"/>
  <c r="BJ245" i="6" s="1"/>
  <c r="G244" i="7"/>
  <c r="K244" i="7"/>
  <c r="M244" i="7" s="1"/>
  <c r="L244" i="7"/>
  <c r="P244" i="7"/>
  <c r="Q244" i="7"/>
  <c r="A245" i="7"/>
  <c r="B245" i="7"/>
  <c r="F245" i="7"/>
  <c r="CD245" i="7" s="1"/>
  <c r="BJ246" i="6" s="1"/>
  <c r="G245" i="7"/>
  <c r="K245" i="7"/>
  <c r="M245" i="7" s="1"/>
  <c r="L245" i="7"/>
  <c r="P245" i="7"/>
  <c r="Q245" i="7"/>
  <c r="I245" i="7" s="1"/>
  <c r="A246" i="7"/>
  <c r="B246" i="7"/>
  <c r="F246" i="7"/>
  <c r="CD246" i="7" s="1"/>
  <c r="BJ247" i="6" s="1"/>
  <c r="G246" i="7"/>
  <c r="K246" i="7"/>
  <c r="M246" i="7" s="1"/>
  <c r="L246" i="7"/>
  <c r="P246" i="7"/>
  <c r="Q246" i="7"/>
  <c r="N246" i="7" s="1"/>
  <c r="A247" i="7"/>
  <c r="B247" i="7"/>
  <c r="F247" i="7"/>
  <c r="G247" i="7"/>
  <c r="K247" i="7"/>
  <c r="M247" i="7" s="1"/>
  <c r="L247" i="7"/>
  <c r="P247" i="7"/>
  <c r="Q247" i="7"/>
  <c r="N247" i="7" s="1"/>
  <c r="A248" i="7"/>
  <c r="B248" i="7"/>
  <c r="F248" i="7"/>
  <c r="CD248" i="7" s="1"/>
  <c r="BJ249" i="6" s="1"/>
  <c r="G248" i="7"/>
  <c r="K248" i="7"/>
  <c r="M248" i="7" s="1"/>
  <c r="L248" i="7"/>
  <c r="P248" i="7"/>
  <c r="Q248" i="7"/>
  <c r="A249" i="7"/>
  <c r="BY249" i="7" s="1"/>
  <c r="BH250" i="6" s="1"/>
  <c r="B249" i="7"/>
  <c r="F249" i="7"/>
  <c r="CD249" i="7" s="1"/>
  <c r="BJ250" i="6" s="1"/>
  <c r="G249" i="7"/>
  <c r="K249" i="7"/>
  <c r="M249" i="7" s="1"/>
  <c r="L249" i="7"/>
  <c r="P249" i="7"/>
  <c r="Q249" i="7"/>
  <c r="A250" i="7"/>
  <c r="B250" i="7"/>
  <c r="F250" i="7"/>
  <c r="CD250" i="7" s="1"/>
  <c r="BJ251" i="6" s="1"/>
  <c r="G250" i="7"/>
  <c r="K250" i="7"/>
  <c r="M250" i="7" s="1"/>
  <c r="L250" i="7"/>
  <c r="P250" i="7"/>
  <c r="Q250" i="7"/>
  <c r="I250" i="7" s="1"/>
  <c r="A251" i="7"/>
  <c r="B251" i="7"/>
  <c r="F251" i="7"/>
  <c r="CD251" i="7" s="1"/>
  <c r="BJ252" i="6" s="1"/>
  <c r="G251" i="7"/>
  <c r="K251" i="7"/>
  <c r="M251" i="7" s="1"/>
  <c r="L251" i="7"/>
  <c r="P251" i="7"/>
  <c r="Q251" i="7"/>
  <c r="D251" i="7" s="1"/>
  <c r="A252" i="7"/>
  <c r="B252" i="7"/>
  <c r="F252" i="7"/>
  <c r="CD252" i="7" s="1"/>
  <c r="BJ253" i="6" s="1"/>
  <c r="G252" i="7"/>
  <c r="K252" i="7"/>
  <c r="M252" i="7" s="1"/>
  <c r="L252" i="7"/>
  <c r="P252" i="7"/>
  <c r="Q252" i="7"/>
  <c r="A253" i="7"/>
  <c r="BY253" i="7" s="1"/>
  <c r="BH254" i="6" s="1"/>
  <c r="B253" i="7"/>
  <c r="F253" i="7"/>
  <c r="G253" i="7"/>
  <c r="K253" i="7"/>
  <c r="M253" i="7" s="1"/>
  <c r="L253" i="7"/>
  <c r="P253" i="7"/>
  <c r="Q253" i="7"/>
  <c r="I253" i="7" s="1"/>
  <c r="A254" i="7"/>
  <c r="B254" i="7"/>
  <c r="F254" i="7"/>
  <c r="G254" i="7"/>
  <c r="K254" i="7"/>
  <c r="M254" i="7" s="1"/>
  <c r="L254" i="7"/>
  <c r="P254" i="7"/>
  <c r="Q254" i="7"/>
  <c r="D254" i="7" s="1"/>
  <c r="A255" i="7"/>
  <c r="BY255" i="7" s="1"/>
  <c r="BH256" i="6" s="1"/>
  <c r="B255" i="7"/>
  <c r="F255" i="7"/>
  <c r="CD255" i="7" s="1"/>
  <c r="BJ256" i="6" s="1"/>
  <c r="G255" i="7"/>
  <c r="K255" i="7"/>
  <c r="M255" i="7" s="1"/>
  <c r="L255" i="7"/>
  <c r="P255" i="7"/>
  <c r="Q255" i="7"/>
  <c r="N255" i="7" s="1"/>
  <c r="A256" i="7"/>
  <c r="B256" i="7"/>
  <c r="F256" i="7"/>
  <c r="CD256" i="7" s="1"/>
  <c r="BJ257" i="6" s="1"/>
  <c r="G256" i="7"/>
  <c r="K256" i="7"/>
  <c r="M256" i="7" s="1"/>
  <c r="L256" i="7"/>
  <c r="P256" i="7"/>
  <c r="Q256" i="7"/>
  <c r="A257" i="7"/>
  <c r="BY257" i="7" s="1"/>
  <c r="BH258" i="6" s="1"/>
  <c r="B257" i="7"/>
  <c r="F257" i="7"/>
  <c r="CD257" i="7" s="1"/>
  <c r="BJ258" i="6" s="1"/>
  <c r="G257" i="7"/>
  <c r="K257" i="7"/>
  <c r="M257" i="7" s="1"/>
  <c r="L257" i="7"/>
  <c r="P257" i="7"/>
  <c r="Q257" i="7"/>
  <c r="A9" i="7"/>
  <c r="C9" i="7" s="1"/>
  <c r="B9" i="7"/>
  <c r="F9" i="7"/>
  <c r="H9" i="7" s="1"/>
  <c r="G9" i="7"/>
  <c r="K9" i="7"/>
  <c r="M9" i="7" s="1"/>
  <c r="L9" i="7"/>
  <c r="P9" i="7"/>
  <c r="Q9" i="7"/>
  <c r="D9" i="7" s="1"/>
  <c r="A10" i="7"/>
  <c r="C10" i="7" s="1"/>
  <c r="B10" i="7"/>
  <c r="F10" i="7"/>
  <c r="H10" i="7" s="1"/>
  <c r="G10" i="7"/>
  <c r="K10" i="7"/>
  <c r="M10" i="7" s="1"/>
  <c r="L10" i="7"/>
  <c r="P10" i="7"/>
  <c r="Q10" i="7"/>
  <c r="D10" i="7" s="1"/>
  <c r="A11" i="7"/>
  <c r="C11" i="7" s="1"/>
  <c r="B11" i="7"/>
  <c r="F11" i="7"/>
  <c r="H11" i="7" s="1"/>
  <c r="G11" i="7"/>
  <c r="K11" i="7"/>
  <c r="M11" i="7" s="1"/>
  <c r="L11" i="7"/>
  <c r="P11" i="7"/>
  <c r="Q11" i="7"/>
  <c r="D11" i="7" s="1"/>
  <c r="A12" i="7"/>
  <c r="C12" i="7" s="1"/>
  <c r="B12" i="7"/>
  <c r="F12" i="7"/>
  <c r="H12" i="7" s="1"/>
  <c r="G12" i="7"/>
  <c r="K12" i="7"/>
  <c r="M12" i="7" s="1"/>
  <c r="L12" i="7"/>
  <c r="P12" i="7"/>
  <c r="Q12" i="7"/>
  <c r="D12" i="7" s="1"/>
  <c r="A13" i="7"/>
  <c r="C13" i="7" s="1"/>
  <c r="B13" i="7"/>
  <c r="F13" i="7"/>
  <c r="H13" i="7" s="1"/>
  <c r="G13" i="7"/>
  <c r="K13" i="7"/>
  <c r="M13" i="7" s="1"/>
  <c r="L13" i="7"/>
  <c r="P13" i="7"/>
  <c r="Q13" i="7"/>
  <c r="D13" i="7" s="1"/>
  <c r="A14" i="7"/>
  <c r="C14" i="7" s="1"/>
  <c r="B14" i="7"/>
  <c r="F14" i="7"/>
  <c r="H14" i="7" s="1"/>
  <c r="G14" i="7"/>
  <c r="K14" i="7"/>
  <c r="M14" i="7" s="1"/>
  <c r="L14" i="7"/>
  <c r="P14" i="7"/>
  <c r="Q14" i="7"/>
  <c r="D14" i="7" s="1"/>
  <c r="A15" i="7"/>
  <c r="C15" i="7" s="1"/>
  <c r="B15" i="7"/>
  <c r="F15" i="7"/>
  <c r="H15" i="7" s="1"/>
  <c r="G15" i="7"/>
  <c r="K15" i="7"/>
  <c r="M15" i="7" s="1"/>
  <c r="L15" i="7"/>
  <c r="P15" i="7"/>
  <c r="Q15" i="7"/>
  <c r="D15" i="7" s="1"/>
  <c r="A16" i="7"/>
  <c r="C16" i="7" s="1"/>
  <c r="B16" i="7"/>
  <c r="F16" i="7"/>
  <c r="H16" i="7" s="1"/>
  <c r="G16" i="7"/>
  <c r="K16" i="7"/>
  <c r="M16" i="7" s="1"/>
  <c r="L16" i="7"/>
  <c r="P16" i="7"/>
  <c r="Q16" i="7"/>
  <c r="D16" i="7" s="1"/>
  <c r="A258" i="7"/>
  <c r="B258" i="7"/>
  <c r="D258" i="7"/>
  <c r="A259" i="7"/>
  <c r="B259" i="7"/>
  <c r="D259" i="7"/>
  <c r="A260" i="7"/>
  <c r="B260" i="7"/>
  <c r="D260" i="7"/>
  <c r="A261" i="7"/>
  <c r="B261" i="7"/>
  <c r="D261" i="7"/>
  <c r="A262" i="7"/>
  <c r="B262" i="7"/>
  <c r="D262" i="7"/>
  <c r="A263" i="7"/>
  <c r="B263" i="7"/>
  <c r="D263" i="7"/>
  <c r="A264" i="7"/>
  <c r="B264" i="7"/>
  <c r="D264" i="7"/>
  <c r="A265" i="7"/>
  <c r="B265" i="7"/>
  <c r="D265" i="7"/>
  <c r="A266" i="7"/>
  <c r="B266" i="7"/>
  <c r="D266" i="7"/>
  <c r="A267" i="7"/>
  <c r="B267" i="7"/>
  <c r="D267" i="7"/>
  <c r="A268" i="7"/>
  <c r="BY268" i="7" s="1"/>
  <c r="BH269" i="6" s="1"/>
  <c r="B268" i="7"/>
  <c r="D268" i="7"/>
  <c r="A269" i="7"/>
  <c r="BY269" i="7" s="1"/>
  <c r="BH270" i="6" s="1"/>
  <c r="B269" i="7"/>
  <c r="D269" i="7"/>
  <c r="A270" i="7"/>
  <c r="BY270" i="7" s="1"/>
  <c r="BH271" i="6" s="1"/>
  <c r="B270" i="7"/>
  <c r="D270" i="7"/>
  <c r="A271" i="7"/>
  <c r="BY271" i="7" s="1"/>
  <c r="B271" i="7"/>
  <c r="D271" i="7"/>
  <c r="A272" i="7"/>
  <c r="B272" i="7"/>
  <c r="D272" i="7"/>
  <c r="A273" i="7"/>
  <c r="B273" i="7"/>
  <c r="D273" i="7"/>
  <c r="A274" i="7"/>
  <c r="B274" i="7"/>
  <c r="D274" i="7"/>
  <c r="A275" i="7"/>
  <c r="B275" i="7"/>
  <c r="D275" i="7"/>
  <c r="A276" i="7"/>
  <c r="C276" i="7" s="1"/>
  <c r="B276" i="7"/>
  <c r="D276" i="7"/>
  <c r="A277" i="7"/>
  <c r="C277" i="7" s="1"/>
  <c r="B277" i="7"/>
  <c r="D277" i="7"/>
  <c r="A278" i="7"/>
  <c r="C278" i="7" s="1"/>
  <c r="B278" i="7"/>
  <c r="D278" i="7"/>
  <c r="A279" i="7"/>
  <c r="C279" i="7" s="1"/>
  <c r="B279" i="7"/>
  <c r="D279" i="7"/>
  <c r="A280" i="7"/>
  <c r="C280" i="7" s="1"/>
  <c r="B280" i="7"/>
  <c r="D280" i="7"/>
  <c r="A281" i="7"/>
  <c r="C281" i="7" s="1"/>
  <c r="B281" i="7"/>
  <c r="D281" i="7"/>
  <c r="A282" i="7"/>
  <c r="C282" i="7" s="1"/>
  <c r="B282" i="7"/>
  <c r="D282" i="7"/>
  <c r="A283" i="7"/>
  <c r="C283" i="7" s="1"/>
  <c r="B283" i="7"/>
  <c r="D283" i="7"/>
  <c r="A284" i="7"/>
  <c r="C284" i="7" s="1"/>
  <c r="B284" i="7"/>
  <c r="D284" i="7"/>
  <c r="A285" i="7"/>
  <c r="C285" i="7" s="1"/>
  <c r="B285" i="7"/>
  <c r="D285" i="7"/>
  <c r="A286" i="7"/>
  <c r="C286" i="7" s="1"/>
  <c r="B286" i="7"/>
  <c r="D286" i="7"/>
  <c r="A287" i="7"/>
  <c r="C287" i="7" s="1"/>
  <c r="B287" i="7"/>
  <c r="D287" i="7"/>
  <c r="A288" i="7"/>
  <c r="C288" i="7" s="1"/>
  <c r="B288" i="7"/>
  <c r="D288" i="7"/>
  <c r="A289" i="7"/>
  <c r="C289" i="7" s="1"/>
  <c r="B289" i="7"/>
  <c r="D289" i="7"/>
  <c r="A290" i="7"/>
  <c r="C290" i="7" s="1"/>
  <c r="B290" i="7"/>
  <c r="D290" i="7"/>
  <c r="A291" i="7"/>
  <c r="C291" i="7" s="1"/>
  <c r="B291" i="7"/>
  <c r="D291" i="7"/>
  <c r="A292" i="7"/>
  <c r="C292" i="7" s="1"/>
  <c r="B292" i="7"/>
  <c r="D292" i="7"/>
  <c r="A293" i="7"/>
  <c r="C293" i="7" s="1"/>
  <c r="B293" i="7"/>
  <c r="D293" i="7"/>
  <c r="A294" i="7"/>
  <c r="C294" i="7" s="1"/>
  <c r="B294" i="7"/>
  <c r="D294" i="7"/>
  <c r="A295" i="7"/>
  <c r="C295" i="7" s="1"/>
  <c r="B295" i="7"/>
  <c r="D295" i="7"/>
  <c r="A296" i="7"/>
  <c r="C296" i="7" s="1"/>
  <c r="B296" i="7"/>
  <c r="D296" i="7"/>
  <c r="D254" i="6"/>
  <c r="E254" i="6"/>
  <c r="C254" i="6" s="1"/>
  <c r="D255" i="6"/>
  <c r="E255" i="6"/>
  <c r="C255" i="6" s="1"/>
  <c r="D256" i="6"/>
  <c r="E256" i="6"/>
  <c r="C256" i="6" s="1"/>
  <c r="D257" i="6"/>
  <c r="E257" i="6"/>
  <c r="C257" i="6" s="1"/>
  <c r="D258" i="6"/>
  <c r="E258" i="6"/>
  <c r="C258" i="6" s="1"/>
  <c r="C258" i="12"/>
  <c r="C257" i="12"/>
  <c r="AL253" i="7" l="1"/>
  <c r="Y254" i="6" s="1"/>
  <c r="BE253" i="7"/>
  <c r="AP254" i="6" s="1"/>
  <c r="CD253" i="7"/>
  <c r="BJ254" i="6" s="1"/>
  <c r="AZ254" i="7"/>
  <c r="AN255" i="6" s="1"/>
  <c r="BY254" i="7"/>
  <c r="BH255" i="6" s="1"/>
  <c r="BV237" i="6"/>
  <c r="BQ237" i="6"/>
  <c r="BU237" i="6"/>
  <c r="AZ262" i="7"/>
  <c r="AN263" i="6" s="1"/>
  <c r="BY262" i="7"/>
  <c r="BH263" i="6" s="1"/>
  <c r="AZ248" i="7"/>
  <c r="AN249" i="6" s="1"/>
  <c r="BY248" i="7"/>
  <c r="BH249" i="6" s="1"/>
  <c r="AZ245" i="7"/>
  <c r="AN246" i="6" s="1"/>
  <c r="BY245" i="7"/>
  <c r="BH246" i="6" s="1"/>
  <c r="AZ242" i="7"/>
  <c r="AN243" i="6" s="1"/>
  <c r="BY242" i="7"/>
  <c r="BH243" i="6" s="1"/>
  <c r="AZ239" i="7"/>
  <c r="AN240" i="6" s="1"/>
  <c r="BY239" i="7"/>
  <c r="BH240" i="6" s="1"/>
  <c r="BV270" i="6"/>
  <c r="BU270" i="6"/>
  <c r="BQ270" i="6"/>
  <c r="AZ265" i="7"/>
  <c r="AN266" i="6" s="1"/>
  <c r="AW266" i="6" s="1"/>
  <c r="BY265" i="7"/>
  <c r="BH266" i="6" s="1"/>
  <c r="AZ261" i="7"/>
  <c r="AN262" i="6" s="1"/>
  <c r="BA262" i="6" s="1"/>
  <c r="BY261" i="7"/>
  <c r="BH262" i="6" s="1"/>
  <c r="AZ234" i="7"/>
  <c r="AN235" i="6" s="1"/>
  <c r="BY234" i="7"/>
  <c r="BH235" i="6" s="1"/>
  <c r="AZ252" i="7"/>
  <c r="AN253" i="6" s="1"/>
  <c r="BY252" i="7"/>
  <c r="BH253" i="6" s="1"/>
  <c r="AZ231" i="7"/>
  <c r="AN232" i="6" s="1"/>
  <c r="BY231" i="7"/>
  <c r="BH232" i="6" s="1"/>
  <c r="AZ258" i="7"/>
  <c r="AN259" i="6" s="1"/>
  <c r="BB259" i="6" s="1"/>
  <c r="BY258" i="7"/>
  <c r="BH259" i="6" s="1"/>
  <c r="BV256" i="6"/>
  <c r="BU256" i="6"/>
  <c r="BQ256" i="6"/>
  <c r="AZ246" i="7"/>
  <c r="AN247" i="6" s="1"/>
  <c r="BY246" i="7"/>
  <c r="BH247" i="6" s="1"/>
  <c r="AZ243" i="7"/>
  <c r="AN244" i="6" s="1"/>
  <c r="BY243" i="7"/>
  <c r="BH244" i="6" s="1"/>
  <c r="AZ240" i="7"/>
  <c r="AN241" i="6" s="1"/>
  <c r="BY240" i="7"/>
  <c r="BH241" i="6" s="1"/>
  <c r="BE247" i="7"/>
  <c r="AP248" i="6" s="1"/>
  <c r="CD247" i="7"/>
  <c r="BJ248" i="6" s="1"/>
  <c r="BU271" i="6"/>
  <c r="BQ271" i="6"/>
  <c r="BV271" i="6"/>
  <c r="BU250" i="6"/>
  <c r="BQ250" i="6"/>
  <c r="BV250" i="6"/>
  <c r="AZ237" i="7"/>
  <c r="AN238" i="6" s="1"/>
  <c r="BY237" i="7"/>
  <c r="BH238" i="6" s="1"/>
  <c r="BV229" i="6"/>
  <c r="BQ229" i="6"/>
  <c r="BU229" i="6"/>
  <c r="BU269" i="6"/>
  <c r="BQ269" i="6"/>
  <c r="BV269" i="6"/>
  <c r="AZ264" i="7"/>
  <c r="AN265" i="6" s="1"/>
  <c r="AW265" i="6" s="1"/>
  <c r="BY264" i="7"/>
  <c r="BH265" i="6" s="1"/>
  <c r="AZ260" i="7"/>
  <c r="AN261" i="6" s="1"/>
  <c r="BY260" i="7"/>
  <c r="BH261" i="6" s="1"/>
  <c r="AZ250" i="7"/>
  <c r="AN251" i="6" s="1"/>
  <c r="BY250" i="7"/>
  <c r="BH251" i="6" s="1"/>
  <c r="AZ247" i="7"/>
  <c r="AN248" i="6" s="1"/>
  <c r="BY247" i="7"/>
  <c r="BH248" i="6" s="1"/>
  <c r="AZ235" i="7"/>
  <c r="AN236" i="6" s="1"/>
  <c r="BY235" i="7"/>
  <c r="BH236" i="6" s="1"/>
  <c r="AZ232" i="7"/>
  <c r="AN233" i="6" s="1"/>
  <c r="BY232" i="7"/>
  <c r="BH233" i="6" s="1"/>
  <c r="BU258" i="6"/>
  <c r="BQ258" i="6"/>
  <c r="BV258" i="6"/>
  <c r="AZ241" i="7"/>
  <c r="AN242" i="6" s="1"/>
  <c r="BB242" i="6" s="1"/>
  <c r="BY241" i="7"/>
  <c r="BH242" i="6" s="1"/>
  <c r="AZ267" i="7"/>
  <c r="AN268" i="6" s="1"/>
  <c r="BY267" i="7"/>
  <c r="BH268" i="6" s="1"/>
  <c r="AZ263" i="7"/>
  <c r="AN264" i="6" s="1"/>
  <c r="BA264" i="6" s="1"/>
  <c r="BY263" i="7"/>
  <c r="BH264" i="6" s="1"/>
  <c r="AZ259" i="7"/>
  <c r="AN260" i="6" s="1"/>
  <c r="BB260" i="6" s="1"/>
  <c r="BY259" i="7"/>
  <c r="BH260" i="6" s="1"/>
  <c r="AZ256" i="7"/>
  <c r="AN257" i="6" s="1"/>
  <c r="BY256" i="7"/>
  <c r="BH257" i="6" s="1"/>
  <c r="BE254" i="7"/>
  <c r="AP255" i="6" s="1"/>
  <c r="CD254" i="7"/>
  <c r="BJ255" i="6" s="1"/>
  <c r="BU254" i="6"/>
  <c r="BV254" i="6"/>
  <c r="BQ254" i="6"/>
  <c r="BQ245" i="6"/>
  <c r="BV245" i="6"/>
  <c r="BU245" i="6"/>
  <c r="AZ238" i="7"/>
  <c r="AN239" i="6" s="1"/>
  <c r="BY238" i="7"/>
  <c r="BH239" i="6" s="1"/>
  <c r="AZ229" i="7"/>
  <c r="AN230" i="6" s="1"/>
  <c r="BY229" i="7"/>
  <c r="BH230" i="6" s="1"/>
  <c r="BV234" i="6"/>
  <c r="AZ266" i="7"/>
  <c r="AN267" i="6" s="1"/>
  <c r="BY266" i="7"/>
  <c r="BH267" i="6" s="1"/>
  <c r="AZ251" i="7"/>
  <c r="AN252" i="6" s="1"/>
  <c r="BY251" i="7"/>
  <c r="BH252" i="6" s="1"/>
  <c r="BU234" i="6"/>
  <c r="BQ234" i="6"/>
  <c r="AZ230" i="7"/>
  <c r="AN231" i="6" s="1"/>
  <c r="BY230" i="7"/>
  <c r="BH231" i="6" s="1"/>
  <c r="AB271" i="7"/>
  <c r="AZ271" i="7"/>
  <c r="C273" i="7"/>
  <c r="AZ273" i="7"/>
  <c r="AB273" i="7"/>
  <c r="C275" i="7"/>
  <c r="AB275" i="7"/>
  <c r="AZ275" i="7"/>
  <c r="C270" i="7"/>
  <c r="AB270" i="7"/>
  <c r="AZ270" i="7"/>
  <c r="AN271" i="6" s="1"/>
  <c r="C272" i="7"/>
  <c r="AZ272" i="7"/>
  <c r="AB272" i="7"/>
  <c r="C274" i="7"/>
  <c r="AB274" i="7"/>
  <c r="AZ274" i="7"/>
  <c r="BA255" i="6"/>
  <c r="AL236" i="7"/>
  <c r="Y237" i="6" s="1"/>
  <c r="BE236" i="7"/>
  <c r="AP237" i="6" s="1"/>
  <c r="AW261" i="6"/>
  <c r="BA261" i="6"/>
  <c r="BB261" i="6"/>
  <c r="BA265" i="6"/>
  <c r="AW268" i="6"/>
  <c r="BA268" i="6"/>
  <c r="BB268" i="6"/>
  <c r="AW260" i="6"/>
  <c r="BB263" i="6"/>
  <c r="AW263" i="6"/>
  <c r="BA263" i="6"/>
  <c r="AL251" i="7"/>
  <c r="Y252" i="6" s="1"/>
  <c r="BE251" i="7"/>
  <c r="AP252" i="6" s="1"/>
  <c r="H109" i="7"/>
  <c r="AL109" i="7"/>
  <c r="AW262" i="6"/>
  <c r="BA267" i="6"/>
  <c r="BB267" i="6"/>
  <c r="AW267" i="6"/>
  <c r="AW255" i="6"/>
  <c r="BB255" i="6"/>
  <c r="AW252" i="6"/>
  <c r="AW242" i="6"/>
  <c r="BA242" i="6"/>
  <c r="AL255" i="7"/>
  <c r="Y256" i="6" s="1"/>
  <c r="BE255" i="7"/>
  <c r="AP256" i="6" s="1"/>
  <c r="AL252" i="7"/>
  <c r="Y253" i="6" s="1"/>
  <c r="BE252" i="7"/>
  <c r="AP253" i="6" s="1"/>
  <c r="BA253" i="6" s="1"/>
  <c r="AL243" i="7"/>
  <c r="Y244" i="6" s="1"/>
  <c r="BE243" i="7"/>
  <c r="AP244" i="6" s="1"/>
  <c r="AL240" i="7"/>
  <c r="Y241" i="6" s="1"/>
  <c r="BE240" i="7"/>
  <c r="AP241" i="6" s="1"/>
  <c r="BA241" i="6" s="1"/>
  <c r="AL237" i="7"/>
  <c r="Y238" i="6" s="1"/>
  <c r="BE237" i="7"/>
  <c r="AP238" i="6" s="1"/>
  <c r="AL234" i="7"/>
  <c r="Y235" i="6" s="1"/>
  <c r="BE234" i="7"/>
  <c r="AP235" i="6" s="1"/>
  <c r="AL231" i="7"/>
  <c r="Y232" i="6" s="1"/>
  <c r="BE231" i="7"/>
  <c r="AP232" i="6" s="1"/>
  <c r="AL228" i="7"/>
  <c r="Y229" i="6" s="1"/>
  <c r="BE228" i="7"/>
  <c r="AP229" i="6" s="1"/>
  <c r="AL250" i="7"/>
  <c r="Y251" i="6" s="1"/>
  <c r="BE250" i="7"/>
  <c r="AP251" i="6" s="1"/>
  <c r="AL244" i="7"/>
  <c r="Y245" i="6" s="1"/>
  <c r="BE244" i="7"/>
  <c r="AP245" i="6" s="1"/>
  <c r="AL238" i="7"/>
  <c r="Y239" i="6" s="1"/>
  <c r="BE238" i="7"/>
  <c r="AP239" i="6" s="1"/>
  <c r="BA239" i="6" s="1"/>
  <c r="AL235" i="7"/>
  <c r="Y236" i="6" s="1"/>
  <c r="BE235" i="7"/>
  <c r="AP236" i="6" s="1"/>
  <c r="AL232" i="7"/>
  <c r="Y233" i="6" s="1"/>
  <c r="BE232" i="7"/>
  <c r="AP233" i="6" s="1"/>
  <c r="BA233" i="6" s="1"/>
  <c r="AL229" i="7"/>
  <c r="Y230" i="6" s="1"/>
  <c r="BE229" i="7"/>
  <c r="AP230" i="6" s="1"/>
  <c r="AL233" i="7"/>
  <c r="Y234" i="6" s="1"/>
  <c r="BE233" i="7"/>
  <c r="AP234" i="6" s="1"/>
  <c r="AL257" i="7"/>
  <c r="Y258" i="6" s="1"/>
  <c r="BE257" i="7"/>
  <c r="AP258" i="6" s="1"/>
  <c r="AL248" i="7"/>
  <c r="Y249" i="6" s="1"/>
  <c r="BE248" i="7"/>
  <c r="AP249" i="6" s="1"/>
  <c r="AL245" i="7"/>
  <c r="Y246" i="6" s="1"/>
  <c r="BE245" i="7"/>
  <c r="AP246" i="6" s="1"/>
  <c r="BA246" i="6" s="1"/>
  <c r="AL242" i="7"/>
  <c r="Y243" i="6" s="1"/>
  <c r="BE242" i="7"/>
  <c r="AP243" i="6" s="1"/>
  <c r="AL239" i="7"/>
  <c r="Y240" i="6" s="1"/>
  <c r="BE239" i="7"/>
  <c r="AP240" i="6" s="1"/>
  <c r="BA240" i="6" s="1"/>
  <c r="AL230" i="7"/>
  <c r="Y231" i="6" s="1"/>
  <c r="BE230" i="7"/>
  <c r="AP231" i="6" s="1"/>
  <c r="AL249" i="7"/>
  <c r="Y250" i="6" s="1"/>
  <c r="BE249" i="7"/>
  <c r="AP250" i="6" s="1"/>
  <c r="AL246" i="7"/>
  <c r="Y247" i="6" s="1"/>
  <c r="BE246" i="7"/>
  <c r="AP247" i="6" s="1"/>
  <c r="AW247" i="6" s="1"/>
  <c r="AL256" i="7"/>
  <c r="Y257" i="6" s="1"/>
  <c r="BE256" i="7"/>
  <c r="AP257" i="6" s="1"/>
  <c r="BA257" i="6" s="1"/>
  <c r="AB228" i="7"/>
  <c r="AZ228" i="7"/>
  <c r="AN229" i="6" s="1"/>
  <c r="AZ269" i="7"/>
  <c r="AN270" i="6" s="1"/>
  <c r="AB269" i="7"/>
  <c r="AB255" i="7"/>
  <c r="AZ255" i="7"/>
  <c r="AN256" i="6" s="1"/>
  <c r="AB249" i="7"/>
  <c r="AZ249" i="7"/>
  <c r="AN250" i="6" s="1"/>
  <c r="AB268" i="7"/>
  <c r="AZ268" i="7"/>
  <c r="AN269" i="6" s="1"/>
  <c r="AB244" i="7"/>
  <c r="AZ244" i="7"/>
  <c r="AN245" i="6" s="1"/>
  <c r="AB253" i="7"/>
  <c r="AZ253" i="7"/>
  <c r="AN254" i="6" s="1"/>
  <c r="AB257" i="7"/>
  <c r="AZ257" i="7"/>
  <c r="AN258" i="6" s="1"/>
  <c r="AB236" i="7"/>
  <c r="AZ236" i="7"/>
  <c r="AN237" i="6" s="1"/>
  <c r="AB233" i="7"/>
  <c r="AZ233" i="7"/>
  <c r="AN234" i="6" s="1"/>
  <c r="H254" i="7"/>
  <c r="AG254" i="7"/>
  <c r="AL254" i="7"/>
  <c r="Y255" i="6" s="1"/>
  <c r="H247" i="7"/>
  <c r="AL247" i="7"/>
  <c r="Y248" i="6" s="1"/>
  <c r="AG247" i="7"/>
  <c r="H156" i="7"/>
  <c r="AG156" i="7"/>
  <c r="AL156" i="7"/>
  <c r="H113" i="7"/>
  <c r="AG113" i="7"/>
  <c r="AL113" i="7"/>
  <c r="H180" i="7"/>
  <c r="AG180" i="7"/>
  <c r="AL180" i="7"/>
  <c r="H108" i="7"/>
  <c r="AL108" i="7"/>
  <c r="AG108" i="7"/>
  <c r="H215" i="7"/>
  <c r="AL215" i="7"/>
  <c r="H203" i="7"/>
  <c r="AL203" i="7"/>
  <c r="H150" i="7"/>
  <c r="AL150" i="7"/>
  <c r="H132" i="7"/>
  <c r="AL132" i="7"/>
  <c r="AG241" i="7"/>
  <c r="AL241" i="7"/>
  <c r="Y242" i="6" s="1"/>
  <c r="H171" i="7"/>
  <c r="AL171" i="7"/>
  <c r="H166" i="7"/>
  <c r="AL166" i="7"/>
  <c r="H106" i="7"/>
  <c r="AL106" i="7"/>
  <c r="H226" i="7"/>
  <c r="AL226" i="7"/>
  <c r="AG211" i="7"/>
  <c r="AL211" i="7"/>
  <c r="H210" i="7"/>
  <c r="AL210" i="7"/>
  <c r="N168" i="7"/>
  <c r="H128" i="7"/>
  <c r="AG128" i="7"/>
  <c r="AL128" i="7"/>
  <c r="I155" i="7"/>
  <c r="H176" i="7"/>
  <c r="AG176" i="7"/>
  <c r="H253" i="7"/>
  <c r="AG253" i="7"/>
  <c r="H252" i="7"/>
  <c r="AG252" i="7"/>
  <c r="H251" i="7"/>
  <c r="AG251" i="7"/>
  <c r="H250" i="7"/>
  <c r="AG250" i="7"/>
  <c r="H249" i="7"/>
  <c r="AG249" i="7"/>
  <c r="H248" i="7"/>
  <c r="AG248" i="7"/>
  <c r="H239" i="7"/>
  <c r="AG239" i="7"/>
  <c r="H238" i="7"/>
  <c r="AG238" i="7"/>
  <c r="H237" i="7"/>
  <c r="AG237" i="7"/>
  <c r="H236" i="7"/>
  <c r="AG236" i="7"/>
  <c r="H235" i="7"/>
  <c r="AG235" i="7"/>
  <c r="H233" i="7"/>
  <c r="AG233" i="7"/>
  <c r="H232" i="7"/>
  <c r="AG232" i="7"/>
  <c r="H231" i="7"/>
  <c r="AG231" i="7"/>
  <c r="H230" i="7"/>
  <c r="AG230" i="7"/>
  <c r="H229" i="7"/>
  <c r="AG229" i="7"/>
  <c r="H228" i="7"/>
  <c r="AG228" i="7"/>
  <c r="H227" i="7"/>
  <c r="AG227" i="7"/>
  <c r="H225" i="7"/>
  <c r="AG225" i="7"/>
  <c r="H224" i="7"/>
  <c r="AG224" i="7"/>
  <c r="H223" i="7"/>
  <c r="AG223" i="7"/>
  <c r="H222" i="7"/>
  <c r="AG222" i="7"/>
  <c r="H221" i="7"/>
  <c r="AG221" i="7"/>
  <c r="H220" i="7"/>
  <c r="AG220" i="7"/>
  <c r="H219" i="7"/>
  <c r="AG219" i="7"/>
  <c r="H218" i="7"/>
  <c r="AG218" i="7"/>
  <c r="H217" i="7"/>
  <c r="AG217" i="7"/>
  <c r="H216" i="7"/>
  <c r="AG216" i="7"/>
  <c r="H214" i="7"/>
  <c r="AG214" i="7"/>
  <c r="H213" i="7"/>
  <c r="AG213" i="7"/>
  <c r="H209" i="7"/>
  <c r="AG209" i="7"/>
  <c r="H208" i="7"/>
  <c r="AG208" i="7"/>
  <c r="H207" i="7"/>
  <c r="AG207" i="7"/>
  <c r="H206" i="7"/>
  <c r="AG206" i="7"/>
  <c r="H205" i="7"/>
  <c r="AG205" i="7"/>
  <c r="H204" i="7"/>
  <c r="AG204" i="7"/>
  <c r="H202" i="7"/>
  <c r="AG202" i="7"/>
  <c r="H200" i="7"/>
  <c r="AG200" i="7"/>
  <c r="H198" i="7"/>
  <c r="AG198" i="7"/>
  <c r="H196" i="7"/>
  <c r="AG196" i="7"/>
  <c r="H194" i="7"/>
  <c r="AG194" i="7"/>
  <c r="H191" i="7"/>
  <c r="AG191" i="7"/>
  <c r="H189" i="7"/>
  <c r="AG189" i="7"/>
  <c r="H187" i="7"/>
  <c r="AG187" i="7"/>
  <c r="H186" i="7"/>
  <c r="AG186" i="7"/>
  <c r="H184" i="7"/>
  <c r="AG184" i="7"/>
  <c r="H183" i="7"/>
  <c r="AG183" i="7"/>
  <c r="H182" i="7"/>
  <c r="AG182" i="7"/>
  <c r="H181" i="7"/>
  <c r="AG181" i="7"/>
  <c r="H175" i="7"/>
  <c r="AG175" i="7"/>
  <c r="H174" i="7"/>
  <c r="AG174" i="7"/>
  <c r="H173" i="7"/>
  <c r="AG173" i="7"/>
  <c r="H172" i="7"/>
  <c r="AG172" i="7"/>
  <c r="H170" i="7"/>
  <c r="AG170" i="7"/>
  <c r="H257" i="7"/>
  <c r="AG257" i="7"/>
  <c r="H256" i="7"/>
  <c r="AG256" i="7"/>
  <c r="H255" i="7"/>
  <c r="AG255" i="7"/>
  <c r="H246" i="7"/>
  <c r="AG246" i="7"/>
  <c r="H245" i="7"/>
  <c r="AG245" i="7"/>
  <c r="H244" i="7"/>
  <c r="AG244" i="7"/>
  <c r="H243" i="7"/>
  <c r="AG243" i="7"/>
  <c r="H242" i="7"/>
  <c r="AG242" i="7"/>
  <c r="H240" i="7"/>
  <c r="AG240" i="7"/>
  <c r="H234" i="7"/>
  <c r="AG234" i="7"/>
  <c r="H212" i="7"/>
  <c r="AG212" i="7"/>
  <c r="H201" i="7"/>
  <c r="AG201" i="7"/>
  <c r="H199" i="7"/>
  <c r="AG199" i="7"/>
  <c r="H197" i="7"/>
  <c r="AG197" i="7"/>
  <c r="H195" i="7"/>
  <c r="AG195" i="7"/>
  <c r="H193" i="7"/>
  <c r="AG193" i="7"/>
  <c r="H192" i="7"/>
  <c r="AG192" i="7"/>
  <c r="H190" i="7"/>
  <c r="AG190" i="7"/>
  <c r="H188" i="7"/>
  <c r="AG188" i="7"/>
  <c r="H185" i="7"/>
  <c r="AG185" i="7"/>
  <c r="H179" i="7"/>
  <c r="AG179" i="7"/>
  <c r="H178" i="7"/>
  <c r="AG178" i="7"/>
  <c r="H177" i="7"/>
  <c r="AG177" i="7"/>
  <c r="H169" i="7"/>
  <c r="AG169" i="7"/>
  <c r="H168" i="7"/>
  <c r="AG168" i="7"/>
  <c r="H167" i="7"/>
  <c r="AG167" i="7"/>
  <c r="H165" i="7"/>
  <c r="AG165" i="7"/>
  <c r="H164" i="7"/>
  <c r="AG164" i="7"/>
  <c r="H163" i="7"/>
  <c r="AG163" i="7"/>
  <c r="H162" i="7"/>
  <c r="AG162" i="7"/>
  <c r="H161" i="7"/>
  <c r="AG161" i="7"/>
  <c r="H160" i="7"/>
  <c r="AG160" i="7"/>
  <c r="H159" i="7"/>
  <c r="AG159" i="7"/>
  <c r="H158" i="7"/>
  <c r="AG158" i="7"/>
  <c r="H157" i="7"/>
  <c r="AG157" i="7"/>
  <c r="H129" i="7"/>
  <c r="AG129" i="7"/>
  <c r="H125" i="7"/>
  <c r="AG125" i="7"/>
  <c r="H121" i="7"/>
  <c r="AG121" i="7"/>
  <c r="H115" i="7"/>
  <c r="AG115" i="7"/>
  <c r="H147" i="7"/>
  <c r="AG147" i="7"/>
  <c r="H143" i="7"/>
  <c r="AG143" i="7"/>
  <c r="H138" i="7"/>
  <c r="AG138" i="7"/>
  <c r="H126" i="7"/>
  <c r="AG126" i="7"/>
  <c r="H123" i="7"/>
  <c r="AG123" i="7"/>
  <c r="H122" i="7"/>
  <c r="AG122" i="7"/>
  <c r="H119" i="7"/>
  <c r="AG119" i="7"/>
  <c r="H118" i="7"/>
  <c r="AG118" i="7"/>
  <c r="H117" i="7"/>
  <c r="AG117" i="7"/>
  <c r="H116" i="7"/>
  <c r="AG116" i="7"/>
  <c r="H114" i="7"/>
  <c r="AG114" i="7"/>
  <c r="H105" i="7"/>
  <c r="AG105" i="7"/>
  <c r="H155" i="7"/>
  <c r="AG155" i="7"/>
  <c r="H154" i="7"/>
  <c r="AG154" i="7"/>
  <c r="H153" i="7"/>
  <c r="AG153" i="7"/>
  <c r="H152" i="7"/>
  <c r="AG152" i="7"/>
  <c r="H151" i="7"/>
  <c r="AG151" i="7"/>
  <c r="H149" i="7"/>
  <c r="AG149" i="7"/>
  <c r="H148" i="7"/>
  <c r="AG148" i="7"/>
  <c r="H146" i="7"/>
  <c r="AG146" i="7"/>
  <c r="H145" i="7"/>
  <c r="AG145" i="7"/>
  <c r="H144" i="7"/>
  <c r="AG144" i="7"/>
  <c r="H142" i="7"/>
  <c r="AG142" i="7"/>
  <c r="H141" i="7"/>
  <c r="AG141" i="7"/>
  <c r="H140" i="7"/>
  <c r="AG140" i="7"/>
  <c r="H139" i="7"/>
  <c r="AG139" i="7"/>
  <c r="H137" i="7"/>
  <c r="AG137" i="7"/>
  <c r="H136" i="7"/>
  <c r="AG136" i="7"/>
  <c r="H135" i="7"/>
  <c r="AG135" i="7"/>
  <c r="H134" i="7"/>
  <c r="AG134" i="7"/>
  <c r="H133" i="7"/>
  <c r="AG133" i="7"/>
  <c r="H131" i="7"/>
  <c r="AG131" i="7"/>
  <c r="H130" i="7"/>
  <c r="AG130" i="7"/>
  <c r="H127" i="7"/>
  <c r="AG127" i="7"/>
  <c r="H124" i="7"/>
  <c r="AG124" i="7"/>
  <c r="H120" i="7"/>
  <c r="AG120" i="7"/>
  <c r="H112" i="7"/>
  <c r="AG112" i="7"/>
  <c r="H111" i="7"/>
  <c r="AG111" i="7"/>
  <c r="H110" i="7"/>
  <c r="AG110" i="7"/>
  <c r="H107" i="7"/>
  <c r="AG107" i="7"/>
  <c r="AB225" i="7"/>
  <c r="S109" i="7"/>
  <c r="R109" i="7"/>
  <c r="S85" i="7"/>
  <c r="R85" i="7"/>
  <c r="R82" i="7"/>
  <c r="S82" i="7"/>
  <c r="R79" i="7"/>
  <c r="S79" i="7"/>
  <c r="R58" i="7"/>
  <c r="S58" i="7"/>
  <c r="AB165" i="7"/>
  <c r="AB162" i="7"/>
  <c r="C159" i="7"/>
  <c r="AB159" i="7"/>
  <c r="C156" i="7"/>
  <c r="AB156" i="7"/>
  <c r="S49" i="7"/>
  <c r="R49" i="7"/>
  <c r="R46" i="7"/>
  <c r="S46" i="7"/>
  <c r="S43" i="7"/>
  <c r="R43" i="7"/>
  <c r="R40" i="7"/>
  <c r="S40" i="7"/>
  <c r="S37" i="7"/>
  <c r="R37" i="7"/>
  <c r="R34" i="7"/>
  <c r="S34" i="7"/>
  <c r="S31" i="7"/>
  <c r="R31" i="7"/>
  <c r="R28" i="7"/>
  <c r="S28" i="7"/>
  <c r="R25" i="7"/>
  <c r="S25" i="7"/>
  <c r="R22" i="7"/>
  <c r="S22" i="7"/>
  <c r="S19" i="7"/>
  <c r="R19" i="7"/>
  <c r="AB240" i="7"/>
  <c r="S151" i="7"/>
  <c r="R151" i="7"/>
  <c r="R121" i="7"/>
  <c r="S121" i="7"/>
  <c r="R112" i="7"/>
  <c r="S112" i="7"/>
  <c r="S91" i="7"/>
  <c r="R91" i="7"/>
  <c r="R88" i="7"/>
  <c r="S88" i="7"/>
  <c r="R70" i="7"/>
  <c r="S70" i="7"/>
  <c r="R67" i="7"/>
  <c r="S67" i="7"/>
  <c r="R64" i="7"/>
  <c r="S64" i="7"/>
  <c r="S61" i="7"/>
  <c r="R61" i="7"/>
  <c r="R52" i="7"/>
  <c r="S52" i="7"/>
  <c r="R14" i="7"/>
  <c r="S14" i="7"/>
  <c r="R236" i="7"/>
  <c r="S236" i="7"/>
  <c r="R230" i="7"/>
  <c r="S230" i="7"/>
  <c r="S224" i="7"/>
  <c r="R224" i="7"/>
  <c r="S218" i="7"/>
  <c r="R218" i="7"/>
  <c r="R212" i="7"/>
  <c r="S212" i="7"/>
  <c r="R209" i="7"/>
  <c r="S209" i="7"/>
  <c r="S206" i="7"/>
  <c r="R206" i="7"/>
  <c r="R200" i="7"/>
  <c r="S200" i="7"/>
  <c r="R197" i="7"/>
  <c r="S197" i="7"/>
  <c r="R194" i="7"/>
  <c r="S194" i="7"/>
  <c r="R191" i="7"/>
  <c r="S191" i="7"/>
  <c r="S188" i="7"/>
  <c r="R188" i="7"/>
  <c r="R185" i="7"/>
  <c r="S185" i="7"/>
  <c r="S182" i="7"/>
  <c r="R182" i="7"/>
  <c r="R179" i="7"/>
  <c r="S179" i="7"/>
  <c r="S176" i="7"/>
  <c r="R176" i="7"/>
  <c r="R173" i="7"/>
  <c r="S173" i="7"/>
  <c r="R170" i="7"/>
  <c r="S170" i="7"/>
  <c r="AB150" i="7"/>
  <c r="AB147" i="7"/>
  <c r="C141" i="7"/>
  <c r="AB141" i="7"/>
  <c r="AB138" i="7"/>
  <c r="AB135" i="7"/>
  <c r="C132" i="7"/>
  <c r="AB132" i="7"/>
  <c r="C129" i="7"/>
  <c r="AB129" i="7"/>
  <c r="C126" i="7"/>
  <c r="AB126" i="7"/>
  <c r="AB123" i="7"/>
  <c r="AB120" i="7"/>
  <c r="C117" i="7"/>
  <c r="AB117" i="7"/>
  <c r="C114" i="7"/>
  <c r="AB114" i="7"/>
  <c r="C111" i="7"/>
  <c r="AB111" i="7"/>
  <c r="C108" i="7"/>
  <c r="AB108" i="7"/>
  <c r="AB105" i="7"/>
  <c r="AB222" i="7"/>
  <c r="C186" i="7"/>
  <c r="AB186" i="7"/>
  <c r="AB183" i="7"/>
  <c r="C171" i="7"/>
  <c r="AB171" i="7"/>
  <c r="R154" i="7"/>
  <c r="S154" i="7"/>
  <c r="R148" i="7"/>
  <c r="S148" i="7"/>
  <c r="R136" i="7"/>
  <c r="S136" i="7"/>
  <c r="R94" i="7"/>
  <c r="S94" i="7"/>
  <c r="S55" i="7"/>
  <c r="R55" i="7"/>
  <c r="R11" i="7"/>
  <c r="S11" i="7"/>
  <c r="R239" i="7"/>
  <c r="S239" i="7"/>
  <c r="R233" i="7"/>
  <c r="S233" i="7"/>
  <c r="R227" i="7"/>
  <c r="S227" i="7"/>
  <c r="R221" i="7"/>
  <c r="S221" i="7"/>
  <c r="R215" i="7"/>
  <c r="S215" i="7"/>
  <c r="R203" i="7"/>
  <c r="S203" i="7"/>
  <c r="R167" i="7"/>
  <c r="S167" i="7"/>
  <c r="S164" i="7"/>
  <c r="R164" i="7"/>
  <c r="R161" i="7"/>
  <c r="S161" i="7"/>
  <c r="R158" i="7"/>
  <c r="S158" i="7"/>
  <c r="R155" i="7"/>
  <c r="S155" i="7"/>
  <c r="AB174" i="7"/>
  <c r="S145" i="7"/>
  <c r="R145" i="7"/>
  <c r="S115" i="7"/>
  <c r="R115" i="7"/>
  <c r="C238" i="7"/>
  <c r="AB238" i="7"/>
  <c r="AB235" i="7"/>
  <c r="C232" i="7"/>
  <c r="AB232" i="7"/>
  <c r="C229" i="7"/>
  <c r="AB229" i="7"/>
  <c r="AB226" i="7"/>
  <c r="AB223" i="7"/>
  <c r="C220" i="7"/>
  <c r="AB220" i="7"/>
  <c r="AB217" i="7"/>
  <c r="C214" i="7"/>
  <c r="AB214" i="7"/>
  <c r="C208" i="7"/>
  <c r="AB208" i="7"/>
  <c r="AB205" i="7"/>
  <c r="AB202" i="7"/>
  <c r="C199" i="7"/>
  <c r="AB199" i="7"/>
  <c r="AB190" i="7"/>
  <c r="AB187" i="7"/>
  <c r="AB184" i="7"/>
  <c r="AB181" i="7"/>
  <c r="AB178" i="7"/>
  <c r="AB175" i="7"/>
  <c r="C169" i="7"/>
  <c r="AB169" i="7"/>
  <c r="S152" i="7"/>
  <c r="R152" i="7"/>
  <c r="R149" i="7"/>
  <c r="S149" i="7"/>
  <c r="S146" i="7"/>
  <c r="R146" i="7"/>
  <c r="R143" i="7"/>
  <c r="S143" i="7"/>
  <c r="S140" i="7"/>
  <c r="R140" i="7"/>
  <c r="R137" i="7"/>
  <c r="S137" i="7"/>
  <c r="R134" i="7"/>
  <c r="S134" i="7"/>
  <c r="R131" i="7"/>
  <c r="S131" i="7"/>
  <c r="R128" i="7"/>
  <c r="S128" i="7"/>
  <c r="R125" i="7"/>
  <c r="S125" i="7"/>
  <c r="R122" i="7"/>
  <c r="S122" i="7"/>
  <c r="R119" i="7"/>
  <c r="S119" i="7"/>
  <c r="R116" i="7"/>
  <c r="S116" i="7"/>
  <c r="R113" i="7"/>
  <c r="S113" i="7"/>
  <c r="R110" i="7"/>
  <c r="S110" i="7"/>
  <c r="R107" i="7"/>
  <c r="S107" i="7"/>
  <c r="S104" i="7"/>
  <c r="R104" i="7"/>
  <c r="R101" i="7"/>
  <c r="S101" i="7"/>
  <c r="S98" i="7"/>
  <c r="R98" i="7"/>
  <c r="R95" i="7"/>
  <c r="S95" i="7"/>
  <c r="R92" i="7"/>
  <c r="S92" i="7"/>
  <c r="R89" i="7"/>
  <c r="S89" i="7"/>
  <c r="S86" i="7"/>
  <c r="R86" i="7"/>
  <c r="R83" i="7"/>
  <c r="S83" i="7"/>
  <c r="R80" i="7"/>
  <c r="S80" i="7"/>
  <c r="R77" i="7"/>
  <c r="S77" i="7"/>
  <c r="R74" i="7"/>
  <c r="S74" i="7"/>
  <c r="R71" i="7"/>
  <c r="S71" i="7"/>
  <c r="S68" i="7"/>
  <c r="R68" i="7"/>
  <c r="R65" i="7"/>
  <c r="S65" i="7"/>
  <c r="S62" i="7"/>
  <c r="R62" i="7"/>
  <c r="R59" i="7"/>
  <c r="S59" i="7"/>
  <c r="R56" i="7"/>
  <c r="S56" i="7"/>
  <c r="R53" i="7"/>
  <c r="S53" i="7"/>
  <c r="AB219" i="7"/>
  <c r="AB204" i="7"/>
  <c r="AB201" i="7"/>
  <c r="C198" i="7"/>
  <c r="AB198" i="7"/>
  <c r="C180" i="7"/>
  <c r="AB180" i="7"/>
  <c r="R106" i="7"/>
  <c r="S106" i="7"/>
  <c r="AB267" i="7"/>
  <c r="C166" i="7"/>
  <c r="AB166" i="7"/>
  <c r="C163" i="7"/>
  <c r="AB163" i="7"/>
  <c r="AB160" i="7"/>
  <c r="S50" i="7"/>
  <c r="R50" i="7"/>
  <c r="R47" i="7"/>
  <c r="S47" i="7"/>
  <c r="S44" i="7"/>
  <c r="R44" i="7"/>
  <c r="R41" i="7"/>
  <c r="S41" i="7"/>
  <c r="S38" i="7"/>
  <c r="R38" i="7"/>
  <c r="R35" i="7"/>
  <c r="S35" i="7"/>
  <c r="S32" i="7"/>
  <c r="R32" i="7"/>
  <c r="R29" i="7"/>
  <c r="S29" i="7"/>
  <c r="R26" i="7"/>
  <c r="S26" i="7"/>
  <c r="R23" i="7"/>
  <c r="S23" i="7"/>
  <c r="R20" i="7"/>
  <c r="S20" i="7"/>
  <c r="R17" i="7"/>
  <c r="S17" i="7"/>
  <c r="AB237" i="7"/>
  <c r="C213" i="7"/>
  <c r="AB213" i="7"/>
  <c r="AB207" i="7"/>
  <c r="C195" i="7"/>
  <c r="AB195" i="7"/>
  <c r="C192" i="7"/>
  <c r="AB192" i="7"/>
  <c r="AB189" i="7"/>
  <c r="R142" i="7"/>
  <c r="S142" i="7"/>
  <c r="S139" i="7"/>
  <c r="R139" i="7"/>
  <c r="S127" i="7"/>
  <c r="R127" i="7"/>
  <c r="R124" i="7"/>
  <c r="S124" i="7"/>
  <c r="R118" i="7"/>
  <c r="S118" i="7"/>
  <c r="S97" i="7"/>
  <c r="R97" i="7"/>
  <c r="R12" i="7"/>
  <c r="S12" i="7"/>
  <c r="R9" i="7"/>
  <c r="S9" i="7"/>
  <c r="R240" i="7"/>
  <c r="S240" i="7"/>
  <c r="R234" i="7"/>
  <c r="S234" i="7"/>
  <c r="R231" i="7"/>
  <c r="S231" i="7"/>
  <c r="R228" i="7"/>
  <c r="S228" i="7"/>
  <c r="R216" i="7"/>
  <c r="S216" i="7"/>
  <c r="R210" i="7"/>
  <c r="S210" i="7"/>
  <c r="R204" i="7"/>
  <c r="S204" i="7"/>
  <c r="R198" i="7"/>
  <c r="S198" i="7"/>
  <c r="R195" i="7"/>
  <c r="S195" i="7"/>
  <c r="R189" i="7"/>
  <c r="S189" i="7"/>
  <c r="R183" i="7"/>
  <c r="S183" i="7"/>
  <c r="R180" i="7"/>
  <c r="S180" i="7"/>
  <c r="R177" i="7"/>
  <c r="S177" i="7"/>
  <c r="R174" i="7"/>
  <c r="S174" i="7"/>
  <c r="R171" i="7"/>
  <c r="S171" i="7"/>
  <c r="R168" i="7"/>
  <c r="S168" i="7"/>
  <c r="C154" i="7"/>
  <c r="AB154" i="7"/>
  <c r="C151" i="7"/>
  <c r="AB151" i="7"/>
  <c r="AB148" i="7"/>
  <c r="AB145" i="7"/>
  <c r="AB142" i="7"/>
  <c r="AB136" i="7"/>
  <c r="C130" i="7"/>
  <c r="AB130" i="7"/>
  <c r="C127" i="7"/>
  <c r="AB127" i="7"/>
  <c r="AB124" i="7"/>
  <c r="AB121" i="7"/>
  <c r="C115" i="7"/>
  <c r="AB115" i="7"/>
  <c r="C112" i="7"/>
  <c r="AB112" i="7"/>
  <c r="C109" i="7"/>
  <c r="AB109" i="7"/>
  <c r="AB106" i="7"/>
  <c r="C231" i="7"/>
  <c r="AB231" i="7"/>
  <c r="S133" i="7"/>
  <c r="R133" i="7"/>
  <c r="R130" i="7"/>
  <c r="S130" i="7"/>
  <c r="S103" i="7"/>
  <c r="R103" i="7"/>
  <c r="R100" i="7"/>
  <c r="S100" i="7"/>
  <c r="R76" i="7"/>
  <c r="S76" i="7"/>
  <c r="S73" i="7"/>
  <c r="R73" i="7"/>
  <c r="R15" i="7"/>
  <c r="S15" i="7"/>
  <c r="R237" i="7"/>
  <c r="S237" i="7"/>
  <c r="R225" i="7"/>
  <c r="S225" i="7"/>
  <c r="R222" i="7"/>
  <c r="S222" i="7"/>
  <c r="R219" i="7"/>
  <c r="S219" i="7"/>
  <c r="R213" i="7"/>
  <c r="S213" i="7"/>
  <c r="R207" i="7"/>
  <c r="S207" i="7"/>
  <c r="R201" i="7"/>
  <c r="S201" i="7"/>
  <c r="R192" i="7"/>
  <c r="S192" i="7"/>
  <c r="R186" i="7"/>
  <c r="S186" i="7"/>
  <c r="R165" i="7"/>
  <c r="S165" i="7"/>
  <c r="R162" i="7"/>
  <c r="S162" i="7"/>
  <c r="R159" i="7"/>
  <c r="S159" i="7"/>
  <c r="R156" i="7"/>
  <c r="S156" i="7"/>
  <c r="C234" i="7"/>
  <c r="AB234" i="7"/>
  <c r="AB239" i="7"/>
  <c r="C230" i="7"/>
  <c r="AB230" i="7"/>
  <c r="AB227" i="7"/>
  <c r="AB224" i="7"/>
  <c r="AB221" i="7"/>
  <c r="C218" i="7"/>
  <c r="AB218" i="7"/>
  <c r="C212" i="7"/>
  <c r="AB212" i="7"/>
  <c r="AB206" i="7"/>
  <c r="AB203" i="7"/>
  <c r="C200" i="7"/>
  <c r="AB200" i="7"/>
  <c r="C197" i="7"/>
  <c r="AB197" i="7"/>
  <c r="C191" i="7"/>
  <c r="AB191" i="7"/>
  <c r="C188" i="7"/>
  <c r="AB188" i="7"/>
  <c r="AB185" i="7"/>
  <c r="C182" i="7"/>
  <c r="AB182" i="7"/>
  <c r="AB179" i="7"/>
  <c r="C176" i="7"/>
  <c r="AB176" i="7"/>
  <c r="C173" i="7"/>
  <c r="AB173" i="7"/>
  <c r="C170" i="7"/>
  <c r="AB170" i="7"/>
  <c r="R153" i="7"/>
  <c r="S153" i="7"/>
  <c r="R150" i="7"/>
  <c r="S150" i="7"/>
  <c r="R147" i="7"/>
  <c r="S147" i="7"/>
  <c r="R144" i="7"/>
  <c r="S144" i="7"/>
  <c r="R141" i="7"/>
  <c r="S141" i="7"/>
  <c r="R138" i="7"/>
  <c r="S138" i="7"/>
  <c r="R135" i="7"/>
  <c r="S135" i="7"/>
  <c r="R132" i="7"/>
  <c r="S132" i="7"/>
  <c r="R129" i="7"/>
  <c r="S129" i="7"/>
  <c r="R126" i="7"/>
  <c r="S126" i="7"/>
  <c r="R123" i="7"/>
  <c r="S123" i="7"/>
  <c r="R120" i="7"/>
  <c r="S120" i="7"/>
  <c r="R117" i="7"/>
  <c r="S117" i="7"/>
  <c r="R114" i="7"/>
  <c r="S114" i="7"/>
  <c r="R111" i="7"/>
  <c r="S111" i="7"/>
  <c r="R108" i="7"/>
  <c r="S108" i="7"/>
  <c r="R105" i="7"/>
  <c r="S105" i="7"/>
  <c r="R102" i="7"/>
  <c r="S102" i="7"/>
  <c r="R99" i="7"/>
  <c r="S99" i="7"/>
  <c r="R96" i="7"/>
  <c r="S96" i="7"/>
  <c r="R93" i="7"/>
  <c r="S93" i="7"/>
  <c r="R90" i="7"/>
  <c r="S90" i="7"/>
  <c r="R87" i="7"/>
  <c r="S87" i="7"/>
  <c r="R84" i="7"/>
  <c r="S84" i="7"/>
  <c r="R81" i="7"/>
  <c r="S81" i="7"/>
  <c r="R78" i="7"/>
  <c r="S78" i="7"/>
  <c r="R75" i="7"/>
  <c r="S75" i="7"/>
  <c r="R72" i="7"/>
  <c r="S72" i="7"/>
  <c r="R69" i="7"/>
  <c r="S69" i="7"/>
  <c r="R66" i="7"/>
  <c r="S66" i="7"/>
  <c r="R63" i="7"/>
  <c r="S63" i="7"/>
  <c r="R60" i="7"/>
  <c r="S60" i="7"/>
  <c r="R57" i="7"/>
  <c r="S57" i="7"/>
  <c r="R54" i="7"/>
  <c r="S54" i="7"/>
  <c r="R51" i="7"/>
  <c r="S51" i="7"/>
  <c r="R30" i="7"/>
  <c r="S30" i="7"/>
  <c r="R27" i="7"/>
  <c r="S27" i="7"/>
  <c r="R24" i="7"/>
  <c r="S24" i="7"/>
  <c r="R21" i="7"/>
  <c r="S21" i="7"/>
  <c r="R18" i="7"/>
  <c r="S18" i="7"/>
  <c r="AB164" i="7"/>
  <c r="AB161" i="7"/>
  <c r="R45" i="7"/>
  <c r="S45" i="7"/>
  <c r="R39" i="7"/>
  <c r="S39" i="7"/>
  <c r="R16" i="7"/>
  <c r="S16" i="7"/>
  <c r="R10" i="7"/>
  <c r="S10" i="7"/>
  <c r="R235" i="7"/>
  <c r="S235" i="7"/>
  <c r="S229" i="7"/>
  <c r="R229" i="7"/>
  <c r="R220" i="7"/>
  <c r="S220" i="7"/>
  <c r="R214" i="7"/>
  <c r="S214" i="7"/>
  <c r="R208" i="7"/>
  <c r="S208" i="7"/>
  <c r="S199" i="7"/>
  <c r="R199" i="7"/>
  <c r="S193" i="7"/>
  <c r="R193" i="7"/>
  <c r="R181" i="7"/>
  <c r="S181" i="7"/>
  <c r="R178" i="7"/>
  <c r="S178" i="7"/>
  <c r="R172" i="7"/>
  <c r="S172" i="7"/>
  <c r="R169" i="7"/>
  <c r="S169" i="7"/>
  <c r="C155" i="7"/>
  <c r="AB155" i="7"/>
  <c r="C152" i="7"/>
  <c r="AB152" i="7"/>
  <c r="AB149" i="7"/>
  <c r="C146" i="7"/>
  <c r="AB146" i="7"/>
  <c r="AB143" i="7"/>
  <c r="C140" i="7"/>
  <c r="AB140" i="7"/>
  <c r="AB137" i="7"/>
  <c r="C134" i="7"/>
  <c r="AB134" i="7"/>
  <c r="C131" i="7"/>
  <c r="AB131" i="7"/>
  <c r="C128" i="7"/>
  <c r="AB128" i="7"/>
  <c r="C125" i="7"/>
  <c r="AB125" i="7"/>
  <c r="AB122" i="7"/>
  <c r="C116" i="7"/>
  <c r="AB116" i="7"/>
  <c r="C113" i="7"/>
  <c r="AB113" i="7"/>
  <c r="C110" i="7"/>
  <c r="AB110" i="7"/>
  <c r="AB107" i="7"/>
  <c r="C167" i="7"/>
  <c r="AB167" i="7"/>
  <c r="AB158" i="7"/>
  <c r="R48" i="7"/>
  <c r="S48" i="7"/>
  <c r="R42" i="7"/>
  <c r="S42" i="7"/>
  <c r="R36" i="7"/>
  <c r="S36" i="7"/>
  <c r="R33" i="7"/>
  <c r="S33" i="7"/>
  <c r="S13" i="7"/>
  <c r="R13" i="7"/>
  <c r="R238" i="7"/>
  <c r="S238" i="7"/>
  <c r="R232" i="7"/>
  <c r="S232" i="7"/>
  <c r="R226" i="7"/>
  <c r="S226" i="7"/>
  <c r="S223" i="7"/>
  <c r="R223" i="7"/>
  <c r="S217" i="7"/>
  <c r="R217" i="7"/>
  <c r="S211" i="7"/>
  <c r="R211" i="7"/>
  <c r="S205" i="7"/>
  <c r="R205" i="7"/>
  <c r="R202" i="7"/>
  <c r="S202" i="7"/>
  <c r="R196" i="7"/>
  <c r="S196" i="7"/>
  <c r="R190" i="7"/>
  <c r="S190" i="7"/>
  <c r="S187" i="7"/>
  <c r="R187" i="7"/>
  <c r="R184" i="7"/>
  <c r="S184" i="7"/>
  <c r="S175" i="7"/>
  <c r="R175" i="7"/>
  <c r="R166" i="7"/>
  <c r="S166" i="7"/>
  <c r="S163" i="7"/>
  <c r="R163" i="7"/>
  <c r="R160" i="7"/>
  <c r="S160" i="7"/>
  <c r="S157" i="7"/>
  <c r="R157" i="7"/>
  <c r="AB262" i="7"/>
  <c r="C259" i="7"/>
  <c r="AB259" i="7"/>
  <c r="C261" i="7"/>
  <c r="AB261" i="7"/>
  <c r="AB264" i="7"/>
  <c r="AB266" i="7"/>
  <c r="AB258" i="7"/>
  <c r="AB256" i="7"/>
  <c r="C254" i="7"/>
  <c r="AB254" i="7"/>
  <c r="C252" i="7"/>
  <c r="AB252" i="7"/>
  <c r="AB251" i="7"/>
  <c r="C250" i="7"/>
  <c r="AB250" i="7"/>
  <c r="C248" i="7"/>
  <c r="AB248" i="7"/>
  <c r="AB247" i="7"/>
  <c r="AB246" i="7"/>
  <c r="AB245" i="7"/>
  <c r="AB243" i="7"/>
  <c r="AB242" i="7"/>
  <c r="C263" i="7"/>
  <c r="AB263" i="7"/>
  <c r="AB260" i="7"/>
  <c r="R257" i="7"/>
  <c r="S257" i="7"/>
  <c r="S256" i="7"/>
  <c r="R256" i="7"/>
  <c r="S255" i="7"/>
  <c r="R255" i="7"/>
  <c r="R254" i="7"/>
  <c r="S254" i="7"/>
  <c r="R253" i="7"/>
  <c r="S253" i="7"/>
  <c r="R252" i="7"/>
  <c r="S252" i="7"/>
  <c r="S251" i="7"/>
  <c r="R251" i="7"/>
  <c r="R250" i="7"/>
  <c r="S250" i="7"/>
  <c r="R249" i="7"/>
  <c r="S249" i="7"/>
  <c r="S248" i="7"/>
  <c r="R248" i="7"/>
  <c r="S247" i="7"/>
  <c r="R247" i="7"/>
  <c r="R246" i="7"/>
  <c r="S246" i="7"/>
  <c r="R245" i="7"/>
  <c r="S245" i="7"/>
  <c r="R244" i="7"/>
  <c r="S244" i="7"/>
  <c r="S243" i="7"/>
  <c r="R243" i="7"/>
  <c r="R242" i="7"/>
  <c r="S242" i="7"/>
  <c r="AB265" i="7"/>
  <c r="M241" i="7"/>
  <c r="H241" i="7"/>
  <c r="AB241" i="7"/>
  <c r="S241" i="7"/>
  <c r="R241" i="7"/>
  <c r="D26" i="7"/>
  <c r="N153" i="7"/>
  <c r="I129" i="7"/>
  <c r="I125" i="7"/>
  <c r="D22" i="7"/>
  <c r="D126" i="7"/>
  <c r="N66" i="7"/>
  <c r="I254" i="7"/>
  <c r="D244" i="7"/>
  <c r="N172" i="7"/>
  <c r="N192" i="7"/>
  <c r="N254" i="7"/>
  <c r="C211" i="7"/>
  <c r="M211" i="7"/>
  <c r="H211" i="7"/>
  <c r="N194" i="7"/>
  <c r="I230" i="7"/>
  <c r="N228" i="7"/>
  <c r="N164" i="7"/>
  <c r="N178" i="7"/>
  <c r="N162" i="7"/>
  <c r="N151" i="7"/>
  <c r="I192" i="7"/>
  <c r="D155" i="7"/>
  <c r="I153" i="7"/>
  <c r="N240" i="7"/>
  <c r="D230" i="7"/>
  <c r="D228" i="7"/>
  <c r="D222" i="7"/>
  <c r="N256" i="7"/>
  <c r="N250" i="7"/>
  <c r="N214" i="7"/>
  <c r="N176" i="7"/>
  <c r="N147" i="7"/>
  <c r="I141" i="7"/>
  <c r="I16" i="7"/>
  <c r="D127" i="7"/>
  <c r="N236" i="7"/>
  <c r="I224" i="7"/>
  <c r="N222" i="7"/>
  <c r="N186" i="7"/>
  <c r="I256" i="7"/>
  <c r="I244" i="7"/>
  <c r="N200" i="7"/>
  <c r="I176" i="7"/>
  <c r="N242" i="7"/>
  <c r="N170" i="7"/>
  <c r="D39" i="7"/>
  <c r="D224" i="7"/>
  <c r="N180" i="7"/>
  <c r="N158" i="7"/>
  <c r="D128" i="7"/>
  <c r="I127" i="7"/>
  <c r="D35" i="7"/>
  <c r="D156" i="7"/>
  <c r="D232" i="7"/>
  <c r="I206" i="7"/>
  <c r="D131" i="7"/>
  <c r="I12" i="7"/>
  <c r="D256" i="7"/>
  <c r="D252" i="7"/>
  <c r="N248" i="7"/>
  <c r="I246" i="7"/>
  <c r="N232" i="7"/>
  <c r="N204" i="7"/>
  <c r="D200" i="7"/>
  <c r="N196" i="7"/>
  <c r="N160" i="7"/>
  <c r="D142" i="7"/>
  <c r="N134" i="7"/>
  <c r="N131" i="7"/>
  <c r="I130" i="7"/>
  <c r="D129" i="7"/>
  <c r="I90" i="7"/>
  <c r="N226" i="7"/>
  <c r="N220" i="7"/>
  <c r="N188" i="7"/>
  <c r="N145" i="7"/>
  <c r="N142" i="7"/>
  <c r="D140" i="7"/>
  <c r="N138" i="7"/>
  <c r="D132" i="7"/>
  <c r="N82" i="7"/>
  <c r="N74" i="7"/>
  <c r="D31" i="7"/>
  <c r="I10" i="7"/>
  <c r="I240" i="7"/>
  <c r="I214" i="7"/>
  <c r="D206" i="7"/>
  <c r="I156" i="7"/>
  <c r="N149" i="7"/>
  <c r="D143" i="7"/>
  <c r="I126" i="7"/>
  <c r="D125" i="7"/>
  <c r="N72" i="7"/>
  <c r="N64" i="7"/>
  <c r="D248" i="7"/>
  <c r="I160" i="7"/>
  <c r="I134" i="7"/>
  <c r="I131" i="7"/>
  <c r="N80" i="7"/>
  <c r="D246" i="7"/>
  <c r="D154" i="7"/>
  <c r="I145" i="7"/>
  <c r="D139" i="7"/>
  <c r="I138" i="7"/>
  <c r="D130" i="7"/>
  <c r="D38" i="7"/>
  <c r="I248" i="7"/>
  <c r="I252" i="7"/>
  <c r="N184" i="7"/>
  <c r="I149" i="7"/>
  <c r="D141" i="7"/>
  <c r="I140" i="7"/>
  <c r="N136" i="7"/>
  <c r="D124" i="7"/>
  <c r="D212" i="7"/>
  <c r="I14" i="7"/>
  <c r="N252" i="7"/>
  <c r="N244" i="7"/>
  <c r="D238" i="7"/>
  <c r="N230" i="7"/>
  <c r="N224" i="7"/>
  <c r="N218" i="7"/>
  <c r="I216" i="7"/>
  <c r="D208" i="7"/>
  <c r="N206" i="7"/>
  <c r="I198" i="7"/>
  <c r="D190" i="7"/>
  <c r="I182" i="7"/>
  <c r="D174" i="7"/>
  <c r="I166" i="7"/>
  <c r="D159" i="7"/>
  <c r="I157" i="7"/>
  <c r="D152" i="7"/>
  <c r="I150" i="7"/>
  <c r="D148" i="7"/>
  <c r="I146" i="7"/>
  <c r="D144" i="7"/>
  <c r="D137" i="7"/>
  <c r="I135" i="7"/>
  <c r="D133" i="7"/>
  <c r="N90" i="7"/>
  <c r="I86" i="7"/>
  <c r="I68" i="7"/>
  <c r="D30" i="7"/>
  <c r="D19" i="7"/>
  <c r="D98" i="7"/>
  <c r="N238" i="7"/>
  <c r="I228" i="7"/>
  <c r="I222" i="7"/>
  <c r="N212" i="7"/>
  <c r="N208" i="7"/>
  <c r="D196" i="7"/>
  <c r="N190" i="7"/>
  <c r="D180" i="7"/>
  <c r="N174" i="7"/>
  <c r="D164" i="7"/>
  <c r="N159" i="7"/>
  <c r="I154" i="7"/>
  <c r="N152" i="7"/>
  <c r="N148" i="7"/>
  <c r="N144" i="7"/>
  <c r="I143" i="7"/>
  <c r="I139" i="7"/>
  <c r="N137" i="7"/>
  <c r="N133" i="7"/>
  <c r="I132" i="7"/>
  <c r="I128" i="7"/>
  <c r="I124" i="7"/>
  <c r="N98" i="7"/>
  <c r="D82" i="7"/>
  <c r="N76" i="7"/>
  <c r="N70" i="7"/>
  <c r="D66" i="7"/>
  <c r="N60" i="7"/>
  <c r="D70" i="7"/>
  <c r="I236" i="7"/>
  <c r="D220" i="7"/>
  <c r="N202" i="7"/>
  <c r="I184" i="7"/>
  <c r="I168" i="7"/>
  <c r="I158" i="7"/>
  <c r="I151" i="7"/>
  <c r="I147" i="7"/>
  <c r="I136" i="7"/>
  <c r="I80" i="7"/>
  <c r="I64" i="7"/>
  <c r="D34" i="7"/>
  <c r="D23" i="7"/>
  <c r="D18" i="7"/>
  <c r="D78" i="7"/>
  <c r="D62" i="7"/>
  <c r="D250" i="7"/>
  <c r="I238" i="7"/>
  <c r="D216" i="7"/>
  <c r="I208" i="7"/>
  <c r="D204" i="7"/>
  <c r="D198" i="7"/>
  <c r="I190" i="7"/>
  <c r="D182" i="7"/>
  <c r="I174" i="7"/>
  <c r="D166" i="7"/>
  <c r="I159" i="7"/>
  <c r="D157" i="7"/>
  <c r="I152" i="7"/>
  <c r="D150" i="7"/>
  <c r="I148" i="7"/>
  <c r="D146" i="7"/>
  <c r="I144" i="7"/>
  <c r="I137" i="7"/>
  <c r="D135" i="7"/>
  <c r="I133" i="7"/>
  <c r="D86" i="7"/>
  <c r="I76" i="7"/>
  <c r="I60" i="7"/>
  <c r="N234" i="7"/>
  <c r="N210" i="7"/>
  <c r="D188" i="7"/>
  <c r="D172" i="7"/>
  <c r="N94" i="7"/>
  <c r="N78" i="7"/>
  <c r="D74" i="7"/>
  <c r="N68" i="7"/>
  <c r="N62" i="7"/>
  <c r="D27" i="7"/>
  <c r="I72" i="7"/>
  <c r="I15" i="7"/>
  <c r="I11" i="7"/>
  <c r="I231" i="7"/>
  <c r="D229" i="7"/>
  <c r="I223" i="7"/>
  <c r="D221" i="7"/>
  <c r="I215" i="7"/>
  <c r="D213" i="7"/>
  <c r="I207" i="7"/>
  <c r="D205" i="7"/>
  <c r="I199" i="7"/>
  <c r="D197" i="7"/>
  <c r="I191" i="7"/>
  <c r="D189" i="7"/>
  <c r="I183" i="7"/>
  <c r="D181" i="7"/>
  <c r="I175" i="7"/>
  <c r="D173" i="7"/>
  <c r="I167" i="7"/>
  <c r="D165" i="7"/>
  <c r="I96" i="7"/>
  <c r="D92" i="7"/>
  <c r="I255" i="7"/>
  <c r="D253" i="7"/>
  <c r="I247" i="7"/>
  <c r="D245" i="7"/>
  <c r="I239" i="7"/>
  <c r="D237" i="7"/>
  <c r="N257" i="7"/>
  <c r="N249" i="7"/>
  <c r="N241" i="7"/>
  <c r="N233" i="7"/>
  <c r="N225" i="7"/>
  <c r="N217" i="7"/>
  <c r="N209" i="7"/>
  <c r="N201" i="7"/>
  <c r="N193" i="7"/>
  <c r="N185" i="7"/>
  <c r="N177" i="7"/>
  <c r="N169" i="7"/>
  <c r="N161" i="7"/>
  <c r="N84" i="7"/>
  <c r="N36" i="7"/>
  <c r="N32" i="7"/>
  <c r="N28" i="7"/>
  <c r="N24" i="7"/>
  <c r="C22" i="7"/>
  <c r="N20" i="7"/>
  <c r="I257" i="7"/>
  <c r="D255" i="7"/>
  <c r="I249" i="7"/>
  <c r="D247" i="7"/>
  <c r="I241" i="7"/>
  <c r="D215" i="7"/>
  <c r="I209" i="7"/>
  <c r="I201" i="7"/>
  <c r="D199" i="7"/>
  <c r="I177" i="7"/>
  <c r="D96" i="7"/>
  <c r="I84" i="7"/>
  <c r="D239" i="7"/>
  <c r="I225" i="7"/>
  <c r="D223" i="7"/>
  <c r="D191" i="7"/>
  <c r="I169" i="7"/>
  <c r="D167" i="7"/>
  <c r="N251" i="7"/>
  <c r="N243" i="7"/>
  <c r="N235" i="7"/>
  <c r="N227" i="7"/>
  <c r="N219" i="7"/>
  <c r="N211" i="7"/>
  <c r="N203" i="7"/>
  <c r="N195" i="7"/>
  <c r="N187" i="7"/>
  <c r="N179" i="7"/>
  <c r="N171" i="7"/>
  <c r="N163" i="7"/>
  <c r="N88" i="7"/>
  <c r="N37" i="7"/>
  <c r="N33" i="7"/>
  <c r="N29" i="7"/>
  <c r="N25" i="7"/>
  <c r="N21" i="7"/>
  <c r="N17" i="7"/>
  <c r="I233" i="7"/>
  <c r="D231" i="7"/>
  <c r="I217" i="7"/>
  <c r="D207" i="7"/>
  <c r="I193" i="7"/>
  <c r="I185" i="7"/>
  <c r="D183" i="7"/>
  <c r="D175" i="7"/>
  <c r="I161" i="7"/>
  <c r="I242" i="7"/>
  <c r="I234" i="7"/>
  <c r="I226" i="7"/>
  <c r="I218" i="7"/>
  <c r="I210" i="7"/>
  <c r="I202" i="7"/>
  <c r="I194" i="7"/>
  <c r="I186" i="7"/>
  <c r="I178" i="7"/>
  <c r="I170" i="7"/>
  <c r="I162" i="7"/>
  <c r="I94" i="7"/>
  <c r="D90" i="7"/>
  <c r="D36" i="7"/>
  <c r="D32" i="7"/>
  <c r="D28" i="7"/>
  <c r="D24" i="7"/>
  <c r="D20" i="7"/>
  <c r="D257" i="7"/>
  <c r="I251" i="7"/>
  <c r="I243" i="7"/>
  <c r="D241" i="7"/>
  <c r="I219" i="7"/>
  <c r="D217" i="7"/>
  <c r="I211" i="7"/>
  <c r="I203" i="7"/>
  <c r="I187" i="7"/>
  <c r="D185" i="7"/>
  <c r="I179" i="7"/>
  <c r="I171" i="7"/>
  <c r="D169" i="7"/>
  <c r="I163" i="7"/>
  <c r="D161" i="7"/>
  <c r="I88" i="7"/>
  <c r="I227" i="7"/>
  <c r="D225" i="7"/>
  <c r="D201" i="7"/>
  <c r="D193" i="7"/>
  <c r="D177" i="7"/>
  <c r="N253" i="7"/>
  <c r="N245" i="7"/>
  <c r="N237" i="7"/>
  <c r="N229" i="7"/>
  <c r="N221" i="7"/>
  <c r="N213" i="7"/>
  <c r="N205" i="7"/>
  <c r="N197" i="7"/>
  <c r="N189" i="7"/>
  <c r="N181" i="7"/>
  <c r="N173" i="7"/>
  <c r="N165" i="7"/>
  <c r="N92" i="7"/>
  <c r="N38" i="7"/>
  <c r="N34" i="7"/>
  <c r="N30" i="7"/>
  <c r="N26" i="7"/>
  <c r="N22" i="7"/>
  <c r="N18" i="7"/>
  <c r="I13" i="7"/>
  <c r="I9" i="7"/>
  <c r="D249" i="7"/>
  <c r="I235" i="7"/>
  <c r="D233" i="7"/>
  <c r="D209" i="7"/>
  <c r="I195" i="7"/>
  <c r="D37" i="7"/>
  <c r="D33" i="7"/>
  <c r="D29" i="7"/>
  <c r="D25" i="7"/>
  <c r="D21" i="7"/>
  <c r="D17" i="7"/>
  <c r="C210" i="7"/>
  <c r="N39" i="7"/>
  <c r="N35" i="7"/>
  <c r="N31" i="7"/>
  <c r="N27" i="7"/>
  <c r="N23" i="7"/>
  <c r="N19" i="7"/>
  <c r="I97" i="7"/>
  <c r="N97" i="7"/>
  <c r="D97" i="7"/>
  <c r="I89" i="7"/>
  <c r="N89" i="7"/>
  <c r="D89" i="7"/>
  <c r="I81" i="7"/>
  <c r="N81" i="7"/>
  <c r="D81" i="7"/>
  <c r="C81" i="7"/>
  <c r="N79" i="7"/>
  <c r="D79" i="7"/>
  <c r="I79" i="7"/>
  <c r="D122" i="7"/>
  <c r="N122" i="7"/>
  <c r="I122" i="7"/>
  <c r="D120" i="7"/>
  <c r="N120" i="7"/>
  <c r="I120" i="7"/>
  <c r="D118" i="7"/>
  <c r="N118" i="7"/>
  <c r="I118" i="7"/>
  <c r="D116" i="7"/>
  <c r="N116" i="7"/>
  <c r="I116" i="7"/>
  <c r="D114" i="7"/>
  <c r="N114" i="7"/>
  <c r="I114" i="7"/>
  <c r="D112" i="7"/>
  <c r="N112" i="7"/>
  <c r="I112" i="7"/>
  <c r="D110" i="7"/>
  <c r="N110" i="7"/>
  <c r="I110" i="7"/>
  <c r="D108" i="7"/>
  <c r="N108" i="7"/>
  <c r="I108" i="7"/>
  <c r="D106" i="7"/>
  <c r="N106" i="7"/>
  <c r="I106" i="7"/>
  <c r="D104" i="7"/>
  <c r="N104" i="7"/>
  <c r="I104" i="7"/>
  <c r="D102" i="7"/>
  <c r="N102" i="7"/>
  <c r="I102" i="7"/>
  <c r="D100" i="7"/>
  <c r="N100" i="7"/>
  <c r="I100" i="7"/>
  <c r="N95" i="7"/>
  <c r="D95" i="7"/>
  <c r="I95" i="7"/>
  <c r="N87" i="7"/>
  <c r="D87" i="7"/>
  <c r="I87" i="7"/>
  <c r="I51" i="7"/>
  <c r="N51" i="7"/>
  <c r="I55" i="7"/>
  <c r="N55" i="7"/>
  <c r="I77" i="7"/>
  <c r="N77" i="7"/>
  <c r="D77" i="7"/>
  <c r="N75" i="7"/>
  <c r="D75" i="7"/>
  <c r="I75" i="7"/>
  <c r="I73" i="7"/>
  <c r="N73" i="7"/>
  <c r="D73" i="7"/>
  <c r="N71" i="7"/>
  <c r="D71" i="7"/>
  <c r="I71" i="7"/>
  <c r="I69" i="7"/>
  <c r="N69" i="7"/>
  <c r="D69" i="7"/>
  <c r="N67" i="7"/>
  <c r="D67" i="7"/>
  <c r="I67" i="7"/>
  <c r="I65" i="7"/>
  <c r="N65" i="7"/>
  <c r="D65" i="7"/>
  <c r="N63" i="7"/>
  <c r="D63" i="7"/>
  <c r="I63" i="7"/>
  <c r="I61" i="7"/>
  <c r="N61" i="7"/>
  <c r="D61" i="7"/>
  <c r="I59" i="7"/>
  <c r="N59" i="7"/>
  <c r="D123" i="7"/>
  <c r="N123" i="7"/>
  <c r="I123" i="7"/>
  <c r="D121" i="7"/>
  <c r="N121" i="7"/>
  <c r="I121" i="7"/>
  <c r="D119" i="7"/>
  <c r="N119" i="7"/>
  <c r="I119" i="7"/>
  <c r="D117" i="7"/>
  <c r="N117" i="7"/>
  <c r="I117" i="7"/>
  <c r="D115" i="7"/>
  <c r="N115" i="7"/>
  <c r="I115" i="7"/>
  <c r="D113" i="7"/>
  <c r="N113" i="7"/>
  <c r="I113" i="7"/>
  <c r="D111" i="7"/>
  <c r="N111" i="7"/>
  <c r="I111" i="7"/>
  <c r="D109" i="7"/>
  <c r="N109" i="7"/>
  <c r="I109" i="7"/>
  <c r="D107" i="7"/>
  <c r="N107" i="7"/>
  <c r="I107" i="7"/>
  <c r="D105" i="7"/>
  <c r="N105" i="7"/>
  <c r="I105" i="7"/>
  <c r="D103" i="7"/>
  <c r="N103" i="7"/>
  <c r="I103" i="7"/>
  <c r="D101" i="7"/>
  <c r="N101" i="7"/>
  <c r="I101" i="7"/>
  <c r="N99" i="7"/>
  <c r="D99" i="7"/>
  <c r="I99" i="7"/>
  <c r="N91" i="7"/>
  <c r="D91" i="7"/>
  <c r="I91" i="7"/>
  <c r="N83" i="7"/>
  <c r="D83" i="7"/>
  <c r="I83" i="7"/>
  <c r="I93" i="7"/>
  <c r="N93" i="7"/>
  <c r="D93" i="7"/>
  <c r="I85" i="7"/>
  <c r="N85" i="7"/>
  <c r="D85" i="7"/>
  <c r="I58" i="7"/>
  <c r="D58" i="7"/>
  <c r="I50" i="7"/>
  <c r="D50" i="7"/>
  <c r="I53" i="7"/>
  <c r="D53" i="7"/>
  <c r="I48" i="7"/>
  <c r="D48" i="7"/>
  <c r="I46" i="7"/>
  <c r="D46" i="7"/>
  <c r="I44" i="7"/>
  <c r="D44" i="7"/>
  <c r="I42" i="7"/>
  <c r="D42" i="7"/>
  <c r="I40" i="7"/>
  <c r="D40" i="7"/>
  <c r="I56" i="7"/>
  <c r="D56" i="7"/>
  <c r="N56" i="7"/>
  <c r="I54" i="7"/>
  <c r="D54" i="7"/>
  <c r="I57" i="7"/>
  <c r="D57" i="7"/>
  <c r="I49" i="7"/>
  <c r="D49" i="7"/>
  <c r="I47" i="7"/>
  <c r="D47" i="7"/>
  <c r="I45" i="7"/>
  <c r="D45" i="7"/>
  <c r="I43" i="7"/>
  <c r="D43" i="7"/>
  <c r="I41" i="7"/>
  <c r="D41" i="7"/>
  <c r="I52" i="7"/>
  <c r="D52" i="7"/>
  <c r="N16" i="7"/>
  <c r="N15" i="7"/>
  <c r="N14" i="7"/>
  <c r="N13" i="7"/>
  <c r="N12" i="7"/>
  <c r="N11" i="7"/>
  <c r="N10" i="7"/>
  <c r="N9" i="7"/>
  <c r="D226" i="6"/>
  <c r="E226" i="6"/>
  <c r="C226" i="6" s="1"/>
  <c r="D227" i="6"/>
  <c r="E227" i="6"/>
  <c r="C227" i="6" s="1"/>
  <c r="D228" i="6"/>
  <c r="E228" i="6"/>
  <c r="C228" i="6" s="1"/>
  <c r="D229" i="6"/>
  <c r="E229" i="6"/>
  <c r="C229" i="6" s="1"/>
  <c r="D230" i="6"/>
  <c r="E230" i="6"/>
  <c r="C230" i="6" s="1"/>
  <c r="D231" i="6"/>
  <c r="E231" i="6"/>
  <c r="C231" i="6" s="1"/>
  <c r="D232" i="6"/>
  <c r="E232" i="6"/>
  <c r="C232" i="6" s="1"/>
  <c r="D233" i="6"/>
  <c r="E233" i="6"/>
  <c r="C233" i="6" s="1"/>
  <c r="D234" i="6"/>
  <c r="E234" i="6"/>
  <c r="C234" i="6" s="1"/>
  <c r="D235" i="6"/>
  <c r="E235" i="6"/>
  <c r="C235" i="6" s="1"/>
  <c r="D236" i="6"/>
  <c r="E236" i="6"/>
  <c r="C236" i="6" s="1"/>
  <c r="D237" i="6"/>
  <c r="E237" i="6"/>
  <c r="C237" i="6" s="1"/>
  <c r="D238" i="6"/>
  <c r="E238" i="6"/>
  <c r="C238" i="6" s="1"/>
  <c r="D239" i="6"/>
  <c r="E239" i="6"/>
  <c r="C239" i="6" s="1"/>
  <c r="D240" i="6"/>
  <c r="E240" i="6"/>
  <c r="C240" i="6" s="1"/>
  <c r="D241" i="6"/>
  <c r="E241" i="6"/>
  <c r="C241" i="6" s="1"/>
  <c r="D242" i="6"/>
  <c r="E242" i="6"/>
  <c r="C242" i="6" s="1"/>
  <c r="D243" i="6"/>
  <c r="E243" i="6"/>
  <c r="C243" i="6" s="1"/>
  <c r="D244" i="6"/>
  <c r="E244" i="6"/>
  <c r="C244" i="6" s="1"/>
  <c r="D245" i="6"/>
  <c r="E245" i="6"/>
  <c r="C245" i="6" s="1"/>
  <c r="D246" i="6"/>
  <c r="E246" i="6"/>
  <c r="C246" i="6" s="1"/>
  <c r="D247" i="6"/>
  <c r="E247" i="6"/>
  <c r="C247" i="6" s="1"/>
  <c r="D248" i="6"/>
  <c r="E248" i="6"/>
  <c r="C248" i="6" s="1"/>
  <c r="D249" i="6"/>
  <c r="E249" i="6"/>
  <c r="C249" i="6" s="1"/>
  <c r="D250" i="6"/>
  <c r="E250" i="6"/>
  <c r="C250" i="6" s="1"/>
  <c r="D251" i="6"/>
  <c r="E251" i="6"/>
  <c r="C251" i="6" s="1"/>
  <c r="D252" i="6"/>
  <c r="E252" i="6"/>
  <c r="C252" i="6" s="1"/>
  <c r="D253" i="6"/>
  <c r="E253" i="6"/>
  <c r="C253" i="6" s="1"/>
  <c r="C218" i="12"/>
  <c r="C118" i="7" s="1"/>
  <c r="C219" i="12"/>
  <c r="C257" i="7" s="1"/>
  <c r="C220" i="12"/>
  <c r="C24" i="7" s="1"/>
  <c r="C221" i="12"/>
  <c r="C69" i="7" s="1"/>
  <c r="C222" i="12"/>
  <c r="C40" i="7" s="1"/>
  <c r="C223" i="12"/>
  <c r="C216" i="7" s="1"/>
  <c r="C225" i="12"/>
  <c r="C172" i="7" s="1"/>
  <c r="C226" i="12"/>
  <c r="C76" i="7" s="1"/>
  <c r="C227" i="12"/>
  <c r="C139" i="7" s="1"/>
  <c r="C228" i="12"/>
  <c r="C90" i="7" s="1"/>
  <c r="C229" i="12"/>
  <c r="C190" i="7" s="1"/>
  <c r="C230" i="12"/>
  <c r="C20" i="7" s="1"/>
  <c r="C231" i="12"/>
  <c r="C193" i="7" s="1"/>
  <c r="C232" i="12"/>
  <c r="C196" i="7" s="1"/>
  <c r="C233" i="12"/>
  <c r="C150" i="7" s="1"/>
  <c r="C234" i="12"/>
  <c r="C100" i="7" s="1"/>
  <c r="C235" i="12"/>
  <c r="C236" i="12"/>
  <c r="C157" i="7" s="1"/>
  <c r="C237" i="12"/>
  <c r="C238" i="12"/>
  <c r="C240" i="12"/>
  <c r="C39" i="7" s="1"/>
  <c r="C241" i="12"/>
  <c r="C194" i="7" s="1"/>
  <c r="C242" i="12"/>
  <c r="C236" i="7" s="1"/>
  <c r="C243" i="12"/>
  <c r="C168" i="7" s="1"/>
  <c r="C244" i="12"/>
  <c r="C268" i="7" s="1"/>
  <c r="C245" i="12"/>
  <c r="C133" i="7" s="1"/>
  <c r="C246" i="12"/>
  <c r="C247" i="12"/>
  <c r="C249" i="7" s="1"/>
  <c r="C248" i="12"/>
  <c r="C47" i="7" s="1"/>
  <c r="C249" i="12"/>
  <c r="C101" i="7" s="1"/>
  <c r="C250" i="12"/>
  <c r="C241" i="7" s="1"/>
  <c r="C251" i="12"/>
  <c r="C86" i="7" s="1"/>
  <c r="C252" i="12"/>
  <c r="C153" i="7" s="1"/>
  <c r="C253" i="12"/>
  <c r="C63" i="7" s="1"/>
  <c r="C254" i="12"/>
  <c r="C94" i="7" s="1"/>
  <c r="C255" i="12"/>
  <c r="C119" i="7" s="1"/>
  <c r="C256" i="12"/>
  <c r="C209" i="7" s="1"/>
  <c r="BB243" i="6" l="1"/>
  <c r="BA232" i="6"/>
  <c r="AW244" i="6"/>
  <c r="BA230" i="6"/>
  <c r="BA266" i="6"/>
  <c r="BB266" i="6"/>
  <c r="BB251" i="6"/>
  <c r="BA248" i="6"/>
  <c r="AW236" i="6"/>
  <c r="BB252" i="6"/>
  <c r="BB248" i="6"/>
  <c r="BB235" i="6"/>
  <c r="AW248" i="6"/>
  <c r="BB262" i="6"/>
  <c r="BB231" i="6"/>
  <c r="BA249" i="6"/>
  <c r="BA238" i="6"/>
  <c r="BA260" i="6"/>
  <c r="BB265" i="6"/>
  <c r="BA259" i="6"/>
  <c r="AW264" i="6"/>
  <c r="BQ242" i="6"/>
  <c r="BU242" i="6"/>
  <c r="BV242" i="6"/>
  <c r="BV235" i="6"/>
  <c r="BQ235" i="6"/>
  <c r="BU235" i="6"/>
  <c r="BB264" i="6"/>
  <c r="BQ230" i="6"/>
  <c r="BV230" i="6"/>
  <c r="BU230" i="6"/>
  <c r="BV257" i="6"/>
  <c r="BQ257" i="6"/>
  <c r="BU257" i="6"/>
  <c r="BU261" i="6"/>
  <c r="BV261" i="6"/>
  <c r="BQ261" i="6"/>
  <c r="BV247" i="6"/>
  <c r="BU247" i="6"/>
  <c r="BQ247" i="6"/>
  <c r="BU246" i="6"/>
  <c r="BQ246" i="6"/>
  <c r="BV246" i="6"/>
  <c r="BQ262" i="6"/>
  <c r="BV262" i="6"/>
  <c r="BU262" i="6"/>
  <c r="BU239" i="6"/>
  <c r="BV239" i="6"/>
  <c r="BQ239" i="6"/>
  <c r="BQ260" i="6"/>
  <c r="BU260" i="6"/>
  <c r="BV260" i="6"/>
  <c r="BV265" i="6"/>
  <c r="BQ265" i="6"/>
  <c r="BU265" i="6"/>
  <c r="BU249" i="6"/>
  <c r="BQ249" i="6"/>
  <c r="BV249" i="6"/>
  <c r="BQ231" i="6"/>
  <c r="BV231" i="6"/>
  <c r="BU231" i="6"/>
  <c r="BQ266" i="6"/>
  <c r="BU266" i="6"/>
  <c r="BV266" i="6"/>
  <c r="BV264" i="6"/>
  <c r="BQ264" i="6"/>
  <c r="BU264" i="6"/>
  <c r="BU233" i="6"/>
  <c r="BV233" i="6"/>
  <c r="BQ233" i="6"/>
  <c r="BU263" i="6"/>
  <c r="BQ263" i="6"/>
  <c r="BV263" i="6"/>
  <c r="BV259" i="6"/>
  <c r="BQ259" i="6"/>
  <c r="BU259" i="6"/>
  <c r="BV252" i="6"/>
  <c r="BQ252" i="6"/>
  <c r="BU252" i="6"/>
  <c r="BQ232" i="6"/>
  <c r="BU232" i="6"/>
  <c r="BV232" i="6"/>
  <c r="BQ248" i="6"/>
  <c r="BU248" i="6"/>
  <c r="BV248" i="6"/>
  <c r="BQ241" i="6"/>
  <c r="BV241" i="6"/>
  <c r="BU241" i="6"/>
  <c r="BU240" i="6"/>
  <c r="BQ240" i="6"/>
  <c r="BV240" i="6"/>
  <c r="BV236" i="6"/>
  <c r="BQ236" i="6"/>
  <c r="BU236" i="6"/>
  <c r="AW259" i="6"/>
  <c r="BV267" i="6"/>
  <c r="BQ267" i="6"/>
  <c r="BU267" i="6"/>
  <c r="BQ253" i="6"/>
  <c r="BV253" i="6"/>
  <c r="BU253" i="6"/>
  <c r="BU255" i="6"/>
  <c r="BQ255" i="6"/>
  <c r="BV255" i="6"/>
  <c r="BQ268" i="6"/>
  <c r="BU268" i="6"/>
  <c r="BV268" i="6"/>
  <c r="BU251" i="6"/>
  <c r="BQ251" i="6"/>
  <c r="BV251" i="6"/>
  <c r="BU238" i="6"/>
  <c r="BQ238" i="6"/>
  <c r="BV238" i="6"/>
  <c r="BV244" i="6"/>
  <c r="BQ244" i="6"/>
  <c r="BU244" i="6"/>
  <c r="BQ243" i="6"/>
  <c r="BV243" i="6"/>
  <c r="BU243" i="6"/>
  <c r="C124" i="7"/>
  <c r="C145" i="7"/>
  <c r="C48" i="7"/>
  <c r="C107" i="7"/>
  <c r="AW241" i="6"/>
  <c r="C65" i="7"/>
  <c r="C228" i="7"/>
  <c r="C184" i="7"/>
  <c r="C138" i="7"/>
  <c r="C71" i="7"/>
  <c r="C79" i="7"/>
  <c r="C246" i="7"/>
  <c r="C207" i="7"/>
  <c r="C89" i="7"/>
  <c r="BB271" i="6"/>
  <c r="AW271" i="6"/>
  <c r="BA271" i="6"/>
  <c r="C99" i="7"/>
  <c r="C221" i="7"/>
  <c r="C227" i="7"/>
  <c r="C106" i="7"/>
  <c r="C178" i="7"/>
  <c r="C165" i="7"/>
  <c r="C271" i="7"/>
  <c r="BB257" i="6"/>
  <c r="BB233" i="6"/>
  <c r="AW233" i="6"/>
  <c r="BB244" i="6"/>
  <c r="AW238" i="6"/>
  <c r="BB238" i="6"/>
  <c r="BB230" i="6"/>
  <c r="BB239" i="6"/>
  <c r="BB232" i="6"/>
  <c r="AW251" i="6"/>
  <c r="AW232" i="6"/>
  <c r="BA251" i="6"/>
  <c r="AW250" i="6"/>
  <c r="BB250" i="6"/>
  <c r="BA250" i="6"/>
  <c r="AW230" i="6"/>
  <c r="BB241" i="6"/>
  <c r="BA243" i="6"/>
  <c r="BB247" i="6"/>
  <c r="BA256" i="6"/>
  <c r="AW256" i="6"/>
  <c r="BB256" i="6"/>
  <c r="AW231" i="6"/>
  <c r="AW235" i="6"/>
  <c r="BA244" i="6"/>
  <c r="BA252" i="6"/>
  <c r="AW257" i="6"/>
  <c r="BA254" i="6"/>
  <c r="BB254" i="6"/>
  <c r="AW254" i="6"/>
  <c r="AW234" i="6"/>
  <c r="BB234" i="6"/>
  <c r="BA234" i="6"/>
  <c r="BA245" i="6"/>
  <c r="AW245" i="6"/>
  <c r="BB245" i="6"/>
  <c r="BA231" i="6"/>
  <c r="BA235" i="6"/>
  <c r="AW239" i="6"/>
  <c r="BB246" i="6"/>
  <c r="AW249" i="6"/>
  <c r="BB253" i="6"/>
  <c r="BA237" i="6"/>
  <c r="AW237" i="6"/>
  <c r="BB237" i="6"/>
  <c r="BA269" i="6"/>
  <c r="AW269" i="6"/>
  <c r="BB269" i="6"/>
  <c r="BA270" i="6"/>
  <c r="AW270" i="6"/>
  <c r="BB270" i="6"/>
  <c r="BB236" i="6"/>
  <c r="BB240" i="6"/>
  <c r="AW246" i="6"/>
  <c r="BB249" i="6"/>
  <c r="AW253" i="6"/>
  <c r="BA229" i="6"/>
  <c r="AW229" i="6"/>
  <c r="BB229" i="6"/>
  <c r="BA236" i="6"/>
  <c r="AW240" i="6"/>
  <c r="AW243" i="6"/>
  <c r="AW258" i="6"/>
  <c r="BB258" i="6"/>
  <c r="BA258" i="6"/>
  <c r="BA247" i="6"/>
  <c r="C244" i="7"/>
  <c r="C160" i="7"/>
  <c r="C123" i="7"/>
  <c r="C105" i="7"/>
  <c r="C144" i="7"/>
  <c r="C149" i="7"/>
  <c r="C164" i="7"/>
  <c r="C255" i="7"/>
  <c r="C88" i="7"/>
  <c r="C97" i="7"/>
  <c r="C269" i="7"/>
  <c r="C177" i="7"/>
  <c r="C247" i="7"/>
  <c r="C189" i="7"/>
  <c r="C226" i="7"/>
  <c r="C225" i="7"/>
  <c r="C78" i="7"/>
  <c r="C266" i="7"/>
  <c r="C137" i="7"/>
  <c r="C93" i="7"/>
  <c r="C206" i="7"/>
  <c r="C239" i="7"/>
  <c r="C219" i="7"/>
  <c r="C205" i="7"/>
  <c r="C183" i="7"/>
  <c r="C136" i="7"/>
  <c r="C175" i="7"/>
  <c r="C187" i="7"/>
  <c r="C122" i="7"/>
  <c r="C223" i="7"/>
  <c r="C253" i="7"/>
  <c r="C264" i="7"/>
  <c r="C162" i="7"/>
  <c r="C242" i="7"/>
  <c r="C92" i="7"/>
  <c r="C203" i="7"/>
  <c r="C181" i="7"/>
  <c r="C96" i="7"/>
  <c r="C158" i="7"/>
  <c r="C224" i="7"/>
  <c r="C148" i="7"/>
  <c r="C237" i="7"/>
  <c r="C267" i="7"/>
  <c r="C217" i="7"/>
  <c r="C104" i="7"/>
  <c r="C245" i="7"/>
  <c r="C258" i="7"/>
  <c r="C204" i="7"/>
  <c r="C143" i="7"/>
  <c r="C260" i="7"/>
  <c r="C256" i="7"/>
  <c r="C262" i="7"/>
  <c r="C179" i="7"/>
  <c r="C174" i="7"/>
  <c r="C147" i="7"/>
  <c r="C77" i="7"/>
  <c r="C265" i="7"/>
  <c r="C95" i="7"/>
  <c r="C142" i="7"/>
  <c r="C201" i="7"/>
  <c r="C240" i="7"/>
  <c r="C64" i="7"/>
  <c r="C185" i="7"/>
  <c r="C70" i="7"/>
  <c r="C121" i="7"/>
  <c r="C235" i="7"/>
  <c r="C91" i="7"/>
  <c r="C243" i="7"/>
  <c r="C251" i="7"/>
  <c r="C161" i="7"/>
  <c r="C103" i="7"/>
  <c r="C222" i="7"/>
  <c r="C135" i="7"/>
  <c r="C87" i="7"/>
  <c r="C215" i="7"/>
  <c r="C202" i="7"/>
  <c r="C102" i="7"/>
  <c r="C120" i="7"/>
  <c r="C233" i="7"/>
  <c r="BW215" i="7" l="1"/>
  <c r="BX215" i="7"/>
  <c r="CB215" i="7"/>
  <c r="CC215" i="7"/>
  <c r="CG215" i="7"/>
  <c r="CH215" i="7"/>
  <c r="CL215" i="7"/>
  <c r="CM215" i="7"/>
  <c r="CQ215" i="7"/>
  <c r="CR215" i="7"/>
  <c r="BW216" i="7"/>
  <c r="BX216" i="7"/>
  <c r="CB216" i="7"/>
  <c r="CC216" i="7"/>
  <c r="CG216" i="7"/>
  <c r="CH216" i="7"/>
  <c r="CL216" i="7"/>
  <c r="CM216" i="7"/>
  <c r="CQ216" i="7"/>
  <c r="CR216" i="7"/>
  <c r="BW217" i="7"/>
  <c r="BX217" i="7"/>
  <c r="CB217" i="7"/>
  <c r="CC217" i="7"/>
  <c r="CG217" i="7"/>
  <c r="CH217" i="7"/>
  <c r="CL217" i="7"/>
  <c r="CM217" i="7"/>
  <c r="CQ217" i="7"/>
  <c r="CR217" i="7"/>
  <c r="BW218" i="7"/>
  <c r="BX218" i="7"/>
  <c r="CB218" i="7"/>
  <c r="CC218" i="7"/>
  <c r="CG218" i="7"/>
  <c r="CH218" i="7"/>
  <c r="CL218" i="7"/>
  <c r="CM218" i="7"/>
  <c r="CQ218" i="7"/>
  <c r="CR218" i="7"/>
  <c r="BW219" i="7"/>
  <c r="BX219" i="7"/>
  <c r="CB219" i="7"/>
  <c r="CC219" i="7"/>
  <c r="CG219" i="7"/>
  <c r="CH219" i="7"/>
  <c r="CL219" i="7"/>
  <c r="CM219" i="7"/>
  <c r="CQ219" i="7"/>
  <c r="CR219" i="7"/>
  <c r="BW220" i="7"/>
  <c r="BX220" i="7"/>
  <c r="CB220" i="7"/>
  <c r="CC220" i="7"/>
  <c r="CG220" i="7"/>
  <c r="CH220" i="7"/>
  <c r="CL220" i="7"/>
  <c r="CM220" i="7"/>
  <c r="CQ220" i="7"/>
  <c r="CR220" i="7"/>
  <c r="BW221" i="7"/>
  <c r="BX221" i="7"/>
  <c r="CB221" i="7"/>
  <c r="CC221" i="7"/>
  <c r="CG221" i="7"/>
  <c r="CH221" i="7"/>
  <c r="CL221" i="7"/>
  <c r="CM221" i="7"/>
  <c r="CQ221" i="7"/>
  <c r="CR221" i="7"/>
  <c r="BW222" i="7"/>
  <c r="BX222" i="7"/>
  <c r="CB222" i="7"/>
  <c r="CC222" i="7"/>
  <c r="CG222" i="7"/>
  <c r="CH222" i="7"/>
  <c r="CL222" i="7"/>
  <c r="CM222" i="7"/>
  <c r="CQ222" i="7"/>
  <c r="CR222" i="7"/>
  <c r="BW223" i="7"/>
  <c r="BX223" i="7"/>
  <c r="CB223" i="7"/>
  <c r="CC223" i="7"/>
  <c r="CG223" i="7"/>
  <c r="CH223" i="7"/>
  <c r="CL223" i="7"/>
  <c r="CM223" i="7"/>
  <c r="CQ223" i="7"/>
  <c r="CR223" i="7"/>
  <c r="BW224" i="7"/>
  <c r="BX224" i="7"/>
  <c r="CB224" i="7"/>
  <c r="CC224" i="7"/>
  <c r="CG224" i="7"/>
  <c r="CH224" i="7"/>
  <c r="CL224" i="7"/>
  <c r="CM224" i="7"/>
  <c r="CQ224" i="7"/>
  <c r="CR224" i="7"/>
  <c r="BW225" i="7"/>
  <c r="BX225" i="7"/>
  <c r="CB225" i="7"/>
  <c r="CC225" i="7"/>
  <c r="CG225" i="7"/>
  <c r="CH225" i="7"/>
  <c r="CL225" i="7"/>
  <c r="CM225" i="7"/>
  <c r="CQ225" i="7"/>
  <c r="CR225" i="7"/>
  <c r="BW226" i="7"/>
  <c r="BX226" i="7"/>
  <c r="CB226" i="7"/>
  <c r="CC226" i="7"/>
  <c r="CG226" i="7"/>
  <c r="CH226" i="7"/>
  <c r="CL226" i="7"/>
  <c r="CM226" i="7"/>
  <c r="CQ226" i="7"/>
  <c r="CR226" i="7"/>
  <c r="BW227" i="7"/>
  <c r="BX227" i="7"/>
  <c r="CB227" i="7"/>
  <c r="CC227" i="7"/>
  <c r="CG227" i="7"/>
  <c r="CH227" i="7"/>
  <c r="CL227" i="7"/>
  <c r="CM227" i="7"/>
  <c r="CQ227" i="7"/>
  <c r="CR227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35" i="7"/>
  <c r="CQ36" i="7"/>
  <c r="CQ37" i="7"/>
  <c r="CQ38" i="7"/>
  <c r="CQ39" i="7"/>
  <c r="CQ40" i="7"/>
  <c r="CQ41" i="7"/>
  <c r="CQ42" i="7"/>
  <c r="CQ43" i="7"/>
  <c r="CQ44" i="7"/>
  <c r="CQ45" i="7"/>
  <c r="CQ46" i="7"/>
  <c r="CQ47" i="7"/>
  <c r="CQ48" i="7"/>
  <c r="CQ49" i="7"/>
  <c r="CQ50" i="7"/>
  <c r="CQ51" i="7"/>
  <c r="CQ52" i="7"/>
  <c r="CQ53" i="7"/>
  <c r="CQ54" i="7"/>
  <c r="CQ55" i="7"/>
  <c r="CQ56" i="7"/>
  <c r="CQ57" i="7"/>
  <c r="CQ58" i="7"/>
  <c r="CQ59" i="7"/>
  <c r="CQ60" i="7"/>
  <c r="CQ61" i="7"/>
  <c r="CQ62" i="7"/>
  <c r="CQ63" i="7"/>
  <c r="CQ64" i="7"/>
  <c r="CQ65" i="7"/>
  <c r="CQ66" i="7"/>
  <c r="CQ67" i="7"/>
  <c r="CQ68" i="7"/>
  <c r="CQ69" i="7"/>
  <c r="CQ70" i="7"/>
  <c r="CQ71" i="7"/>
  <c r="CQ72" i="7"/>
  <c r="CQ73" i="7"/>
  <c r="CQ74" i="7"/>
  <c r="CQ75" i="7"/>
  <c r="CQ76" i="7"/>
  <c r="CQ77" i="7"/>
  <c r="CQ78" i="7"/>
  <c r="CQ79" i="7"/>
  <c r="CQ80" i="7"/>
  <c r="CQ81" i="7"/>
  <c r="CQ82" i="7"/>
  <c r="CQ83" i="7"/>
  <c r="CQ84" i="7"/>
  <c r="CQ85" i="7"/>
  <c r="CQ86" i="7"/>
  <c r="CQ87" i="7"/>
  <c r="CQ88" i="7"/>
  <c r="CQ89" i="7"/>
  <c r="CQ90" i="7"/>
  <c r="CQ91" i="7"/>
  <c r="CQ92" i="7"/>
  <c r="CQ93" i="7"/>
  <c r="CQ94" i="7"/>
  <c r="CQ95" i="7"/>
  <c r="CQ96" i="7"/>
  <c r="CQ97" i="7"/>
  <c r="CQ98" i="7"/>
  <c r="CQ99" i="7"/>
  <c r="CQ100" i="7"/>
  <c r="CQ101" i="7"/>
  <c r="CQ102" i="7"/>
  <c r="CQ103" i="7"/>
  <c r="CQ104" i="7"/>
  <c r="CQ105" i="7"/>
  <c r="CQ106" i="7"/>
  <c r="CQ107" i="7"/>
  <c r="CQ108" i="7"/>
  <c r="CQ109" i="7"/>
  <c r="CQ110" i="7"/>
  <c r="CQ111" i="7"/>
  <c r="CQ112" i="7"/>
  <c r="CQ113" i="7"/>
  <c r="CQ114" i="7"/>
  <c r="CQ115" i="7"/>
  <c r="CQ116" i="7"/>
  <c r="CQ117" i="7"/>
  <c r="CQ118" i="7"/>
  <c r="CQ119" i="7"/>
  <c r="CQ120" i="7"/>
  <c r="CQ121" i="7"/>
  <c r="CQ122" i="7"/>
  <c r="CQ123" i="7"/>
  <c r="CQ124" i="7"/>
  <c r="CQ125" i="7"/>
  <c r="CQ126" i="7"/>
  <c r="CQ127" i="7"/>
  <c r="CQ128" i="7"/>
  <c r="CQ129" i="7"/>
  <c r="CQ130" i="7"/>
  <c r="CQ131" i="7"/>
  <c r="CQ132" i="7"/>
  <c r="CQ133" i="7"/>
  <c r="CQ134" i="7"/>
  <c r="CQ135" i="7"/>
  <c r="CQ136" i="7"/>
  <c r="CQ137" i="7"/>
  <c r="CQ138" i="7"/>
  <c r="CQ139" i="7"/>
  <c r="CQ140" i="7"/>
  <c r="CQ141" i="7"/>
  <c r="CQ142" i="7"/>
  <c r="CQ143" i="7"/>
  <c r="CQ144" i="7"/>
  <c r="CQ145" i="7"/>
  <c r="CQ146" i="7"/>
  <c r="CQ147" i="7"/>
  <c r="CQ148" i="7"/>
  <c r="CQ149" i="7"/>
  <c r="CQ150" i="7"/>
  <c r="CQ151" i="7"/>
  <c r="CQ152" i="7"/>
  <c r="CQ153" i="7"/>
  <c r="CQ154" i="7"/>
  <c r="CQ155" i="7"/>
  <c r="CQ156" i="7"/>
  <c r="CQ157" i="7"/>
  <c r="CQ158" i="7"/>
  <c r="CQ159" i="7"/>
  <c r="CQ160" i="7"/>
  <c r="CQ161" i="7"/>
  <c r="CQ162" i="7"/>
  <c r="CQ163" i="7"/>
  <c r="CQ164" i="7"/>
  <c r="CQ165" i="7"/>
  <c r="CQ166" i="7"/>
  <c r="CQ167" i="7"/>
  <c r="CQ168" i="7"/>
  <c r="CQ169" i="7"/>
  <c r="CQ170" i="7"/>
  <c r="CQ171" i="7"/>
  <c r="CQ172" i="7"/>
  <c r="CQ173" i="7"/>
  <c r="CQ174" i="7"/>
  <c r="CQ175" i="7"/>
  <c r="CQ176" i="7"/>
  <c r="CQ177" i="7"/>
  <c r="CQ178" i="7"/>
  <c r="CQ179" i="7"/>
  <c r="CQ180" i="7"/>
  <c r="CQ181" i="7"/>
  <c r="CQ182" i="7"/>
  <c r="CQ183" i="7"/>
  <c r="CQ184" i="7"/>
  <c r="CQ185" i="7"/>
  <c r="CQ186" i="7"/>
  <c r="CQ187" i="7"/>
  <c r="CQ188" i="7"/>
  <c r="CQ189" i="7"/>
  <c r="CQ190" i="7"/>
  <c r="CQ191" i="7"/>
  <c r="CQ192" i="7"/>
  <c r="CQ193" i="7"/>
  <c r="CQ194" i="7"/>
  <c r="CQ195" i="7"/>
  <c r="CQ196" i="7"/>
  <c r="CQ197" i="7"/>
  <c r="CQ198" i="7"/>
  <c r="CQ199" i="7"/>
  <c r="CQ200" i="7"/>
  <c r="CQ201" i="7"/>
  <c r="CQ202" i="7"/>
  <c r="CQ203" i="7"/>
  <c r="CQ204" i="7"/>
  <c r="CQ205" i="7"/>
  <c r="CQ206" i="7"/>
  <c r="CQ207" i="7"/>
  <c r="CQ208" i="7"/>
  <c r="CQ209" i="7"/>
  <c r="CQ210" i="7"/>
  <c r="CQ211" i="7"/>
  <c r="CQ212" i="7"/>
  <c r="CQ213" i="7"/>
  <c r="CQ214" i="7"/>
  <c r="CQ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35" i="7"/>
  <c r="CL36" i="7"/>
  <c r="CL37" i="7"/>
  <c r="CL38" i="7"/>
  <c r="CL39" i="7"/>
  <c r="CL40" i="7"/>
  <c r="CL41" i="7"/>
  <c r="CL42" i="7"/>
  <c r="CL43" i="7"/>
  <c r="CL44" i="7"/>
  <c r="CL45" i="7"/>
  <c r="CL46" i="7"/>
  <c r="CL47" i="7"/>
  <c r="CL48" i="7"/>
  <c r="CL49" i="7"/>
  <c r="CL50" i="7"/>
  <c r="CL51" i="7"/>
  <c r="CL52" i="7"/>
  <c r="CL53" i="7"/>
  <c r="CL54" i="7"/>
  <c r="CL55" i="7"/>
  <c r="CL56" i="7"/>
  <c r="CL57" i="7"/>
  <c r="CL58" i="7"/>
  <c r="CL59" i="7"/>
  <c r="CL60" i="7"/>
  <c r="CL61" i="7"/>
  <c r="CL62" i="7"/>
  <c r="CL63" i="7"/>
  <c r="CL64" i="7"/>
  <c r="CL65" i="7"/>
  <c r="CL66" i="7"/>
  <c r="CL67" i="7"/>
  <c r="CL68" i="7"/>
  <c r="CL69" i="7"/>
  <c r="CL70" i="7"/>
  <c r="CL71" i="7"/>
  <c r="CL72" i="7"/>
  <c r="CL73" i="7"/>
  <c r="CL74" i="7"/>
  <c r="CL75" i="7"/>
  <c r="CL76" i="7"/>
  <c r="CL77" i="7"/>
  <c r="CL78" i="7"/>
  <c r="CL79" i="7"/>
  <c r="CL80" i="7"/>
  <c r="CL81" i="7"/>
  <c r="CL82" i="7"/>
  <c r="CL83" i="7"/>
  <c r="CL84" i="7"/>
  <c r="CL85" i="7"/>
  <c r="CL86" i="7"/>
  <c r="CL87" i="7"/>
  <c r="CL88" i="7"/>
  <c r="CL89" i="7"/>
  <c r="CL90" i="7"/>
  <c r="CL91" i="7"/>
  <c r="CL92" i="7"/>
  <c r="CL93" i="7"/>
  <c r="CL94" i="7"/>
  <c r="CL95" i="7"/>
  <c r="CL96" i="7"/>
  <c r="CL97" i="7"/>
  <c r="CL98" i="7"/>
  <c r="CL99" i="7"/>
  <c r="CL100" i="7"/>
  <c r="CL101" i="7"/>
  <c r="CL102" i="7"/>
  <c r="CL103" i="7"/>
  <c r="CL104" i="7"/>
  <c r="CL105" i="7"/>
  <c r="CL106" i="7"/>
  <c r="CL107" i="7"/>
  <c r="CL108" i="7"/>
  <c r="CL109" i="7"/>
  <c r="CL110" i="7"/>
  <c r="CL111" i="7"/>
  <c r="CL112" i="7"/>
  <c r="CL113" i="7"/>
  <c r="CL114" i="7"/>
  <c r="CL115" i="7"/>
  <c r="CL116" i="7"/>
  <c r="CL117" i="7"/>
  <c r="CL118" i="7"/>
  <c r="CL119" i="7"/>
  <c r="CL120" i="7"/>
  <c r="CL121" i="7"/>
  <c r="CL122" i="7"/>
  <c r="CL123" i="7"/>
  <c r="CL124" i="7"/>
  <c r="CL125" i="7"/>
  <c r="CL126" i="7"/>
  <c r="CL127" i="7"/>
  <c r="CL128" i="7"/>
  <c r="CL129" i="7"/>
  <c r="CL130" i="7"/>
  <c r="CL131" i="7"/>
  <c r="CL132" i="7"/>
  <c r="CL133" i="7"/>
  <c r="CL134" i="7"/>
  <c r="CL135" i="7"/>
  <c r="CL136" i="7"/>
  <c r="CL137" i="7"/>
  <c r="CL138" i="7"/>
  <c r="CL139" i="7"/>
  <c r="CL140" i="7"/>
  <c r="CL141" i="7"/>
  <c r="CL142" i="7"/>
  <c r="CL143" i="7"/>
  <c r="CL144" i="7"/>
  <c r="CL145" i="7"/>
  <c r="CL146" i="7"/>
  <c r="CL147" i="7"/>
  <c r="CL148" i="7"/>
  <c r="CL149" i="7"/>
  <c r="CL150" i="7"/>
  <c r="CL151" i="7"/>
  <c r="CL152" i="7"/>
  <c r="CL153" i="7"/>
  <c r="CL154" i="7"/>
  <c r="CL155" i="7"/>
  <c r="CL156" i="7"/>
  <c r="CL157" i="7"/>
  <c r="CL158" i="7"/>
  <c r="CL159" i="7"/>
  <c r="CL160" i="7"/>
  <c r="CL161" i="7"/>
  <c r="CL162" i="7"/>
  <c r="CL163" i="7"/>
  <c r="CL164" i="7"/>
  <c r="CL165" i="7"/>
  <c r="CL166" i="7"/>
  <c r="CL167" i="7"/>
  <c r="CL168" i="7"/>
  <c r="CL169" i="7"/>
  <c r="CL170" i="7"/>
  <c r="CL171" i="7"/>
  <c r="CL172" i="7"/>
  <c r="CL173" i="7"/>
  <c r="CL174" i="7"/>
  <c r="CL175" i="7"/>
  <c r="CL176" i="7"/>
  <c r="CL177" i="7"/>
  <c r="CL178" i="7"/>
  <c r="CL179" i="7"/>
  <c r="CL180" i="7"/>
  <c r="CL181" i="7"/>
  <c r="CL182" i="7"/>
  <c r="CL183" i="7"/>
  <c r="CL184" i="7"/>
  <c r="CL185" i="7"/>
  <c r="CL186" i="7"/>
  <c r="CL187" i="7"/>
  <c r="CL188" i="7"/>
  <c r="CL189" i="7"/>
  <c r="CL190" i="7"/>
  <c r="CL191" i="7"/>
  <c r="CL192" i="7"/>
  <c r="CL193" i="7"/>
  <c r="CL194" i="7"/>
  <c r="CL195" i="7"/>
  <c r="CL196" i="7"/>
  <c r="CL197" i="7"/>
  <c r="CL198" i="7"/>
  <c r="CL199" i="7"/>
  <c r="CL200" i="7"/>
  <c r="CL201" i="7"/>
  <c r="CL202" i="7"/>
  <c r="CL203" i="7"/>
  <c r="CL204" i="7"/>
  <c r="CL205" i="7"/>
  <c r="CL206" i="7"/>
  <c r="CL207" i="7"/>
  <c r="CL208" i="7"/>
  <c r="CL209" i="7"/>
  <c r="CL210" i="7"/>
  <c r="CL211" i="7"/>
  <c r="CL212" i="7"/>
  <c r="CL213" i="7"/>
  <c r="CL214" i="7"/>
  <c r="CG9" i="7"/>
  <c r="CG10" i="7"/>
  <c r="CG11" i="7"/>
  <c r="CG12" i="7"/>
  <c r="CG13" i="7"/>
  <c r="CG14" i="7"/>
  <c r="CG15" i="7"/>
  <c r="CG16" i="7"/>
  <c r="CG17" i="7"/>
  <c r="CG18" i="7"/>
  <c r="CG19" i="7"/>
  <c r="CG20" i="7"/>
  <c r="CG21" i="7"/>
  <c r="CG22" i="7"/>
  <c r="CG23" i="7"/>
  <c r="CG24" i="7"/>
  <c r="CG25" i="7"/>
  <c r="CG26" i="7"/>
  <c r="CG27" i="7"/>
  <c r="CG28" i="7"/>
  <c r="CG29" i="7"/>
  <c r="CG30" i="7"/>
  <c r="CG31" i="7"/>
  <c r="CG32" i="7"/>
  <c r="CG33" i="7"/>
  <c r="CG34" i="7"/>
  <c r="CG35" i="7"/>
  <c r="CG36" i="7"/>
  <c r="CG37" i="7"/>
  <c r="CG38" i="7"/>
  <c r="CG39" i="7"/>
  <c r="CG40" i="7"/>
  <c r="CG41" i="7"/>
  <c r="CG42" i="7"/>
  <c r="CG43" i="7"/>
  <c r="CG44" i="7"/>
  <c r="CG45" i="7"/>
  <c r="CG46" i="7"/>
  <c r="CG47" i="7"/>
  <c r="CG48" i="7"/>
  <c r="CG49" i="7"/>
  <c r="CG50" i="7"/>
  <c r="CG51" i="7"/>
  <c r="CG52" i="7"/>
  <c r="CG53" i="7"/>
  <c r="CG54" i="7"/>
  <c r="CG55" i="7"/>
  <c r="CG56" i="7"/>
  <c r="CG57" i="7"/>
  <c r="CG58" i="7"/>
  <c r="CG59" i="7"/>
  <c r="CG60" i="7"/>
  <c r="CG61" i="7"/>
  <c r="CG62" i="7"/>
  <c r="CG63" i="7"/>
  <c r="CG64" i="7"/>
  <c r="CG65" i="7"/>
  <c r="CG66" i="7"/>
  <c r="CG67" i="7"/>
  <c r="CG68" i="7"/>
  <c r="CG69" i="7"/>
  <c r="CG70" i="7"/>
  <c r="CG71" i="7"/>
  <c r="CG72" i="7"/>
  <c r="CG73" i="7"/>
  <c r="CG74" i="7"/>
  <c r="CG75" i="7"/>
  <c r="CG76" i="7"/>
  <c r="CG77" i="7"/>
  <c r="CG78" i="7"/>
  <c r="CG79" i="7"/>
  <c r="CG80" i="7"/>
  <c r="CG81" i="7"/>
  <c r="CG82" i="7"/>
  <c r="CG83" i="7"/>
  <c r="CG84" i="7"/>
  <c r="CG85" i="7"/>
  <c r="CG86" i="7"/>
  <c r="CG87" i="7"/>
  <c r="CG88" i="7"/>
  <c r="CG89" i="7"/>
  <c r="CG90" i="7"/>
  <c r="CG91" i="7"/>
  <c r="CG92" i="7"/>
  <c r="CG93" i="7"/>
  <c r="CG94" i="7"/>
  <c r="CG95" i="7"/>
  <c r="CG96" i="7"/>
  <c r="CG97" i="7"/>
  <c r="CG98" i="7"/>
  <c r="CG99" i="7"/>
  <c r="CG100" i="7"/>
  <c r="CG101" i="7"/>
  <c r="CG102" i="7"/>
  <c r="CG103" i="7"/>
  <c r="CG104" i="7"/>
  <c r="CG105" i="7"/>
  <c r="CG106" i="7"/>
  <c r="CG107" i="7"/>
  <c r="CG108" i="7"/>
  <c r="CG109" i="7"/>
  <c r="CG110" i="7"/>
  <c r="CG111" i="7"/>
  <c r="CG112" i="7"/>
  <c r="CG113" i="7"/>
  <c r="CG114" i="7"/>
  <c r="CG115" i="7"/>
  <c r="CG116" i="7"/>
  <c r="CG117" i="7"/>
  <c r="CG118" i="7"/>
  <c r="CG119" i="7"/>
  <c r="CG120" i="7"/>
  <c r="CG121" i="7"/>
  <c r="CG122" i="7"/>
  <c r="CG123" i="7"/>
  <c r="CG124" i="7"/>
  <c r="CG125" i="7"/>
  <c r="CG126" i="7"/>
  <c r="CG127" i="7"/>
  <c r="CG128" i="7"/>
  <c r="CG129" i="7"/>
  <c r="CG130" i="7"/>
  <c r="CG131" i="7"/>
  <c r="CG132" i="7"/>
  <c r="CG133" i="7"/>
  <c r="CG134" i="7"/>
  <c r="CG135" i="7"/>
  <c r="CG136" i="7"/>
  <c r="CG137" i="7"/>
  <c r="CG138" i="7"/>
  <c r="CG139" i="7"/>
  <c r="CG140" i="7"/>
  <c r="CG141" i="7"/>
  <c r="CG142" i="7"/>
  <c r="CG143" i="7"/>
  <c r="CG144" i="7"/>
  <c r="CG145" i="7"/>
  <c r="CG146" i="7"/>
  <c r="CG147" i="7"/>
  <c r="CG148" i="7"/>
  <c r="CG149" i="7"/>
  <c r="CG150" i="7"/>
  <c r="CG151" i="7"/>
  <c r="CG152" i="7"/>
  <c r="CG153" i="7"/>
  <c r="CG154" i="7"/>
  <c r="CG155" i="7"/>
  <c r="CG156" i="7"/>
  <c r="CG157" i="7"/>
  <c r="CG158" i="7"/>
  <c r="CG159" i="7"/>
  <c r="CG160" i="7"/>
  <c r="CG161" i="7"/>
  <c r="CG162" i="7"/>
  <c r="CG163" i="7"/>
  <c r="CG164" i="7"/>
  <c r="CG165" i="7"/>
  <c r="CG166" i="7"/>
  <c r="CG167" i="7"/>
  <c r="CG168" i="7"/>
  <c r="CG169" i="7"/>
  <c r="CG170" i="7"/>
  <c r="CG171" i="7"/>
  <c r="CG172" i="7"/>
  <c r="CG173" i="7"/>
  <c r="CG174" i="7"/>
  <c r="CG175" i="7"/>
  <c r="CG176" i="7"/>
  <c r="CG177" i="7"/>
  <c r="CG178" i="7"/>
  <c r="CG179" i="7"/>
  <c r="CG180" i="7"/>
  <c r="CG181" i="7"/>
  <c r="CG182" i="7"/>
  <c r="CG183" i="7"/>
  <c r="CG184" i="7"/>
  <c r="CG185" i="7"/>
  <c r="CG186" i="7"/>
  <c r="CG187" i="7"/>
  <c r="CG188" i="7"/>
  <c r="CG189" i="7"/>
  <c r="CG190" i="7"/>
  <c r="CG191" i="7"/>
  <c r="CG192" i="7"/>
  <c r="CG193" i="7"/>
  <c r="CG194" i="7"/>
  <c r="CG195" i="7"/>
  <c r="CG196" i="7"/>
  <c r="CG197" i="7"/>
  <c r="CG198" i="7"/>
  <c r="CG199" i="7"/>
  <c r="CG200" i="7"/>
  <c r="CG201" i="7"/>
  <c r="CG202" i="7"/>
  <c r="CG203" i="7"/>
  <c r="CG204" i="7"/>
  <c r="CG205" i="7"/>
  <c r="CG206" i="7"/>
  <c r="CG207" i="7"/>
  <c r="CG208" i="7"/>
  <c r="CG209" i="7"/>
  <c r="CG210" i="7"/>
  <c r="CG211" i="7"/>
  <c r="CG212" i="7"/>
  <c r="CG213" i="7"/>
  <c r="CG214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CB35" i="7"/>
  <c r="CB36" i="7"/>
  <c r="CB37" i="7"/>
  <c r="CB38" i="7"/>
  <c r="CB39" i="7"/>
  <c r="CB40" i="7"/>
  <c r="CB41" i="7"/>
  <c r="CB42" i="7"/>
  <c r="CB43" i="7"/>
  <c r="CB44" i="7"/>
  <c r="CB45" i="7"/>
  <c r="CB46" i="7"/>
  <c r="CB47" i="7"/>
  <c r="CB48" i="7"/>
  <c r="CB49" i="7"/>
  <c r="CB50" i="7"/>
  <c r="CB51" i="7"/>
  <c r="CB52" i="7"/>
  <c r="CB53" i="7"/>
  <c r="CB54" i="7"/>
  <c r="CB55" i="7"/>
  <c r="CB56" i="7"/>
  <c r="CB57" i="7"/>
  <c r="CB58" i="7"/>
  <c r="CB59" i="7"/>
  <c r="CB60" i="7"/>
  <c r="CB61" i="7"/>
  <c r="CB62" i="7"/>
  <c r="CB63" i="7"/>
  <c r="CB64" i="7"/>
  <c r="CB65" i="7"/>
  <c r="CB66" i="7"/>
  <c r="CB67" i="7"/>
  <c r="CB68" i="7"/>
  <c r="CB69" i="7"/>
  <c r="CB70" i="7"/>
  <c r="CB71" i="7"/>
  <c r="CB72" i="7"/>
  <c r="CB73" i="7"/>
  <c r="CB74" i="7"/>
  <c r="CB75" i="7"/>
  <c r="CB76" i="7"/>
  <c r="CB77" i="7"/>
  <c r="CB78" i="7"/>
  <c r="CB79" i="7"/>
  <c r="CB80" i="7"/>
  <c r="CB81" i="7"/>
  <c r="CB82" i="7"/>
  <c r="CB83" i="7"/>
  <c r="CB84" i="7"/>
  <c r="CB85" i="7"/>
  <c r="CB86" i="7"/>
  <c r="CB87" i="7"/>
  <c r="CB88" i="7"/>
  <c r="CB89" i="7"/>
  <c r="CB90" i="7"/>
  <c r="CB91" i="7"/>
  <c r="CB92" i="7"/>
  <c r="CB93" i="7"/>
  <c r="CB94" i="7"/>
  <c r="CB95" i="7"/>
  <c r="CB96" i="7"/>
  <c r="CB97" i="7"/>
  <c r="CB98" i="7"/>
  <c r="CB99" i="7"/>
  <c r="CB100" i="7"/>
  <c r="CB101" i="7"/>
  <c r="CB102" i="7"/>
  <c r="CB103" i="7"/>
  <c r="CB104" i="7"/>
  <c r="CB105" i="7"/>
  <c r="CB106" i="7"/>
  <c r="CB107" i="7"/>
  <c r="CB108" i="7"/>
  <c r="CB109" i="7"/>
  <c r="CB110" i="7"/>
  <c r="CB111" i="7"/>
  <c r="CB112" i="7"/>
  <c r="CB113" i="7"/>
  <c r="CB114" i="7"/>
  <c r="CB115" i="7"/>
  <c r="CB116" i="7"/>
  <c r="CB117" i="7"/>
  <c r="CB118" i="7"/>
  <c r="CB119" i="7"/>
  <c r="CB120" i="7"/>
  <c r="CB121" i="7"/>
  <c r="CB122" i="7"/>
  <c r="CB123" i="7"/>
  <c r="CB124" i="7"/>
  <c r="CB125" i="7"/>
  <c r="CB126" i="7"/>
  <c r="CB127" i="7"/>
  <c r="CB128" i="7"/>
  <c r="CB129" i="7"/>
  <c r="CB130" i="7"/>
  <c r="CB131" i="7"/>
  <c r="CB132" i="7"/>
  <c r="CB133" i="7"/>
  <c r="CB134" i="7"/>
  <c r="CB135" i="7"/>
  <c r="CB136" i="7"/>
  <c r="CB137" i="7"/>
  <c r="CB138" i="7"/>
  <c r="CB139" i="7"/>
  <c r="CB140" i="7"/>
  <c r="CB141" i="7"/>
  <c r="CB142" i="7"/>
  <c r="CB143" i="7"/>
  <c r="CB144" i="7"/>
  <c r="CB145" i="7"/>
  <c r="CB146" i="7"/>
  <c r="CB147" i="7"/>
  <c r="CB148" i="7"/>
  <c r="CB149" i="7"/>
  <c r="CB150" i="7"/>
  <c r="CB151" i="7"/>
  <c r="CB152" i="7"/>
  <c r="CB153" i="7"/>
  <c r="CB154" i="7"/>
  <c r="CB155" i="7"/>
  <c r="CB156" i="7"/>
  <c r="CB157" i="7"/>
  <c r="CB158" i="7"/>
  <c r="CB159" i="7"/>
  <c r="CB160" i="7"/>
  <c r="CB161" i="7"/>
  <c r="CB162" i="7"/>
  <c r="CB163" i="7"/>
  <c r="CB164" i="7"/>
  <c r="CB165" i="7"/>
  <c r="CB166" i="7"/>
  <c r="CB167" i="7"/>
  <c r="CB168" i="7"/>
  <c r="CB169" i="7"/>
  <c r="CB170" i="7"/>
  <c r="CB171" i="7"/>
  <c r="CB172" i="7"/>
  <c r="CB173" i="7"/>
  <c r="CB174" i="7"/>
  <c r="CB175" i="7"/>
  <c r="CB176" i="7"/>
  <c r="CB177" i="7"/>
  <c r="CB178" i="7"/>
  <c r="CB179" i="7"/>
  <c r="CB180" i="7"/>
  <c r="CB181" i="7"/>
  <c r="CB182" i="7"/>
  <c r="CB183" i="7"/>
  <c r="CB184" i="7"/>
  <c r="CB185" i="7"/>
  <c r="CB186" i="7"/>
  <c r="CB187" i="7"/>
  <c r="CB188" i="7"/>
  <c r="CB189" i="7"/>
  <c r="CB190" i="7"/>
  <c r="CB191" i="7"/>
  <c r="CB192" i="7"/>
  <c r="CB193" i="7"/>
  <c r="CB194" i="7"/>
  <c r="CB195" i="7"/>
  <c r="CB196" i="7"/>
  <c r="CB197" i="7"/>
  <c r="CB198" i="7"/>
  <c r="CB199" i="7"/>
  <c r="CB200" i="7"/>
  <c r="CB201" i="7"/>
  <c r="CB202" i="7"/>
  <c r="CB203" i="7"/>
  <c r="CB204" i="7"/>
  <c r="CB205" i="7"/>
  <c r="CB206" i="7"/>
  <c r="CB207" i="7"/>
  <c r="CB208" i="7"/>
  <c r="CB209" i="7"/>
  <c r="CB210" i="7"/>
  <c r="CB211" i="7"/>
  <c r="CB212" i="7"/>
  <c r="CB213" i="7"/>
  <c r="CB214" i="7"/>
  <c r="CB8" i="7"/>
  <c r="BW9" i="7"/>
  <c r="BX9" i="7"/>
  <c r="BW10" i="7"/>
  <c r="BX10" i="7"/>
  <c r="BW11" i="7"/>
  <c r="BX11" i="7"/>
  <c r="BW12" i="7"/>
  <c r="BX12" i="7"/>
  <c r="BW13" i="7"/>
  <c r="BX13" i="7"/>
  <c r="BW14" i="7"/>
  <c r="BX14" i="7"/>
  <c r="BW15" i="7"/>
  <c r="BX15" i="7"/>
  <c r="BW16" i="7"/>
  <c r="BX16" i="7"/>
  <c r="BW17" i="7"/>
  <c r="BX17" i="7"/>
  <c r="BW18" i="7"/>
  <c r="BX18" i="7"/>
  <c r="BW19" i="7"/>
  <c r="BX19" i="7"/>
  <c r="BW20" i="7"/>
  <c r="BX20" i="7"/>
  <c r="BW21" i="7"/>
  <c r="BX21" i="7"/>
  <c r="BW22" i="7"/>
  <c r="BX22" i="7"/>
  <c r="BW23" i="7"/>
  <c r="BX23" i="7"/>
  <c r="BW24" i="7"/>
  <c r="BX24" i="7"/>
  <c r="BW25" i="7"/>
  <c r="BX25" i="7"/>
  <c r="BW26" i="7"/>
  <c r="BX26" i="7"/>
  <c r="BW27" i="7"/>
  <c r="BX27" i="7"/>
  <c r="BW28" i="7"/>
  <c r="BX28" i="7"/>
  <c r="BW29" i="7"/>
  <c r="BX29" i="7"/>
  <c r="BW30" i="7"/>
  <c r="BX30" i="7"/>
  <c r="BW31" i="7"/>
  <c r="BX31" i="7"/>
  <c r="BW32" i="7"/>
  <c r="BX32" i="7"/>
  <c r="BW33" i="7"/>
  <c r="BX33" i="7"/>
  <c r="BW34" i="7"/>
  <c r="BX34" i="7"/>
  <c r="BW35" i="7"/>
  <c r="BX35" i="7"/>
  <c r="BW36" i="7"/>
  <c r="BX36" i="7"/>
  <c r="BW37" i="7"/>
  <c r="BX37" i="7"/>
  <c r="BW38" i="7"/>
  <c r="BX38" i="7"/>
  <c r="BW39" i="7"/>
  <c r="BX39" i="7"/>
  <c r="BW40" i="7"/>
  <c r="BX40" i="7"/>
  <c r="BW41" i="7"/>
  <c r="BX41" i="7"/>
  <c r="BW42" i="7"/>
  <c r="BX42" i="7"/>
  <c r="BW43" i="7"/>
  <c r="BX43" i="7"/>
  <c r="BW44" i="7"/>
  <c r="BX44" i="7"/>
  <c r="BW45" i="7"/>
  <c r="BX45" i="7"/>
  <c r="BW46" i="7"/>
  <c r="BX46" i="7"/>
  <c r="BW47" i="7"/>
  <c r="BX47" i="7"/>
  <c r="BW48" i="7"/>
  <c r="BX48" i="7"/>
  <c r="BW49" i="7"/>
  <c r="BX49" i="7"/>
  <c r="BW50" i="7"/>
  <c r="BX50" i="7"/>
  <c r="BW51" i="7"/>
  <c r="BX51" i="7"/>
  <c r="BW52" i="7"/>
  <c r="BX52" i="7"/>
  <c r="BW53" i="7"/>
  <c r="BX53" i="7"/>
  <c r="BW54" i="7"/>
  <c r="BX54" i="7"/>
  <c r="BW55" i="7"/>
  <c r="BX55" i="7"/>
  <c r="BW56" i="7"/>
  <c r="BX56" i="7"/>
  <c r="BW57" i="7"/>
  <c r="BX57" i="7"/>
  <c r="BW58" i="7"/>
  <c r="BX58" i="7"/>
  <c r="BW59" i="7"/>
  <c r="BX59" i="7"/>
  <c r="BW60" i="7"/>
  <c r="BX60" i="7"/>
  <c r="BW61" i="7"/>
  <c r="BX61" i="7"/>
  <c r="BW62" i="7"/>
  <c r="BX62" i="7"/>
  <c r="BW63" i="7"/>
  <c r="BX63" i="7"/>
  <c r="BW64" i="7"/>
  <c r="BX64" i="7"/>
  <c r="BW65" i="7"/>
  <c r="BX65" i="7"/>
  <c r="BW66" i="7"/>
  <c r="BX66" i="7"/>
  <c r="BW67" i="7"/>
  <c r="BX67" i="7"/>
  <c r="BW68" i="7"/>
  <c r="BX68" i="7"/>
  <c r="BW69" i="7"/>
  <c r="BX69" i="7"/>
  <c r="BW70" i="7"/>
  <c r="BX70" i="7"/>
  <c r="BW71" i="7"/>
  <c r="BX71" i="7"/>
  <c r="BW72" i="7"/>
  <c r="BX72" i="7"/>
  <c r="BW73" i="7"/>
  <c r="BX73" i="7"/>
  <c r="BW74" i="7"/>
  <c r="BX74" i="7"/>
  <c r="BW75" i="7"/>
  <c r="BX75" i="7"/>
  <c r="BW76" i="7"/>
  <c r="BX76" i="7"/>
  <c r="BW77" i="7"/>
  <c r="BX77" i="7"/>
  <c r="BW78" i="7"/>
  <c r="BX78" i="7"/>
  <c r="BW79" i="7"/>
  <c r="BX79" i="7"/>
  <c r="BW80" i="7"/>
  <c r="BX80" i="7"/>
  <c r="BW81" i="7"/>
  <c r="BX81" i="7"/>
  <c r="BW82" i="7"/>
  <c r="BX82" i="7"/>
  <c r="BW83" i="7"/>
  <c r="BX83" i="7"/>
  <c r="BW84" i="7"/>
  <c r="BX84" i="7"/>
  <c r="BW85" i="7"/>
  <c r="BX85" i="7"/>
  <c r="BW86" i="7"/>
  <c r="BX86" i="7"/>
  <c r="BW87" i="7"/>
  <c r="BX87" i="7"/>
  <c r="BW88" i="7"/>
  <c r="BX88" i="7"/>
  <c r="BW89" i="7"/>
  <c r="BX89" i="7"/>
  <c r="BW90" i="7"/>
  <c r="BX90" i="7"/>
  <c r="BW91" i="7"/>
  <c r="BX91" i="7"/>
  <c r="BW92" i="7"/>
  <c r="BX92" i="7"/>
  <c r="BW93" i="7"/>
  <c r="BX93" i="7"/>
  <c r="BW94" i="7"/>
  <c r="BX94" i="7"/>
  <c r="BW95" i="7"/>
  <c r="BX95" i="7"/>
  <c r="BW96" i="7"/>
  <c r="BX96" i="7"/>
  <c r="BW97" i="7"/>
  <c r="BX97" i="7"/>
  <c r="BW98" i="7"/>
  <c r="BX98" i="7"/>
  <c r="BW99" i="7"/>
  <c r="BX99" i="7"/>
  <c r="BW100" i="7"/>
  <c r="BX100" i="7"/>
  <c r="BW101" i="7"/>
  <c r="BX101" i="7"/>
  <c r="BW102" i="7"/>
  <c r="BX102" i="7"/>
  <c r="BW103" i="7"/>
  <c r="BX103" i="7"/>
  <c r="BW104" i="7"/>
  <c r="BX104" i="7"/>
  <c r="BW105" i="7"/>
  <c r="BX105" i="7"/>
  <c r="BW106" i="7"/>
  <c r="BX106" i="7"/>
  <c r="BW107" i="7"/>
  <c r="BX107" i="7"/>
  <c r="BW108" i="7"/>
  <c r="BX108" i="7"/>
  <c r="BW109" i="7"/>
  <c r="BX109" i="7"/>
  <c r="BW110" i="7"/>
  <c r="BX110" i="7"/>
  <c r="BW111" i="7"/>
  <c r="BX111" i="7"/>
  <c r="BW112" i="7"/>
  <c r="BX112" i="7"/>
  <c r="BW113" i="7"/>
  <c r="BX113" i="7"/>
  <c r="BW114" i="7"/>
  <c r="BX114" i="7"/>
  <c r="BW115" i="7"/>
  <c r="BX115" i="7"/>
  <c r="BW116" i="7"/>
  <c r="BX116" i="7"/>
  <c r="BW117" i="7"/>
  <c r="BX117" i="7"/>
  <c r="BW118" i="7"/>
  <c r="BX118" i="7"/>
  <c r="BW119" i="7"/>
  <c r="BX119" i="7"/>
  <c r="BW120" i="7"/>
  <c r="BX120" i="7"/>
  <c r="BW121" i="7"/>
  <c r="BX121" i="7"/>
  <c r="BW122" i="7"/>
  <c r="BX122" i="7"/>
  <c r="BW123" i="7"/>
  <c r="BX123" i="7"/>
  <c r="BW124" i="7"/>
  <c r="BX124" i="7"/>
  <c r="BW125" i="7"/>
  <c r="BX125" i="7"/>
  <c r="BW126" i="7"/>
  <c r="BX126" i="7"/>
  <c r="BW127" i="7"/>
  <c r="BX127" i="7"/>
  <c r="BW128" i="7"/>
  <c r="BX128" i="7"/>
  <c r="BW129" i="7"/>
  <c r="BX129" i="7"/>
  <c r="BW130" i="7"/>
  <c r="BX130" i="7"/>
  <c r="BW131" i="7"/>
  <c r="BX131" i="7"/>
  <c r="BW132" i="7"/>
  <c r="BX132" i="7"/>
  <c r="BW133" i="7"/>
  <c r="BX133" i="7"/>
  <c r="BW134" i="7"/>
  <c r="BX134" i="7"/>
  <c r="BW135" i="7"/>
  <c r="BX135" i="7"/>
  <c r="BW136" i="7"/>
  <c r="BX136" i="7"/>
  <c r="BW137" i="7"/>
  <c r="BX137" i="7"/>
  <c r="BW138" i="7"/>
  <c r="BX138" i="7"/>
  <c r="BW139" i="7"/>
  <c r="BX139" i="7"/>
  <c r="BW140" i="7"/>
  <c r="BX140" i="7"/>
  <c r="BW141" i="7"/>
  <c r="BX141" i="7"/>
  <c r="BW142" i="7"/>
  <c r="BX142" i="7"/>
  <c r="BW143" i="7"/>
  <c r="BX143" i="7"/>
  <c r="BW144" i="7"/>
  <c r="BX144" i="7"/>
  <c r="BW145" i="7"/>
  <c r="BX145" i="7"/>
  <c r="BW146" i="7"/>
  <c r="BX146" i="7"/>
  <c r="BW147" i="7"/>
  <c r="BX147" i="7"/>
  <c r="BW148" i="7"/>
  <c r="BX148" i="7"/>
  <c r="BW149" i="7"/>
  <c r="BX149" i="7"/>
  <c r="BW150" i="7"/>
  <c r="BX150" i="7"/>
  <c r="BW151" i="7"/>
  <c r="BX151" i="7"/>
  <c r="BW152" i="7"/>
  <c r="BX152" i="7"/>
  <c r="BW153" i="7"/>
  <c r="BX153" i="7"/>
  <c r="BW154" i="7"/>
  <c r="BX154" i="7"/>
  <c r="BW155" i="7"/>
  <c r="BX155" i="7"/>
  <c r="BW156" i="7"/>
  <c r="BX156" i="7"/>
  <c r="BW157" i="7"/>
  <c r="BX157" i="7"/>
  <c r="BW158" i="7"/>
  <c r="BX158" i="7"/>
  <c r="BW159" i="7"/>
  <c r="BX159" i="7"/>
  <c r="BW160" i="7"/>
  <c r="BX160" i="7"/>
  <c r="BW161" i="7"/>
  <c r="BX161" i="7"/>
  <c r="BW162" i="7"/>
  <c r="BX162" i="7"/>
  <c r="BW163" i="7"/>
  <c r="BX163" i="7"/>
  <c r="BW164" i="7"/>
  <c r="BX164" i="7"/>
  <c r="BW165" i="7"/>
  <c r="BX165" i="7"/>
  <c r="BW166" i="7"/>
  <c r="BX166" i="7"/>
  <c r="BW167" i="7"/>
  <c r="BX167" i="7"/>
  <c r="BW168" i="7"/>
  <c r="BX168" i="7"/>
  <c r="BW169" i="7"/>
  <c r="BX169" i="7"/>
  <c r="BW170" i="7"/>
  <c r="BX170" i="7"/>
  <c r="BW171" i="7"/>
  <c r="BX171" i="7"/>
  <c r="BW172" i="7"/>
  <c r="BX172" i="7"/>
  <c r="BW173" i="7"/>
  <c r="BX173" i="7"/>
  <c r="BW174" i="7"/>
  <c r="BX174" i="7"/>
  <c r="BW175" i="7"/>
  <c r="BX175" i="7"/>
  <c r="BW176" i="7"/>
  <c r="BX176" i="7"/>
  <c r="BW177" i="7"/>
  <c r="BX177" i="7"/>
  <c r="BW178" i="7"/>
  <c r="BX178" i="7"/>
  <c r="BW179" i="7"/>
  <c r="BX179" i="7"/>
  <c r="BW180" i="7"/>
  <c r="BX180" i="7"/>
  <c r="BW181" i="7"/>
  <c r="BX181" i="7"/>
  <c r="BW182" i="7"/>
  <c r="BX182" i="7"/>
  <c r="BW183" i="7"/>
  <c r="BX183" i="7"/>
  <c r="BW184" i="7"/>
  <c r="BX184" i="7"/>
  <c r="BW185" i="7"/>
  <c r="BX185" i="7"/>
  <c r="BW186" i="7"/>
  <c r="BX186" i="7"/>
  <c r="BW187" i="7"/>
  <c r="BX187" i="7"/>
  <c r="BW188" i="7"/>
  <c r="BX188" i="7"/>
  <c r="BW189" i="7"/>
  <c r="BX189" i="7"/>
  <c r="BW190" i="7"/>
  <c r="BX190" i="7"/>
  <c r="BW191" i="7"/>
  <c r="BX191" i="7"/>
  <c r="BW192" i="7"/>
  <c r="BX192" i="7"/>
  <c r="BW193" i="7"/>
  <c r="BX193" i="7"/>
  <c r="BW194" i="7"/>
  <c r="BX194" i="7"/>
  <c r="BW195" i="7"/>
  <c r="BX195" i="7"/>
  <c r="BW196" i="7"/>
  <c r="BX196" i="7"/>
  <c r="BW197" i="7"/>
  <c r="BX197" i="7"/>
  <c r="BW198" i="7"/>
  <c r="BX198" i="7"/>
  <c r="BW199" i="7"/>
  <c r="BX199" i="7"/>
  <c r="BW200" i="7"/>
  <c r="BX200" i="7"/>
  <c r="BW201" i="7"/>
  <c r="BX201" i="7"/>
  <c r="BW202" i="7"/>
  <c r="BX202" i="7"/>
  <c r="BW203" i="7"/>
  <c r="BX203" i="7"/>
  <c r="BW204" i="7"/>
  <c r="BX204" i="7"/>
  <c r="BW205" i="7"/>
  <c r="BX205" i="7"/>
  <c r="BW206" i="7"/>
  <c r="BX206" i="7"/>
  <c r="BW207" i="7"/>
  <c r="BX207" i="7"/>
  <c r="BW208" i="7"/>
  <c r="BX208" i="7"/>
  <c r="BW209" i="7"/>
  <c r="BX209" i="7"/>
  <c r="BW210" i="7"/>
  <c r="BX210" i="7"/>
  <c r="BW211" i="7"/>
  <c r="BX211" i="7"/>
  <c r="BW212" i="7"/>
  <c r="BX212" i="7"/>
  <c r="BW213" i="7"/>
  <c r="BX213" i="7"/>
  <c r="BW214" i="7"/>
  <c r="BX214" i="7"/>
  <c r="BX8" i="7"/>
  <c r="BW8" i="7"/>
  <c r="AA2" i="24"/>
  <c r="BF216" i="6" l="1"/>
  <c r="BG216" i="6"/>
  <c r="BF217" i="6"/>
  <c r="BG217" i="6"/>
  <c r="BF218" i="6"/>
  <c r="BG218" i="6"/>
  <c r="BF219" i="6"/>
  <c r="BG219" i="6"/>
  <c r="BF220" i="6"/>
  <c r="BG220" i="6"/>
  <c r="BF221" i="6"/>
  <c r="BG221" i="6"/>
  <c r="BF222" i="6"/>
  <c r="BG222" i="6"/>
  <c r="BF223" i="6"/>
  <c r="BG223" i="6"/>
  <c r="BF224" i="6"/>
  <c r="BG224" i="6"/>
  <c r="BF225" i="6"/>
  <c r="BG225" i="6"/>
  <c r="BF226" i="6"/>
  <c r="BG226" i="6"/>
  <c r="BF227" i="6"/>
  <c r="BG227" i="6"/>
  <c r="AL215" i="6" l="1"/>
  <c r="AM215" i="6"/>
  <c r="AL216" i="6"/>
  <c r="AM216" i="6"/>
  <c r="AL217" i="6"/>
  <c r="AM217" i="6"/>
  <c r="AL218" i="6"/>
  <c r="AM218" i="6"/>
  <c r="AL219" i="6"/>
  <c r="AM219" i="6"/>
  <c r="AL220" i="6"/>
  <c r="AM220" i="6"/>
  <c r="AL221" i="6"/>
  <c r="AM221" i="6"/>
  <c r="AL222" i="6"/>
  <c r="AM222" i="6"/>
  <c r="AL223" i="6"/>
  <c r="AM223" i="6"/>
  <c r="AL224" i="6"/>
  <c r="AM224" i="6"/>
  <c r="AL225" i="6"/>
  <c r="AM225" i="6"/>
  <c r="AL226" i="6"/>
  <c r="AM226" i="6"/>
  <c r="AL227" i="6"/>
  <c r="AM227" i="6"/>
  <c r="AL228" i="6"/>
  <c r="AM228" i="6"/>
  <c r="AB4" i="23"/>
  <c r="BS215" i="7"/>
  <c r="BS216" i="7"/>
  <c r="BS217" i="7"/>
  <c r="BS218" i="7"/>
  <c r="BS219" i="7"/>
  <c r="BS220" i="7"/>
  <c r="BS221" i="7"/>
  <c r="BS222" i="7"/>
  <c r="BS223" i="7"/>
  <c r="BS224" i="7"/>
  <c r="BS225" i="7"/>
  <c r="BS226" i="7"/>
  <c r="BS227" i="7"/>
  <c r="AX225" i="7"/>
  <c r="AY225" i="7"/>
  <c r="BC225" i="7"/>
  <c r="BD225" i="7"/>
  <c r="BH225" i="7"/>
  <c r="BI225" i="7"/>
  <c r="BM225" i="7"/>
  <c r="BN225" i="7"/>
  <c r="BR225" i="7"/>
  <c r="AX226" i="7"/>
  <c r="AY226" i="7"/>
  <c r="BC226" i="7"/>
  <c r="BD226" i="7"/>
  <c r="BH226" i="7"/>
  <c r="BI226" i="7"/>
  <c r="BM226" i="7"/>
  <c r="BN226" i="7"/>
  <c r="BR226" i="7"/>
  <c r="AX227" i="7"/>
  <c r="AY227" i="7"/>
  <c r="BC227" i="7"/>
  <c r="BD227" i="7"/>
  <c r="BH227" i="7"/>
  <c r="BI227" i="7"/>
  <c r="BM227" i="7"/>
  <c r="BN227" i="7"/>
  <c r="BR227" i="7"/>
  <c r="BT225" i="7" l="1"/>
  <c r="AR226" i="6" s="1"/>
  <c r="CS225" i="7"/>
  <c r="BL226" i="6" s="1"/>
  <c r="CI225" i="7"/>
  <c r="BM226" i="6" s="1"/>
  <c r="CJ225" i="7"/>
  <c r="BN226" i="6" s="1"/>
  <c r="BT217" i="7"/>
  <c r="AR218" i="6" s="1"/>
  <c r="CS217" i="7"/>
  <c r="BL218" i="6" s="1"/>
  <c r="BF227" i="7"/>
  <c r="AQ228" i="6" s="1"/>
  <c r="CD227" i="7"/>
  <c r="BJ228" i="6" s="1"/>
  <c r="CE227" i="7"/>
  <c r="BK228" i="6" s="1"/>
  <c r="BT216" i="7"/>
  <c r="AR217" i="6" s="1"/>
  <c r="CS216" i="7"/>
  <c r="BL217" i="6" s="1"/>
  <c r="BT223" i="7"/>
  <c r="AR224" i="6" s="1"/>
  <c r="CS223" i="7"/>
  <c r="BL224" i="6" s="1"/>
  <c r="CI226" i="7"/>
  <c r="BM227" i="6" s="1"/>
  <c r="CJ226" i="7"/>
  <c r="BN227" i="6" s="1"/>
  <c r="BT224" i="7"/>
  <c r="AR225" i="6" s="1"/>
  <c r="CS224" i="7"/>
  <c r="BL225" i="6" s="1"/>
  <c r="BT215" i="7"/>
  <c r="AR216" i="6" s="1"/>
  <c r="CS215" i="7"/>
  <c r="BL216" i="6" s="1"/>
  <c r="CE225" i="7"/>
  <c r="BK226" i="6" s="1"/>
  <c r="CD225" i="7"/>
  <c r="BJ226" i="6" s="1"/>
  <c r="BT222" i="7"/>
  <c r="AR223" i="6" s="1"/>
  <c r="CS222" i="7"/>
  <c r="BL223" i="6" s="1"/>
  <c r="BT221" i="7"/>
  <c r="AR222" i="6" s="1"/>
  <c r="CS221" i="7"/>
  <c r="BL222" i="6" s="1"/>
  <c r="CO226" i="7"/>
  <c r="BP227" i="6" s="1"/>
  <c r="CN226" i="7"/>
  <c r="BO227" i="6" s="1"/>
  <c r="BT227" i="7"/>
  <c r="AR228" i="6" s="1"/>
  <c r="CS227" i="7"/>
  <c r="BL228" i="6" s="1"/>
  <c r="BT219" i="7"/>
  <c r="AR220" i="6" s="1"/>
  <c r="CS219" i="7"/>
  <c r="BL220" i="6" s="1"/>
  <c r="CD226" i="7"/>
  <c r="BJ227" i="6" s="1"/>
  <c r="CE226" i="7"/>
  <c r="BK227" i="6" s="1"/>
  <c r="CN227" i="7"/>
  <c r="BO228" i="6" s="1"/>
  <c r="CO227" i="7"/>
  <c r="BP228" i="6" s="1"/>
  <c r="BT220" i="7"/>
  <c r="AR221" i="6" s="1"/>
  <c r="CS220" i="7"/>
  <c r="BL221" i="6" s="1"/>
  <c r="CI227" i="7"/>
  <c r="BM228" i="6" s="1"/>
  <c r="CJ227" i="7"/>
  <c r="BN228" i="6" s="1"/>
  <c r="BO225" i="7"/>
  <c r="AU226" i="6" s="1"/>
  <c r="CN225" i="7"/>
  <c r="BO226" i="6" s="1"/>
  <c r="CO225" i="7"/>
  <c r="BP226" i="6" s="1"/>
  <c r="BT226" i="7"/>
  <c r="AR227" i="6" s="1"/>
  <c r="CS226" i="7"/>
  <c r="BL227" i="6" s="1"/>
  <c r="BT218" i="7"/>
  <c r="AR219" i="6" s="1"/>
  <c r="CS218" i="7"/>
  <c r="BL219" i="6" s="1"/>
  <c r="BF226" i="7"/>
  <c r="AQ227" i="6" s="1"/>
  <c r="BO226" i="7"/>
  <c r="AU227" i="6" s="1"/>
  <c r="BP226" i="7"/>
  <c r="AV227" i="6" s="1"/>
  <c r="BK227" i="7"/>
  <c r="AT228" i="6" s="1"/>
  <c r="BK226" i="7"/>
  <c r="AT227" i="6" s="1"/>
  <c r="BK225" i="7"/>
  <c r="AT226" i="6" s="1"/>
  <c r="BP225" i="7"/>
  <c r="AV226" i="6" s="1"/>
  <c r="BO227" i="7"/>
  <c r="AU228" i="6" s="1"/>
  <c r="BP227" i="7"/>
  <c r="AV228" i="6" s="1"/>
  <c r="BF225" i="7"/>
  <c r="AQ226" i="6" s="1"/>
  <c r="AJ50" i="7" l="1"/>
  <c r="R227" i="6" l="1"/>
  <c r="S227" i="6"/>
  <c r="R228" i="6"/>
  <c r="S228" i="6"/>
  <c r="BZ226" i="7"/>
  <c r="BI227" i="6" s="1"/>
  <c r="BS227" i="6" s="1"/>
  <c r="BJ226" i="7"/>
  <c r="AS227" i="6" s="1"/>
  <c r="X227" i="6"/>
  <c r="X228" i="6"/>
  <c r="BA227" i="7" l="1"/>
  <c r="AO228" i="6" s="1"/>
  <c r="AY228" i="6" s="1"/>
  <c r="BZ227" i="7"/>
  <c r="BI228" i="6" s="1"/>
  <c r="BS228" i="6" s="1"/>
  <c r="Z228" i="6"/>
  <c r="BJ227" i="7"/>
  <c r="AS228" i="6" s="1"/>
  <c r="AA228" i="6"/>
  <c r="AB227" i="6"/>
  <c r="U228" i="6"/>
  <c r="Z227" i="6"/>
  <c r="AA227" i="6"/>
  <c r="U227" i="6"/>
  <c r="BA226" i="7"/>
  <c r="AO227" i="6" s="1"/>
  <c r="AY227" i="6" s="1"/>
  <c r="AB228" i="6"/>
  <c r="BZ225" i="7" l="1"/>
  <c r="BI226" i="6" s="1"/>
  <c r="BS226" i="6" s="1"/>
  <c r="BJ225" i="7"/>
  <c r="AS226" i="6" s="1"/>
  <c r="X226" i="6"/>
  <c r="R226" i="6"/>
  <c r="S226" i="6"/>
  <c r="AA226" i="6" l="1"/>
  <c r="Z226" i="6"/>
  <c r="U226" i="6"/>
  <c r="BA225" i="7"/>
  <c r="AO226" i="6" s="1"/>
  <c r="AY226" i="6" s="1"/>
  <c r="AB226" i="6"/>
  <c r="AM2" i="22"/>
  <c r="BR224" i="7" l="1"/>
  <c r="BR223" i="7"/>
  <c r="BR222" i="7"/>
  <c r="BR221" i="7"/>
  <c r="BR220" i="7"/>
  <c r="BR219" i="7"/>
  <c r="BR218" i="7"/>
  <c r="BR217" i="7"/>
  <c r="BR216" i="7"/>
  <c r="BR215" i="7"/>
  <c r="BR214" i="7"/>
  <c r="BR213" i="7"/>
  <c r="BR212" i="7"/>
  <c r="BR211" i="7"/>
  <c r="BR210" i="7"/>
  <c r="BR209" i="7"/>
  <c r="BR208" i="7"/>
  <c r="BR207" i="7"/>
  <c r="BR206" i="7"/>
  <c r="BR205" i="7"/>
  <c r="BR204" i="7"/>
  <c r="BR203" i="7"/>
  <c r="BR202" i="7"/>
  <c r="BR201" i="7"/>
  <c r="BR200" i="7"/>
  <c r="BR199" i="7"/>
  <c r="BR198" i="7"/>
  <c r="BR197" i="7"/>
  <c r="BR196" i="7"/>
  <c r="BR195" i="7"/>
  <c r="BR194" i="7"/>
  <c r="BR193" i="7"/>
  <c r="BR192" i="7"/>
  <c r="BR191" i="7"/>
  <c r="BR190" i="7"/>
  <c r="BR189" i="7"/>
  <c r="BR188" i="7"/>
  <c r="BR187" i="7"/>
  <c r="BR186" i="7"/>
  <c r="BR185" i="7"/>
  <c r="BR184" i="7"/>
  <c r="BR183" i="7"/>
  <c r="BR182" i="7"/>
  <c r="BR181" i="7"/>
  <c r="BR180" i="7"/>
  <c r="BR179" i="7"/>
  <c r="BR178" i="7"/>
  <c r="BR177" i="7"/>
  <c r="BR176" i="7"/>
  <c r="BR175" i="7"/>
  <c r="BR174" i="7"/>
  <c r="BR173" i="7"/>
  <c r="BR172" i="7"/>
  <c r="BR171" i="7"/>
  <c r="BR170" i="7"/>
  <c r="BR169" i="7"/>
  <c r="BR168" i="7"/>
  <c r="BR167" i="7"/>
  <c r="BR166" i="7"/>
  <c r="BR165" i="7"/>
  <c r="BR164" i="7"/>
  <c r="BR163" i="7"/>
  <c r="BR162" i="7"/>
  <c r="BR161" i="7"/>
  <c r="BR160" i="7"/>
  <c r="BR159" i="7"/>
  <c r="BR158" i="7"/>
  <c r="BR157" i="7"/>
  <c r="BR156" i="7"/>
  <c r="BR155" i="7"/>
  <c r="BR154" i="7"/>
  <c r="BR153" i="7"/>
  <c r="BR152" i="7"/>
  <c r="BR151" i="7"/>
  <c r="BR150" i="7"/>
  <c r="BR149" i="7"/>
  <c r="BR148" i="7"/>
  <c r="BR147" i="7"/>
  <c r="BR146" i="7"/>
  <c r="BR145" i="7"/>
  <c r="BR144" i="7"/>
  <c r="BR143" i="7"/>
  <c r="BR142" i="7"/>
  <c r="BR141" i="7"/>
  <c r="BR140" i="7"/>
  <c r="BR139" i="7"/>
  <c r="BR138" i="7"/>
  <c r="BR137" i="7"/>
  <c r="BR136" i="7"/>
  <c r="BR135" i="7"/>
  <c r="BR134" i="7"/>
  <c r="BR133" i="7"/>
  <c r="BR132" i="7"/>
  <c r="BR131" i="7"/>
  <c r="BR130" i="7"/>
  <c r="BR129" i="7"/>
  <c r="BR128" i="7"/>
  <c r="BR127" i="7"/>
  <c r="BR126" i="7"/>
  <c r="BR125" i="7"/>
  <c r="BR124" i="7"/>
  <c r="BR123" i="7"/>
  <c r="BR122" i="7"/>
  <c r="BR121" i="7"/>
  <c r="BR120" i="7"/>
  <c r="BR119" i="7"/>
  <c r="BR118" i="7"/>
  <c r="BR117" i="7"/>
  <c r="BR116" i="7"/>
  <c r="BR115" i="7"/>
  <c r="BR114" i="7"/>
  <c r="BR113" i="7"/>
  <c r="BR112" i="7"/>
  <c r="BR111" i="7"/>
  <c r="BR110" i="7"/>
  <c r="BR109" i="7"/>
  <c r="BR108" i="7"/>
  <c r="BR107" i="7"/>
  <c r="BR106" i="7"/>
  <c r="BR105" i="7"/>
  <c r="BR104" i="7"/>
  <c r="BR103" i="7"/>
  <c r="BR102" i="7"/>
  <c r="BR101" i="7"/>
  <c r="BR100" i="7"/>
  <c r="BR99" i="7"/>
  <c r="BR98" i="7"/>
  <c r="BR97" i="7"/>
  <c r="BR96" i="7"/>
  <c r="BR95" i="7"/>
  <c r="BR94" i="7"/>
  <c r="BR93" i="7"/>
  <c r="BR92" i="7"/>
  <c r="BR91" i="7"/>
  <c r="BR90" i="7"/>
  <c r="BR89" i="7"/>
  <c r="BR88" i="7"/>
  <c r="BR87" i="7"/>
  <c r="BR86" i="7"/>
  <c r="BR85" i="7"/>
  <c r="BR84" i="7"/>
  <c r="BR83" i="7"/>
  <c r="BR82" i="7"/>
  <c r="BR81" i="7"/>
  <c r="BR80" i="7"/>
  <c r="BR79" i="7"/>
  <c r="BR78" i="7"/>
  <c r="BR77" i="7"/>
  <c r="BR76" i="7"/>
  <c r="BR75" i="7"/>
  <c r="BR74" i="7"/>
  <c r="BR73" i="7"/>
  <c r="BR72" i="7"/>
  <c r="BR71" i="7"/>
  <c r="BR70" i="7"/>
  <c r="BR69" i="7"/>
  <c r="BR68" i="7"/>
  <c r="BR67" i="7"/>
  <c r="BR66" i="7"/>
  <c r="BR65" i="7"/>
  <c r="BR64" i="7"/>
  <c r="BR63" i="7"/>
  <c r="BR62" i="7"/>
  <c r="BR61" i="7"/>
  <c r="BR60" i="7"/>
  <c r="BR59" i="7"/>
  <c r="BR58" i="7"/>
  <c r="BR57" i="7"/>
  <c r="BR56" i="7"/>
  <c r="BR55" i="7"/>
  <c r="BR54" i="7"/>
  <c r="BR53" i="7"/>
  <c r="BR52" i="7"/>
  <c r="BR51" i="7"/>
  <c r="BR50" i="7"/>
  <c r="BR49" i="7"/>
  <c r="BR48" i="7"/>
  <c r="BR47" i="7"/>
  <c r="BR46" i="7"/>
  <c r="BR45" i="7"/>
  <c r="BR44" i="7"/>
  <c r="BR43" i="7"/>
  <c r="BR42" i="7"/>
  <c r="BR41" i="7"/>
  <c r="BR40" i="7"/>
  <c r="BR39" i="7"/>
  <c r="BR38" i="7"/>
  <c r="BR37" i="7"/>
  <c r="BR36" i="7"/>
  <c r="BR35" i="7"/>
  <c r="BR34" i="7"/>
  <c r="BR33" i="7"/>
  <c r="BR32" i="7"/>
  <c r="BR31" i="7"/>
  <c r="BR30" i="7"/>
  <c r="BR29" i="7"/>
  <c r="BR28" i="7"/>
  <c r="BR27" i="7"/>
  <c r="BR26" i="7"/>
  <c r="BR25" i="7"/>
  <c r="BR24" i="7"/>
  <c r="BR23" i="7"/>
  <c r="BR22" i="7"/>
  <c r="BR21" i="7"/>
  <c r="BR20" i="7"/>
  <c r="BR19" i="7"/>
  <c r="BR18" i="7"/>
  <c r="BR17" i="7"/>
  <c r="BR16" i="7"/>
  <c r="BR15" i="7"/>
  <c r="BR14" i="7"/>
  <c r="BR13" i="7"/>
  <c r="BR12" i="7"/>
  <c r="BR11" i="7"/>
  <c r="BR10" i="7"/>
  <c r="BR9" i="7"/>
  <c r="BR8" i="7"/>
  <c r="BM8" i="7"/>
  <c r="BM224" i="7"/>
  <c r="BM223" i="7"/>
  <c r="BM222" i="7"/>
  <c r="BM221" i="7"/>
  <c r="BM220" i="7"/>
  <c r="BM219" i="7"/>
  <c r="BM218" i="7"/>
  <c r="BM217" i="7"/>
  <c r="BM216" i="7"/>
  <c r="BM215" i="7"/>
  <c r="BM214" i="7"/>
  <c r="BM213" i="7"/>
  <c r="BM212" i="7"/>
  <c r="BM211" i="7"/>
  <c r="BM210" i="7"/>
  <c r="BM209" i="7"/>
  <c r="BM208" i="7"/>
  <c r="BM207" i="7"/>
  <c r="BM206" i="7"/>
  <c r="BM205" i="7"/>
  <c r="BM204" i="7"/>
  <c r="BM203" i="7"/>
  <c r="BM202" i="7"/>
  <c r="BM201" i="7"/>
  <c r="BM200" i="7"/>
  <c r="BM199" i="7"/>
  <c r="BM198" i="7"/>
  <c r="BM197" i="7"/>
  <c r="BM196" i="7"/>
  <c r="BM195" i="7"/>
  <c r="BM194" i="7"/>
  <c r="BM193" i="7"/>
  <c r="BM192" i="7"/>
  <c r="BM191" i="7"/>
  <c r="BM190" i="7"/>
  <c r="BM189" i="7"/>
  <c r="BM188" i="7"/>
  <c r="BM187" i="7"/>
  <c r="BM186" i="7"/>
  <c r="BM185" i="7"/>
  <c r="BM184" i="7"/>
  <c r="BM183" i="7"/>
  <c r="BM182" i="7"/>
  <c r="BM181" i="7"/>
  <c r="BM180" i="7"/>
  <c r="BM179" i="7"/>
  <c r="BM178" i="7"/>
  <c r="BM177" i="7"/>
  <c r="BM176" i="7"/>
  <c r="BM175" i="7"/>
  <c r="BM174" i="7"/>
  <c r="BM173" i="7"/>
  <c r="BM172" i="7"/>
  <c r="BM171" i="7"/>
  <c r="BM170" i="7"/>
  <c r="BM169" i="7"/>
  <c r="BM168" i="7"/>
  <c r="BM167" i="7"/>
  <c r="BM166" i="7"/>
  <c r="BM165" i="7"/>
  <c r="BM164" i="7"/>
  <c r="BM163" i="7"/>
  <c r="BM162" i="7"/>
  <c r="BM161" i="7"/>
  <c r="BM160" i="7"/>
  <c r="BM159" i="7"/>
  <c r="BM158" i="7"/>
  <c r="BM157" i="7"/>
  <c r="BM156" i="7"/>
  <c r="BM155" i="7"/>
  <c r="BM154" i="7"/>
  <c r="BM153" i="7"/>
  <c r="BM152" i="7"/>
  <c r="BM151" i="7"/>
  <c r="BM150" i="7"/>
  <c r="BM149" i="7"/>
  <c r="BM148" i="7"/>
  <c r="BM147" i="7"/>
  <c r="BM146" i="7"/>
  <c r="BM145" i="7"/>
  <c r="BM144" i="7"/>
  <c r="BM143" i="7"/>
  <c r="BM142" i="7"/>
  <c r="BM141" i="7"/>
  <c r="BM140" i="7"/>
  <c r="BM139" i="7"/>
  <c r="BM138" i="7"/>
  <c r="BM137" i="7"/>
  <c r="BM136" i="7"/>
  <c r="BM135" i="7"/>
  <c r="BM134" i="7"/>
  <c r="BM133" i="7"/>
  <c r="BM132" i="7"/>
  <c r="BM131" i="7"/>
  <c r="BM130" i="7"/>
  <c r="BM129" i="7"/>
  <c r="BM128" i="7"/>
  <c r="BM127" i="7"/>
  <c r="BM126" i="7"/>
  <c r="BM125" i="7"/>
  <c r="BM124" i="7"/>
  <c r="BM123" i="7"/>
  <c r="BM122" i="7"/>
  <c r="BM121" i="7"/>
  <c r="BM120" i="7"/>
  <c r="BM119" i="7"/>
  <c r="BM118" i="7"/>
  <c r="BM117" i="7"/>
  <c r="BM116" i="7"/>
  <c r="BM115" i="7"/>
  <c r="BM114" i="7"/>
  <c r="BM113" i="7"/>
  <c r="BM112" i="7"/>
  <c r="BM111" i="7"/>
  <c r="BM110" i="7"/>
  <c r="BM109" i="7"/>
  <c r="BM108" i="7"/>
  <c r="BM107" i="7"/>
  <c r="BM106" i="7"/>
  <c r="BM105" i="7"/>
  <c r="BM104" i="7"/>
  <c r="BM103" i="7"/>
  <c r="BM102" i="7"/>
  <c r="BM101" i="7"/>
  <c r="BM100" i="7"/>
  <c r="BM99" i="7"/>
  <c r="BM98" i="7"/>
  <c r="BM97" i="7"/>
  <c r="BM96" i="7"/>
  <c r="BM95" i="7"/>
  <c r="BM94" i="7"/>
  <c r="BM93" i="7"/>
  <c r="BM92" i="7"/>
  <c r="BM91" i="7"/>
  <c r="BM90" i="7"/>
  <c r="BM89" i="7"/>
  <c r="BM88" i="7"/>
  <c r="BM87" i="7"/>
  <c r="BM86" i="7"/>
  <c r="BM85" i="7"/>
  <c r="BM84" i="7"/>
  <c r="BM83" i="7"/>
  <c r="BM82" i="7"/>
  <c r="BM81" i="7"/>
  <c r="BM80" i="7"/>
  <c r="BM79" i="7"/>
  <c r="BM78" i="7"/>
  <c r="BM77" i="7"/>
  <c r="BM76" i="7"/>
  <c r="BM75" i="7"/>
  <c r="BM74" i="7"/>
  <c r="BM73" i="7"/>
  <c r="BM72" i="7"/>
  <c r="BM71" i="7"/>
  <c r="BM70" i="7"/>
  <c r="BM69" i="7"/>
  <c r="BM68" i="7"/>
  <c r="BM67" i="7"/>
  <c r="BM66" i="7"/>
  <c r="BM65" i="7"/>
  <c r="BM64" i="7"/>
  <c r="BM63" i="7"/>
  <c r="BM62" i="7"/>
  <c r="BM61" i="7"/>
  <c r="BM60" i="7"/>
  <c r="BM59" i="7"/>
  <c r="BM58" i="7"/>
  <c r="BM57" i="7"/>
  <c r="BM56" i="7"/>
  <c r="BM55" i="7"/>
  <c r="BM54" i="7"/>
  <c r="BM53" i="7"/>
  <c r="BM52" i="7"/>
  <c r="BM51" i="7"/>
  <c r="BM50" i="7"/>
  <c r="BM49" i="7"/>
  <c r="BM48" i="7"/>
  <c r="BM47" i="7"/>
  <c r="BM46" i="7"/>
  <c r="BM45" i="7"/>
  <c r="BM44" i="7"/>
  <c r="BM43" i="7"/>
  <c r="BM42" i="7"/>
  <c r="BM41" i="7"/>
  <c r="BM40" i="7"/>
  <c r="BM39" i="7"/>
  <c r="BM38" i="7"/>
  <c r="BM37" i="7"/>
  <c r="BM36" i="7"/>
  <c r="BM35" i="7"/>
  <c r="BM34" i="7"/>
  <c r="BM33" i="7"/>
  <c r="BM32" i="7"/>
  <c r="BM31" i="7"/>
  <c r="BM30" i="7"/>
  <c r="BM29" i="7"/>
  <c r="BM28" i="7"/>
  <c r="BM27" i="7"/>
  <c r="BM26" i="7"/>
  <c r="BM25" i="7"/>
  <c r="BM24" i="7"/>
  <c r="BM23" i="7"/>
  <c r="BM22" i="7"/>
  <c r="BM21" i="7"/>
  <c r="BM20" i="7"/>
  <c r="BM19" i="7"/>
  <c r="BM18" i="7"/>
  <c r="BM17" i="7"/>
  <c r="BM16" i="7"/>
  <c r="BM15" i="7"/>
  <c r="BM14" i="7"/>
  <c r="BM13" i="7"/>
  <c r="BM12" i="7"/>
  <c r="BM11" i="7"/>
  <c r="BM10" i="7"/>
  <c r="BM9" i="7"/>
  <c r="BN215" i="7"/>
  <c r="BN216" i="7"/>
  <c r="BN217" i="7"/>
  <c r="BN218" i="7"/>
  <c r="BN219" i="7"/>
  <c r="BN220" i="7"/>
  <c r="BN221" i="7"/>
  <c r="BN222" i="7"/>
  <c r="BN223" i="7"/>
  <c r="BN224" i="7"/>
  <c r="BI215" i="7"/>
  <c r="BI216" i="7"/>
  <c r="BI217" i="7"/>
  <c r="BI218" i="7"/>
  <c r="BI219" i="7"/>
  <c r="BI220" i="7"/>
  <c r="BI221" i="7"/>
  <c r="BI222" i="7"/>
  <c r="BI223" i="7"/>
  <c r="BI224" i="7"/>
  <c r="BD215" i="7"/>
  <c r="BD216" i="7"/>
  <c r="BD217" i="7"/>
  <c r="BD218" i="7"/>
  <c r="BD219" i="7"/>
  <c r="BD220" i="7"/>
  <c r="BD221" i="7"/>
  <c r="BD222" i="7"/>
  <c r="BD223" i="7"/>
  <c r="BD224" i="7"/>
  <c r="AY215" i="7"/>
  <c r="AY216" i="7"/>
  <c r="AY217" i="7"/>
  <c r="AY218" i="7"/>
  <c r="AY219" i="7"/>
  <c r="AY220" i="7"/>
  <c r="AY221" i="7"/>
  <c r="AY222" i="7"/>
  <c r="AY223" i="7"/>
  <c r="AY224" i="7"/>
  <c r="X216" i="6"/>
  <c r="X217" i="6"/>
  <c r="X218" i="6"/>
  <c r="X219" i="6"/>
  <c r="X220" i="6"/>
  <c r="X221" i="6"/>
  <c r="X222" i="6"/>
  <c r="X223" i="6"/>
  <c r="X224" i="6"/>
  <c r="X225" i="6"/>
  <c r="AT104" i="7"/>
  <c r="AT103" i="7"/>
  <c r="AT102" i="7"/>
  <c r="AT101" i="7"/>
  <c r="AT100" i="7"/>
  <c r="AT99" i="7"/>
  <c r="AT98" i="7"/>
  <c r="AT97" i="7"/>
  <c r="AT96" i="7"/>
  <c r="AT95" i="7"/>
  <c r="AT94" i="7"/>
  <c r="AT93" i="7"/>
  <c r="AT92" i="7"/>
  <c r="AT91" i="7"/>
  <c r="AT90" i="7"/>
  <c r="AT89" i="7"/>
  <c r="AT88" i="7"/>
  <c r="AT87" i="7"/>
  <c r="AT86" i="7"/>
  <c r="AT85" i="7"/>
  <c r="AT84" i="7"/>
  <c r="AT83" i="7"/>
  <c r="AT82" i="7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T51" i="7"/>
  <c r="AT50" i="7"/>
  <c r="AT49" i="7"/>
  <c r="AT48" i="7"/>
  <c r="AT47" i="7"/>
  <c r="AT46" i="7"/>
  <c r="AT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T14" i="7"/>
  <c r="AT13" i="7"/>
  <c r="AT12" i="7"/>
  <c r="AT11" i="7"/>
  <c r="AT10" i="7"/>
  <c r="AT9" i="7"/>
  <c r="AT8" i="7"/>
  <c r="AO104" i="7"/>
  <c r="AO103" i="7"/>
  <c r="AO102" i="7"/>
  <c r="AO101" i="7"/>
  <c r="AO100" i="7"/>
  <c r="AO99" i="7"/>
  <c r="AO98" i="7"/>
  <c r="AO97" i="7"/>
  <c r="AO96" i="7"/>
  <c r="AO95" i="7"/>
  <c r="AO94" i="7"/>
  <c r="AO93" i="7"/>
  <c r="AO92" i="7"/>
  <c r="AO91" i="7"/>
  <c r="AO90" i="7"/>
  <c r="AO89" i="7"/>
  <c r="AO88" i="7"/>
  <c r="AO87" i="7"/>
  <c r="AO86" i="7"/>
  <c r="AO85" i="7"/>
  <c r="AO84" i="7"/>
  <c r="AO83" i="7"/>
  <c r="AO82" i="7"/>
  <c r="AO81" i="7"/>
  <c r="AO80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62" i="7"/>
  <c r="AO61" i="7"/>
  <c r="AO60" i="7"/>
  <c r="AO59" i="7"/>
  <c r="AO58" i="7"/>
  <c r="AO57" i="7"/>
  <c r="AO56" i="7"/>
  <c r="AO55" i="7"/>
  <c r="AO54" i="7"/>
  <c r="AO53" i="7"/>
  <c r="AO52" i="7"/>
  <c r="AO51" i="7"/>
  <c r="AO50" i="7"/>
  <c r="AO49" i="7"/>
  <c r="AO48" i="7"/>
  <c r="AO47" i="7"/>
  <c r="AO46" i="7"/>
  <c r="AO45" i="7"/>
  <c r="AO44" i="7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8" i="7"/>
  <c r="AJ104" i="7"/>
  <c r="AJ103" i="7"/>
  <c r="AJ102" i="7"/>
  <c r="AJ101" i="7"/>
  <c r="AJ100" i="7"/>
  <c r="AJ99" i="7"/>
  <c r="AJ98" i="7"/>
  <c r="AJ97" i="7"/>
  <c r="AJ96" i="7"/>
  <c r="AJ95" i="7"/>
  <c r="AJ94" i="7"/>
  <c r="AJ93" i="7"/>
  <c r="AJ92" i="7"/>
  <c r="AJ91" i="7"/>
  <c r="AJ90" i="7"/>
  <c r="AJ89" i="7"/>
  <c r="AJ88" i="7"/>
  <c r="AJ87" i="7"/>
  <c r="AJ86" i="7"/>
  <c r="AJ85" i="7"/>
  <c r="AJ84" i="7"/>
  <c r="AJ83" i="7"/>
  <c r="AJ82" i="7"/>
  <c r="AJ81" i="7"/>
  <c r="AJ80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62" i="7"/>
  <c r="AJ61" i="7"/>
  <c r="AJ60" i="7"/>
  <c r="AJ59" i="7"/>
  <c r="AJ58" i="7"/>
  <c r="AJ57" i="7"/>
  <c r="AJ56" i="7"/>
  <c r="AJ55" i="7"/>
  <c r="AJ54" i="7"/>
  <c r="AJ53" i="7"/>
  <c r="AJ52" i="7"/>
  <c r="AJ51" i="7"/>
  <c r="AM50" i="7"/>
  <c r="Z51" i="6" s="1"/>
  <c r="AJ49" i="7"/>
  <c r="AJ48" i="7"/>
  <c r="AJ47" i="7"/>
  <c r="AJ46" i="7"/>
  <c r="AJ45" i="7"/>
  <c r="AJ44" i="7"/>
  <c r="AJ43" i="7"/>
  <c r="AJ42" i="7"/>
  <c r="AJ41" i="7"/>
  <c r="AJ40" i="7"/>
  <c r="AJ39" i="7"/>
  <c r="AJ38" i="7"/>
  <c r="AJ37" i="7"/>
  <c r="AJ36" i="7"/>
  <c r="AJ35" i="7"/>
  <c r="AJ34" i="7"/>
  <c r="AJ33" i="7"/>
  <c r="AJ32" i="7"/>
  <c r="AJ31" i="7"/>
  <c r="AJ30" i="7"/>
  <c r="AJ29" i="7"/>
  <c r="AJ28" i="7"/>
  <c r="AJ27" i="7"/>
  <c r="AJ26" i="7"/>
  <c r="AJ25" i="7"/>
  <c r="AJ24" i="7"/>
  <c r="AJ23" i="7"/>
  <c r="AJ22" i="7"/>
  <c r="AJ21" i="7"/>
  <c r="AJ20" i="7"/>
  <c r="AJ19" i="7"/>
  <c r="AJ18" i="7"/>
  <c r="AJ17" i="7"/>
  <c r="AJ16" i="7"/>
  <c r="AJ15" i="7"/>
  <c r="AJ14" i="7"/>
  <c r="AJ13" i="7"/>
  <c r="AJ12" i="7"/>
  <c r="AJ11" i="7"/>
  <c r="AJ10" i="7"/>
  <c r="AJ9" i="7"/>
  <c r="AJ8" i="7"/>
  <c r="R19" i="6"/>
  <c r="S19" i="6"/>
  <c r="R20" i="6"/>
  <c r="S20" i="6"/>
  <c r="R21" i="6"/>
  <c r="S21" i="6"/>
  <c r="R22" i="6"/>
  <c r="S22" i="6"/>
  <c r="R23" i="6"/>
  <c r="S23" i="6"/>
  <c r="R24" i="6"/>
  <c r="S24" i="6"/>
  <c r="R25" i="6"/>
  <c r="S25" i="6"/>
  <c r="R26" i="6"/>
  <c r="S26" i="6"/>
  <c r="R27" i="6"/>
  <c r="S27" i="6"/>
  <c r="R28" i="6"/>
  <c r="S28" i="6"/>
  <c r="R29" i="6"/>
  <c r="S29" i="6"/>
  <c r="R30" i="6"/>
  <c r="S30" i="6"/>
  <c r="R31" i="6"/>
  <c r="S31" i="6"/>
  <c r="R32" i="6"/>
  <c r="S32" i="6"/>
  <c r="R33" i="6"/>
  <c r="S33" i="6"/>
  <c r="R34" i="6"/>
  <c r="S34" i="6"/>
  <c r="R35" i="6"/>
  <c r="S35" i="6"/>
  <c r="R36" i="6"/>
  <c r="S36" i="6"/>
  <c r="R37" i="6"/>
  <c r="S37" i="6"/>
  <c r="R38" i="6"/>
  <c r="S38" i="6"/>
  <c r="R39" i="6"/>
  <c r="S39" i="6"/>
  <c r="R40" i="6"/>
  <c r="S40" i="6"/>
  <c r="R41" i="6"/>
  <c r="S41" i="6"/>
  <c r="R42" i="6"/>
  <c r="S42" i="6"/>
  <c r="R43" i="6"/>
  <c r="S43" i="6"/>
  <c r="R44" i="6"/>
  <c r="S44" i="6"/>
  <c r="R45" i="6"/>
  <c r="S45" i="6"/>
  <c r="R46" i="6"/>
  <c r="S46" i="6"/>
  <c r="R47" i="6"/>
  <c r="S47" i="6"/>
  <c r="R48" i="6"/>
  <c r="S48" i="6"/>
  <c r="R49" i="6"/>
  <c r="S49" i="6"/>
  <c r="R50" i="6"/>
  <c r="S50" i="6"/>
  <c r="R51" i="6"/>
  <c r="S51" i="6"/>
  <c r="R52" i="6"/>
  <c r="S52" i="6"/>
  <c r="R53" i="6"/>
  <c r="S53" i="6"/>
  <c r="R54" i="6"/>
  <c r="S54" i="6"/>
  <c r="R55" i="6"/>
  <c r="S55" i="6"/>
  <c r="R56" i="6"/>
  <c r="S56" i="6"/>
  <c r="R57" i="6"/>
  <c r="S57" i="6"/>
  <c r="R58" i="6"/>
  <c r="S58" i="6"/>
  <c r="R59" i="6"/>
  <c r="S59" i="6"/>
  <c r="R60" i="6"/>
  <c r="S60" i="6"/>
  <c r="R61" i="6"/>
  <c r="S61" i="6"/>
  <c r="R62" i="6"/>
  <c r="S62" i="6"/>
  <c r="R63" i="6"/>
  <c r="S63" i="6"/>
  <c r="R64" i="6"/>
  <c r="S64" i="6"/>
  <c r="R65" i="6"/>
  <c r="S65" i="6"/>
  <c r="R66" i="6"/>
  <c r="S66" i="6"/>
  <c r="R67" i="6"/>
  <c r="S67" i="6"/>
  <c r="R68" i="6"/>
  <c r="S68" i="6"/>
  <c r="R69" i="6"/>
  <c r="S69" i="6"/>
  <c r="R70" i="6"/>
  <c r="S70" i="6"/>
  <c r="R71" i="6"/>
  <c r="S71" i="6"/>
  <c r="R72" i="6"/>
  <c r="S72" i="6"/>
  <c r="R73" i="6"/>
  <c r="S73" i="6"/>
  <c r="R74" i="6"/>
  <c r="S74" i="6"/>
  <c r="R75" i="6"/>
  <c r="S75" i="6"/>
  <c r="R76" i="6"/>
  <c r="S76" i="6"/>
  <c r="R77" i="6"/>
  <c r="S77" i="6"/>
  <c r="R78" i="6"/>
  <c r="S78" i="6"/>
  <c r="R79" i="6"/>
  <c r="S79" i="6"/>
  <c r="R80" i="6"/>
  <c r="S80" i="6"/>
  <c r="R81" i="6"/>
  <c r="S81" i="6"/>
  <c r="R82" i="6"/>
  <c r="S82" i="6"/>
  <c r="R83" i="6"/>
  <c r="S83" i="6"/>
  <c r="R84" i="6"/>
  <c r="S84" i="6"/>
  <c r="R85" i="6"/>
  <c r="S85" i="6"/>
  <c r="R86" i="6"/>
  <c r="S86" i="6"/>
  <c r="R87" i="6"/>
  <c r="S87" i="6"/>
  <c r="R88" i="6"/>
  <c r="S88" i="6"/>
  <c r="R89" i="6"/>
  <c r="S89" i="6"/>
  <c r="R90" i="6"/>
  <c r="S90" i="6"/>
  <c r="R91" i="6"/>
  <c r="S91" i="6"/>
  <c r="R92" i="6"/>
  <c r="S92" i="6"/>
  <c r="R93" i="6"/>
  <c r="S93" i="6"/>
  <c r="R94" i="6"/>
  <c r="S94" i="6"/>
  <c r="R95" i="6"/>
  <c r="S95" i="6"/>
  <c r="R96" i="6"/>
  <c r="S96" i="6"/>
  <c r="R97" i="6"/>
  <c r="S97" i="6"/>
  <c r="R98" i="6"/>
  <c r="S98" i="6"/>
  <c r="R99" i="6"/>
  <c r="S99" i="6"/>
  <c r="R100" i="6"/>
  <c r="S100" i="6"/>
  <c r="R101" i="6"/>
  <c r="S101" i="6"/>
  <c r="R102" i="6"/>
  <c r="S102" i="6"/>
  <c r="R103" i="6"/>
  <c r="S103" i="6"/>
  <c r="R104" i="6"/>
  <c r="S104" i="6"/>
  <c r="R105" i="6"/>
  <c r="S105" i="6"/>
  <c r="R106" i="6"/>
  <c r="S106" i="6"/>
  <c r="R107" i="6"/>
  <c r="S107" i="6"/>
  <c r="R108" i="6"/>
  <c r="S108" i="6"/>
  <c r="R109" i="6"/>
  <c r="S109" i="6"/>
  <c r="R110" i="6"/>
  <c r="S110" i="6"/>
  <c r="R111" i="6"/>
  <c r="S111" i="6"/>
  <c r="R112" i="6"/>
  <c r="S112" i="6"/>
  <c r="R113" i="6"/>
  <c r="S113" i="6"/>
  <c r="R114" i="6"/>
  <c r="S114" i="6"/>
  <c r="R115" i="6"/>
  <c r="S115" i="6"/>
  <c r="R116" i="6"/>
  <c r="S116" i="6"/>
  <c r="R117" i="6"/>
  <c r="S117" i="6"/>
  <c r="R118" i="6"/>
  <c r="S118" i="6"/>
  <c r="R119" i="6"/>
  <c r="S119" i="6"/>
  <c r="R120" i="6"/>
  <c r="S120" i="6"/>
  <c r="R121" i="6"/>
  <c r="S121" i="6"/>
  <c r="R122" i="6"/>
  <c r="S122" i="6"/>
  <c r="R123" i="6"/>
  <c r="S123" i="6"/>
  <c r="R124" i="6"/>
  <c r="S124" i="6"/>
  <c r="R125" i="6"/>
  <c r="S125" i="6"/>
  <c r="R126" i="6"/>
  <c r="S126" i="6"/>
  <c r="R127" i="6"/>
  <c r="S127" i="6"/>
  <c r="R128" i="6"/>
  <c r="S128" i="6"/>
  <c r="R129" i="6"/>
  <c r="S129" i="6"/>
  <c r="R130" i="6"/>
  <c r="S130" i="6"/>
  <c r="R131" i="6"/>
  <c r="S131" i="6"/>
  <c r="R132" i="6"/>
  <c r="S132" i="6"/>
  <c r="R133" i="6"/>
  <c r="S133" i="6"/>
  <c r="R134" i="6"/>
  <c r="S134" i="6"/>
  <c r="R135" i="6"/>
  <c r="S135" i="6"/>
  <c r="R136" i="6"/>
  <c r="S136" i="6"/>
  <c r="R137" i="6"/>
  <c r="S137" i="6"/>
  <c r="R138" i="6"/>
  <c r="S138" i="6"/>
  <c r="R139" i="6"/>
  <c r="S139" i="6"/>
  <c r="R140" i="6"/>
  <c r="S140" i="6"/>
  <c r="R141" i="6"/>
  <c r="S141" i="6"/>
  <c r="R142" i="6"/>
  <c r="S142" i="6"/>
  <c r="R143" i="6"/>
  <c r="S143" i="6"/>
  <c r="R144" i="6"/>
  <c r="S144" i="6"/>
  <c r="R145" i="6"/>
  <c r="S145" i="6"/>
  <c r="R146" i="6"/>
  <c r="S146" i="6"/>
  <c r="R147" i="6"/>
  <c r="S147" i="6"/>
  <c r="R148" i="6"/>
  <c r="S148" i="6"/>
  <c r="R149" i="6"/>
  <c r="S149" i="6"/>
  <c r="R150" i="6"/>
  <c r="S150" i="6"/>
  <c r="R151" i="6"/>
  <c r="S151" i="6"/>
  <c r="R152" i="6"/>
  <c r="S152" i="6"/>
  <c r="R153" i="6"/>
  <c r="S153" i="6"/>
  <c r="R154" i="6"/>
  <c r="S154" i="6"/>
  <c r="R155" i="6"/>
  <c r="S155" i="6"/>
  <c r="R156" i="6"/>
  <c r="S156" i="6"/>
  <c r="R157" i="6"/>
  <c r="S157" i="6"/>
  <c r="R158" i="6"/>
  <c r="S158" i="6"/>
  <c r="R159" i="6"/>
  <c r="S159" i="6"/>
  <c r="R160" i="6"/>
  <c r="S160" i="6"/>
  <c r="R161" i="6"/>
  <c r="S161" i="6"/>
  <c r="R162" i="6"/>
  <c r="S162" i="6"/>
  <c r="R163" i="6"/>
  <c r="S163" i="6"/>
  <c r="R164" i="6"/>
  <c r="S164" i="6"/>
  <c r="R165" i="6"/>
  <c r="S165" i="6"/>
  <c r="R166" i="6"/>
  <c r="S166" i="6"/>
  <c r="R167" i="6"/>
  <c r="S167" i="6"/>
  <c r="R168" i="6"/>
  <c r="S168" i="6"/>
  <c r="R169" i="6"/>
  <c r="S169" i="6"/>
  <c r="R170" i="6"/>
  <c r="S170" i="6"/>
  <c r="R171" i="6"/>
  <c r="S171" i="6"/>
  <c r="R172" i="6"/>
  <c r="S172" i="6"/>
  <c r="R173" i="6"/>
  <c r="S173" i="6"/>
  <c r="R174" i="6"/>
  <c r="S174" i="6"/>
  <c r="R175" i="6"/>
  <c r="S175" i="6"/>
  <c r="R176" i="6"/>
  <c r="S176" i="6"/>
  <c r="R177" i="6"/>
  <c r="S177" i="6"/>
  <c r="R178" i="6"/>
  <c r="S178" i="6"/>
  <c r="R179" i="6"/>
  <c r="S179" i="6"/>
  <c r="R180" i="6"/>
  <c r="S180" i="6"/>
  <c r="R181" i="6"/>
  <c r="S181" i="6"/>
  <c r="R182" i="6"/>
  <c r="S182" i="6"/>
  <c r="R183" i="6"/>
  <c r="S183" i="6"/>
  <c r="R184" i="6"/>
  <c r="S184" i="6"/>
  <c r="R185" i="6"/>
  <c r="S185" i="6"/>
  <c r="R186" i="6"/>
  <c r="S186" i="6"/>
  <c r="R187" i="6"/>
  <c r="S187" i="6"/>
  <c r="R188" i="6"/>
  <c r="S188" i="6"/>
  <c r="R189" i="6"/>
  <c r="S189" i="6"/>
  <c r="R190" i="6"/>
  <c r="S190" i="6"/>
  <c r="R191" i="6"/>
  <c r="S191" i="6"/>
  <c r="R192" i="6"/>
  <c r="S192" i="6"/>
  <c r="R193" i="6"/>
  <c r="S193" i="6"/>
  <c r="R194" i="6"/>
  <c r="S194" i="6"/>
  <c r="R195" i="6"/>
  <c r="S195" i="6"/>
  <c r="R196" i="6"/>
  <c r="S196" i="6"/>
  <c r="R197" i="6"/>
  <c r="S197" i="6"/>
  <c r="R198" i="6"/>
  <c r="S198" i="6"/>
  <c r="R199" i="6"/>
  <c r="S199" i="6"/>
  <c r="R200" i="6"/>
  <c r="S200" i="6"/>
  <c r="R201" i="6"/>
  <c r="S201" i="6"/>
  <c r="R202" i="6"/>
  <c r="S202" i="6"/>
  <c r="R203" i="6"/>
  <c r="S203" i="6"/>
  <c r="R204" i="6"/>
  <c r="S204" i="6"/>
  <c r="R205" i="6"/>
  <c r="S205" i="6"/>
  <c r="R206" i="6"/>
  <c r="S206" i="6"/>
  <c r="R207" i="6"/>
  <c r="S207" i="6"/>
  <c r="R208" i="6"/>
  <c r="S208" i="6"/>
  <c r="R209" i="6"/>
  <c r="S209" i="6"/>
  <c r="R210" i="6"/>
  <c r="S210" i="6"/>
  <c r="R211" i="6"/>
  <c r="S211" i="6"/>
  <c r="R212" i="6"/>
  <c r="S212" i="6"/>
  <c r="R213" i="6"/>
  <c r="S213" i="6"/>
  <c r="R214" i="6"/>
  <c r="S214" i="6"/>
  <c r="R215" i="6"/>
  <c r="S215" i="6"/>
  <c r="R216" i="6"/>
  <c r="S216" i="6"/>
  <c r="R217" i="6"/>
  <c r="S217" i="6"/>
  <c r="R218" i="6"/>
  <c r="S218" i="6"/>
  <c r="R219" i="6"/>
  <c r="S219" i="6"/>
  <c r="R220" i="6"/>
  <c r="S220" i="6"/>
  <c r="R221" i="6"/>
  <c r="S221" i="6"/>
  <c r="R222" i="6"/>
  <c r="S222" i="6"/>
  <c r="R223" i="6"/>
  <c r="S223" i="6"/>
  <c r="R224" i="6"/>
  <c r="S224" i="6"/>
  <c r="R225" i="6"/>
  <c r="S225" i="6"/>
  <c r="R11" i="6"/>
  <c r="S11" i="6"/>
  <c r="R12" i="6"/>
  <c r="S12" i="6"/>
  <c r="R13" i="6"/>
  <c r="S13" i="6"/>
  <c r="R14" i="6"/>
  <c r="S14" i="6"/>
  <c r="R15" i="6"/>
  <c r="S15" i="6"/>
  <c r="R16" i="6"/>
  <c r="S16" i="6"/>
  <c r="R17" i="6"/>
  <c r="S17" i="6"/>
  <c r="R18" i="6"/>
  <c r="S18" i="6"/>
  <c r="R10" i="6"/>
  <c r="S10" i="6"/>
  <c r="CN11" i="7" l="1"/>
  <c r="BO12" i="6" s="1"/>
  <c r="CO11" i="7"/>
  <c r="BP12" i="6" s="1"/>
  <c r="CN19" i="7"/>
  <c r="BO20" i="6" s="1"/>
  <c r="CO19" i="7"/>
  <c r="BP20" i="6" s="1"/>
  <c r="CN27" i="7"/>
  <c r="BO28" i="6" s="1"/>
  <c r="CO27" i="7"/>
  <c r="BP28" i="6" s="1"/>
  <c r="CN35" i="7"/>
  <c r="BO36" i="6" s="1"/>
  <c r="CO35" i="7"/>
  <c r="BP36" i="6" s="1"/>
  <c r="CN43" i="7"/>
  <c r="BO44" i="6" s="1"/>
  <c r="CO43" i="7"/>
  <c r="BP44" i="6" s="1"/>
  <c r="CN51" i="7"/>
  <c r="BO52" i="6" s="1"/>
  <c r="CO51" i="7"/>
  <c r="BP52" i="6" s="1"/>
  <c r="CN59" i="7"/>
  <c r="BO60" i="6" s="1"/>
  <c r="CO59" i="7"/>
  <c r="BP60" i="6" s="1"/>
  <c r="CN67" i="7"/>
  <c r="BO68" i="6" s="1"/>
  <c r="CO67" i="7"/>
  <c r="BP68" i="6" s="1"/>
  <c r="CN75" i="7"/>
  <c r="BO76" i="6" s="1"/>
  <c r="CO75" i="7"/>
  <c r="BP76" i="6" s="1"/>
  <c r="CN83" i="7"/>
  <c r="BO84" i="6" s="1"/>
  <c r="CO83" i="7"/>
  <c r="BP84" i="6" s="1"/>
  <c r="CN91" i="7"/>
  <c r="BO92" i="6" s="1"/>
  <c r="CO91" i="7"/>
  <c r="BP92" i="6" s="1"/>
  <c r="CN99" i="7"/>
  <c r="BO100" i="6" s="1"/>
  <c r="CO99" i="7"/>
  <c r="BP100" i="6" s="1"/>
  <c r="CN107" i="7"/>
  <c r="BO108" i="6" s="1"/>
  <c r="CO107" i="7"/>
  <c r="BP108" i="6" s="1"/>
  <c r="CN115" i="7"/>
  <c r="BO116" i="6" s="1"/>
  <c r="CO115" i="7"/>
  <c r="BP116" i="6" s="1"/>
  <c r="CN123" i="7"/>
  <c r="BO124" i="6" s="1"/>
  <c r="CO123" i="7"/>
  <c r="BP124" i="6" s="1"/>
  <c r="CN131" i="7"/>
  <c r="BO132" i="6" s="1"/>
  <c r="CO131" i="7"/>
  <c r="BP132" i="6" s="1"/>
  <c r="CN139" i="7"/>
  <c r="BO140" i="6" s="1"/>
  <c r="CO139" i="7"/>
  <c r="BP140" i="6" s="1"/>
  <c r="CN147" i="7"/>
  <c r="BO148" i="6" s="1"/>
  <c r="CO147" i="7"/>
  <c r="BP148" i="6" s="1"/>
  <c r="CN155" i="7"/>
  <c r="BO156" i="6" s="1"/>
  <c r="CO155" i="7"/>
  <c r="BP156" i="6" s="1"/>
  <c r="CN163" i="7"/>
  <c r="BO164" i="6" s="1"/>
  <c r="CO163" i="7"/>
  <c r="BP164" i="6" s="1"/>
  <c r="CN171" i="7"/>
  <c r="BO172" i="6" s="1"/>
  <c r="CO171" i="7"/>
  <c r="BP172" i="6" s="1"/>
  <c r="CN179" i="7"/>
  <c r="BO180" i="6" s="1"/>
  <c r="CO179" i="7"/>
  <c r="BP180" i="6" s="1"/>
  <c r="CN187" i="7"/>
  <c r="BO188" i="6" s="1"/>
  <c r="CO187" i="7"/>
  <c r="BP188" i="6" s="1"/>
  <c r="CN195" i="7"/>
  <c r="BO196" i="6" s="1"/>
  <c r="CO195" i="7"/>
  <c r="BP196" i="6" s="1"/>
  <c r="CN203" i="7"/>
  <c r="BO204" i="6" s="1"/>
  <c r="CO203" i="7"/>
  <c r="BP204" i="6" s="1"/>
  <c r="CN211" i="7"/>
  <c r="BO212" i="6" s="1"/>
  <c r="CO211" i="7"/>
  <c r="BP212" i="6" s="1"/>
  <c r="CN219" i="7"/>
  <c r="BO220" i="6" s="1"/>
  <c r="CO219" i="7"/>
  <c r="BP220" i="6" s="1"/>
  <c r="CN12" i="7"/>
  <c r="BO13" i="6" s="1"/>
  <c r="CO12" i="7"/>
  <c r="BP13" i="6" s="1"/>
  <c r="CN20" i="7"/>
  <c r="BO21" i="6" s="1"/>
  <c r="CO20" i="7"/>
  <c r="BP21" i="6" s="1"/>
  <c r="CN28" i="7"/>
  <c r="BO29" i="6" s="1"/>
  <c r="CO28" i="7"/>
  <c r="BP29" i="6" s="1"/>
  <c r="CN36" i="7"/>
  <c r="BO37" i="6" s="1"/>
  <c r="CO36" i="7"/>
  <c r="BP37" i="6" s="1"/>
  <c r="CN44" i="7"/>
  <c r="BO45" i="6" s="1"/>
  <c r="CO44" i="7"/>
  <c r="BP45" i="6" s="1"/>
  <c r="CN52" i="7"/>
  <c r="BO53" i="6" s="1"/>
  <c r="CO52" i="7"/>
  <c r="BP53" i="6" s="1"/>
  <c r="CN60" i="7"/>
  <c r="BO61" i="6" s="1"/>
  <c r="CO60" i="7"/>
  <c r="BP61" i="6" s="1"/>
  <c r="CN68" i="7"/>
  <c r="BO69" i="6" s="1"/>
  <c r="CO68" i="7"/>
  <c r="BP69" i="6" s="1"/>
  <c r="CN76" i="7"/>
  <c r="BO77" i="6" s="1"/>
  <c r="CO76" i="7"/>
  <c r="BP77" i="6" s="1"/>
  <c r="CN84" i="7"/>
  <c r="BO85" i="6" s="1"/>
  <c r="CO84" i="7"/>
  <c r="BP85" i="6" s="1"/>
  <c r="CN92" i="7"/>
  <c r="BO93" i="6" s="1"/>
  <c r="CO92" i="7"/>
  <c r="BP93" i="6" s="1"/>
  <c r="CN100" i="7"/>
  <c r="BO101" i="6" s="1"/>
  <c r="CO100" i="7"/>
  <c r="BP101" i="6" s="1"/>
  <c r="CN108" i="7"/>
  <c r="BO109" i="6" s="1"/>
  <c r="CO108" i="7"/>
  <c r="BP109" i="6" s="1"/>
  <c r="CN116" i="7"/>
  <c r="BO117" i="6" s="1"/>
  <c r="CO116" i="7"/>
  <c r="BP117" i="6" s="1"/>
  <c r="CN124" i="7"/>
  <c r="BO125" i="6" s="1"/>
  <c r="CO124" i="7"/>
  <c r="BP125" i="6" s="1"/>
  <c r="CN132" i="7"/>
  <c r="BO133" i="6" s="1"/>
  <c r="CO132" i="7"/>
  <c r="BP133" i="6" s="1"/>
  <c r="CN140" i="7"/>
  <c r="BO141" i="6" s="1"/>
  <c r="CO140" i="7"/>
  <c r="BP141" i="6" s="1"/>
  <c r="CN148" i="7"/>
  <c r="BO149" i="6" s="1"/>
  <c r="CO148" i="7"/>
  <c r="BP149" i="6" s="1"/>
  <c r="CN156" i="7"/>
  <c r="BO157" i="6" s="1"/>
  <c r="CO156" i="7"/>
  <c r="BP157" i="6" s="1"/>
  <c r="CN164" i="7"/>
  <c r="BO165" i="6" s="1"/>
  <c r="CO164" i="7"/>
  <c r="BP165" i="6" s="1"/>
  <c r="CN172" i="7"/>
  <c r="BO173" i="6" s="1"/>
  <c r="CO172" i="7"/>
  <c r="BP173" i="6" s="1"/>
  <c r="CN180" i="7"/>
  <c r="BO181" i="6" s="1"/>
  <c r="CO180" i="7"/>
  <c r="BP181" i="6" s="1"/>
  <c r="CN188" i="7"/>
  <c r="BO189" i="6" s="1"/>
  <c r="CO188" i="7"/>
  <c r="BP189" i="6" s="1"/>
  <c r="CN196" i="7"/>
  <c r="BO197" i="6" s="1"/>
  <c r="CO196" i="7"/>
  <c r="BP197" i="6" s="1"/>
  <c r="CN204" i="7"/>
  <c r="BO205" i="6" s="1"/>
  <c r="CO204" i="7"/>
  <c r="BP205" i="6" s="1"/>
  <c r="CN212" i="7"/>
  <c r="BO213" i="6" s="1"/>
  <c r="CO212" i="7"/>
  <c r="BP213" i="6" s="1"/>
  <c r="CN220" i="7"/>
  <c r="BO221" i="6" s="1"/>
  <c r="CO220" i="7"/>
  <c r="BP221" i="6" s="1"/>
  <c r="CN13" i="7"/>
  <c r="BO14" i="6" s="1"/>
  <c r="CO13" i="7"/>
  <c r="BP14" i="6" s="1"/>
  <c r="CN21" i="7"/>
  <c r="BO22" i="6" s="1"/>
  <c r="CO21" i="7"/>
  <c r="BP22" i="6" s="1"/>
  <c r="CN29" i="7"/>
  <c r="BO30" i="6" s="1"/>
  <c r="CO29" i="7"/>
  <c r="BP30" i="6" s="1"/>
  <c r="CN37" i="7"/>
  <c r="BO38" i="6" s="1"/>
  <c r="CO37" i="7"/>
  <c r="BP38" i="6" s="1"/>
  <c r="CN45" i="7"/>
  <c r="BO46" i="6" s="1"/>
  <c r="CO45" i="7"/>
  <c r="BP46" i="6" s="1"/>
  <c r="CN53" i="7"/>
  <c r="BO54" i="6" s="1"/>
  <c r="CO53" i="7"/>
  <c r="BP54" i="6" s="1"/>
  <c r="CN61" i="7"/>
  <c r="BO62" i="6" s="1"/>
  <c r="CO61" i="7"/>
  <c r="BP62" i="6" s="1"/>
  <c r="CN69" i="7"/>
  <c r="BO70" i="6" s="1"/>
  <c r="CO69" i="7"/>
  <c r="BP70" i="6" s="1"/>
  <c r="CN77" i="7"/>
  <c r="BO78" i="6" s="1"/>
  <c r="CO77" i="7"/>
  <c r="BP78" i="6" s="1"/>
  <c r="CN85" i="7"/>
  <c r="BO86" i="6" s="1"/>
  <c r="CO85" i="7"/>
  <c r="BP86" i="6" s="1"/>
  <c r="CN93" i="7"/>
  <c r="BO94" i="6" s="1"/>
  <c r="CO93" i="7"/>
  <c r="BP94" i="6" s="1"/>
  <c r="CN101" i="7"/>
  <c r="BO102" i="6" s="1"/>
  <c r="CO101" i="7"/>
  <c r="BP102" i="6" s="1"/>
  <c r="CN109" i="7"/>
  <c r="BO110" i="6" s="1"/>
  <c r="CO109" i="7"/>
  <c r="BP110" i="6" s="1"/>
  <c r="CN117" i="7"/>
  <c r="BO118" i="6" s="1"/>
  <c r="CO117" i="7"/>
  <c r="BP118" i="6" s="1"/>
  <c r="CN125" i="7"/>
  <c r="BO126" i="6" s="1"/>
  <c r="CO125" i="7"/>
  <c r="BP126" i="6" s="1"/>
  <c r="CN133" i="7"/>
  <c r="BO134" i="6" s="1"/>
  <c r="CO133" i="7"/>
  <c r="BP134" i="6" s="1"/>
  <c r="CN141" i="7"/>
  <c r="BO142" i="6" s="1"/>
  <c r="CO141" i="7"/>
  <c r="BP142" i="6" s="1"/>
  <c r="CN149" i="7"/>
  <c r="BO150" i="6" s="1"/>
  <c r="CO149" i="7"/>
  <c r="BP150" i="6" s="1"/>
  <c r="CN157" i="7"/>
  <c r="BO158" i="6" s="1"/>
  <c r="CO157" i="7"/>
  <c r="BP158" i="6" s="1"/>
  <c r="CN165" i="7"/>
  <c r="BO166" i="6" s="1"/>
  <c r="CO165" i="7"/>
  <c r="BP166" i="6" s="1"/>
  <c r="CN173" i="7"/>
  <c r="BO174" i="6" s="1"/>
  <c r="CO173" i="7"/>
  <c r="BP174" i="6" s="1"/>
  <c r="CN181" i="7"/>
  <c r="BO182" i="6" s="1"/>
  <c r="CO181" i="7"/>
  <c r="BP182" i="6" s="1"/>
  <c r="CN189" i="7"/>
  <c r="BO190" i="6" s="1"/>
  <c r="CO189" i="7"/>
  <c r="BP190" i="6" s="1"/>
  <c r="CN197" i="7"/>
  <c r="BO198" i="6" s="1"/>
  <c r="CO197" i="7"/>
  <c r="BP198" i="6" s="1"/>
  <c r="CN205" i="7"/>
  <c r="BO206" i="6" s="1"/>
  <c r="CO205" i="7"/>
  <c r="BP206" i="6" s="1"/>
  <c r="CN213" i="7"/>
  <c r="BO214" i="6" s="1"/>
  <c r="CO213" i="7"/>
  <c r="BP214" i="6" s="1"/>
  <c r="CN221" i="7"/>
  <c r="BO222" i="6" s="1"/>
  <c r="CO221" i="7"/>
  <c r="BP222" i="6" s="1"/>
  <c r="CO14" i="7"/>
  <c r="BP15" i="6" s="1"/>
  <c r="CN14" i="7"/>
  <c r="BO15" i="6" s="1"/>
  <c r="CO22" i="7"/>
  <c r="BP23" i="6" s="1"/>
  <c r="CN22" i="7"/>
  <c r="BO23" i="6" s="1"/>
  <c r="CO30" i="7"/>
  <c r="BP31" i="6" s="1"/>
  <c r="CN30" i="7"/>
  <c r="BO31" i="6" s="1"/>
  <c r="CO38" i="7"/>
  <c r="BP39" i="6" s="1"/>
  <c r="CN38" i="7"/>
  <c r="BO39" i="6" s="1"/>
  <c r="CO46" i="7"/>
  <c r="BP47" i="6" s="1"/>
  <c r="CN46" i="7"/>
  <c r="BO47" i="6" s="1"/>
  <c r="CO54" i="7"/>
  <c r="BP55" i="6" s="1"/>
  <c r="CN54" i="7"/>
  <c r="BO55" i="6" s="1"/>
  <c r="CO62" i="7"/>
  <c r="BP63" i="6" s="1"/>
  <c r="CN62" i="7"/>
  <c r="BO63" i="6" s="1"/>
  <c r="CO70" i="7"/>
  <c r="BP71" i="6" s="1"/>
  <c r="CN70" i="7"/>
  <c r="BO71" i="6" s="1"/>
  <c r="CO78" i="7"/>
  <c r="BP79" i="6" s="1"/>
  <c r="CN78" i="7"/>
  <c r="BO79" i="6" s="1"/>
  <c r="CO86" i="7"/>
  <c r="BP87" i="6" s="1"/>
  <c r="CN86" i="7"/>
  <c r="BO87" i="6" s="1"/>
  <c r="CO94" i="7"/>
  <c r="BP95" i="6" s="1"/>
  <c r="CN94" i="7"/>
  <c r="BO95" i="6" s="1"/>
  <c r="CO102" i="7"/>
  <c r="BP103" i="6" s="1"/>
  <c r="CN102" i="7"/>
  <c r="BO103" i="6" s="1"/>
  <c r="CO110" i="7"/>
  <c r="BP111" i="6" s="1"/>
  <c r="CN110" i="7"/>
  <c r="BO111" i="6" s="1"/>
  <c r="CO118" i="7"/>
  <c r="BP119" i="6" s="1"/>
  <c r="CN118" i="7"/>
  <c r="BO119" i="6" s="1"/>
  <c r="CO126" i="7"/>
  <c r="BP127" i="6" s="1"/>
  <c r="CN126" i="7"/>
  <c r="BO127" i="6" s="1"/>
  <c r="CO134" i="7"/>
  <c r="BP135" i="6" s="1"/>
  <c r="CN134" i="7"/>
  <c r="BO135" i="6" s="1"/>
  <c r="CO142" i="7"/>
  <c r="BP143" i="6" s="1"/>
  <c r="CN142" i="7"/>
  <c r="BO143" i="6" s="1"/>
  <c r="CO150" i="7"/>
  <c r="BP151" i="6" s="1"/>
  <c r="CN150" i="7"/>
  <c r="BO151" i="6" s="1"/>
  <c r="CO158" i="7"/>
  <c r="BP159" i="6" s="1"/>
  <c r="CN158" i="7"/>
  <c r="BO159" i="6" s="1"/>
  <c r="CO166" i="7"/>
  <c r="BP167" i="6" s="1"/>
  <c r="CN166" i="7"/>
  <c r="BO167" i="6" s="1"/>
  <c r="CO174" i="7"/>
  <c r="BP175" i="6" s="1"/>
  <c r="CN174" i="7"/>
  <c r="BO175" i="6" s="1"/>
  <c r="CO182" i="7"/>
  <c r="BP183" i="6" s="1"/>
  <c r="CN182" i="7"/>
  <c r="BO183" i="6" s="1"/>
  <c r="CO190" i="7"/>
  <c r="BP191" i="6" s="1"/>
  <c r="CN190" i="7"/>
  <c r="BO191" i="6" s="1"/>
  <c r="CO198" i="7"/>
  <c r="BP199" i="6" s="1"/>
  <c r="CN198" i="7"/>
  <c r="BO199" i="6" s="1"/>
  <c r="CO206" i="7"/>
  <c r="BP207" i="6" s="1"/>
  <c r="CN206" i="7"/>
  <c r="BO207" i="6" s="1"/>
  <c r="CO214" i="7"/>
  <c r="BP215" i="6" s="1"/>
  <c r="CN214" i="7"/>
  <c r="BO215" i="6" s="1"/>
  <c r="CO222" i="7"/>
  <c r="BP223" i="6" s="1"/>
  <c r="CN222" i="7"/>
  <c r="BO223" i="6" s="1"/>
  <c r="CN15" i="7"/>
  <c r="BO16" i="6" s="1"/>
  <c r="CO15" i="7"/>
  <c r="BP16" i="6" s="1"/>
  <c r="CN23" i="7"/>
  <c r="BO24" i="6" s="1"/>
  <c r="CO23" i="7"/>
  <c r="BP24" i="6" s="1"/>
  <c r="CN31" i="7"/>
  <c r="BO32" i="6" s="1"/>
  <c r="CO31" i="7"/>
  <c r="BP32" i="6" s="1"/>
  <c r="CN39" i="7"/>
  <c r="BO40" i="6" s="1"/>
  <c r="CO39" i="7"/>
  <c r="BP40" i="6" s="1"/>
  <c r="CN47" i="7"/>
  <c r="BO48" i="6" s="1"/>
  <c r="CO47" i="7"/>
  <c r="BP48" i="6" s="1"/>
  <c r="CN55" i="7"/>
  <c r="BO56" i="6" s="1"/>
  <c r="CO55" i="7"/>
  <c r="BP56" i="6" s="1"/>
  <c r="CN63" i="7"/>
  <c r="BO64" i="6" s="1"/>
  <c r="CO63" i="7"/>
  <c r="BP64" i="6" s="1"/>
  <c r="CN71" i="7"/>
  <c r="BO72" i="6" s="1"/>
  <c r="CO71" i="7"/>
  <c r="BP72" i="6" s="1"/>
  <c r="CN79" i="7"/>
  <c r="BO80" i="6" s="1"/>
  <c r="CO79" i="7"/>
  <c r="BP80" i="6" s="1"/>
  <c r="CN87" i="7"/>
  <c r="BO88" i="6" s="1"/>
  <c r="CO87" i="7"/>
  <c r="BP88" i="6" s="1"/>
  <c r="CN95" i="7"/>
  <c r="BO96" i="6" s="1"/>
  <c r="CO95" i="7"/>
  <c r="BP96" i="6" s="1"/>
  <c r="CN103" i="7"/>
  <c r="BO104" i="6" s="1"/>
  <c r="CO103" i="7"/>
  <c r="BP104" i="6" s="1"/>
  <c r="CN111" i="7"/>
  <c r="BO112" i="6" s="1"/>
  <c r="CO111" i="7"/>
  <c r="BP112" i="6" s="1"/>
  <c r="CN119" i="7"/>
  <c r="BO120" i="6" s="1"/>
  <c r="CO119" i="7"/>
  <c r="BP120" i="6" s="1"/>
  <c r="CN127" i="7"/>
  <c r="BO128" i="6" s="1"/>
  <c r="CO127" i="7"/>
  <c r="BP128" i="6" s="1"/>
  <c r="CN135" i="7"/>
  <c r="BO136" i="6" s="1"/>
  <c r="CO135" i="7"/>
  <c r="BP136" i="6" s="1"/>
  <c r="CN143" i="7"/>
  <c r="BO144" i="6" s="1"/>
  <c r="CO143" i="7"/>
  <c r="BP144" i="6" s="1"/>
  <c r="CN151" i="7"/>
  <c r="BO152" i="6" s="1"/>
  <c r="CO151" i="7"/>
  <c r="BP152" i="6" s="1"/>
  <c r="CN159" i="7"/>
  <c r="BO160" i="6" s="1"/>
  <c r="CO159" i="7"/>
  <c r="BP160" i="6" s="1"/>
  <c r="CN167" i="7"/>
  <c r="BO168" i="6" s="1"/>
  <c r="CO167" i="7"/>
  <c r="BP168" i="6" s="1"/>
  <c r="CN175" i="7"/>
  <c r="BO176" i="6" s="1"/>
  <c r="CO175" i="7"/>
  <c r="BP176" i="6" s="1"/>
  <c r="CN183" i="7"/>
  <c r="BO184" i="6" s="1"/>
  <c r="CO183" i="7"/>
  <c r="BP184" i="6" s="1"/>
  <c r="CN191" i="7"/>
  <c r="BO192" i="6" s="1"/>
  <c r="CO191" i="7"/>
  <c r="BP192" i="6" s="1"/>
  <c r="CN199" i="7"/>
  <c r="BO200" i="6" s="1"/>
  <c r="CO199" i="7"/>
  <c r="BP200" i="6" s="1"/>
  <c r="CN207" i="7"/>
  <c r="BO208" i="6" s="1"/>
  <c r="CO207" i="7"/>
  <c r="BP208" i="6" s="1"/>
  <c r="CN215" i="7"/>
  <c r="BO216" i="6" s="1"/>
  <c r="CO215" i="7"/>
  <c r="BP216" i="6" s="1"/>
  <c r="CN223" i="7"/>
  <c r="BO224" i="6" s="1"/>
  <c r="CO223" i="7"/>
  <c r="BP224" i="6" s="1"/>
  <c r="CN16" i="7"/>
  <c r="BO17" i="6" s="1"/>
  <c r="CO16" i="7"/>
  <c r="BP17" i="6" s="1"/>
  <c r="CN24" i="7"/>
  <c r="BO25" i="6" s="1"/>
  <c r="CO24" i="7"/>
  <c r="BP25" i="6" s="1"/>
  <c r="CN32" i="7"/>
  <c r="BO33" i="6" s="1"/>
  <c r="CO32" i="7"/>
  <c r="BP33" i="6" s="1"/>
  <c r="CN40" i="7"/>
  <c r="BO41" i="6" s="1"/>
  <c r="CO40" i="7"/>
  <c r="BP41" i="6" s="1"/>
  <c r="CN48" i="7"/>
  <c r="BO49" i="6" s="1"/>
  <c r="CO48" i="7"/>
  <c r="BP49" i="6" s="1"/>
  <c r="CN56" i="7"/>
  <c r="BO57" i="6" s="1"/>
  <c r="CO56" i="7"/>
  <c r="BP57" i="6" s="1"/>
  <c r="CN64" i="7"/>
  <c r="BO65" i="6" s="1"/>
  <c r="CO64" i="7"/>
  <c r="BP65" i="6" s="1"/>
  <c r="CN72" i="7"/>
  <c r="BO73" i="6" s="1"/>
  <c r="CO72" i="7"/>
  <c r="BP73" i="6" s="1"/>
  <c r="CN80" i="7"/>
  <c r="BO81" i="6" s="1"/>
  <c r="CO80" i="7"/>
  <c r="BP81" i="6" s="1"/>
  <c r="CN88" i="7"/>
  <c r="BO89" i="6" s="1"/>
  <c r="CO88" i="7"/>
  <c r="BP89" i="6" s="1"/>
  <c r="CN96" i="7"/>
  <c r="BO97" i="6" s="1"/>
  <c r="CO96" i="7"/>
  <c r="BP97" i="6" s="1"/>
  <c r="CN104" i="7"/>
  <c r="BO105" i="6" s="1"/>
  <c r="CO104" i="7"/>
  <c r="BP105" i="6" s="1"/>
  <c r="CN112" i="7"/>
  <c r="BO113" i="6" s="1"/>
  <c r="CO112" i="7"/>
  <c r="BP113" i="6" s="1"/>
  <c r="CN120" i="7"/>
  <c r="BO121" i="6" s="1"/>
  <c r="CO120" i="7"/>
  <c r="BP121" i="6" s="1"/>
  <c r="CN128" i="7"/>
  <c r="BO129" i="6" s="1"/>
  <c r="CO128" i="7"/>
  <c r="BP129" i="6" s="1"/>
  <c r="CN136" i="7"/>
  <c r="BO137" i="6" s="1"/>
  <c r="CO136" i="7"/>
  <c r="BP137" i="6" s="1"/>
  <c r="CN144" i="7"/>
  <c r="BO145" i="6" s="1"/>
  <c r="CO144" i="7"/>
  <c r="BP145" i="6" s="1"/>
  <c r="CN152" i="7"/>
  <c r="BO153" i="6" s="1"/>
  <c r="CO152" i="7"/>
  <c r="BP153" i="6" s="1"/>
  <c r="CN160" i="7"/>
  <c r="BO161" i="6" s="1"/>
  <c r="CO160" i="7"/>
  <c r="BP161" i="6" s="1"/>
  <c r="CN168" i="7"/>
  <c r="BO169" i="6" s="1"/>
  <c r="CO168" i="7"/>
  <c r="BP169" i="6" s="1"/>
  <c r="CN176" i="7"/>
  <c r="BO177" i="6" s="1"/>
  <c r="CO176" i="7"/>
  <c r="BP177" i="6" s="1"/>
  <c r="CN184" i="7"/>
  <c r="BO185" i="6" s="1"/>
  <c r="CO184" i="7"/>
  <c r="BP185" i="6" s="1"/>
  <c r="CN192" i="7"/>
  <c r="BO193" i="6" s="1"/>
  <c r="CO192" i="7"/>
  <c r="BP193" i="6" s="1"/>
  <c r="CN200" i="7"/>
  <c r="BO201" i="6" s="1"/>
  <c r="CO200" i="7"/>
  <c r="BP201" i="6" s="1"/>
  <c r="CN208" i="7"/>
  <c r="BO209" i="6" s="1"/>
  <c r="CO208" i="7"/>
  <c r="BP209" i="6" s="1"/>
  <c r="CN216" i="7"/>
  <c r="BO217" i="6" s="1"/>
  <c r="CO216" i="7"/>
  <c r="BP217" i="6" s="1"/>
  <c r="CN224" i="7"/>
  <c r="BO225" i="6" s="1"/>
  <c r="CO224" i="7"/>
  <c r="BP225" i="6" s="1"/>
  <c r="CN9" i="7"/>
  <c r="BO10" i="6" s="1"/>
  <c r="CO9" i="7"/>
  <c r="BP10" i="6" s="1"/>
  <c r="CN17" i="7"/>
  <c r="BO18" i="6" s="1"/>
  <c r="CO17" i="7"/>
  <c r="BP18" i="6" s="1"/>
  <c r="CN25" i="7"/>
  <c r="BO26" i="6" s="1"/>
  <c r="CO25" i="7"/>
  <c r="BP26" i="6" s="1"/>
  <c r="CN33" i="7"/>
  <c r="BO34" i="6" s="1"/>
  <c r="CO33" i="7"/>
  <c r="BP34" i="6" s="1"/>
  <c r="CN41" i="7"/>
  <c r="BO42" i="6" s="1"/>
  <c r="CO41" i="7"/>
  <c r="BP42" i="6" s="1"/>
  <c r="CN49" i="7"/>
  <c r="BO50" i="6" s="1"/>
  <c r="CO49" i="7"/>
  <c r="BP50" i="6" s="1"/>
  <c r="CN57" i="7"/>
  <c r="BO58" i="6" s="1"/>
  <c r="CO57" i="7"/>
  <c r="BP58" i="6" s="1"/>
  <c r="CN65" i="7"/>
  <c r="BO66" i="6" s="1"/>
  <c r="CO65" i="7"/>
  <c r="BP66" i="6" s="1"/>
  <c r="CN73" i="7"/>
  <c r="BO74" i="6" s="1"/>
  <c r="CO73" i="7"/>
  <c r="BP74" i="6" s="1"/>
  <c r="CN81" i="7"/>
  <c r="BO82" i="6" s="1"/>
  <c r="CO81" i="7"/>
  <c r="BP82" i="6" s="1"/>
  <c r="CN89" i="7"/>
  <c r="BO90" i="6" s="1"/>
  <c r="CO89" i="7"/>
  <c r="BP90" i="6" s="1"/>
  <c r="CN97" i="7"/>
  <c r="BO98" i="6" s="1"/>
  <c r="CO97" i="7"/>
  <c r="BP98" i="6" s="1"/>
  <c r="CN105" i="7"/>
  <c r="BO106" i="6" s="1"/>
  <c r="CO105" i="7"/>
  <c r="BP106" i="6" s="1"/>
  <c r="CN113" i="7"/>
  <c r="BO114" i="6" s="1"/>
  <c r="CO113" i="7"/>
  <c r="BP114" i="6" s="1"/>
  <c r="CN121" i="7"/>
  <c r="BO122" i="6" s="1"/>
  <c r="CO121" i="7"/>
  <c r="BP122" i="6" s="1"/>
  <c r="CN129" i="7"/>
  <c r="BO130" i="6" s="1"/>
  <c r="CO129" i="7"/>
  <c r="BP130" i="6" s="1"/>
  <c r="CN137" i="7"/>
  <c r="BO138" i="6" s="1"/>
  <c r="CO137" i="7"/>
  <c r="BP138" i="6" s="1"/>
  <c r="CN145" i="7"/>
  <c r="BO146" i="6" s="1"/>
  <c r="CO145" i="7"/>
  <c r="BP146" i="6" s="1"/>
  <c r="CN153" i="7"/>
  <c r="BO154" i="6" s="1"/>
  <c r="CO153" i="7"/>
  <c r="BP154" i="6" s="1"/>
  <c r="CN161" i="7"/>
  <c r="BO162" i="6" s="1"/>
  <c r="CO161" i="7"/>
  <c r="BP162" i="6" s="1"/>
  <c r="CN169" i="7"/>
  <c r="BO170" i="6" s="1"/>
  <c r="CO169" i="7"/>
  <c r="BP170" i="6" s="1"/>
  <c r="CN177" i="7"/>
  <c r="BO178" i="6" s="1"/>
  <c r="CO177" i="7"/>
  <c r="BP178" i="6" s="1"/>
  <c r="CN185" i="7"/>
  <c r="BO186" i="6" s="1"/>
  <c r="CO185" i="7"/>
  <c r="BP186" i="6" s="1"/>
  <c r="CN193" i="7"/>
  <c r="BO194" i="6" s="1"/>
  <c r="CO193" i="7"/>
  <c r="BP194" i="6" s="1"/>
  <c r="CN201" i="7"/>
  <c r="BO202" i="6" s="1"/>
  <c r="CO201" i="7"/>
  <c r="BP202" i="6" s="1"/>
  <c r="CN209" i="7"/>
  <c r="BO210" i="6" s="1"/>
  <c r="CO209" i="7"/>
  <c r="BP210" i="6" s="1"/>
  <c r="CN217" i="7"/>
  <c r="BO218" i="6" s="1"/>
  <c r="CO217" i="7"/>
  <c r="BP218" i="6" s="1"/>
  <c r="CN8" i="7"/>
  <c r="BO9" i="6" s="1"/>
  <c r="CO8" i="7"/>
  <c r="BP9" i="6" s="1"/>
  <c r="CO10" i="7"/>
  <c r="BP11" i="6" s="1"/>
  <c r="CN10" i="7"/>
  <c r="BO11" i="6" s="1"/>
  <c r="CO18" i="7"/>
  <c r="BP19" i="6" s="1"/>
  <c r="CN18" i="7"/>
  <c r="BO19" i="6" s="1"/>
  <c r="CO26" i="7"/>
  <c r="BP27" i="6" s="1"/>
  <c r="CN26" i="7"/>
  <c r="BO27" i="6" s="1"/>
  <c r="CO34" i="7"/>
  <c r="BP35" i="6" s="1"/>
  <c r="CN34" i="7"/>
  <c r="BO35" i="6" s="1"/>
  <c r="CO42" i="7"/>
  <c r="BP43" i="6" s="1"/>
  <c r="CN42" i="7"/>
  <c r="BO43" i="6" s="1"/>
  <c r="CO50" i="7"/>
  <c r="BP51" i="6" s="1"/>
  <c r="CN50" i="7"/>
  <c r="BO51" i="6" s="1"/>
  <c r="CO58" i="7"/>
  <c r="BP59" i="6" s="1"/>
  <c r="CN58" i="7"/>
  <c r="BO59" i="6" s="1"/>
  <c r="CO66" i="7"/>
  <c r="BP67" i="6" s="1"/>
  <c r="CN66" i="7"/>
  <c r="BO67" i="6" s="1"/>
  <c r="CO74" i="7"/>
  <c r="BP75" i="6" s="1"/>
  <c r="CN74" i="7"/>
  <c r="BO75" i="6" s="1"/>
  <c r="CO82" i="7"/>
  <c r="BP83" i="6" s="1"/>
  <c r="CN82" i="7"/>
  <c r="BO83" i="6" s="1"/>
  <c r="CO90" i="7"/>
  <c r="BP91" i="6" s="1"/>
  <c r="CN90" i="7"/>
  <c r="BO91" i="6" s="1"/>
  <c r="CO98" i="7"/>
  <c r="BP99" i="6" s="1"/>
  <c r="CN98" i="7"/>
  <c r="BO99" i="6" s="1"/>
  <c r="CO106" i="7"/>
  <c r="BP107" i="6" s="1"/>
  <c r="CN106" i="7"/>
  <c r="BO107" i="6" s="1"/>
  <c r="CO114" i="7"/>
  <c r="BP115" i="6" s="1"/>
  <c r="CN114" i="7"/>
  <c r="BO115" i="6" s="1"/>
  <c r="CO122" i="7"/>
  <c r="BP123" i="6" s="1"/>
  <c r="CN122" i="7"/>
  <c r="BO123" i="6" s="1"/>
  <c r="CO130" i="7"/>
  <c r="BP131" i="6" s="1"/>
  <c r="CN130" i="7"/>
  <c r="BO131" i="6" s="1"/>
  <c r="CO138" i="7"/>
  <c r="BP139" i="6" s="1"/>
  <c r="CN138" i="7"/>
  <c r="BO139" i="6" s="1"/>
  <c r="CO146" i="7"/>
  <c r="BP147" i="6" s="1"/>
  <c r="CN146" i="7"/>
  <c r="BO147" i="6" s="1"/>
  <c r="CO154" i="7"/>
  <c r="BP155" i="6" s="1"/>
  <c r="CN154" i="7"/>
  <c r="BO155" i="6" s="1"/>
  <c r="CO162" i="7"/>
  <c r="BP163" i="6" s="1"/>
  <c r="CN162" i="7"/>
  <c r="BO163" i="6" s="1"/>
  <c r="CO170" i="7"/>
  <c r="BP171" i="6" s="1"/>
  <c r="CN170" i="7"/>
  <c r="BO171" i="6" s="1"/>
  <c r="CO178" i="7"/>
  <c r="BP179" i="6" s="1"/>
  <c r="CN178" i="7"/>
  <c r="BO179" i="6" s="1"/>
  <c r="CO186" i="7"/>
  <c r="BP187" i="6" s="1"/>
  <c r="CN186" i="7"/>
  <c r="BO187" i="6" s="1"/>
  <c r="CO194" i="7"/>
  <c r="BP195" i="6" s="1"/>
  <c r="CN194" i="7"/>
  <c r="BO195" i="6" s="1"/>
  <c r="CO202" i="7"/>
  <c r="BP203" i="6" s="1"/>
  <c r="CN202" i="7"/>
  <c r="BO203" i="6" s="1"/>
  <c r="CO210" i="7"/>
  <c r="BP211" i="6" s="1"/>
  <c r="CN210" i="7"/>
  <c r="BO211" i="6" s="1"/>
  <c r="CO218" i="7"/>
  <c r="BP219" i="6" s="1"/>
  <c r="CN218" i="7"/>
  <c r="BO219" i="6" s="1"/>
  <c r="BO12" i="7"/>
  <c r="BP12" i="7"/>
  <c r="BO28" i="7"/>
  <c r="BP28" i="7"/>
  <c r="BO44" i="7"/>
  <c r="BP44" i="7"/>
  <c r="BO60" i="7"/>
  <c r="BP60" i="7"/>
  <c r="BO76" i="7"/>
  <c r="BP76" i="7"/>
  <c r="BO92" i="7"/>
  <c r="BP92" i="7"/>
  <c r="BO108" i="7"/>
  <c r="BP108" i="7"/>
  <c r="BO124" i="7"/>
  <c r="BP124" i="7"/>
  <c r="BO140" i="7"/>
  <c r="BP140" i="7"/>
  <c r="BO156" i="7"/>
  <c r="BP156" i="7"/>
  <c r="BO172" i="7"/>
  <c r="BP172" i="7"/>
  <c r="BO188" i="7"/>
  <c r="BP188" i="7"/>
  <c r="BO204" i="7"/>
  <c r="BP204" i="7"/>
  <c r="BO220" i="7"/>
  <c r="AU221" i="6" s="1"/>
  <c r="BP220" i="7"/>
  <c r="AV221" i="6" s="1"/>
  <c r="BO13" i="7"/>
  <c r="BP13" i="7"/>
  <c r="BO29" i="7"/>
  <c r="BP29" i="7"/>
  <c r="BO45" i="7"/>
  <c r="BP45" i="7"/>
  <c r="BO61" i="7"/>
  <c r="BP61" i="7"/>
  <c r="BO77" i="7"/>
  <c r="BP77" i="7"/>
  <c r="BO93" i="7"/>
  <c r="BP93" i="7"/>
  <c r="BO109" i="7"/>
  <c r="BP109" i="7"/>
  <c r="BO125" i="7"/>
  <c r="BP125" i="7"/>
  <c r="BO141" i="7"/>
  <c r="BP141" i="7"/>
  <c r="BO157" i="7"/>
  <c r="BP157" i="7"/>
  <c r="BO173" i="7"/>
  <c r="BP173" i="7"/>
  <c r="BO189" i="7"/>
  <c r="BP189" i="7"/>
  <c r="BO205" i="7"/>
  <c r="BP205" i="7"/>
  <c r="BO221" i="7"/>
  <c r="AU222" i="6" s="1"/>
  <c r="BP221" i="7"/>
  <c r="AV222" i="6" s="1"/>
  <c r="BO30" i="7"/>
  <c r="BP30" i="7"/>
  <c r="BO190" i="7"/>
  <c r="BP190" i="7"/>
  <c r="BO16" i="7"/>
  <c r="BP16" i="7"/>
  <c r="BO32" i="7"/>
  <c r="BP32" i="7"/>
  <c r="BO48" i="7"/>
  <c r="BP48" i="7"/>
  <c r="BO64" i="7"/>
  <c r="BP64" i="7"/>
  <c r="BO80" i="7"/>
  <c r="BP80" i="7"/>
  <c r="BO96" i="7"/>
  <c r="BP96" i="7"/>
  <c r="BO112" i="7"/>
  <c r="BP112" i="7"/>
  <c r="BO128" i="7"/>
  <c r="BP128" i="7"/>
  <c r="BO144" i="7"/>
  <c r="BP144" i="7"/>
  <c r="BO160" i="7"/>
  <c r="BP160" i="7"/>
  <c r="BO176" i="7"/>
  <c r="BP176" i="7"/>
  <c r="AV177" i="6" s="1"/>
  <c r="BO192" i="7"/>
  <c r="BP192" i="7"/>
  <c r="BO208" i="7"/>
  <c r="BP208" i="7"/>
  <c r="BO224" i="7"/>
  <c r="AU225" i="6" s="1"/>
  <c r="BP224" i="7"/>
  <c r="AV225" i="6" s="1"/>
  <c r="BO46" i="7"/>
  <c r="BP46" i="7"/>
  <c r="BO110" i="7"/>
  <c r="BP110" i="7"/>
  <c r="BO174" i="7"/>
  <c r="BP174" i="7"/>
  <c r="BO17" i="7"/>
  <c r="BP17" i="7"/>
  <c r="BO33" i="7"/>
  <c r="BP33" i="7"/>
  <c r="BO49" i="7"/>
  <c r="BP49" i="7"/>
  <c r="BO65" i="7"/>
  <c r="BP65" i="7"/>
  <c r="BO81" i="7"/>
  <c r="BP81" i="7"/>
  <c r="BO97" i="7"/>
  <c r="BP97" i="7"/>
  <c r="BO113" i="7"/>
  <c r="BP113" i="7"/>
  <c r="BO129" i="7"/>
  <c r="BP129" i="7"/>
  <c r="BO145" i="7"/>
  <c r="BP145" i="7"/>
  <c r="BO161" i="7"/>
  <c r="BP161" i="7"/>
  <c r="BO177" i="7"/>
  <c r="BP177" i="7"/>
  <c r="BO193" i="7"/>
  <c r="BP193" i="7"/>
  <c r="BO209" i="7"/>
  <c r="BP209" i="7"/>
  <c r="BP8" i="7"/>
  <c r="BO8" i="7"/>
  <c r="BO78" i="7"/>
  <c r="BP78" i="7"/>
  <c r="BO142" i="7"/>
  <c r="BP142" i="7"/>
  <c r="BO222" i="7"/>
  <c r="AU223" i="6" s="1"/>
  <c r="BP222" i="7"/>
  <c r="AV223" i="6" s="1"/>
  <c r="BO18" i="7"/>
  <c r="BP18" i="7"/>
  <c r="BO34" i="7"/>
  <c r="BP34" i="7"/>
  <c r="BO50" i="7"/>
  <c r="BP50" i="7"/>
  <c r="BO66" i="7"/>
  <c r="BP66" i="7"/>
  <c r="BO82" i="7"/>
  <c r="BP82" i="7"/>
  <c r="BO98" i="7"/>
  <c r="BP98" i="7"/>
  <c r="BO114" i="7"/>
  <c r="BP114" i="7"/>
  <c r="BO130" i="7"/>
  <c r="BP130" i="7"/>
  <c r="BO146" i="7"/>
  <c r="BP146" i="7"/>
  <c r="BO162" i="7"/>
  <c r="BP162" i="7"/>
  <c r="BO178" i="7"/>
  <c r="BP178" i="7"/>
  <c r="BO194" i="7"/>
  <c r="BP194" i="7"/>
  <c r="BO210" i="7"/>
  <c r="BP210" i="7"/>
  <c r="BO19" i="7"/>
  <c r="BP19" i="7"/>
  <c r="BO35" i="7"/>
  <c r="BP35" i="7"/>
  <c r="BO51" i="7"/>
  <c r="BP51" i="7"/>
  <c r="BO67" i="7"/>
  <c r="BP67" i="7"/>
  <c r="BO83" i="7"/>
  <c r="BP83" i="7"/>
  <c r="BO99" i="7"/>
  <c r="BP99" i="7"/>
  <c r="BO115" i="7"/>
  <c r="BP115" i="7"/>
  <c r="BO131" i="7"/>
  <c r="BP131" i="7"/>
  <c r="BO147" i="7"/>
  <c r="BP147" i="7"/>
  <c r="BO163" i="7"/>
  <c r="BP163" i="7"/>
  <c r="BO179" i="7"/>
  <c r="BP179" i="7"/>
  <c r="BO195" i="7"/>
  <c r="BP195" i="7"/>
  <c r="BO211" i="7"/>
  <c r="BP211" i="7"/>
  <c r="BO15" i="7"/>
  <c r="BP15" i="7"/>
  <c r="BO95" i="7"/>
  <c r="BP95" i="7"/>
  <c r="BO143" i="7"/>
  <c r="BP143" i="7"/>
  <c r="BO191" i="7"/>
  <c r="BP191" i="7"/>
  <c r="BO20" i="7"/>
  <c r="BP20" i="7"/>
  <c r="BO36" i="7"/>
  <c r="BP36" i="7"/>
  <c r="BO52" i="7"/>
  <c r="BP52" i="7"/>
  <c r="BO68" i="7"/>
  <c r="BP68" i="7"/>
  <c r="BO84" i="7"/>
  <c r="BP84" i="7"/>
  <c r="BO100" i="7"/>
  <c r="BP100" i="7"/>
  <c r="BO116" i="7"/>
  <c r="BP116" i="7"/>
  <c r="BO132" i="7"/>
  <c r="BP132" i="7"/>
  <c r="BO148" i="7"/>
  <c r="BP148" i="7"/>
  <c r="BO164" i="7"/>
  <c r="BP164" i="7"/>
  <c r="BO180" i="7"/>
  <c r="BP180" i="7"/>
  <c r="BO196" i="7"/>
  <c r="BP196" i="7"/>
  <c r="BO212" i="7"/>
  <c r="BP212" i="7"/>
  <c r="BO47" i="7"/>
  <c r="BP47" i="7"/>
  <c r="BO127" i="7"/>
  <c r="BP127" i="7"/>
  <c r="BO21" i="7"/>
  <c r="BP21" i="7"/>
  <c r="BO37" i="7"/>
  <c r="BP37" i="7"/>
  <c r="BO53" i="7"/>
  <c r="BP53" i="7"/>
  <c r="BO69" i="7"/>
  <c r="BP69" i="7"/>
  <c r="BO85" i="7"/>
  <c r="BP85" i="7"/>
  <c r="BO101" i="7"/>
  <c r="BP101" i="7"/>
  <c r="BO117" i="7"/>
  <c r="BP117" i="7"/>
  <c r="BO133" i="7"/>
  <c r="BP133" i="7"/>
  <c r="BO149" i="7"/>
  <c r="BP149" i="7"/>
  <c r="BO165" i="7"/>
  <c r="BP165" i="7"/>
  <c r="BO181" i="7"/>
  <c r="BP181" i="7"/>
  <c r="BO197" i="7"/>
  <c r="BP197" i="7"/>
  <c r="BO213" i="7"/>
  <c r="BP213" i="7"/>
  <c r="BO31" i="7"/>
  <c r="BP31" i="7"/>
  <c r="BO175" i="7"/>
  <c r="BP175" i="7"/>
  <c r="BO22" i="7"/>
  <c r="BP22" i="7"/>
  <c r="BO38" i="7"/>
  <c r="BP38" i="7"/>
  <c r="BO54" i="7"/>
  <c r="BP54" i="7"/>
  <c r="BO70" i="7"/>
  <c r="BP70" i="7"/>
  <c r="BO86" i="7"/>
  <c r="BP86" i="7"/>
  <c r="BO102" i="7"/>
  <c r="BP102" i="7"/>
  <c r="BO118" i="7"/>
  <c r="BP118" i="7"/>
  <c r="BO134" i="7"/>
  <c r="BP134" i="7"/>
  <c r="BO150" i="7"/>
  <c r="BP150" i="7"/>
  <c r="BO166" i="7"/>
  <c r="BP166" i="7"/>
  <c r="BO182" i="7"/>
  <c r="BP182" i="7"/>
  <c r="BO198" i="7"/>
  <c r="BP198" i="7"/>
  <c r="BO214" i="7"/>
  <c r="AU215" i="6" s="1"/>
  <c r="BP214" i="7"/>
  <c r="AV215" i="6" s="1"/>
  <c r="BO79" i="7"/>
  <c r="BP79" i="7"/>
  <c r="BO207" i="7"/>
  <c r="BP207" i="7"/>
  <c r="BO23" i="7"/>
  <c r="BP23" i="7"/>
  <c r="BO39" i="7"/>
  <c r="BP39" i="7"/>
  <c r="BO55" i="7"/>
  <c r="BP55" i="7"/>
  <c r="BO71" i="7"/>
  <c r="BP71" i="7"/>
  <c r="BO87" i="7"/>
  <c r="BP87" i="7"/>
  <c r="BO103" i="7"/>
  <c r="BP103" i="7"/>
  <c r="BO119" i="7"/>
  <c r="BP119" i="7"/>
  <c r="BO135" i="7"/>
  <c r="BP135" i="7"/>
  <c r="BO151" i="7"/>
  <c r="BP151" i="7"/>
  <c r="BO167" i="7"/>
  <c r="BP167" i="7"/>
  <c r="BO183" i="7"/>
  <c r="BP183" i="7"/>
  <c r="BO199" i="7"/>
  <c r="BP199" i="7"/>
  <c r="BO215" i="7"/>
  <c r="AU216" i="6" s="1"/>
  <c r="BP215" i="7"/>
  <c r="AV216" i="6" s="1"/>
  <c r="BO63" i="7"/>
  <c r="BP63" i="7"/>
  <c r="BO111" i="7"/>
  <c r="BP111" i="7"/>
  <c r="BO159" i="7"/>
  <c r="BP159" i="7"/>
  <c r="BO223" i="7"/>
  <c r="AU224" i="6" s="1"/>
  <c r="BP223" i="7"/>
  <c r="AV224" i="6" s="1"/>
  <c r="BO24" i="7"/>
  <c r="BP24" i="7"/>
  <c r="BO40" i="7"/>
  <c r="BP40" i="7"/>
  <c r="BO56" i="7"/>
  <c r="BP56" i="7"/>
  <c r="BO72" i="7"/>
  <c r="BP72" i="7"/>
  <c r="BO88" i="7"/>
  <c r="BP88" i="7"/>
  <c r="BO104" i="7"/>
  <c r="BP104" i="7"/>
  <c r="BO120" i="7"/>
  <c r="BP120" i="7"/>
  <c r="BO136" i="7"/>
  <c r="BP136" i="7"/>
  <c r="BO152" i="7"/>
  <c r="BP152" i="7"/>
  <c r="BO168" i="7"/>
  <c r="BP168" i="7"/>
  <c r="BO184" i="7"/>
  <c r="BP184" i="7"/>
  <c r="BO200" i="7"/>
  <c r="BP200" i="7"/>
  <c r="BO216" i="7"/>
  <c r="AU217" i="6" s="1"/>
  <c r="BP216" i="7"/>
  <c r="AV217" i="6" s="1"/>
  <c r="BO62" i="7"/>
  <c r="BP62" i="7"/>
  <c r="BO126" i="7"/>
  <c r="BP126" i="7"/>
  <c r="BO206" i="7"/>
  <c r="BP206" i="7"/>
  <c r="BO9" i="7"/>
  <c r="BP9" i="7"/>
  <c r="BO25" i="7"/>
  <c r="BP25" i="7"/>
  <c r="BO41" i="7"/>
  <c r="BP41" i="7"/>
  <c r="BO57" i="7"/>
  <c r="BP57" i="7"/>
  <c r="BO73" i="7"/>
  <c r="BP73" i="7"/>
  <c r="BO89" i="7"/>
  <c r="BP89" i="7"/>
  <c r="BO105" i="7"/>
  <c r="BP105" i="7"/>
  <c r="BO121" i="7"/>
  <c r="BP121" i="7"/>
  <c r="BO137" i="7"/>
  <c r="BP137" i="7"/>
  <c r="BO153" i="7"/>
  <c r="BP153" i="7"/>
  <c r="BO169" i="7"/>
  <c r="BP169" i="7"/>
  <c r="BO185" i="7"/>
  <c r="BP185" i="7"/>
  <c r="BO201" i="7"/>
  <c r="BP201" i="7"/>
  <c r="BO217" i="7"/>
  <c r="AU218" i="6" s="1"/>
  <c r="BP217" i="7"/>
  <c r="AV218" i="6" s="1"/>
  <c r="BO14" i="7"/>
  <c r="BP14" i="7"/>
  <c r="BO94" i="7"/>
  <c r="BP94" i="7"/>
  <c r="BO158" i="7"/>
  <c r="BP158" i="7"/>
  <c r="BO10" i="7"/>
  <c r="BP10" i="7"/>
  <c r="BO26" i="7"/>
  <c r="BP26" i="7"/>
  <c r="BO42" i="7"/>
  <c r="BP42" i="7"/>
  <c r="BO58" i="7"/>
  <c r="BP58" i="7"/>
  <c r="BO74" i="7"/>
  <c r="BP74" i="7"/>
  <c r="BO90" i="7"/>
  <c r="BP90" i="7"/>
  <c r="BO106" i="7"/>
  <c r="BP106" i="7"/>
  <c r="BO122" i="7"/>
  <c r="BP122" i="7"/>
  <c r="BO138" i="7"/>
  <c r="BP138" i="7"/>
  <c r="BO154" i="7"/>
  <c r="BP154" i="7"/>
  <c r="BO170" i="7"/>
  <c r="BP170" i="7"/>
  <c r="BO186" i="7"/>
  <c r="BP186" i="7"/>
  <c r="BO202" i="7"/>
  <c r="BP202" i="7"/>
  <c r="BO218" i="7"/>
  <c r="AU219" i="6" s="1"/>
  <c r="BP218" i="7"/>
  <c r="AV219" i="6" s="1"/>
  <c r="BO11" i="7"/>
  <c r="BP11" i="7"/>
  <c r="BO27" i="7"/>
  <c r="BP27" i="7"/>
  <c r="BO43" i="7"/>
  <c r="BP43" i="7"/>
  <c r="BO59" i="7"/>
  <c r="BP59" i="7"/>
  <c r="BO75" i="7"/>
  <c r="BP75" i="7"/>
  <c r="BO91" i="7"/>
  <c r="BP91" i="7"/>
  <c r="BO107" i="7"/>
  <c r="BP107" i="7"/>
  <c r="BO123" i="7"/>
  <c r="BP123" i="7"/>
  <c r="BO139" i="7"/>
  <c r="BP139" i="7"/>
  <c r="BO155" i="7"/>
  <c r="BP155" i="7"/>
  <c r="BO171" i="7"/>
  <c r="BP171" i="7"/>
  <c r="BO187" i="7"/>
  <c r="BP187" i="7"/>
  <c r="BO203" i="7"/>
  <c r="BP203" i="7"/>
  <c r="BO219" i="7"/>
  <c r="AU220" i="6" s="1"/>
  <c r="BP219" i="7"/>
  <c r="AV220" i="6" s="1"/>
  <c r="AM10" i="7"/>
  <c r="Z11" i="6" s="1"/>
  <c r="AM74" i="7"/>
  <c r="Z75" i="6" s="1"/>
  <c r="AL74" i="7"/>
  <c r="Z147" i="6"/>
  <c r="Z211" i="6"/>
  <c r="AM9" i="7"/>
  <c r="Z10" i="6" s="1"/>
  <c r="AM17" i="7"/>
  <c r="Z18" i="6" s="1"/>
  <c r="AM25" i="7"/>
  <c r="Z26" i="6" s="1"/>
  <c r="AM33" i="7"/>
  <c r="Z34" i="6" s="1"/>
  <c r="AM41" i="7"/>
  <c r="Z42" i="6" s="1"/>
  <c r="AM49" i="7"/>
  <c r="Z50" i="6" s="1"/>
  <c r="AM57" i="7"/>
  <c r="Z58" i="6" s="1"/>
  <c r="AL57" i="7"/>
  <c r="AM65" i="7"/>
  <c r="Z66" i="6" s="1"/>
  <c r="AL65" i="7"/>
  <c r="AM73" i="7"/>
  <c r="Z74" i="6" s="1"/>
  <c r="AM81" i="7"/>
  <c r="Z82" i="6" s="1"/>
  <c r="AM89" i="7"/>
  <c r="Z90" i="6" s="1"/>
  <c r="AM97" i="7"/>
  <c r="Z98" i="6" s="1"/>
  <c r="Z106" i="6"/>
  <c r="Z114" i="6"/>
  <c r="Z122" i="6"/>
  <c r="Z130" i="6"/>
  <c r="Z138" i="6"/>
  <c r="Z146" i="6"/>
  <c r="Z154" i="6"/>
  <c r="Z162" i="6"/>
  <c r="Z170" i="6"/>
  <c r="Z178" i="6"/>
  <c r="Z186" i="6"/>
  <c r="Z194" i="6"/>
  <c r="Z202" i="6"/>
  <c r="Z210" i="6"/>
  <c r="Z218" i="6"/>
  <c r="AM26" i="7"/>
  <c r="Z27" i="6" s="1"/>
  <c r="Z139" i="6"/>
  <c r="AM11" i="7"/>
  <c r="Z12" i="6" s="1"/>
  <c r="AM19" i="7"/>
  <c r="Z20" i="6" s="1"/>
  <c r="AM27" i="7"/>
  <c r="Z28" i="6" s="1"/>
  <c r="AM35" i="7"/>
  <c r="Z36" i="6" s="1"/>
  <c r="AM43" i="7"/>
  <c r="Z44" i="6" s="1"/>
  <c r="AM51" i="7"/>
  <c r="Z52" i="6" s="1"/>
  <c r="AM59" i="7"/>
  <c r="Z60" i="6" s="1"/>
  <c r="AM67" i="7"/>
  <c r="Z68" i="6" s="1"/>
  <c r="AM75" i="7"/>
  <c r="Z76" i="6" s="1"/>
  <c r="AM83" i="7"/>
  <c r="Z84" i="6" s="1"/>
  <c r="AM91" i="7"/>
  <c r="Z92" i="6" s="1"/>
  <c r="AM99" i="7"/>
  <c r="Z100" i="6" s="1"/>
  <c r="Z108" i="6"/>
  <c r="Z116" i="6"/>
  <c r="Z124" i="6"/>
  <c r="Z132" i="6"/>
  <c r="Z140" i="6"/>
  <c r="Z148" i="6"/>
  <c r="Z156" i="6"/>
  <c r="Z164" i="6"/>
  <c r="Z172" i="6"/>
  <c r="Z180" i="6"/>
  <c r="Z188" i="6"/>
  <c r="Z196" i="6"/>
  <c r="Z204" i="6"/>
  <c r="Z212" i="6"/>
  <c r="Z220" i="6"/>
  <c r="AM34" i="7"/>
  <c r="Z35" i="6" s="1"/>
  <c r="AL34" i="7"/>
  <c r="AM82" i="7"/>
  <c r="Z83" i="6" s="1"/>
  <c r="Z115" i="6"/>
  <c r="Z155" i="6"/>
  <c r="Z187" i="6"/>
  <c r="Z219" i="6"/>
  <c r="AM12" i="7"/>
  <c r="Z13" i="6" s="1"/>
  <c r="AM20" i="7"/>
  <c r="Z21" i="6" s="1"/>
  <c r="AL20" i="7"/>
  <c r="AM28" i="7"/>
  <c r="Z29" i="6" s="1"/>
  <c r="AM36" i="7"/>
  <c r="Z37" i="6" s="1"/>
  <c r="AM44" i="7"/>
  <c r="Z45" i="6" s="1"/>
  <c r="AM52" i="7"/>
  <c r="Z53" i="6" s="1"/>
  <c r="AM60" i="7"/>
  <c r="Z61" i="6" s="1"/>
  <c r="AM68" i="7"/>
  <c r="Z69" i="6" s="1"/>
  <c r="AM76" i="7"/>
  <c r="Z77" i="6" s="1"/>
  <c r="AL76" i="7"/>
  <c r="AM84" i="7"/>
  <c r="Z85" i="6" s="1"/>
  <c r="AM92" i="7"/>
  <c r="Z93" i="6" s="1"/>
  <c r="AM100" i="7"/>
  <c r="Z101" i="6" s="1"/>
  <c r="Z109" i="6"/>
  <c r="Z117" i="6"/>
  <c r="Z125" i="6"/>
  <c r="Z133" i="6"/>
  <c r="Z141" i="6"/>
  <c r="Z149" i="6"/>
  <c r="Z157" i="6"/>
  <c r="Z165" i="6"/>
  <c r="Z173" i="6"/>
  <c r="Z181" i="6"/>
  <c r="Z189" i="6"/>
  <c r="Z197" i="6"/>
  <c r="Z205" i="6"/>
  <c r="Z213" i="6"/>
  <c r="Z221" i="6"/>
  <c r="Z107" i="6"/>
  <c r="Z171" i="6"/>
  <c r="AM13" i="7"/>
  <c r="Z14" i="6" s="1"/>
  <c r="AM21" i="7"/>
  <c r="Z22" i="6" s="1"/>
  <c r="AM29" i="7"/>
  <c r="Z30" i="6" s="1"/>
  <c r="AL29" i="7"/>
  <c r="AM37" i="7"/>
  <c r="Z38" i="6" s="1"/>
  <c r="AM45" i="7"/>
  <c r="Z46" i="6" s="1"/>
  <c r="AM53" i="7"/>
  <c r="Z54" i="6" s="1"/>
  <c r="AM61" i="7"/>
  <c r="Z62" i="6" s="1"/>
  <c r="AM69" i="7"/>
  <c r="AM77" i="7"/>
  <c r="Z78" i="6" s="1"/>
  <c r="AL77" i="7"/>
  <c r="AM85" i="7"/>
  <c r="Z86" i="6" s="1"/>
  <c r="AM93" i="7"/>
  <c r="Z94" i="6" s="1"/>
  <c r="AM101" i="7"/>
  <c r="Z102" i="6" s="1"/>
  <c r="Z110" i="6"/>
  <c r="Z118" i="6"/>
  <c r="Z126" i="6"/>
  <c r="Z134" i="6"/>
  <c r="Z142" i="6"/>
  <c r="Z150" i="6"/>
  <c r="Z158" i="6"/>
  <c r="Z166" i="6"/>
  <c r="Z174" i="6"/>
  <c r="Z182" i="6"/>
  <c r="Z190" i="6"/>
  <c r="Z198" i="6"/>
  <c r="Z206" i="6"/>
  <c r="Z214" i="6"/>
  <c r="Z222" i="6"/>
  <c r="AM66" i="7"/>
  <c r="Z67" i="6" s="1"/>
  <c r="Z131" i="6"/>
  <c r="Z195" i="6"/>
  <c r="AM14" i="7"/>
  <c r="Z15" i="6" s="1"/>
  <c r="AM22" i="7"/>
  <c r="Z23" i="6" s="1"/>
  <c r="AM30" i="7"/>
  <c r="Z31" i="6" s="1"/>
  <c r="AM38" i="7"/>
  <c r="Z39" i="6" s="1"/>
  <c r="AM46" i="7"/>
  <c r="Z47" i="6" s="1"/>
  <c r="AM54" i="7"/>
  <c r="Z55" i="6" s="1"/>
  <c r="AM62" i="7"/>
  <c r="Z63" i="6" s="1"/>
  <c r="AM70" i="7"/>
  <c r="Z71" i="6" s="1"/>
  <c r="AM78" i="7"/>
  <c r="Z79" i="6" s="1"/>
  <c r="AM86" i="7"/>
  <c r="Z87" i="6" s="1"/>
  <c r="AM94" i="7"/>
  <c r="Z95" i="6" s="1"/>
  <c r="AM102" i="7"/>
  <c r="Z103" i="6" s="1"/>
  <c r="Z111" i="6"/>
  <c r="Z119" i="6"/>
  <c r="Z127" i="6"/>
  <c r="Z135" i="6"/>
  <c r="Z143" i="6"/>
  <c r="Z151" i="6"/>
  <c r="Z159" i="6"/>
  <c r="Z167" i="6"/>
  <c r="Z175" i="6"/>
  <c r="Z183" i="6"/>
  <c r="Z191" i="6"/>
  <c r="Z199" i="6"/>
  <c r="Z207" i="6"/>
  <c r="Z215" i="6"/>
  <c r="Z223" i="6"/>
  <c r="AM18" i="7"/>
  <c r="Z19" i="6" s="1"/>
  <c r="AM58" i="7"/>
  <c r="Z59" i="6" s="1"/>
  <c r="AM90" i="7"/>
  <c r="Z91" i="6" s="1"/>
  <c r="AL90" i="7"/>
  <c r="Z123" i="6"/>
  <c r="Z163" i="6"/>
  <c r="Z203" i="6"/>
  <c r="AM15" i="7"/>
  <c r="Z16" i="6" s="1"/>
  <c r="AM23" i="7"/>
  <c r="Z24" i="6" s="1"/>
  <c r="AM31" i="7"/>
  <c r="Z32" i="6" s="1"/>
  <c r="AM39" i="7"/>
  <c r="Z40" i="6" s="1"/>
  <c r="AM47" i="7"/>
  <c r="Z48" i="6" s="1"/>
  <c r="AM55" i="7"/>
  <c r="Z56" i="6" s="1"/>
  <c r="AM63" i="7"/>
  <c r="Z64" i="6" s="1"/>
  <c r="AM71" i="7"/>
  <c r="Z72" i="6" s="1"/>
  <c r="AM79" i="7"/>
  <c r="Z80" i="6" s="1"/>
  <c r="AM87" i="7"/>
  <c r="Z88" i="6" s="1"/>
  <c r="AM95" i="7"/>
  <c r="Z96" i="6" s="1"/>
  <c r="AM103" i="7"/>
  <c r="Z104" i="6" s="1"/>
  <c r="Z112" i="6"/>
  <c r="Z120" i="6"/>
  <c r="Z128" i="6"/>
  <c r="Z136" i="6"/>
  <c r="Z144" i="6"/>
  <c r="Z152" i="6"/>
  <c r="Z160" i="6"/>
  <c r="Z168" i="6"/>
  <c r="Z176" i="6"/>
  <c r="Z184" i="6"/>
  <c r="Z192" i="6"/>
  <c r="Z200" i="6"/>
  <c r="Z208" i="6"/>
  <c r="Z216" i="6"/>
  <c r="Z224" i="6"/>
  <c r="AM42" i="7"/>
  <c r="Z43" i="6" s="1"/>
  <c r="AM98" i="7"/>
  <c r="Z99" i="6" s="1"/>
  <c r="Z179" i="6"/>
  <c r="AM8" i="7"/>
  <c r="AM16" i="7"/>
  <c r="Z17" i="6" s="1"/>
  <c r="AM24" i="7"/>
  <c r="Z25" i="6" s="1"/>
  <c r="AM32" i="7"/>
  <c r="Z33" i="6" s="1"/>
  <c r="AL32" i="7"/>
  <c r="AM40" i="7"/>
  <c r="Z41" i="6" s="1"/>
  <c r="AM48" i="7"/>
  <c r="Z49" i="6" s="1"/>
  <c r="AL48" i="7"/>
  <c r="AM56" i="7"/>
  <c r="Z57" i="6" s="1"/>
  <c r="AM64" i="7"/>
  <c r="Z65" i="6" s="1"/>
  <c r="AM72" i="7"/>
  <c r="Z73" i="6" s="1"/>
  <c r="AM80" i="7"/>
  <c r="Z81" i="6" s="1"/>
  <c r="AM88" i="7"/>
  <c r="Z89" i="6" s="1"/>
  <c r="AM96" i="7"/>
  <c r="Z97" i="6" s="1"/>
  <c r="AM104" i="7"/>
  <c r="Z105" i="6" s="1"/>
  <c r="Z113" i="6"/>
  <c r="Z121" i="6"/>
  <c r="Z129" i="6"/>
  <c r="Z137" i="6"/>
  <c r="Z145" i="6"/>
  <c r="Z153" i="6"/>
  <c r="Z161" i="6"/>
  <c r="Z169" i="6"/>
  <c r="Z177" i="6"/>
  <c r="Z185" i="6"/>
  <c r="Z193" i="6"/>
  <c r="Z201" i="6"/>
  <c r="Z217" i="6"/>
  <c r="Z225" i="6"/>
  <c r="AR32" i="7"/>
  <c r="AB33" i="6" s="1"/>
  <c r="AQ32" i="7"/>
  <c r="AA33" i="6" s="1"/>
  <c r="AQ72" i="7"/>
  <c r="AA73" i="6" s="1"/>
  <c r="AR72" i="7"/>
  <c r="AB73" i="6" s="1"/>
  <c r="AA121" i="6"/>
  <c r="AB121" i="6"/>
  <c r="AA161" i="6"/>
  <c r="AB161" i="6"/>
  <c r="AA193" i="6"/>
  <c r="AB193" i="6"/>
  <c r="AR15" i="7"/>
  <c r="AB16" i="6" s="1"/>
  <c r="AQ15" i="7"/>
  <c r="AA16" i="6" s="1"/>
  <c r="AR23" i="7"/>
  <c r="AB24" i="6" s="1"/>
  <c r="AQ23" i="7"/>
  <c r="AA24" i="6" s="1"/>
  <c r="AR31" i="7"/>
  <c r="AB32" i="6" s="1"/>
  <c r="AQ31" i="7"/>
  <c r="AA32" i="6" s="1"/>
  <c r="AR39" i="7"/>
  <c r="AB40" i="6" s="1"/>
  <c r="AQ39" i="7"/>
  <c r="AA40" i="6" s="1"/>
  <c r="AR47" i="7"/>
  <c r="AB48" i="6" s="1"/>
  <c r="AQ47" i="7"/>
  <c r="AA48" i="6" s="1"/>
  <c r="AR55" i="7"/>
  <c r="AB56" i="6" s="1"/>
  <c r="AQ55" i="7"/>
  <c r="AA56" i="6" s="1"/>
  <c r="AR63" i="7"/>
  <c r="AB64" i="6" s="1"/>
  <c r="AQ63" i="7"/>
  <c r="AA64" i="6" s="1"/>
  <c r="AR71" i="7"/>
  <c r="AB72" i="6" s="1"/>
  <c r="AQ71" i="7"/>
  <c r="AA72" i="6" s="1"/>
  <c r="AR79" i="7"/>
  <c r="AB80" i="6" s="1"/>
  <c r="AQ79" i="7"/>
  <c r="AA80" i="6" s="1"/>
  <c r="AR87" i="7"/>
  <c r="AB88" i="6" s="1"/>
  <c r="AQ87" i="7"/>
  <c r="AA88" i="6" s="1"/>
  <c r="AR95" i="7"/>
  <c r="AB96" i="6" s="1"/>
  <c r="AQ95" i="7"/>
  <c r="AA96" i="6" s="1"/>
  <c r="AR103" i="7"/>
  <c r="AB104" i="6" s="1"/>
  <c r="AQ103" i="7"/>
  <c r="AA104" i="6" s="1"/>
  <c r="AB112" i="6"/>
  <c r="AA112" i="6"/>
  <c r="AB120" i="6"/>
  <c r="AA120" i="6"/>
  <c r="AB128" i="6"/>
  <c r="AA128" i="6"/>
  <c r="AB136" i="6"/>
  <c r="AA136" i="6"/>
  <c r="AB144" i="6"/>
  <c r="AA144" i="6"/>
  <c r="AB152" i="6"/>
  <c r="AA152" i="6"/>
  <c r="AB160" i="6"/>
  <c r="AA160" i="6"/>
  <c r="AB168" i="6"/>
  <c r="AA168" i="6"/>
  <c r="AB176" i="6"/>
  <c r="AA176" i="6"/>
  <c r="AB184" i="6"/>
  <c r="AA184" i="6"/>
  <c r="AB192" i="6"/>
  <c r="AA192" i="6"/>
  <c r="AB200" i="6"/>
  <c r="AA200" i="6"/>
  <c r="AB208" i="6"/>
  <c r="AA208" i="6"/>
  <c r="AB216" i="6"/>
  <c r="AA216" i="6"/>
  <c r="AB224" i="6"/>
  <c r="AA224" i="6"/>
  <c r="AR8" i="7"/>
  <c r="AQ8" i="7"/>
  <c r="AQ64" i="7"/>
  <c r="AA65" i="6" s="1"/>
  <c r="AR64" i="7"/>
  <c r="AB65" i="6" s="1"/>
  <c r="AA113" i="6"/>
  <c r="AB113" i="6"/>
  <c r="AA169" i="6"/>
  <c r="AB169" i="6"/>
  <c r="AA225" i="6"/>
  <c r="AB225" i="6"/>
  <c r="AR9" i="7"/>
  <c r="AB10" i="6" s="1"/>
  <c r="AQ9" i="7"/>
  <c r="AA10" i="6" s="1"/>
  <c r="AR17" i="7"/>
  <c r="AB18" i="6" s="1"/>
  <c r="AQ17" i="7"/>
  <c r="AA18" i="6" s="1"/>
  <c r="AR25" i="7"/>
  <c r="AB26" i="6" s="1"/>
  <c r="AQ25" i="7"/>
  <c r="AA26" i="6" s="1"/>
  <c r="AR33" i="7"/>
  <c r="AB34" i="6" s="1"/>
  <c r="AQ33" i="7"/>
  <c r="AA34" i="6" s="1"/>
  <c r="AR41" i="7"/>
  <c r="AB42" i="6" s="1"/>
  <c r="AQ41" i="7"/>
  <c r="AA42" i="6" s="1"/>
  <c r="AR49" i="7"/>
  <c r="AB50" i="6" s="1"/>
  <c r="AQ49" i="7"/>
  <c r="AA50" i="6" s="1"/>
  <c r="AR57" i="7"/>
  <c r="AB58" i="6" s="1"/>
  <c r="AQ57" i="7"/>
  <c r="AA58" i="6" s="1"/>
  <c r="AR65" i="7"/>
  <c r="AB66" i="6" s="1"/>
  <c r="AQ65" i="7"/>
  <c r="AA66" i="6" s="1"/>
  <c r="AR73" i="7"/>
  <c r="AB74" i="6" s="1"/>
  <c r="AQ73" i="7"/>
  <c r="AA74" i="6" s="1"/>
  <c r="AR81" i="7"/>
  <c r="AB82" i="6" s="1"/>
  <c r="AQ81" i="7"/>
  <c r="AA82" i="6" s="1"/>
  <c r="AR89" i="7"/>
  <c r="AB90" i="6" s="1"/>
  <c r="AQ89" i="7"/>
  <c r="AA90" i="6" s="1"/>
  <c r="AR97" i="7"/>
  <c r="AB98" i="6" s="1"/>
  <c r="AQ97" i="7"/>
  <c r="AA98" i="6" s="1"/>
  <c r="AB106" i="6"/>
  <c r="AA106" i="6"/>
  <c r="AB114" i="6"/>
  <c r="AA114" i="6"/>
  <c r="AB122" i="6"/>
  <c r="AA122" i="6"/>
  <c r="AB130" i="6"/>
  <c r="AA130" i="6"/>
  <c r="AB138" i="6"/>
  <c r="AA138" i="6"/>
  <c r="AB146" i="6"/>
  <c r="AA146" i="6"/>
  <c r="AB154" i="6"/>
  <c r="AA154" i="6"/>
  <c r="AB162" i="6"/>
  <c r="AA162" i="6"/>
  <c r="AB170" i="6"/>
  <c r="AA170" i="6"/>
  <c r="AB178" i="6"/>
  <c r="AA178" i="6"/>
  <c r="AB186" i="6"/>
  <c r="AA186" i="6"/>
  <c r="AB194" i="6"/>
  <c r="AA194" i="6"/>
  <c r="AB202" i="6"/>
  <c r="AA202" i="6"/>
  <c r="AB210" i="6"/>
  <c r="AA210" i="6"/>
  <c r="AB218" i="6"/>
  <c r="AA218" i="6"/>
  <c r="AQ40" i="7"/>
  <c r="AA41" i="6" s="1"/>
  <c r="AR40" i="7"/>
  <c r="AB41" i="6" s="1"/>
  <c r="AQ104" i="7"/>
  <c r="AA105" i="6" s="1"/>
  <c r="AR104" i="7"/>
  <c r="AB105" i="6" s="1"/>
  <c r="AA153" i="6"/>
  <c r="AB153" i="6"/>
  <c r="AA217" i="6"/>
  <c r="AB217" i="6"/>
  <c r="AR10" i="7"/>
  <c r="AB11" i="6" s="1"/>
  <c r="AQ10" i="7"/>
  <c r="AA11" i="6" s="1"/>
  <c r="AR18" i="7"/>
  <c r="AB19" i="6" s="1"/>
  <c r="AQ18" i="7"/>
  <c r="AA19" i="6" s="1"/>
  <c r="AR26" i="7"/>
  <c r="AB27" i="6" s="1"/>
  <c r="AQ26" i="7"/>
  <c r="AA27" i="6" s="1"/>
  <c r="AQ34" i="7"/>
  <c r="AA35" i="6" s="1"/>
  <c r="AR34" i="7"/>
  <c r="AB35" i="6" s="1"/>
  <c r="AR42" i="7"/>
  <c r="AB43" i="6" s="1"/>
  <c r="AQ42" i="7"/>
  <c r="AA43" i="6" s="1"/>
  <c r="AQ50" i="7"/>
  <c r="AA51" i="6" s="1"/>
  <c r="AR50" i="7"/>
  <c r="AB51" i="6" s="1"/>
  <c r="AR58" i="7"/>
  <c r="AB59" i="6" s="1"/>
  <c r="AQ58" i="7"/>
  <c r="AA59" i="6" s="1"/>
  <c r="AQ66" i="7"/>
  <c r="AA67" i="6" s="1"/>
  <c r="AR66" i="7"/>
  <c r="AB67" i="6" s="1"/>
  <c r="AQ74" i="7"/>
  <c r="AA75" i="6" s="1"/>
  <c r="AR74" i="7"/>
  <c r="AB75" i="6" s="1"/>
  <c r="AQ82" i="7"/>
  <c r="AA83" i="6" s="1"/>
  <c r="AR82" i="7"/>
  <c r="AB83" i="6" s="1"/>
  <c r="AQ90" i="7"/>
  <c r="AA91" i="6" s="1"/>
  <c r="AR90" i="7"/>
  <c r="AB91" i="6" s="1"/>
  <c r="AQ98" i="7"/>
  <c r="AA99" i="6" s="1"/>
  <c r="AR98" i="7"/>
  <c r="AB99" i="6" s="1"/>
  <c r="AB107" i="6"/>
  <c r="AA107" i="6"/>
  <c r="AA115" i="6"/>
  <c r="AB115" i="6"/>
  <c r="AB123" i="6"/>
  <c r="AA123" i="6"/>
  <c r="AA131" i="6"/>
  <c r="AB131" i="6"/>
  <c r="AA139" i="6"/>
  <c r="AB139" i="6"/>
  <c r="AA147" i="6"/>
  <c r="AB147" i="6"/>
  <c r="AA155" i="6"/>
  <c r="AB155" i="6"/>
  <c r="AA163" i="6"/>
  <c r="AB163" i="6"/>
  <c r="AB171" i="6"/>
  <c r="AA171" i="6"/>
  <c r="AA179" i="6"/>
  <c r="AB179" i="6"/>
  <c r="AB187" i="6"/>
  <c r="AA187" i="6"/>
  <c r="AA195" i="6"/>
  <c r="AB195" i="6"/>
  <c r="AA203" i="6"/>
  <c r="AB203" i="6"/>
  <c r="AA211" i="6"/>
  <c r="AB211" i="6"/>
  <c r="AA219" i="6"/>
  <c r="AB219" i="6"/>
  <c r="AR11" i="7"/>
  <c r="AB12" i="6" s="1"/>
  <c r="AQ11" i="7"/>
  <c r="AA12" i="6" s="1"/>
  <c r="AR19" i="7"/>
  <c r="AB20" i="6" s="1"/>
  <c r="AQ19" i="7"/>
  <c r="AA20" i="6" s="1"/>
  <c r="AR27" i="7"/>
  <c r="AB28" i="6" s="1"/>
  <c r="AQ27" i="7"/>
  <c r="AA28" i="6" s="1"/>
  <c r="AR35" i="7"/>
  <c r="AB36" i="6" s="1"/>
  <c r="AQ35" i="7"/>
  <c r="AA36" i="6" s="1"/>
  <c r="AR43" i="7"/>
  <c r="AB44" i="6" s="1"/>
  <c r="AQ43" i="7"/>
  <c r="AA44" i="6" s="1"/>
  <c r="AQ51" i="7"/>
  <c r="AA52" i="6" s="1"/>
  <c r="AR51" i="7"/>
  <c r="AB52" i="6" s="1"/>
  <c r="AQ59" i="7"/>
  <c r="AA60" i="6" s="1"/>
  <c r="AR59" i="7"/>
  <c r="AB60" i="6" s="1"/>
  <c r="AQ67" i="7"/>
  <c r="AA68" i="6" s="1"/>
  <c r="AR67" i="7"/>
  <c r="AB68" i="6" s="1"/>
  <c r="AQ75" i="7"/>
  <c r="AA76" i="6" s="1"/>
  <c r="AR75" i="7"/>
  <c r="AB76" i="6" s="1"/>
  <c r="AR83" i="7"/>
  <c r="AB84" i="6" s="1"/>
  <c r="AQ83" i="7"/>
  <c r="AA84" i="6" s="1"/>
  <c r="AQ91" i="7"/>
  <c r="AA92" i="6" s="1"/>
  <c r="AR91" i="7"/>
  <c r="AB92" i="6" s="1"/>
  <c r="AR99" i="7"/>
  <c r="AB100" i="6" s="1"/>
  <c r="AQ99" i="7"/>
  <c r="AA100" i="6" s="1"/>
  <c r="AB108" i="6"/>
  <c r="AA108" i="6"/>
  <c r="AA116" i="6"/>
  <c r="AB116" i="6"/>
  <c r="AA124" i="6"/>
  <c r="AB124" i="6"/>
  <c r="AA132" i="6"/>
  <c r="AB132" i="6"/>
  <c r="AA140" i="6"/>
  <c r="AB140" i="6"/>
  <c r="AB148" i="6"/>
  <c r="AA148" i="6"/>
  <c r="AA156" i="6"/>
  <c r="AB156" i="6"/>
  <c r="AB164" i="6"/>
  <c r="AA164" i="6"/>
  <c r="AB172" i="6"/>
  <c r="AA172" i="6"/>
  <c r="AA180" i="6"/>
  <c r="AB180" i="6"/>
  <c r="AA188" i="6"/>
  <c r="AB188" i="6"/>
  <c r="AA196" i="6"/>
  <c r="AB196" i="6"/>
  <c r="AA204" i="6"/>
  <c r="AB204" i="6"/>
  <c r="AB212" i="6"/>
  <c r="AA212" i="6"/>
  <c r="AA220" i="6"/>
  <c r="AB220" i="6"/>
  <c r="AR16" i="7"/>
  <c r="AB17" i="6" s="1"/>
  <c r="AQ16" i="7"/>
  <c r="AA17" i="6" s="1"/>
  <c r="AQ48" i="7"/>
  <c r="AA49" i="6" s="1"/>
  <c r="AR48" i="7"/>
  <c r="AB49" i="6" s="1"/>
  <c r="AQ88" i="7"/>
  <c r="AA89" i="6" s="1"/>
  <c r="AR88" i="7"/>
  <c r="AB89" i="6" s="1"/>
  <c r="AA129" i="6"/>
  <c r="AB129" i="6"/>
  <c r="AA177" i="6"/>
  <c r="AB177" i="6"/>
  <c r="AB209" i="6"/>
  <c r="AA209" i="6"/>
  <c r="AR12" i="7"/>
  <c r="AB13" i="6" s="1"/>
  <c r="AQ12" i="7"/>
  <c r="AA13" i="6" s="1"/>
  <c r="AR20" i="7"/>
  <c r="AB21" i="6" s="1"/>
  <c r="AQ20" i="7"/>
  <c r="AA21" i="6" s="1"/>
  <c r="AR28" i="7"/>
  <c r="AB29" i="6" s="1"/>
  <c r="AQ28" i="7"/>
  <c r="AA29" i="6" s="1"/>
  <c r="AR36" i="7"/>
  <c r="AB37" i="6" s="1"/>
  <c r="AQ36" i="7"/>
  <c r="AA37" i="6" s="1"/>
  <c r="AR44" i="7"/>
  <c r="AB45" i="6" s="1"/>
  <c r="AQ44" i="7"/>
  <c r="AA45" i="6" s="1"/>
  <c r="AR52" i="7"/>
  <c r="AB53" i="6" s="1"/>
  <c r="AQ52" i="7"/>
  <c r="AA53" i="6" s="1"/>
  <c r="AR60" i="7"/>
  <c r="AB61" i="6" s="1"/>
  <c r="AQ60" i="7"/>
  <c r="AA61" i="6" s="1"/>
  <c r="AR68" i="7"/>
  <c r="AB69" i="6" s="1"/>
  <c r="AQ68" i="7"/>
  <c r="AA69" i="6" s="1"/>
  <c r="AR76" i="7"/>
  <c r="AB77" i="6" s="1"/>
  <c r="AQ76" i="7"/>
  <c r="AA77" i="6" s="1"/>
  <c r="AR84" i="7"/>
  <c r="AB85" i="6" s="1"/>
  <c r="AQ84" i="7"/>
  <c r="AA85" i="6" s="1"/>
  <c r="AR92" i="7"/>
  <c r="AB93" i="6" s="1"/>
  <c r="AQ92" i="7"/>
  <c r="AA93" i="6" s="1"/>
  <c r="AR100" i="7"/>
  <c r="AB101" i="6" s="1"/>
  <c r="AQ100" i="7"/>
  <c r="AA101" i="6" s="1"/>
  <c r="AB109" i="6"/>
  <c r="AA109" i="6"/>
  <c r="AB117" i="6"/>
  <c r="AA117" i="6"/>
  <c r="AB125" i="6"/>
  <c r="AA125" i="6"/>
  <c r="AB133" i="6"/>
  <c r="AA133" i="6"/>
  <c r="AB141" i="6"/>
  <c r="AA141" i="6"/>
  <c r="AB149" i="6"/>
  <c r="AA149" i="6"/>
  <c r="AB157" i="6"/>
  <c r="AA157" i="6"/>
  <c r="AB165" i="6"/>
  <c r="AA165" i="6"/>
  <c r="AB173" i="6"/>
  <c r="AA173" i="6"/>
  <c r="AB181" i="6"/>
  <c r="AA181" i="6"/>
  <c r="AB189" i="6"/>
  <c r="AA189" i="6"/>
  <c r="AB197" i="6"/>
  <c r="AA197" i="6"/>
  <c r="AB205" i="6"/>
  <c r="AA205" i="6"/>
  <c r="AB213" i="6"/>
  <c r="AA213" i="6"/>
  <c r="AB221" i="6"/>
  <c r="AA221" i="6"/>
  <c r="AQ56" i="7"/>
  <c r="AA57" i="6" s="1"/>
  <c r="AR56" i="7"/>
  <c r="AB57" i="6" s="1"/>
  <c r="AQ96" i="7"/>
  <c r="AA97" i="6" s="1"/>
  <c r="AR96" i="7"/>
  <c r="AB97" i="6" s="1"/>
  <c r="AB145" i="6"/>
  <c r="AA145" i="6"/>
  <c r="AA185" i="6"/>
  <c r="AB185" i="6"/>
  <c r="AR13" i="7"/>
  <c r="AB14" i="6" s="1"/>
  <c r="AQ13" i="7"/>
  <c r="AA14" i="6" s="1"/>
  <c r="AR21" i="7"/>
  <c r="AB22" i="6" s="1"/>
  <c r="AQ21" i="7"/>
  <c r="AA22" i="6" s="1"/>
  <c r="AR29" i="7"/>
  <c r="AB30" i="6" s="1"/>
  <c r="AQ29" i="7"/>
  <c r="AA30" i="6" s="1"/>
  <c r="AR37" i="7"/>
  <c r="AB38" i="6" s="1"/>
  <c r="AQ37" i="7"/>
  <c r="AA38" i="6" s="1"/>
  <c r="AR45" i="7"/>
  <c r="AB46" i="6" s="1"/>
  <c r="AQ45" i="7"/>
  <c r="AA46" i="6" s="1"/>
  <c r="AR53" i="7"/>
  <c r="AB54" i="6" s="1"/>
  <c r="AQ53" i="7"/>
  <c r="AA54" i="6" s="1"/>
  <c r="AR61" i="7"/>
  <c r="AB62" i="6" s="1"/>
  <c r="AQ61" i="7"/>
  <c r="AA62" i="6" s="1"/>
  <c r="AR69" i="7"/>
  <c r="AB70" i="6" s="1"/>
  <c r="AQ69" i="7"/>
  <c r="AA70" i="6" s="1"/>
  <c r="AR77" i="7"/>
  <c r="AB78" i="6" s="1"/>
  <c r="AQ77" i="7"/>
  <c r="AA78" i="6" s="1"/>
  <c r="AR85" i="7"/>
  <c r="AB86" i="6" s="1"/>
  <c r="AQ85" i="7"/>
  <c r="AA86" i="6" s="1"/>
  <c r="AR93" i="7"/>
  <c r="AB94" i="6" s="1"/>
  <c r="AQ93" i="7"/>
  <c r="AA94" i="6" s="1"/>
  <c r="AR101" i="7"/>
  <c r="AB102" i="6" s="1"/>
  <c r="AQ101" i="7"/>
  <c r="AA102" i="6" s="1"/>
  <c r="AB110" i="6"/>
  <c r="AA110" i="6"/>
  <c r="AB118" i="6"/>
  <c r="AA118" i="6"/>
  <c r="AB126" i="6"/>
  <c r="AA126" i="6"/>
  <c r="AB134" i="6"/>
  <c r="AA134" i="6"/>
  <c r="AB142" i="6"/>
  <c r="AA142" i="6"/>
  <c r="AB150" i="6"/>
  <c r="AA150" i="6"/>
  <c r="AB158" i="6"/>
  <c r="AA158" i="6"/>
  <c r="AB166" i="6"/>
  <c r="AA166" i="6"/>
  <c r="AB174" i="6"/>
  <c r="AA174" i="6"/>
  <c r="AB182" i="6"/>
  <c r="AA182" i="6"/>
  <c r="AB190" i="6"/>
  <c r="AA190" i="6"/>
  <c r="AB198" i="6"/>
  <c r="AA198" i="6"/>
  <c r="AB206" i="6"/>
  <c r="AA206" i="6"/>
  <c r="AB214" i="6"/>
  <c r="AA214" i="6"/>
  <c r="AB222" i="6"/>
  <c r="AA222" i="6"/>
  <c r="AQ24" i="7"/>
  <c r="AA25" i="6" s="1"/>
  <c r="AR24" i="7"/>
  <c r="AB25" i="6" s="1"/>
  <c r="AR80" i="7"/>
  <c r="AB81" i="6" s="1"/>
  <c r="AQ80" i="7"/>
  <c r="AA81" i="6" s="1"/>
  <c r="AA137" i="6"/>
  <c r="AB137" i="6"/>
  <c r="AA201" i="6"/>
  <c r="AB201" i="6"/>
  <c r="AR14" i="7"/>
  <c r="AB15" i="6" s="1"/>
  <c r="AQ14" i="7"/>
  <c r="AA15" i="6" s="1"/>
  <c r="AR22" i="7"/>
  <c r="AB23" i="6" s="1"/>
  <c r="AQ22" i="7"/>
  <c r="AA23" i="6" s="1"/>
  <c r="AR30" i="7"/>
  <c r="AB31" i="6" s="1"/>
  <c r="AQ30" i="7"/>
  <c r="AA31" i="6" s="1"/>
  <c r="AR38" i="7"/>
  <c r="AB39" i="6" s="1"/>
  <c r="AQ38" i="7"/>
  <c r="AA39" i="6" s="1"/>
  <c r="AR46" i="7"/>
  <c r="AB47" i="6" s="1"/>
  <c r="AQ46" i="7"/>
  <c r="AA47" i="6" s="1"/>
  <c r="AR54" i="7"/>
  <c r="AB55" i="6" s="1"/>
  <c r="AQ54" i="7"/>
  <c r="AA55" i="6" s="1"/>
  <c r="AR62" i="7"/>
  <c r="AB63" i="6" s="1"/>
  <c r="AQ62" i="7"/>
  <c r="AA63" i="6" s="1"/>
  <c r="AR70" i="7"/>
  <c r="AB71" i="6" s="1"/>
  <c r="AQ70" i="7"/>
  <c r="AA71" i="6" s="1"/>
  <c r="AR78" i="7"/>
  <c r="AB79" i="6" s="1"/>
  <c r="AQ78" i="7"/>
  <c r="AA79" i="6" s="1"/>
  <c r="AR86" i="7"/>
  <c r="AB87" i="6" s="1"/>
  <c r="AQ86" i="7"/>
  <c r="AA87" i="6" s="1"/>
  <c r="AR94" i="7"/>
  <c r="AB95" i="6" s="1"/>
  <c r="AQ94" i="7"/>
  <c r="AA95" i="6" s="1"/>
  <c r="AR102" i="7"/>
  <c r="AB103" i="6" s="1"/>
  <c r="AQ102" i="7"/>
  <c r="AA103" i="6" s="1"/>
  <c r="AB111" i="6"/>
  <c r="AA111" i="6"/>
  <c r="AB119" i="6"/>
  <c r="AA119" i="6"/>
  <c r="AB127" i="6"/>
  <c r="AA127" i="6"/>
  <c r="AB135" i="6"/>
  <c r="AA135" i="6"/>
  <c r="AB143" i="6"/>
  <c r="AA143" i="6"/>
  <c r="AB151" i="6"/>
  <c r="AA151" i="6"/>
  <c r="AB159" i="6"/>
  <c r="AA159" i="6"/>
  <c r="AB167" i="6"/>
  <c r="AA167" i="6"/>
  <c r="AB175" i="6"/>
  <c r="AA175" i="6"/>
  <c r="AB183" i="6"/>
  <c r="AA183" i="6"/>
  <c r="AB191" i="6"/>
  <c r="AA191" i="6"/>
  <c r="AB199" i="6"/>
  <c r="AA199" i="6"/>
  <c r="AB207" i="6"/>
  <c r="AA207" i="6"/>
  <c r="AB215" i="6"/>
  <c r="AA215" i="6"/>
  <c r="AB223" i="6"/>
  <c r="AA223" i="6"/>
  <c r="D223" i="6"/>
  <c r="E223" i="6"/>
  <c r="C223" i="6" s="1"/>
  <c r="D224" i="6"/>
  <c r="E224" i="6"/>
  <c r="C224" i="6" s="1"/>
  <c r="D225" i="6"/>
  <c r="E225" i="6"/>
  <c r="C225" i="6" s="1"/>
  <c r="D219" i="6"/>
  <c r="E219" i="6"/>
  <c r="C219" i="6" s="1"/>
  <c r="D220" i="6"/>
  <c r="E220" i="6"/>
  <c r="C220" i="6" s="1"/>
  <c r="D221" i="6"/>
  <c r="E221" i="6"/>
  <c r="C221" i="6" s="1"/>
  <c r="D222" i="6"/>
  <c r="E222" i="6"/>
  <c r="C222" i="6" s="1"/>
  <c r="AA2" i="12"/>
  <c r="BP8" i="6" l="1"/>
  <c r="BO8" i="6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4" i="21"/>
  <c r="I76" i="21" l="1"/>
  <c r="I77" i="21"/>
  <c r="I78" i="21"/>
  <c r="I79" i="21"/>
  <c r="I80" i="21"/>
  <c r="I81" i="21"/>
  <c r="I82" i="21"/>
  <c r="CL8" i="7" l="1"/>
  <c r="CG8" i="7"/>
  <c r="BH224" i="7"/>
  <c r="BH223" i="7"/>
  <c r="BH222" i="7"/>
  <c r="BH221" i="7"/>
  <c r="BH220" i="7"/>
  <c r="BH219" i="7"/>
  <c r="BH218" i="7"/>
  <c r="BH217" i="7"/>
  <c r="BH216" i="7"/>
  <c r="BH215" i="7"/>
  <c r="BH214" i="7"/>
  <c r="BH213" i="7"/>
  <c r="BH212" i="7"/>
  <c r="BH211" i="7"/>
  <c r="BH210" i="7"/>
  <c r="BH209" i="7"/>
  <c r="BH208" i="7"/>
  <c r="BH207" i="7"/>
  <c r="BH206" i="7"/>
  <c r="BH205" i="7"/>
  <c r="BH204" i="7"/>
  <c r="BH203" i="7"/>
  <c r="BH202" i="7"/>
  <c r="BH201" i="7"/>
  <c r="BH200" i="7"/>
  <c r="BH199" i="7"/>
  <c r="BH198" i="7"/>
  <c r="BH197" i="7"/>
  <c r="BH196" i="7"/>
  <c r="BH195" i="7"/>
  <c r="BH194" i="7"/>
  <c r="BH193" i="7"/>
  <c r="BH192" i="7"/>
  <c r="BH191" i="7"/>
  <c r="BH190" i="7"/>
  <c r="BH189" i="7"/>
  <c r="BH188" i="7"/>
  <c r="BH187" i="7"/>
  <c r="BH186" i="7"/>
  <c r="BH185" i="7"/>
  <c r="BH184" i="7"/>
  <c r="BH183" i="7"/>
  <c r="BH182" i="7"/>
  <c r="BH181" i="7"/>
  <c r="BH180" i="7"/>
  <c r="BH179" i="7"/>
  <c r="BH178" i="7"/>
  <c r="BH177" i="7"/>
  <c r="BH176" i="7"/>
  <c r="BH175" i="7"/>
  <c r="BH174" i="7"/>
  <c r="BH173" i="7"/>
  <c r="BH172" i="7"/>
  <c r="BH171" i="7"/>
  <c r="BH170" i="7"/>
  <c r="BH169" i="7"/>
  <c r="BH168" i="7"/>
  <c r="BH167" i="7"/>
  <c r="BH166" i="7"/>
  <c r="BH165" i="7"/>
  <c r="BH164" i="7"/>
  <c r="BH163" i="7"/>
  <c r="BH162" i="7"/>
  <c r="BH161" i="7"/>
  <c r="BH160" i="7"/>
  <c r="BH159" i="7"/>
  <c r="BH158" i="7"/>
  <c r="BH157" i="7"/>
  <c r="BH156" i="7"/>
  <c r="BH155" i="7"/>
  <c r="BH154" i="7"/>
  <c r="BH153" i="7"/>
  <c r="BH152" i="7"/>
  <c r="BH151" i="7"/>
  <c r="BH150" i="7"/>
  <c r="BH149" i="7"/>
  <c r="BH148" i="7"/>
  <c r="BH147" i="7"/>
  <c r="BH146" i="7"/>
  <c r="BH145" i="7"/>
  <c r="BH144" i="7"/>
  <c r="BH143" i="7"/>
  <c r="BH142" i="7"/>
  <c r="BH141" i="7"/>
  <c r="BH140" i="7"/>
  <c r="BH139" i="7"/>
  <c r="BH138" i="7"/>
  <c r="BH137" i="7"/>
  <c r="BH136" i="7"/>
  <c r="BH135" i="7"/>
  <c r="BH134" i="7"/>
  <c r="BH133" i="7"/>
  <c r="BH132" i="7"/>
  <c r="BH131" i="7"/>
  <c r="BH130" i="7"/>
  <c r="BH129" i="7"/>
  <c r="BH128" i="7"/>
  <c r="BH127" i="7"/>
  <c r="BH126" i="7"/>
  <c r="BH125" i="7"/>
  <c r="BH124" i="7"/>
  <c r="BH123" i="7"/>
  <c r="BH122" i="7"/>
  <c r="BH121" i="7"/>
  <c r="BH120" i="7"/>
  <c r="BH119" i="7"/>
  <c r="BH118" i="7"/>
  <c r="BH117" i="7"/>
  <c r="BH116" i="7"/>
  <c r="BH115" i="7"/>
  <c r="BH114" i="7"/>
  <c r="BH113" i="7"/>
  <c r="BH112" i="7"/>
  <c r="BH111" i="7"/>
  <c r="BH110" i="7"/>
  <c r="BH109" i="7"/>
  <c r="BH108" i="7"/>
  <c r="BH107" i="7"/>
  <c r="BH106" i="7"/>
  <c r="BH105" i="7"/>
  <c r="BH104" i="7"/>
  <c r="BH103" i="7"/>
  <c r="BH102" i="7"/>
  <c r="BH101" i="7"/>
  <c r="BH100" i="7"/>
  <c r="BH99" i="7"/>
  <c r="BH98" i="7"/>
  <c r="BH97" i="7"/>
  <c r="BH96" i="7"/>
  <c r="BH95" i="7"/>
  <c r="BH94" i="7"/>
  <c r="BH93" i="7"/>
  <c r="BH92" i="7"/>
  <c r="BH91" i="7"/>
  <c r="BH90" i="7"/>
  <c r="BH89" i="7"/>
  <c r="BH88" i="7"/>
  <c r="BH87" i="7"/>
  <c r="BH86" i="7"/>
  <c r="BH85" i="7"/>
  <c r="BH84" i="7"/>
  <c r="BH83" i="7"/>
  <c r="BH82" i="7"/>
  <c r="BH81" i="7"/>
  <c r="BH80" i="7"/>
  <c r="BH79" i="7"/>
  <c r="BH78" i="7"/>
  <c r="BH77" i="7"/>
  <c r="BH76" i="7"/>
  <c r="BH75" i="7"/>
  <c r="BH74" i="7"/>
  <c r="BH73" i="7"/>
  <c r="BH72" i="7"/>
  <c r="BH71" i="7"/>
  <c r="BH70" i="7"/>
  <c r="BH69" i="7"/>
  <c r="BH68" i="7"/>
  <c r="BH67" i="7"/>
  <c r="BH66" i="7"/>
  <c r="BH65" i="7"/>
  <c r="BH64" i="7"/>
  <c r="BH63" i="7"/>
  <c r="BH62" i="7"/>
  <c r="BH61" i="7"/>
  <c r="BH60" i="7"/>
  <c r="BH59" i="7"/>
  <c r="BH58" i="7"/>
  <c r="BH57" i="7"/>
  <c r="BH56" i="7"/>
  <c r="BH55" i="7"/>
  <c r="BH54" i="7"/>
  <c r="BH53" i="7"/>
  <c r="BH52" i="7"/>
  <c r="BH51" i="7"/>
  <c r="BH50" i="7"/>
  <c r="BH49" i="7"/>
  <c r="BH48" i="7"/>
  <c r="BH47" i="7"/>
  <c r="BH46" i="7"/>
  <c r="BH45" i="7"/>
  <c r="BH44" i="7"/>
  <c r="BH43" i="7"/>
  <c r="BH42" i="7"/>
  <c r="BH41" i="7"/>
  <c r="BH40" i="7"/>
  <c r="BH39" i="7"/>
  <c r="BH38" i="7"/>
  <c r="BH37" i="7"/>
  <c r="BH36" i="7"/>
  <c r="BH35" i="7"/>
  <c r="BH34" i="7"/>
  <c r="BH33" i="7"/>
  <c r="BH32" i="7"/>
  <c r="BH31" i="7"/>
  <c r="BH30" i="7"/>
  <c r="BH29" i="7"/>
  <c r="BH28" i="7"/>
  <c r="BH27" i="7"/>
  <c r="BH26" i="7"/>
  <c r="BH25" i="7"/>
  <c r="BH24" i="7"/>
  <c r="BH23" i="7"/>
  <c r="BH22" i="7"/>
  <c r="BH21" i="7"/>
  <c r="BH20" i="7"/>
  <c r="BH19" i="7"/>
  <c r="BH18" i="7"/>
  <c r="BH17" i="7"/>
  <c r="BH16" i="7"/>
  <c r="BH15" i="7"/>
  <c r="BH14" i="7"/>
  <c r="BH13" i="7"/>
  <c r="BH12" i="7"/>
  <c r="BH11" i="7"/>
  <c r="BH10" i="7"/>
  <c r="BH9" i="7"/>
  <c r="BH8" i="7"/>
  <c r="BC224" i="7"/>
  <c r="BC223" i="7"/>
  <c r="BC222" i="7"/>
  <c r="BC221" i="7"/>
  <c r="BC220" i="7"/>
  <c r="BC219" i="7"/>
  <c r="BC218" i="7"/>
  <c r="BC217" i="7"/>
  <c r="BC216" i="7"/>
  <c r="BC215" i="7"/>
  <c r="BC214" i="7"/>
  <c r="BC213" i="7"/>
  <c r="BC212" i="7"/>
  <c r="BC211" i="7"/>
  <c r="BC210" i="7"/>
  <c r="BC209" i="7"/>
  <c r="BC208" i="7"/>
  <c r="BC207" i="7"/>
  <c r="BC206" i="7"/>
  <c r="BC205" i="7"/>
  <c r="BC204" i="7"/>
  <c r="BC203" i="7"/>
  <c r="BC202" i="7"/>
  <c r="BC201" i="7"/>
  <c r="BC200" i="7"/>
  <c r="BC199" i="7"/>
  <c r="BC198" i="7"/>
  <c r="BC197" i="7"/>
  <c r="BC196" i="7"/>
  <c r="BC195" i="7"/>
  <c r="BC194" i="7"/>
  <c r="BC193" i="7"/>
  <c r="BC192" i="7"/>
  <c r="BC191" i="7"/>
  <c r="BC190" i="7"/>
  <c r="BC189" i="7"/>
  <c r="BC188" i="7"/>
  <c r="BC187" i="7"/>
  <c r="BC186" i="7"/>
  <c r="BC185" i="7"/>
  <c r="BC184" i="7"/>
  <c r="BC183" i="7"/>
  <c r="BC182" i="7"/>
  <c r="BC181" i="7"/>
  <c r="BC180" i="7"/>
  <c r="BC179" i="7"/>
  <c r="BC178" i="7"/>
  <c r="BC177" i="7"/>
  <c r="BC176" i="7"/>
  <c r="BC175" i="7"/>
  <c r="BC174" i="7"/>
  <c r="BC173" i="7"/>
  <c r="BC172" i="7"/>
  <c r="BC171" i="7"/>
  <c r="BC170" i="7"/>
  <c r="BC169" i="7"/>
  <c r="BC168" i="7"/>
  <c r="BC167" i="7"/>
  <c r="BC166" i="7"/>
  <c r="BC165" i="7"/>
  <c r="BC164" i="7"/>
  <c r="BC163" i="7"/>
  <c r="BC162" i="7"/>
  <c r="BC161" i="7"/>
  <c r="BC160" i="7"/>
  <c r="BC159" i="7"/>
  <c r="BC158" i="7"/>
  <c r="BC157" i="7"/>
  <c r="BC156" i="7"/>
  <c r="BC155" i="7"/>
  <c r="BC154" i="7"/>
  <c r="BC153" i="7"/>
  <c r="BC152" i="7"/>
  <c r="BC151" i="7"/>
  <c r="BC150" i="7"/>
  <c r="BC149" i="7"/>
  <c r="BC148" i="7"/>
  <c r="BC147" i="7"/>
  <c r="BC146" i="7"/>
  <c r="BC145" i="7"/>
  <c r="BC144" i="7"/>
  <c r="BC143" i="7"/>
  <c r="BC142" i="7"/>
  <c r="BC141" i="7"/>
  <c r="BC140" i="7"/>
  <c r="BC139" i="7"/>
  <c r="BC138" i="7"/>
  <c r="BC137" i="7"/>
  <c r="BC136" i="7"/>
  <c r="BC135" i="7"/>
  <c r="BC134" i="7"/>
  <c r="BC133" i="7"/>
  <c r="BC132" i="7"/>
  <c r="BC131" i="7"/>
  <c r="BC130" i="7"/>
  <c r="BC129" i="7"/>
  <c r="BC128" i="7"/>
  <c r="BC127" i="7"/>
  <c r="BC126" i="7"/>
  <c r="BC125" i="7"/>
  <c r="BC124" i="7"/>
  <c r="BC123" i="7"/>
  <c r="BC122" i="7"/>
  <c r="BC121" i="7"/>
  <c r="BC120" i="7"/>
  <c r="BC119" i="7"/>
  <c r="BC118" i="7"/>
  <c r="BC117" i="7"/>
  <c r="BC116" i="7"/>
  <c r="BC115" i="7"/>
  <c r="BC114" i="7"/>
  <c r="BC113" i="7"/>
  <c r="BC112" i="7"/>
  <c r="BC111" i="7"/>
  <c r="BC110" i="7"/>
  <c r="BC109" i="7"/>
  <c r="BC108" i="7"/>
  <c r="BC107" i="7"/>
  <c r="BC106" i="7"/>
  <c r="BC105" i="7"/>
  <c r="BC104" i="7"/>
  <c r="BC103" i="7"/>
  <c r="BC102" i="7"/>
  <c r="BC101" i="7"/>
  <c r="BC100" i="7"/>
  <c r="BC99" i="7"/>
  <c r="BC98" i="7"/>
  <c r="BC97" i="7"/>
  <c r="BC96" i="7"/>
  <c r="BC95" i="7"/>
  <c r="BC94" i="7"/>
  <c r="BC93" i="7"/>
  <c r="BC92" i="7"/>
  <c r="BC91" i="7"/>
  <c r="BC90" i="7"/>
  <c r="BC89" i="7"/>
  <c r="BC88" i="7"/>
  <c r="BC87" i="7"/>
  <c r="BC86" i="7"/>
  <c r="BC85" i="7"/>
  <c r="BC84" i="7"/>
  <c r="BC83" i="7"/>
  <c r="BC82" i="7"/>
  <c r="BC81" i="7"/>
  <c r="BC80" i="7"/>
  <c r="BC79" i="7"/>
  <c r="BC78" i="7"/>
  <c r="BC77" i="7"/>
  <c r="BC76" i="7"/>
  <c r="BC75" i="7"/>
  <c r="BC74" i="7"/>
  <c r="BC73" i="7"/>
  <c r="BC72" i="7"/>
  <c r="BC71" i="7"/>
  <c r="BC70" i="7"/>
  <c r="BC69" i="7"/>
  <c r="BC68" i="7"/>
  <c r="BC67" i="7"/>
  <c r="BC66" i="7"/>
  <c r="BC65" i="7"/>
  <c r="BC64" i="7"/>
  <c r="BC63" i="7"/>
  <c r="BC62" i="7"/>
  <c r="BC61" i="7"/>
  <c r="BC60" i="7"/>
  <c r="BC59" i="7"/>
  <c r="BC58" i="7"/>
  <c r="BC57" i="7"/>
  <c r="BC56" i="7"/>
  <c r="BC55" i="7"/>
  <c r="BC54" i="7"/>
  <c r="BC53" i="7"/>
  <c r="BC52" i="7"/>
  <c r="BC51" i="7"/>
  <c r="BC50" i="7"/>
  <c r="BC49" i="7"/>
  <c r="BC48" i="7"/>
  <c r="BC47" i="7"/>
  <c r="BC46" i="7"/>
  <c r="BC45" i="7"/>
  <c r="BC44" i="7"/>
  <c r="BC43" i="7"/>
  <c r="BC42" i="7"/>
  <c r="BC41" i="7"/>
  <c r="BC40" i="7"/>
  <c r="BC39" i="7"/>
  <c r="BC38" i="7"/>
  <c r="BC37" i="7"/>
  <c r="BC36" i="7"/>
  <c r="BC35" i="7"/>
  <c r="BC34" i="7"/>
  <c r="BC33" i="7"/>
  <c r="BC32" i="7"/>
  <c r="BC31" i="7"/>
  <c r="BC30" i="7"/>
  <c r="BC29" i="7"/>
  <c r="BC28" i="7"/>
  <c r="BC27" i="7"/>
  <c r="BC26" i="7"/>
  <c r="BC25" i="7"/>
  <c r="BC24" i="7"/>
  <c r="BC23" i="7"/>
  <c r="BC22" i="7"/>
  <c r="BC21" i="7"/>
  <c r="BC20" i="7"/>
  <c r="BC19" i="7"/>
  <c r="BC18" i="7"/>
  <c r="BC17" i="7"/>
  <c r="BC16" i="7"/>
  <c r="BC15" i="7"/>
  <c r="BC14" i="7"/>
  <c r="BC13" i="7"/>
  <c r="BC12" i="7"/>
  <c r="BC11" i="7"/>
  <c r="BC10" i="7"/>
  <c r="BC9" i="7"/>
  <c r="BC8" i="7"/>
  <c r="AX224" i="7"/>
  <c r="AX223" i="7"/>
  <c r="AX222" i="7"/>
  <c r="AX221" i="7"/>
  <c r="AX220" i="7"/>
  <c r="AX219" i="7"/>
  <c r="AX218" i="7"/>
  <c r="AX217" i="7"/>
  <c r="AX216" i="7"/>
  <c r="AX215" i="7"/>
  <c r="AX214" i="7"/>
  <c r="AX213" i="7"/>
  <c r="AX212" i="7"/>
  <c r="AX211" i="7"/>
  <c r="AX210" i="7"/>
  <c r="AX209" i="7"/>
  <c r="AX208" i="7"/>
  <c r="AX207" i="7"/>
  <c r="AX206" i="7"/>
  <c r="AX205" i="7"/>
  <c r="AX204" i="7"/>
  <c r="AX203" i="7"/>
  <c r="AX202" i="7"/>
  <c r="AX201" i="7"/>
  <c r="AX200" i="7"/>
  <c r="AX199" i="7"/>
  <c r="AX198" i="7"/>
  <c r="AX197" i="7"/>
  <c r="AX196" i="7"/>
  <c r="AX195" i="7"/>
  <c r="AX194" i="7"/>
  <c r="AX193" i="7"/>
  <c r="AX192" i="7"/>
  <c r="AX191" i="7"/>
  <c r="AX190" i="7"/>
  <c r="AX189" i="7"/>
  <c r="AX188" i="7"/>
  <c r="AX187" i="7"/>
  <c r="AX186" i="7"/>
  <c r="AX185" i="7"/>
  <c r="AX184" i="7"/>
  <c r="AX183" i="7"/>
  <c r="AX182" i="7"/>
  <c r="AX181" i="7"/>
  <c r="AX180" i="7"/>
  <c r="AX179" i="7"/>
  <c r="AX178" i="7"/>
  <c r="AX177" i="7"/>
  <c r="AX176" i="7"/>
  <c r="AX175" i="7"/>
  <c r="AX174" i="7"/>
  <c r="AX173" i="7"/>
  <c r="AX172" i="7"/>
  <c r="AX171" i="7"/>
  <c r="AX170" i="7"/>
  <c r="AX169" i="7"/>
  <c r="AX168" i="7"/>
  <c r="AX167" i="7"/>
  <c r="AX166" i="7"/>
  <c r="AX165" i="7"/>
  <c r="AX164" i="7"/>
  <c r="AX163" i="7"/>
  <c r="AX162" i="7"/>
  <c r="AX161" i="7"/>
  <c r="AX160" i="7"/>
  <c r="AX159" i="7"/>
  <c r="AX158" i="7"/>
  <c r="AX157" i="7"/>
  <c r="AX156" i="7"/>
  <c r="AX155" i="7"/>
  <c r="AX154" i="7"/>
  <c r="AX153" i="7"/>
  <c r="AX152" i="7"/>
  <c r="AX151" i="7"/>
  <c r="AX150" i="7"/>
  <c r="AX149" i="7"/>
  <c r="AX148" i="7"/>
  <c r="AX147" i="7"/>
  <c r="AX146" i="7"/>
  <c r="AX145" i="7"/>
  <c r="AX144" i="7"/>
  <c r="AX143" i="7"/>
  <c r="AX142" i="7"/>
  <c r="AX141" i="7"/>
  <c r="AX140" i="7"/>
  <c r="AX139" i="7"/>
  <c r="AX138" i="7"/>
  <c r="AX137" i="7"/>
  <c r="AX136" i="7"/>
  <c r="AX135" i="7"/>
  <c r="AX134" i="7"/>
  <c r="AX133" i="7"/>
  <c r="AX132" i="7"/>
  <c r="AX131" i="7"/>
  <c r="AX130" i="7"/>
  <c r="AX129" i="7"/>
  <c r="AX128" i="7"/>
  <c r="AX127" i="7"/>
  <c r="AX126" i="7"/>
  <c r="AX125" i="7"/>
  <c r="AX124" i="7"/>
  <c r="AX123" i="7"/>
  <c r="AX122" i="7"/>
  <c r="AX121" i="7"/>
  <c r="AX120" i="7"/>
  <c r="AX119" i="7"/>
  <c r="AX118" i="7"/>
  <c r="AX117" i="7"/>
  <c r="AX116" i="7"/>
  <c r="AX115" i="7"/>
  <c r="AX114" i="7"/>
  <c r="AX113" i="7"/>
  <c r="AX112" i="7"/>
  <c r="AX111" i="7"/>
  <c r="AX110" i="7"/>
  <c r="AX109" i="7"/>
  <c r="AX108" i="7"/>
  <c r="AX107" i="7"/>
  <c r="AX106" i="7"/>
  <c r="AX105" i="7"/>
  <c r="AX104" i="7"/>
  <c r="AX103" i="7"/>
  <c r="AX102" i="7"/>
  <c r="AX101" i="7"/>
  <c r="AX100" i="7"/>
  <c r="AX99" i="7"/>
  <c r="AX98" i="7"/>
  <c r="AX97" i="7"/>
  <c r="AX96" i="7"/>
  <c r="AX95" i="7"/>
  <c r="AX94" i="7"/>
  <c r="AX93" i="7"/>
  <c r="AX92" i="7"/>
  <c r="AX91" i="7"/>
  <c r="AX90" i="7"/>
  <c r="AX89" i="7"/>
  <c r="AX88" i="7"/>
  <c r="AX87" i="7"/>
  <c r="AX86" i="7"/>
  <c r="AX85" i="7"/>
  <c r="AX84" i="7"/>
  <c r="AX83" i="7"/>
  <c r="AX82" i="7"/>
  <c r="AX81" i="7"/>
  <c r="AX80" i="7"/>
  <c r="AX79" i="7"/>
  <c r="AX78" i="7"/>
  <c r="AX77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64" i="7"/>
  <c r="AX63" i="7"/>
  <c r="AX62" i="7"/>
  <c r="AX61" i="7"/>
  <c r="AX60" i="7"/>
  <c r="AX59" i="7"/>
  <c r="AX58" i="7"/>
  <c r="AX57" i="7"/>
  <c r="AX56" i="7"/>
  <c r="AX55" i="7"/>
  <c r="AX54" i="7"/>
  <c r="AX53" i="7"/>
  <c r="AX52" i="7"/>
  <c r="AX51" i="7"/>
  <c r="AX50" i="7"/>
  <c r="AX49" i="7"/>
  <c r="AX48" i="7"/>
  <c r="AX47" i="7"/>
  <c r="AX46" i="7"/>
  <c r="AX45" i="7"/>
  <c r="AX44" i="7"/>
  <c r="AX43" i="7"/>
  <c r="AX42" i="7"/>
  <c r="AX41" i="7"/>
  <c r="AX40" i="7"/>
  <c r="AX39" i="7"/>
  <c r="AX38" i="7"/>
  <c r="AX37" i="7"/>
  <c r="AX36" i="7"/>
  <c r="AX35" i="7"/>
  <c r="AX34" i="7"/>
  <c r="AX33" i="7"/>
  <c r="AX32" i="7"/>
  <c r="AX31" i="7"/>
  <c r="AX30" i="7"/>
  <c r="AX29" i="7"/>
  <c r="AX28" i="7"/>
  <c r="AX27" i="7"/>
  <c r="AX26" i="7"/>
  <c r="AX25" i="7"/>
  <c r="AX24" i="7"/>
  <c r="AX23" i="7"/>
  <c r="AX22" i="7"/>
  <c r="AX21" i="7"/>
  <c r="AX20" i="7"/>
  <c r="AX19" i="7"/>
  <c r="AX18" i="7"/>
  <c r="AX17" i="7"/>
  <c r="AX16" i="7"/>
  <c r="AX15" i="7"/>
  <c r="AX14" i="7"/>
  <c r="AX13" i="7"/>
  <c r="AX12" i="7"/>
  <c r="AX11" i="7"/>
  <c r="AX10" i="7"/>
  <c r="AX9" i="7"/>
  <c r="AX8" i="7"/>
  <c r="AE104" i="7"/>
  <c r="AE103" i="7"/>
  <c r="AE102" i="7"/>
  <c r="AE101" i="7"/>
  <c r="AE100" i="7"/>
  <c r="AE99" i="7"/>
  <c r="AE98" i="7"/>
  <c r="AE97" i="7"/>
  <c r="AE96" i="7"/>
  <c r="AE95" i="7"/>
  <c r="AE94" i="7"/>
  <c r="AE93" i="7"/>
  <c r="AE92" i="7"/>
  <c r="AE91" i="7"/>
  <c r="AE90" i="7"/>
  <c r="AE89" i="7"/>
  <c r="AE88" i="7"/>
  <c r="AE87" i="7"/>
  <c r="AE86" i="7"/>
  <c r="AE85" i="7"/>
  <c r="AE84" i="7"/>
  <c r="AE83" i="7"/>
  <c r="AE82" i="7"/>
  <c r="AE81" i="7"/>
  <c r="AE80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BZ224" i="7"/>
  <c r="BI225" i="6" s="1"/>
  <c r="BZ223" i="7"/>
  <c r="BI224" i="6" s="1"/>
  <c r="BZ222" i="7"/>
  <c r="BI223" i="6" s="1"/>
  <c r="BZ221" i="7"/>
  <c r="BI222" i="6" s="1"/>
  <c r="BZ220" i="7"/>
  <c r="BI221" i="6" s="1"/>
  <c r="BZ219" i="7"/>
  <c r="BI220" i="6" s="1"/>
  <c r="BZ218" i="7"/>
  <c r="BI219" i="6" s="1"/>
  <c r="BZ217" i="7"/>
  <c r="BI218" i="6" s="1"/>
  <c r="BZ216" i="7"/>
  <c r="BI217" i="6" s="1"/>
  <c r="BZ215" i="7"/>
  <c r="BI216" i="6" s="1"/>
  <c r="BZ214" i="7"/>
  <c r="BI215" i="6" s="1"/>
  <c r="BZ213" i="7"/>
  <c r="BI214" i="6" s="1"/>
  <c r="BZ212" i="7"/>
  <c r="BI213" i="6" s="1"/>
  <c r="BZ211" i="7"/>
  <c r="BI212" i="6" s="1"/>
  <c r="BZ210" i="7"/>
  <c r="BI211" i="6" s="1"/>
  <c r="BZ209" i="7"/>
  <c r="BI210" i="6" s="1"/>
  <c r="BZ208" i="7"/>
  <c r="BI209" i="6" s="1"/>
  <c r="BZ207" i="7"/>
  <c r="BI208" i="6" s="1"/>
  <c r="BZ206" i="7"/>
  <c r="BI207" i="6" s="1"/>
  <c r="BZ205" i="7"/>
  <c r="BI206" i="6" s="1"/>
  <c r="BZ204" i="7"/>
  <c r="BI205" i="6" s="1"/>
  <c r="BZ203" i="7"/>
  <c r="BI204" i="6" s="1"/>
  <c r="BZ202" i="7"/>
  <c r="BI203" i="6" s="1"/>
  <c r="BZ201" i="7"/>
  <c r="BI202" i="6" s="1"/>
  <c r="BZ200" i="7"/>
  <c r="BI201" i="6" s="1"/>
  <c r="BZ199" i="7"/>
  <c r="BI200" i="6" s="1"/>
  <c r="BZ198" i="7"/>
  <c r="BI199" i="6" s="1"/>
  <c r="BZ197" i="7"/>
  <c r="BI198" i="6" s="1"/>
  <c r="BZ196" i="7"/>
  <c r="BI197" i="6" s="1"/>
  <c r="BZ195" i="7"/>
  <c r="BI196" i="6" s="1"/>
  <c r="BZ194" i="7"/>
  <c r="BI195" i="6" s="1"/>
  <c r="BZ193" i="7"/>
  <c r="BI194" i="6" s="1"/>
  <c r="BZ192" i="7"/>
  <c r="BI193" i="6" s="1"/>
  <c r="BZ191" i="7"/>
  <c r="BI192" i="6" s="1"/>
  <c r="BZ190" i="7"/>
  <c r="BI191" i="6" s="1"/>
  <c r="BZ189" i="7"/>
  <c r="BI190" i="6" s="1"/>
  <c r="BZ188" i="7"/>
  <c r="BI189" i="6" s="1"/>
  <c r="BZ187" i="7"/>
  <c r="BI188" i="6" s="1"/>
  <c r="BZ186" i="7"/>
  <c r="BI187" i="6" s="1"/>
  <c r="BZ185" i="7"/>
  <c r="BI186" i="6" s="1"/>
  <c r="BZ184" i="7"/>
  <c r="BI185" i="6" s="1"/>
  <c r="BZ183" i="7"/>
  <c r="BI184" i="6" s="1"/>
  <c r="BZ182" i="7"/>
  <c r="BI183" i="6" s="1"/>
  <c r="BZ181" i="7"/>
  <c r="BI182" i="6" s="1"/>
  <c r="BZ180" i="7"/>
  <c r="BI181" i="6" s="1"/>
  <c r="BZ179" i="7"/>
  <c r="BI180" i="6" s="1"/>
  <c r="BZ178" i="7"/>
  <c r="BI179" i="6" s="1"/>
  <c r="BZ177" i="7"/>
  <c r="BI178" i="6" s="1"/>
  <c r="BZ176" i="7"/>
  <c r="BI177" i="6" s="1"/>
  <c r="BZ175" i="7"/>
  <c r="BI176" i="6" s="1"/>
  <c r="BZ174" i="7"/>
  <c r="BI175" i="6" s="1"/>
  <c r="BZ173" i="7"/>
  <c r="BI174" i="6" s="1"/>
  <c r="BZ172" i="7"/>
  <c r="BI173" i="6" s="1"/>
  <c r="BZ171" i="7"/>
  <c r="BI172" i="6" s="1"/>
  <c r="BZ170" i="7"/>
  <c r="BI171" i="6" s="1"/>
  <c r="BZ169" i="7"/>
  <c r="BI170" i="6" s="1"/>
  <c r="BZ168" i="7"/>
  <c r="BI169" i="6" s="1"/>
  <c r="BZ167" i="7"/>
  <c r="BI168" i="6" s="1"/>
  <c r="BZ166" i="7"/>
  <c r="BI167" i="6" s="1"/>
  <c r="BZ165" i="7"/>
  <c r="BI166" i="6" s="1"/>
  <c r="BZ164" i="7"/>
  <c r="BI165" i="6" s="1"/>
  <c r="BZ163" i="7"/>
  <c r="BI164" i="6" s="1"/>
  <c r="BZ162" i="7"/>
  <c r="BI163" i="6" s="1"/>
  <c r="BZ161" i="7"/>
  <c r="BI162" i="6" s="1"/>
  <c r="BZ160" i="7"/>
  <c r="BI161" i="6" s="1"/>
  <c r="BZ159" i="7"/>
  <c r="BI160" i="6" s="1"/>
  <c r="BZ158" i="7"/>
  <c r="BI159" i="6" s="1"/>
  <c r="BZ157" i="7"/>
  <c r="BI158" i="6" s="1"/>
  <c r="BZ156" i="7"/>
  <c r="BI157" i="6" s="1"/>
  <c r="BZ155" i="7"/>
  <c r="BI156" i="6" s="1"/>
  <c r="BZ154" i="7"/>
  <c r="BI155" i="6" s="1"/>
  <c r="BZ153" i="7"/>
  <c r="BI154" i="6" s="1"/>
  <c r="BZ152" i="7"/>
  <c r="BI153" i="6" s="1"/>
  <c r="BZ151" i="7"/>
  <c r="BI152" i="6" s="1"/>
  <c r="BZ150" i="7"/>
  <c r="BI151" i="6" s="1"/>
  <c r="BZ149" i="7"/>
  <c r="BI150" i="6" s="1"/>
  <c r="BZ148" i="7"/>
  <c r="BI149" i="6" s="1"/>
  <c r="BZ147" i="7"/>
  <c r="BI148" i="6" s="1"/>
  <c r="BZ146" i="7"/>
  <c r="BI147" i="6" s="1"/>
  <c r="BZ145" i="7"/>
  <c r="BI146" i="6" s="1"/>
  <c r="BZ144" i="7"/>
  <c r="BI145" i="6" s="1"/>
  <c r="BZ143" i="7"/>
  <c r="BI144" i="6" s="1"/>
  <c r="BZ142" i="7"/>
  <c r="BI143" i="6" s="1"/>
  <c r="BZ141" i="7"/>
  <c r="BI142" i="6" s="1"/>
  <c r="BZ140" i="7"/>
  <c r="BI141" i="6" s="1"/>
  <c r="BZ139" i="7"/>
  <c r="BI140" i="6" s="1"/>
  <c r="BZ138" i="7"/>
  <c r="BI139" i="6" s="1"/>
  <c r="BZ137" i="7"/>
  <c r="BI138" i="6" s="1"/>
  <c r="BZ136" i="7"/>
  <c r="BI137" i="6" s="1"/>
  <c r="BZ135" i="7"/>
  <c r="BI136" i="6" s="1"/>
  <c r="BZ134" i="7"/>
  <c r="BI135" i="6" s="1"/>
  <c r="BZ133" i="7"/>
  <c r="BI134" i="6" s="1"/>
  <c r="BZ132" i="7"/>
  <c r="BI133" i="6" s="1"/>
  <c r="BZ131" i="7"/>
  <c r="BI132" i="6" s="1"/>
  <c r="BZ130" i="7"/>
  <c r="BI131" i="6" s="1"/>
  <c r="BZ129" i="7"/>
  <c r="BI130" i="6" s="1"/>
  <c r="BZ128" i="7"/>
  <c r="BI129" i="6" s="1"/>
  <c r="BZ127" i="7"/>
  <c r="BI128" i="6" s="1"/>
  <c r="BZ126" i="7"/>
  <c r="BI127" i="6" s="1"/>
  <c r="BZ125" i="7"/>
  <c r="BI126" i="6" s="1"/>
  <c r="BZ124" i="7"/>
  <c r="BI125" i="6" s="1"/>
  <c r="BZ123" i="7"/>
  <c r="BI124" i="6" s="1"/>
  <c r="BZ122" i="7"/>
  <c r="BI123" i="6" s="1"/>
  <c r="BZ121" i="7"/>
  <c r="BI122" i="6" s="1"/>
  <c r="BZ120" i="7"/>
  <c r="BI121" i="6" s="1"/>
  <c r="BZ119" i="7"/>
  <c r="BI120" i="6" s="1"/>
  <c r="BZ118" i="7"/>
  <c r="BI119" i="6" s="1"/>
  <c r="BZ117" i="7"/>
  <c r="BI118" i="6" s="1"/>
  <c r="BZ116" i="7"/>
  <c r="BI117" i="6" s="1"/>
  <c r="BZ115" i="7"/>
  <c r="BI116" i="6" s="1"/>
  <c r="BZ114" i="7"/>
  <c r="BI115" i="6" s="1"/>
  <c r="BZ113" i="7"/>
  <c r="BI114" i="6" s="1"/>
  <c r="BZ112" i="7"/>
  <c r="BI113" i="6" s="1"/>
  <c r="BZ111" i="7"/>
  <c r="BI112" i="6" s="1"/>
  <c r="BZ110" i="7"/>
  <c r="BI111" i="6" s="1"/>
  <c r="BZ109" i="7"/>
  <c r="BI110" i="6" s="1"/>
  <c r="BZ108" i="7"/>
  <c r="BI109" i="6" s="1"/>
  <c r="BZ107" i="7"/>
  <c r="BI108" i="6" s="1"/>
  <c r="BZ106" i="7"/>
  <c r="BI107" i="6" s="1"/>
  <c r="BZ105" i="7"/>
  <c r="BI106" i="6" s="1"/>
  <c r="Z104" i="7"/>
  <c r="BZ104" i="7" s="1"/>
  <c r="BI105" i="6" s="1"/>
  <c r="Z103" i="7"/>
  <c r="BZ103" i="7" s="1"/>
  <c r="BI104" i="6" s="1"/>
  <c r="Z102" i="7"/>
  <c r="BZ102" i="7" s="1"/>
  <c r="BI103" i="6" s="1"/>
  <c r="Z101" i="7"/>
  <c r="BZ101" i="7" s="1"/>
  <c r="BI102" i="6" s="1"/>
  <c r="Z100" i="7"/>
  <c r="BZ100" i="7" s="1"/>
  <c r="BI101" i="6" s="1"/>
  <c r="Z99" i="7"/>
  <c r="BZ99" i="7" s="1"/>
  <c r="BI100" i="6" s="1"/>
  <c r="Z98" i="7"/>
  <c r="BZ98" i="7" s="1"/>
  <c r="BI99" i="6" s="1"/>
  <c r="Z97" i="7"/>
  <c r="BZ97" i="7" s="1"/>
  <c r="BI98" i="6" s="1"/>
  <c r="Z96" i="7"/>
  <c r="BZ96" i="7" s="1"/>
  <c r="BI97" i="6" s="1"/>
  <c r="Z95" i="7"/>
  <c r="BZ95" i="7" s="1"/>
  <c r="BI96" i="6" s="1"/>
  <c r="Z94" i="7"/>
  <c r="BZ94" i="7" s="1"/>
  <c r="BI95" i="6" s="1"/>
  <c r="Z93" i="7"/>
  <c r="BZ93" i="7" s="1"/>
  <c r="BI94" i="6" s="1"/>
  <c r="Z92" i="7"/>
  <c r="BZ92" i="7" s="1"/>
  <c r="BI93" i="6" s="1"/>
  <c r="Z91" i="7"/>
  <c r="BZ91" i="7" s="1"/>
  <c r="BI92" i="6" s="1"/>
  <c r="Z90" i="7"/>
  <c r="BZ90" i="7" s="1"/>
  <c r="BI91" i="6" s="1"/>
  <c r="Z89" i="7"/>
  <c r="BZ89" i="7" s="1"/>
  <c r="BI90" i="6" s="1"/>
  <c r="Z88" i="7"/>
  <c r="BZ88" i="7" s="1"/>
  <c r="BI89" i="6" s="1"/>
  <c r="Z87" i="7"/>
  <c r="BZ87" i="7" s="1"/>
  <c r="BI88" i="6" s="1"/>
  <c r="Z86" i="7"/>
  <c r="BZ86" i="7" s="1"/>
  <c r="BI87" i="6" s="1"/>
  <c r="Z85" i="7"/>
  <c r="BZ85" i="7" s="1"/>
  <c r="BI86" i="6" s="1"/>
  <c r="Z84" i="7"/>
  <c r="BZ84" i="7" s="1"/>
  <c r="BI85" i="6" s="1"/>
  <c r="Z83" i="7"/>
  <c r="BZ83" i="7" s="1"/>
  <c r="BI84" i="6" s="1"/>
  <c r="Z82" i="7"/>
  <c r="BZ82" i="7" s="1"/>
  <c r="BI83" i="6" s="1"/>
  <c r="Z81" i="7"/>
  <c r="BZ81" i="7" s="1"/>
  <c r="BI82" i="6" s="1"/>
  <c r="Z80" i="7"/>
  <c r="BZ80" i="7" s="1"/>
  <c r="BI81" i="6" s="1"/>
  <c r="Z79" i="7"/>
  <c r="BZ79" i="7" s="1"/>
  <c r="BI80" i="6" s="1"/>
  <c r="Z78" i="7"/>
  <c r="BZ78" i="7" s="1"/>
  <c r="BI79" i="6" s="1"/>
  <c r="Z77" i="7"/>
  <c r="BZ77" i="7" s="1"/>
  <c r="BI78" i="6" s="1"/>
  <c r="Z76" i="7"/>
  <c r="BZ76" i="7" s="1"/>
  <c r="BI77" i="6" s="1"/>
  <c r="Z75" i="7"/>
  <c r="BZ75" i="7" s="1"/>
  <c r="BI76" i="6" s="1"/>
  <c r="Z74" i="7"/>
  <c r="BZ74" i="7" s="1"/>
  <c r="BI75" i="6" s="1"/>
  <c r="Z73" i="7"/>
  <c r="BZ73" i="7" s="1"/>
  <c r="BI74" i="6" s="1"/>
  <c r="Z72" i="7"/>
  <c r="BZ72" i="7" s="1"/>
  <c r="BI73" i="6" s="1"/>
  <c r="Z71" i="7"/>
  <c r="BZ71" i="7" s="1"/>
  <c r="BI72" i="6" s="1"/>
  <c r="Z70" i="7"/>
  <c r="BZ70" i="7" s="1"/>
  <c r="BI71" i="6" s="1"/>
  <c r="Z69" i="7"/>
  <c r="BZ69" i="7" s="1"/>
  <c r="BI70" i="6" s="1"/>
  <c r="Z68" i="7"/>
  <c r="BZ68" i="7" s="1"/>
  <c r="BI69" i="6" s="1"/>
  <c r="Z67" i="7"/>
  <c r="BZ67" i="7" s="1"/>
  <c r="BI68" i="6" s="1"/>
  <c r="Z66" i="7"/>
  <c r="BZ66" i="7" s="1"/>
  <c r="BI67" i="6" s="1"/>
  <c r="Z65" i="7"/>
  <c r="BZ65" i="7" s="1"/>
  <c r="BI66" i="6" s="1"/>
  <c r="Z64" i="7"/>
  <c r="BZ64" i="7" s="1"/>
  <c r="BI65" i="6" s="1"/>
  <c r="Z63" i="7"/>
  <c r="BZ63" i="7" s="1"/>
  <c r="BI64" i="6" s="1"/>
  <c r="Z62" i="7"/>
  <c r="BZ62" i="7" s="1"/>
  <c r="BI63" i="6" s="1"/>
  <c r="Z61" i="7"/>
  <c r="BZ61" i="7" s="1"/>
  <c r="BI62" i="6" s="1"/>
  <c r="Z60" i="7"/>
  <c r="BZ60" i="7" s="1"/>
  <c r="BI61" i="6" s="1"/>
  <c r="Z59" i="7"/>
  <c r="BZ59" i="7" s="1"/>
  <c r="BI60" i="6" s="1"/>
  <c r="Z58" i="7"/>
  <c r="BZ58" i="7" s="1"/>
  <c r="BI59" i="6" s="1"/>
  <c r="Z57" i="7"/>
  <c r="BZ57" i="7" s="1"/>
  <c r="BI58" i="6" s="1"/>
  <c r="Z56" i="7"/>
  <c r="BZ56" i="7" s="1"/>
  <c r="BI57" i="6" s="1"/>
  <c r="Z55" i="7"/>
  <c r="BZ55" i="7" s="1"/>
  <c r="BI56" i="6" s="1"/>
  <c r="Z54" i="7"/>
  <c r="BZ54" i="7" s="1"/>
  <c r="BI55" i="6" s="1"/>
  <c r="Z53" i="7"/>
  <c r="BZ53" i="7" s="1"/>
  <c r="BI54" i="6" s="1"/>
  <c r="Z52" i="7"/>
  <c r="BZ52" i="7" s="1"/>
  <c r="BI53" i="6" s="1"/>
  <c r="Z51" i="7"/>
  <c r="BZ51" i="7" s="1"/>
  <c r="BI52" i="6" s="1"/>
  <c r="Z50" i="7"/>
  <c r="BZ50" i="7" s="1"/>
  <c r="BI51" i="6" s="1"/>
  <c r="Z49" i="7"/>
  <c r="BZ49" i="7" s="1"/>
  <c r="BI50" i="6" s="1"/>
  <c r="Z48" i="7"/>
  <c r="BZ48" i="7" s="1"/>
  <c r="BI49" i="6" s="1"/>
  <c r="Z47" i="7"/>
  <c r="BZ47" i="7" s="1"/>
  <c r="BI48" i="6" s="1"/>
  <c r="Z46" i="7"/>
  <c r="BZ46" i="7" s="1"/>
  <c r="BI47" i="6" s="1"/>
  <c r="Z45" i="7"/>
  <c r="BZ45" i="7" s="1"/>
  <c r="BI46" i="6" s="1"/>
  <c r="Z44" i="7"/>
  <c r="BZ44" i="7" s="1"/>
  <c r="BI45" i="6" s="1"/>
  <c r="Z43" i="7"/>
  <c r="BZ43" i="7" s="1"/>
  <c r="BI44" i="6" s="1"/>
  <c r="Z42" i="7"/>
  <c r="BZ42" i="7" s="1"/>
  <c r="BI43" i="6" s="1"/>
  <c r="Z41" i="7"/>
  <c r="BZ41" i="7" s="1"/>
  <c r="BI42" i="6" s="1"/>
  <c r="Z40" i="7"/>
  <c r="BZ40" i="7" s="1"/>
  <c r="BI41" i="6" s="1"/>
  <c r="Z39" i="7"/>
  <c r="BZ39" i="7" s="1"/>
  <c r="BI40" i="6" s="1"/>
  <c r="Z38" i="7"/>
  <c r="BZ38" i="7" s="1"/>
  <c r="BI39" i="6" s="1"/>
  <c r="Z37" i="7"/>
  <c r="BZ37" i="7" s="1"/>
  <c r="BI38" i="6" s="1"/>
  <c r="Z36" i="7"/>
  <c r="BZ36" i="7" s="1"/>
  <c r="BI37" i="6" s="1"/>
  <c r="Z35" i="7"/>
  <c r="BZ35" i="7" s="1"/>
  <c r="BI36" i="6" s="1"/>
  <c r="Z34" i="7"/>
  <c r="BZ34" i="7" s="1"/>
  <c r="BI35" i="6" s="1"/>
  <c r="Z33" i="7"/>
  <c r="BZ33" i="7" s="1"/>
  <c r="BI34" i="6" s="1"/>
  <c r="Z32" i="7"/>
  <c r="BZ32" i="7" s="1"/>
  <c r="BI33" i="6" s="1"/>
  <c r="Z31" i="7"/>
  <c r="BZ31" i="7" s="1"/>
  <c r="BI32" i="6" s="1"/>
  <c r="Z30" i="7"/>
  <c r="BZ30" i="7" s="1"/>
  <c r="BI31" i="6" s="1"/>
  <c r="Z29" i="7"/>
  <c r="BZ29" i="7" s="1"/>
  <c r="BI30" i="6" s="1"/>
  <c r="Z28" i="7"/>
  <c r="BZ28" i="7" s="1"/>
  <c r="BI29" i="6" s="1"/>
  <c r="Z27" i="7"/>
  <c r="BZ27" i="7" s="1"/>
  <c r="BI28" i="6" s="1"/>
  <c r="Z26" i="7"/>
  <c r="BZ26" i="7" s="1"/>
  <c r="BI27" i="6" s="1"/>
  <c r="Z25" i="7"/>
  <c r="BZ25" i="7" s="1"/>
  <c r="BI26" i="6" s="1"/>
  <c r="Z24" i="7"/>
  <c r="BZ24" i="7" s="1"/>
  <c r="BI25" i="6" s="1"/>
  <c r="Z23" i="7"/>
  <c r="BZ23" i="7" s="1"/>
  <c r="BI24" i="6" s="1"/>
  <c r="Z22" i="7"/>
  <c r="BZ22" i="7" s="1"/>
  <c r="BI23" i="6" s="1"/>
  <c r="Z21" i="7"/>
  <c r="BZ21" i="7" s="1"/>
  <c r="BI22" i="6" s="1"/>
  <c r="Z20" i="7"/>
  <c r="BZ20" i="7" s="1"/>
  <c r="BI21" i="6" s="1"/>
  <c r="Z19" i="7"/>
  <c r="BZ19" i="7" s="1"/>
  <c r="BI20" i="6" s="1"/>
  <c r="Z18" i="7"/>
  <c r="BZ18" i="7" s="1"/>
  <c r="BI19" i="6" s="1"/>
  <c r="Z17" i="7"/>
  <c r="BZ17" i="7" s="1"/>
  <c r="BI18" i="6" s="1"/>
  <c r="Z16" i="7"/>
  <c r="BZ16" i="7" s="1"/>
  <c r="BI17" i="6" s="1"/>
  <c r="Z15" i="7"/>
  <c r="BZ15" i="7" s="1"/>
  <c r="BI16" i="6" s="1"/>
  <c r="Z14" i="7"/>
  <c r="BZ14" i="7" s="1"/>
  <c r="BI15" i="6" s="1"/>
  <c r="Z13" i="7"/>
  <c r="BZ13" i="7" s="1"/>
  <c r="BI14" i="6" s="1"/>
  <c r="Z12" i="7"/>
  <c r="BZ12" i="7" s="1"/>
  <c r="BI13" i="6" s="1"/>
  <c r="Z11" i="7"/>
  <c r="BZ11" i="7" s="1"/>
  <c r="BI12" i="6" s="1"/>
  <c r="Z10" i="7"/>
  <c r="BZ10" i="7" s="1"/>
  <c r="BI11" i="6" s="1"/>
  <c r="Z9" i="7"/>
  <c r="BZ9" i="7" s="1"/>
  <c r="BI10" i="6" s="1"/>
  <c r="Z8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BY9" i="7"/>
  <c r="BH10" i="6" s="1"/>
  <c r="BY10" i="7"/>
  <c r="BH11" i="6" s="1"/>
  <c r="BY11" i="7"/>
  <c r="BH12" i="6" s="1"/>
  <c r="BY12" i="7"/>
  <c r="BH13" i="6" s="1"/>
  <c r="BY13" i="7"/>
  <c r="BH14" i="6" s="1"/>
  <c r="BY14" i="7"/>
  <c r="BH15" i="6" s="1"/>
  <c r="BY15" i="7"/>
  <c r="BH16" i="6" s="1"/>
  <c r="BY16" i="7"/>
  <c r="BH17" i="6" s="1"/>
  <c r="BY17" i="7"/>
  <c r="BH18" i="6" s="1"/>
  <c r="BY18" i="7"/>
  <c r="BH19" i="6" s="1"/>
  <c r="BY19" i="7"/>
  <c r="BH20" i="6" s="1"/>
  <c r="BY20" i="7"/>
  <c r="BH21" i="6" s="1"/>
  <c r="BY21" i="7"/>
  <c r="BH22" i="6" s="1"/>
  <c r="BY22" i="7"/>
  <c r="BH23" i="6" s="1"/>
  <c r="BY23" i="7"/>
  <c r="BH24" i="6" s="1"/>
  <c r="BY24" i="7"/>
  <c r="BH25" i="6" s="1"/>
  <c r="BY25" i="7"/>
  <c r="BH26" i="6" s="1"/>
  <c r="BY26" i="7"/>
  <c r="BH27" i="6" s="1"/>
  <c r="BY27" i="7"/>
  <c r="BH28" i="6" s="1"/>
  <c r="BY28" i="7"/>
  <c r="BH29" i="6" s="1"/>
  <c r="BY29" i="7"/>
  <c r="BH30" i="6" s="1"/>
  <c r="BY30" i="7"/>
  <c r="BH31" i="6" s="1"/>
  <c r="BY31" i="7"/>
  <c r="BH32" i="6" s="1"/>
  <c r="BY32" i="7"/>
  <c r="BH33" i="6" s="1"/>
  <c r="BY33" i="7"/>
  <c r="BH34" i="6" s="1"/>
  <c r="BY34" i="7"/>
  <c r="BH35" i="6" s="1"/>
  <c r="BY35" i="7"/>
  <c r="BH36" i="6" s="1"/>
  <c r="BY36" i="7"/>
  <c r="BH37" i="6" s="1"/>
  <c r="BY37" i="7"/>
  <c r="BH38" i="6" s="1"/>
  <c r="BY38" i="7"/>
  <c r="BH39" i="6" s="1"/>
  <c r="BY39" i="7"/>
  <c r="BH40" i="6" s="1"/>
  <c r="BY40" i="7"/>
  <c r="BH41" i="6" s="1"/>
  <c r="BY41" i="7"/>
  <c r="BH42" i="6" s="1"/>
  <c r="BY42" i="7"/>
  <c r="BH43" i="6" s="1"/>
  <c r="BY43" i="7"/>
  <c r="BH44" i="6" s="1"/>
  <c r="BY44" i="7"/>
  <c r="BH45" i="6" s="1"/>
  <c r="BY45" i="7"/>
  <c r="BH46" i="6" s="1"/>
  <c r="BY46" i="7"/>
  <c r="BH47" i="6" s="1"/>
  <c r="BY47" i="7"/>
  <c r="BH48" i="6" s="1"/>
  <c r="BY48" i="7"/>
  <c r="BH49" i="6" s="1"/>
  <c r="BY49" i="7"/>
  <c r="BH50" i="6" s="1"/>
  <c r="BY50" i="7"/>
  <c r="BH51" i="6" s="1"/>
  <c r="BY51" i="7"/>
  <c r="BH52" i="6" s="1"/>
  <c r="BY52" i="7"/>
  <c r="BH53" i="6" s="1"/>
  <c r="BY53" i="7"/>
  <c r="BH54" i="6" s="1"/>
  <c r="BY54" i="7"/>
  <c r="BH55" i="6" s="1"/>
  <c r="BY55" i="7"/>
  <c r="BH56" i="6" s="1"/>
  <c r="BY56" i="7"/>
  <c r="BH57" i="6" s="1"/>
  <c r="BY57" i="7"/>
  <c r="BH58" i="6" s="1"/>
  <c r="BY58" i="7"/>
  <c r="BH59" i="6" s="1"/>
  <c r="BY59" i="7"/>
  <c r="BH60" i="6" s="1"/>
  <c r="BY60" i="7"/>
  <c r="BH61" i="6" s="1"/>
  <c r="BY61" i="7"/>
  <c r="BH62" i="6" s="1"/>
  <c r="BY62" i="7"/>
  <c r="BH63" i="6" s="1"/>
  <c r="BY63" i="7"/>
  <c r="BH64" i="6" s="1"/>
  <c r="BY64" i="7"/>
  <c r="BH65" i="6" s="1"/>
  <c r="BY65" i="7"/>
  <c r="BH66" i="6" s="1"/>
  <c r="BY66" i="7"/>
  <c r="BH67" i="6" s="1"/>
  <c r="BY67" i="7"/>
  <c r="BH68" i="6" s="1"/>
  <c r="BY68" i="7"/>
  <c r="BH69" i="6" s="1"/>
  <c r="BY69" i="7"/>
  <c r="BH70" i="6" s="1"/>
  <c r="BY70" i="7"/>
  <c r="BH71" i="6" s="1"/>
  <c r="BY71" i="7"/>
  <c r="BH72" i="6" s="1"/>
  <c r="BY72" i="7"/>
  <c r="BH73" i="6" s="1"/>
  <c r="BY73" i="7"/>
  <c r="BH74" i="6" s="1"/>
  <c r="BY74" i="7"/>
  <c r="BH75" i="6" s="1"/>
  <c r="BY75" i="7"/>
  <c r="BH76" i="6" s="1"/>
  <c r="BY76" i="7"/>
  <c r="BH77" i="6" s="1"/>
  <c r="BY77" i="7"/>
  <c r="BH78" i="6" s="1"/>
  <c r="BY78" i="7"/>
  <c r="BH79" i="6" s="1"/>
  <c r="BY79" i="7"/>
  <c r="BH80" i="6" s="1"/>
  <c r="BY80" i="7"/>
  <c r="BH81" i="6" s="1"/>
  <c r="BY81" i="7"/>
  <c r="BH82" i="6" s="1"/>
  <c r="BY82" i="7"/>
  <c r="BH83" i="6" s="1"/>
  <c r="BY83" i="7"/>
  <c r="BH84" i="6" s="1"/>
  <c r="BY84" i="7"/>
  <c r="BH85" i="6" s="1"/>
  <c r="BY85" i="7"/>
  <c r="BH86" i="6" s="1"/>
  <c r="BY86" i="7"/>
  <c r="BH87" i="6" s="1"/>
  <c r="BY87" i="7"/>
  <c r="BH88" i="6" s="1"/>
  <c r="BY88" i="7"/>
  <c r="BH89" i="6" s="1"/>
  <c r="BY89" i="7"/>
  <c r="BH90" i="6" s="1"/>
  <c r="BY90" i="7"/>
  <c r="BH91" i="6" s="1"/>
  <c r="BY91" i="7"/>
  <c r="BH92" i="6" s="1"/>
  <c r="BY92" i="7"/>
  <c r="BH93" i="6" s="1"/>
  <c r="BY93" i="7"/>
  <c r="BH94" i="6" s="1"/>
  <c r="BY94" i="7"/>
  <c r="BH95" i="6" s="1"/>
  <c r="BY95" i="7"/>
  <c r="BH96" i="6" s="1"/>
  <c r="BY96" i="7"/>
  <c r="BH97" i="6" s="1"/>
  <c r="BY97" i="7"/>
  <c r="BH98" i="6" s="1"/>
  <c r="BY98" i="7"/>
  <c r="BH99" i="6" s="1"/>
  <c r="BY99" i="7"/>
  <c r="BH100" i="6" s="1"/>
  <c r="BY100" i="7"/>
  <c r="BH101" i="6" s="1"/>
  <c r="BY101" i="7"/>
  <c r="BH102" i="6" s="1"/>
  <c r="BY102" i="7"/>
  <c r="BH103" i="6" s="1"/>
  <c r="BY103" i="7"/>
  <c r="BH104" i="6" s="1"/>
  <c r="BY104" i="7"/>
  <c r="BH105" i="6" s="1"/>
  <c r="BY105" i="7"/>
  <c r="BH106" i="6" s="1"/>
  <c r="BY106" i="7"/>
  <c r="BH107" i="6" s="1"/>
  <c r="BY107" i="7"/>
  <c r="BH108" i="6" s="1"/>
  <c r="BY108" i="7"/>
  <c r="BH109" i="6" s="1"/>
  <c r="BY109" i="7"/>
  <c r="BH110" i="6" s="1"/>
  <c r="BY110" i="7"/>
  <c r="BH111" i="6" s="1"/>
  <c r="BY111" i="7"/>
  <c r="BH112" i="6" s="1"/>
  <c r="BY112" i="7"/>
  <c r="BH113" i="6" s="1"/>
  <c r="BY113" i="7"/>
  <c r="BH114" i="6" s="1"/>
  <c r="BY114" i="7"/>
  <c r="BH115" i="6" s="1"/>
  <c r="BY115" i="7"/>
  <c r="BH116" i="6" s="1"/>
  <c r="BY116" i="7"/>
  <c r="BH117" i="6" s="1"/>
  <c r="BY117" i="7"/>
  <c r="BH118" i="6" s="1"/>
  <c r="BY118" i="7"/>
  <c r="BH119" i="6" s="1"/>
  <c r="BY119" i="7"/>
  <c r="BH120" i="6" s="1"/>
  <c r="BY120" i="7"/>
  <c r="BH121" i="6" s="1"/>
  <c r="BY121" i="7"/>
  <c r="BH122" i="6" s="1"/>
  <c r="BY122" i="7"/>
  <c r="BH123" i="6" s="1"/>
  <c r="BY123" i="7"/>
  <c r="BH124" i="6" s="1"/>
  <c r="BY124" i="7"/>
  <c r="BH125" i="6" s="1"/>
  <c r="BY125" i="7"/>
  <c r="BH126" i="6" s="1"/>
  <c r="BY126" i="7"/>
  <c r="BH127" i="6" s="1"/>
  <c r="BY127" i="7"/>
  <c r="BH128" i="6" s="1"/>
  <c r="BY128" i="7"/>
  <c r="BH129" i="6" s="1"/>
  <c r="BY129" i="7"/>
  <c r="BH130" i="6" s="1"/>
  <c r="BY130" i="7"/>
  <c r="BH131" i="6" s="1"/>
  <c r="BY131" i="7"/>
  <c r="BH132" i="6" s="1"/>
  <c r="BY132" i="7"/>
  <c r="BH133" i="6" s="1"/>
  <c r="BY133" i="7"/>
  <c r="BH134" i="6" s="1"/>
  <c r="BY134" i="7"/>
  <c r="BH135" i="6" s="1"/>
  <c r="BY135" i="7"/>
  <c r="BH136" i="6" s="1"/>
  <c r="BY136" i="7"/>
  <c r="BH137" i="6" s="1"/>
  <c r="BY137" i="7"/>
  <c r="BH138" i="6" s="1"/>
  <c r="BY138" i="7"/>
  <c r="BH139" i="6" s="1"/>
  <c r="BY139" i="7"/>
  <c r="BH140" i="6" s="1"/>
  <c r="BY140" i="7"/>
  <c r="BH141" i="6" s="1"/>
  <c r="BY141" i="7"/>
  <c r="BH142" i="6" s="1"/>
  <c r="BY142" i="7"/>
  <c r="BH143" i="6" s="1"/>
  <c r="BY143" i="7"/>
  <c r="BH144" i="6" s="1"/>
  <c r="BY144" i="7"/>
  <c r="BH145" i="6" s="1"/>
  <c r="BY145" i="7"/>
  <c r="BH146" i="6" s="1"/>
  <c r="BY146" i="7"/>
  <c r="BH147" i="6" s="1"/>
  <c r="BY147" i="7"/>
  <c r="BH148" i="6" s="1"/>
  <c r="BY148" i="7"/>
  <c r="BH149" i="6" s="1"/>
  <c r="BY149" i="7"/>
  <c r="BH150" i="6" s="1"/>
  <c r="BY150" i="7"/>
  <c r="BH151" i="6" s="1"/>
  <c r="BY151" i="7"/>
  <c r="BH152" i="6" s="1"/>
  <c r="BY152" i="7"/>
  <c r="BH153" i="6" s="1"/>
  <c r="BY153" i="7"/>
  <c r="BH154" i="6" s="1"/>
  <c r="BY154" i="7"/>
  <c r="BH155" i="6" s="1"/>
  <c r="BY155" i="7"/>
  <c r="BH156" i="6" s="1"/>
  <c r="BY156" i="7"/>
  <c r="BH157" i="6" s="1"/>
  <c r="BY157" i="7"/>
  <c r="BH158" i="6" s="1"/>
  <c r="BY158" i="7"/>
  <c r="BH159" i="6" s="1"/>
  <c r="BY159" i="7"/>
  <c r="BH160" i="6" s="1"/>
  <c r="BY160" i="7"/>
  <c r="BH161" i="6" s="1"/>
  <c r="BY161" i="7"/>
  <c r="BH162" i="6" s="1"/>
  <c r="BY162" i="7"/>
  <c r="BH163" i="6" s="1"/>
  <c r="BY163" i="7"/>
  <c r="BH164" i="6" s="1"/>
  <c r="BY164" i="7"/>
  <c r="BH165" i="6" s="1"/>
  <c r="BY165" i="7"/>
  <c r="BH166" i="6" s="1"/>
  <c r="BY166" i="7"/>
  <c r="BH167" i="6" s="1"/>
  <c r="BY167" i="7"/>
  <c r="BH168" i="6" s="1"/>
  <c r="BY168" i="7"/>
  <c r="BH169" i="6" s="1"/>
  <c r="BY169" i="7"/>
  <c r="BH170" i="6" s="1"/>
  <c r="BY170" i="7"/>
  <c r="BH171" i="6" s="1"/>
  <c r="BY171" i="7"/>
  <c r="BH172" i="6" s="1"/>
  <c r="BY172" i="7"/>
  <c r="BH173" i="6" s="1"/>
  <c r="BY173" i="7"/>
  <c r="BH174" i="6" s="1"/>
  <c r="BY174" i="7"/>
  <c r="BH175" i="6" s="1"/>
  <c r="BY175" i="7"/>
  <c r="BH176" i="6" s="1"/>
  <c r="BY176" i="7"/>
  <c r="BH177" i="6" s="1"/>
  <c r="BY177" i="7"/>
  <c r="BH178" i="6" s="1"/>
  <c r="BY178" i="7"/>
  <c r="BH179" i="6" s="1"/>
  <c r="BY179" i="7"/>
  <c r="BH180" i="6" s="1"/>
  <c r="BY180" i="7"/>
  <c r="BH181" i="6" s="1"/>
  <c r="BY181" i="7"/>
  <c r="BH182" i="6" s="1"/>
  <c r="BY182" i="7"/>
  <c r="BH183" i="6" s="1"/>
  <c r="BY183" i="7"/>
  <c r="BH184" i="6" s="1"/>
  <c r="BY184" i="7"/>
  <c r="BH185" i="6" s="1"/>
  <c r="BY185" i="7"/>
  <c r="BH186" i="6" s="1"/>
  <c r="BY186" i="7"/>
  <c r="BH187" i="6" s="1"/>
  <c r="BY187" i="7"/>
  <c r="BH188" i="6" s="1"/>
  <c r="BY188" i="7"/>
  <c r="BH189" i="6" s="1"/>
  <c r="BY189" i="7"/>
  <c r="BH190" i="6" s="1"/>
  <c r="BY190" i="7"/>
  <c r="BH191" i="6" s="1"/>
  <c r="BY191" i="7"/>
  <c r="BH192" i="6" s="1"/>
  <c r="BY192" i="7"/>
  <c r="BH193" i="6" s="1"/>
  <c r="BY193" i="7"/>
  <c r="BH194" i="6" s="1"/>
  <c r="BY194" i="7"/>
  <c r="BH195" i="6" s="1"/>
  <c r="BY195" i="7"/>
  <c r="BH196" i="6" s="1"/>
  <c r="BY196" i="7"/>
  <c r="BH197" i="6" s="1"/>
  <c r="BY197" i="7"/>
  <c r="BH198" i="6" s="1"/>
  <c r="BY198" i="7"/>
  <c r="BH199" i="6" s="1"/>
  <c r="BY199" i="7"/>
  <c r="BH200" i="6" s="1"/>
  <c r="BY200" i="7"/>
  <c r="BH201" i="6" s="1"/>
  <c r="BY201" i="7"/>
  <c r="BH202" i="6" s="1"/>
  <c r="BY202" i="7"/>
  <c r="BH203" i="6" s="1"/>
  <c r="BY203" i="7"/>
  <c r="BH204" i="6" s="1"/>
  <c r="BY204" i="7"/>
  <c r="BH205" i="6" s="1"/>
  <c r="BY205" i="7"/>
  <c r="BH206" i="6" s="1"/>
  <c r="BY206" i="7"/>
  <c r="BH207" i="6" s="1"/>
  <c r="BY207" i="7"/>
  <c r="BH208" i="6" s="1"/>
  <c r="BY208" i="7"/>
  <c r="BH209" i="6" s="1"/>
  <c r="BY209" i="7"/>
  <c r="BH210" i="6" s="1"/>
  <c r="BY210" i="7"/>
  <c r="BH211" i="6" s="1"/>
  <c r="BY211" i="7"/>
  <c r="BH212" i="6" s="1"/>
  <c r="BY212" i="7"/>
  <c r="BH213" i="6" s="1"/>
  <c r="BY213" i="7"/>
  <c r="BH214" i="6" s="1"/>
  <c r="BY214" i="7"/>
  <c r="BH215" i="6" s="1"/>
  <c r="BY215" i="7"/>
  <c r="BH216" i="6" s="1"/>
  <c r="BY216" i="7"/>
  <c r="BH217" i="6" s="1"/>
  <c r="BY217" i="7"/>
  <c r="BH218" i="6" s="1"/>
  <c r="BY218" i="7"/>
  <c r="BH219" i="6" s="1"/>
  <c r="BY219" i="7"/>
  <c r="BH220" i="6" s="1"/>
  <c r="BY220" i="7"/>
  <c r="BH221" i="6" s="1"/>
  <c r="BY221" i="7"/>
  <c r="BH222" i="6" s="1"/>
  <c r="BY222" i="7"/>
  <c r="BH223" i="6" s="1"/>
  <c r="BY223" i="7"/>
  <c r="BH224" i="6" s="1"/>
  <c r="BY224" i="7"/>
  <c r="BH225" i="6" s="1"/>
  <c r="BY225" i="7"/>
  <c r="BH226" i="6" s="1"/>
  <c r="BY226" i="7"/>
  <c r="BH227" i="6" s="1"/>
  <c r="BY227" i="7"/>
  <c r="BH228" i="6" s="1"/>
  <c r="A8" i="7"/>
  <c r="BV228" i="6" l="1"/>
  <c r="BU228" i="6"/>
  <c r="BQ228" i="6"/>
  <c r="T271" i="6"/>
  <c r="W271" i="6"/>
  <c r="AE271" i="6" s="1"/>
  <c r="G268" i="8" s="1"/>
  <c r="V271" i="6"/>
  <c r="F271" i="6"/>
  <c r="F270" i="6"/>
  <c r="F269" i="6"/>
  <c r="T270" i="6"/>
  <c r="T269" i="6"/>
  <c r="W269" i="6"/>
  <c r="AE269" i="6" s="1"/>
  <c r="G266" i="8" s="1"/>
  <c r="V270" i="6"/>
  <c r="W270" i="6"/>
  <c r="AE270" i="6" s="1"/>
  <c r="G267" i="8" s="1"/>
  <c r="V269" i="6"/>
  <c r="T267" i="6"/>
  <c r="T268" i="6"/>
  <c r="W268" i="6"/>
  <c r="AE268" i="6" s="1"/>
  <c r="G265" i="8" s="1"/>
  <c r="W267" i="6"/>
  <c r="AE267" i="6" s="1"/>
  <c r="G264" i="8" s="1"/>
  <c r="V268" i="6"/>
  <c r="V267" i="6"/>
  <c r="F267" i="6"/>
  <c r="F268" i="6"/>
  <c r="T258" i="6"/>
  <c r="T255" i="6"/>
  <c r="T257" i="6"/>
  <c r="T256" i="6"/>
  <c r="T254" i="6"/>
  <c r="T261" i="6"/>
  <c r="T260" i="6"/>
  <c r="T265" i="6"/>
  <c r="T237" i="6"/>
  <c r="T252" i="6"/>
  <c r="T234" i="6"/>
  <c r="T235" i="6"/>
  <c r="T263" i="6"/>
  <c r="T238" i="6"/>
  <c r="T229" i="6"/>
  <c r="T231" i="6"/>
  <c r="T251" i="6"/>
  <c r="T239" i="6"/>
  <c r="T230" i="6"/>
  <c r="T233" i="6"/>
  <c r="T244" i="6"/>
  <c r="T253" i="6"/>
  <c r="T249" i="6"/>
  <c r="T246" i="6"/>
  <c r="T232" i="6"/>
  <c r="T250" i="6"/>
  <c r="T242" i="6"/>
  <c r="T236" i="6"/>
  <c r="T248" i="6"/>
  <c r="T240" i="6"/>
  <c r="T259" i="6"/>
  <c r="T247" i="6"/>
  <c r="T266" i="6"/>
  <c r="T262" i="6"/>
  <c r="T264" i="6"/>
  <c r="T245" i="6"/>
  <c r="T241" i="6"/>
  <c r="T243" i="6"/>
  <c r="W259" i="6"/>
  <c r="AE259" i="6" s="1"/>
  <c r="G256" i="8" s="1"/>
  <c r="W265" i="6"/>
  <c r="AE265" i="6" s="1"/>
  <c r="G262" i="8" s="1"/>
  <c r="V259" i="6"/>
  <c r="V263" i="6"/>
  <c r="W263" i="6"/>
  <c r="AE263" i="6" s="1"/>
  <c r="G260" i="8" s="1"/>
  <c r="W264" i="6"/>
  <c r="AE264" i="6" s="1"/>
  <c r="G261" i="8" s="1"/>
  <c r="W266" i="6"/>
  <c r="AE266" i="6" s="1"/>
  <c r="G263" i="8" s="1"/>
  <c r="V264" i="6"/>
  <c r="V266" i="6"/>
  <c r="W260" i="6"/>
  <c r="AE260" i="6" s="1"/>
  <c r="G257" i="8" s="1"/>
  <c r="V262" i="6"/>
  <c r="V260" i="6"/>
  <c r="W262" i="6"/>
  <c r="AE262" i="6" s="1"/>
  <c r="G259" i="8" s="1"/>
  <c r="V261" i="6"/>
  <c r="W261" i="6"/>
  <c r="AE261" i="6" s="1"/>
  <c r="G258" i="8" s="1"/>
  <c r="V265" i="6"/>
  <c r="W256" i="6"/>
  <c r="AE256" i="6" s="1"/>
  <c r="G253" i="8" s="1"/>
  <c r="V258" i="6"/>
  <c r="W258" i="6"/>
  <c r="AE258" i="6" s="1"/>
  <c r="G255" i="8" s="1"/>
  <c r="V255" i="6"/>
  <c r="W255" i="6"/>
  <c r="AE255" i="6" s="1"/>
  <c r="G252" i="8" s="1"/>
  <c r="V257" i="6"/>
  <c r="V254" i="6"/>
  <c r="W257" i="6"/>
  <c r="AE257" i="6" s="1"/>
  <c r="G254" i="8" s="1"/>
  <c r="V256" i="6"/>
  <c r="W254" i="6"/>
  <c r="AE254" i="6" s="1"/>
  <c r="G251" i="8" s="1"/>
  <c r="W234" i="6"/>
  <c r="AE234" i="6" s="1"/>
  <c r="G231" i="8" s="1"/>
  <c r="V238" i="6"/>
  <c r="V229" i="6"/>
  <c r="W236" i="6"/>
  <c r="AE236" i="6" s="1"/>
  <c r="G233" i="8" s="1"/>
  <c r="V247" i="6"/>
  <c r="V235" i="6"/>
  <c r="V252" i="6"/>
  <c r="V231" i="6"/>
  <c r="V239" i="6"/>
  <c r="W229" i="6"/>
  <c r="AE229" i="6" s="1"/>
  <c r="G226" i="8" s="1"/>
  <c r="V234" i="6"/>
  <c r="W237" i="6"/>
  <c r="AE237" i="6" s="1"/>
  <c r="G234" i="8" s="1"/>
  <c r="W252" i="6"/>
  <c r="AE252" i="6" s="1"/>
  <c r="G249" i="8" s="1"/>
  <c r="W239" i="6"/>
  <c r="AE239" i="6" s="1"/>
  <c r="G236" i="8" s="1"/>
  <c r="W230" i="6"/>
  <c r="AE230" i="6" s="1"/>
  <c r="G227" i="8" s="1"/>
  <c r="W233" i="6"/>
  <c r="AE233" i="6" s="1"/>
  <c r="G230" i="8" s="1"/>
  <c r="W231" i="6"/>
  <c r="AE231" i="6" s="1"/>
  <c r="G228" i="8" s="1"/>
  <c r="V251" i="6"/>
  <c r="W251" i="6"/>
  <c r="AE251" i="6" s="1"/>
  <c r="G248" i="8" s="1"/>
  <c r="V230" i="6"/>
  <c r="V233" i="6"/>
  <c r="W232" i="6"/>
  <c r="AE232" i="6" s="1"/>
  <c r="G229" i="8" s="1"/>
  <c r="V249" i="6"/>
  <c r="V253" i="6"/>
  <c r="V244" i="6"/>
  <c r="W253" i="6"/>
  <c r="AE253" i="6" s="1"/>
  <c r="G250" i="8" s="1"/>
  <c r="V245" i="6"/>
  <c r="W247" i="6"/>
  <c r="AE247" i="6" s="1"/>
  <c r="G244" i="8" s="1"/>
  <c r="W238" i="6"/>
  <c r="AE238" i="6" s="1"/>
  <c r="G235" i="8" s="1"/>
  <c r="V236" i="6"/>
  <c r="V248" i="6"/>
  <c r="W244" i="6"/>
  <c r="AE244" i="6" s="1"/>
  <c r="G241" i="8" s="1"/>
  <c r="V232" i="6"/>
  <c r="W241" i="6"/>
  <c r="AE241" i="6" s="1"/>
  <c r="G238" i="8" s="1"/>
  <c r="W235" i="6"/>
  <c r="AE235" i="6" s="1"/>
  <c r="G232" i="8" s="1"/>
  <c r="W246" i="6"/>
  <c r="AE246" i="6" s="1"/>
  <c r="G243" i="8" s="1"/>
  <c r="W248" i="6"/>
  <c r="AE248" i="6" s="1"/>
  <c r="G245" i="8" s="1"/>
  <c r="V246" i="6"/>
  <c r="W249" i="6"/>
  <c r="AE249" i="6" s="1"/>
  <c r="G246" i="8" s="1"/>
  <c r="V243" i="6"/>
  <c r="V237" i="6"/>
  <c r="V242" i="6"/>
  <c r="V250" i="6"/>
  <c r="W245" i="6"/>
  <c r="AE245" i="6" s="1"/>
  <c r="G242" i="8" s="1"/>
  <c r="V241" i="6"/>
  <c r="V240" i="6"/>
  <c r="W243" i="6"/>
  <c r="AE243" i="6" s="1"/>
  <c r="G240" i="8" s="1"/>
  <c r="W242" i="6"/>
  <c r="AE242" i="6" s="1"/>
  <c r="G239" i="8" s="1"/>
  <c r="W250" i="6"/>
  <c r="AE250" i="6" s="1"/>
  <c r="G247" i="8" s="1"/>
  <c r="W240" i="6"/>
  <c r="AE240" i="6" s="1"/>
  <c r="G237" i="8" s="1"/>
  <c r="F262" i="6"/>
  <c r="F265" i="6"/>
  <c r="F264" i="6"/>
  <c r="F260" i="6"/>
  <c r="F261" i="6"/>
  <c r="F266" i="6"/>
  <c r="F263" i="6"/>
  <c r="F259" i="6"/>
  <c r="F257" i="6"/>
  <c r="F255" i="6"/>
  <c r="F256" i="6"/>
  <c r="F258" i="6"/>
  <c r="F254" i="6"/>
  <c r="F251" i="6"/>
  <c r="F243" i="6"/>
  <c r="F240" i="6"/>
  <c r="F247" i="6"/>
  <c r="F237" i="6"/>
  <c r="F239" i="6"/>
  <c r="F231" i="6"/>
  <c r="F232" i="6"/>
  <c r="F227" i="6"/>
  <c r="F242" i="6"/>
  <c r="F246" i="6"/>
  <c r="F245" i="6"/>
  <c r="F234" i="6"/>
  <c r="F253" i="6"/>
  <c r="F236" i="6"/>
  <c r="F228" i="6"/>
  <c r="F250" i="6"/>
  <c r="F238" i="6"/>
  <c r="F235" i="6"/>
  <c r="F229" i="6"/>
  <c r="F230" i="6"/>
  <c r="F226" i="6"/>
  <c r="F249" i="6"/>
  <c r="F233" i="6"/>
  <c r="F252" i="6"/>
  <c r="F248" i="6"/>
  <c r="F241" i="6"/>
  <c r="F244" i="6"/>
  <c r="F221" i="6"/>
  <c r="F225" i="6"/>
  <c r="F219" i="6"/>
  <c r="F222" i="6"/>
  <c r="F220" i="6"/>
  <c r="F224" i="6"/>
  <c r="F223" i="6"/>
  <c r="BQ227" i="6"/>
  <c r="BU227" i="6"/>
  <c r="BV227" i="6"/>
  <c r="CD12" i="7"/>
  <c r="BJ13" i="6" s="1"/>
  <c r="CE12" i="7"/>
  <c r="BK13" i="6" s="1"/>
  <c r="CD20" i="7"/>
  <c r="BJ21" i="6" s="1"/>
  <c r="CE20" i="7"/>
  <c r="BK21" i="6" s="1"/>
  <c r="CD28" i="7"/>
  <c r="BJ29" i="6" s="1"/>
  <c r="CE28" i="7"/>
  <c r="BK29" i="6" s="1"/>
  <c r="CD36" i="7"/>
  <c r="BJ37" i="6" s="1"/>
  <c r="CE36" i="7"/>
  <c r="BK37" i="6" s="1"/>
  <c r="CD44" i="7"/>
  <c r="BJ45" i="6" s="1"/>
  <c r="CE44" i="7"/>
  <c r="BK45" i="6" s="1"/>
  <c r="CD52" i="7"/>
  <c r="BJ53" i="6" s="1"/>
  <c r="CE52" i="7"/>
  <c r="BK53" i="6" s="1"/>
  <c r="CD60" i="7"/>
  <c r="BJ61" i="6" s="1"/>
  <c r="CE60" i="7"/>
  <c r="BK61" i="6" s="1"/>
  <c r="CD68" i="7"/>
  <c r="BJ69" i="6" s="1"/>
  <c r="CE68" i="7"/>
  <c r="BK69" i="6" s="1"/>
  <c r="CD76" i="7"/>
  <c r="BJ77" i="6" s="1"/>
  <c r="CE76" i="7"/>
  <c r="BK77" i="6" s="1"/>
  <c r="CD84" i="7"/>
  <c r="BJ85" i="6" s="1"/>
  <c r="CE84" i="7"/>
  <c r="BK85" i="6" s="1"/>
  <c r="CD92" i="7"/>
  <c r="BJ93" i="6" s="1"/>
  <c r="CE92" i="7"/>
  <c r="BK93" i="6" s="1"/>
  <c r="CD100" i="7"/>
  <c r="BJ101" i="6" s="1"/>
  <c r="CE100" i="7"/>
  <c r="BK101" i="6" s="1"/>
  <c r="CD108" i="7"/>
  <c r="BJ109" i="6" s="1"/>
  <c r="CE108" i="7"/>
  <c r="BK109" i="6" s="1"/>
  <c r="CD116" i="7"/>
  <c r="BJ117" i="6" s="1"/>
  <c r="CE116" i="7"/>
  <c r="BK117" i="6" s="1"/>
  <c r="CD124" i="7"/>
  <c r="BJ125" i="6" s="1"/>
  <c r="CE124" i="7"/>
  <c r="BK125" i="6" s="1"/>
  <c r="CD132" i="7"/>
  <c r="BJ133" i="6" s="1"/>
  <c r="CE132" i="7"/>
  <c r="BK133" i="6" s="1"/>
  <c r="CD140" i="7"/>
  <c r="BJ141" i="6" s="1"/>
  <c r="CE140" i="7"/>
  <c r="BK141" i="6" s="1"/>
  <c r="CD148" i="7"/>
  <c r="BJ149" i="6" s="1"/>
  <c r="CE148" i="7"/>
  <c r="BK149" i="6" s="1"/>
  <c r="CD156" i="7"/>
  <c r="BJ157" i="6" s="1"/>
  <c r="CE156" i="7"/>
  <c r="BK157" i="6" s="1"/>
  <c r="CD164" i="7"/>
  <c r="BJ165" i="6" s="1"/>
  <c r="CE164" i="7"/>
  <c r="BK165" i="6" s="1"/>
  <c r="CD172" i="7"/>
  <c r="BJ173" i="6" s="1"/>
  <c r="CE172" i="7"/>
  <c r="BK173" i="6" s="1"/>
  <c r="CD180" i="7"/>
  <c r="BJ181" i="6" s="1"/>
  <c r="CE180" i="7"/>
  <c r="BK181" i="6" s="1"/>
  <c r="CD188" i="7"/>
  <c r="BJ189" i="6" s="1"/>
  <c r="CE188" i="7"/>
  <c r="BK189" i="6" s="1"/>
  <c r="CD196" i="7"/>
  <c r="BJ197" i="6" s="1"/>
  <c r="CE196" i="7"/>
  <c r="BK197" i="6" s="1"/>
  <c r="CD204" i="7"/>
  <c r="BJ205" i="6" s="1"/>
  <c r="CE204" i="7"/>
  <c r="BK205" i="6" s="1"/>
  <c r="CD212" i="7"/>
  <c r="BJ213" i="6" s="1"/>
  <c r="CE212" i="7"/>
  <c r="BK213" i="6" s="1"/>
  <c r="CD220" i="7"/>
  <c r="BJ221" i="6" s="1"/>
  <c r="CE220" i="7"/>
  <c r="BK221" i="6" s="1"/>
  <c r="CJ11" i="7"/>
  <c r="BN12" i="6" s="1"/>
  <c r="CI11" i="7"/>
  <c r="BM12" i="6" s="1"/>
  <c r="CJ19" i="7"/>
  <c r="BN20" i="6" s="1"/>
  <c r="CI19" i="7"/>
  <c r="BM20" i="6" s="1"/>
  <c r="CI27" i="7"/>
  <c r="BM28" i="6" s="1"/>
  <c r="CJ27" i="7"/>
  <c r="BN28" i="6" s="1"/>
  <c r="CI35" i="7"/>
  <c r="BM36" i="6" s="1"/>
  <c r="CJ35" i="7"/>
  <c r="BN36" i="6" s="1"/>
  <c r="CI43" i="7"/>
  <c r="BM44" i="6" s="1"/>
  <c r="CJ43" i="7"/>
  <c r="BN44" i="6" s="1"/>
  <c r="CI51" i="7"/>
  <c r="BM52" i="6" s="1"/>
  <c r="CJ51" i="7"/>
  <c r="BN52" i="6" s="1"/>
  <c r="CI59" i="7"/>
  <c r="BM60" i="6" s="1"/>
  <c r="CJ59" i="7"/>
  <c r="BN60" i="6" s="1"/>
  <c r="CI67" i="7"/>
  <c r="BM68" i="6" s="1"/>
  <c r="CJ67" i="7"/>
  <c r="BN68" i="6" s="1"/>
  <c r="CI75" i="7"/>
  <c r="BM76" i="6" s="1"/>
  <c r="CJ75" i="7"/>
  <c r="BN76" i="6" s="1"/>
  <c r="CI83" i="7"/>
  <c r="BM84" i="6" s="1"/>
  <c r="CJ83" i="7"/>
  <c r="BN84" i="6" s="1"/>
  <c r="CI91" i="7"/>
  <c r="BM92" i="6" s="1"/>
  <c r="CJ91" i="7"/>
  <c r="BN92" i="6" s="1"/>
  <c r="CI99" i="7"/>
  <c r="BM100" i="6" s="1"/>
  <c r="CJ99" i="7"/>
  <c r="BN100" i="6" s="1"/>
  <c r="CI107" i="7"/>
  <c r="BM108" i="6" s="1"/>
  <c r="CJ107" i="7"/>
  <c r="BN108" i="6" s="1"/>
  <c r="CI115" i="7"/>
  <c r="BM116" i="6" s="1"/>
  <c r="CJ115" i="7"/>
  <c r="BN116" i="6" s="1"/>
  <c r="CI123" i="7"/>
  <c r="BM124" i="6" s="1"/>
  <c r="CJ123" i="7"/>
  <c r="BN124" i="6" s="1"/>
  <c r="CI131" i="7"/>
  <c r="BM132" i="6" s="1"/>
  <c r="CJ131" i="7"/>
  <c r="BN132" i="6" s="1"/>
  <c r="CI139" i="7"/>
  <c r="BM140" i="6" s="1"/>
  <c r="CJ139" i="7"/>
  <c r="BN140" i="6" s="1"/>
  <c r="CI147" i="7"/>
  <c r="BM148" i="6" s="1"/>
  <c r="CJ147" i="7"/>
  <c r="BN148" i="6" s="1"/>
  <c r="CI155" i="7"/>
  <c r="BM156" i="6" s="1"/>
  <c r="CJ155" i="7"/>
  <c r="BN156" i="6" s="1"/>
  <c r="CI163" i="7"/>
  <c r="BM164" i="6" s="1"/>
  <c r="CJ163" i="7"/>
  <c r="BN164" i="6" s="1"/>
  <c r="CI171" i="7"/>
  <c r="BM172" i="6" s="1"/>
  <c r="CJ171" i="7"/>
  <c r="BN172" i="6" s="1"/>
  <c r="CI179" i="7"/>
  <c r="BM180" i="6" s="1"/>
  <c r="CJ179" i="7"/>
  <c r="BN180" i="6" s="1"/>
  <c r="CI187" i="7"/>
  <c r="BM188" i="6" s="1"/>
  <c r="CJ187" i="7"/>
  <c r="BN188" i="6" s="1"/>
  <c r="CI195" i="7"/>
  <c r="BM196" i="6" s="1"/>
  <c r="CJ195" i="7"/>
  <c r="BN196" i="6" s="1"/>
  <c r="CI203" i="7"/>
  <c r="BM204" i="6" s="1"/>
  <c r="CJ203" i="7"/>
  <c r="BN204" i="6" s="1"/>
  <c r="CI211" i="7"/>
  <c r="BM212" i="6" s="1"/>
  <c r="CJ211" i="7"/>
  <c r="BN212" i="6" s="1"/>
  <c r="CI219" i="7"/>
  <c r="BM220" i="6" s="1"/>
  <c r="CJ219" i="7"/>
  <c r="BN220" i="6" s="1"/>
  <c r="BQ226" i="6"/>
  <c r="BV226" i="6"/>
  <c r="BU226" i="6"/>
  <c r="BA8" i="7"/>
  <c r="BZ8" i="7"/>
  <c r="BI9" i="6" s="1"/>
  <c r="CD13" i="7"/>
  <c r="BJ14" i="6" s="1"/>
  <c r="CE13" i="7"/>
  <c r="BK14" i="6" s="1"/>
  <c r="CD21" i="7"/>
  <c r="BJ22" i="6" s="1"/>
  <c r="CE21" i="7"/>
  <c r="BK22" i="6" s="1"/>
  <c r="CE29" i="7"/>
  <c r="BK30" i="6" s="1"/>
  <c r="CD29" i="7"/>
  <c r="BJ30" i="6" s="1"/>
  <c r="CE37" i="7"/>
  <c r="BK38" i="6" s="1"/>
  <c r="CD37" i="7"/>
  <c r="BJ38" i="6" s="1"/>
  <c r="CE45" i="7"/>
  <c r="BK46" i="6" s="1"/>
  <c r="CD45" i="7"/>
  <c r="BJ46" i="6" s="1"/>
  <c r="CE53" i="7"/>
  <c r="BK54" i="6" s="1"/>
  <c r="CD53" i="7"/>
  <c r="BJ54" i="6" s="1"/>
  <c r="CE61" i="7"/>
  <c r="BK62" i="6" s="1"/>
  <c r="CD61" i="7"/>
  <c r="BJ62" i="6" s="1"/>
  <c r="CE69" i="7"/>
  <c r="BK70" i="6" s="1"/>
  <c r="CD69" i="7"/>
  <c r="BJ70" i="6" s="1"/>
  <c r="CE77" i="7"/>
  <c r="BK78" i="6" s="1"/>
  <c r="CD77" i="7"/>
  <c r="BJ78" i="6" s="1"/>
  <c r="CE85" i="7"/>
  <c r="BK86" i="6" s="1"/>
  <c r="CD85" i="7"/>
  <c r="BJ86" i="6" s="1"/>
  <c r="CE93" i="7"/>
  <c r="BK94" i="6" s="1"/>
  <c r="CD93" i="7"/>
  <c r="BJ94" i="6" s="1"/>
  <c r="CE101" i="7"/>
  <c r="BK102" i="6" s="1"/>
  <c r="CD101" i="7"/>
  <c r="BJ102" i="6" s="1"/>
  <c r="CE109" i="7"/>
  <c r="BK110" i="6" s="1"/>
  <c r="CD109" i="7"/>
  <c r="BJ110" i="6" s="1"/>
  <c r="CE117" i="7"/>
  <c r="BK118" i="6" s="1"/>
  <c r="CD117" i="7"/>
  <c r="BJ118" i="6" s="1"/>
  <c r="CE125" i="7"/>
  <c r="BK126" i="6" s="1"/>
  <c r="CD125" i="7"/>
  <c r="BJ126" i="6" s="1"/>
  <c r="CE133" i="7"/>
  <c r="BK134" i="6" s="1"/>
  <c r="CD133" i="7"/>
  <c r="BJ134" i="6" s="1"/>
  <c r="CE141" i="7"/>
  <c r="BK142" i="6" s="1"/>
  <c r="CD141" i="7"/>
  <c r="BJ142" i="6" s="1"/>
  <c r="CE149" i="7"/>
  <c r="BK150" i="6" s="1"/>
  <c r="CD149" i="7"/>
  <c r="BJ150" i="6" s="1"/>
  <c r="CE157" i="7"/>
  <c r="BK158" i="6" s="1"/>
  <c r="CD157" i="7"/>
  <c r="BJ158" i="6" s="1"/>
  <c r="CE165" i="7"/>
  <c r="BK166" i="6" s="1"/>
  <c r="CD165" i="7"/>
  <c r="BJ166" i="6" s="1"/>
  <c r="CE173" i="7"/>
  <c r="BK174" i="6" s="1"/>
  <c r="CD173" i="7"/>
  <c r="BJ174" i="6" s="1"/>
  <c r="CE181" i="7"/>
  <c r="BK182" i="6" s="1"/>
  <c r="CD181" i="7"/>
  <c r="BJ182" i="6" s="1"/>
  <c r="CE189" i="7"/>
  <c r="BK190" i="6" s="1"/>
  <c r="CD189" i="7"/>
  <c r="BJ190" i="6" s="1"/>
  <c r="CE197" i="7"/>
  <c r="BK198" i="6" s="1"/>
  <c r="CD197" i="7"/>
  <c r="BJ198" i="6" s="1"/>
  <c r="CE205" i="7"/>
  <c r="BK206" i="6" s="1"/>
  <c r="CD205" i="7"/>
  <c r="BJ206" i="6" s="1"/>
  <c r="CE213" i="7"/>
  <c r="BK214" i="6" s="1"/>
  <c r="CD213" i="7"/>
  <c r="BJ214" i="6" s="1"/>
  <c r="CE221" i="7"/>
  <c r="BK222" i="6" s="1"/>
  <c r="CD221" i="7"/>
  <c r="BJ222" i="6" s="1"/>
  <c r="CI12" i="7"/>
  <c r="BM13" i="6" s="1"/>
  <c r="CJ12" i="7"/>
  <c r="BN13" i="6" s="1"/>
  <c r="CI20" i="7"/>
  <c r="BM21" i="6" s="1"/>
  <c r="CJ20" i="7"/>
  <c r="BN21" i="6" s="1"/>
  <c r="CI28" i="7"/>
  <c r="BM29" i="6" s="1"/>
  <c r="CJ28" i="7"/>
  <c r="BN29" i="6" s="1"/>
  <c r="CI36" i="7"/>
  <c r="BM37" i="6" s="1"/>
  <c r="CJ36" i="7"/>
  <c r="BN37" i="6" s="1"/>
  <c r="CI44" i="7"/>
  <c r="BM45" i="6" s="1"/>
  <c r="CJ44" i="7"/>
  <c r="BN45" i="6" s="1"/>
  <c r="CI52" i="7"/>
  <c r="BM53" i="6" s="1"/>
  <c r="CJ52" i="7"/>
  <c r="BN53" i="6" s="1"/>
  <c r="CI60" i="7"/>
  <c r="BM61" i="6" s="1"/>
  <c r="CJ60" i="7"/>
  <c r="BN61" i="6" s="1"/>
  <c r="CI68" i="7"/>
  <c r="BM69" i="6" s="1"/>
  <c r="CJ68" i="7"/>
  <c r="BN69" i="6" s="1"/>
  <c r="CI76" i="7"/>
  <c r="BM77" i="6" s="1"/>
  <c r="CJ76" i="7"/>
  <c r="BN77" i="6" s="1"/>
  <c r="CI84" i="7"/>
  <c r="BM85" i="6" s="1"/>
  <c r="CJ84" i="7"/>
  <c r="BN85" i="6" s="1"/>
  <c r="CI92" i="7"/>
  <c r="BM93" i="6" s="1"/>
  <c r="CJ92" i="7"/>
  <c r="BN93" i="6" s="1"/>
  <c r="CI100" i="7"/>
  <c r="BM101" i="6" s="1"/>
  <c r="CJ100" i="7"/>
  <c r="BN101" i="6" s="1"/>
  <c r="CI108" i="7"/>
  <c r="BM109" i="6" s="1"/>
  <c r="CJ108" i="7"/>
  <c r="BN109" i="6" s="1"/>
  <c r="CI116" i="7"/>
  <c r="BM117" i="6" s="1"/>
  <c r="CJ116" i="7"/>
  <c r="BN117" i="6" s="1"/>
  <c r="CI124" i="7"/>
  <c r="BM125" i="6" s="1"/>
  <c r="CJ124" i="7"/>
  <c r="BN125" i="6" s="1"/>
  <c r="CI132" i="7"/>
  <c r="BM133" i="6" s="1"/>
  <c r="CJ132" i="7"/>
  <c r="BN133" i="6" s="1"/>
  <c r="CI140" i="7"/>
  <c r="BM141" i="6" s="1"/>
  <c r="CJ140" i="7"/>
  <c r="BN141" i="6" s="1"/>
  <c r="CI148" i="7"/>
  <c r="BM149" i="6" s="1"/>
  <c r="CJ148" i="7"/>
  <c r="BN149" i="6" s="1"/>
  <c r="CI156" i="7"/>
  <c r="BM157" i="6" s="1"/>
  <c r="CJ156" i="7"/>
  <c r="BN157" i="6" s="1"/>
  <c r="CI164" i="7"/>
  <c r="BM165" i="6" s="1"/>
  <c r="CJ164" i="7"/>
  <c r="BN165" i="6" s="1"/>
  <c r="CI172" i="7"/>
  <c r="BM173" i="6" s="1"/>
  <c r="CJ172" i="7"/>
  <c r="BN173" i="6" s="1"/>
  <c r="CI180" i="7"/>
  <c r="BM181" i="6" s="1"/>
  <c r="CJ180" i="7"/>
  <c r="BN181" i="6" s="1"/>
  <c r="CI188" i="7"/>
  <c r="BM189" i="6" s="1"/>
  <c r="CJ188" i="7"/>
  <c r="BN189" i="6" s="1"/>
  <c r="CI196" i="7"/>
  <c r="BM197" i="6" s="1"/>
  <c r="CJ196" i="7"/>
  <c r="BN197" i="6" s="1"/>
  <c r="CI204" i="7"/>
  <c r="BM205" i="6" s="1"/>
  <c r="CJ204" i="7"/>
  <c r="BN205" i="6" s="1"/>
  <c r="CI212" i="7"/>
  <c r="BM213" i="6" s="1"/>
  <c r="CJ212" i="7"/>
  <c r="BN213" i="6" s="1"/>
  <c r="CI220" i="7"/>
  <c r="BM221" i="6" s="1"/>
  <c r="CJ220" i="7"/>
  <c r="BN221" i="6" s="1"/>
  <c r="CD14" i="7"/>
  <c r="BJ15" i="6" s="1"/>
  <c r="CE14" i="7"/>
  <c r="BK15" i="6" s="1"/>
  <c r="CD22" i="7"/>
  <c r="BJ23" i="6" s="1"/>
  <c r="CE22" i="7"/>
  <c r="BK23" i="6" s="1"/>
  <c r="CD30" i="7"/>
  <c r="BJ31" i="6" s="1"/>
  <c r="CE30" i="7"/>
  <c r="BK31" i="6" s="1"/>
  <c r="CD38" i="7"/>
  <c r="BJ39" i="6" s="1"/>
  <c r="CE38" i="7"/>
  <c r="BK39" i="6" s="1"/>
  <c r="CD46" i="7"/>
  <c r="BJ47" i="6" s="1"/>
  <c r="CE46" i="7"/>
  <c r="BK47" i="6" s="1"/>
  <c r="CD54" i="7"/>
  <c r="BJ55" i="6" s="1"/>
  <c r="CE54" i="7"/>
  <c r="BK55" i="6" s="1"/>
  <c r="CD62" i="7"/>
  <c r="BJ63" i="6" s="1"/>
  <c r="CE62" i="7"/>
  <c r="BK63" i="6" s="1"/>
  <c r="CD70" i="7"/>
  <c r="BJ71" i="6" s="1"/>
  <c r="CE70" i="7"/>
  <c r="BK71" i="6" s="1"/>
  <c r="CD78" i="7"/>
  <c r="BJ79" i="6" s="1"/>
  <c r="CE78" i="7"/>
  <c r="BK79" i="6" s="1"/>
  <c r="CD86" i="7"/>
  <c r="BJ87" i="6" s="1"/>
  <c r="CE86" i="7"/>
  <c r="BK87" i="6" s="1"/>
  <c r="CD94" i="7"/>
  <c r="BJ95" i="6" s="1"/>
  <c r="CE94" i="7"/>
  <c r="BK95" i="6" s="1"/>
  <c r="CD102" i="7"/>
  <c r="BJ103" i="6" s="1"/>
  <c r="CE102" i="7"/>
  <c r="BK103" i="6" s="1"/>
  <c r="CD110" i="7"/>
  <c r="BJ111" i="6" s="1"/>
  <c r="CE110" i="7"/>
  <c r="BK111" i="6" s="1"/>
  <c r="CD118" i="7"/>
  <c r="BJ119" i="6" s="1"/>
  <c r="CE118" i="7"/>
  <c r="BK119" i="6" s="1"/>
  <c r="CD126" i="7"/>
  <c r="BJ127" i="6" s="1"/>
  <c r="CE126" i="7"/>
  <c r="BK127" i="6" s="1"/>
  <c r="CD134" i="7"/>
  <c r="BJ135" i="6" s="1"/>
  <c r="CE134" i="7"/>
  <c r="BK135" i="6" s="1"/>
  <c r="CD142" i="7"/>
  <c r="BJ143" i="6" s="1"/>
  <c r="CE142" i="7"/>
  <c r="BK143" i="6" s="1"/>
  <c r="CD150" i="7"/>
  <c r="BJ151" i="6" s="1"/>
  <c r="CE150" i="7"/>
  <c r="BK151" i="6" s="1"/>
  <c r="CD158" i="7"/>
  <c r="BJ159" i="6" s="1"/>
  <c r="CE158" i="7"/>
  <c r="BK159" i="6" s="1"/>
  <c r="CD166" i="7"/>
  <c r="BJ167" i="6" s="1"/>
  <c r="CE166" i="7"/>
  <c r="BK167" i="6" s="1"/>
  <c r="CD174" i="7"/>
  <c r="BJ175" i="6" s="1"/>
  <c r="CE174" i="7"/>
  <c r="BK175" i="6" s="1"/>
  <c r="CD182" i="7"/>
  <c r="BJ183" i="6" s="1"/>
  <c r="CE182" i="7"/>
  <c r="BK183" i="6" s="1"/>
  <c r="CD190" i="7"/>
  <c r="BJ191" i="6" s="1"/>
  <c r="CE190" i="7"/>
  <c r="BK191" i="6" s="1"/>
  <c r="CD198" i="7"/>
  <c r="BJ199" i="6" s="1"/>
  <c r="CE198" i="7"/>
  <c r="BK199" i="6" s="1"/>
  <c r="CD206" i="7"/>
  <c r="BJ207" i="6" s="1"/>
  <c r="CE206" i="7"/>
  <c r="BK207" i="6" s="1"/>
  <c r="CD214" i="7"/>
  <c r="BJ215" i="6" s="1"/>
  <c r="CE214" i="7"/>
  <c r="BK215" i="6" s="1"/>
  <c r="CD222" i="7"/>
  <c r="BJ223" i="6" s="1"/>
  <c r="CE222" i="7"/>
  <c r="BK223" i="6" s="1"/>
  <c r="CI13" i="7"/>
  <c r="BM14" i="6" s="1"/>
  <c r="CJ13" i="7"/>
  <c r="BN14" i="6" s="1"/>
  <c r="CI21" i="7"/>
  <c r="BM22" i="6" s="1"/>
  <c r="CJ21" i="7"/>
  <c r="BN22" i="6" s="1"/>
  <c r="CI29" i="7"/>
  <c r="BM30" i="6" s="1"/>
  <c r="CJ29" i="7"/>
  <c r="BN30" i="6" s="1"/>
  <c r="CI37" i="7"/>
  <c r="BM38" i="6" s="1"/>
  <c r="CJ37" i="7"/>
  <c r="BN38" i="6" s="1"/>
  <c r="CI45" i="7"/>
  <c r="BM46" i="6" s="1"/>
  <c r="CJ45" i="7"/>
  <c r="BN46" i="6" s="1"/>
  <c r="CI53" i="7"/>
  <c r="BM54" i="6" s="1"/>
  <c r="CJ53" i="7"/>
  <c r="BN54" i="6" s="1"/>
  <c r="CI61" i="7"/>
  <c r="BM62" i="6" s="1"/>
  <c r="CJ61" i="7"/>
  <c r="BN62" i="6" s="1"/>
  <c r="CI69" i="7"/>
  <c r="BM70" i="6" s="1"/>
  <c r="CJ69" i="7"/>
  <c r="BN70" i="6" s="1"/>
  <c r="CI77" i="7"/>
  <c r="BM78" i="6" s="1"/>
  <c r="CJ77" i="7"/>
  <c r="BN78" i="6" s="1"/>
  <c r="CI85" i="7"/>
  <c r="BM86" i="6" s="1"/>
  <c r="CJ85" i="7"/>
  <c r="BN86" i="6" s="1"/>
  <c r="CI93" i="7"/>
  <c r="BM94" i="6" s="1"/>
  <c r="CJ93" i="7"/>
  <c r="BN94" i="6" s="1"/>
  <c r="CI101" i="7"/>
  <c r="BM102" i="6" s="1"/>
  <c r="CJ101" i="7"/>
  <c r="BN102" i="6" s="1"/>
  <c r="CI109" i="7"/>
  <c r="BM110" i="6" s="1"/>
  <c r="CJ109" i="7"/>
  <c r="BN110" i="6" s="1"/>
  <c r="CI117" i="7"/>
  <c r="BM118" i="6" s="1"/>
  <c r="CJ117" i="7"/>
  <c r="BN118" i="6" s="1"/>
  <c r="CI125" i="7"/>
  <c r="BM126" i="6" s="1"/>
  <c r="CJ125" i="7"/>
  <c r="BN126" i="6" s="1"/>
  <c r="CI133" i="7"/>
  <c r="BM134" i="6" s="1"/>
  <c r="CJ133" i="7"/>
  <c r="BN134" i="6" s="1"/>
  <c r="CI141" i="7"/>
  <c r="BM142" i="6" s="1"/>
  <c r="CJ141" i="7"/>
  <c r="BN142" i="6" s="1"/>
  <c r="CI149" i="7"/>
  <c r="BM150" i="6" s="1"/>
  <c r="CJ149" i="7"/>
  <c r="BN150" i="6" s="1"/>
  <c r="CI157" i="7"/>
  <c r="BM158" i="6" s="1"/>
  <c r="CJ157" i="7"/>
  <c r="BN158" i="6" s="1"/>
  <c r="CI165" i="7"/>
  <c r="BM166" i="6" s="1"/>
  <c r="CJ165" i="7"/>
  <c r="BN166" i="6" s="1"/>
  <c r="CI173" i="7"/>
  <c r="BM174" i="6" s="1"/>
  <c r="CJ173" i="7"/>
  <c r="BN174" i="6" s="1"/>
  <c r="CI181" i="7"/>
  <c r="BM182" i="6" s="1"/>
  <c r="CJ181" i="7"/>
  <c r="BN182" i="6" s="1"/>
  <c r="CI189" i="7"/>
  <c r="BM190" i="6" s="1"/>
  <c r="CJ189" i="7"/>
  <c r="BN190" i="6" s="1"/>
  <c r="CI197" i="7"/>
  <c r="BM198" i="6" s="1"/>
  <c r="CJ197" i="7"/>
  <c r="BN198" i="6" s="1"/>
  <c r="CI205" i="7"/>
  <c r="BM206" i="6" s="1"/>
  <c r="CJ205" i="7"/>
  <c r="BN206" i="6" s="1"/>
  <c r="CI213" i="7"/>
  <c r="BM214" i="6" s="1"/>
  <c r="CJ213" i="7"/>
  <c r="BN214" i="6" s="1"/>
  <c r="CI221" i="7"/>
  <c r="BM222" i="6" s="1"/>
  <c r="CJ221" i="7"/>
  <c r="BN222" i="6" s="1"/>
  <c r="CD15" i="7"/>
  <c r="BJ16" i="6" s="1"/>
  <c r="CE15" i="7"/>
  <c r="BK16" i="6" s="1"/>
  <c r="CD23" i="7"/>
  <c r="BJ24" i="6" s="1"/>
  <c r="CE23" i="7"/>
  <c r="BK24" i="6" s="1"/>
  <c r="CE31" i="7"/>
  <c r="BK32" i="6" s="1"/>
  <c r="CD31" i="7"/>
  <c r="BJ32" i="6" s="1"/>
  <c r="CE39" i="7"/>
  <c r="BK40" i="6" s="1"/>
  <c r="CD39" i="7"/>
  <c r="BJ40" i="6" s="1"/>
  <c r="CE47" i="7"/>
  <c r="BK48" i="6" s="1"/>
  <c r="CD47" i="7"/>
  <c r="BJ48" i="6" s="1"/>
  <c r="CE55" i="7"/>
  <c r="BK56" i="6" s="1"/>
  <c r="CD55" i="7"/>
  <c r="BJ56" i="6" s="1"/>
  <c r="CE63" i="7"/>
  <c r="BK64" i="6" s="1"/>
  <c r="CD63" i="7"/>
  <c r="BJ64" i="6" s="1"/>
  <c r="CE71" i="7"/>
  <c r="BK72" i="6" s="1"/>
  <c r="CD71" i="7"/>
  <c r="BJ72" i="6" s="1"/>
  <c r="CE79" i="7"/>
  <c r="BK80" i="6" s="1"/>
  <c r="CD79" i="7"/>
  <c r="BJ80" i="6" s="1"/>
  <c r="CE87" i="7"/>
  <c r="BK88" i="6" s="1"/>
  <c r="CD87" i="7"/>
  <c r="BJ88" i="6" s="1"/>
  <c r="CE95" i="7"/>
  <c r="BK96" i="6" s="1"/>
  <c r="CD95" i="7"/>
  <c r="BJ96" i="6" s="1"/>
  <c r="CE103" i="7"/>
  <c r="BK104" i="6" s="1"/>
  <c r="CD103" i="7"/>
  <c r="BJ104" i="6" s="1"/>
  <c r="CD111" i="7"/>
  <c r="BJ112" i="6" s="1"/>
  <c r="CE111" i="7"/>
  <c r="BK112" i="6" s="1"/>
  <c r="CD119" i="7"/>
  <c r="BJ120" i="6" s="1"/>
  <c r="CE119" i="7"/>
  <c r="BK120" i="6" s="1"/>
  <c r="CD127" i="7"/>
  <c r="BJ128" i="6" s="1"/>
  <c r="CE127" i="7"/>
  <c r="BK128" i="6" s="1"/>
  <c r="CD135" i="7"/>
  <c r="BJ136" i="6" s="1"/>
  <c r="CE135" i="7"/>
  <c r="BK136" i="6" s="1"/>
  <c r="CD143" i="7"/>
  <c r="BJ144" i="6" s="1"/>
  <c r="CE143" i="7"/>
  <c r="BK144" i="6" s="1"/>
  <c r="CD151" i="7"/>
  <c r="BJ152" i="6" s="1"/>
  <c r="CE151" i="7"/>
  <c r="BK152" i="6" s="1"/>
  <c r="CD159" i="7"/>
  <c r="BJ160" i="6" s="1"/>
  <c r="CE159" i="7"/>
  <c r="BK160" i="6" s="1"/>
  <c r="CD167" i="7"/>
  <c r="BJ168" i="6" s="1"/>
  <c r="CE167" i="7"/>
  <c r="BK168" i="6" s="1"/>
  <c r="CD175" i="7"/>
  <c r="BJ176" i="6" s="1"/>
  <c r="CE175" i="7"/>
  <c r="BK176" i="6" s="1"/>
  <c r="CD183" i="7"/>
  <c r="BJ184" i="6" s="1"/>
  <c r="CE183" i="7"/>
  <c r="BK184" i="6" s="1"/>
  <c r="CD191" i="7"/>
  <c r="BJ192" i="6" s="1"/>
  <c r="CE191" i="7"/>
  <c r="BK192" i="6" s="1"/>
  <c r="CD199" i="7"/>
  <c r="BJ200" i="6" s="1"/>
  <c r="CE199" i="7"/>
  <c r="BK200" i="6" s="1"/>
  <c r="CD207" i="7"/>
  <c r="BJ208" i="6" s="1"/>
  <c r="CE207" i="7"/>
  <c r="BK208" i="6" s="1"/>
  <c r="CD215" i="7"/>
  <c r="BJ216" i="6" s="1"/>
  <c r="CE215" i="7"/>
  <c r="BK216" i="6" s="1"/>
  <c r="CD223" i="7"/>
  <c r="BJ224" i="6" s="1"/>
  <c r="CE223" i="7"/>
  <c r="BK224" i="6" s="1"/>
  <c r="CI14" i="7"/>
  <c r="BM15" i="6" s="1"/>
  <c r="CJ14" i="7"/>
  <c r="BN15" i="6" s="1"/>
  <c r="CI22" i="7"/>
  <c r="BM23" i="6" s="1"/>
  <c r="CJ22" i="7"/>
  <c r="BN23" i="6" s="1"/>
  <c r="CI30" i="7"/>
  <c r="BM31" i="6" s="1"/>
  <c r="CJ30" i="7"/>
  <c r="BN31" i="6" s="1"/>
  <c r="CI38" i="7"/>
  <c r="BM39" i="6" s="1"/>
  <c r="CJ38" i="7"/>
  <c r="BN39" i="6" s="1"/>
  <c r="CI46" i="7"/>
  <c r="BM47" i="6" s="1"/>
  <c r="CJ46" i="7"/>
  <c r="BN47" i="6" s="1"/>
  <c r="CI54" i="7"/>
  <c r="BM55" i="6" s="1"/>
  <c r="CJ54" i="7"/>
  <c r="BN55" i="6" s="1"/>
  <c r="CI62" i="7"/>
  <c r="BM63" i="6" s="1"/>
  <c r="CJ62" i="7"/>
  <c r="BN63" i="6" s="1"/>
  <c r="CI70" i="7"/>
  <c r="BM71" i="6" s="1"/>
  <c r="CJ70" i="7"/>
  <c r="BN71" i="6" s="1"/>
  <c r="CI78" i="7"/>
  <c r="BM79" i="6" s="1"/>
  <c r="CJ78" i="7"/>
  <c r="BN79" i="6" s="1"/>
  <c r="CI86" i="7"/>
  <c r="BM87" i="6" s="1"/>
  <c r="CJ86" i="7"/>
  <c r="BN87" i="6" s="1"/>
  <c r="CI94" i="7"/>
  <c r="BM95" i="6" s="1"/>
  <c r="CJ94" i="7"/>
  <c r="BN95" i="6" s="1"/>
  <c r="CI102" i="7"/>
  <c r="BM103" i="6" s="1"/>
  <c r="CJ102" i="7"/>
  <c r="BN103" i="6" s="1"/>
  <c r="CI110" i="7"/>
  <c r="BM111" i="6" s="1"/>
  <c r="CJ110" i="7"/>
  <c r="BN111" i="6" s="1"/>
  <c r="CI118" i="7"/>
  <c r="BM119" i="6" s="1"/>
  <c r="CJ118" i="7"/>
  <c r="BN119" i="6" s="1"/>
  <c r="CI126" i="7"/>
  <c r="BM127" i="6" s="1"/>
  <c r="CJ126" i="7"/>
  <c r="BN127" i="6" s="1"/>
  <c r="CI134" i="7"/>
  <c r="BM135" i="6" s="1"/>
  <c r="CJ134" i="7"/>
  <c r="BN135" i="6" s="1"/>
  <c r="CI142" i="7"/>
  <c r="BM143" i="6" s="1"/>
  <c r="CJ142" i="7"/>
  <c r="BN143" i="6" s="1"/>
  <c r="CI150" i="7"/>
  <c r="BM151" i="6" s="1"/>
  <c r="CJ150" i="7"/>
  <c r="BN151" i="6" s="1"/>
  <c r="CI158" i="7"/>
  <c r="BM159" i="6" s="1"/>
  <c r="CJ158" i="7"/>
  <c r="BN159" i="6" s="1"/>
  <c r="CI166" i="7"/>
  <c r="BM167" i="6" s="1"/>
  <c r="CJ166" i="7"/>
  <c r="BN167" i="6" s="1"/>
  <c r="CI174" i="7"/>
  <c r="BM175" i="6" s="1"/>
  <c r="CJ174" i="7"/>
  <c r="BN175" i="6" s="1"/>
  <c r="CI182" i="7"/>
  <c r="BM183" i="6" s="1"/>
  <c r="CJ182" i="7"/>
  <c r="BN183" i="6" s="1"/>
  <c r="CI190" i="7"/>
  <c r="BM191" i="6" s="1"/>
  <c r="CJ190" i="7"/>
  <c r="BN191" i="6" s="1"/>
  <c r="CI198" i="7"/>
  <c r="BM199" i="6" s="1"/>
  <c r="CJ198" i="7"/>
  <c r="BN199" i="6" s="1"/>
  <c r="CI206" i="7"/>
  <c r="BM207" i="6" s="1"/>
  <c r="CJ206" i="7"/>
  <c r="BN207" i="6" s="1"/>
  <c r="CI214" i="7"/>
  <c r="BM215" i="6" s="1"/>
  <c r="CJ214" i="7"/>
  <c r="BN215" i="6" s="1"/>
  <c r="CI222" i="7"/>
  <c r="BM223" i="6" s="1"/>
  <c r="CJ222" i="7"/>
  <c r="BN223" i="6" s="1"/>
  <c r="AZ8" i="7"/>
  <c r="BY8" i="7"/>
  <c r="BH9" i="6" s="1"/>
  <c r="CE8" i="7"/>
  <c r="BK9" i="6" s="1"/>
  <c r="CD8" i="7"/>
  <c r="BJ9" i="6" s="1"/>
  <c r="CD16" i="7"/>
  <c r="BJ17" i="6" s="1"/>
  <c r="CE16" i="7"/>
  <c r="BK17" i="6" s="1"/>
  <c r="CD24" i="7"/>
  <c r="BJ25" i="6" s="1"/>
  <c r="CE24" i="7"/>
  <c r="BK25" i="6" s="1"/>
  <c r="CD32" i="7"/>
  <c r="BJ33" i="6" s="1"/>
  <c r="CE32" i="7"/>
  <c r="BK33" i="6" s="1"/>
  <c r="CD40" i="7"/>
  <c r="BJ41" i="6" s="1"/>
  <c r="CE40" i="7"/>
  <c r="BK41" i="6" s="1"/>
  <c r="CD48" i="7"/>
  <c r="BJ49" i="6" s="1"/>
  <c r="CE48" i="7"/>
  <c r="BK49" i="6" s="1"/>
  <c r="CD56" i="7"/>
  <c r="BJ57" i="6" s="1"/>
  <c r="CE56" i="7"/>
  <c r="BK57" i="6" s="1"/>
  <c r="CD64" i="7"/>
  <c r="BJ65" i="6" s="1"/>
  <c r="CE64" i="7"/>
  <c r="BK65" i="6" s="1"/>
  <c r="CD72" i="7"/>
  <c r="BJ73" i="6" s="1"/>
  <c r="CE72" i="7"/>
  <c r="BK73" i="6" s="1"/>
  <c r="CD80" i="7"/>
  <c r="BJ81" i="6" s="1"/>
  <c r="CE80" i="7"/>
  <c r="BK81" i="6" s="1"/>
  <c r="CD88" i="7"/>
  <c r="BJ89" i="6" s="1"/>
  <c r="CE88" i="7"/>
  <c r="BK89" i="6" s="1"/>
  <c r="CD96" i="7"/>
  <c r="BJ97" i="6" s="1"/>
  <c r="CE96" i="7"/>
  <c r="BK97" i="6" s="1"/>
  <c r="CD104" i="7"/>
  <c r="BJ105" i="6" s="1"/>
  <c r="CE104" i="7"/>
  <c r="BK105" i="6" s="1"/>
  <c r="CD112" i="7"/>
  <c r="BJ113" i="6" s="1"/>
  <c r="CE112" i="7"/>
  <c r="BK113" i="6" s="1"/>
  <c r="CD120" i="7"/>
  <c r="BJ121" i="6" s="1"/>
  <c r="CE120" i="7"/>
  <c r="BK121" i="6" s="1"/>
  <c r="CD128" i="7"/>
  <c r="BJ129" i="6" s="1"/>
  <c r="CE128" i="7"/>
  <c r="BK129" i="6" s="1"/>
  <c r="CD136" i="7"/>
  <c r="BJ137" i="6" s="1"/>
  <c r="CE136" i="7"/>
  <c r="BK137" i="6" s="1"/>
  <c r="CD144" i="7"/>
  <c r="BJ145" i="6" s="1"/>
  <c r="CE144" i="7"/>
  <c r="BK145" i="6" s="1"/>
  <c r="CD152" i="7"/>
  <c r="BJ153" i="6" s="1"/>
  <c r="CE152" i="7"/>
  <c r="BK153" i="6" s="1"/>
  <c r="CD160" i="7"/>
  <c r="BJ161" i="6" s="1"/>
  <c r="CE160" i="7"/>
  <c r="BK161" i="6" s="1"/>
  <c r="CD168" i="7"/>
  <c r="BJ169" i="6" s="1"/>
  <c r="CE168" i="7"/>
  <c r="BK169" i="6" s="1"/>
  <c r="CD176" i="7"/>
  <c r="BJ177" i="6" s="1"/>
  <c r="CE176" i="7"/>
  <c r="BK177" i="6" s="1"/>
  <c r="CD184" i="7"/>
  <c r="BJ185" i="6" s="1"/>
  <c r="CE184" i="7"/>
  <c r="BK185" i="6" s="1"/>
  <c r="CD192" i="7"/>
  <c r="BJ193" i="6" s="1"/>
  <c r="CE192" i="7"/>
  <c r="BK193" i="6" s="1"/>
  <c r="CD200" i="7"/>
  <c r="BJ201" i="6" s="1"/>
  <c r="CE200" i="7"/>
  <c r="BK201" i="6" s="1"/>
  <c r="CD208" i="7"/>
  <c r="BJ209" i="6" s="1"/>
  <c r="CE208" i="7"/>
  <c r="BK209" i="6" s="1"/>
  <c r="CD216" i="7"/>
  <c r="BJ217" i="6" s="1"/>
  <c r="CE216" i="7"/>
  <c r="BK217" i="6" s="1"/>
  <c r="CD224" i="7"/>
  <c r="BJ225" i="6" s="1"/>
  <c r="CE224" i="7"/>
  <c r="BK225" i="6" s="1"/>
  <c r="CJ15" i="7"/>
  <c r="BN16" i="6" s="1"/>
  <c r="CI15" i="7"/>
  <c r="BM16" i="6" s="1"/>
  <c r="CI23" i="7"/>
  <c r="BM24" i="6" s="1"/>
  <c r="CJ23" i="7"/>
  <c r="BN24" i="6" s="1"/>
  <c r="CI31" i="7"/>
  <c r="BM32" i="6" s="1"/>
  <c r="CJ31" i="7"/>
  <c r="BN32" i="6" s="1"/>
  <c r="CI39" i="7"/>
  <c r="BM40" i="6" s="1"/>
  <c r="CJ39" i="7"/>
  <c r="BN40" i="6" s="1"/>
  <c r="CI47" i="7"/>
  <c r="BM48" i="6" s="1"/>
  <c r="CJ47" i="7"/>
  <c r="BN48" i="6" s="1"/>
  <c r="CI55" i="7"/>
  <c r="BM56" i="6" s="1"/>
  <c r="CJ55" i="7"/>
  <c r="BN56" i="6" s="1"/>
  <c r="CI63" i="7"/>
  <c r="BM64" i="6" s="1"/>
  <c r="CJ63" i="7"/>
  <c r="BN64" i="6" s="1"/>
  <c r="CI71" i="7"/>
  <c r="BM72" i="6" s="1"/>
  <c r="CJ71" i="7"/>
  <c r="BN72" i="6" s="1"/>
  <c r="CI79" i="7"/>
  <c r="BM80" i="6" s="1"/>
  <c r="CJ79" i="7"/>
  <c r="BN80" i="6" s="1"/>
  <c r="CI87" i="7"/>
  <c r="BM88" i="6" s="1"/>
  <c r="CJ87" i="7"/>
  <c r="BN88" i="6" s="1"/>
  <c r="CI95" i="7"/>
  <c r="BM96" i="6" s="1"/>
  <c r="CJ95" i="7"/>
  <c r="BN96" i="6" s="1"/>
  <c r="CI103" i="7"/>
  <c r="BM104" i="6" s="1"/>
  <c r="CJ103" i="7"/>
  <c r="BN104" i="6" s="1"/>
  <c r="CI111" i="7"/>
  <c r="BM112" i="6" s="1"/>
  <c r="CJ111" i="7"/>
  <c r="BN112" i="6" s="1"/>
  <c r="CI119" i="7"/>
  <c r="BM120" i="6" s="1"/>
  <c r="CJ119" i="7"/>
  <c r="BN120" i="6" s="1"/>
  <c r="CI127" i="7"/>
  <c r="BM128" i="6" s="1"/>
  <c r="CJ127" i="7"/>
  <c r="BN128" i="6" s="1"/>
  <c r="CI135" i="7"/>
  <c r="BM136" i="6" s="1"/>
  <c r="CJ135" i="7"/>
  <c r="BN136" i="6" s="1"/>
  <c r="CI143" i="7"/>
  <c r="BM144" i="6" s="1"/>
  <c r="CJ143" i="7"/>
  <c r="BN144" i="6" s="1"/>
  <c r="CI151" i="7"/>
  <c r="BM152" i="6" s="1"/>
  <c r="CJ151" i="7"/>
  <c r="BN152" i="6" s="1"/>
  <c r="CI159" i="7"/>
  <c r="BM160" i="6" s="1"/>
  <c r="CJ159" i="7"/>
  <c r="BN160" i="6" s="1"/>
  <c r="CI167" i="7"/>
  <c r="BM168" i="6" s="1"/>
  <c r="CJ167" i="7"/>
  <c r="BN168" i="6" s="1"/>
  <c r="CI175" i="7"/>
  <c r="BM176" i="6" s="1"/>
  <c r="CJ175" i="7"/>
  <c r="BN176" i="6" s="1"/>
  <c r="CI183" i="7"/>
  <c r="BM184" i="6" s="1"/>
  <c r="CJ183" i="7"/>
  <c r="BN184" i="6" s="1"/>
  <c r="CI191" i="7"/>
  <c r="BM192" i="6" s="1"/>
  <c r="CJ191" i="7"/>
  <c r="BN192" i="6" s="1"/>
  <c r="CI199" i="7"/>
  <c r="BM200" i="6" s="1"/>
  <c r="CJ199" i="7"/>
  <c r="BN200" i="6" s="1"/>
  <c r="CI207" i="7"/>
  <c r="BM208" i="6" s="1"/>
  <c r="CJ207" i="7"/>
  <c r="BN208" i="6" s="1"/>
  <c r="CI215" i="7"/>
  <c r="BM216" i="6" s="1"/>
  <c r="CJ215" i="7"/>
  <c r="BN216" i="6" s="1"/>
  <c r="CI223" i="7"/>
  <c r="BM224" i="6" s="1"/>
  <c r="CJ223" i="7"/>
  <c r="BN224" i="6" s="1"/>
  <c r="CD9" i="7"/>
  <c r="BJ10" i="6" s="1"/>
  <c r="CE9" i="7"/>
  <c r="BK10" i="6" s="1"/>
  <c r="CD17" i="7"/>
  <c r="BJ18" i="6" s="1"/>
  <c r="CE17" i="7"/>
  <c r="BK18" i="6" s="1"/>
  <c r="CE25" i="7"/>
  <c r="BK26" i="6" s="1"/>
  <c r="CD25" i="7"/>
  <c r="BJ26" i="6" s="1"/>
  <c r="CE33" i="7"/>
  <c r="BK34" i="6" s="1"/>
  <c r="CD33" i="7"/>
  <c r="BJ34" i="6" s="1"/>
  <c r="CE41" i="7"/>
  <c r="BK42" i="6" s="1"/>
  <c r="CD41" i="7"/>
  <c r="BJ42" i="6" s="1"/>
  <c r="CE49" i="7"/>
  <c r="BK50" i="6" s="1"/>
  <c r="CD49" i="7"/>
  <c r="BJ50" i="6" s="1"/>
  <c r="CE57" i="7"/>
  <c r="BK58" i="6" s="1"/>
  <c r="CD57" i="7"/>
  <c r="BJ58" i="6" s="1"/>
  <c r="CE65" i="7"/>
  <c r="BK66" i="6" s="1"/>
  <c r="CD65" i="7"/>
  <c r="BJ66" i="6" s="1"/>
  <c r="CE73" i="7"/>
  <c r="BK74" i="6" s="1"/>
  <c r="CD73" i="7"/>
  <c r="BJ74" i="6" s="1"/>
  <c r="CE81" i="7"/>
  <c r="BK82" i="6" s="1"/>
  <c r="CD81" i="7"/>
  <c r="BJ82" i="6" s="1"/>
  <c r="CE89" i="7"/>
  <c r="BK90" i="6" s="1"/>
  <c r="CD89" i="7"/>
  <c r="BJ90" i="6" s="1"/>
  <c r="CD97" i="7"/>
  <c r="BJ98" i="6" s="1"/>
  <c r="CE97" i="7"/>
  <c r="BK98" i="6" s="1"/>
  <c r="CE105" i="7"/>
  <c r="BK106" i="6" s="1"/>
  <c r="CD105" i="7"/>
  <c r="BJ106" i="6" s="1"/>
  <c r="CE113" i="7"/>
  <c r="BK114" i="6" s="1"/>
  <c r="CD113" i="7"/>
  <c r="BJ114" i="6" s="1"/>
  <c r="CE121" i="7"/>
  <c r="BK122" i="6" s="1"/>
  <c r="CD121" i="7"/>
  <c r="BJ122" i="6" s="1"/>
  <c r="CE129" i="7"/>
  <c r="BK130" i="6" s="1"/>
  <c r="CD129" i="7"/>
  <c r="BJ130" i="6" s="1"/>
  <c r="CE137" i="7"/>
  <c r="BK138" i="6" s="1"/>
  <c r="CD137" i="7"/>
  <c r="BJ138" i="6" s="1"/>
  <c r="CE145" i="7"/>
  <c r="BK146" i="6" s="1"/>
  <c r="CD145" i="7"/>
  <c r="BJ146" i="6" s="1"/>
  <c r="CE153" i="7"/>
  <c r="BK154" i="6" s="1"/>
  <c r="CD153" i="7"/>
  <c r="BJ154" i="6" s="1"/>
  <c r="CE161" i="7"/>
  <c r="BK162" i="6" s="1"/>
  <c r="CD161" i="7"/>
  <c r="BJ162" i="6" s="1"/>
  <c r="CE169" i="7"/>
  <c r="BK170" i="6" s="1"/>
  <c r="CD169" i="7"/>
  <c r="BJ170" i="6" s="1"/>
  <c r="CE177" i="7"/>
  <c r="BK178" i="6" s="1"/>
  <c r="CD177" i="7"/>
  <c r="BJ178" i="6" s="1"/>
  <c r="CE185" i="7"/>
  <c r="BK186" i="6" s="1"/>
  <c r="CD185" i="7"/>
  <c r="BJ186" i="6" s="1"/>
  <c r="CE193" i="7"/>
  <c r="BK194" i="6" s="1"/>
  <c r="CD193" i="7"/>
  <c r="BJ194" i="6" s="1"/>
  <c r="CE201" i="7"/>
  <c r="BK202" i="6" s="1"/>
  <c r="CD201" i="7"/>
  <c r="BJ202" i="6" s="1"/>
  <c r="CE209" i="7"/>
  <c r="BK210" i="6" s="1"/>
  <c r="CD209" i="7"/>
  <c r="BJ210" i="6" s="1"/>
  <c r="CE217" i="7"/>
  <c r="BK218" i="6" s="1"/>
  <c r="CD217" i="7"/>
  <c r="BJ218" i="6" s="1"/>
  <c r="CJ8" i="7"/>
  <c r="BN9" i="6" s="1"/>
  <c r="CI8" i="7"/>
  <c r="BM9" i="6" s="1"/>
  <c r="CI16" i="7"/>
  <c r="BM17" i="6" s="1"/>
  <c r="CJ16" i="7"/>
  <c r="BN17" i="6" s="1"/>
  <c r="CI24" i="7"/>
  <c r="BM25" i="6" s="1"/>
  <c r="CJ24" i="7"/>
  <c r="BN25" i="6" s="1"/>
  <c r="CI32" i="7"/>
  <c r="BM33" i="6" s="1"/>
  <c r="CJ32" i="7"/>
  <c r="BN33" i="6" s="1"/>
  <c r="CI40" i="7"/>
  <c r="BM41" i="6" s="1"/>
  <c r="CJ40" i="7"/>
  <c r="BN41" i="6" s="1"/>
  <c r="CI48" i="7"/>
  <c r="BM49" i="6" s="1"/>
  <c r="CJ48" i="7"/>
  <c r="BN49" i="6" s="1"/>
  <c r="CI56" i="7"/>
  <c r="BM57" i="6" s="1"/>
  <c r="CJ56" i="7"/>
  <c r="BN57" i="6" s="1"/>
  <c r="CI64" i="7"/>
  <c r="BM65" i="6" s="1"/>
  <c r="CJ64" i="7"/>
  <c r="BN65" i="6" s="1"/>
  <c r="CI72" i="7"/>
  <c r="BM73" i="6" s="1"/>
  <c r="CJ72" i="7"/>
  <c r="BN73" i="6" s="1"/>
  <c r="CI80" i="7"/>
  <c r="BM81" i="6" s="1"/>
  <c r="CJ80" i="7"/>
  <c r="BN81" i="6" s="1"/>
  <c r="CI88" i="7"/>
  <c r="BM89" i="6" s="1"/>
  <c r="CJ88" i="7"/>
  <c r="BN89" i="6" s="1"/>
  <c r="CI96" i="7"/>
  <c r="BM97" i="6" s="1"/>
  <c r="CJ96" i="7"/>
  <c r="BN97" i="6" s="1"/>
  <c r="CI104" i="7"/>
  <c r="BM105" i="6" s="1"/>
  <c r="CJ104" i="7"/>
  <c r="BN105" i="6" s="1"/>
  <c r="CI112" i="7"/>
  <c r="BM113" i="6" s="1"/>
  <c r="CJ112" i="7"/>
  <c r="BN113" i="6" s="1"/>
  <c r="CI120" i="7"/>
  <c r="BM121" i="6" s="1"/>
  <c r="CJ120" i="7"/>
  <c r="BN121" i="6" s="1"/>
  <c r="CI128" i="7"/>
  <c r="BM129" i="6" s="1"/>
  <c r="CJ128" i="7"/>
  <c r="BN129" i="6" s="1"/>
  <c r="CI136" i="7"/>
  <c r="BM137" i="6" s="1"/>
  <c r="CJ136" i="7"/>
  <c r="BN137" i="6" s="1"/>
  <c r="CI144" i="7"/>
  <c r="BM145" i="6" s="1"/>
  <c r="CJ144" i="7"/>
  <c r="BN145" i="6" s="1"/>
  <c r="CI152" i="7"/>
  <c r="BM153" i="6" s="1"/>
  <c r="CJ152" i="7"/>
  <c r="BN153" i="6" s="1"/>
  <c r="CI160" i="7"/>
  <c r="BM161" i="6" s="1"/>
  <c r="CJ160" i="7"/>
  <c r="BN161" i="6" s="1"/>
  <c r="CI168" i="7"/>
  <c r="BM169" i="6" s="1"/>
  <c r="CJ168" i="7"/>
  <c r="BN169" i="6" s="1"/>
  <c r="CI176" i="7"/>
  <c r="BM177" i="6" s="1"/>
  <c r="CJ176" i="7"/>
  <c r="BN177" i="6" s="1"/>
  <c r="CI184" i="7"/>
  <c r="BM185" i="6" s="1"/>
  <c r="CJ184" i="7"/>
  <c r="BN185" i="6" s="1"/>
  <c r="CI192" i="7"/>
  <c r="BM193" i="6" s="1"/>
  <c r="CJ192" i="7"/>
  <c r="BN193" i="6" s="1"/>
  <c r="CI200" i="7"/>
  <c r="BM201" i="6" s="1"/>
  <c r="CJ200" i="7"/>
  <c r="BN201" i="6" s="1"/>
  <c r="CI208" i="7"/>
  <c r="BM209" i="6" s="1"/>
  <c r="CJ208" i="7"/>
  <c r="BN209" i="6" s="1"/>
  <c r="CI216" i="7"/>
  <c r="BM217" i="6" s="1"/>
  <c r="CJ216" i="7"/>
  <c r="BN217" i="6" s="1"/>
  <c r="CI224" i="7"/>
  <c r="BM225" i="6" s="1"/>
  <c r="CJ224" i="7"/>
  <c r="BN225" i="6" s="1"/>
  <c r="CD10" i="7"/>
  <c r="BJ11" i="6" s="1"/>
  <c r="CE10" i="7"/>
  <c r="BK11" i="6" s="1"/>
  <c r="CD18" i="7"/>
  <c r="BJ19" i="6" s="1"/>
  <c r="CE18" i="7"/>
  <c r="BK19" i="6" s="1"/>
  <c r="CD26" i="7"/>
  <c r="BJ27" i="6" s="1"/>
  <c r="CE26" i="7"/>
  <c r="BK27" i="6" s="1"/>
  <c r="CD34" i="7"/>
  <c r="BJ35" i="6" s="1"/>
  <c r="CE34" i="7"/>
  <c r="BK35" i="6" s="1"/>
  <c r="CD42" i="7"/>
  <c r="BJ43" i="6" s="1"/>
  <c r="CE42" i="7"/>
  <c r="BK43" i="6" s="1"/>
  <c r="CD50" i="7"/>
  <c r="BJ51" i="6" s="1"/>
  <c r="CE50" i="7"/>
  <c r="BK51" i="6" s="1"/>
  <c r="CD58" i="7"/>
  <c r="BJ59" i="6" s="1"/>
  <c r="CE58" i="7"/>
  <c r="BK59" i="6" s="1"/>
  <c r="CD66" i="7"/>
  <c r="BJ67" i="6" s="1"/>
  <c r="CE66" i="7"/>
  <c r="BK67" i="6" s="1"/>
  <c r="CD74" i="7"/>
  <c r="BJ75" i="6" s="1"/>
  <c r="CE74" i="7"/>
  <c r="BK75" i="6" s="1"/>
  <c r="CD82" i="7"/>
  <c r="BJ83" i="6" s="1"/>
  <c r="CE82" i="7"/>
  <c r="BK83" i="6" s="1"/>
  <c r="CD90" i="7"/>
  <c r="BJ91" i="6" s="1"/>
  <c r="CE90" i="7"/>
  <c r="BK91" i="6" s="1"/>
  <c r="CD98" i="7"/>
  <c r="BJ99" i="6" s="1"/>
  <c r="CE98" i="7"/>
  <c r="BK99" i="6" s="1"/>
  <c r="CD106" i="7"/>
  <c r="BJ107" i="6" s="1"/>
  <c r="CE106" i="7"/>
  <c r="BK107" i="6" s="1"/>
  <c r="CD114" i="7"/>
  <c r="BJ115" i="6" s="1"/>
  <c r="CE114" i="7"/>
  <c r="BK115" i="6" s="1"/>
  <c r="CD122" i="7"/>
  <c r="BJ123" i="6" s="1"/>
  <c r="CE122" i="7"/>
  <c r="BK123" i="6" s="1"/>
  <c r="CD130" i="7"/>
  <c r="BJ131" i="6" s="1"/>
  <c r="CE130" i="7"/>
  <c r="BK131" i="6" s="1"/>
  <c r="CD138" i="7"/>
  <c r="BJ139" i="6" s="1"/>
  <c r="CE138" i="7"/>
  <c r="BK139" i="6" s="1"/>
  <c r="CD146" i="7"/>
  <c r="BJ147" i="6" s="1"/>
  <c r="CE146" i="7"/>
  <c r="BK147" i="6" s="1"/>
  <c r="CD154" i="7"/>
  <c r="BJ155" i="6" s="1"/>
  <c r="CE154" i="7"/>
  <c r="BK155" i="6" s="1"/>
  <c r="CD162" i="7"/>
  <c r="BJ163" i="6" s="1"/>
  <c r="CE162" i="7"/>
  <c r="BK163" i="6" s="1"/>
  <c r="CD170" i="7"/>
  <c r="BJ171" i="6" s="1"/>
  <c r="CE170" i="7"/>
  <c r="BK171" i="6" s="1"/>
  <c r="CD178" i="7"/>
  <c r="BJ179" i="6" s="1"/>
  <c r="CE178" i="7"/>
  <c r="BK179" i="6" s="1"/>
  <c r="CD186" i="7"/>
  <c r="BJ187" i="6" s="1"/>
  <c r="CE186" i="7"/>
  <c r="BK187" i="6" s="1"/>
  <c r="CD194" i="7"/>
  <c r="BJ195" i="6" s="1"/>
  <c r="CE194" i="7"/>
  <c r="BK195" i="6" s="1"/>
  <c r="CD202" i="7"/>
  <c r="BJ203" i="6" s="1"/>
  <c r="CE202" i="7"/>
  <c r="BK203" i="6" s="1"/>
  <c r="CD210" i="7"/>
  <c r="BJ211" i="6" s="1"/>
  <c r="CE210" i="7"/>
  <c r="BK211" i="6" s="1"/>
  <c r="CD218" i="7"/>
  <c r="BJ219" i="6" s="1"/>
  <c r="CE218" i="7"/>
  <c r="BK219" i="6" s="1"/>
  <c r="CI9" i="7"/>
  <c r="BM10" i="6" s="1"/>
  <c r="CJ9" i="7"/>
  <c r="BN10" i="6" s="1"/>
  <c r="CI17" i="7"/>
  <c r="BM18" i="6" s="1"/>
  <c r="CJ17" i="7"/>
  <c r="BN18" i="6" s="1"/>
  <c r="CI25" i="7"/>
  <c r="BM26" i="6" s="1"/>
  <c r="CJ25" i="7"/>
  <c r="BN26" i="6" s="1"/>
  <c r="CI33" i="7"/>
  <c r="BM34" i="6" s="1"/>
  <c r="CJ33" i="7"/>
  <c r="BN34" i="6" s="1"/>
  <c r="CI41" i="7"/>
  <c r="BM42" i="6" s="1"/>
  <c r="CJ41" i="7"/>
  <c r="BN42" i="6" s="1"/>
  <c r="CI49" i="7"/>
  <c r="BM50" i="6" s="1"/>
  <c r="CJ49" i="7"/>
  <c r="BN50" i="6" s="1"/>
  <c r="CI57" i="7"/>
  <c r="BM58" i="6" s="1"/>
  <c r="CJ57" i="7"/>
  <c r="BN58" i="6" s="1"/>
  <c r="CI65" i="7"/>
  <c r="BM66" i="6" s="1"/>
  <c r="CJ65" i="7"/>
  <c r="BN66" i="6" s="1"/>
  <c r="CI73" i="7"/>
  <c r="BM74" i="6" s="1"/>
  <c r="CJ73" i="7"/>
  <c r="BN74" i="6" s="1"/>
  <c r="CI81" i="7"/>
  <c r="BM82" i="6" s="1"/>
  <c r="CJ81" i="7"/>
  <c r="BN82" i="6" s="1"/>
  <c r="CI89" i="7"/>
  <c r="BM90" i="6" s="1"/>
  <c r="CJ89" i="7"/>
  <c r="BN90" i="6" s="1"/>
  <c r="CI97" i="7"/>
  <c r="BM98" i="6" s="1"/>
  <c r="CJ97" i="7"/>
  <c r="BN98" i="6" s="1"/>
  <c r="CI105" i="7"/>
  <c r="BM106" i="6" s="1"/>
  <c r="CJ105" i="7"/>
  <c r="BN106" i="6" s="1"/>
  <c r="CI113" i="7"/>
  <c r="BM114" i="6" s="1"/>
  <c r="CJ113" i="7"/>
  <c r="BN114" i="6" s="1"/>
  <c r="CI121" i="7"/>
  <c r="BM122" i="6" s="1"/>
  <c r="CJ121" i="7"/>
  <c r="BN122" i="6" s="1"/>
  <c r="CI129" i="7"/>
  <c r="BM130" i="6" s="1"/>
  <c r="CJ129" i="7"/>
  <c r="BN130" i="6" s="1"/>
  <c r="CI137" i="7"/>
  <c r="BM138" i="6" s="1"/>
  <c r="CJ137" i="7"/>
  <c r="BN138" i="6" s="1"/>
  <c r="CI145" i="7"/>
  <c r="BM146" i="6" s="1"/>
  <c r="CJ145" i="7"/>
  <c r="BN146" i="6" s="1"/>
  <c r="CI153" i="7"/>
  <c r="BM154" i="6" s="1"/>
  <c r="CJ153" i="7"/>
  <c r="BN154" i="6" s="1"/>
  <c r="CI161" i="7"/>
  <c r="BM162" i="6" s="1"/>
  <c r="CJ161" i="7"/>
  <c r="BN162" i="6" s="1"/>
  <c r="CI169" i="7"/>
  <c r="BM170" i="6" s="1"/>
  <c r="CJ169" i="7"/>
  <c r="BN170" i="6" s="1"/>
  <c r="CI177" i="7"/>
  <c r="BM178" i="6" s="1"/>
  <c r="CJ177" i="7"/>
  <c r="BN178" i="6" s="1"/>
  <c r="CI185" i="7"/>
  <c r="BM186" i="6" s="1"/>
  <c r="CJ185" i="7"/>
  <c r="BN186" i="6" s="1"/>
  <c r="CI193" i="7"/>
  <c r="BM194" i="6" s="1"/>
  <c r="CJ193" i="7"/>
  <c r="BN194" i="6" s="1"/>
  <c r="CI201" i="7"/>
  <c r="BM202" i="6" s="1"/>
  <c r="CJ201" i="7"/>
  <c r="BN202" i="6" s="1"/>
  <c r="CI209" i="7"/>
  <c r="BM210" i="6" s="1"/>
  <c r="CJ209" i="7"/>
  <c r="BN210" i="6" s="1"/>
  <c r="CI217" i="7"/>
  <c r="BM218" i="6" s="1"/>
  <c r="CJ217" i="7"/>
  <c r="BN218" i="6" s="1"/>
  <c r="CD11" i="7"/>
  <c r="BJ12" i="6" s="1"/>
  <c r="CE11" i="7"/>
  <c r="BK12" i="6" s="1"/>
  <c r="CD19" i="7"/>
  <c r="BJ20" i="6" s="1"/>
  <c r="CE19" i="7"/>
  <c r="BK20" i="6" s="1"/>
  <c r="CE27" i="7"/>
  <c r="BK28" i="6" s="1"/>
  <c r="CD27" i="7"/>
  <c r="BJ28" i="6" s="1"/>
  <c r="CE35" i="7"/>
  <c r="BK36" i="6" s="1"/>
  <c r="CD35" i="7"/>
  <c r="BJ36" i="6" s="1"/>
  <c r="CE43" i="7"/>
  <c r="BK44" i="6" s="1"/>
  <c r="CD43" i="7"/>
  <c r="BJ44" i="6" s="1"/>
  <c r="CE51" i="7"/>
  <c r="BK52" i="6" s="1"/>
  <c r="CD51" i="7"/>
  <c r="BJ52" i="6" s="1"/>
  <c r="CE59" i="7"/>
  <c r="BK60" i="6" s="1"/>
  <c r="CD59" i="7"/>
  <c r="BJ60" i="6" s="1"/>
  <c r="CE67" i="7"/>
  <c r="BK68" i="6" s="1"/>
  <c r="CD67" i="7"/>
  <c r="BJ68" i="6" s="1"/>
  <c r="CE75" i="7"/>
  <c r="BK76" i="6" s="1"/>
  <c r="CD75" i="7"/>
  <c r="BJ76" i="6" s="1"/>
  <c r="CE83" i="7"/>
  <c r="BK84" i="6" s="1"/>
  <c r="CD83" i="7"/>
  <c r="BJ84" i="6" s="1"/>
  <c r="CE91" i="7"/>
  <c r="BK92" i="6" s="1"/>
  <c r="CD91" i="7"/>
  <c r="BJ92" i="6" s="1"/>
  <c r="CE99" i="7"/>
  <c r="BK100" i="6" s="1"/>
  <c r="CD99" i="7"/>
  <c r="BJ100" i="6" s="1"/>
  <c r="CD107" i="7"/>
  <c r="BJ108" i="6" s="1"/>
  <c r="CE107" i="7"/>
  <c r="BK108" i="6" s="1"/>
  <c r="CD115" i="7"/>
  <c r="BJ116" i="6" s="1"/>
  <c r="CE115" i="7"/>
  <c r="BK116" i="6" s="1"/>
  <c r="CD123" i="7"/>
  <c r="BJ124" i="6" s="1"/>
  <c r="CE123" i="7"/>
  <c r="BK124" i="6" s="1"/>
  <c r="CD131" i="7"/>
  <c r="BJ132" i="6" s="1"/>
  <c r="CE131" i="7"/>
  <c r="BK132" i="6" s="1"/>
  <c r="CD139" i="7"/>
  <c r="BJ140" i="6" s="1"/>
  <c r="CE139" i="7"/>
  <c r="BK140" i="6" s="1"/>
  <c r="CD147" i="7"/>
  <c r="BJ148" i="6" s="1"/>
  <c r="CE147" i="7"/>
  <c r="BK148" i="6" s="1"/>
  <c r="CD155" i="7"/>
  <c r="BJ156" i="6" s="1"/>
  <c r="CE155" i="7"/>
  <c r="BK156" i="6" s="1"/>
  <c r="CD163" i="7"/>
  <c r="BJ164" i="6" s="1"/>
  <c r="CE163" i="7"/>
  <c r="BK164" i="6" s="1"/>
  <c r="CD171" i="7"/>
  <c r="BJ172" i="6" s="1"/>
  <c r="CE171" i="7"/>
  <c r="BK172" i="6" s="1"/>
  <c r="CD179" i="7"/>
  <c r="BJ180" i="6" s="1"/>
  <c r="CE179" i="7"/>
  <c r="BK180" i="6" s="1"/>
  <c r="CD187" i="7"/>
  <c r="BJ188" i="6" s="1"/>
  <c r="CE187" i="7"/>
  <c r="BK188" i="6" s="1"/>
  <c r="CD195" i="7"/>
  <c r="BJ196" i="6" s="1"/>
  <c r="CE195" i="7"/>
  <c r="BK196" i="6" s="1"/>
  <c r="CD203" i="7"/>
  <c r="BJ204" i="6" s="1"/>
  <c r="CE203" i="7"/>
  <c r="BK204" i="6" s="1"/>
  <c r="CD211" i="7"/>
  <c r="BJ212" i="6" s="1"/>
  <c r="CE211" i="7"/>
  <c r="BK212" i="6" s="1"/>
  <c r="CD219" i="7"/>
  <c r="BJ220" i="6" s="1"/>
  <c r="CE219" i="7"/>
  <c r="BK220" i="6" s="1"/>
  <c r="CI10" i="7"/>
  <c r="BM11" i="6" s="1"/>
  <c r="CJ10" i="7"/>
  <c r="BN11" i="6" s="1"/>
  <c r="CI18" i="7"/>
  <c r="BM19" i="6" s="1"/>
  <c r="CJ18" i="7"/>
  <c r="BN19" i="6" s="1"/>
  <c r="CI26" i="7"/>
  <c r="BM27" i="6" s="1"/>
  <c r="CJ26" i="7"/>
  <c r="BN27" i="6" s="1"/>
  <c r="CI34" i="7"/>
  <c r="BM35" i="6" s="1"/>
  <c r="CJ34" i="7"/>
  <c r="BN35" i="6" s="1"/>
  <c r="CI42" i="7"/>
  <c r="BM43" i="6" s="1"/>
  <c r="CJ42" i="7"/>
  <c r="BN43" i="6" s="1"/>
  <c r="CI50" i="7"/>
  <c r="BM51" i="6" s="1"/>
  <c r="CJ50" i="7"/>
  <c r="BN51" i="6" s="1"/>
  <c r="CI58" i="7"/>
  <c r="BM59" i="6" s="1"/>
  <c r="CJ58" i="7"/>
  <c r="BN59" i="6" s="1"/>
  <c r="CI66" i="7"/>
  <c r="BM67" i="6" s="1"/>
  <c r="CJ66" i="7"/>
  <c r="BN67" i="6" s="1"/>
  <c r="CI74" i="7"/>
  <c r="BM75" i="6" s="1"/>
  <c r="CJ74" i="7"/>
  <c r="BN75" i="6" s="1"/>
  <c r="CI82" i="7"/>
  <c r="BM83" i="6" s="1"/>
  <c r="CJ82" i="7"/>
  <c r="BN83" i="6" s="1"/>
  <c r="CI90" i="7"/>
  <c r="BM91" i="6" s="1"/>
  <c r="CJ90" i="7"/>
  <c r="BN91" i="6" s="1"/>
  <c r="CI98" i="7"/>
  <c r="BM99" i="6" s="1"/>
  <c r="CJ98" i="7"/>
  <c r="BN99" i="6" s="1"/>
  <c r="CI106" i="7"/>
  <c r="BM107" i="6" s="1"/>
  <c r="CJ106" i="7"/>
  <c r="BN107" i="6" s="1"/>
  <c r="CI114" i="7"/>
  <c r="BM115" i="6" s="1"/>
  <c r="CJ114" i="7"/>
  <c r="BN115" i="6" s="1"/>
  <c r="CI122" i="7"/>
  <c r="BM123" i="6" s="1"/>
  <c r="CJ122" i="7"/>
  <c r="BN123" i="6" s="1"/>
  <c r="CI130" i="7"/>
  <c r="BM131" i="6" s="1"/>
  <c r="CJ130" i="7"/>
  <c r="BN131" i="6" s="1"/>
  <c r="CI138" i="7"/>
  <c r="BM139" i="6" s="1"/>
  <c r="CJ138" i="7"/>
  <c r="BN139" i="6" s="1"/>
  <c r="CI146" i="7"/>
  <c r="BM147" i="6" s="1"/>
  <c r="CJ146" i="7"/>
  <c r="BN147" i="6" s="1"/>
  <c r="CI154" i="7"/>
  <c r="BM155" i="6" s="1"/>
  <c r="CJ154" i="7"/>
  <c r="BN155" i="6" s="1"/>
  <c r="CI162" i="7"/>
  <c r="BM163" i="6" s="1"/>
  <c r="CJ162" i="7"/>
  <c r="BN163" i="6" s="1"/>
  <c r="CI170" i="7"/>
  <c r="BM171" i="6" s="1"/>
  <c r="CJ170" i="7"/>
  <c r="BN171" i="6" s="1"/>
  <c r="CI178" i="7"/>
  <c r="BM179" i="6" s="1"/>
  <c r="CJ178" i="7"/>
  <c r="BN179" i="6" s="1"/>
  <c r="CI186" i="7"/>
  <c r="BM187" i="6" s="1"/>
  <c r="CJ186" i="7"/>
  <c r="BN187" i="6" s="1"/>
  <c r="CI194" i="7"/>
  <c r="BM195" i="6" s="1"/>
  <c r="CJ194" i="7"/>
  <c r="BN195" i="6" s="1"/>
  <c r="CI202" i="7"/>
  <c r="BM203" i="6" s="1"/>
  <c r="CJ202" i="7"/>
  <c r="BN203" i="6" s="1"/>
  <c r="CI210" i="7"/>
  <c r="BM211" i="6" s="1"/>
  <c r="CJ210" i="7"/>
  <c r="BN211" i="6" s="1"/>
  <c r="CI218" i="7"/>
  <c r="BM219" i="6" s="1"/>
  <c r="CJ218" i="7"/>
  <c r="BN219" i="6" s="1"/>
  <c r="BJ8" i="7"/>
  <c r="BK8" i="7"/>
  <c r="BJ24" i="7"/>
  <c r="BK24" i="7"/>
  <c r="BJ40" i="7"/>
  <c r="BK40" i="7"/>
  <c r="BJ56" i="7"/>
  <c r="BK56" i="7"/>
  <c r="BJ72" i="7"/>
  <c r="BK72" i="7"/>
  <c r="BJ88" i="7"/>
  <c r="BK88" i="7"/>
  <c r="BJ104" i="7"/>
  <c r="BK104" i="7"/>
  <c r="BJ120" i="7"/>
  <c r="BK120" i="7"/>
  <c r="BJ152" i="7"/>
  <c r="BK152" i="7"/>
  <c r="BJ168" i="7"/>
  <c r="BK168" i="7"/>
  <c r="BJ184" i="7"/>
  <c r="BK184" i="7"/>
  <c r="BJ200" i="7"/>
  <c r="BK200" i="7"/>
  <c r="BJ216" i="7"/>
  <c r="AS217" i="6" s="1"/>
  <c r="BK216" i="7"/>
  <c r="AT217" i="6" s="1"/>
  <c r="BJ136" i="7"/>
  <c r="BK136" i="7"/>
  <c r="BJ9" i="7"/>
  <c r="BK9" i="7"/>
  <c r="BJ25" i="7"/>
  <c r="BK25" i="7"/>
  <c r="BJ41" i="7"/>
  <c r="BK41" i="7"/>
  <c r="BJ57" i="7"/>
  <c r="BK57" i="7"/>
  <c r="BJ73" i="7"/>
  <c r="BK73" i="7"/>
  <c r="BJ89" i="7"/>
  <c r="BK89" i="7"/>
  <c r="BJ105" i="7"/>
  <c r="BK105" i="7"/>
  <c r="BJ121" i="7"/>
  <c r="BK121" i="7"/>
  <c r="BJ137" i="7"/>
  <c r="BK137" i="7"/>
  <c r="BJ153" i="7"/>
  <c r="BK153" i="7"/>
  <c r="BJ169" i="7"/>
  <c r="BK169" i="7"/>
  <c r="BK185" i="7"/>
  <c r="BJ185" i="7"/>
  <c r="BJ201" i="7"/>
  <c r="BK201" i="7"/>
  <c r="BJ217" i="7"/>
  <c r="AS218" i="6" s="1"/>
  <c r="BK217" i="7"/>
  <c r="AT218" i="6" s="1"/>
  <c r="BJ202" i="7"/>
  <c r="BK202" i="7"/>
  <c r="BJ28" i="7"/>
  <c r="BK28" i="7"/>
  <c r="BJ108" i="7"/>
  <c r="BK108" i="7"/>
  <c r="BJ156" i="7"/>
  <c r="BK156" i="7"/>
  <c r="BK204" i="7"/>
  <c r="BJ204" i="7"/>
  <c r="BJ13" i="7"/>
  <c r="BK13" i="7"/>
  <c r="BJ29" i="7"/>
  <c r="BK29" i="7"/>
  <c r="BJ61" i="7"/>
  <c r="BK61" i="7"/>
  <c r="BJ77" i="7"/>
  <c r="BK77" i="7"/>
  <c r="BJ93" i="7"/>
  <c r="BK93" i="7"/>
  <c r="BJ109" i="7"/>
  <c r="BK109" i="7"/>
  <c r="BJ157" i="7"/>
  <c r="BK157" i="7"/>
  <c r="BJ189" i="7"/>
  <c r="BK189" i="7"/>
  <c r="BJ205" i="7"/>
  <c r="BK205" i="7"/>
  <c r="BJ221" i="7"/>
  <c r="AS222" i="6" s="1"/>
  <c r="BK221" i="7"/>
  <c r="AT222" i="6" s="1"/>
  <c r="BJ154" i="7"/>
  <c r="BK154" i="7"/>
  <c r="BJ44" i="7"/>
  <c r="BK44" i="7"/>
  <c r="BJ124" i="7"/>
  <c r="BK124" i="7"/>
  <c r="BJ172" i="7"/>
  <c r="BK172" i="7"/>
  <c r="BK220" i="7"/>
  <c r="AT221" i="6" s="1"/>
  <c r="BJ220" i="7"/>
  <c r="AS221" i="6" s="1"/>
  <c r="BJ45" i="7"/>
  <c r="BK45" i="7"/>
  <c r="BJ14" i="7"/>
  <c r="BK14" i="7"/>
  <c r="BJ30" i="7"/>
  <c r="BK30" i="7"/>
  <c r="BJ46" i="7"/>
  <c r="BK46" i="7"/>
  <c r="BJ62" i="7"/>
  <c r="BK62" i="7"/>
  <c r="BJ78" i="7"/>
  <c r="BK78" i="7"/>
  <c r="BJ94" i="7"/>
  <c r="BK94" i="7"/>
  <c r="BJ110" i="7"/>
  <c r="BK110" i="7"/>
  <c r="BJ126" i="7"/>
  <c r="BK126" i="7"/>
  <c r="BJ142" i="7"/>
  <c r="BK142" i="7"/>
  <c r="BJ158" i="7"/>
  <c r="BK158" i="7"/>
  <c r="BJ174" i="7"/>
  <c r="BK174" i="7"/>
  <c r="BK190" i="7"/>
  <c r="BJ190" i="7"/>
  <c r="BJ206" i="7"/>
  <c r="BK206" i="7"/>
  <c r="BJ222" i="7"/>
  <c r="AS223" i="6" s="1"/>
  <c r="BK222" i="7"/>
  <c r="AT223" i="6" s="1"/>
  <c r="BJ12" i="7"/>
  <c r="BK12" i="7"/>
  <c r="BJ60" i="7"/>
  <c r="BK60" i="7"/>
  <c r="BJ140" i="7"/>
  <c r="BK140" i="7"/>
  <c r="BK188" i="7"/>
  <c r="BJ188" i="7"/>
  <c r="BJ125" i="7"/>
  <c r="BK125" i="7"/>
  <c r="BJ47" i="7"/>
  <c r="BK47" i="7"/>
  <c r="BJ127" i="7"/>
  <c r="BK127" i="7"/>
  <c r="BJ223" i="7"/>
  <c r="AS224" i="6" s="1"/>
  <c r="BK223" i="7"/>
  <c r="AT224" i="6" s="1"/>
  <c r="BJ26" i="7"/>
  <c r="BK26" i="7"/>
  <c r="BJ27" i="7"/>
  <c r="BK27" i="7"/>
  <c r="BJ59" i="7"/>
  <c r="BK59" i="7"/>
  <c r="BJ91" i="7"/>
  <c r="BK91" i="7"/>
  <c r="BJ123" i="7"/>
  <c r="BK123" i="7"/>
  <c r="BJ155" i="7"/>
  <c r="BK155" i="7"/>
  <c r="BJ203" i="7"/>
  <c r="BK203" i="7"/>
  <c r="BJ92" i="7"/>
  <c r="BK92" i="7"/>
  <c r="BJ173" i="7"/>
  <c r="BK173" i="7"/>
  <c r="BJ95" i="7"/>
  <c r="BK95" i="7"/>
  <c r="BJ10" i="7"/>
  <c r="BK10" i="7"/>
  <c r="BJ74" i="7"/>
  <c r="BK74" i="7"/>
  <c r="BK186" i="7"/>
  <c r="BJ186" i="7"/>
  <c r="BJ11" i="7"/>
  <c r="BK11" i="7"/>
  <c r="BJ43" i="7"/>
  <c r="BK43" i="7"/>
  <c r="BJ75" i="7"/>
  <c r="BK75" i="7"/>
  <c r="BJ107" i="7"/>
  <c r="BK107" i="7"/>
  <c r="BJ139" i="7"/>
  <c r="BK139" i="7"/>
  <c r="BJ187" i="7"/>
  <c r="BK187" i="7"/>
  <c r="BJ219" i="7"/>
  <c r="AS220" i="6" s="1"/>
  <c r="BK219" i="7"/>
  <c r="AT220" i="6" s="1"/>
  <c r="BJ76" i="7"/>
  <c r="BK76" i="7"/>
  <c r="BJ141" i="7"/>
  <c r="BK141" i="7"/>
  <c r="BJ15" i="7"/>
  <c r="BK15" i="7"/>
  <c r="BJ31" i="7"/>
  <c r="BK31" i="7"/>
  <c r="BJ63" i="7"/>
  <c r="BK63" i="7"/>
  <c r="BJ79" i="7"/>
  <c r="BK79" i="7"/>
  <c r="BJ111" i="7"/>
  <c r="BK111" i="7"/>
  <c r="BJ143" i="7"/>
  <c r="BK143" i="7"/>
  <c r="BJ159" i="7"/>
  <c r="BK159" i="7"/>
  <c r="BJ175" i="7"/>
  <c r="BK175" i="7"/>
  <c r="BJ191" i="7"/>
  <c r="BK191" i="7"/>
  <c r="BJ207" i="7"/>
  <c r="BK207" i="7"/>
  <c r="BJ16" i="7"/>
  <c r="BK16" i="7"/>
  <c r="BJ32" i="7"/>
  <c r="BK32" i="7"/>
  <c r="BJ48" i="7"/>
  <c r="BK48" i="7"/>
  <c r="BJ64" i="7"/>
  <c r="BK64" i="7"/>
  <c r="BJ80" i="7"/>
  <c r="BK80" i="7"/>
  <c r="BJ96" i="7"/>
  <c r="BK96" i="7"/>
  <c r="BJ112" i="7"/>
  <c r="BK112" i="7"/>
  <c r="BJ128" i="7"/>
  <c r="BK128" i="7"/>
  <c r="BJ144" i="7"/>
  <c r="BK144" i="7"/>
  <c r="BJ160" i="7"/>
  <c r="BK160" i="7"/>
  <c r="BJ176" i="7"/>
  <c r="BK176" i="7"/>
  <c r="BJ192" i="7"/>
  <c r="BK192" i="7"/>
  <c r="BJ208" i="7"/>
  <c r="BK208" i="7"/>
  <c r="BJ224" i="7"/>
  <c r="AS225" i="6" s="1"/>
  <c r="BK224" i="7"/>
  <c r="AT225" i="6" s="1"/>
  <c r="BJ17" i="7"/>
  <c r="BK17" i="7"/>
  <c r="BJ33" i="7"/>
  <c r="BK33" i="7"/>
  <c r="BJ49" i="7"/>
  <c r="BK49" i="7"/>
  <c r="BJ65" i="7"/>
  <c r="BK65" i="7"/>
  <c r="BJ81" i="7"/>
  <c r="BK81" i="7"/>
  <c r="BJ97" i="7"/>
  <c r="BK97" i="7"/>
  <c r="BJ113" i="7"/>
  <c r="BK113" i="7"/>
  <c r="BJ129" i="7"/>
  <c r="BK129" i="7"/>
  <c r="BJ145" i="7"/>
  <c r="BK145" i="7"/>
  <c r="BJ161" i="7"/>
  <c r="BK161" i="7"/>
  <c r="BJ177" i="7"/>
  <c r="BK177" i="7"/>
  <c r="BJ193" i="7"/>
  <c r="BK193" i="7"/>
  <c r="BJ209" i="7"/>
  <c r="BK209" i="7"/>
  <c r="BJ42" i="7"/>
  <c r="BK42" i="7"/>
  <c r="BJ106" i="7"/>
  <c r="BK106" i="7"/>
  <c r="BJ218" i="7"/>
  <c r="AS219" i="6" s="1"/>
  <c r="BK218" i="7"/>
  <c r="AT219" i="6" s="1"/>
  <c r="BJ171" i="7"/>
  <c r="BK171" i="7"/>
  <c r="BJ195" i="7"/>
  <c r="BK195" i="7"/>
  <c r="BJ138" i="7"/>
  <c r="BK138" i="7"/>
  <c r="BJ34" i="7"/>
  <c r="BK34" i="7"/>
  <c r="BJ82" i="7"/>
  <c r="BK82" i="7"/>
  <c r="BJ130" i="7"/>
  <c r="BK130" i="7"/>
  <c r="BJ162" i="7"/>
  <c r="BK162" i="7"/>
  <c r="BJ210" i="7"/>
  <c r="BK210" i="7"/>
  <c r="BJ19" i="7"/>
  <c r="BK19" i="7"/>
  <c r="BJ67" i="7"/>
  <c r="BK67" i="7"/>
  <c r="BJ115" i="7"/>
  <c r="BK115" i="7"/>
  <c r="BJ163" i="7"/>
  <c r="BK163" i="7"/>
  <c r="BJ20" i="7"/>
  <c r="BK20" i="7"/>
  <c r="BJ36" i="7"/>
  <c r="BK36" i="7"/>
  <c r="BJ52" i="7"/>
  <c r="BK52" i="7"/>
  <c r="BJ68" i="7"/>
  <c r="BK68" i="7"/>
  <c r="BJ84" i="7"/>
  <c r="BK84" i="7"/>
  <c r="BJ100" i="7"/>
  <c r="BK100" i="7"/>
  <c r="BJ116" i="7"/>
  <c r="BK116" i="7"/>
  <c r="BJ132" i="7"/>
  <c r="BK132" i="7"/>
  <c r="BJ148" i="7"/>
  <c r="BK148" i="7"/>
  <c r="BJ164" i="7"/>
  <c r="BK164" i="7"/>
  <c r="BJ180" i="7"/>
  <c r="BK180" i="7"/>
  <c r="BJ196" i="7"/>
  <c r="BK196" i="7"/>
  <c r="BK212" i="7"/>
  <c r="BJ212" i="7"/>
  <c r="BJ122" i="7"/>
  <c r="BK122" i="7"/>
  <c r="BJ18" i="7"/>
  <c r="BK18" i="7"/>
  <c r="BJ66" i="7"/>
  <c r="BK66" i="7"/>
  <c r="BJ114" i="7"/>
  <c r="BK114" i="7"/>
  <c r="BK178" i="7"/>
  <c r="BJ178" i="7"/>
  <c r="BJ35" i="7"/>
  <c r="BK35" i="7"/>
  <c r="BJ83" i="7"/>
  <c r="BK83" i="7"/>
  <c r="BJ131" i="7"/>
  <c r="BK131" i="7"/>
  <c r="BJ179" i="7"/>
  <c r="BK179" i="7"/>
  <c r="BJ21" i="7"/>
  <c r="BK21" i="7"/>
  <c r="BJ37" i="7"/>
  <c r="BK37" i="7"/>
  <c r="BJ53" i="7"/>
  <c r="BK53" i="7"/>
  <c r="BJ69" i="7"/>
  <c r="BK69" i="7"/>
  <c r="BJ85" i="7"/>
  <c r="BK85" i="7"/>
  <c r="BJ101" i="7"/>
  <c r="BK101" i="7"/>
  <c r="BJ117" i="7"/>
  <c r="BK117" i="7"/>
  <c r="BJ133" i="7"/>
  <c r="BK133" i="7"/>
  <c r="BJ149" i="7"/>
  <c r="BK149" i="7"/>
  <c r="BJ165" i="7"/>
  <c r="BK165" i="7"/>
  <c r="BJ181" i="7"/>
  <c r="BK181" i="7"/>
  <c r="BJ197" i="7"/>
  <c r="BK197" i="7"/>
  <c r="BJ213" i="7"/>
  <c r="BK213" i="7"/>
  <c r="BJ90" i="7"/>
  <c r="BK90" i="7"/>
  <c r="BJ50" i="7"/>
  <c r="BK50" i="7"/>
  <c r="BJ98" i="7"/>
  <c r="BK98" i="7"/>
  <c r="BJ146" i="7"/>
  <c r="BK146" i="7"/>
  <c r="BJ51" i="7"/>
  <c r="BK51" i="7"/>
  <c r="BJ99" i="7"/>
  <c r="BK99" i="7"/>
  <c r="BJ147" i="7"/>
  <c r="BK147" i="7"/>
  <c r="BJ211" i="7"/>
  <c r="BK211" i="7"/>
  <c r="BJ22" i="7"/>
  <c r="BK22" i="7"/>
  <c r="BJ38" i="7"/>
  <c r="BK38" i="7"/>
  <c r="BJ54" i="7"/>
  <c r="BK54" i="7"/>
  <c r="BJ70" i="7"/>
  <c r="BK70" i="7"/>
  <c r="BJ86" i="7"/>
  <c r="BK86" i="7"/>
  <c r="BJ102" i="7"/>
  <c r="BK102" i="7"/>
  <c r="BJ118" i="7"/>
  <c r="BK118" i="7"/>
  <c r="BJ134" i="7"/>
  <c r="BK134" i="7"/>
  <c r="BJ150" i="7"/>
  <c r="BK150" i="7"/>
  <c r="BJ166" i="7"/>
  <c r="BK166" i="7"/>
  <c r="BJ182" i="7"/>
  <c r="BK182" i="7"/>
  <c r="BJ198" i="7"/>
  <c r="BK198" i="7"/>
  <c r="BJ214" i="7"/>
  <c r="AS215" i="6" s="1"/>
  <c r="BK214" i="7"/>
  <c r="AT215" i="6" s="1"/>
  <c r="BJ58" i="7"/>
  <c r="BK58" i="7"/>
  <c r="BJ170" i="7"/>
  <c r="BK170" i="7"/>
  <c r="BJ194" i="7"/>
  <c r="BK194" i="7"/>
  <c r="BJ23" i="7"/>
  <c r="BK23" i="7"/>
  <c r="BJ39" i="7"/>
  <c r="BK39" i="7"/>
  <c r="BJ55" i="7"/>
  <c r="BK55" i="7"/>
  <c r="BJ71" i="7"/>
  <c r="BK71" i="7"/>
  <c r="BJ87" i="7"/>
  <c r="BK87" i="7"/>
  <c r="BJ103" i="7"/>
  <c r="BK103" i="7"/>
  <c r="BJ119" i="7"/>
  <c r="BK119" i="7"/>
  <c r="BJ135" i="7"/>
  <c r="BK135" i="7"/>
  <c r="BJ151" i="7"/>
  <c r="BK151" i="7"/>
  <c r="BJ167" i="7"/>
  <c r="BK167" i="7"/>
  <c r="BK183" i="7"/>
  <c r="BJ183" i="7"/>
  <c r="BJ199" i="7"/>
  <c r="BK199" i="7"/>
  <c r="BJ215" i="7"/>
  <c r="AS216" i="6" s="1"/>
  <c r="BK215" i="7"/>
  <c r="AT216" i="6" s="1"/>
  <c r="AZ204" i="7"/>
  <c r="AZ164" i="7"/>
  <c r="AZ132" i="7"/>
  <c r="AB76" i="7"/>
  <c r="AZ76" i="7"/>
  <c r="AB44" i="7"/>
  <c r="AZ44" i="7"/>
  <c r="AC21" i="7"/>
  <c r="U22" i="6" s="1"/>
  <c r="BA21" i="7"/>
  <c r="AC45" i="7"/>
  <c r="U46" i="6" s="1"/>
  <c r="BA45" i="7"/>
  <c r="AC77" i="7"/>
  <c r="U78" i="6" s="1"/>
  <c r="BA77" i="7"/>
  <c r="U110" i="6"/>
  <c r="BA109" i="7"/>
  <c r="U142" i="6"/>
  <c r="BA141" i="7"/>
  <c r="U190" i="6"/>
  <c r="BA189" i="7"/>
  <c r="U222" i="6"/>
  <c r="BA221" i="7"/>
  <c r="AO222" i="6" s="1"/>
  <c r="BF18" i="7"/>
  <c r="BF50" i="7"/>
  <c r="BE90" i="7"/>
  <c r="BF90" i="7"/>
  <c r="BF130" i="7"/>
  <c r="BF170" i="7"/>
  <c r="BF202" i="7"/>
  <c r="T222" i="6"/>
  <c r="AZ221" i="7"/>
  <c r="AN222" i="6" s="1"/>
  <c r="AZ213" i="7"/>
  <c r="AZ205" i="7"/>
  <c r="AZ197" i="7"/>
  <c r="AZ189" i="7"/>
  <c r="AZ181" i="7"/>
  <c r="AZ173" i="7"/>
  <c r="AZ165" i="7"/>
  <c r="AZ157" i="7"/>
  <c r="AZ149" i="7"/>
  <c r="AZ141" i="7"/>
  <c r="AZ133" i="7"/>
  <c r="AZ125" i="7"/>
  <c r="AZ117" i="7"/>
  <c r="AZ109" i="7"/>
  <c r="AB101" i="7"/>
  <c r="AZ101" i="7"/>
  <c r="AB93" i="7"/>
  <c r="AZ93" i="7"/>
  <c r="AB85" i="7"/>
  <c r="AZ85" i="7"/>
  <c r="AB77" i="7"/>
  <c r="AZ77" i="7"/>
  <c r="AB69" i="7"/>
  <c r="AZ69" i="7"/>
  <c r="AB61" i="7"/>
  <c r="AZ61" i="7"/>
  <c r="AB53" i="7"/>
  <c r="AZ53" i="7"/>
  <c r="AB45" i="7"/>
  <c r="AZ45" i="7"/>
  <c r="AB37" i="7"/>
  <c r="AZ37" i="7"/>
  <c r="AB29" i="7"/>
  <c r="AZ29" i="7"/>
  <c r="AB21" i="7"/>
  <c r="AZ21" i="7"/>
  <c r="AB13" i="7"/>
  <c r="AZ13" i="7"/>
  <c r="AC12" i="7"/>
  <c r="U13" i="6" s="1"/>
  <c r="BA12" i="7"/>
  <c r="AC20" i="7"/>
  <c r="U21" i="6" s="1"/>
  <c r="BA20" i="7"/>
  <c r="AC28" i="7"/>
  <c r="U29" i="6" s="1"/>
  <c r="BA28" i="7"/>
  <c r="AC36" i="7"/>
  <c r="U37" i="6" s="1"/>
  <c r="BA36" i="7"/>
  <c r="AC44" i="7"/>
  <c r="U45" i="6" s="1"/>
  <c r="BA44" i="7"/>
  <c r="AC52" i="7"/>
  <c r="U53" i="6" s="1"/>
  <c r="BA52" i="7"/>
  <c r="AC60" i="7"/>
  <c r="U61" i="6" s="1"/>
  <c r="BA60" i="7"/>
  <c r="AC68" i="7"/>
  <c r="U69" i="6" s="1"/>
  <c r="BA68" i="7"/>
  <c r="AC76" i="7"/>
  <c r="U77" i="6" s="1"/>
  <c r="BA76" i="7"/>
  <c r="AC84" i="7"/>
  <c r="U85" i="6" s="1"/>
  <c r="BA84" i="7"/>
  <c r="AC92" i="7"/>
  <c r="U93" i="6" s="1"/>
  <c r="BA92" i="7"/>
  <c r="AC100" i="7"/>
  <c r="U101" i="6" s="1"/>
  <c r="BA100" i="7"/>
  <c r="U109" i="6"/>
  <c r="BA108" i="7"/>
  <c r="U117" i="6"/>
  <c r="BA116" i="7"/>
  <c r="U125" i="6"/>
  <c r="BA124" i="7"/>
  <c r="U133" i="6"/>
  <c r="BA132" i="7"/>
  <c r="U141" i="6"/>
  <c r="BA140" i="7"/>
  <c r="U149" i="6"/>
  <c r="BA148" i="7"/>
  <c r="U157" i="6"/>
  <c r="BA156" i="7"/>
  <c r="U165" i="6"/>
  <c r="BA164" i="7"/>
  <c r="U173" i="6"/>
  <c r="BA172" i="7"/>
  <c r="U181" i="6"/>
  <c r="BA180" i="7"/>
  <c r="U189" i="6"/>
  <c r="BA188" i="7"/>
  <c r="U197" i="6"/>
  <c r="BA196" i="7"/>
  <c r="U205" i="6"/>
  <c r="BA204" i="7"/>
  <c r="U213" i="6"/>
  <c r="BA212" i="7"/>
  <c r="U221" i="6"/>
  <c r="BA220" i="7"/>
  <c r="AO221" i="6" s="1"/>
  <c r="BF9" i="7"/>
  <c r="BF17" i="7"/>
  <c r="BF25" i="7"/>
  <c r="BF33" i="7"/>
  <c r="BE41" i="7"/>
  <c r="BF41" i="7"/>
  <c r="BF49" i="7"/>
  <c r="BE57" i="7"/>
  <c r="BF57" i="7"/>
  <c r="BF65" i="7"/>
  <c r="BF73" i="7"/>
  <c r="BF81" i="7"/>
  <c r="BF89" i="7"/>
  <c r="BF97" i="7"/>
  <c r="BF105" i="7"/>
  <c r="BF113" i="7"/>
  <c r="BF121" i="7"/>
  <c r="BF129" i="7"/>
  <c r="BF137" i="7"/>
  <c r="BE145" i="7"/>
  <c r="BF145" i="7"/>
  <c r="BF153" i="7"/>
  <c r="BF161" i="7"/>
  <c r="BF169" i="7"/>
  <c r="BF177" i="7"/>
  <c r="BE177" i="7"/>
  <c r="BF185" i="7"/>
  <c r="BF193" i="7"/>
  <c r="BE201" i="7"/>
  <c r="BF201" i="7"/>
  <c r="BF209" i="7"/>
  <c r="BE209" i="7"/>
  <c r="BF217" i="7"/>
  <c r="AQ218" i="6" s="1"/>
  <c r="AZ108" i="7"/>
  <c r="U174" i="6"/>
  <c r="BA173" i="7"/>
  <c r="BF10" i="7"/>
  <c r="BF146" i="7"/>
  <c r="AZ187" i="7"/>
  <c r="AZ155" i="7"/>
  <c r="AZ131" i="7"/>
  <c r="AZ123" i="7"/>
  <c r="AZ115" i="7"/>
  <c r="AZ107" i="7"/>
  <c r="AB99" i="7"/>
  <c r="AZ99" i="7"/>
  <c r="AB91" i="7"/>
  <c r="AZ91" i="7"/>
  <c r="AB83" i="7"/>
  <c r="AZ83" i="7"/>
  <c r="AB75" i="7"/>
  <c r="AZ75" i="7"/>
  <c r="AB67" i="7"/>
  <c r="AZ67" i="7"/>
  <c r="AB59" i="7"/>
  <c r="AZ59" i="7"/>
  <c r="AB51" i="7"/>
  <c r="AZ51" i="7"/>
  <c r="AB43" i="7"/>
  <c r="AZ43" i="7"/>
  <c r="AB35" i="7"/>
  <c r="AZ35" i="7"/>
  <c r="AB27" i="7"/>
  <c r="AZ27" i="7"/>
  <c r="AB19" i="7"/>
  <c r="AZ19" i="7"/>
  <c r="AB11" i="7"/>
  <c r="AZ11" i="7"/>
  <c r="AC14" i="7"/>
  <c r="U15" i="6" s="1"/>
  <c r="BA14" i="7"/>
  <c r="AC22" i="7"/>
  <c r="U23" i="6" s="1"/>
  <c r="BA22" i="7"/>
  <c r="AC30" i="7"/>
  <c r="U31" i="6" s="1"/>
  <c r="BA30" i="7"/>
  <c r="AC38" i="7"/>
  <c r="U39" i="6" s="1"/>
  <c r="BA38" i="7"/>
  <c r="AC46" i="7"/>
  <c r="U47" i="6" s="1"/>
  <c r="BA46" i="7"/>
  <c r="AC54" i="7"/>
  <c r="U55" i="6" s="1"/>
  <c r="BA54" i="7"/>
  <c r="AC62" i="7"/>
  <c r="U63" i="6" s="1"/>
  <c r="BA62" i="7"/>
  <c r="AC70" i="7"/>
  <c r="U71" i="6" s="1"/>
  <c r="BA70" i="7"/>
  <c r="AC78" i="7"/>
  <c r="U79" i="6" s="1"/>
  <c r="BA78" i="7"/>
  <c r="AC86" i="7"/>
  <c r="U87" i="6" s="1"/>
  <c r="BA86" i="7"/>
  <c r="AC94" i="7"/>
  <c r="U95" i="6" s="1"/>
  <c r="BA94" i="7"/>
  <c r="AC102" i="7"/>
  <c r="U103" i="6" s="1"/>
  <c r="BA102" i="7"/>
  <c r="U111" i="6"/>
  <c r="BA110" i="7"/>
  <c r="U119" i="6"/>
  <c r="BA118" i="7"/>
  <c r="U127" i="6"/>
  <c r="BA126" i="7"/>
  <c r="U135" i="6"/>
  <c r="BA134" i="7"/>
  <c r="U143" i="6"/>
  <c r="BA142" i="7"/>
  <c r="U151" i="6"/>
  <c r="BA150" i="7"/>
  <c r="U159" i="6"/>
  <c r="BA158" i="7"/>
  <c r="U167" i="6"/>
  <c r="BA166" i="7"/>
  <c r="U175" i="6"/>
  <c r="BA174" i="7"/>
  <c r="U183" i="6"/>
  <c r="BA182" i="7"/>
  <c r="U191" i="6"/>
  <c r="BA190" i="7"/>
  <c r="U199" i="6"/>
  <c r="BA198" i="7"/>
  <c r="U207" i="6"/>
  <c r="BA206" i="7"/>
  <c r="U215" i="6"/>
  <c r="BA214" i="7"/>
  <c r="AO215" i="6" s="1"/>
  <c r="U223" i="6"/>
  <c r="BA222" i="7"/>
  <c r="AO223" i="6" s="1"/>
  <c r="BF11" i="7"/>
  <c r="BF19" i="7"/>
  <c r="BF27" i="7"/>
  <c r="BF35" i="7"/>
  <c r="BF43" i="7"/>
  <c r="BF51" i="7"/>
  <c r="BF59" i="7"/>
  <c r="BF67" i="7"/>
  <c r="BF75" i="7"/>
  <c r="BF83" i="7"/>
  <c r="BF91" i="7"/>
  <c r="BF99" i="7"/>
  <c r="BF107" i="7"/>
  <c r="BE115" i="7"/>
  <c r="BF115" i="7"/>
  <c r="BF123" i="7"/>
  <c r="BF131" i="7"/>
  <c r="BF139" i="7"/>
  <c r="BF147" i="7"/>
  <c r="BF155" i="7"/>
  <c r="BF163" i="7"/>
  <c r="BF171" i="7"/>
  <c r="BF179" i="7"/>
  <c r="BF187" i="7"/>
  <c r="BF195" i="7"/>
  <c r="BF203" i="7"/>
  <c r="BF211" i="7"/>
  <c r="BF219" i="7"/>
  <c r="AQ220" i="6" s="1"/>
  <c r="AZ212" i="7"/>
  <c r="AZ140" i="7"/>
  <c r="AB84" i="7"/>
  <c r="AZ84" i="7"/>
  <c r="AB20" i="7"/>
  <c r="AZ20" i="7"/>
  <c r="AC37" i="7"/>
  <c r="U38" i="6" s="1"/>
  <c r="BA37" i="7"/>
  <c r="AC93" i="7"/>
  <c r="U94" i="6" s="1"/>
  <c r="BA93" i="7"/>
  <c r="U134" i="6"/>
  <c r="BA133" i="7"/>
  <c r="U198" i="6"/>
  <c r="BA197" i="7"/>
  <c r="BF114" i="7"/>
  <c r="AZ211" i="7"/>
  <c r="AZ147" i="7"/>
  <c r="T219" i="6"/>
  <c r="AZ218" i="7"/>
  <c r="AN219" i="6" s="1"/>
  <c r="AZ210" i="7"/>
  <c r="AZ202" i="7"/>
  <c r="AZ194" i="7"/>
  <c r="AZ186" i="7"/>
  <c r="AZ178" i="7"/>
  <c r="AZ170" i="7"/>
  <c r="AZ162" i="7"/>
  <c r="AZ154" i="7"/>
  <c r="AZ146" i="7"/>
  <c r="AZ138" i="7"/>
  <c r="AZ130" i="7"/>
  <c r="AZ122" i="7"/>
  <c r="AZ114" i="7"/>
  <c r="AZ106" i="7"/>
  <c r="AB98" i="7"/>
  <c r="AZ98" i="7"/>
  <c r="AB90" i="7"/>
  <c r="AZ90" i="7"/>
  <c r="AB82" i="7"/>
  <c r="AZ82" i="7"/>
  <c r="AB74" i="7"/>
  <c r="AZ74" i="7"/>
  <c r="AB66" i="7"/>
  <c r="AZ66" i="7"/>
  <c r="AB58" i="7"/>
  <c r="AZ58" i="7"/>
  <c r="AB50" i="7"/>
  <c r="AZ50" i="7"/>
  <c r="AB42" i="7"/>
  <c r="AZ42" i="7"/>
  <c r="AB34" i="7"/>
  <c r="AZ34" i="7"/>
  <c r="AB26" i="7"/>
  <c r="AZ26" i="7"/>
  <c r="AB18" i="7"/>
  <c r="AZ18" i="7"/>
  <c r="AB10" i="7"/>
  <c r="AZ10" i="7"/>
  <c r="AC15" i="7"/>
  <c r="U16" i="6" s="1"/>
  <c r="BA15" i="7"/>
  <c r="AC23" i="7"/>
  <c r="U24" i="6" s="1"/>
  <c r="BA23" i="7"/>
  <c r="AC31" i="7"/>
  <c r="U32" i="6" s="1"/>
  <c r="BA31" i="7"/>
  <c r="AC39" i="7"/>
  <c r="U40" i="6" s="1"/>
  <c r="BA39" i="7"/>
  <c r="AC47" i="7"/>
  <c r="U48" i="6" s="1"/>
  <c r="BA47" i="7"/>
  <c r="AC55" i="7"/>
  <c r="U56" i="6" s="1"/>
  <c r="BA55" i="7"/>
  <c r="AC63" i="7"/>
  <c r="U64" i="6" s="1"/>
  <c r="BA63" i="7"/>
  <c r="AC71" i="7"/>
  <c r="U72" i="6" s="1"/>
  <c r="BA71" i="7"/>
  <c r="AC79" i="7"/>
  <c r="U80" i="6" s="1"/>
  <c r="BA79" i="7"/>
  <c r="AC87" i="7"/>
  <c r="U88" i="6" s="1"/>
  <c r="BA87" i="7"/>
  <c r="AC95" i="7"/>
  <c r="U96" i="6" s="1"/>
  <c r="BA95" i="7"/>
  <c r="AC103" i="7"/>
  <c r="U104" i="6" s="1"/>
  <c r="BA103" i="7"/>
  <c r="U112" i="6"/>
  <c r="BA111" i="7"/>
  <c r="U120" i="6"/>
  <c r="BA119" i="7"/>
  <c r="U128" i="6"/>
  <c r="BA127" i="7"/>
  <c r="U136" i="6"/>
  <c r="BA135" i="7"/>
  <c r="U144" i="6"/>
  <c r="BA143" i="7"/>
  <c r="U152" i="6"/>
  <c r="BA151" i="7"/>
  <c r="U160" i="6"/>
  <c r="BA159" i="7"/>
  <c r="U168" i="6"/>
  <c r="BA167" i="7"/>
  <c r="U176" i="6"/>
  <c r="BA175" i="7"/>
  <c r="U184" i="6"/>
  <c r="BA183" i="7"/>
  <c r="U192" i="6"/>
  <c r="BA191" i="7"/>
  <c r="U200" i="6"/>
  <c r="BA199" i="7"/>
  <c r="U208" i="6"/>
  <c r="BA207" i="7"/>
  <c r="U216" i="6"/>
  <c r="BA215" i="7"/>
  <c r="AO216" i="6" s="1"/>
  <c r="U224" i="6"/>
  <c r="BA223" i="7"/>
  <c r="AO224" i="6" s="1"/>
  <c r="BF12" i="7"/>
  <c r="BE20" i="7"/>
  <c r="BF20" i="7"/>
  <c r="BF28" i="7"/>
  <c r="BF36" i="7"/>
  <c r="BF44" i="7"/>
  <c r="BF52" i="7"/>
  <c r="BF60" i="7"/>
  <c r="BF68" i="7"/>
  <c r="BF76" i="7"/>
  <c r="BF84" i="7"/>
  <c r="BF92" i="7"/>
  <c r="BF100" i="7"/>
  <c r="BE108" i="7"/>
  <c r="BF108" i="7"/>
  <c r="BF116" i="7"/>
  <c r="BF124" i="7"/>
  <c r="BF132" i="7"/>
  <c r="BF140" i="7"/>
  <c r="BF148" i="7"/>
  <c r="BF156" i="7"/>
  <c r="BF164" i="7"/>
  <c r="BF172" i="7"/>
  <c r="BF180" i="7"/>
  <c r="BF188" i="7"/>
  <c r="BF196" i="7"/>
  <c r="BF204" i="7"/>
  <c r="BF212" i="7"/>
  <c r="BF220" i="7"/>
  <c r="AQ221" i="6" s="1"/>
  <c r="T221" i="6"/>
  <c r="AZ220" i="7"/>
  <c r="AN221" i="6" s="1"/>
  <c r="AZ172" i="7"/>
  <c r="AZ124" i="7"/>
  <c r="AB60" i="7"/>
  <c r="AZ60" i="7"/>
  <c r="AB28" i="7"/>
  <c r="AZ28" i="7"/>
  <c r="AC69" i="7"/>
  <c r="U70" i="6" s="1"/>
  <c r="BA69" i="7"/>
  <c r="U126" i="6"/>
  <c r="BA125" i="7"/>
  <c r="U182" i="6"/>
  <c r="BA181" i="7"/>
  <c r="BF26" i="7"/>
  <c r="BF66" i="7"/>
  <c r="BF106" i="7"/>
  <c r="BF154" i="7"/>
  <c r="BF194" i="7"/>
  <c r="T220" i="6"/>
  <c r="AZ219" i="7"/>
  <c r="AN220" i="6" s="1"/>
  <c r="AZ163" i="7"/>
  <c r="AZ209" i="7"/>
  <c r="AZ193" i="7"/>
  <c r="AZ177" i="7"/>
  <c r="AZ161" i="7"/>
  <c r="AZ153" i="7"/>
  <c r="AZ145" i="7"/>
  <c r="AZ137" i="7"/>
  <c r="AZ129" i="7"/>
  <c r="AZ121" i="7"/>
  <c r="AZ113" i="7"/>
  <c r="AZ105" i="7"/>
  <c r="AB97" i="7"/>
  <c r="AZ97" i="7"/>
  <c r="AB89" i="7"/>
  <c r="AZ89" i="7"/>
  <c r="AB81" i="7"/>
  <c r="AZ81" i="7"/>
  <c r="AB73" i="7"/>
  <c r="AZ73" i="7"/>
  <c r="AB65" i="7"/>
  <c r="AZ65" i="7"/>
  <c r="AB57" i="7"/>
  <c r="AZ57" i="7"/>
  <c r="AB49" i="7"/>
  <c r="AZ49" i="7"/>
  <c r="AB41" i="7"/>
  <c r="AZ41" i="7"/>
  <c r="AB33" i="7"/>
  <c r="AZ33" i="7"/>
  <c r="AB25" i="7"/>
  <c r="AZ25" i="7"/>
  <c r="AB17" i="7"/>
  <c r="AZ17" i="7"/>
  <c r="AB9" i="7"/>
  <c r="AZ9" i="7"/>
  <c r="AC16" i="7"/>
  <c r="U17" i="6" s="1"/>
  <c r="BA16" i="7"/>
  <c r="AC24" i="7"/>
  <c r="U25" i="6" s="1"/>
  <c r="BA24" i="7"/>
  <c r="AC32" i="7"/>
  <c r="U33" i="6" s="1"/>
  <c r="BA32" i="7"/>
  <c r="AC40" i="7"/>
  <c r="U41" i="6" s="1"/>
  <c r="BA40" i="7"/>
  <c r="AC48" i="7"/>
  <c r="U49" i="6" s="1"/>
  <c r="BA48" i="7"/>
  <c r="AC56" i="7"/>
  <c r="U57" i="6" s="1"/>
  <c r="BA56" i="7"/>
  <c r="AC64" i="7"/>
  <c r="U65" i="6" s="1"/>
  <c r="BA64" i="7"/>
  <c r="AC72" i="7"/>
  <c r="U73" i="6" s="1"/>
  <c r="BA72" i="7"/>
  <c r="AC80" i="7"/>
  <c r="U81" i="6" s="1"/>
  <c r="BA80" i="7"/>
  <c r="AC88" i="7"/>
  <c r="U89" i="6" s="1"/>
  <c r="BA88" i="7"/>
  <c r="AC96" i="7"/>
  <c r="U97" i="6" s="1"/>
  <c r="BA96" i="7"/>
  <c r="AC104" i="7"/>
  <c r="U105" i="6" s="1"/>
  <c r="BA104" i="7"/>
  <c r="U113" i="6"/>
  <c r="BA112" i="7"/>
  <c r="U121" i="6"/>
  <c r="BA120" i="7"/>
  <c r="U129" i="6"/>
  <c r="BA128" i="7"/>
  <c r="U137" i="6"/>
  <c r="BA136" i="7"/>
  <c r="U145" i="6"/>
  <c r="BA144" i="7"/>
  <c r="U153" i="6"/>
  <c r="BA152" i="7"/>
  <c r="U161" i="6"/>
  <c r="BA160" i="7"/>
  <c r="U169" i="6"/>
  <c r="BA168" i="7"/>
  <c r="U177" i="6"/>
  <c r="BA176" i="7"/>
  <c r="U185" i="6"/>
  <c r="BA184" i="7"/>
  <c r="U193" i="6"/>
  <c r="BA192" i="7"/>
  <c r="U201" i="6"/>
  <c r="BA200" i="7"/>
  <c r="U209" i="6"/>
  <c r="BA208" i="7"/>
  <c r="U217" i="6"/>
  <c r="BA216" i="7"/>
  <c r="AO217" i="6" s="1"/>
  <c r="U225" i="6"/>
  <c r="BA224" i="7"/>
  <c r="AO225" i="6" s="1"/>
  <c r="BF13" i="7"/>
  <c r="BF21" i="7"/>
  <c r="BF29" i="7"/>
  <c r="BE37" i="7"/>
  <c r="BF37" i="7"/>
  <c r="BF45" i="7"/>
  <c r="BF53" i="7"/>
  <c r="BF61" i="7"/>
  <c r="BF69" i="7"/>
  <c r="BE77" i="7"/>
  <c r="BF77" i="7"/>
  <c r="BF85" i="7"/>
  <c r="BF93" i="7"/>
  <c r="BF101" i="7"/>
  <c r="BF109" i="7"/>
  <c r="BE117" i="7"/>
  <c r="BF117" i="7"/>
  <c r="BF125" i="7"/>
  <c r="BF133" i="7"/>
  <c r="BF141" i="7"/>
  <c r="BE149" i="7"/>
  <c r="BF149" i="7"/>
  <c r="BF157" i="7"/>
  <c r="BF165" i="7"/>
  <c r="BF173" i="7"/>
  <c r="BF181" i="7"/>
  <c r="BF189" i="7"/>
  <c r="BF197" i="7"/>
  <c r="BF205" i="7"/>
  <c r="BF213" i="7"/>
  <c r="BF221" i="7"/>
  <c r="AQ222" i="6" s="1"/>
  <c r="AZ188" i="7"/>
  <c r="AZ156" i="7"/>
  <c r="AZ116" i="7"/>
  <c r="AB68" i="7"/>
  <c r="AZ68" i="7"/>
  <c r="AB36" i="7"/>
  <c r="AZ36" i="7"/>
  <c r="AB12" i="7"/>
  <c r="AZ12" i="7"/>
  <c r="AC29" i="7"/>
  <c r="U30" i="6" s="1"/>
  <c r="BA29" i="7"/>
  <c r="AC61" i="7"/>
  <c r="U62" i="6" s="1"/>
  <c r="BA61" i="7"/>
  <c r="AC85" i="7"/>
  <c r="U86" i="6" s="1"/>
  <c r="BA85" i="7"/>
  <c r="U118" i="6"/>
  <c r="BA117" i="7"/>
  <c r="U158" i="6"/>
  <c r="BA157" i="7"/>
  <c r="U206" i="6"/>
  <c r="BA205" i="7"/>
  <c r="BF34" i="7"/>
  <c r="BF58" i="7"/>
  <c r="BF98" i="7"/>
  <c r="BF138" i="7"/>
  <c r="BF186" i="7"/>
  <c r="BF218" i="7"/>
  <c r="AQ219" i="6" s="1"/>
  <c r="T228" i="6"/>
  <c r="AZ227" i="7"/>
  <c r="AN228" i="6" s="1"/>
  <c r="AZ139" i="7"/>
  <c r="T227" i="6"/>
  <c r="AZ226" i="7"/>
  <c r="AN227" i="6" s="1"/>
  <c r="T226" i="6"/>
  <c r="AZ225" i="7"/>
  <c r="AN226" i="6" s="1"/>
  <c r="AZ217" i="7"/>
  <c r="AN218" i="6" s="1"/>
  <c r="AZ201" i="7"/>
  <c r="AZ185" i="7"/>
  <c r="AZ169" i="7"/>
  <c r="T225" i="6"/>
  <c r="AZ224" i="7"/>
  <c r="AN225" i="6" s="1"/>
  <c r="AZ216" i="7"/>
  <c r="AN217" i="6" s="1"/>
  <c r="AZ208" i="7"/>
  <c r="AZ200" i="7"/>
  <c r="AZ192" i="7"/>
  <c r="AZ184" i="7"/>
  <c r="AZ176" i="7"/>
  <c r="AZ168" i="7"/>
  <c r="AZ160" i="7"/>
  <c r="AZ152" i="7"/>
  <c r="AZ144" i="7"/>
  <c r="AZ136" i="7"/>
  <c r="AZ128" i="7"/>
  <c r="AZ120" i="7"/>
  <c r="AZ112" i="7"/>
  <c r="AB104" i="7"/>
  <c r="AZ104" i="7"/>
  <c r="AB96" i="7"/>
  <c r="AZ96" i="7"/>
  <c r="AB88" i="7"/>
  <c r="AZ88" i="7"/>
  <c r="AB80" i="7"/>
  <c r="AZ80" i="7"/>
  <c r="AB72" i="7"/>
  <c r="AZ72" i="7"/>
  <c r="AB64" i="7"/>
  <c r="AZ64" i="7"/>
  <c r="AB56" i="7"/>
  <c r="AZ56" i="7"/>
  <c r="AB48" i="7"/>
  <c r="AZ48" i="7"/>
  <c r="AB40" i="7"/>
  <c r="AZ40" i="7"/>
  <c r="AB32" i="7"/>
  <c r="AZ32" i="7"/>
  <c r="AB24" i="7"/>
  <c r="AZ24" i="7"/>
  <c r="AB16" i="7"/>
  <c r="AZ16" i="7"/>
  <c r="AC9" i="7"/>
  <c r="U10" i="6" s="1"/>
  <c r="BA9" i="7"/>
  <c r="AC17" i="7"/>
  <c r="U18" i="6" s="1"/>
  <c r="BA17" i="7"/>
  <c r="AC25" i="7"/>
  <c r="U26" i="6" s="1"/>
  <c r="BA25" i="7"/>
  <c r="AC33" i="7"/>
  <c r="U34" i="6" s="1"/>
  <c r="BA33" i="7"/>
  <c r="AC41" i="7"/>
  <c r="U42" i="6" s="1"/>
  <c r="BA41" i="7"/>
  <c r="AC49" i="7"/>
  <c r="U50" i="6" s="1"/>
  <c r="BA49" i="7"/>
  <c r="AC57" i="7"/>
  <c r="U58" i="6" s="1"/>
  <c r="BA57" i="7"/>
  <c r="AC65" i="7"/>
  <c r="U66" i="6" s="1"/>
  <c r="BA65" i="7"/>
  <c r="AC73" i="7"/>
  <c r="U74" i="6" s="1"/>
  <c r="BA73" i="7"/>
  <c r="AC81" i="7"/>
  <c r="U82" i="6" s="1"/>
  <c r="BA81" i="7"/>
  <c r="AC89" i="7"/>
  <c r="U90" i="6" s="1"/>
  <c r="BA89" i="7"/>
  <c r="AC97" i="7"/>
  <c r="U98" i="6" s="1"/>
  <c r="BA97" i="7"/>
  <c r="U106" i="6"/>
  <c r="BA105" i="7"/>
  <c r="U114" i="6"/>
  <c r="BA113" i="7"/>
  <c r="U122" i="6"/>
  <c r="BA121" i="7"/>
  <c r="U130" i="6"/>
  <c r="BA129" i="7"/>
  <c r="U138" i="6"/>
  <c r="BA137" i="7"/>
  <c r="U146" i="6"/>
  <c r="BA145" i="7"/>
  <c r="U154" i="6"/>
  <c r="BA153" i="7"/>
  <c r="U162" i="6"/>
  <c r="BA161" i="7"/>
  <c r="U170" i="6"/>
  <c r="BA169" i="7"/>
  <c r="U178" i="6"/>
  <c r="BA177" i="7"/>
  <c r="U186" i="6"/>
  <c r="BA185" i="7"/>
  <c r="U194" i="6"/>
  <c r="BA193" i="7"/>
  <c r="U202" i="6"/>
  <c r="BA201" i="7"/>
  <c r="U210" i="6"/>
  <c r="BA209" i="7"/>
  <c r="U218" i="6"/>
  <c r="BA217" i="7"/>
  <c r="AO218" i="6" s="1"/>
  <c r="BF14" i="7"/>
  <c r="BF22" i="7"/>
  <c r="BF30" i="7"/>
  <c r="BF38" i="7"/>
  <c r="BF46" i="7"/>
  <c r="BF54" i="7"/>
  <c r="BE62" i="7"/>
  <c r="BF62" i="7"/>
  <c r="BF70" i="7"/>
  <c r="BF78" i="7"/>
  <c r="BE86" i="7"/>
  <c r="BF86" i="7"/>
  <c r="BF94" i="7"/>
  <c r="BF102" i="7"/>
  <c r="BF110" i="7"/>
  <c r="BF118" i="7"/>
  <c r="BF126" i="7"/>
  <c r="BF134" i="7"/>
  <c r="BE142" i="7"/>
  <c r="BF142" i="7"/>
  <c r="BE150" i="7"/>
  <c r="BF150" i="7"/>
  <c r="BF158" i="7"/>
  <c r="BF166" i="7"/>
  <c r="BF174" i="7"/>
  <c r="BF182" i="7"/>
  <c r="BF190" i="7"/>
  <c r="BF198" i="7"/>
  <c r="BF206" i="7"/>
  <c r="BF214" i="7"/>
  <c r="AQ215" i="6" s="1"/>
  <c r="BF222" i="7"/>
  <c r="AQ223" i="6" s="1"/>
  <c r="AZ196" i="7"/>
  <c r="AZ148" i="7"/>
  <c r="AB100" i="7"/>
  <c r="AZ100" i="7"/>
  <c r="AB52" i="7"/>
  <c r="AZ52" i="7"/>
  <c r="U166" i="6"/>
  <c r="BA165" i="7"/>
  <c r="BF42" i="7"/>
  <c r="BE74" i="7"/>
  <c r="BF74" i="7"/>
  <c r="BF122" i="7"/>
  <c r="BF162" i="7"/>
  <c r="BF210" i="7"/>
  <c r="AZ203" i="7"/>
  <c r="AZ171" i="7"/>
  <c r="T224" i="6"/>
  <c r="AZ223" i="7"/>
  <c r="AN224" i="6" s="1"/>
  <c r="AZ215" i="7"/>
  <c r="AN216" i="6" s="1"/>
  <c r="AZ207" i="7"/>
  <c r="AZ199" i="7"/>
  <c r="AZ191" i="7"/>
  <c r="AZ183" i="7"/>
  <c r="AZ175" i="7"/>
  <c r="AZ167" i="7"/>
  <c r="AZ159" i="7"/>
  <c r="AZ151" i="7"/>
  <c r="AZ143" i="7"/>
  <c r="AZ135" i="7"/>
  <c r="AZ127" i="7"/>
  <c r="AZ119" i="7"/>
  <c r="AZ111" i="7"/>
  <c r="AB103" i="7"/>
  <c r="AZ103" i="7"/>
  <c r="AB95" i="7"/>
  <c r="AZ95" i="7"/>
  <c r="AB87" i="7"/>
  <c r="AZ87" i="7"/>
  <c r="AB79" i="7"/>
  <c r="AZ79" i="7"/>
  <c r="AB71" i="7"/>
  <c r="AZ71" i="7"/>
  <c r="AB63" i="7"/>
  <c r="AZ63" i="7"/>
  <c r="AB55" i="7"/>
  <c r="AZ55" i="7"/>
  <c r="AB47" i="7"/>
  <c r="AZ47" i="7"/>
  <c r="AB39" i="7"/>
  <c r="AZ39" i="7"/>
  <c r="AB31" i="7"/>
  <c r="AZ31" i="7"/>
  <c r="AB23" i="7"/>
  <c r="AZ23" i="7"/>
  <c r="AB15" i="7"/>
  <c r="AZ15" i="7"/>
  <c r="AC10" i="7"/>
  <c r="U11" i="6" s="1"/>
  <c r="BA10" i="7"/>
  <c r="AC18" i="7"/>
  <c r="U19" i="6" s="1"/>
  <c r="BA18" i="7"/>
  <c r="AC26" i="7"/>
  <c r="U27" i="6" s="1"/>
  <c r="BA26" i="7"/>
  <c r="AC34" i="7"/>
  <c r="U35" i="6" s="1"/>
  <c r="BA34" i="7"/>
  <c r="AC42" i="7"/>
  <c r="U43" i="6" s="1"/>
  <c r="BA42" i="7"/>
  <c r="AC50" i="7"/>
  <c r="U51" i="6" s="1"/>
  <c r="BA50" i="7"/>
  <c r="AC58" i="7"/>
  <c r="U59" i="6" s="1"/>
  <c r="BA58" i="7"/>
  <c r="AC66" i="7"/>
  <c r="U67" i="6" s="1"/>
  <c r="BA66" i="7"/>
  <c r="AC74" i="7"/>
  <c r="U75" i="6" s="1"/>
  <c r="BA74" i="7"/>
  <c r="AC82" i="7"/>
  <c r="U83" i="6" s="1"/>
  <c r="BA82" i="7"/>
  <c r="AC90" i="7"/>
  <c r="U91" i="6" s="1"/>
  <c r="BA90" i="7"/>
  <c r="AC98" i="7"/>
  <c r="U99" i="6" s="1"/>
  <c r="BA98" i="7"/>
  <c r="U107" i="6"/>
  <c r="BA106" i="7"/>
  <c r="U115" i="6"/>
  <c r="BA114" i="7"/>
  <c r="U123" i="6"/>
  <c r="BA122" i="7"/>
  <c r="U131" i="6"/>
  <c r="BA130" i="7"/>
  <c r="U139" i="6"/>
  <c r="BA138" i="7"/>
  <c r="U147" i="6"/>
  <c r="BA146" i="7"/>
  <c r="U155" i="6"/>
  <c r="BA154" i="7"/>
  <c r="U163" i="6"/>
  <c r="BA162" i="7"/>
  <c r="U171" i="6"/>
  <c r="BA170" i="7"/>
  <c r="U179" i="6"/>
  <c r="BA178" i="7"/>
  <c r="U187" i="6"/>
  <c r="BA186" i="7"/>
  <c r="U195" i="6"/>
  <c r="BA194" i="7"/>
  <c r="U203" i="6"/>
  <c r="BA202" i="7"/>
  <c r="U211" i="6"/>
  <c r="BA210" i="7"/>
  <c r="U219" i="6"/>
  <c r="BA218" i="7"/>
  <c r="AO219" i="6" s="1"/>
  <c r="BF15" i="7"/>
  <c r="BF23" i="7"/>
  <c r="BF31" i="7"/>
  <c r="BF39" i="7"/>
  <c r="BF47" i="7"/>
  <c r="BF55" i="7"/>
  <c r="BF63" i="7"/>
  <c r="BF71" i="7"/>
  <c r="BF79" i="7"/>
  <c r="BF87" i="7"/>
  <c r="BF95" i="7"/>
  <c r="BF103" i="7"/>
  <c r="BF111" i="7"/>
  <c r="BF119" i="7"/>
  <c r="BF127" i="7"/>
  <c r="BF135" i="7"/>
  <c r="BF143" i="7"/>
  <c r="BF151" i="7"/>
  <c r="BF159" i="7"/>
  <c r="BF167" i="7"/>
  <c r="BE175" i="7"/>
  <c r="BF175" i="7"/>
  <c r="BF183" i="7"/>
  <c r="BF191" i="7"/>
  <c r="BF199" i="7"/>
  <c r="BF207" i="7"/>
  <c r="BF215" i="7"/>
  <c r="AQ216" i="6" s="1"/>
  <c r="BF223" i="7"/>
  <c r="AQ224" i="6" s="1"/>
  <c r="AZ180" i="7"/>
  <c r="AB92" i="7"/>
  <c r="AZ92" i="7"/>
  <c r="AC13" i="7"/>
  <c r="U14" i="6" s="1"/>
  <c r="BA13" i="7"/>
  <c r="AC53" i="7"/>
  <c r="U54" i="6" s="1"/>
  <c r="BA53" i="7"/>
  <c r="AC101" i="7"/>
  <c r="U102" i="6" s="1"/>
  <c r="BA101" i="7"/>
  <c r="U150" i="6"/>
  <c r="BA149" i="7"/>
  <c r="U214" i="6"/>
  <c r="BA213" i="7"/>
  <c r="BF82" i="7"/>
  <c r="BF178" i="7"/>
  <c r="AZ195" i="7"/>
  <c r="AZ179" i="7"/>
  <c r="T223" i="6"/>
  <c r="AZ222" i="7"/>
  <c r="AN223" i="6" s="1"/>
  <c r="AZ214" i="7"/>
  <c r="AN215" i="6" s="1"/>
  <c r="AZ206" i="7"/>
  <c r="AZ198" i="7"/>
  <c r="AZ190" i="7"/>
  <c r="AZ182" i="7"/>
  <c r="AZ174" i="7"/>
  <c r="AZ166" i="7"/>
  <c r="AZ158" i="7"/>
  <c r="AZ150" i="7"/>
  <c r="AZ142" i="7"/>
  <c r="AZ134" i="7"/>
  <c r="AZ126" i="7"/>
  <c r="AZ118" i="7"/>
  <c r="AZ110" i="7"/>
  <c r="AB102" i="7"/>
  <c r="AZ102" i="7"/>
  <c r="AB94" i="7"/>
  <c r="AZ94" i="7"/>
  <c r="AB86" i="7"/>
  <c r="AZ86" i="7"/>
  <c r="AB78" i="7"/>
  <c r="AZ78" i="7"/>
  <c r="AB70" i="7"/>
  <c r="AZ70" i="7"/>
  <c r="AB62" i="7"/>
  <c r="AZ62" i="7"/>
  <c r="AB54" i="7"/>
  <c r="AZ54" i="7"/>
  <c r="AB46" i="7"/>
  <c r="AZ46" i="7"/>
  <c r="AB38" i="7"/>
  <c r="AZ38" i="7"/>
  <c r="AB30" i="7"/>
  <c r="AZ30" i="7"/>
  <c r="AB22" i="7"/>
  <c r="AZ22" i="7"/>
  <c r="AB14" i="7"/>
  <c r="AZ14" i="7"/>
  <c r="AC11" i="7"/>
  <c r="U12" i="6" s="1"/>
  <c r="BA11" i="7"/>
  <c r="AC19" i="7"/>
  <c r="U20" i="6" s="1"/>
  <c r="BA19" i="7"/>
  <c r="AC27" i="7"/>
  <c r="U28" i="6" s="1"/>
  <c r="BA27" i="7"/>
  <c r="AC35" i="7"/>
  <c r="U36" i="6" s="1"/>
  <c r="BA35" i="7"/>
  <c r="AC43" i="7"/>
  <c r="U44" i="6" s="1"/>
  <c r="BA43" i="7"/>
  <c r="AC51" i="7"/>
  <c r="U52" i="6" s="1"/>
  <c r="BA51" i="7"/>
  <c r="AC59" i="7"/>
  <c r="U60" i="6" s="1"/>
  <c r="BA59" i="7"/>
  <c r="AC67" i="7"/>
  <c r="U68" i="6" s="1"/>
  <c r="BA67" i="7"/>
  <c r="AC75" i="7"/>
  <c r="U76" i="6" s="1"/>
  <c r="BA75" i="7"/>
  <c r="AC83" i="7"/>
  <c r="U84" i="6" s="1"/>
  <c r="BA83" i="7"/>
  <c r="AC91" i="7"/>
  <c r="U92" i="6" s="1"/>
  <c r="BA91" i="7"/>
  <c r="AC99" i="7"/>
  <c r="U100" i="6" s="1"/>
  <c r="BA99" i="7"/>
  <c r="U108" i="6"/>
  <c r="BA107" i="7"/>
  <c r="U116" i="6"/>
  <c r="BA115" i="7"/>
  <c r="U124" i="6"/>
  <c r="BA123" i="7"/>
  <c r="U132" i="6"/>
  <c r="BA131" i="7"/>
  <c r="U140" i="6"/>
  <c r="BA139" i="7"/>
  <c r="U148" i="6"/>
  <c r="BA147" i="7"/>
  <c r="U156" i="6"/>
  <c r="BA155" i="7"/>
  <c r="U164" i="6"/>
  <c r="BA163" i="7"/>
  <c r="U172" i="6"/>
  <c r="BA171" i="7"/>
  <c r="U180" i="6"/>
  <c r="BA179" i="7"/>
  <c r="U188" i="6"/>
  <c r="BA187" i="7"/>
  <c r="U196" i="6"/>
  <c r="BA195" i="7"/>
  <c r="U204" i="6"/>
  <c r="BA203" i="7"/>
  <c r="U212" i="6"/>
  <c r="BA211" i="7"/>
  <c r="U220" i="6"/>
  <c r="BA219" i="7"/>
  <c r="AO220" i="6" s="1"/>
  <c r="BF8" i="7"/>
  <c r="BF16" i="7"/>
  <c r="BF24" i="7"/>
  <c r="BE32" i="7"/>
  <c r="BF32" i="7"/>
  <c r="BF40" i="7"/>
  <c r="BE48" i="7"/>
  <c r="BF48" i="7"/>
  <c r="BF56" i="7"/>
  <c r="BF64" i="7"/>
  <c r="BF72" i="7"/>
  <c r="BF80" i="7"/>
  <c r="BF88" i="7"/>
  <c r="BF96" i="7"/>
  <c r="BF104" i="7"/>
  <c r="BE112" i="7"/>
  <c r="BF112" i="7"/>
  <c r="BF120" i="7"/>
  <c r="BF128" i="7"/>
  <c r="BF136" i="7"/>
  <c r="BF144" i="7"/>
  <c r="BF152" i="7"/>
  <c r="BF160" i="7"/>
  <c r="BF168" i="7"/>
  <c r="BF176" i="7"/>
  <c r="BF184" i="7"/>
  <c r="BF192" i="7"/>
  <c r="BF200" i="7"/>
  <c r="BF208" i="7"/>
  <c r="BF216" i="7"/>
  <c r="AQ217" i="6" s="1"/>
  <c r="BF224" i="7"/>
  <c r="AQ225" i="6" s="1"/>
  <c r="W227" i="6"/>
  <c r="W228" i="6"/>
  <c r="AB8" i="7"/>
  <c r="W226" i="6"/>
  <c r="AC8" i="7"/>
  <c r="AH31" i="7"/>
  <c r="AH87" i="7"/>
  <c r="Y200" i="6"/>
  <c r="AH8" i="7"/>
  <c r="AH16" i="7"/>
  <c r="AH24" i="7"/>
  <c r="AH32" i="7"/>
  <c r="Y33" i="6"/>
  <c r="AH40" i="7"/>
  <c r="AH48" i="7"/>
  <c r="Y49" i="6"/>
  <c r="AH56" i="7"/>
  <c r="AH64" i="7"/>
  <c r="AH72" i="7"/>
  <c r="AH80" i="7"/>
  <c r="AH88" i="7"/>
  <c r="AH96" i="7"/>
  <c r="AH104" i="7"/>
  <c r="Y113" i="6"/>
  <c r="W225" i="6"/>
  <c r="AH15" i="7"/>
  <c r="AH79" i="7"/>
  <c r="AG79" i="7"/>
  <c r="AH9" i="7"/>
  <c r="AH17" i="7"/>
  <c r="AH25" i="7"/>
  <c r="AH33" i="7"/>
  <c r="AH41" i="7"/>
  <c r="AG41" i="7"/>
  <c r="AH49" i="7"/>
  <c r="Y58" i="6"/>
  <c r="AH57" i="7"/>
  <c r="AH65" i="7"/>
  <c r="Y66" i="6"/>
  <c r="AH73" i="7"/>
  <c r="AH81" i="7"/>
  <c r="AH89" i="7"/>
  <c r="AH97" i="7"/>
  <c r="Y130" i="6"/>
  <c r="Y146" i="6"/>
  <c r="AH23" i="7"/>
  <c r="AH55" i="7"/>
  <c r="AH95" i="7"/>
  <c r="AH10" i="7"/>
  <c r="AH18" i="7"/>
  <c r="AH26" i="7"/>
  <c r="AH34" i="7"/>
  <c r="Y35" i="6"/>
  <c r="AH42" i="7"/>
  <c r="AH50" i="7"/>
  <c r="AH58" i="7"/>
  <c r="AH66" i="7"/>
  <c r="AH74" i="7"/>
  <c r="Y75" i="6"/>
  <c r="AH82" i="7"/>
  <c r="AH90" i="7"/>
  <c r="Y91" i="6"/>
  <c r="AG90" i="7"/>
  <c r="AH98" i="7"/>
  <c r="Y211" i="6"/>
  <c r="W219" i="6"/>
  <c r="AH11" i="7"/>
  <c r="AH19" i="7"/>
  <c r="AH27" i="7"/>
  <c r="AH35" i="7"/>
  <c r="AH43" i="7"/>
  <c r="AH51" i="7"/>
  <c r="AH59" i="7"/>
  <c r="AH67" i="7"/>
  <c r="AH75" i="7"/>
  <c r="AH83" i="7"/>
  <c r="AH91" i="7"/>
  <c r="AH99" i="7"/>
  <c r="W220" i="6"/>
  <c r="AH71" i="7"/>
  <c r="Y176" i="6"/>
  <c r="AH12" i="7"/>
  <c r="AH20" i="7"/>
  <c r="AG20" i="7"/>
  <c r="Y21" i="6"/>
  <c r="AH28" i="7"/>
  <c r="AH36" i="7"/>
  <c r="AH44" i="7"/>
  <c r="AH52" i="7"/>
  <c r="AH60" i="7"/>
  <c r="AH68" i="7"/>
  <c r="AH76" i="7"/>
  <c r="Y77" i="6"/>
  <c r="AH84" i="7"/>
  <c r="AH92" i="7"/>
  <c r="AH100" i="7"/>
  <c r="AG100" i="7"/>
  <c r="Y109" i="6"/>
  <c r="W221" i="6"/>
  <c r="AH47" i="7"/>
  <c r="AH13" i="7"/>
  <c r="AH21" i="7"/>
  <c r="AH29" i="7"/>
  <c r="Y30" i="6"/>
  <c r="AH37" i="7"/>
  <c r="AH45" i="7"/>
  <c r="AH53" i="7"/>
  <c r="AH61" i="7"/>
  <c r="AH69" i="7"/>
  <c r="AH77" i="7"/>
  <c r="AG77" i="7"/>
  <c r="Y78" i="6"/>
  <c r="AH85" i="7"/>
  <c r="AH93" i="7"/>
  <c r="AH101" i="7"/>
  <c r="Y134" i="6"/>
  <c r="Y190" i="6"/>
  <c r="Y198" i="6"/>
  <c r="Y214" i="6"/>
  <c r="W222" i="6"/>
  <c r="AH39" i="7"/>
  <c r="AH63" i="7"/>
  <c r="AH103" i="7"/>
  <c r="W224" i="6"/>
  <c r="AH14" i="7"/>
  <c r="AH22" i="7"/>
  <c r="AH30" i="7"/>
  <c r="AH38" i="7"/>
  <c r="AG38" i="7"/>
  <c r="AH46" i="7"/>
  <c r="AH54" i="7"/>
  <c r="AH62" i="7"/>
  <c r="AH70" i="7"/>
  <c r="AH78" i="7"/>
  <c r="AH86" i="7"/>
  <c r="AG86" i="7"/>
  <c r="AH94" i="7"/>
  <c r="AH102" i="7"/>
  <c r="Y143" i="6"/>
  <c r="W223" i="6"/>
  <c r="BE215" i="7"/>
  <c r="AP216" i="6" s="1"/>
  <c r="U215" i="7"/>
  <c r="V215" i="7"/>
  <c r="BE216" i="7"/>
  <c r="AP217" i="6" s="1"/>
  <c r="U216" i="7"/>
  <c r="V216" i="7"/>
  <c r="BE217" i="7"/>
  <c r="AP218" i="6" s="1"/>
  <c r="U217" i="7"/>
  <c r="V217" i="7"/>
  <c r="BE218" i="7"/>
  <c r="AP219" i="6" s="1"/>
  <c r="U218" i="7"/>
  <c r="V218" i="7"/>
  <c r="BE219" i="7"/>
  <c r="AP220" i="6" s="1"/>
  <c r="U219" i="7"/>
  <c r="V219" i="7"/>
  <c r="BE220" i="7"/>
  <c r="AP221" i="6" s="1"/>
  <c r="U220" i="7"/>
  <c r="V220" i="7"/>
  <c r="BE221" i="7"/>
  <c r="AP222" i="6" s="1"/>
  <c r="U221" i="7"/>
  <c r="V221" i="7"/>
  <c r="Y223" i="6"/>
  <c r="U222" i="7"/>
  <c r="V222" i="7"/>
  <c r="BE223" i="7"/>
  <c r="AP224" i="6" s="1"/>
  <c r="U223" i="7"/>
  <c r="V223" i="7"/>
  <c r="BE224" i="7"/>
  <c r="AP225" i="6" s="1"/>
  <c r="U224" i="7"/>
  <c r="V224" i="7"/>
  <c r="BE225" i="7"/>
  <c r="AP226" i="6" s="1"/>
  <c r="U225" i="7"/>
  <c r="V225" i="7"/>
  <c r="U226" i="7"/>
  <c r="V226" i="7"/>
  <c r="U227" i="7"/>
  <c r="V227" i="7"/>
  <c r="D216" i="6"/>
  <c r="E216" i="6"/>
  <c r="C216" i="6" s="1"/>
  <c r="D217" i="6"/>
  <c r="E217" i="6"/>
  <c r="C217" i="6" s="1"/>
  <c r="D218" i="6"/>
  <c r="E218" i="6"/>
  <c r="C218" i="6" s="1"/>
  <c r="BS215" i="6" l="1"/>
  <c r="BS183" i="6"/>
  <c r="BS151" i="6"/>
  <c r="BS119" i="6"/>
  <c r="BS87" i="6"/>
  <c r="BS55" i="6"/>
  <c r="BS23" i="6"/>
  <c r="BS100" i="6"/>
  <c r="AC271" i="6"/>
  <c r="AG271" i="6"/>
  <c r="AH271" i="6"/>
  <c r="BS68" i="6"/>
  <c r="BS15" i="6"/>
  <c r="AC269" i="6"/>
  <c r="AH269" i="6"/>
  <c r="AG269" i="6"/>
  <c r="AH270" i="6"/>
  <c r="AG270" i="6"/>
  <c r="AC270" i="6"/>
  <c r="BS44" i="6"/>
  <c r="BS198" i="6"/>
  <c r="BS166" i="6"/>
  <c r="AC267" i="6"/>
  <c r="BS165" i="6"/>
  <c r="BS133" i="6"/>
  <c r="BS69" i="6"/>
  <c r="BS37" i="6"/>
  <c r="BS204" i="6"/>
  <c r="BS140" i="6"/>
  <c r="BS108" i="6"/>
  <c r="AC268" i="6"/>
  <c r="BV222" i="6"/>
  <c r="BS126" i="6"/>
  <c r="BS76" i="6"/>
  <c r="BS134" i="6"/>
  <c r="BS62" i="6"/>
  <c r="BS101" i="6"/>
  <c r="BS197" i="6"/>
  <c r="BS172" i="6"/>
  <c r="AG264" i="6"/>
  <c r="BU222" i="6"/>
  <c r="AG247" i="6"/>
  <c r="AG246" i="6"/>
  <c r="AG231" i="6"/>
  <c r="AG265" i="6"/>
  <c r="BS12" i="6"/>
  <c r="BQ222" i="6"/>
  <c r="AG259" i="6"/>
  <c r="AG249" i="6"/>
  <c r="AG229" i="6"/>
  <c r="AG260" i="6"/>
  <c r="AG243" i="6"/>
  <c r="AG240" i="6"/>
  <c r="AG253" i="6"/>
  <c r="AG238" i="6"/>
  <c r="AG261" i="6"/>
  <c r="BS196" i="6"/>
  <c r="BS164" i="6"/>
  <c r="AG241" i="6"/>
  <c r="AG248" i="6"/>
  <c r="AG244" i="6"/>
  <c r="AG263" i="6"/>
  <c r="AG254" i="6"/>
  <c r="AG245" i="6"/>
  <c r="AG236" i="6"/>
  <c r="AG233" i="6"/>
  <c r="AG235" i="6"/>
  <c r="AG256" i="6"/>
  <c r="AG242" i="6"/>
  <c r="AG230" i="6"/>
  <c r="AG234" i="6"/>
  <c r="AG257" i="6"/>
  <c r="AG262" i="6"/>
  <c r="AG250" i="6"/>
  <c r="AG239" i="6"/>
  <c r="AG252" i="6"/>
  <c r="AG255" i="6"/>
  <c r="AG268" i="6"/>
  <c r="AH268" i="6"/>
  <c r="AG266" i="6"/>
  <c r="AG232" i="6"/>
  <c r="AG251" i="6"/>
  <c r="AG237" i="6"/>
  <c r="AG258" i="6"/>
  <c r="AH267" i="6"/>
  <c r="AG267" i="6"/>
  <c r="BS173" i="6"/>
  <c r="BS109" i="6"/>
  <c r="BS221" i="6"/>
  <c r="BS125" i="6"/>
  <c r="BS222" i="6"/>
  <c r="BS158" i="6"/>
  <c r="BS30" i="6"/>
  <c r="BS141" i="6"/>
  <c r="BS77" i="6"/>
  <c r="BS45" i="6"/>
  <c r="BS212" i="6"/>
  <c r="BS148" i="6"/>
  <c r="BS116" i="6"/>
  <c r="BS52" i="6"/>
  <c r="BS206" i="6"/>
  <c r="BS174" i="6"/>
  <c r="BS110" i="6"/>
  <c r="BS78" i="6"/>
  <c r="BS205" i="6"/>
  <c r="BS13" i="6"/>
  <c r="BS143" i="6"/>
  <c r="BS47" i="6"/>
  <c r="BQ220" i="6"/>
  <c r="BS190" i="6"/>
  <c r="BS94" i="6"/>
  <c r="AC246" i="6"/>
  <c r="AH246" i="6"/>
  <c r="BS157" i="6"/>
  <c r="AH262" i="6"/>
  <c r="AC262" i="6"/>
  <c r="AH253" i="6"/>
  <c r="AC253" i="6"/>
  <c r="AC252" i="6"/>
  <c r="AH252" i="6"/>
  <c r="AC234" i="6"/>
  <c r="AH234" i="6"/>
  <c r="AH266" i="6"/>
  <c r="AC266" i="6"/>
  <c r="AC244" i="6"/>
  <c r="AH244" i="6"/>
  <c r="AH237" i="6"/>
  <c r="AC237" i="6"/>
  <c r="BS175" i="6"/>
  <c r="BS79" i="6"/>
  <c r="AC247" i="6"/>
  <c r="AH247" i="6"/>
  <c r="AH233" i="6"/>
  <c r="AC233" i="6"/>
  <c r="AH265" i="6"/>
  <c r="AC265" i="6"/>
  <c r="AH259" i="6"/>
  <c r="AC259" i="6"/>
  <c r="AH230" i="6"/>
  <c r="AC230" i="6"/>
  <c r="AH260" i="6"/>
  <c r="AC260" i="6"/>
  <c r="BS142" i="6"/>
  <c r="BS46" i="6"/>
  <c r="BS189" i="6"/>
  <c r="AC240" i="6"/>
  <c r="AH240" i="6"/>
  <c r="AC239" i="6"/>
  <c r="AH239" i="6"/>
  <c r="AC261" i="6"/>
  <c r="AH261" i="6"/>
  <c r="AC235" i="6"/>
  <c r="AH235" i="6"/>
  <c r="AH248" i="6"/>
  <c r="AC248" i="6"/>
  <c r="AC251" i="6"/>
  <c r="AH251" i="6"/>
  <c r="AH254" i="6"/>
  <c r="AC254" i="6"/>
  <c r="BS207" i="6"/>
  <c r="BS111" i="6"/>
  <c r="AH236" i="6"/>
  <c r="AC236" i="6"/>
  <c r="AH231" i="6"/>
  <c r="AC231" i="6"/>
  <c r="AC256" i="6"/>
  <c r="AH256" i="6"/>
  <c r="AC245" i="6"/>
  <c r="AH245" i="6"/>
  <c r="AC264" i="6"/>
  <c r="AH264" i="6"/>
  <c r="AH242" i="6"/>
  <c r="AC242" i="6"/>
  <c r="AH229" i="6"/>
  <c r="AC229" i="6"/>
  <c r="AC257" i="6"/>
  <c r="AH257" i="6"/>
  <c r="BS180" i="6"/>
  <c r="BS132" i="6"/>
  <c r="AC243" i="6"/>
  <c r="AH243" i="6"/>
  <c r="AC250" i="6"/>
  <c r="AH250" i="6"/>
  <c r="AH238" i="6"/>
  <c r="AC238" i="6"/>
  <c r="AH255" i="6"/>
  <c r="AC255" i="6"/>
  <c r="AC249" i="6"/>
  <c r="AH249" i="6"/>
  <c r="BS84" i="6"/>
  <c r="BS36" i="6"/>
  <c r="BU223" i="6"/>
  <c r="AC241" i="6"/>
  <c r="AH241" i="6"/>
  <c r="AC232" i="6"/>
  <c r="AH232" i="6"/>
  <c r="AH263" i="6"/>
  <c r="AC263" i="6"/>
  <c r="AC258" i="6"/>
  <c r="AH258" i="6"/>
  <c r="BS61" i="6"/>
  <c r="BS102" i="6"/>
  <c r="BS70" i="6"/>
  <c r="BS38" i="6"/>
  <c r="BS167" i="6"/>
  <c r="BS71" i="6"/>
  <c r="BS39" i="6"/>
  <c r="BS199" i="6"/>
  <c r="BS135" i="6"/>
  <c r="BS103" i="6"/>
  <c r="BS22" i="6"/>
  <c r="BS182" i="6"/>
  <c r="BS118" i="6"/>
  <c r="BS54" i="6"/>
  <c r="BS220" i="6"/>
  <c r="BS188" i="6"/>
  <c r="BS156" i="6"/>
  <c r="BS124" i="6"/>
  <c r="BS20" i="6"/>
  <c r="BS223" i="6"/>
  <c r="BS159" i="6"/>
  <c r="BS95" i="6"/>
  <c r="BS31" i="6"/>
  <c r="BS14" i="6"/>
  <c r="BS191" i="6"/>
  <c r="BS127" i="6"/>
  <c r="BS63" i="6"/>
  <c r="F218" i="6"/>
  <c r="F217" i="6"/>
  <c r="F216" i="6"/>
  <c r="BU221" i="6"/>
  <c r="BS214" i="6"/>
  <c r="BS150" i="6"/>
  <c r="BS86" i="6"/>
  <c r="BS213" i="6"/>
  <c r="BS181" i="6"/>
  <c r="BS149" i="6"/>
  <c r="BS117" i="6"/>
  <c r="BS85" i="6"/>
  <c r="BS53" i="6"/>
  <c r="BS21" i="6"/>
  <c r="BS93" i="6"/>
  <c r="BS29" i="6"/>
  <c r="BS92" i="6"/>
  <c r="BS60" i="6"/>
  <c r="BS28" i="6"/>
  <c r="BS105" i="6"/>
  <c r="BS73" i="6"/>
  <c r="BS41" i="6"/>
  <c r="BU216" i="6"/>
  <c r="BS88" i="6"/>
  <c r="BS56" i="6"/>
  <c r="BS208" i="6"/>
  <c r="BS176" i="6"/>
  <c r="BS144" i="6"/>
  <c r="BS112" i="6"/>
  <c r="BS16" i="6"/>
  <c r="BS225" i="6"/>
  <c r="BS193" i="6"/>
  <c r="BS161" i="6"/>
  <c r="BS129" i="6"/>
  <c r="BS97" i="6"/>
  <c r="BS65" i="6"/>
  <c r="BS33" i="6"/>
  <c r="BV223" i="6"/>
  <c r="BS80" i="6"/>
  <c r="BS48" i="6"/>
  <c r="BQ223" i="6"/>
  <c r="BS200" i="6"/>
  <c r="BS168" i="6"/>
  <c r="BS136" i="6"/>
  <c r="BS89" i="6"/>
  <c r="BS57" i="6"/>
  <c r="BS25" i="6"/>
  <c r="BS104" i="6"/>
  <c r="BS72" i="6"/>
  <c r="BS40" i="6"/>
  <c r="BQ217" i="6"/>
  <c r="BS224" i="6"/>
  <c r="BS192" i="6"/>
  <c r="BS160" i="6"/>
  <c r="BS128" i="6"/>
  <c r="BS209" i="6"/>
  <c r="BS177" i="6"/>
  <c r="BS145" i="6"/>
  <c r="BS113" i="6"/>
  <c r="BS81" i="6"/>
  <c r="BS49" i="6"/>
  <c r="BS17" i="6"/>
  <c r="BQ224" i="6"/>
  <c r="BS96" i="6"/>
  <c r="BS64" i="6"/>
  <c r="BS32" i="6"/>
  <c r="BS216" i="6"/>
  <c r="BS184" i="6"/>
  <c r="BS152" i="6"/>
  <c r="BS120" i="6"/>
  <c r="BS24" i="6"/>
  <c r="BV221" i="6"/>
  <c r="BS211" i="6"/>
  <c r="BS179" i="6"/>
  <c r="BS147" i="6"/>
  <c r="BS115" i="6"/>
  <c r="BS83" i="6"/>
  <c r="BS51" i="6"/>
  <c r="BS19" i="6"/>
  <c r="BS202" i="6"/>
  <c r="BS170" i="6"/>
  <c r="BS138" i="6"/>
  <c r="BS106" i="6"/>
  <c r="BS74" i="6"/>
  <c r="BS42" i="6"/>
  <c r="BS201" i="6"/>
  <c r="BS169" i="6"/>
  <c r="BS137" i="6"/>
  <c r="BS98" i="6"/>
  <c r="BS203" i="6"/>
  <c r="BS171" i="6"/>
  <c r="BS139" i="6"/>
  <c r="BS107" i="6"/>
  <c r="BS75" i="6"/>
  <c r="BS43" i="6"/>
  <c r="BS11" i="6"/>
  <c r="BS194" i="6"/>
  <c r="BS162" i="6"/>
  <c r="BS130" i="6"/>
  <c r="BS66" i="6"/>
  <c r="BS34" i="6"/>
  <c r="BU220" i="6"/>
  <c r="BQ218" i="6"/>
  <c r="BQ225" i="6"/>
  <c r="BV220" i="6"/>
  <c r="BS195" i="6"/>
  <c r="BS163" i="6"/>
  <c r="BS131" i="6"/>
  <c r="BS99" i="6"/>
  <c r="BS67" i="6"/>
  <c r="BS35" i="6"/>
  <c r="BS218" i="6"/>
  <c r="BS186" i="6"/>
  <c r="BS154" i="6"/>
  <c r="BS122" i="6"/>
  <c r="BS90" i="6"/>
  <c r="BS58" i="6"/>
  <c r="BS26" i="6"/>
  <c r="BS217" i="6"/>
  <c r="BS185" i="6"/>
  <c r="BS153" i="6"/>
  <c r="BS121" i="6"/>
  <c r="BS18" i="6"/>
  <c r="BS219" i="6"/>
  <c r="BS187" i="6"/>
  <c r="BS155" i="6"/>
  <c r="BS123" i="6"/>
  <c r="BS91" i="6"/>
  <c r="BS59" i="6"/>
  <c r="BS27" i="6"/>
  <c r="BS210" i="6"/>
  <c r="BS178" i="6"/>
  <c r="BS146" i="6"/>
  <c r="BS114" i="6"/>
  <c r="BS82" i="6"/>
  <c r="BS50" i="6"/>
  <c r="BQ219" i="6"/>
  <c r="BV219" i="6"/>
  <c r="BU219" i="6"/>
  <c r="BS10" i="6"/>
  <c r="BQ216" i="6"/>
  <c r="BQ221" i="6"/>
  <c r="BS9" i="6"/>
  <c r="BI8" i="6"/>
  <c r="BV224" i="6"/>
  <c r="BJ8" i="6"/>
  <c r="BU224" i="6"/>
  <c r="BK8" i="6"/>
  <c r="BU218" i="6"/>
  <c r="BU217" i="6"/>
  <c r="BV218" i="6"/>
  <c r="BV217" i="6"/>
  <c r="BU225" i="6"/>
  <c r="BM8" i="6"/>
  <c r="BV216" i="6"/>
  <c r="BV225" i="6"/>
  <c r="BN8" i="6"/>
  <c r="BH8" i="6"/>
  <c r="BE222" i="7"/>
  <c r="AP223" i="6" s="1"/>
  <c r="AW223" i="6" s="1"/>
  <c r="BE227" i="7"/>
  <c r="AP228" i="6" s="1"/>
  <c r="AW228" i="6" s="1"/>
  <c r="Y227" i="6"/>
  <c r="BE226" i="7"/>
  <c r="AP227" i="6" s="1"/>
  <c r="AW227" i="6" s="1"/>
  <c r="AW226" i="6"/>
  <c r="AY218" i="6"/>
  <c r="AY219" i="6"/>
  <c r="AW218" i="6"/>
  <c r="AW224" i="6"/>
  <c r="AY216" i="6"/>
  <c r="AW216" i="6"/>
  <c r="AE219" i="6"/>
  <c r="AY225" i="6"/>
  <c r="AW221" i="6"/>
  <c r="AY223" i="6"/>
  <c r="AY222" i="6"/>
  <c r="AE225" i="6"/>
  <c r="G222" i="8" s="1"/>
  <c r="AW217" i="6"/>
  <c r="AY217" i="6"/>
  <c r="AW219" i="6"/>
  <c r="AY215" i="6"/>
  <c r="AW222" i="6"/>
  <c r="AW225" i="6"/>
  <c r="AW220" i="6"/>
  <c r="AY220" i="6"/>
  <c r="AY224" i="6"/>
  <c r="AY221" i="6"/>
  <c r="AE220" i="6"/>
  <c r="AE226" i="6"/>
  <c r="G223" i="8" s="1"/>
  <c r="AE228" i="6"/>
  <c r="G225" i="8" s="1"/>
  <c r="AE227" i="6"/>
  <c r="G224" i="8" s="1"/>
  <c r="AE223" i="6"/>
  <c r="AE222" i="6"/>
  <c r="G219" i="8" s="1"/>
  <c r="AE224" i="6"/>
  <c r="G221" i="8" s="1"/>
  <c r="AE221" i="6"/>
  <c r="G218" i="8" s="1"/>
  <c r="BA226" i="6"/>
  <c r="BB226" i="6"/>
  <c r="BB224" i="6"/>
  <c r="BA224" i="6"/>
  <c r="BB221" i="6"/>
  <c r="BA221" i="6"/>
  <c r="BB217" i="6"/>
  <c r="BA217" i="6"/>
  <c r="BB219" i="6"/>
  <c r="BA219" i="6"/>
  <c r="BB222" i="6"/>
  <c r="BA222" i="6"/>
  <c r="BA218" i="6"/>
  <c r="BB218" i="6"/>
  <c r="BB225" i="6"/>
  <c r="BA225" i="6"/>
  <c r="BB220" i="6"/>
  <c r="BA220" i="6"/>
  <c r="BA216" i="6"/>
  <c r="BB216" i="6"/>
  <c r="T218" i="6"/>
  <c r="T217" i="6"/>
  <c r="T216" i="6"/>
  <c r="Y226" i="6"/>
  <c r="Y225" i="6"/>
  <c r="Y224" i="6"/>
  <c r="Y221" i="6"/>
  <c r="Y218" i="6"/>
  <c r="Y222" i="6"/>
  <c r="Y220" i="6"/>
  <c r="Y219" i="6"/>
  <c r="Y217" i="6"/>
  <c r="Y216" i="6"/>
  <c r="V223" i="6"/>
  <c r="AC223" i="6" s="1"/>
  <c r="V227" i="6"/>
  <c r="V228" i="6"/>
  <c r="Y228" i="6"/>
  <c r="V226" i="6"/>
  <c r="V221" i="6"/>
  <c r="V224" i="6"/>
  <c r="V219" i="6"/>
  <c r="V225" i="6"/>
  <c r="V220" i="6"/>
  <c r="V216" i="6"/>
  <c r="V218" i="6"/>
  <c r="V217" i="6"/>
  <c r="W216" i="6"/>
  <c r="AE216" i="6" s="1"/>
  <c r="G213" i="8" s="1"/>
  <c r="W218" i="6"/>
  <c r="AE218" i="6" s="1"/>
  <c r="G215" i="8" s="1"/>
  <c r="W217" i="6"/>
  <c r="AE217" i="6" s="1"/>
  <c r="V222" i="6"/>
  <c r="G214" i="8" l="1"/>
  <c r="G217" i="8"/>
  <c r="G216" i="8"/>
  <c r="G220" i="8"/>
  <c r="BT10" i="6"/>
  <c r="BT178" i="6"/>
  <c r="BT66" i="6"/>
  <c r="BT184" i="6"/>
  <c r="BT136" i="6"/>
  <c r="BT105" i="6"/>
  <c r="BT27" i="6"/>
  <c r="BT121" i="6"/>
  <c r="BT154" i="6"/>
  <c r="BT195" i="6"/>
  <c r="BT162" i="6"/>
  <c r="BT203" i="6"/>
  <c r="BT138" i="6"/>
  <c r="BT179" i="6"/>
  <c r="BT32" i="6"/>
  <c r="BT145" i="6"/>
  <c r="BT40" i="6"/>
  <c r="BT200" i="6"/>
  <c r="BT129" i="6"/>
  <c r="BT208" i="6"/>
  <c r="BT60" i="6"/>
  <c r="BT149" i="6"/>
  <c r="BT159" i="6"/>
  <c r="BT118" i="6"/>
  <c r="BT167" i="6"/>
  <c r="BT206" i="6"/>
  <c r="BT30" i="6"/>
  <c r="BT164" i="6"/>
  <c r="BT76" i="6"/>
  <c r="BT69" i="6"/>
  <c r="BT87" i="6"/>
  <c r="BT90" i="6"/>
  <c r="BT74" i="6"/>
  <c r="BT59" i="6"/>
  <c r="BT153" i="6"/>
  <c r="BT186" i="6"/>
  <c r="BT194" i="6"/>
  <c r="BT98" i="6"/>
  <c r="BT170" i="6"/>
  <c r="BT211" i="6"/>
  <c r="BT64" i="6"/>
  <c r="BT177" i="6"/>
  <c r="BT72" i="6"/>
  <c r="BT161" i="6"/>
  <c r="BT56" i="6"/>
  <c r="BT92" i="6"/>
  <c r="BT181" i="6"/>
  <c r="BT223" i="6"/>
  <c r="BT182" i="6"/>
  <c r="BT38" i="6"/>
  <c r="BT47" i="6"/>
  <c r="BT52" i="6"/>
  <c r="BT158" i="6"/>
  <c r="BT196" i="6"/>
  <c r="BT126" i="6"/>
  <c r="BT133" i="6"/>
  <c r="BT119" i="6"/>
  <c r="BT50" i="6"/>
  <c r="BT91" i="6"/>
  <c r="BT185" i="6"/>
  <c r="BT218" i="6"/>
  <c r="BT11" i="6"/>
  <c r="BT137" i="6"/>
  <c r="BT202" i="6"/>
  <c r="BT96" i="6"/>
  <c r="BT209" i="6"/>
  <c r="BT104" i="6"/>
  <c r="BT48" i="6"/>
  <c r="BT193" i="6"/>
  <c r="BT88" i="6"/>
  <c r="BT29" i="6"/>
  <c r="BT213" i="6"/>
  <c r="BT63" i="6"/>
  <c r="BT20" i="6"/>
  <c r="BT22" i="6"/>
  <c r="BT70" i="6"/>
  <c r="BT132" i="6"/>
  <c r="BT143" i="6"/>
  <c r="BT116" i="6"/>
  <c r="BT222" i="6"/>
  <c r="BT165" i="6"/>
  <c r="BT151" i="6"/>
  <c r="BT9" i="6"/>
  <c r="BT271" i="6"/>
  <c r="BT269" i="6"/>
  <c r="BT270" i="6"/>
  <c r="BT265" i="6"/>
  <c r="BT236" i="6"/>
  <c r="BT256" i="6"/>
  <c r="BT246" i="6"/>
  <c r="BT242" i="6"/>
  <c r="BT257" i="6"/>
  <c r="BT232" i="6"/>
  <c r="BT263" i="6"/>
  <c r="BT238" i="6"/>
  <c r="BT260" i="6"/>
  <c r="BT249" i="6"/>
  <c r="BT267" i="6"/>
  <c r="BT255" i="6"/>
  <c r="BT234" i="6"/>
  <c r="BT261" i="6"/>
  <c r="BT237" i="6"/>
  <c r="BT259" i="6"/>
  <c r="BT247" i="6"/>
  <c r="BT230" i="6"/>
  <c r="BT253" i="6"/>
  <c r="BT264" i="6"/>
  <c r="BT251" i="6"/>
  <c r="BT239" i="6"/>
  <c r="BT268" i="6"/>
  <c r="BT245" i="6"/>
  <c r="BT248" i="6"/>
  <c r="BT243" i="6"/>
  <c r="BT252" i="6"/>
  <c r="BT266" i="6"/>
  <c r="BT241" i="6"/>
  <c r="BT244" i="6"/>
  <c r="BT235" i="6"/>
  <c r="BT262" i="6"/>
  <c r="BT258" i="6"/>
  <c r="BT233" i="6"/>
  <c r="BT240" i="6"/>
  <c r="BT231" i="6"/>
  <c r="BT254" i="6"/>
  <c r="BT250" i="6"/>
  <c r="BT229" i="6"/>
  <c r="BT227" i="6"/>
  <c r="BT228" i="6"/>
  <c r="BT226" i="6"/>
  <c r="BT82" i="6"/>
  <c r="BT123" i="6"/>
  <c r="BT217" i="6"/>
  <c r="BT35" i="6"/>
  <c r="BT43" i="6"/>
  <c r="BT169" i="6"/>
  <c r="BT19" i="6"/>
  <c r="BT24" i="6"/>
  <c r="BT128" i="6"/>
  <c r="BT25" i="6"/>
  <c r="BT80" i="6"/>
  <c r="BT225" i="6"/>
  <c r="BT93" i="6"/>
  <c r="BT86" i="6"/>
  <c r="BT127" i="6"/>
  <c r="BT124" i="6"/>
  <c r="BT103" i="6"/>
  <c r="BT102" i="6"/>
  <c r="BT180" i="6"/>
  <c r="BT79" i="6"/>
  <c r="BT157" i="6"/>
  <c r="BT13" i="6"/>
  <c r="BT148" i="6"/>
  <c r="BT125" i="6"/>
  <c r="BT172" i="6"/>
  <c r="BT183" i="6"/>
  <c r="BT114" i="6"/>
  <c r="BT155" i="6"/>
  <c r="BT26" i="6"/>
  <c r="BT67" i="6"/>
  <c r="BT75" i="6"/>
  <c r="BT201" i="6"/>
  <c r="BT51" i="6"/>
  <c r="BT120" i="6"/>
  <c r="BT17" i="6"/>
  <c r="BT160" i="6"/>
  <c r="BT57" i="6"/>
  <c r="BT16" i="6"/>
  <c r="BT41" i="6"/>
  <c r="BT21" i="6"/>
  <c r="BT150" i="6"/>
  <c r="BT191" i="6"/>
  <c r="BT156" i="6"/>
  <c r="BT135" i="6"/>
  <c r="BT61" i="6"/>
  <c r="BT111" i="6"/>
  <c r="BT189" i="6"/>
  <c r="BT175" i="6"/>
  <c r="BT205" i="6"/>
  <c r="BT212" i="6"/>
  <c r="BT221" i="6"/>
  <c r="BT12" i="6"/>
  <c r="BT197" i="6"/>
  <c r="BT108" i="6"/>
  <c r="BT166" i="6"/>
  <c r="BT215" i="6"/>
  <c r="BT146" i="6"/>
  <c r="BT187" i="6"/>
  <c r="BT58" i="6"/>
  <c r="BT99" i="6"/>
  <c r="BT34" i="6"/>
  <c r="BT107" i="6"/>
  <c r="BT42" i="6"/>
  <c r="BT83" i="6"/>
  <c r="BT152" i="6"/>
  <c r="BT49" i="6"/>
  <c r="BT192" i="6"/>
  <c r="BT89" i="6"/>
  <c r="BT33" i="6"/>
  <c r="BT112" i="6"/>
  <c r="BT73" i="6"/>
  <c r="BT53" i="6"/>
  <c r="BT214" i="6"/>
  <c r="BT14" i="6"/>
  <c r="BT188" i="6"/>
  <c r="BT199" i="6"/>
  <c r="BT207" i="6"/>
  <c r="BT46" i="6"/>
  <c r="BT78" i="6"/>
  <c r="BT45" i="6"/>
  <c r="BT109" i="6"/>
  <c r="BT101" i="6"/>
  <c r="BT140" i="6"/>
  <c r="BT198" i="6"/>
  <c r="BT15" i="6"/>
  <c r="BT100" i="6"/>
  <c r="BT219" i="6"/>
  <c r="BT139" i="6"/>
  <c r="BT81" i="6"/>
  <c r="BT65" i="6"/>
  <c r="BT85" i="6"/>
  <c r="BT31" i="6"/>
  <c r="BT220" i="6"/>
  <c r="BT39" i="6"/>
  <c r="BT36" i="6"/>
  <c r="BT142" i="6"/>
  <c r="BT94" i="6"/>
  <c r="BT110" i="6"/>
  <c r="BT77" i="6"/>
  <c r="BT173" i="6"/>
  <c r="BT62" i="6"/>
  <c r="BT204" i="6"/>
  <c r="BT44" i="6"/>
  <c r="BT68" i="6"/>
  <c r="BT23" i="6"/>
  <c r="BT131" i="6"/>
  <c r="BT115" i="6"/>
  <c r="BT224" i="6"/>
  <c r="BT144" i="6"/>
  <c r="BT210" i="6"/>
  <c r="BT18" i="6"/>
  <c r="BT122" i="6"/>
  <c r="BT163" i="6"/>
  <c r="BT130" i="6"/>
  <c r="BT171" i="6"/>
  <c r="BT106" i="6"/>
  <c r="BT147" i="6"/>
  <c r="BT216" i="6"/>
  <c r="BT113" i="6"/>
  <c r="BT168" i="6"/>
  <c r="BT97" i="6"/>
  <c r="BT176" i="6"/>
  <c r="BT28" i="6"/>
  <c r="BT117" i="6"/>
  <c r="BT95" i="6"/>
  <c r="BT54" i="6"/>
  <c r="BT71" i="6"/>
  <c r="BT84" i="6"/>
  <c r="BT190" i="6"/>
  <c r="BT174" i="6"/>
  <c r="BT141" i="6"/>
  <c r="BT134" i="6"/>
  <c r="BT37" i="6"/>
  <c r="BT55" i="6"/>
  <c r="AG220" i="6"/>
  <c r="AG227" i="6"/>
  <c r="AG221" i="6"/>
  <c r="AG226" i="6"/>
  <c r="AG222" i="6"/>
  <c r="AG225" i="6"/>
  <c r="AG228" i="6"/>
  <c r="AG219" i="6"/>
  <c r="AG224" i="6"/>
  <c r="AG216" i="6"/>
  <c r="AG217" i="6"/>
  <c r="AG218" i="6"/>
  <c r="AG223" i="6"/>
  <c r="BA228" i="6"/>
  <c r="BB227" i="6"/>
  <c r="BA227" i="6"/>
  <c r="BB223" i="6"/>
  <c r="BA223" i="6"/>
  <c r="BB228" i="6"/>
  <c r="AC224" i="6"/>
  <c r="AC220" i="6"/>
  <c r="AC228" i="6"/>
  <c r="AC222" i="6"/>
  <c r="AC226" i="6"/>
  <c r="AC225" i="6"/>
  <c r="AC216" i="6"/>
  <c r="AC217" i="6"/>
  <c r="AC218" i="6"/>
  <c r="AC221" i="6"/>
  <c r="AC219" i="6"/>
  <c r="AC227" i="6"/>
  <c r="AH223" i="6"/>
  <c r="AH221" i="6"/>
  <c r="AH226" i="6"/>
  <c r="AH216" i="6"/>
  <c r="AH220" i="6"/>
  <c r="AH224" i="6"/>
  <c r="AH218" i="6"/>
  <c r="AH225" i="6"/>
  <c r="AH222" i="6"/>
  <c r="AH228" i="6"/>
  <c r="AH219" i="6"/>
  <c r="AH227" i="6"/>
  <c r="AH217" i="6"/>
  <c r="AL207" i="6"/>
  <c r="AM207" i="6"/>
  <c r="BF207" i="6"/>
  <c r="BG207" i="6"/>
  <c r="AL208" i="6"/>
  <c r="AM208" i="6"/>
  <c r="BF208" i="6"/>
  <c r="BG208" i="6"/>
  <c r="AL209" i="6"/>
  <c r="AM209" i="6"/>
  <c r="BF209" i="6"/>
  <c r="BG209" i="6"/>
  <c r="AL210" i="6"/>
  <c r="AM210" i="6"/>
  <c r="BF210" i="6"/>
  <c r="BG210" i="6"/>
  <c r="AL211" i="6"/>
  <c r="AM211" i="6"/>
  <c r="BF211" i="6"/>
  <c r="BG211" i="6"/>
  <c r="AL212" i="6"/>
  <c r="AM212" i="6"/>
  <c r="BF212" i="6"/>
  <c r="BG212" i="6"/>
  <c r="AL213" i="6"/>
  <c r="AM213" i="6"/>
  <c r="BF213" i="6"/>
  <c r="BG213" i="6"/>
  <c r="AL214" i="6"/>
  <c r="AM214" i="6"/>
  <c r="BF214" i="6"/>
  <c r="BG214" i="6"/>
  <c r="BF215" i="6"/>
  <c r="BG215" i="6"/>
  <c r="D207" i="6"/>
  <c r="E207" i="6"/>
  <c r="C207" i="6" s="1"/>
  <c r="D208" i="6"/>
  <c r="E208" i="6"/>
  <c r="C208" i="6" s="1"/>
  <c r="D209" i="6"/>
  <c r="E209" i="6"/>
  <c r="C209" i="6" s="1"/>
  <c r="D210" i="6"/>
  <c r="E210" i="6"/>
  <c r="C210" i="6" s="1"/>
  <c r="D211" i="6"/>
  <c r="E211" i="6"/>
  <c r="C211" i="6" s="1"/>
  <c r="D212" i="6"/>
  <c r="E212" i="6"/>
  <c r="C212" i="6" s="1"/>
  <c r="D213" i="6"/>
  <c r="E213" i="6"/>
  <c r="C213" i="6" s="1"/>
  <c r="D214" i="6"/>
  <c r="E214" i="6"/>
  <c r="C214" i="6" s="1"/>
  <c r="D215" i="6"/>
  <c r="E215" i="6"/>
  <c r="C215" i="6" s="1"/>
  <c r="F213" i="6" l="1"/>
  <c r="T209" i="6"/>
  <c r="F209" i="6"/>
  <c r="F215" i="6"/>
  <c r="T211" i="6"/>
  <c r="F211" i="6"/>
  <c r="T207" i="6"/>
  <c r="F207" i="6"/>
  <c r="F214" i="6"/>
  <c r="T212" i="6"/>
  <c r="F212" i="6"/>
  <c r="T210" i="6"/>
  <c r="F210" i="6"/>
  <c r="T208" i="6"/>
  <c r="F208" i="6"/>
  <c r="W210" i="6"/>
  <c r="AE210" i="6" s="1"/>
  <c r="V210" i="6"/>
  <c r="T213" i="6"/>
  <c r="W213" i="6"/>
  <c r="AE213" i="6" s="1"/>
  <c r="W208" i="6"/>
  <c r="AE208" i="6" s="1"/>
  <c r="V212" i="6"/>
  <c r="W212" i="6"/>
  <c r="AE212" i="6" s="1"/>
  <c r="T215" i="6"/>
  <c r="W215" i="6"/>
  <c r="AE215" i="6" s="1"/>
  <c r="G212" i="8" s="1"/>
  <c r="W207" i="6"/>
  <c r="AE207" i="6" s="1"/>
  <c r="W209" i="6"/>
  <c r="AE209" i="6" s="1"/>
  <c r="W211" i="6"/>
  <c r="AE211" i="6" s="1"/>
  <c r="T214" i="6"/>
  <c r="V214" i="6"/>
  <c r="W214" i="6"/>
  <c r="AE214" i="6" s="1"/>
  <c r="U8" i="7"/>
  <c r="V8" i="7"/>
  <c r="U9" i="7"/>
  <c r="V9" i="7"/>
  <c r="U10" i="7"/>
  <c r="V10" i="7"/>
  <c r="U11" i="7"/>
  <c r="V11" i="7"/>
  <c r="U12" i="7"/>
  <c r="V12" i="7"/>
  <c r="U13" i="7"/>
  <c r="V13" i="7"/>
  <c r="U14" i="7"/>
  <c r="V14" i="7"/>
  <c r="U15" i="7"/>
  <c r="V15" i="7"/>
  <c r="U16" i="7"/>
  <c r="V16" i="7"/>
  <c r="U17" i="7"/>
  <c r="V17" i="7"/>
  <c r="U18" i="7"/>
  <c r="V18" i="7"/>
  <c r="U19" i="7"/>
  <c r="V19" i="7"/>
  <c r="U20" i="7"/>
  <c r="V20" i="7"/>
  <c r="U21" i="7"/>
  <c r="V21" i="7"/>
  <c r="U22" i="7"/>
  <c r="V22" i="7"/>
  <c r="U23" i="7"/>
  <c r="V23" i="7"/>
  <c r="U24" i="7"/>
  <c r="V24" i="7"/>
  <c r="U25" i="7"/>
  <c r="V25" i="7"/>
  <c r="U26" i="7"/>
  <c r="V26" i="7"/>
  <c r="U27" i="7"/>
  <c r="V27" i="7"/>
  <c r="U28" i="7"/>
  <c r="V28" i="7"/>
  <c r="U29" i="7"/>
  <c r="V29" i="7"/>
  <c r="U30" i="7"/>
  <c r="V30" i="7"/>
  <c r="U31" i="7"/>
  <c r="V31" i="7"/>
  <c r="U32" i="7"/>
  <c r="V32" i="7"/>
  <c r="U33" i="7"/>
  <c r="V33" i="7"/>
  <c r="U34" i="7"/>
  <c r="V34" i="7"/>
  <c r="U35" i="7"/>
  <c r="V35" i="7"/>
  <c r="U36" i="7"/>
  <c r="V36" i="7"/>
  <c r="U37" i="7"/>
  <c r="V37" i="7"/>
  <c r="U38" i="7"/>
  <c r="V38" i="7"/>
  <c r="U39" i="7"/>
  <c r="V39" i="7"/>
  <c r="U40" i="7"/>
  <c r="V40" i="7"/>
  <c r="U41" i="7"/>
  <c r="V41" i="7"/>
  <c r="U42" i="7"/>
  <c r="V42" i="7"/>
  <c r="U43" i="7"/>
  <c r="V43" i="7"/>
  <c r="U44" i="7"/>
  <c r="V44" i="7"/>
  <c r="U45" i="7"/>
  <c r="V45" i="7"/>
  <c r="U46" i="7"/>
  <c r="V46" i="7"/>
  <c r="U47" i="7"/>
  <c r="V47" i="7"/>
  <c r="U48" i="7"/>
  <c r="V48" i="7"/>
  <c r="U49" i="7"/>
  <c r="V49" i="7"/>
  <c r="U50" i="7"/>
  <c r="V50" i="7"/>
  <c r="U51" i="7"/>
  <c r="V51" i="7"/>
  <c r="U52" i="7"/>
  <c r="V52" i="7"/>
  <c r="U53" i="7"/>
  <c r="V53" i="7"/>
  <c r="U54" i="7"/>
  <c r="V54" i="7"/>
  <c r="U55" i="7"/>
  <c r="V55" i="7"/>
  <c r="U56" i="7"/>
  <c r="V56" i="7"/>
  <c r="U57" i="7"/>
  <c r="V57" i="7"/>
  <c r="U58" i="7"/>
  <c r="V58" i="7"/>
  <c r="U59" i="7"/>
  <c r="V59" i="7"/>
  <c r="U60" i="7"/>
  <c r="V60" i="7"/>
  <c r="U61" i="7"/>
  <c r="V61" i="7"/>
  <c r="U62" i="7"/>
  <c r="V62" i="7"/>
  <c r="U63" i="7"/>
  <c r="V63" i="7"/>
  <c r="U64" i="7"/>
  <c r="V64" i="7"/>
  <c r="U65" i="7"/>
  <c r="V65" i="7"/>
  <c r="U66" i="7"/>
  <c r="V66" i="7"/>
  <c r="U67" i="7"/>
  <c r="V67" i="7"/>
  <c r="U68" i="7"/>
  <c r="V68" i="7"/>
  <c r="U69" i="7"/>
  <c r="V69" i="7"/>
  <c r="U70" i="7"/>
  <c r="V70" i="7"/>
  <c r="U71" i="7"/>
  <c r="V71" i="7"/>
  <c r="U72" i="7"/>
  <c r="V72" i="7"/>
  <c r="U73" i="7"/>
  <c r="V73" i="7"/>
  <c r="U74" i="7"/>
  <c r="V74" i="7"/>
  <c r="U75" i="7"/>
  <c r="V75" i="7"/>
  <c r="U76" i="7"/>
  <c r="V76" i="7"/>
  <c r="U77" i="7"/>
  <c r="V77" i="7"/>
  <c r="U78" i="7"/>
  <c r="V78" i="7"/>
  <c r="U79" i="7"/>
  <c r="V79" i="7"/>
  <c r="U80" i="7"/>
  <c r="V80" i="7"/>
  <c r="U81" i="7"/>
  <c r="V81" i="7"/>
  <c r="U82" i="7"/>
  <c r="V82" i="7"/>
  <c r="U83" i="7"/>
  <c r="V83" i="7"/>
  <c r="U84" i="7"/>
  <c r="V84" i="7"/>
  <c r="U85" i="7"/>
  <c r="V85" i="7"/>
  <c r="U86" i="7"/>
  <c r="V86" i="7"/>
  <c r="U87" i="7"/>
  <c r="V87" i="7"/>
  <c r="U88" i="7"/>
  <c r="V88" i="7"/>
  <c r="U89" i="7"/>
  <c r="V89" i="7"/>
  <c r="U90" i="7"/>
  <c r="V90" i="7"/>
  <c r="U91" i="7"/>
  <c r="V91" i="7"/>
  <c r="U92" i="7"/>
  <c r="V92" i="7"/>
  <c r="U93" i="7"/>
  <c r="V93" i="7"/>
  <c r="U94" i="7"/>
  <c r="V94" i="7"/>
  <c r="U95" i="7"/>
  <c r="V95" i="7"/>
  <c r="U96" i="7"/>
  <c r="V96" i="7"/>
  <c r="U97" i="7"/>
  <c r="V97" i="7"/>
  <c r="U98" i="7"/>
  <c r="V98" i="7"/>
  <c r="U99" i="7"/>
  <c r="V99" i="7"/>
  <c r="U100" i="7"/>
  <c r="V100" i="7"/>
  <c r="U101" i="7"/>
  <c r="V101" i="7"/>
  <c r="U102" i="7"/>
  <c r="V102" i="7"/>
  <c r="U103" i="7"/>
  <c r="V103" i="7"/>
  <c r="U104" i="7"/>
  <c r="V104" i="7"/>
  <c r="U105" i="7"/>
  <c r="V105" i="7"/>
  <c r="U106" i="7"/>
  <c r="V106" i="7"/>
  <c r="U107" i="7"/>
  <c r="V107" i="7"/>
  <c r="U108" i="7"/>
  <c r="V108" i="7"/>
  <c r="U109" i="7"/>
  <c r="V109" i="7"/>
  <c r="U110" i="7"/>
  <c r="V110" i="7"/>
  <c r="U111" i="7"/>
  <c r="V111" i="7"/>
  <c r="U112" i="7"/>
  <c r="V112" i="7"/>
  <c r="U113" i="7"/>
  <c r="V113" i="7"/>
  <c r="U114" i="7"/>
  <c r="V114" i="7"/>
  <c r="U115" i="7"/>
  <c r="V115" i="7"/>
  <c r="U116" i="7"/>
  <c r="V116" i="7"/>
  <c r="U117" i="7"/>
  <c r="V117" i="7"/>
  <c r="U118" i="7"/>
  <c r="V118" i="7"/>
  <c r="U119" i="7"/>
  <c r="V119" i="7"/>
  <c r="U120" i="7"/>
  <c r="V120" i="7"/>
  <c r="U121" i="7"/>
  <c r="V121" i="7"/>
  <c r="U122" i="7"/>
  <c r="V122" i="7"/>
  <c r="U123" i="7"/>
  <c r="V123" i="7"/>
  <c r="U124" i="7"/>
  <c r="V124" i="7"/>
  <c r="U125" i="7"/>
  <c r="V125" i="7"/>
  <c r="U126" i="7"/>
  <c r="V126" i="7"/>
  <c r="U127" i="7"/>
  <c r="V127" i="7"/>
  <c r="U128" i="7"/>
  <c r="V128" i="7"/>
  <c r="U129" i="7"/>
  <c r="V129" i="7"/>
  <c r="U130" i="7"/>
  <c r="V130" i="7"/>
  <c r="U131" i="7"/>
  <c r="V131" i="7"/>
  <c r="U132" i="7"/>
  <c r="V132" i="7"/>
  <c r="U133" i="7"/>
  <c r="V133" i="7"/>
  <c r="U134" i="7"/>
  <c r="V134" i="7"/>
  <c r="U135" i="7"/>
  <c r="V135" i="7"/>
  <c r="U136" i="7"/>
  <c r="V136" i="7"/>
  <c r="U137" i="7"/>
  <c r="V137" i="7"/>
  <c r="U138" i="7"/>
  <c r="V138" i="7"/>
  <c r="U139" i="7"/>
  <c r="V139" i="7"/>
  <c r="U140" i="7"/>
  <c r="V140" i="7"/>
  <c r="U141" i="7"/>
  <c r="V141" i="7"/>
  <c r="U142" i="7"/>
  <c r="V142" i="7"/>
  <c r="U143" i="7"/>
  <c r="V143" i="7"/>
  <c r="U144" i="7"/>
  <c r="V144" i="7"/>
  <c r="U145" i="7"/>
  <c r="V145" i="7"/>
  <c r="U146" i="7"/>
  <c r="V146" i="7"/>
  <c r="U147" i="7"/>
  <c r="V147" i="7"/>
  <c r="U148" i="7"/>
  <c r="V148" i="7"/>
  <c r="U149" i="7"/>
  <c r="V149" i="7"/>
  <c r="U150" i="7"/>
  <c r="V150" i="7"/>
  <c r="U151" i="7"/>
  <c r="V151" i="7"/>
  <c r="U152" i="7"/>
  <c r="V152" i="7"/>
  <c r="U153" i="7"/>
  <c r="V153" i="7"/>
  <c r="U154" i="7"/>
  <c r="V154" i="7"/>
  <c r="U155" i="7"/>
  <c r="V155" i="7"/>
  <c r="U156" i="7"/>
  <c r="V156" i="7"/>
  <c r="U157" i="7"/>
  <c r="V157" i="7"/>
  <c r="U158" i="7"/>
  <c r="V158" i="7"/>
  <c r="U159" i="7"/>
  <c r="V159" i="7"/>
  <c r="U160" i="7"/>
  <c r="V160" i="7"/>
  <c r="U161" i="7"/>
  <c r="V161" i="7"/>
  <c r="U162" i="7"/>
  <c r="V162" i="7"/>
  <c r="U163" i="7"/>
  <c r="V163" i="7"/>
  <c r="U164" i="7"/>
  <c r="V164" i="7"/>
  <c r="U165" i="7"/>
  <c r="V165" i="7"/>
  <c r="U166" i="7"/>
  <c r="V166" i="7"/>
  <c r="U167" i="7"/>
  <c r="V167" i="7"/>
  <c r="U168" i="7"/>
  <c r="V168" i="7"/>
  <c r="U169" i="7"/>
  <c r="V169" i="7"/>
  <c r="U170" i="7"/>
  <c r="V170" i="7"/>
  <c r="U171" i="7"/>
  <c r="V171" i="7"/>
  <c r="U172" i="7"/>
  <c r="V172" i="7"/>
  <c r="U173" i="7"/>
  <c r="V173" i="7"/>
  <c r="U174" i="7"/>
  <c r="V174" i="7"/>
  <c r="U175" i="7"/>
  <c r="V175" i="7"/>
  <c r="U176" i="7"/>
  <c r="V176" i="7"/>
  <c r="U177" i="7"/>
  <c r="V177" i="7"/>
  <c r="U178" i="7"/>
  <c r="V178" i="7"/>
  <c r="U179" i="7"/>
  <c r="V179" i="7"/>
  <c r="U180" i="7"/>
  <c r="V180" i="7"/>
  <c r="U181" i="7"/>
  <c r="V181" i="7"/>
  <c r="U182" i="7"/>
  <c r="V182" i="7"/>
  <c r="U183" i="7"/>
  <c r="V183" i="7"/>
  <c r="U184" i="7"/>
  <c r="V184" i="7"/>
  <c r="U185" i="7"/>
  <c r="V185" i="7"/>
  <c r="U186" i="7"/>
  <c r="V186" i="7"/>
  <c r="U187" i="7"/>
  <c r="V187" i="7"/>
  <c r="U188" i="7"/>
  <c r="V188" i="7"/>
  <c r="U189" i="7"/>
  <c r="V189" i="7"/>
  <c r="U190" i="7"/>
  <c r="V190" i="7"/>
  <c r="U191" i="7"/>
  <c r="V191" i="7"/>
  <c r="U192" i="7"/>
  <c r="V192" i="7"/>
  <c r="U193" i="7"/>
  <c r="V193" i="7"/>
  <c r="U194" i="7"/>
  <c r="V194" i="7"/>
  <c r="U195" i="7"/>
  <c r="V195" i="7"/>
  <c r="U196" i="7"/>
  <c r="V196" i="7"/>
  <c r="U197" i="7"/>
  <c r="V197" i="7"/>
  <c r="U198" i="7"/>
  <c r="V198" i="7"/>
  <c r="U199" i="7"/>
  <c r="V199" i="7"/>
  <c r="U200" i="7"/>
  <c r="V200" i="7"/>
  <c r="U201" i="7"/>
  <c r="V201" i="7"/>
  <c r="U202" i="7"/>
  <c r="V202" i="7"/>
  <c r="U203" i="7"/>
  <c r="V203" i="7"/>
  <c r="U204" i="7"/>
  <c r="V204" i="7"/>
  <c r="U205" i="7"/>
  <c r="V205" i="7"/>
  <c r="U206" i="7"/>
  <c r="V206" i="7"/>
  <c r="U207" i="7"/>
  <c r="V207" i="7"/>
  <c r="U208" i="7"/>
  <c r="V208" i="7"/>
  <c r="U209" i="7"/>
  <c r="V209" i="7"/>
  <c r="U210" i="7"/>
  <c r="V210" i="7"/>
  <c r="U211" i="7"/>
  <c r="V211" i="7"/>
  <c r="U212" i="7"/>
  <c r="V212" i="7"/>
  <c r="U213" i="7"/>
  <c r="V213" i="7"/>
  <c r="U214" i="7"/>
  <c r="V214" i="7"/>
  <c r="P8" i="7"/>
  <c r="Q8" i="7"/>
  <c r="K8" i="7"/>
  <c r="BE9" i="7"/>
  <c r="BE10" i="7"/>
  <c r="BE11" i="7"/>
  <c r="BE12" i="7"/>
  <c r="BE13" i="7"/>
  <c r="BE14" i="7"/>
  <c r="BE15" i="7"/>
  <c r="BE16" i="7"/>
  <c r="BE17" i="7"/>
  <c r="BE18" i="7"/>
  <c r="BE19" i="7"/>
  <c r="BE21" i="7"/>
  <c r="BE22" i="7"/>
  <c r="BE23" i="7"/>
  <c r="BE24" i="7"/>
  <c r="BE25" i="7"/>
  <c r="BE26" i="7"/>
  <c r="BE27" i="7"/>
  <c r="BE28" i="7"/>
  <c r="BE29" i="7"/>
  <c r="BE30" i="7"/>
  <c r="BE31" i="7"/>
  <c r="BE33" i="7"/>
  <c r="BE34" i="7"/>
  <c r="BE35" i="7"/>
  <c r="BE36" i="7"/>
  <c r="BE39" i="7"/>
  <c r="BE40" i="7"/>
  <c r="AL41" i="7"/>
  <c r="BE42" i="7"/>
  <c r="BE43" i="7"/>
  <c r="BE44" i="7"/>
  <c r="BE45" i="7"/>
  <c r="BE46" i="7"/>
  <c r="BE47" i="7"/>
  <c r="BE49" i="7"/>
  <c r="BE51" i="7"/>
  <c r="BE52" i="7"/>
  <c r="BE53" i="7"/>
  <c r="BE54" i="7"/>
  <c r="BE55" i="7"/>
  <c r="BE56" i="7"/>
  <c r="BE58" i="7"/>
  <c r="BE59" i="7"/>
  <c r="BE60" i="7"/>
  <c r="BE61" i="7"/>
  <c r="BE63" i="7"/>
  <c r="BE64" i="7"/>
  <c r="BE65" i="7"/>
  <c r="BE66" i="7"/>
  <c r="BE67" i="7"/>
  <c r="BE68" i="7"/>
  <c r="BE69" i="7"/>
  <c r="BE70" i="7"/>
  <c r="BE71" i="7"/>
  <c r="BE72" i="7"/>
  <c r="BE73" i="7"/>
  <c r="BE75" i="7"/>
  <c r="BE76" i="7"/>
  <c r="BE78" i="7"/>
  <c r="BE80" i="7"/>
  <c r="BE81" i="7"/>
  <c r="BE82" i="7"/>
  <c r="BE83" i="7"/>
  <c r="BE84" i="7"/>
  <c r="AL86" i="7"/>
  <c r="BE87" i="7"/>
  <c r="BE88" i="7"/>
  <c r="BE89" i="7"/>
  <c r="BE91" i="7"/>
  <c r="BE92" i="7"/>
  <c r="BE93" i="7"/>
  <c r="BE94" i="7"/>
  <c r="BE95" i="7"/>
  <c r="BE96" i="7"/>
  <c r="BE97" i="7"/>
  <c r="BE98" i="7"/>
  <c r="BE99" i="7"/>
  <c r="BE101" i="7"/>
  <c r="BE102" i="7"/>
  <c r="BE103" i="7"/>
  <c r="BE104" i="7"/>
  <c r="BE105" i="7"/>
  <c r="BE107" i="7"/>
  <c r="BE109" i="7"/>
  <c r="BE110" i="7"/>
  <c r="BE111" i="7"/>
  <c r="BE113" i="7"/>
  <c r="BE114" i="7"/>
  <c r="BE116" i="7"/>
  <c r="BE118" i="7"/>
  <c r="BE119" i="7"/>
  <c r="BE120" i="7"/>
  <c r="BE121" i="7"/>
  <c r="BE122" i="7"/>
  <c r="BE123" i="7"/>
  <c r="BE124" i="7"/>
  <c r="BE125" i="7"/>
  <c r="BE126" i="7"/>
  <c r="BE127" i="7"/>
  <c r="BE128" i="7"/>
  <c r="BE129" i="7"/>
  <c r="BE130" i="7"/>
  <c r="BE132" i="7"/>
  <c r="BE133" i="7"/>
  <c r="BE134" i="7"/>
  <c r="BE135" i="7"/>
  <c r="BE136" i="7"/>
  <c r="BE137" i="7"/>
  <c r="BE138" i="7"/>
  <c r="BE139" i="7"/>
  <c r="BE140" i="7"/>
  <c r="BE141" i="7"/>
  <c r="BE143" i="7"/>
  <c r="BE146" i="7"/>
  <c r="BE147" i="7"/>
  <c r="BE148" i="7"/>
  <c r="BE152" i="7"/>
  <c r="BE153" i="7"/>
  <c r="BE155" i="7"/>
  <c r="BE156" i="7"/>
  <c r="BE157" i="7"/>
  <c r="BE158" i="7"/>
  <c r="BE159" i="7"/>
  <c r="BE160" i="7"/>
  <c r="BE161" i="7"/>
  <c r="BE162" i="7"/>
  <c r="BE163" i="7"/>
  <c r="BE164" i="7"/>
  <c r="BE165" i="7"/>
  <c r="BE166" i="7"/>
  <c r="BE167" i="7"/>
  <c r="BE168" i="7"/>
  <c r="BE169" i="7"/>
  <c r="BE170" i="7"/>
  <c r="BE171" i="7"/>
  <c r="BE172" i="7"/>
  <c r="BE173" i="7"/>
  <c r="BE176" i="7"/>
  <c r="BE178" i="7"/>
  <c r="BE179" i="7"/>
  <c r="BE180" i="7"/>
  <c r="BE182" i="7"/>
  <c r="BE183" i="7"/>
  <c r="BE184" i="7"/>
  <c r="BE185" i="7"/>
  <c r="BE186" i="7"/>
  <c r="BE187" i="7"/>
  <c r="BE188" i="7"/>
  <c r="BE189" i="7"/>
  <c r="BE190" i="7"/>
  <c r="BE191" i="7"/>
  <c r="BE192" i="7"/>
  <c r="BE193" i="7"/>
  <c r="BE194" i="7"/>
  <c r="BE195" i="7"/>
  <c r="BE196" i="7"/>
  <c r="BE197" i="7"/>
  <c r="BE198" i="7"/>
  <c r="BE199" i="7"/>
  <c r="BE200" i="7"/>
  <c r="BE202" i="7"/>
  <c r="BE203" i="7"/>
  <c r="BE204" i="7"/>
  <c r="BE205" i="7"/>
  <c r="BE206" i="7"/>
  <c r="BE207" i="7"/>
  <c r="BE208" i="7"/>
  <c r="BE210" i="7"/>
  <c r="BE212" i="7"/>
  <c r="BE214" i="7"/>
  <c r="AP215" i="6" s="1"/>
  <c r="F8" i="7"/>
  <c r="G8" i="7"/>
  <c r="H271" i="6" l="1"/>
  <c r="I271" i="6"/>
  <c r="J271" i="6"/>
  <c r="G271" i="6"/>
  <c r="G270" i="6"/>
  <c r="G269" i="6"/>
  <c r="H269" i="6"/>
  <c r="H270" i="6"/>
  <c r="I270" i="6"/>
  <c r="J270" i="6"/>
  <c r="J269" i="6"/>
  <c r="I269" i="6"/>
  <c r="H268" i="6"/>
  <c r="H267" i="6"/>
  <c r="S8" i="7"/>
  <c r="J268" i="6"/>
  <c r="J267" i="6"/>
  <c r="I268" i="6"/>
  <c r="I267" i="6"/>
  <c r="G267" i="6"/>
  <c r="G268" i="6"/>
  <c r="H211" i="6"/>
  <c r="H262" i="6"/>
  <c r="H261" i="6"/>
  <c r="H260" i="6"/>
  <c r="H259" i="6"/>
  <c r="H266" i="6"/>
  <c r="H265" i="6"/>
  <c r="H263" i="6"/>
  <c r="H264" i="6"/>
  <c r="G215" i="6"/>
  <c r="G264" i="6"/>
  <c r="G265" i="6"/>
  <c r="G262" i="6"/>
  <c r="G259" i="6"/>
  <c r="G266" i="6"/>
  <c r="G261" i="6"/>
  <c r="G260" i="6"/>
  <c r="G263" i="6"/>
  <c r="I265" i="6"/>
  <c r="J263" i="6"/>
  <c r="I263" i="6"/>
  <c r="I264" i="6"/>
  <c r="I261" i="6"/>
  <c r="J265" i="6"/>
  <c r="J261" i="6"/>
  <c r="J259" i="6"/>
  <c r="J266" i="6"/>
  <c r="J264" i="6"/>
  <c r="I266" i="6"/>
  <c r="I260" i="6"/>
  <c r="J262" i="6"/>
  <c r="I259" i="6"/>
  <c r="J260" i="6"/>
  <c r="I262" i="6"/>
  <c r="H215" i="6"/>
  <c r="H212" i="6"/>
  <c r="I254" i="6"/>
  <c r="I257" i="6"/>
  <c r="J255" i="6"/>
  <c r="I255" i="6"/>
  <c r="I256" i="6"/>
  <c r="I258" i="6"/>
  <c r="J257" i="6"/>
  <c r="J258" i="6"/>
  <c r="J256" i="6"/>
  <c r="J254" i="6"/>
  <c r="I231" i="6"/>
  <c r="J247" i="6"/>
  <c r="J237" i="6"/>
  <c r="J251" i="6"/>
  <c r="I239" i="6"/>
  <c r="J231" i="6"/>
  <c r="I232" i="6"/>
  <c r="I227" i="6"/>
  <c r="J238" i="6"/>
  <c r="I253" i="6"/>
  <c r="J242" i="6"/>
  <c r="J236" i="6"/>
  <c r="J239" i="6"/>
  <c r="I245" i="6"/>
  <c r="I248" i="6"/>
  <c r="I228" i="6"/>
  <c r="I243" i="6"/>
  <c r="J232" i="6"/>
  <c r="I250" i="6"/>
  <c r="I246" i="6"/>
  <c r="I238" i="6"/>
  <c r="J229" i="6"/>
  <c r="J240" i="6"/>
  <c r="I242" i="6"/>
  <c r="I235" i="6"/>
  <c r="I229" i="6"/>
  <c r="J246" i="6"/>
  <c r="J230" i="6"/>
  <c r="I249" i="6"/>
  <c r="I226" i="6"/>
  <c r="I233" i="6"/>
  <c r="J233" i="6"/>
  <c r="J253" i="6"/>
  <c r="J235" i="6"/>
  <c r="J250" i="6"/>
  <c r="I230" i="6"/>
  <c r="I241" i="6"/>
  <c r="I234" i="6"/>
  <c r="I237" i="6"/>
  <c r="I244" i="6"/>
  <c r="I252" i="6"/>
  <c r="I236" i="6"/>
  <c r="J248" i="6"/>
  <c r="J244" i="6"/>
  <c r="J241" i="6"/>
  <c r="J245" i="6"/>
  <c r="J252" i="6"/>
  <c r="J249" i="6"/>
  <c r="I247" i="6"/>
  <c r="J243" i="6"/>
  <c r="I251" i="6"/>
  <c r="I240" i="6"/>
  <c r="I221" i="6"/>
  <c r="I225" i="6"/>
  <c r="I219" i="6"/>
  <c r="I222" i="6"/>
  <c r="I220" i="6"/>
  <c r="I224" i="6"/>
  <c r="I223" i="6"/>
  <c r="I218" i="6"/>
  <c r="J224" i="6"/>
  <c r="I217" i="6"/>
  <c r="J228" i="6"/>
  <c r="J227" i="6"/>
  <c r="J225" i="6"/>
  <c r="J217" i="6"/>
  <c r="I216" i="6"/>
  <c r="J223" i="6"/>
  <c r="J222" i="6"/>
  <c r="J221" i="6"/>
  <c r="J220" i="6"/>
  <c r="J219" i="6"/>
  <c r="J216" i="6"/>
  <c r="J226" i="6"/>
  <c r="J218" i="6"/>
  <c r="I211" i="6"/>
  <c r="G212" i="6"/>
  <c r="I212" i="6"/>
  <c r="I214" i="6"/>
  <c r="I215" i="6"/>
  <c r="G257" i="6"/>
  <c r="G256" i="6"/>
  <c r="G255" i="6"/>
  <c r="G254" i="6"/>
  <c r="G258" i="6"/>
  <c r="G232" i="6"/>
  <c r="G242" i="6"/>
  <c r="G247" i="6"/>
  <c r="G231" i="6"/>
  <c r="G246" i="6"/>
  <c r="G238" i="6"/>
  <c r="G245" i="6"/>
  <c r="G249" i="6"/>
  <c r="G234" i="6"/>
  <c r="G253" i="6"/>
  <c r="G250" i="6"/>
  <c r="G239" i="6"/>
  <c r="G229" i="6"/>
  <c r="G230" i="6"/>
  <c r="G228" i="6"/>
  <c r="G252" i="6"/>
  <c r="G236" i="6"/>
  <c r="G241" i="6"/>
  <c r="G227" i="6"/>
  <c r="G226" i="6"/>
  <c r="G248" i="6"/>
  <c r="G235" i="6"/>
  <c r="G244" i="6"/>
  <c r="G243" i="6"/>
  <c r="G240" i="6"/>
  <c r="G233" i="6"/>
  <c r="G251" i="6"/>
  <c r="G237" i="6"/>
  <c r="G221" i="6"/>
  <c r="G225" i="6"/>
  <c r="G222" i="6"/>
  <c r="G219" i="6"/>
  <c r="G220" i="6"/>
  <c r="G224" i="6"/>
  <c r="G223" i="6"/>
  <c r="G217" i="6"/>
  <c r="G216" i="6"/>
  <c r="G218" i="6"/>
  <c r="I208" i="6"/>
  <c r="G214" i="6"/>
  <c r="G208" i="6"/>
  <c r="H214" i="6"/>
  <c r="H209" i="6"/>
  <c r="H208" i="6"/>
  <c r="H207" i="6"/>
  <c r="I209" i="6"/>
  <c r="G209" i="6"/>
  <c r="G207" i="6"/>
  <c r="I210" i="6"/>
  <c r="I207" i="6"/>
  <c r="H210" i="6"/>
  <c r="H213" i="6"/>
  <c r="G210" i="6"/>
  <c r="G213" i="6"/>
  <c r="H258" i="6"/>
  <c r="H256" i="6"/>
  <c r="H254" i="6"/>
  <c r="H257" i="6"/>
  <c r="H255" i="6"/>
  <c r="H240" i="6"/>
  <c r="H239" i="6"/>
  <c r="H247" i="6"/>
  <c r="H227" i="6"/>
  <c r="H238" i="6"/>
  <c r="H249" i="6"/>
  <c r="H233" i="6"/>
  <c r="H228" i="6"/>
  <c r="H251" i="6"/>
  <c r="H231" i="6"/>
  <c r="H232" i="6"/>
  <c r="H229" i="6"/>
  <c r="H248" i="6"/>
  <c r="H242" i="6"/>
  <c r="H226" i="6"/>
  <c r="H253" i="6"/>
  <c r="H250" i="6"/>
  <c r="H246" i="6"/>
  <c r="H245" i="6"/>
  <c r="H252" i="6"/>
  <c r="H234" i="6"/>
  <c r="H235" i="6"/>
  <c r="H230" i="6"/>
  <c r="H236" i="6"/>
  <c r="H241" i="6"/>
  <c r="H244" i="6"/>
  <c r="H243" i="6"/>
  <c r="H237" i="6"/>
  <c r="H221" i="6"/>
  <c r="H225" i="6"/>
  <c r="H222" i="6"/>
  <c r="H219" i="6"/>
  <c r="H224" i="6"/>
  <c r="H220" i="6"/>
  <c r="H223" i="6"/>
  <c r="H218" i="6"/>
  <c r="H217" i="6"/>
  <c r="H216" i="6"/>
  <c r="G211" i="6"/>
  <c r="I213" i="6"/>
  <c r="AQ157" i="6"/>
  <c r="AP157" i="6"/>
  <c r="BE144" i="7"/>
  <c r="AL100" i="7"/>
  <c r="BE100" i="7"/>
  <c r="AL8" i="7"/>
  <c r="BE8" i="7"/>
  <c r="Y212" i="6"/>
  <c r="BE211" i="7"/>
  <c r="BE151" i="7"/>
  <c r="BE131" i="7"/>
  <c r="AL79" i="7"/>
  <c r="Y80" i="6" s="1"/>
  <c r="BE79" i="7"/>
  <c r="Y175" i="6"/>
  <c r="BE174" i="7"/>
  <c r="BE154" i="7"/>
  <c r="BE106" i="7"/>
  <c r="AL50" i="7"/>
  <c r="Y51" i="6" s="1"/>
  <c r="BE50" i="7"/>
  <c r="AL38" i="7"/>
  <c r="Y39" i="6" s="1"/>
  <c r="BE38" i="7"/>
  <c r="BE213" i="7"/>
  <c r="BE181" i="7"/>
  <c r="AL85" i="7"/>
  <c r="Y86" i="6" s="1"/>
  <c r="BE85" i="7"/>
  <c r="Y213" i="6"/>
  <c r="Y205" i="6"/>
  <c r="Y201" i="6"/>
  <c r="Y197" i="6"/>
  <c r="Y193" i="6"/>
  <c r="Y189" i="6"/>
  <c r="Y185" i="6"/>
  <c r="Y181" i="6"/>
  <c r="Y177" i="6"/>
  <c r="Y173" i="6"/>
  <c r="Y169" i="6"/>
  <c r="Y165" i="6"/>
  <c r="Y161" i="6"/>
  <c r="Y157" i="6"/>
  <c r="Y153" i="6"/>
  <c r="Y149" i="6"/>
  <c r="Y141" i="6"/>
  <c r="Y137" i="6"/>
  <c r="Y133" i="6"/>
  <c r="Y129" i="6"/>
  <c r="Y125" i="6"/>
  <c r="Y121" i="6"/>
  <c r="Y117" i="6"/>
  <c r="AL104" i="7"/>
  <c r="Y105" i="6" s="1"/>
  <c r="AL96" i="7"/>
  <c r="Y97" i="6" s="1"/>
  <c r="AL92" i="7"/>
  <c r="Y93" i="6" s="1"/>
  <c r="AL88" i="7"/>
  <c r="Y89" i="6" s="1"/>
  <c r="AL84" i="7"/>
  <c r="Y85" i="6" s="1"/>
  <c r="AL80" i="7"/>
  <c r="Y81" i="6" s="1"/>
  <c r="AL72" i="7"/>
  <c r="Y73" i="6" s="1"/>
  <c r="AL68" i="7"/>
  <c r="Y69" i="6" s="1"/>
  <c r="AL64" i="7"/>
  <c r="Y65" i="6" s="1"/>
  <c r="AL60" i="7"/>
  <c r="Y61" i="6" s="1"/>
  <c r="AL56" i="7"/>
  <c r="Y57" i="6" s="1"/>
  <c r="AL52" i="7"/>
  <c r="Y53" i="6" s="1"/>
  <c r="AL44" i="7"/>
  <c r="Y45" i="6" s="1"/>
  <c r="AL40" i="7"/>
  <c r="Y41" i="6" s="1"/>
  <c r="AL36" i="7"/>
  <c r="Y37" i="6" s="1"/>
  <c r="AL28" i="7"/>
  <c r="Y29" i="6" s="1"/>
  <c r="AL24" i="7"/>
  <c r="Y25" i="6" s="1"/>
  <c r="AL16" i="7"/>
  <c r="Y17" i="6" s="1"/>
  <c r="AL12" i="7"/>
  <c r="Y13" i="6" s="1"/>
  <c r="Y208" i="6"/>
  <c r="Y204" i="6"/>
  <c r="Y196" i="6"/>
  <c r="Y192" i="6"/>
  <c r="Y188" i="6"/>
  <c r="Y184" i="6"/>
  <c r="Y180" i="6"/>
  <c r="Y172" i="6"/>
  <c r="Y168" i="6"/>
  <c r="Y164" i="6"/>
  <c r="Y160" i="6"/>
  <c r="Y156" i="6"/>
  <c r="Y148" i="6"/>
  <c r="Y144" i="6"/>
  <c r="Y140" i="6"/>
  <c r="Y136" i="6"/>
  <c r="Y128" i="6"/>
  <c r="Y124" i="6"/>
  <c r="Y120" i="6"/>
  <c r="Y116" i="6"/>
  <c r="Y112" i="6"/>
  <c r="Y108" i="6"/>
  <c r="AL103" i="7"/>
  <c r="Y104" i="6" s="1"/>
  <c r="AL99" i="7"/>
  <c r="Y100" i="6" s="1"/>
  <c r="AL95" i="7"/>
  <c r="Y96" i="6" s="1"/>
  <c r="AL91" i="7"/>
  <c r="Y92" i="6" s="1"/>
  <c r="AL87" i="7"/>
  <c r="Y88" i="6" s="1"/>
  <c r="AL83" i="7"/>
  <c r="Y84" i="6" s="1"/>
  <c r="AL75" i="7"/>
  <c r="Y76" i="6" s="1"/>
  <c r="AL71" i="7"/>
  <c r="Y72" i="6" s="1"/>
  <c r="AL67" i="7"/>
  <c r="Y68" i="6" s="1"/>
  <c r="AL63" i="7"/>
  <c r="Y64" i="6" s="1"/>
  <c r="AL59" i="7"/>
  <c r="Y60" i="6" s="1"/>
  <c r="AL55" i="7"/>
  <c r="Y56" i="6" s="1"/>
  <c r="AL51" i="7"/>
  <c r="Y52" i="6" s="1"/>
  <c r="AL47" i="7"/>
  <c r="Y48" i="6" s="1"/>
  <c r="AL43" i="7"/>
  <c r="Y44" i="6" s="1"/>
  <c r="AL39" i="7"/>
  <c r="Y40" i="6" s="1"/>
  <c r="AL35" i="7"/>
  <c r="Y36" i="6" s="1"/>
  <c r="AL31" i="7"/>
  <c r="Y32" i="6" s="1"/>
  <c r="AL27" i="7"/>
  <c r="Y28" i="6" s="1"/>
  <c r="AL23" i="7"/>
  <c r="Y24" i="6" s="1"/>
  <c r="AL19" i="7"/>
  <c r="Y20" i="6" s="1"/>
  <c r="AL15" i="7"/>
  <c r="Y16" i="6" s="1"/>
  <c r="AL11" i="7"/>
  <c r="Y12" i="6" s="1"/>
  <c r="Y215" i="6"/>
  <c r="Y207" i="6"/>
  <c r="Y203" i="6"/>
  <c r="Y199" i="6"/>
  <c r="Y195" i="6"/>
  <c r="Y191" i="6"/>
  <c r="Y187" i="6"/>
  <c r="Y183" i="6"/>
  <c r="Y179" i="6"/>
  <c r="Y171" i="6"/>
  <c r="Y167" i="6"/>
  <c r="Y163" i="6"/>
  <c r="Y159" i="6"/>
  <c r="Y151" i="6"/>
  <c r="Y147" i="6"/>
  <c r="Y139" i="6"/>
  <c r="Y135" i="6"/>
  <c r="Y131" i="6"/>
  <c r="Y127" i="6"/>
  <c r="Y123" i="6"/>
  <c r="Y119" i="6"/>
  <c r="Y115" i="6"/>
  <c r="Y111" i="6"/>
  <c r="AL102" i="7"/>
  <c r="Y103" i="6" s="1"/>
  <c r="AL98" i="7"/>
  <c r="Y99" i="6" s="1"/>
  <c r="AL94" i="7"/>
  <c r="Y95" i="6" s="1"/>
  <c r="AL82" i="7"/>
  <c r="Y83" i="6" s="1"/>
  <c r="AL78" i="7"/>
  <c r="Y79" i="6" s="1"/>
  <c r="AL70" i="7"/>
  <c r="Y71" i="6" s="1"/>
  <c r="AL66" i="7"/>
  <c r="Y67" i="6" s="1"/>
  <c r="AL62" i="7"/>
  <c r="Y63" i="6" s="1"/>
  <c r="AL58" i="7"/>
  <c r="Y59" i="6" s="1"/>
  <c r="AL54" i="7"/>
  <c r="Y55" i="6" s="1"/>
  <c r="AL46" i="7"/>
  <c r="Y47" i="6" s="1"/>
  <c r="AL42" i="7"/>
  <c r="Y43" i="6" s="1"/>
  <c r="AL30" i="7"/>
  <c r="Y31" i="6" s="1"/>
  <c r="AL26" i="7"/>
  <c r="Y27" i="6" s="1"/>
  <c r="AL22" i="7"/>
  <c r="Y23" i="6" s="1"/>
  <c r="AL18" i="7"/>
  <c r="Y19" i="6" s="1"/>
  <c r="AL14" i="7"/>
  <c r="Y15" i="6" s="1"/>
  <c r="AL10" i="7"/>
  <c r="Y11" i="6" s="1"/>
  <c r="AG10" i="7"/>
  <c r="Y206" i="6"/>
  <c r="Y202" i="6"/>
  <c r="Y194" i="6"/>
  <c r="Y186" i="6"/>
  <c r="Y178" i="6"/>
  <c r="Y174" i="6"/>
  <c r="Y170" i="6"/>
  <c r="Y166" i="6"/>
  <c r="Y162" i="6"/>
  <c r="Y158" i="6"/>
  <c r="Y154" i="6"/>
  <c r="Y150" i="6"/>
  <c r="Y142" i="6"/>
  <c r="Y138" i="6"/>
  <c r="Y126" i="6"/>
  <c r="Y122" i="6"/>
  <c r="Y118" i="6"/>
  <c r="Y114" i="6"/>
  <c r="Y110" i="6"/>
  <c r="Y106" i="6"/>
  <c r="AL101" i="7"/>
  <c r="Y102" i="6" s="1"/>
  <c r="AL97" i="7"/>
  <c r="Y98" i="6" s="1"/>
  <c r="AL93" i="7"/>
  <c r="Y94" i="6" s="1"/>
  <c r="AL89" i="7"/>
  <c r="Y90" i="6" s="1"/>
  <c r="AL81" i="7"/>
  <c r="Y82" i="6" s="1"/>
  <c r="AL73" i="7"/>
  <c r="Y74" i="6" s="1"/>
  <c r="AL69" i="7"/>
  <c r="Y70" i="6" s="1"/>
  <c r="AL61" i="7"/>
  <c r="Y62" i="6" s="1"/>
  <c r="AL53" i="7"/>
  <c r="Y54" i="6" s="1"/>
  <c r="AL49" i="7"/>
  <c r="Y50" i="6" s="1"/>
  <c r="AL45" i="7"/>
  <c r="Y46" i="6" s="1"/>
  <c r="AL37" i="7"/>
  <c r="Y38" i="6" s="1"/>
  <c r="AL33" i="7"/>
  <c r="Y34" i="6" s="1"/>
  <c r="AL25" i="7"/>
  <c r="Y26" i="6" s="1"/>
  <c r="AL21" i="7"/>
  <c r="Y22" i="6" s="1"/>
  <c r="AL17" i="7"/>
  <c r="Y18" i="6" s="1"/>
  <c r="AL13" i="7"/>
  <c r="Y14" i="6" s="1"/>
  <c r="AL9" i="7"/>
  <c r="Y10" i="6" s="1"/>
  <c r="Y155" i="6"/>
  <c r="Y107" i="6"/>
  <c r="Y210" i="6"/>
  <c r="Y42" i="6"/>
  <c r="Y145" i="6"/>
  <c r="Y152" i="6"/>
  <c r="Y87" i="6"/>
  <c r="Y132" i="6"/>
  <c r="Y182" i="6"/>
  <c r="AG85" i="7"/>
  <c r="Y101" i="6"/>
  <c r="AG101" i="7"/>
  <c r="AG97" i="7"/>
  <c r="AG93" i="7"/>
  <c r="AG89" i="7"/>
  <c r="AG81" i="7"/>
  <c r="AG73" i="7"/>
  <c r="AG69" i="7"/>
  <c r="AG65" i="7"/>
  <c r="AG61" i="7"/>
  <c r="AG57" i="7"/>
  <c r="AG53" i="7"/>
  <c r="AG49" i="7"/>
  <c r="AG45" i="7"/>
  <c r="AG37" i="7"/>
  <c r="AG33" i="7"/>
  <c r="AG29" i="7"/>
  <c r="AG25" i="7"/>
  <c r="AG21" i="7"/>
  <c r="AG17" i="7"/>
  <c r="AG13" i="7"/>
  <c r="AG9" i="7"/>
  <c r="V213" i="6"/>
  <c r="V209" i="6"/>
  <c r="AG104" i="7"/>
  <c r="AG96" i="7"/>
  <c r="AG92" i="7"/>
  <c r="AG88" i="7"/>
  <c r="AG84" i="7"/>
  <c r="AG80" i="7"/>
  <c r="AG76" i="7"/>
  <c r="AG72" i="7"/>
  <c r="AG68" i="7"/>
  <c r="AG64" i="7"/>
  <c r="AG60" i="7"/>
  <c r="AG56" i="7"/>
  <c r="AG52" i="7"/>
  <c r="AG48" i="7"/>
  <c r="AG44" i="7"/>
  <c r="AG40" i="7"/>
  <c r="AG36" i="7"/>
  <c r="AG32" i="7"/>
  <c r="AG28" i="7"/>
  <c r="AG24" i="7"/>
  <c r="AG16" i="7"/>
  <c r="AG12" i="7"/>
  <c r="AG8" i="7"/>
  <c r="V208" i="6"/>
  <c r="AG103" i="7"/>
  <c r="AG99" i="7"/>
  <c r="AG95" i="7"/>
  <c r="AG91" i="7"/>
  <c r="AG87" i="7"/>
  <c r="AG83" i="7"/>
  <c r="AG75" i="7"/>
  <c r="AG71" i="7"/>
  <c r="AG67" i="7"/>
  <c r="AG63" i="7"/>
  <c r="AG59" i="7"/>
  <c r="AG55" i="7"/>
  <c r="AG51" i="7"/>
  <c r="AG47" i="7"/>
  <c r="AG43" i="7"/>
  <c r="AG39" i="7"/>
  <c r="AG35" i="7"/>
  <c r="AG31" i="7"/>
  <c r="AG27" i="7"/>
  <c r="AG23" i="7"/>
  <c r="AG19" i="7"/>
  <c r="AG15" i="7"/>
  <c r="AG11" i="7"/>
  <c r="V215" i="6"/>
  <c r="V211" i="6"/>
  <c r="V207" i="6"/>
  <c r="AG102" i="7"/>
  <c r="AG98" i="7"/>
  <c r="AG94" i="7"/>
  <c r="AG82" i="7"/>
  <c r="AG78" i="7"/>
  <c r="AG74" i="7"/>
  <c r="AG70" i="7"/>
  <c r="AG66" i="7"/>
  <c r="AG62" i="7"/>
  <c r="AG58" i="7"/>
  <c r="AG54" i="7"/>
  <c r="AG50" i="7"/>
  <c r="AG46" i="7"/>
  <c r="AG42" i="7"/>
  <c r="AG34" i="7"/>
  <c r="AG30" i="7"/>
  <c r="AG26" i="7"/>
  <c r="AG22" i="7"/>
  <c r="AG18" i="7"/>
  <c r="AG14" i="7"/>
  <c r="J210" i="6"/>
  <c r="N8" i="7"/>
  <c r="D8" i="7"/>
  <c r="I8" i="7"/>
  <c r="J212" i="6"/>
  <c r="M8" i="7"/>
  <c r="H8" i="7"/>
  <c r="R8" i="7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9" i="6"/>
  <c r="N271" i="6" l="1"/>
  <c r="K271" i="6"/>
  <c r="E268" i="8" s="1"/>
  <c r="I268" i="8" s="1"/>
  <c r="M271" i="6"/>
  <c r="K268" i="8" s="1"/>
  <c r="L268" i="8" s="1"/>
  <c r="M269" i="6"/>
  <c r="K266" i="8" s="1"/>
  <c r="L266" i="8" s="1"/>
  <c r="K269" i="6"/>
  <c r="E266" i="8" s="1"/>
  <c r="I266" i="8" s="1"/>
  <c r="N269" i="6"/>
  <c r="M270" i="6"/>
  <c r="K267" i="8" s="1"/>
  <c r="L267" i="8" s="1"/>
  <c r="K270" i="6"/>
  <c r="E267" i="8" s="1"/>
  <c r="I267" i="8" s="1"/>
  <c r="N270" i="6"/>
  <c r="M268" i="6"/>
  <c r="K265" i="8" s="1"/>
  <c r="L265" i="8" s="1"/>
  <c r="N268" i="6"/>
  <c r="K268" i="6"/>
  <c r="E265" i="8" s="1"/>
  <c r="I265" i="8" s="1"/>
  <c r="K267" i="6"/>
  <c r="E264" i="8" s="1"/>
  <c r="I264" i="8" s="1"/>
  <c r="M267" i="6"/>
  <c r="K264" i="8" s="1"/>
  <c r="L264" i="8" s="1"/>
  <c r="N267" i="6"/>
  <c r="M261" i="6"/>
  <c r="K258" i="8" s="1"/>
  <c r="L258" i="8" s="1"/>
  <c r="N261" i="6"/>
  <c r="K261" i="6"/>
  <c r="E258" i="8" s="1"/>
  <c r="I258" i="8" s="1"/>
  <c r="K266" i="6"/>
  <c r="E263" i="8" s="1"/>
  <c r="I263" i="8" s="1"/>
  <c r="M266" i="6"/>
  <c r="K263" i="8" s="1"/>
  <c r="L263" i="8" s="1"/>
  <c r="N266" i="6"/>
  <c r="N259" i="6"/>
  <c r="K259" i="6"/>
  <c r="E256" i="8" s="1"/>
  <c r="I256" i="8" s="1"/>
  <c r="M259" i="6"/>
  <c r="K256" i="8" s="1"/>
  <c r="L256" i="8" s="1"/>
  <c r="N262" i="6"/>
  <c r="K262" i="6"/>
  <c r="E259" i="8" s="1"/>
  <c r="I259" i="8" s="1"/>
  <c r="M262" i="6"/>
  <c r="K259" i="8" s="1"/>
  <c r="L259" i="8" s="1"/>
  <c r="M265" i="6"/>
  <c r="K262" i="8" s="1"/>
  <c r="L262" i="8" s="1"/>
  <c r="N265" i="6"/>
  <c r="K265" i="6"/>
  <c r="E262" i="8" s="1"/>
  <c r="I262" i="8" s="1"/>
  <c r="K264" i="6"/>
  <c r="E261" i="8" s="1"/>
  <c r="I261" i="8" s="1"/>
  <c r="N264" i="6"/>
  <c r="M264" i="6"/>
  <c r="K261" i="8" s="1"/>
  <c r="L261" i="8" s="1"/>
  <c r="M263" i="6"/>
  <c r="K260" i="8" s="1"/>
  <c r="L260" i="8" s="1"/>
  <c r="N263" i="6"/>
  <c r="K263" i="6"/>
  <c r="E260" i="8" s="1"/>
  <c r="I260" i="8" s="1"/>
  <c r="N260" i="6"/>
  <c r="K260" i="6"/>
  <c r="E257" i="8" s="1"/>
  <c r="I257" i="8" s="1"/>
  <c r="M260" i="6"/>
  <c r="K257" i="8" s="1"/>
  <c r="L257" i="8" s="1"/>
  <c r="N212" i="6"/>
  <c r="K215" i="6"/>
  <c r="N215" i="6"/>
  <c r="M215" i="6"/>
  <c r="K214" i="6"/>
  <c r="K208" i="6"/>
  <c r="N209" i="6"/>
  <c r="N214" i="6"/>
  <c r="N208" i="6"/>
  <c r="M212" i="6"/>
  <c r="M214" i="6"/>
  <c r="K212" i="6"/>
  <c r="M208" i="6"/>
  <c r="M211" i="6"/>
  <c r="M213" i="6"/>
  <c r="N210" i="6"/>
  <c r="K213" i="6"/>
  <c r="M207" i="6"/>
  <c r="N213" i="6"/>
  <c r="M210" i="6"/>
  <c r="N207" i="6"/>
  <c r="K209" i="6"/>
  <c r="N211" i="6"/>
  <c r="M209" i="6"/>
  <c r="K211" i="6"/>
  <c r="M220" i="6"/>
  <c r="K217" i="8" s="1"/>
  <c r="L217" i="8" s="1"/>
  <c r="K220" i="6"/>
  <c r="E217" i="8" s="1"/>
  <c r="I217" i="8" s="1"/>
  <c r="N220" i="6"/>
  <c r="M236" i="6"/>
  <c r="K233" i="8" s="1"/>
  <c r="L233" i="8" s="1"/>
  <c r="K236" i="6"/>
  <c r="E233" i="8" s="1"/>
  <c r="I233" i="8" s="1"/>
  <c r="N236" i="6"/>
  <c r="M232" i="6"/>
  <c r="K229" i="8" s="1"/>
  <c r="L229" i="8" s="1"/>
  <c r="K232" i="6"/>
  <c r="E229" i="8" s="1"/>
  <c r="I229" i="8" s="1"/>
  <c r="N232" i="6"/>
  <c r="N219" i="6"/>
  <c r="K219" i="6"/>
  <c r="E216" i="8" s="1"/>
  <c r="I216" i="8" s="1"/>
  <c r="M219" i="6"/>
  <c r="K216" i="8" s="1"/>
  <c r="L216" i="8" s="1"/>
  <c r="N252" i="6"/>
  <c r="K252" i="6"/>
  <c r="E249" i="8" s="1"/>
  <c r="I249" i="8" s="1"/>
  <c r="M252" i="6"/>
  <c r="K249" i="8" s="1"/>
  <c r="L249" i="8" s="1"/>
  <c r="N258" i="6"/>
  <c r="M258" i="6"/>
  <c r="K255" i="8" s="1"/>
  <c r="L255" i="8" s="1"/>
  <c r="K258" i="6"/>
  <c r="E255" i="8" s="1"/>
  <c r="I255" i="8" s="1"/>
  <c r="M222" i="6"/>
  <c r="K219" i="8" s="1"/>
  <c r="L219" i="8" s="1"/>
  <c r="K222" i="6"/>
  <c r="E219" i="8" s="1"/>
  <c r="I219" i="8" s="1"/>
  <c r="N222" i="6"/>
  <c r="M228" i="6"/>
  <c r="K225" i="8" s="1"/>
  <c r="L225" i="8" s="1"/>
  <c r="N228" i="6"/>
  <c r="K228" i="6"/>
  <c r="E225" i="8" s="1"/>
  <c r="I225" i="8" s="1"/>
  <c r="M254" i="6"/>
  <c r="K251" i="8" s="1"/>
  <c r="L251" i="8" s="1"/>
  <c r="N254" i="6"/>
  <c r="M225" i="6"/>
  <c r="K222" i="8" s="1"/>
  <c r="L222" i="8" s="1"/>
  <c r="K225" i="6"/>
  <c r="E222" i="8" s="1"/>
  <c r="I222" i="8" s="1"/>
  <c r="N225" i="6"/>
  <c r="M230" i="6"/>
  <c r="K227" i="8" s="1"/>
  <c r="L227" i="8" s="1"/>
  <c r="K230" i="6"/>
  <c r="E227" i="8" s="1"/>
  <c r="I227" i="8" s="1"/>
  <c r="N230" i="6"/>
  <c r="M255" i="6"/>
  <c r="K252" i="8" s="1"/>
  <c r="L252" i="8" s="1"/>
  <c r="N255" i="6"/>
  <c r="K255" i="6"/>
  <c r="E252" i="8" s="1"/>
  <c r="I252" i="8" s="1"/>
  <c r="M221" i="6"/>
  <c r="K218" i="8" s="1"/>
  <c r="L218" i="8" s="1"/>
  <c r="N221" i="6"/>
  <c r="K221" i="6"/>
  <c r="E218" i="8" s="1"/>
  <c r="I218" i="8" s="1"/>
  <c r="N229" i="6"/>
  <c r="M229" i="6"/>
  <c r="K226" i="8" s="1"/>
  <c r="L226" i="8" s="1"/>
  <c r="K229" i="6"/>
  <c r="E226" i="8" s="1"/>
  <c r="I226" i="8" s="1"/>
  <c r="N256" i="6"/>
  <c r="K256" i="6"/>
  <c r="E253" i="8" s="1"/>
  <c r="I253" i="8" s="1"/>
  <c r="M256" i="6"/>
  <c r="K253" i="8" s="1"/>
  <c r="L253" i="8" s="1"/>
  <c r="K237" i="6"/>
  <c r="E234" i="8" s="1"/>
  <c r="I234" i="8" s="1"/>
  <c r="M237" i="6"/>
  <c r="K234" i="8" s="1"/>
  <c r="L234" i="8" s="1"/>
  <c r="N237" i="6"/>
  <c r="N239" i="6"/>
  <c r="K239" i="6"/>
  <c r="E236" i="8" s="1"/>
  <c r="I236" i="8" s="1"/>
  <c r="M239" i="6"/>
  <c r="K236" i="8" s="1"/>
  <c r="L236" i="8" s="1"/>
  <c r="N257" i="6"/>
  <c r="M257" i="6"/>
  <c r="K254" i="8" s="1"/>
  <c r="L254" i="8" s="1"/>
  <c r="K257" i="6"/>
  <c r="E254" i="8" s="1"/>
  <c r="I254" i="8" s="1"/>
  <c r="K210" i="6"/>
  <c r="K251" i="6"/>
  <c r="E248" i="8" s="1"/>
  <c r="I248" i="8" s="1"/>
  <c r="M251" i="6"/>
  <c r="K248" i="8" s="1"/>
  <c r="L248" i="8" s="1"/>
  <c r="N251" i="6"/>
  <c r="K250" i="6"/>
  <c r="E247" i="8" s="1"/>
  <c r="I247" i="8" s="1"/>
  <c r="N250" i="6"/>
  <c r="M250" i="6"/>
  <c r="K247" i="8" s="1"/>
  <c r="L247" i="8" s="1"/>
  <c r="M233" i="6"/>
  <c r="K230" i="8" s="1"/>
  <c r="L230" i="8" s="1"/>
  <c r="N233" i="6"/>
  <c r="K233" i="6"/>
  <c r="E230" i="8" s="1"/>
  <c r="I230" i="8" s="1"/>
  <c r="N253" i="6"/>
  <c r="K253" i="6"/>
  <c r="E250" i="8" s="1"/>
  <c r="I250" i="8" s="1"/>
  <c r="M253" i="6"/>
  <c r="K250" i="8" s="1"/>
  <c r="L250" i="8" s="1"/>
  <c r="K254" i="6"/>
  <c r="E251" i="8" s="1"/>
  <c r="I251" i="8" s="1"/>
  <c r="M240" i="6"/>
  <c r="K237" i="8" s="1"/>
  <c r="L237" i="8" s="1"/>
  <c r="N240" i="6"/>
  <c r="K240" i="6"/>
  <c r="E237" i="8" s="1"/>
  <c r="I237" i="8" s="1"/>
  <c r="K234" i="6"/>
  <c r="E231" i="8" s="1"/>
  <c r="I231" i="8" s="1"/>
  <c r="N234" i="6"/>
  <c r="M234" i="6"/>
  <c r="K231" i="8" s="1"/>
  <c r="L231" i="8" s="1"/>
  <c r="K207" i="6"/>
  <c r="N243" i="6"/>
  <c r="K243" i="6"/>
  <c r="E240" i="8" s="1"/>
  <c r="I240" i="8" s="1"/>
  <c r="M243" i="6"/>
  <c r="K240" i="8" s="1"/>
  <c r="L240" i="8" s="1"/>
  <c r="M249" i="6"/>
  <c r="K246" i="8" s="1"/>
  <c r="L246" i="8" s="1"/>
  <c r="N249" i="6"/>
  <c r="K249" i="6"/>
  <c r="E246" i="8" s="1"/>
  <c r="I246" i="8" s="1"/>
  <c r="N244" i="6"/>
  <c r="K244" i="6"/>
  <c r="E241" i="8" s="1"/>
  <c r="I241" i="8" s="1"/>
  <c r="M244" i="6"/>
  <c r="K241" i="8" s="1"/>
  <c r="L241" i="8" s="1"/>
  <c r="N245" i="6"/>
  <c r="M245" i="6"/>
  <c r="K242" i="8" s="1"/>
  <c r="L242" i="8" s="1"/>
  <c r="K245" i="6"/>
  <c r="E242" i="8" s="1"/>
  <c r="I242" i="8" s="1"/>
  <c r="K218" i="6"/>
  <c r="E215" i="8" s="1"/>
  <c r="I215" i="8" s="1"/>
  <c r="N218" i="6"/>
  <c r="M218" i="6"/>
  <c r="K215" i="8" s="1"/>
  <c r="L215" i="8" s="1"/>
  <c r="M235" i="6"/>
  <c r="K232" i="8" s="1"/>
  <c r="L232" i="8" s="1"/>
  <c r="K235" i="6"/>
  <c r="E232" i="8" s="1"/>
  <c r="I232" i="8" s="1"/>
  <c r="N235" i="6"/>
  <c r="M238" i="6"/>
  <c r="K235" i="8" s="1"/>
  <c r="L235" i="8" s="1"/>
  <c r="N238" i="6"/>
  <c r="K238" i="6"/>
  <c r="E235" i="8" s="1"/>
  <c r="I235" i="8" s="1"/>
  <c r="N216" i="6"/>
  <c r="M216" i="6"/>
  <c r="K213" i="8" s="1"/>
  <c r="L213" i="8" s="1"/>
  <c r="K216" i="6"/>
  <c r="E213" i="8" s="1"/>
  <c r="I213" i="8" s="1"/>
  <c r="N248" i="6"/>
  <c r="K248" i="6"/>
  <c r="E245" i="8" s="1"/>
  <c r="I245" i="8" s="1"/>
  <c r="M248" i="6"/>
  <c r="K245" i="8" s="1"/>
  <c r="L245" i="8" s="1"/>
  <c r="M246" i="6"/>
  <c r="K243" i="8" s="1"/>
  <c r="L243" i="8" s="1"/>
  <c r="K246" i="6"/>
  <c r="E243" i="8" s="1"/>
  <c r="I243" i="8" s="1"/>
  <c r="N246" i="6"/>
  <c r="K217" i="6"/>
  <c r="E214" i="8" s="1"/>
  <c r="I214" i="8" s="1"/>
  <c r="M217" i="6"/>
  <c r="K214" i="8" s="1"/>
  <c r="L214" i="8" s="1"/>
  <c r="N217" i="6"/>
  <c r="M226" i="6"/>
  <c r="K223" i="8" s="1"/>
  <c r="L223" i="8" s="1"/>
  <c r="K226" i="6"/>
  <c r="E223" i="8" s="1"/>
  <c r="I223" i="8" s="1"/>
  <c r="N226" i="6"/>
  <c r="M231" i="6"/>
  <c r="K228" i="8" s="1"/>
  <c r="L228" i="8" s="1"/>
  <c r="K231" i="6"/>
  <c r="E228" i="8" s="1"/>
  <c r="I228" i="8" s="1"/>
  <c r="N231" i="6"/>
  <c r="K223" i="6"/>
  <c r="E220" i="8" s="1"/>
  <c r="I220" i="8" s="1"/>
  <c r="N223" i="6"/>
  <c r="M223" i="6"/>
  <c r="K220" i="8" s="1"/>
  <c r="L220" i="8" s="1"/>
  <c r="M227" i="6"/>
  <c r="K224" i="8" s="1"/>
  <c r="L224" i="8" s="1"/>
  <c r="K227" i="6"/>
  <c r="E224" i="8" s="1"/>
  <c r="I224" i="8" s="1"/>
  <c r="N227" i="6"/>
  <c r="M247" i="6"/>
  <c r="K244" i="8" s="1"/>
  <c r="L244" i="8" s="1"/>
  <c r="N247" i="6"/>
  <c r="K247" i="6"/>
  <c r="E244" i="8" s="1"/>
  <c r="I244" i="8" s="1"/>
  <c r="N224" i="6"/>
  <c r="K224" i="6"/>
  <c r="E221" i="8" s="1"/>
  <c r="I221" i="8" s="1"/>
  <c r="M224" i="6"/>
  <c r="K221" i="8" s="1"/>
  <c r="L221" i="8" s="1"/>
  <c r="K241" i="6"/>
  <c r="E238" i="8" s="1"/>
  <c r="I238" i="8" s="1"/>
  <c r="N241" i="6"/>
  <c r="M241" i="6"/>
  <c r="K238" i="8" s="1"/>
  <c r="L238" i="8" s="1"/>
  <c r="K242" i="6"/>
  <c r="E239" i="8" s="1"/>
  <c r="I239" i="8" s="1"/>
  <c r="N242" i="6"/>
  <c r="M242" i="6"/>
  <c r="K239" i="8" s="1"/>
  <c r="L239" i="8" s="1"/>
  <c r="C8" i="7"/>
  <c r="E10" i="6" l="1"/>
  <c r="C10" i="6" s="1"/>
  <c r="E11" i="6"/>
  <c r="C11" i="6" s="1"/>
  <c r="E12" i="6"/>
  <c r="C12" i="6" s="1"/>
  <c r="E13" i="6"/>
  <c r="C13" i="6" s="1"/>
  <c r="E14" i="6"/>
  <c r="C14" i="6" s="1"/>
  <c r="E15" i="6"/>
  <c r="C15" i="6" s="1"/>
  <c r="E16" i="6"/>
  <c r="C16" i="6" s="1"/>
  <c r="E17" i="6"/>
  <c r="C17" i="6" s="1"/>
  <c r="E18" i="6"/>
  <c r="C18" i="6" s="1"/>
  <c r="E19" i="6"/>
  <c r="C19" i="6" s="1"/>
  <c r="E20" i="6"/>
  <c r="C20" i="6" s="1"/>
  <c r="E21" i="6"/>
  <c r="C21" i="6" s="1"/>
  <c r="E22" i="6"/>
  <c r="C22" i="6" s="1"/>
  <c r="E23" i="6"/>
  <c r="C23" i="6" s="1"/>
  <c r="E24" i="6"/>
  <c r="C24" i="6" s="1"/>
  <c r="E25" i="6"/>
  <c r="C25" i="6" s="1"/>
  <c r="E26" i="6"/>
  <c r="C26" i="6" s="1"/>
  <c r="E27" i="6"/>
  <c r="C27" i="6" s="1"/>
  <c r="E28" i="6"/>
  <c r="C28" i="6" s="1"/>
  <c r="E29" i="6"/>
  <c r="C29" i="6" s="1"/>
  <c r="E30" i="6"/>
  <c r="C30" i="6" s="1"/>
  <c r="E31" i="6"/>
  <c r="C31" i="6" s="1"/>
  <c r="E32" i="6"/>
  <c r="C32" i="6" s="1"/>
  <c r="E33" i="6"/>
  <c r="C33" i="6" s="1"/>
  <c r="E34" i="6"/>
  <c r="C34" i="6" s="1"/>
  <c r="E35" i="6"/>
  <c r="C35" i="6" s="1"/>
  <c r="E36" i="6"/>
  <c r="C36" i="6" s="1"/>
  <c r="E37" i="6"/>
  <c r="C37" i="6" s="1"/>
  <c r="E38" i="6"/>
  <c r="C38" i="6" s="1"/>
  <c r="E39" i="6"/>
  <c r="C39" i="6" s="1"/>
  <c r="E40" i="6"/>
  <c r="C40" i="6" s="1"/>
  <c r="E41" i="6"/>
  <c r="C41" i="6" s="1"/>
  <c r="E42" i="6"/>
  <c r="C42" i="6" s="1"/>
  <c r="E43" i="6"/>
  <c r="C43" i="6" s="1"/>
  <c r="E44" i="6"/>
  <c r="C44" i="6" s="1"/>
  <c r="E45" i="6"/>
  <c r="C45" i="6" s="1"/>
  <c r="E46" i="6"/>
  <c r="C46" i="6" s="1"/>
  <c r="E47" i="6"/>
  <c r="C47" i="6" s="1"/>
  <c r="E48" i="6"/>
  <c r="C48" i="6" s="1"/>
  <c r="E49" i="6"/>
  <c r="C49" i="6" s="1"/>
  <c r="E50" i="6"/>
  <c r="C50" i="6" s="1"/>
  <c r="E51" i="6"/>
  <c r="C51" i="6" s="1"/>
  <c r="E52" i="6"/>
  <c r="C52" i="6" s="1"/>
  <c r="E53" i="6"/>
  <c r="C53" i="6" s="1"/>
  <c r="E54" i="6"/>
  <c r="C54" i="6" s="1"/>
  <c r="E55" i="6"/>
  <c r="C55" i="6" s="1"/>
  <c r="E56" i="6"/>
  <c r="C56" i="6" s="1"/>
  <c r="E57" i="6"/>
  <c r="C57" i="6" s="1"/>
  <c r="E58" i="6"/>
  <c r="C58" i="6" s="1"/>
  <c r="E59" i="6"/>
  <c r="C59" i="6" s="1"/>
  <c r="E60" i="6"/>
  <c r="C60" i="6" s="1"/>
  <c r="E61" i="6"/>
  <c r="C61" i="6" s="1"/>
  <c r="E62" i="6"/>
  <c r="C62" i="6" s="1"/>
  <c r="E63" i="6"/>
  <c r="C63" i="6" s="1"/>
  <c r="E64" i="6"/>
  <c r="C64" i="6" s="1"/>
  <c r="E65" i="6"/>
  <c r="C65" i="6" s="1"/>
  <c r="E66" i="6"/>
  <c r="C66" i="6" s="1"/>
  <c r="E67" i="6"/>
  <c r="C67" i="6" s="1"/>
  <c r="E68" i="6"/>
  <c r="C68" i="6" s="1"/>
  <c r="E69" i="6"/>
  <c r="C69" i="6" s="1"/>
  <c r="E70" i="6"/>
  <c r="C70" i="6" s="1"/>
  <c r="E71" i="6"/>
  <c r="C71" i="6" s="1"/>
  <c r="E72" i="6"/>
  <c r="C72" i="6" s="1"/>
  <c r="E73" i="6"/>
  <c r="C73" i="6" s="1"/>
  <c r="E74" i="6"/>
  <c r="C74" i="6" s="1"/>
  <c r="E75" i="6"/>
  <c r="C75" i="6" s="1"/>
  <c r="E76" i="6"/>
  <c r="C76" i="6" s="1"/>
  <c r="E77" i="6"/>
  <c r="C77" i="6" s="1"/>
  <c r="E78" i="6"/>
  <c r="C78" i="6" s="1"/>
  <c r="E79" i="6"/>
  <c r="C79" i="6" s="1"/>
  <c r="E80" i="6"/>
  <c r="C80" i="6" s="1"/>
  <c r="E81" i="6"/>
  <c r="C81" i="6" s="1"/>
  <c r="E82" i="6"/>
  <c r="C82" i="6" s="1"/>
  <c r="E83" i="6"/>
  <c r="C83" i="6" s="1"/>
  <c r="E84" i="6"/>
  <c r="C84" i="6" s="1"/>
  <c r="E85" i="6"/>
  <c r="C85" i="6" s="1"/>
  <c r="E86" i="6"/>
  <c r="C86" i="6" s="1"/>
  <c r="E87" i="6"/>
  <c r="C87" i="6" s="1"/>
  <c r="E88" i="6"/>
  <c r="C88" i="6" s="1"/>
  <c r="E89" i="6"/>
  <c r="C89" i="6" s="1"/>
  <c r="E90" i="6"/>
  <c r="C90" i="6" s="1"/>
  <c r="E91" i="6"/>
  <c r="C91" i="6" s="1"/>
  <c r="E92" i="6"/>
  <c r="C92" i="6" s="1"/>
  <c r="E93" i="6"/>
  <c r="C93" i="6" s="1"/>
  <c r="E94" i="6"/>
  <c r="C94" i="6" s="1"/>
  <c r="E95" i="6"/>
  <c r="C95" i="6" s="1"/>
  <c r="E96" i="6"/>
  <c r="C96" i="6" s="1"/>
  <c r="E97" i="6"/>
  <c r="C97" i="6" s="1"/>
  <c r="E98" i="6"/>
  <c r="C98" i="6" s="1"/>
  <c r="E99" i="6"/>
  <c r="C99" i="6" s="1"/>
  <c r="E100" i="6"/>
  <c r="C100" i="6" s="1"/>
  <c r="E101" i="6"/>
  <c r="C101" i="6" s="1"/>
  <c r="E102" i="6"/>
  <c r="C102" i="6" s="1"/>
  <c r="E103" i="6"/>
  <c r="C103" i="6" s="1"/>
  <c r="E104" i="6"/>
  <c r="C104" i="6" s="1"/>
  <c r="E105" i="6"/>
  <c r="C105" i="6" s="1"/>
  <c r="E106" i="6"/>
  <c r="C106" i="6" s="1"/>
  <c r="E107" i="6"/>
  <c r="C107" i="6" s="1"/>
  <c r="E108" i="6"/>
  <c r="C108" i="6" s="1"/>
  <c r="E109" i="6"/>
  <c r="C109" i="6" s="1"/>
  <c r="E110" i="6"/>
  <c r="C110" i="6" s="1"/>
  <c r="E111" i="6"/>
  <c r="C111" i="6" s="1"/>
  <c r="E112" i="6"/>
  <c r="C112" i="6" s="1"/>
  <c r="E113" i="6"/>
  <c r="C113" i="6" s="1"/>
  <c r="E114" i="6"/>
  <c r="C114" i="6" s="1"/>
  <c r="E115" i="6"/>
  <c r="C115" i="6" s="1"/>
  <c r="E116" i="6"/>
  <c r="C116" i="6" s="1"/>
  <c r="E117" i="6"/>
  <c r="C117" i="6" s="1"/>
  <c r="E118" i="6"/>
  <c r="C118" i="6" s="1"/>
  <c r="E119" i="6"/>
  <c r="C119" i="6" s="1"/>
  <c r="E120" i="6"/>
  <c r="C120" i="6" s="1"/>
  <c r="E121" i="6"/>
  <c r="C121" i="6" s="1"/>
  <c r="E122" i="6"/>
  <c r="C122" i="6" s="1"/>
  <c r="E123" i="6"/>
  <c r="C123" i="6" s="1"/>
  <c r="E124" i="6"/>
  <c r="C124" i="6" s="1"/>
  <c r="E125" i="6"/>
  <c r="C125" i="6" s="1"/>
  <c r="E126" i="6"/>
  <c r="C126" i="6" s="1"/>
  <c r="E127" i="6"/>
  <c r="C127" i="6" s="1"/>
  <c r="E128" i="6"/>
  <c r="C128" i="6" s="1"/>
  <c r="E129" i="6"/>
  <c r="C129" i="6" s="1"/>
  <c r="E130" i="6"/>
  <c r="C130" i="6" s="1"/>
  <c r="E131" i="6"/>
  <c r="C131" i="6" s="1"/>
  <c r="E132" i="6"/>
  <c r="C132" i="6" s="1"/>
  <c r="E133" i="6"/>
  <c r="C133" i="6" s="1"/>
  <c r="E134" i="6"/>
  <c r="C134" i="6" s="1"/>
  <c r="E135" i="6"/>
  <c r="C135" i="6" s="1"/>
  <c r="E136" i="6"/>
  <c r="C136" i="6" s="1"/>
  <c r="E137" i="6"/>
  <c r="C137" i="6" s="1"/>
  <c r="E138" i="6"/>
  <c r="C138" i="6" s="1"/>
  <c r="E139" i="6"/>
  <c r="C139" i="6" s="1"/>
  <c r="E140" i="6"/>
  <c r="C140" i="6" s="1"/>
  <c r="E141" i="6"/>
  <c r="C141" i="6" s="1"/>
  <c r="E142" i="6"/>
  <c r="C142" i="6" s="1"/>
  <c r="E143" i="6"/>
  <c r="C143" i="6" s="1"/>
  <c r="E144" i="6"/>
  <c r="C144" i="6" s="1"/>
  <c r="E145" i="6"/>
  <c r="C145" i="6" s="1"/>
  <c r="E146" i="6"/>
  <c r="C146" i="6" s="1"/>
  <c r="E147" i="6"/>
  <c r="C147" i="6" s="1"/>
  <c r="E148" i="6"/>
  <c r="C148" i="6" s="1"/>
  <c r="E149" i="6"/>
  <c r="C149" i="6" s="1"/>
  <c r="E150" i="6"/>
  <c r="C150" i="6" s="1"/>
  <c r="E151" i="6"/>
  <c r="C151" i="6" s="1"/>
  <c r="E152" i="6"/>
  <c r="C152" i="6" s="1"/>
  <c r="E153" i="6"/>
  <c r="C153" i="6" s="1"/>
  <c r="E154" i="6"/>
  <c r="C154" i="6" s="1"/>
  <c r="E155" i="6"/>
  <c r="C155" i="6" s="1"/>
  <c r="E156" i="6"/>
  <c r="C156" i="6" s="1"/>
  <c r="E157" i="6"/>
  <c r="C157" i="6" s="1"/>
  <c r="E158" i="6"/>
  <c r="C158" i="6" s="1"/>
  <c r="E159" i="6"/>
  <c r="C159" i="6" s="1"/>
  <c r="E160" i="6"/>
  <c r="C160" i="6" s="1"/>
  <c r="E161" i="6"/>
  <c r="C161" i="6" s="1"/>
  <c r="E162" i="6"/>
  <c r="C162" i="6" s="1"/>
  <c r="E163" i="6"/>
  <c r="C163" i="6" s="1"/>
  <c r="E164" i="6"/>
  <c r="C164" i="6" s="1"/>
  <c r="E165" i="6"/>
  <c r="C165" i="6" s="1"/>
  <c r="E166" i="6"/>
  <c r="C166" i="6" s="1"/>
  <c r="E167" i="6"/>
  <c r="C167" i="6" s="1"/>
  <c r="E168" i="6"/>
  <c r="C168" i="6" s="1"/>
  <c r="E169" i="6"/>
  <c r="C169" i="6" s="1"/>
  <c r="E170" i="6"/>
  <c r="C170" i="6" s="1"/>
  <c r="E171" i="6"/>
  <c r="C171" i="6" s="1"/>
  <c r="E172" i="6"/>
  <c r="C172" i="6" s="1"/>
  <c r="E173" i="6"/>
  <c r="C173" i="6" s="1"/>
  <c r="E174" i="6"/>
  <c r="C174" i="6" s="1"/>
  <c r="E175" i="6"/>
  <c r="C175" i="6" s="1"/>
  <c r="E176" i="6"/>
  <c r="C176" i="6" s="1"/>
  <c r="E177" i="6"/>
  <c r="C177" i="6" s="1"/>
  <c r="E178" i="6"/>
  <c r="C178" i="6" s="1"/>
  <c r="E179" i="6"/>
  <c r="C179" i="6" s="1"/>
  <c r="E180" i="6"/>
  <c r="C180" i="6" s="1"/>
  <c r="E181" i="6"/>
  <c r="C181" i="6" s="1"/>
  <c r="E182" i="6"/>
  <c r="C182" i="6" s="1"/>
  <c r="E183" i="6"/>
  <c r="C183" i="6" s="1"/>
  <c r="E184" i="6"/>
  <c r="C184" i="6" s="1"/>
  <c r="E185" i="6"/>
  <c r="C185" i="6" s="1"/>
  <c r="E186" i="6"/>
  <c r="C186" i="6" s="1"/>
  <c r="E187" i="6"/>
  <c r="C187" i="6" s="1"/>
  <c r="E188" i="6"/>
  <c r="C188" i="6" s="1"/>
  <c r="E189" i="6"/>
  <c r="C189" i="6" s="1"/>
  <c r="E190" i="6"/>
  <c r="C190" i="6" s="1"/>
  <c r="E191" i="6"/>
  <c r="C191" i="6" s="1"/>
  <c r="E192" i="6"/>
  <c r="C192" i="6" s="1"/>
  <c r="E193" i="6"/>
  <c r="C193" i="6" s="1"/>
  <c r="E194" i="6"/>
  <c r="C194" i="6" s="1"/>
  <c r="E195" i="6"/>
  <c r="C195" i="6" s="1"/>
  <c r="E196" i="6"/>
  <c r="C196" i="6" s="1"/>
  <c r="E197" i="6"/>
  <c r="C197" i="6" s="1"/>
  <c r="E198" i="6"/>
  <c r="C198" i="6" s="1"/>
  <c r="E199" i="6"/>
  <c r="C199" i="6" s="1"/>
  <c r="E200" i="6"/>
  <c r="C200" i="6" s="1"/>
  <c r="E201" i="6"/>
  <c r="C201" i="6" s="1"/>
  <c r="E202" i="6"/>
  <c r="C202" i="6" s="1"/>
  <c r="E203" i="6"/>
  <c r="C203" i="6" s="1"/>
  <c r="E204" i="6"/>
  <c r="C204" i="6" s="1"/>
  <c r="E205" i="6"/>
  <c r="C205" i="6" s="1"/>
  <c r="E206" i="6"/>
  <c r="C206" i="6" s="1"/>
  <c r="T203" i="6" l="1"/>
  <c r="I203" i="6"/>
  <c r="G203" i="6"/>
  <c r="F203" i="6"/>
  <c r="H203" i="6"/>
  <c r="T187" i="6"/>
  <c r="F187" i="6"/>
  <c r="I187" i="6"/>
  <c r="H187" i="6"/>
  <c r="G187" i="6"/>
  <c r="T205" i="6"/>
  <c r="G205" i="6"/>
  <c r="I205" i="6"/>
  <c r="H205" i="6"/>
  <c r="F205" i="6"/>
  <c r="T204" i="6"/>
  <c r="G204" i="6"/>
  <c r="I204" i="6"/>
  <c r="F204" i="6"/>
  <c r="H204" i="6"/>
  <c r="T200" i="6"/>
  <c r="I200" i="6"/>
  <c r="G200" i="6"/>
  <c r="F200" i="6"/>
  <c r="H200" i="6"/>
  <c r="T196" i="6"/>
  <c r="G196" i="6"/>
  <c r="I196" i="6"/>
  <c r="H196" i="6"/>
  <c r="F196" i="6"/>
  <c r="T192" i="6"/>
  <c r="G192" i="6"/>
  <c r="I192" i="6"/>
  <c r="F192" i="6"/>
  <c r="H192" i="6"/>
  <c r="T188" i="6"/>
  <c r="G188" i="6"/>
  <c r="I188" i="6"/>
  <c r="H188" i="6"/>
  <c r="F188" i="6"/>
  <c r="T184" i="6"/>
  <c r="I184" i="6"/>
  <c r="G184" i="6"/>
  <c r="F184" i="6"/>
  <c r="H184" i="6"/>
  <c r="T180" i="6"/>
  <c r="G180" i="6"/>
  <c r="I180" i="6"/>
  <c r="H180" i="6"/>
  <c r="F180" i="6"/>
  <c r="T176" i="6"/>
  <c r="I176" i="6"/>
  <c r="G176" i="6"/>
  <c r="H176" i="6"/>
  <c r="F176" i="6"/>
  <c r="T172" i="6"/>
  <c r="I172" i="6"/>
  <c r="G172" i="6"/>
  <c r="F172" i="6"/>
  <c r="H172" i="6"/>
  <c r="T168" i="6"/>
  <c r="I168" i="6"/>
  <c r="G168" i="6"/>
  <c r="F168" i="6"/>
  <c r="H168" i="6"/>
  <c r="T164" i="6"/>
  <c r="I164" i="6"/>
  <c r="G164" i="6"/>
  <c r="H164" i="6"/>
  <c r="F164" i="6"/>
  <c r="T160" i="6"/>
  <c r="I160" i="6"/>
  <c r="G160" i="6"/>
  <c r="H160" i="6"/>
  <c r="F160" i="6"/>
  <c r="T156" i="6"/>
  <c r="I156" i="6"/>
  <c r="F156" i="6"/>
  <c r="G156" i="6"/>
  <c r="H156" i="6"/>
  <c r="T152" i="6"/>
  <c r="I152" i="6"/>
  <c r="F152" i="6"/>
  <c r="G152" i="6"/>
  <c r="H152" i="6"/>
  <c r="T148" i="6"/>
  <c r="F148" i="6"/>
  <c r="G148" i="6"/>
  <c r="H148" i="6"/>
  <c r="I148" i="6"/>
  <c r="T144" i="6"/>
  <c r="F144" i="6"/>
  <c r="G144" i="6"/>
  <c r="H144" i="6"/>
  <c r="I144" i="6"/>
  <c r="T140" i="6"/>
  <c r="F140" i="6"/>
  <c r="G140" i="6"/>
  <c r="H140" i="6"/>
  <c r="I140" i="6"/>
  <c r="T136" i="6"/>
  <c r="F136" i="6"/>
  <c r="G136" i="6"/>
  <c r="H136" i="6"/>
  <c r="I136" i="6"/>
  <c r="T132" i="6"/>
  <c r="F132" i="6"/>
  <c r="G132" i="6"/>
  <c r="H132" i="6"/>
  <c r="I132" i="6"/>
  <c r="T128" i="6"/>
  <c r="F128" i="6"/>
  <c r="G128" i="6"/>
  <c r="H128" i="6"/>
  <c r="I128" i="6"/>
  <c r="T124" i="6"/>
  <c r="F124" i="6"/>
  <c r="G124" i="6"/>
  <c r="I124" i="6"/>
  <c r="H124" i="6"/>
  <c r="T120" i="6"/>
  <c r="F120" i="6"/>
  <c r="G120" i="6"/>
  <c r="I120" i="6"/>
  <c r="H120" i="6"/>
  <c r="T116" i="6"/>
  <c r="G116" i="6"/>
  <c r="I116" i="6"/>
  <c r="F116" i="6"/>
  <c r="H116" i="6"/>
  <c r="T112" i="6"/>
  <c r="F112" i="6"/>
  <c r="G112" i="6"/>
  <c r="I112" i="6"/>
  <c r="H112" i="6"/>
  <c r="T108" i="6"/>
  <c r="G108" i="6"/>
  <c r="I108" i="6"/>
  <c r="F108" i="6"/>
  <c r="H108" i="6"/>
  <c r="T104" i="6"/>
  <c r="F104" i="6"/>
  <c r="G104" i="6"/>
  <c r="I104" i="6"/>
  <c r="H104" i="6"/>
  <c r="T100" i="6"/>
  <c r="G100" i="6"/>
  <c r="I100" i="6"/>
  <c r="H100" i="6"/>
  <c r="F100" i="6"/>
  <c r="T96" i="6"/>
  <c r="G96" i="6"/>
  <c r="H96" i="6"/>
  <c r="I96" i="6"/>
  <c r="F96" i="6"/>
  <c r="T92" i="6"/>
  <c r="I92" i="6"/>
  <c r="G92" i="6"/>
  <c r="H92" i="6"/>
  <c r="F92" i="6"/>
  <c r="T88" i="6"/>
  <c r="G88" i="6"/>
  <c r="H88" i="6"/>
  <c r="I88" i="6"/>
  <c r="F88" i="6"/>
  <c r="T84" i="6"/>
  <c r="G84" i="6"/>
  <c r="I84" i="6"/>
  <c r="F84" i="6"/>
  <c r="H84" i="6"/>
  <c r="T80" i="6"/>
  <c r="H80" i="6"/>
  <c r="I80" i="6"/>
  <c r="G80" i="6"/>
  <c r="F80" i="6"/>
  <c r="T76" i="6"/>
  <c r="H76" i="6"/>
  <c r="I76" i="6"/>
  <c r="G76" i="6"/>
  <c r="F76" i="6"/>
  <c r="T72" i="6"/>
  <c r="H72" i="6"/>
  <c r="I72" i="6"/>
  <c r="G72" i="6"/>
  <c r="F72" i="6"/>
  <c r="T68" i="6"/>
  <c r="H68" i="6"/>
  <c r="I68" i="6"/>
  <c r="G68" i="6"/>
  <c r="F68" i="6"/>
  <c r="T64" i="6"/>
  <c r="H64" i="6"/>
  <c r="I64" i="6"/>
  <c r="G64" i="6"/>
  <c r="F64" i="6"/>
  <c r="T60" i="6"/>
  <c r="I60" i="6"/>
  <c r="H60" i="6"/>
  <c r="F60" i="6"/>
  <c r="G60" i="6"/>
  <c r="T56" i="6"/>
  <c r="F56" i="6"/>
  <c r="G56" i="6"/>
  <c r="H56" i="6"/>
  <c r="I56" i="6"/>
  <c r="T52" i="6"/>
  <c r="G52" i="6"/>
  <c r="H52" i="6"/>
  <c r="I52" i="6"/>
  <c r="F52" i="6"/>
  <c r="T48" i="6"/>
  <c r="G48" i="6"/>
  <c r="I48" i="6"/>
  <c r="F48" i="6"/>
  <c r="H48" i="6"/>
  <c r="T44" i="6"/>
  <c r="G44" i="6"/>
  <c r="H44" i="6"/>
  <c r="F44" i="6"/>
  <c r="I44" i="6"/>
  <c r="T40" i="6"/>
  <c r="I40" i="6"/>
  <c r="F40" i="6"/>
  <c r="H40" i="6"/>
  <c r="G40" i="6"/>
  <c r="T36" i="6"/>
  <c r="G36" i="6"/>
  <c r="I36" i="6"/>
  <c r="F36" i="6"/>
  <c r="H36" i="6"/>
  <c r="T32" i="6"/>
  <c r="F32" i="6"/>
  <c r="G32" i="6"/>
  <c r="I32" i="6"/>
  <c r="H32" i="6"/>
  <c r="T28" i="6"/>
  <c r="I28" i="6"/>
  <c r="G28" i="6"/>
  <c r="F28" i="6"/>
  <c r="H28" i="6"/>
  <c r="T24" i="6"/>
  <c r="G24" i="6"/>
  <c r="F24" i="6"/>
  <c r="I24" i="6"/>
  <c r="H24" i="6"/>
  <c r="T20" i="6"/>
  <c r="I20" i="6"/>
  <c r="G20" i="6"/>
  <c r="H20" i="6"/>
  <c r="F20" i="6"/>
  <c r="T16" i="6"/>
  <c r="G16" i="6"/>
  <c r="I16" i="6"/>
  <c r="H16" i="6"/>
  <c r="F16" i="6"/>
  <c r="T12" i="6"/>
  <c r="I12" i="6"/>
  <c r="G12" i="6"/>
  <c r="H12" i="6"/>
  <c r="F12" i="6"/>
  <c r="T191" i="6"/>
  <c r="I191" i="6"/>
  <c r="F191" i="6"/>
  <c r="G191" i="6"/>
  <c r="H191" i="6"/>
  <c r="T175" i="6"/>
  <c r="I175" i="6"/>
  <c r="F175" i="6"/>
  <c r="H175" i="6"/>
  <c r="G175" i="6"/>
  <c r="T163" i="6"/>
  <c r="I163" i="6"/>
  <c r="H163" i="6"/>
  <c r="G163" i="6"/>
  <c r="F163" i="6"/>
  <c r="T159" i="6"/>
  <c r="I159" i="6"/>
  <c r="F159" i="6"/>
  <c r="G159" i="6"/>
  <c r="H159" i="6"/>
  <c r="T155" i="6"/>
  <c r="I155" i="6"/>
  <c r="F155" i="6"/>
  <c r="G155" i="6"/>
  <c r="H155" i="6"/>
  <c r="T151" i="6"/>
  <c r="I151" i="6"/>
  <c r="F151" i="6"/>
  <c r="G151" i="6"/>
  <c r="H151" i="6"/>
  <c r="T147" i="6"/>
  <c r="F147" i="6"/>
  <c r="G147" i="6"/>
  <c r="H147" i="6"/>
  <c r="I147" i="6"/>
  <c r="T143" i="6"/>
  <c r="F143" i="6"/>
  <c r="G143" i="6"/>
  <c r="H143" i="6"/>
  <c r="I143" i="6"/>
  <c r="J143" i="6"/>
  <c r="T139" i="6"/>
  <c r="F139" i="6"/>
  <c r="G139" i="6"/>
  <c r="H139" i="6"/>
  <c r="I139" i="6"/>
  <c r="T135" i="6"/>
  <c r="F135" i="6"/>
  <c r="G135" i="6"/>
  <c r="H135" i="6"/>
  <c r="I135" i="6"/>
  <c r="T131" i="6"/>
  <c r="F131" i="6"/>
  <c r="G131" i="6"/>
  <c r="H131" i="6"/>
  <c r="I131" i="6"/>
  <c r="T127" i="6"/>
  <c r="F127" i="6"/>
  <c r="G127" i="6"/>
  <c r="H127" i="6"/>
  <c r="I127" i="6"/>
  <c r="T123" i="6"/>
  <c r="H123" i="6"/>
  <c r="F123" i="6"/>
  <c r="G123" i="6"/>
  <c r="I123" i="6"/>
  <c r="T119" i="6"/>
  <c r="H119" i="6"/>
  <c r="G119" i="6"/>
  <c r="I119" i="6"/>
  <c r="F119" i="6"/>
  <c r="T115" i="6"/>
  <c r="G115" i="6"/>
  <c r="H115" i="6"/>
  <c r="I115" i="6"/>
  <c r="F115" i="6"/>
  <c r="T111" i="6"/>
  <c r="H111" i="6"/>
  <c r="G111" i="6"/>
  <c r="I111" i="6"/>
  <c r="F111" i="6"/>
  <c r="T107" i="6"/>
  <c r="F107" i="6"/>
  <c r="G107" i="6"/>
  <c r="H107" i="6"/>
  <c r="I107" i="6"/>
  <c r="T103" i="6"/>
  <c r="H103" i="6"/>
  <c r="F103" i="6"/>
  <c r="G103" i="6"/>
  <c r="I103" i="6"/>
  <c r="T99" i="6"/>
  <c r="G99" i="6"/>
  <c r="H99" i="6"/>
  <c r="F99" i="6"/>
  <c r="I99" i="6"/>
  <c r="T95" i="6"/>
  <c r="H95" i="6"/>
  <c r="I95" i="6"/>
  <c r="F95" i="6"/>
  <c r="G95" i="6"/>
  <c r="T91" i="6"/>
  <c r="G91" i="6"/>
  <c r="H91" i="6"/>
  <c r="F91" i="6"/>
  <c r="I91" i="6"/>
  <c r="T87" i="6"/>
  <c r="F87" i="6"/>
  <c r="H87" i="6"/>
  <c r="I87" i="6"/>
  <c r="G87" i="6"/>
  <c r="T83" i="6"/>
  <c r="F83" i="6"/>
  <c r="G83" i="6"/>
  <c r="H83" i="6"/>
  <c r="I83" i="6"/>
  <c r="T79" i="6"/>
  <c r="I79" i="6"/>
  <c r="F79" i="6"/>
  <c r="G79" i="6"/>
  <c r="H79" i="6"/>
  <c r="T75" i="6"/>
  <c r="H75" i="6"/>
  <c r="I75" i="6"/>
  <c r="F75" i="6"/>
  <c r="G75" i="6"/>
  <c r="T71" i="6"/>
  <c r="F71" i="6"/>
  <c r="H71" i="6"/>
  <c r="I71" i="6"/>
  <c r="G71" i="6"/>
  <c r="T67" i="6"/>
  <c r="F67" i="6"/>
  <c r="G67" i="6"/>
  <c r="H67" i="6"/>
  <c r="I67" i="6"/>
  <c r="T63" i="6"/>
  <c r="I63" i="6"/>
  <c r="G63" i="6"/>
  <c r="H63" i="6"/>
  <c r="F63" i="6"/>
  <c r="T59" i="6"/>
  <c r="I59" i="6"/>
  <c r="G59" i="6"/>
  <c r="F59" i="6"/>
  <c r="H59" i="6"/>
  <c r="T55" i="6"/>
  <c r="F55" i="6"/>
  <c r="G55" i="6"/>
  <c r="H55" i="6"/>
  <c r="I55" i="6"/>
  <c r="T51" i="6"/>
  <c r="H51" i="6"/>
  <c r="I51" i="6"/>
  <c r="G51" i="6"/>
  <c r="F51" i="6"/>
  <c r="J51" i="6"/>
  <c r="T47" i="6"/>
  <c r="G47" i="6"/>
  <c r="H47" i="6"/>
  <c r="I47" i="6"/>
  <c r="F47" i="6"/>
  <c r="T43" i="6"/>
  <c r="I43" i="6"/>
  <c r="G43" i="6"/>
  <c r="H43" i="6"/>
  <c r="F43" i="6"/>
  <c r="T39" i="6"/>
  <c r="F39" i="6"/>
  <c r="H39" i="6"/>
  <c r="G39" i="6"/>
  <c r="I39" i="6"/>
  <c r="J39" i="6"/>
  <c r="T35" i="6"/>
  <c r="F35" i="6"/>
  <c r="G35" i="6"/>
  <c r="H35" i="6"/>
  <c r="I35" i="6"/>
  <c r="T31" i="6"/>
  <c r="H31" i="6"/>
  <c r="G31" i="6"/>
  <c r="I31" i="6"/>
  <c r="F31" i="6"/>
  <c r="T27" i="6"/>
  <c r="G27" i="6"/>
  <c r="H27" i="6"/>
  <c r="F27" i="6"/>
  <c r="I27" i="6"/>
  <c r="T23" i="6"/>
  <c r="F23" i="6"/>
  <c r="G23" i="6"/>
  <c r="H23" i="6"/>
  <c r="I23" i="6"/>
  <c r="T19" i="6"/>
  <c r="G19" i="6"/>
  <c r="H19" i="6"/>
  <c r="F19" i="6"/>
  <c r="I19" i="6"/>
  <c r="T15" i="6"/>
  <c r="I15" i="6"/>
  <c r="H15" i="6"/>
  <c r="G15" i="6"/>
  <c r="F15" i="6"/>
  <c r="T11" i="6"/>
  <c r="I11" i="6"/>
  <c r="G11" i="6"/>
  <c r="H11" i="6"/>
  <c r="F11" i="6"/>
  <c r="T195" i="6"/>
  <c r="I195" i="6"/>
  <c r="G195" i="6"/>
  <c r="F195" i="6"/>
  <c r="H195" i="6"/>
  <c r="T179" i="6"/>
  <c r="F179" i="6"/>
  <c r="I179" i="6"/>
  <c r="G179" i="6"/>
  <c r="H179" i="6"/>
  <c r="T167" i="6"/>
  <c r="I167" i="6"/>
  <c r="F167" i="6"/>
  <c r="G167" i="6"/>
  <c r="H167" i="6"/>
  <c r="T206" i="6"/>
  <c r="G206" i="6"/>
  <c r="H206" i="6"/>
  <c r="F206" i="6"/>
  <c r="I206" i="6"/>
  <c r="T202" i="6"/>
  <c r="H202" i="6"/>
  <c r="G202" i="6"/>
  <c r="I202" i="6"/>
  <c r="F202" i="6"/>
  <c r="T198" i="6"/>
  <c r="G198" i="6"/>
  <c r="H198" i="6"/>
  <c r="I198" i="6"/>
  <c r="F198" i="6"/>
  <c r="T194" i="6"/>
  <c r="G194" i="6"/>
  <c r="I194" i="6"/>
  <c r="F194" i="6"/>
  <c r="H194" i="6"/>
  <c r="T190" i="6"/>
  <c r="G190" i="6"/>
  <c r="F190" i="6"/>
  <c r="I190" i="6"/>
  <c r="H190" i="6"/>
  <c r="T186" i="6"/>
  <c r="G186" i="6"/>
  <c r="H186" i="6"/>
  <c r="I186" i="6"/>
  <c r="F186" i="6"/>
  <c r="T182" i="6"/>
  <c r="G182" i="6"/>
  <c r="I182" i="6"/>
  <c r="H182" i="6"/>
  <c r="F182" i="6"/>
  <c r="T178" i="6"/>
  <c r="G178" i="6"/>
  <c r="I178" i="6"/>
  <c r="H178" i="6"/>
  <c r="F178" i="6"/>
  <c r="T174" i="6"/>
  <c r="G174" i="6"/>
  <c r="F174" i="6"/>
  <c r="H174" i="6"/>
  <c r="I174" i="6"/>
  <c r="T170" i="6"/>
  <c r="G170" i="6"/>
  <c r="I170" i="6"/>
  <c r="F170" i="6"/>
  <c r="H170" i="6"/>
  <c r="T166" i="6"/>
  <c r="G166" i="6"/>
  <c r="I166" i="6"/>
  <c r="H166" i="6"/>
  <c r="F166" i="6"/>
  <c r="T162" i="6"/>
  <c r="H162" i="6"/>
  <c r="G162" i="6"/>
  <c r="I162" i="6"/>
  <c r="F162" i="6"/>
  <c r="T158" i="6"/>
  <c r="I158" i="6"/>
  <c r="F158" i="6"/>
  <c r="G158" i="6"/>
  <c r="H158" i="6"/>
  <c r="T154" i="6"/>
  <c r="I154" i="6"/>
  <c r="F154" i="6"/>
  <c r="G154" i="6"/>
  <c r="H154" i="6"/>
  <c r="T150" i="6"/>
  <c r="I150" i="6"/>
  <c r="F150" i="6"/>
  <c r="G150" i="6"/>
  <c r="H150" i="6"/>
  <c r="T146" i="6"/>
  <c r="F146" i="6"/>
  <c r="G146" i="6"/>
  <c r="H146" i="6"/>
  <c r="I146" i="6"/>
  <c r="T142" i="6"/>
  <c r="F142" i="6"/>
  <c r="G142" i="6"/>
  <c r="H142" i="6"/>
  <c r="I142" i="6"/>
  <c r="T138" i="6"/>
  <c r="F138" i="6"/>
  <c r="G138" i="6"/>
  <c r="H138" i="6"/>
  <c r="I138" i="6"/>
  <c r="T134" i="6"/>
  <c r="F134" i="6"/>
  <c r="G134" i="6"/>
  <c r="H134" i="6"/>
  <c r="I134" i="6"/>
  <c r="T130" i="6"/>
  <c r="F130" i="6"/>
  <c r="G130" i="6"/>
  <c r="H130" i="6"/>
  <c r="I130" i="6"/>
  <c r="T126" i="6"/>
  <c r="F126" i="6"/>
  <c r="G126" i="6"/>
  <c r="H126" i="6"/>
  <c r="I126" i="6"/>
  <c r="T122" i="6"/>
  <c r="G122" i="6"/>
  <c r="I122" i="6"/>
  <c r="F122" i="6"/>
  <c r="H122" i="6"/>
  <c r="T118" i="6"/>
  <c r="F118" i="6"/>
  <c r="G118" i="6"/>
  <c r="I118" i="6"/>
  <c r="H118" i="6"/>
  <c r="T114" i="6"/>
  <c r="I114" i="6"/>
  <c r="F114" i="6"/>
  <c r="G114" i="6"/>
  <c r="H114" i="6"/>
  <c r="T110" i="6"/>
  <c r="F110" i="6"/>
  <c r="G110" i="6"/>
  <c r="I110" i="6"/>
  <c r="H110" i="6"/>
  <c r="T106" i="6"/>
  <c r="I106" i="6"/>
  <c r="F106" i="6"/>
  <c r="G106" i="6"/>
  <c r="H106" i="6"/>
  <c r="T102" i="6"/>
  <c r="G102" i="6"/>
  <c r="I102" i="6"/>
  <c r="F102" i="6"/>
  <c r="H102" i="6"/>
  <c r="T98" i="6"/>
  <c r="G98" i="6"/>
  <c r="H98" i="6"/>
  <c r="F98" i="6"/>
  <c r="I98" i="6"/>
  <c r="T94" i="6"/>
  <c r="F94" i="6"/>
  <c r="G94" i="6"/>
  <c r="H94" i="6"/>
  <c r="I94" i="6"/>
  <c r="J94" i="6"/>
  <c r="T90" i="6"/>
  <c r="F90" i="6"/>
  <c r="H90" i="6"/>
  <c r="I90" i="6"/>
  <c r="G90" i="6"/>
  <c r="T86" i="6"/>
  <c r="I86" i="6"/>
  <c r="F86" i="6"/>
  <c r="G86" i="6"/>
  <c r="H86" i="6"/>
  <c r="T82" i="6"/>
  <c r="H82" i="6"/>
  <c r="I82" i="6"/>
  <c r="G82" i="6"/>
  <c r="F82" i="6"/>
  <c r="T78" i="6"/>
  <c r="I78" i="6"/>
  <c r="H78" i="6"/>
  <c r="F78" i="6"/>
  <c r="G78" i="6"/>
  <c r="J78" i="6"/>
  <c r="T74" i="6"/>
  <c r="H74" i="6"/>
  <c r="I74" i="6"/>
  <c r="F74" i="6"/>
  <c r="G74" i="6"/>
  <c r="T70" i="6"/>
  <c r="H70" i="6"/>
  <c r="I70" i="6"/>
  <c r="F70" i="6"/>
  <c r="G70" i="6"/>
  <c r="T66" i="6"/>
  <c r="H66" i="6"/>
  <c r="I66" i="6"/>
  <c r="G66" i="6"/>
  <c r="F66" i="6"/>
  <c r="T62" i="6"/>
  <c r="H62" i="6"/>
  <c r="I62" i="6"/>
  <c r="G62" i="6"/>
  <c r="F62" i="6"/>
  <c r="T58" i="6"/>
  <c r="G58" i="6"/>
  <c r="F58" i="6"/>
  <c r="H58" i="6"/>
  <c r="I58" i="6"/>
  <c r="T54" i="6"/>
  <c r="G54" i="6"/>
  <c r="H54" i="6"/>
  <c r="I54" i="6"/>
  <c r="F54" i="6"/>
  <c r="T50" i="6"/>
  <c r="H50" i="6"/>
  <c r="I50" i="6"/>
  <c r="G50" i="6"/>
  <c r="F50" i="6"/>
  <c r="T46" i="6"/>
  <c r="G46" i="6"/>
  <c r="F46" i="6"/>
  <c r="I46" i="6"/>
  <c r="H46" i="6"/>
  <c r="T42" i="6"/>
  <c r="H42" i="6"/>
  <c r="I42" i="6"/>
  <c r="F42" i="6"/>
  <c r="G42" i="6"/>
  <c r="T38" i="6"/>
  <c r="G38" i="6"/>
  <c r="I38" i="6"/>
  <c r="F38" i="6"/>
  <c r="H38" i="6"/>
  <c r="T34" i="6"/>
  <c r="F34" i="6"/>
  <c r="I34" i="6"/>
  <c r="G34" i="6"/>
  <c r="H34" i="6"/>
  <c r="T30" i="6"/>
  <c r="G30" i="6"/>
  <c r="I30" i="6"/>
  <c r="F30" i="6"/>
  <c r="H30" i="6"/>
  <c r="T26" i="6"/>
  <c r="F26" i="6"/>
  <c r="G26" i="6"/>
  <c r="I26" i="6"/>
  <c r="H26" i="6"/>
  <c r="T22" i="6"/>
  <c r="G22" i="6"/>
  <c r="I22" i="6"/>
  <c r="F22" i="6"/>
  <c r="H22" i="6"/>
  <c r="J22" i="6"/>
  <c r="T18" i="6"/>
  <c r="I18" i="6"/>
  <c r="G18" i="6"/>
  <c r="H18" i="6"/>
  <c r="F18" i="6"/>
  <c r="T14" i="6"/>
  <c r="I14" i="6"/>
  <c r="G14" i="6"/>
  <c r="H14" i="6"/>
  <c r="F14" i="6"/>
  <c r="T10" i="6"/>
  <c r="I10" i="6"/>
  <c r="H10" i="6"/>
  <c r="G10" i="6"/>
  <c r="F10" i="6"/>
  <c r="T199" i="6"/>
  <c r="I199" i="6"/>
  <c r="G199" i="6"/>
  <c r="F199" i="6"/>
  <c r="H199" i="6"/>
  <c r="T183" i="6"/>
  <c r="I183" i="6"/>
  <c r="F183" i="6"/>
  <c r="H183" i="6"/>
  <c r="G183" i="6"/>
  <c r="T171" i="6"/>
  <c r="I171" i="6"/>
  <c r="H171" i="6"/>
  <c r="G171" i="6"/>
  <c r="F171" i="6"/>
  <c r="T201" i="6"/>
  <c r="I201" i="6"/>
  <c r="G201" i="6"/>
  <c r="H201" i="6"/>
  <c r="F201" i="6"/>
  <c r="T197" i="6"/>
  <c r="G197" i="6"/>
  <c r="I197" i="6"/>
  <c r="H197" i="6"/>
  <c r="F197" i="6"/>
  <c r="T193" i="6"/>
  <c r="G193" i="6"/>
  <c r="I193" i="6"/>
  <c r="H193" i="6"/>
  <c r="F193" i="6"/>
  <c r="T189" i="6"/>
  <c r="G189" i="6"/>
  <c r="I189" i="6"/>
  <c r="H189" i="6"/>
  <c r="F189" i="6"/>
  <c r="T185" i="6"/>
  <c r="I185" i="6"/>
  <c r="G185" i="6"/>
  <c r="H185" i="6"/>
  <c r="F185" i="6"/>
  <c r="T181" i="6"/>
  <c r="I181" i="6"/>
  <c r="G181" i="6"/>
  <c r="H181" i="6"/>
  <c r="F181" i="6"/>
  <c r="T177" i="6"/>
  <c r="I177" i="6"/>
  <c r="G177" i="6"/>
  <c r="F177" i="6"/>
  <c r="H177" i="6"/>
  <c r="T173" i="6"/>
  <c r="I173" i="6"/>
  <c r="G173" i="6"/>
  <c r="F173" i="6"/>
  <c r="H173" i="6"/>
  <c r="T169" i="6"/>
  <c r="I169" i="6"/>
  <c r="G169" i="6"/>
  <c r="F169" i="6"/>
  <c r="H169" i="6"/>
  <c r="T165" i="6"/>
  <c r="G165" i="6"/>
  <c r="I165" i="6"/>
  <c r="F165" i="6"/>
  <c r="H165" i="6"/>
  <c r="T161" i="6"/>
  <c r="I161" i="6"/>
  <c r="G161" i="6"/>
  <c r="F161" i="6"/>
  <c r="H161" i="6"/>
  <c r="T157" i="6"/>
  <c r="I157" i="6"/>
  <c r="F157" i="6"/>
  <c r="G157" i="6"/>
  <c r="H157" i="6"/>
  <c r="T153" i="6"/>
  <c r="I153" i="6"/>
  <c r="F153" i="6"/>
  <c r="G153" i="6"/>
  <c r="H153" i="6"/>
  <c r="T149" i="6"/>
  <c r="G149" i="6"/>
  <c r="I149" i="6"/>
  <c r="F149" i="6"/>
  <c r="H149" i="6"/>
  <c r="T145" i="6"/>
  <c r="F145" i="6"/>
  <c r="G145" i="6"/>
  <c r="H145" i="6"/>
  <c r="I145" i="6"/>
  <c r="T141" i="6"/>
  <c r="F141" i="6"/>
  <c r="G141" i="6"/>
  <c r="H141" i="6"/>
  <c r="I141" i="6"/>
  <c r="T137" i="6"/>
  <c r="F137" i="6"/>
  <c r="G137" i="6"/>
  <c r="H137" i="6"/>
  <c r="I137" i="6"/>
  <c r="T133" i="6"/>
  <c r="F133" i="6"/>
  <c r="G133" i="6"/>
  <c r="H133" i="6"/>
  <c r="I133" i="6"/>
  <c r="T129" i="6"/>
  <c r="F129" i="6"/>
  <c r="G129" i="6"/>
  <c r="H129" i="6"/>
  <c r="I129" i="6"/>
  <c r="T125" i="6"/>
  <c r="F125" i="6"/>
  <c r="G125" i="6"/>
  <c r="H125" i="6"/>
  <c r="I125" i="6"/>
  <c r="T121" i="6"/>
  <c r="F121" i="6"/>
  <c r="G121" i="6"/>
  <c r="H121" i="6"/>
  <c r="I121" i="6"/>
  <c r="T117" i="6"/>
  <c r="G117" i="6"/>
  <c r="H117" i="6"/>
  <c r="F117" i="6"/>
  <c r="I117" i="6"/>
  <c r="T113" i="6"/>
  <c r="G113" i="6"/>
  <c r="H113" i="6"/>
  <c r="F113" i="6"/>
  <c r="I113" i="6"/>
  <c r="T109" i="6"/>
  <c r="F109" i="6"/>
  <c r="G109" i="6"/>
  <c r="H109" i="6"/>
  <c r="I109" i="6"/>
  <c r="T105" i="6"/>
  <c r="G105" i="6"/>
  <c r="H105" i="6"/>
  <c r="F105" i="6"/>
  <c r="I105" i="6"/>
  <c r="T101" i="6"/>
  <c r="F101" i="6"/>
  <c r="G101" i="6"/>
  <c r="H101" i="6"/>
  <c r="I101" i="6"/>
  <c r="T97" i="6"/>
  <c r="G97" i="6"/>
  <c r="H97" i="6"/>
  <c r="I97" i="6"/>
  <c r="F97" i="6"/>
  <c r="T93" i="6"/>
  <c r="G93" i="6"/>
  <c r="H93" i="6"/>
  <c r="I93" i="6"/>
  <c r="F93" i="6"/>
  <c r="T89" i="6"/>
  <c r="G89" i="6"/>
  <c r="I89" i="6"/>
  <c r="H89" i="6"/>
  <c r="F89" i="6"/>
  <c r="T85" i="6"/>
  <c r="I85" i="6"/>
  <c r="G85" i="6"/>
  <c r="H85" i="6"/>
  <c r="F85" i="6"/>
  <c r="T81" i="6"/>
  <c r="H81" i="6"/>
  <c r="I81" i="6"/>
  <c r="G81" i="6"/>
  <c r="F81" i="6"/>
  <c r="T77" i="6"/>
  <c r="G77" i="6"/>
  <c r="H77" i="6"/>
  <c r="I77" i="6"/>
  <c r="F77" i="6"/>
  <c r="T73" i="6"/>
  <c r="F73" i="6"/>
  <c r="G73" i="6"/>
  <c r="H73" i="6"/>
  <c r="I73" i="6"/>
  <c r="T69" i="6"/>
  <c r="I69" i="6"/>
  <c r="G69" i="6"/>
  <c r="H69" i="6"/>
  <c r="F69" i="6"/>
  <c r="T65" i="6"/>
  <c r="H65" i="6"/>
  <c r="I65" i="6"/>
  <c r="G65" i="6"/>
  <c r="F65" i="6"/>
  <c r="T61" i="6"/>
  <c r="G61" i="6"/>
  <c r="H61" i="6"/>
  <c r="I61" i="6"/>
  <c r="F61" i="6"/>
  <c r="T57" i="6"/>
  <c r="F57" i="6"/>
  <c r="G57" i="6"/>
  <c r="I57" i="6"/>
  <c r="H57" i="6"/>
  <c r="T53" i="6"/>
  <c r="I53" i="6"/>
  <c r="H53" i="6"/>
  <c r="G53" i="6"/>
  <c r="F53" i="6"/>
  <c r="T49" i="6"/>
  <c r="H49" i="6"/>
  <c r="G49" i="6"/>
  <c r="I49" i="6"/>
  <c r="F49" i="6"/>
  <c r="J49" i="6"/>
  <c r="T45" i="6"/>
  <c r="I45" i="6"/>
  <c r="G45" i="6"/>
  <c r="H45" i="6"/>
  <c r="F45" i="6"/>
  <c r="T41" i="6"/>
  <c r="F41" i="6"/>
  <c r="G41" i="6"/>
  <c r="H41" i="6"/>
  <c r="I41" i="6"/>
  <c r="T37" i="6"/>
  <c r="H37" i="6"/>
  <c r="G37" i="6"/>
  <c r="F37" i="6"/>
  <c r="I37" i="6"/>
  <c r="T33" i="6"/>
  <c r="H33" i="6"/>
  <c r="G33" i="6"/>
  <c r="I33" i="6"/>
  <c r="F33" i="6"/>
  <c r="T29" i="6"/>
  <c r="F29" i="6"/>
  <c r="G29" i="6"/>
  <c r="H29" i="6"/>
  <c r="I29" i="6"/>
  <c r="T25" i="6"/>
  <c r="H25" i="6"/>
  <c r="F25" i="6"/>
  <c r="G25" i="6"/>
  <c r="I25" i="6"/>
  <c r="T21" i="6"/>
  <c r="G21" i="6"/>
  <c r="F21" i="6"/>
  <c r="H21" i="6"/>
  <c r="I21" i="6"/>
  <c r="T17" i="6"/>
  <c r="I17" i="6"/>
  <c r="H17" i="6"/>
  <c r="G17" i="6"/>
  <c r="F17" i="6"/>
  <c r="T13" i="6"/>
  <c r="I13" i="6"/>
  <c r="G13" i="6"/>
  <c r="H13" i="6"/>
  <c r="F13" i="6"/>
  <c r="V201" i="6"/>
  <c r="W201" i="6"/>
  <c r="AE201" i="6" s="1"/>
  <c r="V193" i="6"/>
  <c r="W193" i="6"/>
  <c r="AE193" i="6" s="1"/>
  <c r="W185" i="6"/>
  <c r="AE185" i="6" s="1"/>
  <c r="V185" i="6"/>
  <c r="V177" i="6"/>
  <c r="W177" i="6"/>
  <c r="AE177" i="6" s="1"/>
  <c r="W169" i="6"/>
  <c r="AE169" i="6" s="1"/>
  <c r="V169" i="6"/>
  <c r="W161" i="6"/>
  <c r="AE161" i="6" s="1"/>
  <c r="V161" i="6"/>
  <c r="V153" i="6"/>
  <c r="W153" i="6"/>
  <c r="AE153" i="6" s="1"/>
  <c r="V145" i="6"/>
  <c r="W145" i="6"/>
  <c r="AE145" i="6" s="1"/>
  <c r="W137" i="6"/>
  <c r="AE137" i="6" s="1"/>
  <c r="V137" i="6"/>
  <c r="V129" i="6"/>
  <c r="W129" i="6"/>
  <c r="AE129" i="6" s="1"/>
  <c r="V121" i="6"/>
  <c r="W121" i="6"/>
  <c r="AE121" i="6" s="1"/>
  <c r="V113" i="6"/>
  <c r="W113" i="6"/>
  <c r="AE113" i="6" s="1"/>
  <c r="W105" i="6"/>
  <c r="AE105" i="6" s="1"/>
  <c r="V105" i="6"/>
  <c r="W97" i="6"/>
  <c r="AE97" i="6" s="1"/>
  <c r="V97" i="6"/>
  <c r="W89" i="6"/>
  <c r="AE89" i="6" s="1"/>
  <c r="V89" i="6"/>
  <c r="W81" i="6"/>
  <c r="AE81" i="6" s="1"/>
  <c r="V81" i="6"/>
  <c r="V73" i="6"/>
  <c r="W73" i="6"/>
  <c r="AE73" i="6" s="1"/>
  <c r="V65" i="6"/>
  <c r="W65" i="6"/>
  <c r="AE65" i="6" s="1"/>
  <c r="W57" i="6"/>
  <c r="AE57" i="6" s="1"/>
  <c r="V57" i="6"/>
  <c r="V49" i="6"/>
  <c r="W49" i="6"/>
  <c r="AE49" i="6" s="1"/>
  <c r="W41" i="6"/>
  <c r="AE41" i="6" s="1"/>
  <c r="V41" i="6"/>
  <c r="V33" i="6"/>
  <c r="W33" i="6"/>
  <c r="AE33" i="6" s="1"/>
  <c r="W25" i="6"/>
  <c r="AE25" i="6" s="1"/>
  <c r="V25" i="6"/>
  <c r="W17" i="6"/>
  <c r="AE17" i="6" s="1"/>
  <c r="V17" i="6"/>
  <c r="V200" i="6"/>
  <c r="W200" i="6"/>
  <c r="AE200" i="6" s="1"/>
  <c r="V192" i="6"/>
  <c r="W192" i="6"/>
  <c r="AE192" i="6" s="1"/>
  <c r="W184" i="6"/>
  <c r="AE184" i="6" s="1"/>
  <c r="V184" i="6"/>
  <c r="W176" i="6"/>
  <c r="AE176" i="6" s="1"/>
  <c r="V176" i="6"/>
  <c r="V168" i="6"/>
  <c r="W168" i="6"/>
  <c r="AE168" i="6" s="1"/>
  <c r="W160" i="6"/>
  <c r="AE160" i="6" s="1"/>
  <c r="V160" i="6"/>
  <c r="W152" i="6"/>
  <c r="AE152" i="6" s="1"/>
  <c r="V152" i="6"/>
  <c r="V144" i="6"/>
  <c r="W144" i="6"/>
  <c r="AE144" i="6" s="1"/>
  <c r="V136" i="6"/>
  <c r="W136" i="6"/>
  <c r="AE136" i="6" s="1"/>
  <c r="W128" i="6"/>
  <c r="AE128" i="6" s="1"/>
  <c r="V128" i="6"/>
  <c r="V120" i="6"/>
  <c r="W120" i="6"/>
  <c r="AE120" i="6" s="1"/>
  <c r="V112" i="6"/>
  <c r="W112" i="6"/>
  <c r="AE112" i="6" s="1"/>
  <c r="W104" i="6"/>
  <c r="AE104" i="6" s="1"/>
  <c r="V104" i="6"/>
  <c r="V96" i="6"/>
  <c r="W96" i="6"/>
  <c r="AE96" i="6" s="1"/>
  <c r="V88" i="6"/>
  <c r="W88" i="6"/>
  <c r="AE88" i="6" s="1"/>
  <c r="V80" i="6"/>
  <c r="W80" i="6"/>
  <c r="AE80" i="6" s="1"/>
  <c r="W72" i="6"/>
  <c r="AE72" i="6" s="1"/>
  <c r="V72" i="6"/>
  <c r="W64" i="6"/>
  <c r="AE64" i="6" s="1"/>
  <c r="V64" i="6"/>
  <c r="W56" i="6"/>
  <c r="AE56" i="6" s="1"/>
  <c r="V56" i="6"/>
  <c r="W48" i="6"/>
  <c r="AE48" i="6" s="1"/>
  <c r="V48" i="6"/>
  <c r="W40" i="6"/>
  <c r="AE40" i="6" s="1"/>
  <c r="V40" i="6"/>
  <c r="W32" i="6"/>
  <c r="AE32" i="6" s="1"/>
  <c r="V32" i="6"/>
  <c r="V24" i="6"/>
  <c r="W24" i="6"/>
  <c r="AE24" i="6" s="1"/>
  <c r="V16" i="6"/>
  <c r="W16" i="6"/>
  <c r="AE16" i="6" s="1"/>
  <c r="V191" i="6"/>
  <c r="W191" i="6"/>
  <c r="AE191" i="6" s="1"/>
  <c r="V183" i="6"/>
  <c r="W183" i="6"/>
  <c r="AE183" i="6" s="1"/>
  <c r="W175" i="6"/>
  <c r="AE175" i="6" s="1"/>
  <c r="V175" i="6"/>
  <c r="V167" i="6"/>
  <c r="W167" i="6"/>
  <c r="AE167" i="6" s="1"/>
  <c r="W159" i="6"/>
  <c r="AE159" i="6" s="1"/>
  <c r="V159" i="6"/>
  <c r="W151" i="6"/>
  <c r="AE151" i="6" s="1"/>
  <c r="V151" i="6"/>
  <c r="V143" i="6"/>
  <c r="W143" i="6"/>
  <c r="AE143" i="6" s="1"/>
  <c r="W135" i="6"/>
  <c r="AE135" i="6" s="1"/>
  <c r="V135" i="6"/>
  <c r="W127" i="6"/>
  <c r="AE127" i="6" s="1"/>
  <c r="V127" i="6"/>
  <c r="V119" i="6"/>
  <c r="W119" i="6"/>
  <c r="AE119" i="6" s="1"/>
  <c r="W111" i="6"/>
  <c r="AE111" i="6" s="1"/>
  <c r="V111" i="6"/>
  <c r="W103" i="6"/>
  <c r="AE103" i="6" s="1"/>
  <c r="V103" i="6"/>
  <c r="V95" i="6"/>
  <c r="W95" i="6"/>
  <c r="AE95" i="6" s="1"/>
  <c r="V87" i="6"/>
  <c r="W87" i="6"/>
  <c r="AE87" i="6" s="1"/>
  <c r="V79" i="6"/>
  <c r="W79" i="6"/>
  <c r="AE79" i="6" s="1"/>
  <c r="W71" i="6"/>
  <c r="AE71" i="6" s="1"/>
  <c r="V71" i="6"/>
  <c r="V63" i="6"/>
  <c r="W63" i="6"/>
  <c r="AE63" i="6" s="1"/>
  <c r="W55" i="6"/>
  <c r="AE55" i="6" s="1"/>
  <c r="V55" i="6"/>
  <c r="V47" i="6"/>
  <c r="W47" i="6"/>
  <c r="AE47" i="6" s="1"/>
  <c r="V39" i="6"/>
  <c r="W39" i="6"/>
  <c r="AE39" i="6" s="1"/>
  <c r="V31" i="6"/>
  <c r="W31" i="6"/>
  <c r="AE31" i="6" s="1"/>
  <c r="V23" i="6"/>
  <c r="W23" i="6"/>
  <c r="AE23" i="6" s="1"/>
  <c r="W15" i="6"/>
  <c r="AE15" i="6" s="1"/>
  <c r="V15" i="6"/>
  <c r="W206" i="6"/>
  <c r="AE206" i="6" s="1"/>
  <c r="V206" i="6"/>
  <c r="W198" i="6"/>
  <c r="AE198" i="6" s="1"/>
  <c r="V198" i="6"/>
  <c r="V190" i="6"/>
  <c r="W190" i="6"/>
  <c r="AE190" i="6" s="1"/>
  <c r="V182" i="6"/>
  <c r="W182" i="6"/>
  <c r="AE182" i="6" s="1"/>
  <c r="W174" i="6"/>
  <c r="AE174" i="6" s="1"/>
  <c r="V174" i="6"/>
  <c r="W166" i="6"/>
  <c r="AE166" i="6" s="1"/>
  <c r="V166" i="6"/>
  <c r="W158" i="6"/>
  <c r="AE158" i="6" s="1"/>
  <c r="V158" i="6"/>
  <c r="W150" i="6"/>
  <c r="AE150" i="6" s="1"/>
  <c r="V150" i="6"/>
  <c r="W142" i="6"/>
  <c r="AE142" i="6" s="1"/>
  <c r="V142" i="6"/>
  <c r="V134" i="6"/>
  <c r="W134" i="6"/>
  <c r="AE134" i="6" s="1"/>
  <c r="W126" i="6"/>
  <c r="AE126" i="6" s="1"/>
  <c r="V126" i="6"/>
  <c r="W118" i="6"/>
  <c r="AE118" i="6" s="1"/>
  <c r="V118" i="6"/>
  <c r="W110" i="6"/>
  <c r="AE110" i="6" s="1"/>
  <c r="V110" i="6"/>
  <c r="V102" i="6"/>
  <c r="W102" i="6"/>
  <c r="AE102" i="6" s="1"/>
  <c r="V94" i="6"/>
  <c r="W94" i="6"/>
  <c r="AE94" i="6" s="1"/>
  <c r="W86" i="6"/>
  <c r="AE86" i="6" s="1"/>
  <c r="V86" i="6"/>
  <c r="W78" i="6"/>
  <c r="AE78" i="6" s="1"/>
  <c r="V78" i="6"/>
  <c r="V70" i="6"/>
  <c r="W70" i="6"/>
  <c r="AE70" i="6" s="1"/>
  <c r="V62" i="6"/>
  <c r="W62" i="6"/>
  <c r="AE62" i="6" s="1"/>
  <c r="W54" i="6"/>
  <c r="AE54" i="6" s="1"/>
  <c r="V54" i="6"/>
  <c r="V46" i="6"/>
  <c r="W46" i="6"/>
  <c r="AE46" i="6" s="1"/>
  <c r="V38" i="6"/>
  <c r="W38" i="6"/>
  <c r="AE38" i="6" s="1"/>
  <c r="V30" i="6"/>
  <c r="W30" i="6"/>
  <c r="AE30" i="6" s="1"/>
  <c r="W22" i="6"/>
  <c r="AE22" i="6" s="1"/>
  <c r="V22" i="6"/>
  <c r="V14" i="6"/>
  <c r="W14" i="6"/>
  <c r="AE14" i="6" s="1"/>
  <c r="V205" i="6"/>
  <c r="W205" i="6"/>
  <c r="AE205" i="6" s="1"/>
  <c r="V197" i="6"/>
  <c r="W197" i="6"/>
  <c r="AE197" i="6" s="1"/>
  <c r="V189" i="6"/>
  <c r="W189" i="6"/>
  <c r="AE189" i="6" s="1"/>
  <c r="V181" i="6"/>
  <c r="W181" i="6"/>
  <c r="AE181" i="6" s="1"/>
  <c r="W173" i="6"/>
  <c r="AE173" i="6" s="1"/>
  <c r="V173" i="6"/>
  <c r="W165" i="6"/>
  <c r="AE165" i="6" s="1"/>
  <c r="V165" i="6"/>
  <c r="W157" i="6"/>
  <c r="AE157" i="6" s="1"/>
  <c r="V157" i="6"/>
  <c r="W149" i="6"/>
  <c r="AE149" i="6" s="1"/>
  <c r="V149" i="6"/>
  <c r="W141" i="6"/>
  <c r="AE141" i="6" s="1"/>
  <c r="V141" i="6"/>
  <c r="W133" i="6"/>
  <c r="AE133" i="6" s="1"/>
  <c r="V133" i="6"/>
  <c r="W125" i="6"/>
  <c r="AE125" i="6" s="1"/>
  <c r="V125" i="6"/>
  <c r="V117" i="6"/>
  <c r="W117" i="6"/>
  <c r="AE117" i="6" s="1"/>
  <c r="V109" i="6"/>
  <c r="W109" i="6"/>
  <c r="AE109" i="6" s="1"/>
  <c r="W101" i="6"/>
  <c r="AE101" i="6" s="1"/>
  <c r="V101" i="6"/>
  <c r="W93" i="6"/>
  <c r="AE93" i="6" s="1"/>
  <c r="V93" i="6"/>
  <c r="V85" i="6"/>
  <c r="W85" i="6"/>
  <c r="AE85" i="6" s="1"/>
  <c r="W77" i="6"/>
  <c r="AE77" i="6" s="1"/>
  <c r="V77" i="6"/>
  <c r="V69" i="6"/>
  <c r="W69" i="6"/>
  <c r="AE69" i="6" s="1"/>
  <c r="V61" i="6"/>
  <c r="W61" i="6"/>
  <c r="AE61" i="6" s="1"/>
  <c r="V53" i="6"/>
  <c r="W53" i="6"/>
  <c r="AE53" i="6" s="1"/>
  <c r="W45" i="6"/>
  <c r="AE45" i="6" s="1"/>
  <c r="V45" i="6"/>
  <c r="W37" i="6"/>
  <c r="AE37" i="6" s="1"/>
  <c r="V37" i="6"/>
  <c r="V29" i="6"/>
  <c r="W29" i="6"/>
  <c r="AE29" i="6" s="1"/>
  <c r="V21" i="6"/>
  <c r="W21" i="6"/>
  <c r="AE21" i="6" s="1"/>
  <c r="V13" i="6"/>
  <c r="W13" i="6"/>
  <c r="AE13" i="6" s="1"/>
  <c r="V204" i="6"/>
  <c r="W204" i="6"/>
  <c r="AE204" i="6" s="1"/>
  <c r="W196" i="6"/>
  <c r="AE196" i="6" s="1"/>
  <c r="V196" i="6"/>
  <c r="V188" i="6"/>
  <c r="W188" i="6"/>
  <c r="AE188" i="6" s="1"/>
  <c r="W180" i="6"/>
  <c r="AE180" i="6" s="1"/>
  <c r="V180" i="6"/>
  <c r="W172" i="6"/>
  <c r="AE172" i="6" s="1"/>
  <c r="V172" i="6"/>
  <c r="W164" i="6"/>
  <c r="AE164" i="6" s="1"/>
  <c r="V164" i="6"/>
  <c r="V156" i="6"/>
  <c r="W156" i="6"/>
  <c r="AE156" i="6" s="1"/>
  <c r="W148" i="6"/>
  <c r="AE148" i="6" s="1"/>
  <c r="V148" i="6"/>
  <c r="W140" i="6"/>
  <c r="AE140" i="6" s="1"/>
  <c r="V140" i="6"/>
  <c r="W132" i="6"/>
  <c r="AE132" i="6" s="1"/>
  <c r="V132" i="6"/>
  <c r="V124" i="6"/>
  <c r="W124" i="6"/>
  <c r="AE124" i="6" s="1"/>
  <c r="V116" i="6"/>
  <c r="W116" i="6"/>
  <c r="AE116" i="6" s="1"/>
  <c r="V108" i="6"/>
  <c r="W108" i="6"/>
  <c r="AE108" i="6" s="1"/>
  <c r="W100" i="6"/>
  <c r="AE100" i="6" s="1"/>
  <c r="V100" i="6"/>
  <c r="V92" i="6"/>
  <c r="W92" i="6"/>
  <c r="AE92" i="6" s="1"/>
  <c r="V84" i="6"/>
  <c r="W84" i="6"/>
  <c r="AE84" i="6" s="1"/>
  <c r="V76" i="6"/>
  <c r="W76" i="6"/>
  <c r="AE76" i="6" s="1"/>
  <c r="V68" i="6"/>
  <c r="W68" i="6"/>
  <c r="AE68" i="6" s="1"/>
  <c r="V60" i="6"/>
  <c r="W60" i="6"/>
  <c r="AE60" i="6" s="1"/>
  <c r="V52" i="6"/>
  <c r="W52" i="6"/>
  <c r="AE52" i="6" s="1"/>
  <c r="V44" i="6"/>
  <c r="W44" i="6"/>
  <c r="AE44" i="6" s="1"/>
  <c r="V36" i="6"/>
  <c r="W36" i="6"/>
  <c r="AE36" i="6" s="1"/>
  <c r="V28" i="6"/>
  <c r="W28" i="6"/>
  <c r="AE28" i="6" s="1"/>
  <c r="V20" i="6"/>
  <c r="W20" i="6"/>
  <c r="AE20" i="6" s="1"/>
  <c r="V12" i="6"/>
  <c r="W12" i="6"/>
  <c r="AE12" i="6" s="1"/>
  <c r="W203" i="6"/>
  <c r="AE203" i="6" s="1"/>
  <c r="V203" i="6"/>
  <c r="W195" i="6"/>
  <c r="AE195" i="6" s="1"/>
  <c r="V195" i="6"/>
  <c r="W187" i="6"/>
  <c r="AE187" i="6" s="1"/>
  <c r="V187" i="6"/>
  <c r="V179" i="6"/>
  <c r="W179" i="6"/>
  <c r="AE179" i="6" s="1"/>
  <c r="W171" i="6"/>
  <c r="AE171" i="6" s="1"/>
  <c r="V171" i="6"/>
  <c r="V163" i="6"/>
  <c r="W163" i="6"/>
  <c r="AE163" i="6" s="1"/>
  <c r="W155" i="6"/>
  <c r="AE155" i="6" s="1"/>
  <c r="V155" i="6"/>
  <c r="W147" i="6"/>
  <c r="AE147" i="6" s="1"/>
  <c r="V147" i="6"/>
  <c r="V139" i="6"/>
  <c r="W139" i="6"/>
  <c r="AE139" i="6" s="1"/>
  <c r="W131" i="6"/>
  <c r="AE131" i="6" s="1"/>
  <c r="V131" i="6"/>
  <c r="W123" i="6"/>
  <c r="AE123" i="6" s="1"/>
  <c r="V123" i="6"/>
  <c r="W115" i="6"/>
  <c r="AE115" i="6" s="1"/>
  <c r="V115" i="6"/>
  <c r="V107" i="6"/>
  <c r="W107" i="6"/>
  <c r="AE107" i="6" s="1"/>
  <c r="V99" i="6"/>
  <c r="W99" i="6"/>
  <c r="AE99" i="6" s="1"/>
  <c r="V91" i="6"/>
  <c r="W91" i="6"/>
  <c r="AE91" i="6" s="1"/>
  <c r="V83" i="6"/>
  <c r="W83" i="6"/>
  <c r="AE83" i="6" s="1"/>
  <c r="V75" i="6"/>
  <c r="W75" i="6"/>
  <c r="AE75" i="6" s="1"/>
  <c r="W67" i="6"/>
  <c r="AE67" i="6" s="1"/>
  <c r="V67" i="6"/>
  <c r="V59" i="6"/>
  <c r="W59" i="6"/>
  <c r="AE59" i="6" s="1"/>
  <c r="W51" i="6"/>
  <c r="AE51" i="6" s="1"/>
  <c r="V51" i="6"/>
  <c r="W43" i="6"/>
  <c r="AE43" i="6" s="1"/>
  <c r="V43" i="6"/>
  <c r="V35" i="6"/>
  <c r="W35" i="6"/>
  <c r="AE35" i="6" s="1"/>
  <c r="V27" i="6"/>
  <c r="W27" i="6"/>
  <c r="AE27" i="6" s="1"/>
  <c r="W19" i="6"/>
  <c r="AE19" i="6" s="1"/>
  <c r="V19" i="6"/>
  <c r="W11" i="6"/>
  <c r="AE11" i="6" s="1"/>
  <c r="V11" i="6"/>
  <c r="V199" i="6"/>
  <c r="W199" i="6"/>
  <c r="AE199" i="6" s="1"/>
  <c r="W202" i="6"/>
  <c r="AE202" i="6" s="1"/>
  <c r="V202" i="6"/>
  <c r="W194" i="6"/>
  <c r="AE194" i="6" s="1"/>
  <c r="V194" i="6"/>
  <c r="V186" i="6"/>
  <c r="W186" i="6"/>
  <c r="AE186" i="6" s="1"/>
  <c r="V178" i="6"/>
  <c r="W178" i="6"/>
  <c r="AE178" i="6" s="1"/>
  <c r="W170" i="6"/>
  <c r="AE170" i="6" s="1"/>
  <c r="V170" i="6"/>
  <c r="W162" i="6"/>
  <c r="AE162" i="6" s="1"/>
  <c r="V162" i="6"/>
  <c r="V154" i="6"/>
  <c r="W154" i="6"/>
  <c r="AE154" i="6" s="1"/>
  <c r="V146" i="6"/>
  <c r="W146" i="6"/>
  <c r="AE146" i="6" s="1"/>
  <c r="W138" i="6"/>
  <c r="AE138" i="6" s="1"/>
  <c r="V138" i="6"/>
  <c r="W130" i="6"/>
  <c r="AE130" i="6" s="1"/>
  <c r="V130" i="6"/>
  <c r="V122" i="6"/>
  <c r="W122" i="6"/>
  <c r="AE122" i="6" s="1"/>
  <c r="W114" i="6"/>
  <c r="AE114" i="6" s="1"/>
  <c r="V114" i="6"/>
  <c r="V106" i="6"/>
  <c r="W106" i="6"/>
  <c r="AE106" i="6" s="1"/>
  <c r="W98" i="6"/>
  <c r="AE98" i="6" s="1"/>
  <c r="V98" i="6"/>
  <c r="V90" i="6"/>
  <c r="W90" i="6"/>
  <c r="AE90" i="6" s="1"/>
  <c r="W82" i="6"/>
  <c r="AE82" i="6" s="1"/>
  <c r="V82" i="6"/>
  <c r="W74" i="6"/>
  <c r="AE74" i="6" s="1"/>
  <c r="V74" i="6"/>
  <c r="V66" i="6"/>
  <c r="W66" i="6"/>
  <c r="AE66" i="6" s="1"/>
  <c r="W58" i="6"/>
  <c r="AE58" i="6" s="1"/>
  <c r="V58" i="6"/>
  <c r="V50" i="6"/>
  <c r="W50" i="6"/>
  <c r="AE50" i="6" s="1"/>
  <c r="V42" i="6"/>
  <c r="W42" i="6"/>
  <c r="AE42" i="6" s="1"/>
  <c r="W34" i="6"/>
  <c r="AE34" i="6" s="1"/>
  <c r="V34" i="6"/>
  <c r="W26" i="6"/>
  <c r="AE26" i="6" s="1"/>
  <c r="V26" i="6"/>
  <c r="V18" i="6"/>
  <c r="W18" i="6"/>
  <c r="AE18" i="6" s="1"/>
  <c r="V10" i="6"/>
  <c r="W10" i="6"/>
  <c r="AE10" i="6" s="1"/>
  <c r="BS9" i="7"/>
  <c r="BS10" i="7"/>
  <c r="BS11" i="7"/>
  <c r="BS12" i="7"/>
  <c r="BS13" i="7"/>
  <c r="BS14" i="7"/>
  <c r="BS15" i="7"/>
  <c r="BS16" i="7"/>
  <c r="BS17" i="7"/>
  <c r="BS18" i="7"/>
  <c r="BS19" i="7"/>
  <c r="BS20" i="7"/>
  <c r="BS21" i="7"/>
  <c r="BS22" i="7"/>
  <c r="BS23" i="7"/>
  <c r="BS24" i="7"/>
  <c r="BS25" i="7"/>
  <c r="BS26" i="7"/>
  <c r="BS27" i="7"/>
  <c r="BS28" i="7"/>
  <c r="BS29" i="7"/>
  <c r="BS30" i="7"/>
  <c r="BS31" i="7"/>
  <c r="BS32" i="7"/>
  <c r="BS33" i="7"/>
  <c r="BS34" i="7"/>
  <c r="BS35" i="7"/>
  <c r="BS36" i="7"/>
  <c r="BS37" i="7"/>
  <c r="BS38" i="7"/>
  <c r="BS39" i="7"/>
  <c r="BS40" i="7"/>
  <c r="BS41" i="7"/>
  <c r="BS42" i="7"/>
  <c r="BS43" i="7"/>
  <c r="BS44" i="7"/>
  <c r="BS45" i="7"/>
  <c r="BS46" i="7"/>
  <c r="BS47" i="7"/>
  <c r="BS48" i="7"/>
  <c r="BS49" i="7"/>
  <c r="BS50" i="7"/>
  <c r="BS51" i="7"/>
  <c r="BS52" i="7"/>
  <c r="BS53" i="7"/>
  <c r="BS54" i="7"/>
  <c r="BS55" i="7"/>
  <c r="BS56" i="7"/>
  <c r="BS57" i="7"/>
  <c r="BS58" i="7"/>
  <c r="BS59" i="7"/>
  <c r="BS60" i="7"/>
  <c r="BS61" i="7"/>
  <c r="BS62" i="7"/>
  <c r="BS63" i="7"/>
  <c r="BS64" i="7"/>
  <c r="BS65" i="7"/>
  <c r="BS66" i="7"/>
  <c r="BS67" i="7"/>
  <c r="BS68" i="7"/>
  <c r="BS69" i="7"/>
  <c r="BS70" i="7"/>
  <c r="BS71" i="7"/>
  <c r="BS72" i="7"/>
  <c r="BS73" i="7"/>
  <c r="BS74" i="7"/>
  <c r="BS75" i="7"/>
  <c r="BS76" i="7"/>
  <c r="BS77" i="7"/>
  <c r="BS78" i="7"/>
  <c r="BS79" i="7"/>
  <c r="BS80" i="7"/>
  <c r="BS81" i="7"/>
  <c r="BS82" i="7"/>
  <c r="BS83" i="7"/>
  <c r="BS84" i="7"/>
  <c r="BS85" i="7"/>
  <c r="BS86" i="7"/>
  <c r="BS87" i="7"/>
  <c r="BS88" i="7"/>
  <c r="BS89" i="7"/>
  <c r="BS90" i="7"/>
  <c r="BS91" i="7"/>
  <c r="BS92" i="7"/>
  <c r="BS93" i="7"/>
  <c r="BS94" i="7"/>
  <c r="BS95" i="7"/>
  <c r="BS96" i="7"/>
  <c r="BS97" i="7"/>
  <c r="BS98" i="7"/>
  <c r="BS99" i="7"/>
  <c r="BS100" i="7"/>
  <c r="BS101" i="7"/>
  <c r="BS102" i="7"/>
  <c r="BS103" i="7"/>
  <c r="BS104" i="7"/>
  <c r="BS105" i="7"/>
  <c r="BS106" i="7"/>
  <c r="BS107" i="7"/>
  <c r="BS108" i="7"/>
  <c r="BS109" i="7"/>
  <c r="BS110" i="7"/>
  <c r="BS111" i="7"/>
  <c r="BS112" i="7"/>
  <c r="BS113" i="7"/>
  <c r="BS114" i="7"/>
  <c r="BS115" i="7"/>
  <c r="BS116" i="7"/>
  <c r="BS117" i="7"/>
  <c r="BS118" i="7"/>
  <c r="BS119" i="7"/>
  <c r="BS120" i="7"/>
  <c r="BS121" i="7"/>
  <c r="BS122" i="7"/>
  <c r="BS123" i="7"/>
  <c r="BS124" i="7"/>
  <c r="BS125" i="7"/>
  <c r="BS126" i="7"/>
  <c r="BS127" i="7"/>
  <c r="BS128" i="7"/>
  <c r="BS129" i="7"/>
  <c r="BS130" i="7"/>
  <c r="BS131" i="7"/>
  <c r="BS132" i="7"/>
  <c r="BS133" i="7"/>
  <c r="BS134" i="7"/>
  <c r="BS135" i="7"/>
  <c r="BS136" i="7"/>
  <c r="BS137" i="7"/>
  <c r="BS138" i="7"/>
  <c r="BS139" i="7"/>
  <c r="BS140" i="7"/>
  <c r="BS141" i="7"/>
  <c r="BS142" i="7"/>
  <c r="BS143" i="7"/>
  <c r="BS144" i="7"/>
  <c r="BS145" i="7"/>
  <c r="BS146" i="7"/>
  <c r="BS147" i="7"/>
  <c r="BS148" i="7"/>
  <c r="BS149" i="7"/>
  <c r="BS150" i="7"/>
  <c r="BS151" i="7"/>
  <c r="BS152" i="7"/>
  <c r="BS153" i="7"/>
  <c r="BS154" i="7"/>
  <c r="BS155" i="7"/>
  <c r="BS156" i="7"/>
  <c r="BS157" i="7"/>
  <c r="BS158" i="7"/>
  <c r="BS159" i="7"/>
  <c r="BS160" i="7"/>
  <c r="BS161" i="7"/>
  <c r="BS162" i="7"/>
  <c r="BS163" i="7"/>
  <c r="BS164" i="7"/>
  <c r="BS165" i="7"/>
  <c r="BS166" i="7"/>
  <c r="BS167" i="7"/>
  <c r="BS168" i="7"/>
  <c r="BS169" i="7"/>
  <c r="BS170" i="7"/>
  <c r="BS171" i="7"/>
  <c r="BS172" i="7"/>
  <c r="BS173" i="7"/>
  <c r="BS174" i="7"/>
  <c r="BS175" i="7"/>
  <c r="BS176" i="7"/>
  <c r="BS177" i="7"/>
  <c r="BS178" i="7"/>
  <c r="BS179" i="7"/>
  <c r="BS180" i="7"/>
  <c r="BS181" i="7"/>
  <c r="BS182" i="7"/>
  <c r="BS183" i="7"/>
  <c r="BS184" i="7"/>
  <c r="BS185" i="7"/>
  <c r="BS186" i="7"/>
  <c r="BS187" i="7"/>
  <c r="BS188" i="7"/>
  <c r="BS189" i="7"/>
  <c r="BS190" i="7"/>
  <c r="BS191" i="7"/>
  <c r="BS192" i="7"/>
  <c r="BS193" i="7"/>
  <c r="BS194" i="7"/>
  <c r="BS195" i="7"/>
  <c r="BS196" i="7"/>
  <c r="BS197" i="7"/>
  <c r="BS198" i="7"/>
  <c r="BS199" i="7"/>
  <c r="BS200" i="7"/>
  <c r="BS201" i="7"/>
  <c r="BS202" i="7"/>
  <c r="BS203" i="7"/>
  <c r="BS204" i="7"/>
  <c r="BS205" i="7"/>
  <c r="BS206" i="7"/>
  <c r="BS207" i="7"/>
  <c r="BS208" i="7"/>
  <c r="BS209" i="7"/>
  <c r="CS209" i="7" s="1"/>
  <c r="BL210" i="6" s="1"/>
  <c r="BS210" i="7"/>
  <c r="CS210" i="7" s="1"/>
  <c r="BL211" i="6" s="1"/>
  <c r="BS211" i="7"/>
  <c r="BS212" i="7"/>
  <c r="BS213" i="7"/>
  <c r="CS213" i="7" s="1"/>
  <c r="BL214" i="6" s="1"/>
  <c r="BS214" i="7"/>
  <c r="K192" i="6" l="1"/>
  <c r="K164" i="6"/>
  <c r="M13" i="6"/>
  <c r="N13" i="6"/>
  <c r="K13" i="6"/>
  <c r="K21" i="6"/>
  <c r="N21" i="6"/>
  <c r="M21" i="6"/>
  <c r="K45" i="6"/>
  <c r="N45" i="6"/>
  <c r="M45" i="6"/>
  <c r="M89" i="6"/>
  <c r="N89" i="6"/>
  <c r="K89" i="6"/>
  <c r="M109" i="6"/>
  <c r="K109" i="6"/>
  <c r="N109" i="6"/>
  <c r="N117" i="6"/>
  <c r="K117" i="6"/>
  <c r="M117" i="6"/>
  <c r="M125" i="6"/>
  <c r="N125" i="6"/>
  <c r="K125" i="6"/>
  <c r="N141" i="6"/>
  <c r="M141" i="6"/>
  <c r="K141" i="6"/>
  <c r="M149" i="6"/>
  <c r="N149" i="6"/>
  <c r="K149" i="6"/>
  <c r="M165" i="6"/>
  <c r="K165" i="6"/>
  <c r="N165" i="6"/>
  <c r="M185" i="6"/>
  <c r="K185" i="6"/>
  <c r="N185" i="6"/>
  <c r="M201" i="6"/>
  <c r="N201" i="6"/>
  <c r="N183" i="6"/>
  <c r="M183" i="6"/>
  <c r="K183" i="6"/>
  <c r="M199" i="6"/>
  <c r="K199" i="6"/>
  <c r="N199" i="6"/>
  <c r="N10" i="6"/>
  <c r="M10" i="6"/>
  <c r="K10" i="6"/>
  <c r="N26" i="6"/>
  <c r="K26" i="6"/>
  <c r="M26" i="6"/>
  <c r="N46" i="6"/>
  <c r="K46" i="6"/>
  <c r="M46" i="6"/>
  <c r="N54" i="6"/>
  <c r="M54" i="6"/>
  <c r="K54" i="6"/>
  <c r="N78" i="6"/>
  <c r="M78" i="6"/>
  <c r="K78" i="6"/>
  <c r="M82" i="6"/>
  <c r="N82" i="6"/>
  <c r="K82" i="6"/>
  <c r="N122" i="6"/>
  <c r="M122" i="6"/>
  <c r="K122" i="6"/>
  <c r="M130" i="6"/>
  <c r="N130" i="6"/>
  <c r="K130" i="6"/>
  <c r="M146" i="6"/>
  <c r="N146" i="6"/>
  <c r="K146" i="6"/>
  <c r="M150" i="6"/>
  <c r="K150" i="6"/>
  <c r="N150" i="6"/>
  <c r="M170" i="6"/>
  <c r="N170" i="6"/>
  <c r="K170" i="6"/>
  <c r="M195" i="6"/>
  <c r="K195" i="6"/>
  <c r="N195" i="6"/>
  <c r="N11" i="6"/>
  <c r="K11" i="6"/>
  <c r="M11" i="6"/>
  <c r="K51" i="6"/>
  <c r="N51" i="6"/>
  <c r="M51" i="6"/>
  <c r="M55" i="6"/>
  <c r="N55" i="6"/>
  <c r="K55" i="6"/>
  <c r="M71" i="6"/>
  <c r="K71" i="6"/>
  <c r="N71" i="6"/>
  <c r="M87" i="6"/>
  <c r="N87" i="6"/>
  <c r="K87" i="6"/>
  <c r="M95" i="6"/>
  <c r="K95" i="6"/>
  <c r="N95" i="6"/>
  <c r="M115" i="6"/>
  <c r="N115" i="6"/>
  <c r="K115" i="6"/>
  <c r="M123" i="6"/>
  <c r="N123" i="6"/>
  <c r="K123" i="6"/>
  <c r="N135" i="6"/>
  <c r="M135" i="6"/>
  <c r="K135" i="6"/>
  <c r="M147" i="6"/>
  <c r="K147" i="6"/>
  <c r="N147" i="6"/>
  <c r="N151" i="6"/>
  <c r="K151" i="6"/>
  <c r="M151" i="6"/>
  <c r="N175" i="6"/>
  <c r="K175" i="6"/>
  <c r="M175" i="6"/>
  <c r="N12" i="6"/>
  <c r="K12" i="6"/>
  <c r="M12" i="6"/>
  <c r="N32" i="6"/>
  <c r="M32" i="6"/>
  <c r="K32" i="6"/>
  <c r="M76" i="6"/>
  <c r="N76" i="6"/>
  <c r="K76" i="6"/>
  <c r="K92" i="6"/>
  <c r="M92" i="6"/>
  <c r="N92" i="6"/>
  <c r="N112" i="6"/>
  <c r="K112" i="6"/>
  <c r="M112" i="6"/>
  <c r="N128" i="6"/>
  <c r="M128" i="6"/>
  <c r="K128" i="6"/>
  <c r="N144" i="6"/>
  <c r="K144" i="6"/>
  <c r="M144" i="6"/>
  <c r="N168" i="6"/>
  <c r="M168" i="6"/>
  <c r="K168" i="6"/>
  <c r="K172" i="6"/>
  <c r="N184" i="6"/>
  <c r="K184" i="6"/>
  <c r="M184" i="6"/>
  <c r="M188" i="6"/>
  <c r="K188" i="6"/>
  <c r="N188" i="6"/>
  <c r="M200" i="6"/>
  <c r="N200" i="6"/>
  <c r="K200" i="6"/>
  <c r="M203" i="6"/>
  <c r="K203" i="6"/>
  <c r="N203" i="6"/>
  <c r="N17" i="6"/>
  <c r="K17" i="6"/>
  <c r="M17" i="6"/>
  <c r="N25" i="6"/>
  <c r="K25" i="6"/>
  <c r="M25" i="6"/>
  <c r="N33" i="6"/>
  <c r="M33" i="6"/>
  <c r="K33" i="6"/>
  <c r="K61" i="6"/>
  <c r="M61" i="6"/>
  <c r="N61" i="6"/>
  <c r="K77" i="6"/>
  <c r="M77" i="6"/>
  <c r="N77" i="6"/>
  <c r="M93" i="6"/>
  <c r="N93" i="6"/>
  <c r="K93" i="6"/>
  <c r="N105" i="6"/>
  <c r="K105" i="6"/>
  <c r="M105" i="6"/>
  <c r="N129" i="6"/>
  <c r="K129" i="6"/>
  <c r="M129" i="6"/>
  <c r="N145" i="6"/>
  <c r="M145" i="6"/>
  <c r="K145" i="6"/>
  <c r="M169" i="6"/>
  <c r="K169" i="6"/>
  <c r="N169" i="6"/>
  <c r="K173" i="6"/>
  <c r="M189" i="6"/>
  <c r="N189" i="6"/>
  <c r="K189" i="6"/>
  <c r="K201" i="6"/>
  <c r="N171" i="6"/>
  <c r="K171" i="6"/>
  <c r="M171" i="6"/>
  <c r="M14" i="6"/>
  <c r="N14" i="6"/>
  <c r="K14" i="6"/>
  <c r="M22" i="6"/>
  <c r="N22" i="6"/>
  <c r="K22" i="6"/>
  <c r="N38" i="6"/>
  <c r="K38" i="6"/>
  <c r="M38" i="6"/>
  <c r="M70" i="6"/>
  <c r="N70" i="6"/>
  <c r="K70" i="6"/>
  <c r="N90" i="6"/>
  <c r="K90" i="6"/>
  <c r="M90" i="6"/>
  <c r="M106" i="6"/>
  <c r="K106" i="6"/>
  <c r="N106" i="6"/>
  <c r="M118" i="6"/>
  <c r="N118" i="6"/>
  <c r="K118" i="6"/>
  <c r="M134" i="6"/>
  <c r="N134" i="6"/>
  <c r="K134" i="6"/>
  <c r="M154" i="6"/>
  <c r="K154" i="6"/>
  <c r="N154" i="6"/>
  <c r="N162" i="6"/>
  <c r="K162" i="6"/>
  <c r="M162" i="6"/>
  <c r="K174" i="6"/>
  <c r="M178" i="6"/>
  <c r="N178" i="6"/>
  <c r="K178" i="6"/>
  <c r="M206" i="6"/>
  <c r="N206" i="6"/>
  <c r="K206" i="6"/>
  <c r="N179" i="6"/>
  <c r="M179" i="6"/>
  <c r="K179" i="6"/>
  <c r="N15" i="6"/>
  <c r="K15" i="6"/>
  <c r="M15" i="6"/>
  <c r="K27" i="6"/>
  <c r="M27" i="6"/>
  <c r="N27" i="6"/>
  <c r="N31" i="6"/>
  <c r="M31" i="6"/>
  <c r="K31" i="6"/>
  <c r="K35" i="6"/>
  <c r="M35" i="6"/>
  <c r="N35" i="6"/>
  <c r="K43" i="6"/>
  <c r="N43" i="6"/>
  <c r="M43" i="6"/>
  <c r="M79" i="6"/>
  <c r="N79" i="6"/>
  <c r="K79" i="6"/>
  <c r="M99" i="6"/>
  <c r="K99" i="6"/>
  <c r="N99" i="6"/>
  <c r="M107" i="6"/>
  <c r="K107" i="6"/>
  <c r="N107" i="6"/>
  <c r="M119" i="6"/>
  <c r="K119" i="6"/>
  <c r="N119" i="6"/>
  <c r="M139" i="6"/>
  <c r="N139" i="6"/>
  <c r="K139" i="6"/>
  <c r="N155" i="6"/>
  <c r="M155" i="6"/>
  <c r="K155" i="6"/>
  <c r="N163" i="6"/>
  <c r="K163" i="6"/>
  <c r="M163" i="6"/>
  <c r="M191" i="6"/>
  <c r="N191" i="6"/>
  <c r="K191" i="6"/>
  <c r="N16" i="6"/>
  <c r="K16" i="6"/>
  <c r="M16" i="6"/>
  <c r="N24" i="6"/>
  <c r="K24" i="6"/>
  <c r="M24" i="6"/>
  <c r="M28" i="6"/>
  <c r="N28" i="6"/>
  <c r="K28" i="6"/>
  <c r="N40" i="6"/>
  <c r="M40" i="6"/>
  <c r="K40" i="6"/>
  <c r="K44" i="6"/>
  <c r="M44" i="6"/>
  <c r="N44" i="6"/>
  <c r="N60" i="6"/>
  <c r="K60" i="6"/>
  <c r="M60" i="6"/>
  <c r="N64" i="6"/>
  <c r="M64" i="6"/>
  <c r="K64" i="6"/>
  <c r="K80" i="6"/>
  <c r="N80" i="6"/>
  <c r="M80" i="6"/>
  <c r="K96" i="6"/>
  <c r="N96" i="6"/>
  <c r="M96" i="6"/>
  <c r="N108" i="6"/>
  <c r="M108" i="6"/>
  <c r="K108" i="6"/>
  <c r="N132" i="6"/>
  <c r="K132" i="6"/>
  <c r="M132" i="6"/>
  <c r="N148" i="6"/>
  <c r="M148" i="6"/>
  <c r="K148" i="6"/>
  <c r="N152" i="6"/>
  <c r="K152" i="6"/>
  <c r="M152" i="6"/>
  <c r="N160" i="6"/>
  <c r="K160" i="6"/>
  <c r="M160" i="6"/>
  <c r="N172" i="6"/>
  <c r="M172" i="6"/>
  <c r="N176" i="6"/>
  <c r="K176" i="6"/>
  <c r="M176" i="6"/>
  <c r="M204" i="6"/>
  <c r="K204" i="6"/>
  <c r="N204" i="6"/>
  <c r="M205" i="6"/>
  <c r="K205" i="6"/>
  <c r="N205" i="6"/>
  <c r="M187" i="6"/>
  <c r="K187" i="6"/>
  <c r="N187" i="6"/>
  <c r="M41" i="6"/>
  <c r="K41" i="6"/>
  <c r="N41" i="6"/>
  <c r="N49" i="6"/>
  <c r="K49" i="6"/>
  <c r="M49" i="6"/>
  <c r="N65" i="6"/>
  <c r="M65" i="6"/>
  <c r="K65" i="6"/>
  <c r="K81" i="6"/>
  <c r="M81" i="6"/>
  <c r="N81" i="6"/>
  <c r="N97" i="6"/>
  <c r="K97" i="6"/>
  <c r="M97" i="6"/>
  <c r="M101" i="6"/>
  <c r="K101" i="6"/>
  <c r="N101" i="6"/>
  <c r="M133" i="6"/>
  <c r="K133" i="6"/>
  <c r="N133" i="6"/>
  <c r="M153" i="6"/>
  <c r="N153" i="6"/>
  <c r="K153" i="6"/>
  <c r="N173" i="6"/>
  <c r="M173" i="6"/>
  <c r="N193" i="6"/>
  <c r="M193" i="6"/>
  <c r="K193" i="6"/>
  <c r="N18" i="6"/>
  <c r="K18" i="6"/>
  <c r="M18" i="6"/>
  <c r="K34" i="6"/>
  <c r="M34" i="6"/>
  <c r="N34" i="6"/>
  <c r="K42" i="6"/>
  <c r="M42" i="6"/>
  <c r="N42" i="6"/>
  <c r="N62" i="6"/>
  <c r="M62" i="6"/>
  <c r="K62" i="6"/>
  <c r="N74" i="6"/>
  <c r="M74" i="6"/>
  <c r="K74" i="6"/>
  <c r="M98" i="6"/>
  <c r="N98" i="6"/>
  <c r="K98" i="6"/>
  <c r="M138" i="6"/>
  <c r="N138" i="6"/>
  <c r="K138" i="6"/>
  <c r="M158" i="6"/>
  <c r="K158" i="6"/>
  <c r="N158" i="6"/>
  <c r="M166" i="6"/>
  <c r="N166" i="6"/>
  <c r="K166" i="6"/>
  <c r="M174" i="6"/>
  <c r="N174" i="6"/>
  <c r="M182" i="6"/>
  <c r="N182" i="6"/>
  <c r="K182" i="6"/>
  <c r="M190" i="6"/>
  <c r="N190" i="6"/>
  <c r="K190" i="6"/>
  <c r="K194" i="6"/>
  <c r="N194" i="6"/>
  <c r="M194" i="6"/>
  <c r="M198" i="6"/>
  <c r="N198" i="6"/>
  <c r="K198" i="6"/>
  <c r="M23" i="6"/>
  <c r="K23" i="6"/>
  <c r="N23" i="6"/>
  <c r="M47" i="6"/>
  <c r="N47" i="6"/>
  <c r="K47" i="6"/>
  <c r="M127" i="6"/>
  <c r="K127" i="6"/>
  <c r="N127" i="6"/>
  <c r="M159" i="6"/>
  <c r="K159" i="6"/>
  <c r="N159" i="6"/>
  <c r="N20" i="6"/>
  <c r="M20" i="6"/>
  <c r="K20" i="6"/>
  <c r="K48" i="6"/>
  <c r="N48" i="6"/>
  <c r="M48" i="6"/>
  <c r="N52" i="6"/>
  <c r="M52" i="6"/>
  <c r="K52" i="6"/>
  <c r="K56" i="6"/>
  <c r="M56" i="6"/>
  <c r="N56" i="6"/>
  <c r="M68" i="6"/>
  <c r="N68" i="6"/>
  <c r="K68" i="6"/>
  <c r="K100" i="6"/>
  <c r="M100" i="6"/>
  <c r="N100" i="6"/>
  <c r="N104" i="6"/>
  <c r="M104" i="6"/>
  <c r="K104" i="6"/>
  <c r="N120" i="6"/>
  <c r="K120" i="6"/>
  <c r="M120" i="6"/>
  <c r="N136" i="6"/>
  <c r="K136" i="6"/>
  <c r="M136" i="6"/>
  <c r="M156" i="6"/>
  <c r="K156" i="6"/>
  <c r="N156" i="6"/>
  <c r="N164" i="6"/>
  <c r="M164" i="6"/>
  <c r="M180" i="6"/>
  <c r="N180" i="6"/>
  <c r="N192" i="6"/>
  <c r="M192" i="6"/>
  <c r="N196" i="6"/>
  <c r="K196" i="6"/>
  <c r="M196" i="6"/>
  <c r="M29" i="6"/>
  <c r="K29" i="6"/>
  <c r="N29" i="6"/>
  <c r="K37" i="6"/>
  <c r="M37" i="6"/>
  <c r="N37" i="6"/>
  <c r="M53" i="6"/>
  <c r="N53" i="6"/>
  <c r="K53" i="6"/>
  <c r="N57" i="6"/>
  <c r="K57" i="6"/>
  <c r="M57" i="6"/>
  <c r="M69" i="6"/>
  <c r="N69" i="6"/>
  <c r="K69" i="6"/>
  <c r="N73" i="6"/>
  <c r="M73" i="6"/>
  <c r="K73" i="6"/>
  <c r="M85" i="6"/>
  <c r="K85" i="6"/>
  <c r="N85" i="6"/>
  <c r="N113" i="6"/>
  <c r="K113" i="6"/>
  <c r="M113" i="6"/>
  <c r="N121" i="6"/>
  <c r="K121" i="6"/>
  <c r="M121" i="6"/>
  <c r="N137" i="6"/>
  <c r="K137" i="6"/>
  <c r="M137" i="6"/>
  <c r="N157" i="6"/>
  <c r="M157" i="6"/>
  <c r="K157" i="6"/>
  <c r="N161" i="6"/>
  <c r="K161" i="6"/>
  <c r="M161" i="6"/>
  <c r="K177" i="6"/>
  <c r="M177" i="6"/>
  <c r="N177" i="6"/>
  <c r="M181" i="6"/>
  <c r="K181" i="6"/>
  <c r="N181" i="6"/>
  <c r="M197" i="6"/>
  <c r="N197" i="6"/>
  <c r="K197" i="6"/>
  <c r="N30" i="6"/>
  <c r="K30" i="6"/>
  <c r="M30" i="6"/>
  <c r="K50" i="6"/>
  <c r="N50" i="6"/>
  <c r="M50" i="6"/>
  <c r="M58" i="6"/>
  <c r="N58" i="6"/>
  <c r="K58" i="6"/>
  <c r="M66" i="6"/>
  <c r="N66" i="6"/>
  <c r="K66" i="6"/>
  <c r="M86" i="6"/>
  <c r="N86" i="6"/>
  <c r="K86" i="6"/>
  <c r="N94" i="6"/>
  <c r="K94" i="6"/>
  <c r="M94" i="6"/>
  <c r="M102" i="6"/>
  <c r="N102" i="6"/>
  <c r="K102" i="6"/>
  <c r="M110" i="6"/>
  <c r="K110" i="6"/>
  <c r="N110" i="6"/>
  <c r="M114" i="6"/>
  <c r="N114" i="6"/>
  <c r="K114" i="6"/>
  <c r="M126" i="6"/>
  <c r="N126" i="6"/>
  <c r="K126" i="6"/>
  <c r="M142" i="6"/>
  <c r="N142" i="6"/>
  <c r="K142" i="6"/>
  <c r="M186" i="6"/>
  <c r="N186" i="6"/>
  <c r="K186" i="6"/>
  <c r="K202" i="6"/>
  <c r="M202" i="6"/>
  <c r="N202" i="6"/>
  <c r="M167" i="6"/>
  <c r="N167" i="6"/>
  <c r="K167" i="6"/>
  <c r="N19" i="6"/>
  <c r="K19" i="6"/>
  <c r="M19" i="6"/>
  <c r="N39" i="6"/>
  <c r="M39" i="6"/>
  <c r="K39" i="6"/>
  <c r="K59" i="6"/>
  <c r="M59" i="6"/>
  <c r="N59" i="6"/>
  <c r="N63" i="6"/>
  <c r="K63" i="6"/>
  <c r="M63" i="6"/>
  <c r="M67" i="6"/>
  <c r="N67" i="6"/>
  <c r="K67" i="6"/>
  <c r="N75" i="6"/>
  <c r="M75" i="6"/>
  <c r="K75" i="6"/>
  <c r="M83" i="6"/>
  <c r="K83" i="6"/>
  <c r="N83" i="6"/>
  <c r="M91" i="6"/>
  <c r="K91" i="6"/>
  <c r="N91" i="6"/>
  <c r="M103" i="6"/>
  <c r="K103" i="6"/>
  <c r="N103" i="6"/>
  <c r="M111" i="6"/>
  <c r="K111" i="6"/>
  <c r="N111" i="6"/>
  <c r="M131" i="6"/>
  <c r="N131" i="6"/>
  <c r="K131" i="6"/>
  <c r="M143" i="6"/>
  <c r="N143" i="6"/>
  <c r="K143" i="6"/>
  <c r="M36" i="6"/>
  <c r="N36" i="6"/>
  <c r="K36" i="6"/>
  <c r="N72" i="6"/>
  <c r="M72" i="6"/>
  <c r="K72" i="6"/>
  <c r="N84" i="6"/>
  <c r="K84" i="6"/>
  <c r="M84" i="6"/>
  <c r="N88" i="6"/>
  <c r="K88" i="6"/>
  <c r="M88" i="6"/>
  <c r="M116" i="6"/>
  <c r="N116" i="6"/>
  <c r="K116" i="6"/>
  <c r="M124" i="6"/>
  <c r="N124" i="6"/>
  <c r="K124" i="6"/>
  <c r="M140" i="6"/>
  <c r="K140" i="6"/>
  <c r="N140" i="6"/>
  <c r="K180" i="6"/>
  <c r="BT177" i="7"/>
  <c r="CS177" i="7"/>
  <c r="BL178" i="6" s="1"/>
  <c r="BT153" i="7"/>
  <c r="CS153" i="7"/>
  <c r="BL154" i="6" s="1"/>
  <c r="BT105" i="7"/>
  <c r="CS105" i="7"/>
  <c r="BL106" i="6" s="1"/>
  <c r="BT200" i="7"/>
  <c r="CS200" i="7"/>
  <c r="BL201" i="6" s="1"/>
  <c r="BT184" i="7"/>
  <c r="CS184" i="7"/>
  <c r="BL185" i="6" s="1"/>
  <c r="BT168" i="7"/>
  <c r="CS168" i="7"/>
  <c r="BL169" i="6" s="1"/>
  <c r="BT152" i="7"/>
  <c r="CS152" i="7"/>
  <c r="BL153" i="6" s="1"/>
  <c r="BT136" i="7"/>
  <c r="CS136" i="7"/>
  <c r="BL137" i="6" s="1"/>
  <c r="BT120" i="7"/>
  <c r="CS120" i="7"/>
  <c r="BL121" i="6" s="1"/>
  <c r="BT104" i="7"/>
  <c r="CS104" i="7"/>
  <c r="BL105" i="6" s="1"/>
  <c r="BT88" i="7"/>
  <c r="CS88" i="7"/>
  <c r="BL89" i="6" s="1"/>
  <c r="BT72" i="7"/>
  <c r="CS72" i="7"/>
  <c r="BL73" i="6" s="1"/>
  <c r="BT56" i="7"/>
  <c r="CS56" i="7"/>
  <c r="BL57" i="6" s="1"/>
  <c r="BT199" i="7"/>
  <c r="CS199" i="7"/>
  <c r="BL200" i="6" s="1"/>
  <c r="BT183" i="7"/>
  <c r="CS183" i="7"/>
  <c r="BL184" i="6" s="1"/>
  <c r="BT167" i="7"/>
  <c r="CS167" i="7"/>
  <c r="BL168" i="6" s="1"/>
  <c r="BT143" i="7"/>
  <c r="CS143" i="7"/>
  <c r="BL144" i="6" s="1"/>
  <c r="BT127" i="7"/>
  <c r="CS127" i="7"/>
  <c r="BL128" i="6" s="1"/>
  <c r="BT111" i="7"/>
  <c r="CS111" i="7"/>
  <c r="BL112" i="6" s="1"/>
  <c r="BT95" i="7"/>
  <c r="CS95" i="7"/>
  <c r="BL96" i="6" s="1"/>
  <c r="BT79" i="7"/>
  <c r="CS79" i="7"/>
  <c r="BL80" i="6" s="1"/>
  <c r="BT63" i="7"/>
  <c r="CS63" i="7"/>
  <c r="BL64" i="6" s="1"/>
  <c r="BT47" i="7"/>
  <c r="CS47" i="7"/>
  <c r="BL48" i="6" s="1"/>
  <c r="BT39" i="7"/>
  <c r="CS39" i="7"/>
  <c r="BL40" i="6" s="1"/>
  <c r="BT23" i="7"/>
  <c r="CS23" i="7"/>
  <c r="BL24" i="6" s="1"/>
  <c r="BT15" i="7"/>
  <c r="CS15" i="7"/>
  <c r="BL16" i="6" s="1"/>
  <c r="BT201" i="7"/>
  <c r="CS201" i="7"/>
  <c r="BL202" i="6" s="1"/>
  <c r="BT161" i="7"/>
  <c r="CS161" i="7"/>
  <c r="BL162" i="6" s="1"/>
  <c r="BT137" i="7"/>
  <c r="CS137" i="7"/>
  <c r="BL138" i="6" s="1"/>
  <c r="BT113" i="7"/>
  <c r="CS113" i="7"/>
  <c r="BL114" i="6" s="1"/>
  <c r="BT97" i="7"/>
  <c r="CS97" i="7"/>
  <c r="BL98" i="6" s="1"/>
  <c r="BT81" i="7"/>
  <c r="CS81" i="7"/>
  <c r="BL82" i="6" s="1"/>
  <c r="BT73" i="7"/>
  <c r="CS73" i="7"/>
  <c r="BL74" i="6" s="1"/>
  <c r="BT65" i="7"/>
  <c r="CS65" i="7"/>
  <c r="BL66" i="6" s="1"/>
  <c r="BT57" i="7"/>
  <c r="CS57" i="7"/>
  <c r="BL58" i="6" s="1"/>
  <c r="BT41" i="7"/>
  <c r="CS41" i="7"/>
  <c r="BL42" i="6" s="1"/>
  <c r="BT33" i="7"/>
  <c r="CS33" i="7"/>
  <c r="BL34" i="6" s="1"/>
  <c r="BT25" i="7"/>
  <c r="CS25" i="7"/>
  <c r="BL26" i="6" s="1"/>
  <c r="BT17" i="7"/>
  <c r="CS17" i="7"/>
  <c r="BL18" i="6" s="1"/>
  <c r="BT9" i="7"/>
  <c r="CS9" i="7"/>
  <c r="BL10" i="6" s="1"/>
  <c r="BT208" i="7"/>
  <c r="AR209" i="6" s="1"/>
  <c r="CS208" i="7"/>
  <c r="BL209" i="6" s="1"/>
  <c r="BT192" i="7"/>
  <c r="CS192" i="7"/>
  <c r="BL193" i="6" s="1"/>
  <c r="BT176" i="7"/>
  <c r="CS176" i="7"/>
  <c r="BL177" i="6" s="1"/>
  <c r="BT160" i="7"/>
  <c r="CS160" i="7"/>
  <c r="BL161" i="6" s="1"/>
  <c r="BT144" i="7"/>
  <c r="CS144" i="7"/>
  <c r="BL145" i="6" s="1"/>
  <c r="BT128" i="7"/>
  <c r="CS128" i="7"/>
  <c r="BL129" i="6" s="1"/>
  <c r="BT112" i="7"/>
  <c r="CS112" i="7"/>
  <c r="BL113" i="6" s="1"/>
  <c r="BT96" i="7"/>
  <c r="CS96" i="7"/>
  <c r="BL97" i="6" s="1"/>
  <c r="BT80" i="7"/>
  <c r="CS80" i="7"/>
  <c r="BL81" i="6" s="1"/>
  <c r="BT64" i="7"/>
  <c r="CS64" i="7"/>
  <c r="BL65" i="6" s="1"/>
  <c r="BT48" i="7"/>
  <c r="CS48" i="7"/>
  <c r="BL49" i="6" s="1"/>
  <c r="BT40" i="7"/>
  <c r="CS40" i="7"/>
  <c r="BL41" i="6" s="1"/>
  <c r="BT32" i="7"/>
  <c r="CS32" i="7"/>
  <c r="BL33" i="6" s="1"/>
  <c r="BT24" i="7"/>
  <c r="CS24" i="7"/>
  <c r="BL25" i="6" s="1"/>
  <c r="BT16" i="7"/>
  <c r="CS16" i="7"/>
  <c r="BL17" i="6" s="1"/>
  <c r="BT207" i="7"/>
  <c r="AR208" i="6" s="1"/>
  <c r="CS207" i="7"/>
  <c r="BL208" i="6" s="1"/>
  <c r="BT191" i="7"/>
  <c r="CS191" i="7"/>
  <c r="BL192" i="6" s="1"/>
  <c r="BT175" i="7"/>
  <c r="CS175" i="7"/>
  <c r="BL176" i="6" s="1"/>
  <c r="BT159" i="7"/>
  <c r="CS159" i="7"/>
  <c r="BL160" i="6" s="1"/>
  <c r="BT151" i="7"/>
  <c r="CS151" i="7"/>
  <c r="BL152" i="6" s="1"/>
  <c r="BT135" i="7"/>
  <c r="CS135" i="7"/>
  <c r="BL136" i="6" s="1"/>
  <c r="BT119" i="7"/>
  <c r="CS119" i="7"/>
  <c r="BL120" i="6" s="1"/>
  <c r="BT103" i="7"/>
  <c r="CS103" i="7"/>
  <c r="BL104" i="6" s="1"/>
  <c r="BT87" i="7"/>
  <c r="CS87" i="7"/>
  <c r="BL88" i="6" s="1"/>
  <c r="BT71" i="7"/>
  <c r="CS71" i="7"/>
  <c r="BL72" i="6" s="1"/>
  <c r="BT55" i="7"/>
  <c r="CS55" i="7"/>
  <c r="BL56" i="6" s="1"/>
  <c r="BT31" i="7"/>
  <c r="CS31" i="7"/>
  <c r="BL32" i="6" s="1"/>
  <c r="BT214" i="7"/>
  <c r="AR215" i="6" s="1"/>
  <c r="BB215" i="6" s="1"/>
  <c r="CS214" i="7"/>
  <c r="BL215" i="6" s="1"/>
  <c r="BT206" i="7"/>
  <c r="AR207" i="6" s="1"/>
  <c r="CS206" i="7"/>
  <c r="BL207" i="6" s="1"/>
  <c r="BT198" i="7"/>
  <c r="CS198" i="7"/>
  <c r="BL199" i="6" s="1"/>
  <c r="BT190" i="7"/>
  <c r="CS190" i="7"/>
  <c r="BL191" i="6" s="1"/>
  <c r="BT182" i="7"/>
  <c r="CS182" i="7"/>
  <c r="BL183" i="6" s="1"/>
  <c r="BT174" i="7"/>
  <c r="CS174" i="7"/>
  <c r="BL175" i="6" s="1"/>
  <c r="BT166" i="7"/>
  <c r="CS166" i="7"/>
  <c r="BL167" i="6" s="1"/>
  <c r="BT158" i="7"/>
  <c r="CS158" i="7"/>
  <c r="BL159" i="6" s="1"/>
  <c r="BT150" i="7"/>
  <c r="CS150" i="7"/>
  <c r="BL151" i="6" s="1"/>
  <c r="BT142" i="7"/>
  <c r="CS142" i="7"/>
  <c r="BL143" i="6" s="1"/>
  <c r="BT134" i="7"/>
  <c r="CS134" i="7"/>
  <c r="BL135" i="6" s="1"/>
  <c r="BT126" i="7"/>
  <c r="CS126" i="7"/>
  <c r="BL127" i="6" s="1"/>
  <c r="BT118" i="7"/>
  <c r="CS118" i="7"/>
  <c r="BL119" i="6" s="1"/>
  <c r="BT110" i="7"/>
  <c r="CS110" i="7"/>
  <c r="BL111" i="6" s="1"/>
  <c r="BT102" i="7"/>
  <c r="CS102" i="7"/>
  <c r="BL103" i="6" s="1"/>
  <c r="BT94" i="7"/>
  <c r="CS94" i="7"/>
  <c r="BL95" i="6" s="1"/>
  <c r="BT86" i="7"/>
  <c r="CS86" i="7"/>
  <c r="BL87" i="6" s="1"/>
  <c r="BT78" i="7"/>
  <c r="CS78" i="7"/>
  <c r="BL79" i="6" s="1"/>
  <c r="BT70" i="7"/>
  <c r="CS70" i="7"/>
  <c r="BL71" i="6" s="1"/>
  <c r="BT62" i="7"/>
  <c r="CS62" i="7"/>
  <c r="BL63" i="6" s="1"/>
  <c r="BT54" i="7"/>
  <c r="CS54" i="7"/>
  <c r="BL55" i="6" s="1"/>
  <c r="BT46" i="7"/>
  <c r="CS46" i="7"/>
  <c r="BL47" i="6" s="1"/>
  <c r="BT38" i="7"/>
  <c r="CS38" i="7"/>
  <c r="BL39" i="6" s="1"/>
  <c r="BT30" i="7"/>
  <c r="CS30" i="7"/>
  <c r="BL31" i="6" s="1"/>
  <c r="BT22" i="7"/>
  <c r="CS22" i="7"/>
  <c r="BL23" i="6" s="1"/>
  <c r="BT14" i="7"/>
  <c r="CS14" i="7"/>
  <c r="BL15" i="6" s="1"/>
  <c r="BT185" i="7"/>
  <c r="CS185" i="7"/>
  <c r="BL186" i="6" s="1"/>
  <c r="BT129" i="7"/>
  <c r="CS129" i="7"/>
  <c r="BL130" i="6" s="1"/>
  <c r="BT132" i="7"/>
  <c r="CS132" i="7"/>
  <c r="BL133" i="6" s="1"/>
  <c r="BT28" i="7"/>
  <c r="CS28" i="7"/>
  <c r="BL29" i="6" s="1"/>
  <c r="BT20" i="7"/>
  <c r="CS20" i="7"/>
  <c r="BL21" i="6" s="1"/>
  <c r="BT12" i="7"/>
  <c r="CS12" i="7"/>
  <c r="BL13" i="6" s="1"/>
  <c r="BV214" i="6"/>
  <c r="BQ214" i="6"/>
  <c r="BU214" i="6"/>
  <c r="BT189" i="7"/>
  <c r="CS189" i="7"/>
  <c r="BL190" i="6" s="1"/>
  <c r="BT165" i="7"/>
  <c r="CS165" i="7"/>
  <c r="BL166" i="6" s="1"/>
  <c r="BT133" i="7"/>
  <c r="CS133" i="7"/>
  <c r="BL134" i="6" s="1"/>
  <c r="BT93" i="7"/>
  <c r="CS93" i="7"/>
  <c r="BL94" i="6" s="1"/>
  <c r="BT13" i="7"/>
  <c r="CS13" i="7"/>
  <c r="BL14" i="6" s="1"/>
  <c r="BT212" i="7"/>
  <c r="AR213" i="6" s="1"/>
  <c r="CS212" i="7"/>
  <c r="BL213" i="6" s="1"/>
  <c r="BT196" i="7"/>
  <c r="CS196" i="7"/>
  <c r="BL197" i="6" s="1"/>
  <c r="BT188" i="7"/>
  <c r="CS188" i="7"/>
  <c r="BL189" i="6" s="1"/>
  <c r="BT180" i="7"/>
  <c r="CS180" i="7"/>
  <c r="BL181" i="6" s="1"/>
  <c r="BT172" i="7"/>
  <c r="CS172" i="7"/>
  <c r="BL173" i="6" s="1"/>
  <c r="BT164" i="7"/>
  <c r="CS164" i="7"/>
  <c r="BL165" i="6" s="1"/>
  <c r="BT156" i="7"/>
  <c r="CS156" i="7"/>
  <c r="BL157" i="6" s="1"/>
  <c r="BT148" i="7"/>
  <c r="CS148" i="7"/>
  <c r="BL149" i="6" s="1"/>
  <c r="BT140" i="7"/>
  <c r="CS140" i="7"/>
  <c r="BL141" i="6" s="1"/>
  <c r="BT124" i="7"/>
  <c r="CS124" i="7"/>
  <c r="BL125" i="6" s="1"/>
  <c r="BT116" i="7"/>
  <c r="CS116" i="7"/>
  <c r="BL117" i="6" s="1"/>
  <c r="BT108" i="7"/>
  <c r="CS108" i="7"/>
  <c r="BL109" i="6" s="1"/>
  <c r="BT100" i="7"/>
  <c r="CS100" i="7"/>
  <c r="BL101" i="6" s="1"/>
  <c r="BT92" i="7"/>
  <c r="CS92" i="7"/>
  <c r="BL93" i="6" s="1"/>
  <c r="BT52" i="7"/>
  <c r="CS52" i="7"/>
  <c r="BL53" i="6" s="1"/>
  <c r="BT211" i="7"/>
  <c r="AR212" i="6" s="1"/>
  <c r="CS211" i="7"/>
  <c r="BL212" i="6" s="1"/>
  <c r="BT203" i="7"/>
  <c r="CS203" i="7"/>
  <c r="BL204" i="6" s="1"/>
  <c r="BT195" i="7"/>
  <c r="CS195" i="7"/>
  <c r="BL196" i="6" s="1"/>
  <c r="BT187" i="7"/>
  <c r="CS187" i="7"/>
  <c r="BL188" i="6" s="1"/>
  <c r="BT179" i="7"/>
  <c r="CS179" i="7"/>
  <c r="BL180" i="6" s="1"/>
  <c r="BT171" i="7"/>
  <c r="CS171" i="7"/>
  <c r="BL172" i="6" s="1"/>
  <c r="BT163" i="7"/>
  <c r="CS163" i="7"/>
  <c r="BL164" i="6" s="1"/>
  <c r="BT155" i="7"/>
  <c r="CS155" i="7"/>
  <c r="BL156" i="6" s="1"/>
  <c r="BT147" i="7"/>
  <c r="CS147" i="7"/>
  <c r="BL148" i="6" s="1"/>
  <c r="BT139" i="7"/>
  <c r="CS139" i="7"/>
  <c r="BL140" i="6" s="1"/>
  <c r="BT131" i="7"/>
  <c r="CS131" i="7"/>
  <c r="BL132" i="6" s="1"/>
  <c r="BT123" i="7"/>
  <c r="CS123" i="7"/>
  <c r="BL124" i="6" s="1"/>
  <c r="BT115" i="7"/>
  <c r="CS115" i="7"/>
  <c r="BL116" i="6" s="1"/>
  <c r="BT107" i="7"/>
  <c r="CS107" i="7"/>
  <c r="BL108" i="6" s="1"/>
  <c r="BT99" i="7"/>
  <c r="CS99" i="7"/>
  <c r="BL100" i="6" s="1"/>
  <c r="BT91" i="7"/>
  <c r="CS91" i="7"/>
  <c r="BL92" i="6" s="1"/>
  <c r="BT83" i="7"/>
  <c r="CS83" i="7"/>
  <c r="BL84" i="6" s="1"/>
  <c r="BT75" i="7"/>
  <c r="CS75" i="7"/>
  <c r="BL76" i="6" s="1"/>
  <c r="BT67" i="7"/>
  <c r="CS67" i="7"/>
  <c r="BL68" i="6" s="1"/>
  <c r="BT59" i="7"/>
  <c r="CS59" i="7"/>
  <c r="BL60" i="6" s="1"/>
  <c r="BT51" i="7"/>
  <c r="CS51" i="7"/>
  <c r="BL52" i="6" s="1"/>
  <c r="BT43" i="7"/>
  <c r="CS43" i="7"/>
  <c r="BL44" i="6" s="1"/>
  <c r="BT35" i="7"/>
  <c r="CS35" i="7"/>
  <c r="BL36" i="6" s="1"/>
  <c r="BT27" i="7"/>
  <c r="CS27" i="7"/>
  <c r="BL28" i="6" s="1"/>
  <c r="BT19" i="7"/>
  <c r="CS19" i="7"/>
  <c r="BL20" i="6" s="1"/>
  <c r="BT11" i="7"/>
  <c r="CS11" i="7"/>
  <c r="BL12" i="6" s="1"/>
  <c r="BV210" i="6"/>
  <c r="BQ210" i="6"/>
  <c r="BU210" i="6"/>
  <c r="BT193" i="7"/>
  <c r="CS193" i="7"/>
  <c r="BL194" i="6" s="1"/>
  <c r="BT169" i="7"/>
  <c r="CS169" i="7"/>
  <c r="BL170" i="6" s="1"/>
  <c r="BT145" i="7"/>
  <c r="CS145" i="7"/>
  <c r="BL146" i="6" s="1"/>
  <c r="BT121" i="7"/>
  <c r="CS121" i="7"/>
  <c r="BL122" i="6" s="1"/>
  <c r="BT89" i="7"/>
  <c r="CS89" i="7"/>
  <c r="BL90" i="6" s="1"/>
  <c r="BT49" i="7"/>
  <c r="CS49" i="7"/>
  <c r="BL50" i="6" s="1"/>
  <c r="BT205" i="7"/>
  <c r="CS205" i="7"/>
  <c r="BL206" i="6" s="1"/>
  <c r="BT197" i="7"/>
  <c r="CS197" i="7"/>
  <c r="BL198" i="6" s="1"/>
  <c r="BT181" i="7"/>
  <c r="CS181" i="7"/>
  <c r="BL182" i="6" s="1"/>
  <c r="BT173" i="7"/>
  <c r="CS173" i="7"/>
  <c r="BL174" i="6" s="1"/>
  <c r="BT157" i="7"/>
  <c r="CS157" i="7"/>
  <c r="BL158" i="6" s="1"/>
  <c r="BT149" i="7"/>
  <c r="CS149" i="7"/>
  <c r="BL150" i="6" s="1"/>
  <c r="BT141" i="7"/>
  <c r="CS141" i="7"/>
  <c r="BL142" i="6" s="1"/>
  <c r="BT125" i="7"/>
  <c r="CS125" i="7"/>
  <c r="BL126" i="6" s="1"/>
  <c r="BT117" i="7"/>
  <c r="CS117" i="7"/>
  <c r="BL118" i="6" s="1"/>
  <c r="BT109" i="7"/>
  <c r="CS109" i="7"/>
  <c r="BL110" i="6" s="1"/>
  <c r="BT101" i="7"/>
  <c r="CS101" i="7"/>
  <c r="BL102" i="6" s="1"/>
  <c r="BT85" i="7"/>
  <c r="CS85" i="7"/>
  <c r="BL86" i="6" s="1"/>
  <c r="BT77" i="7"/>
  <c r="CS77" i="7"/>
  <c r="BL78" i="6" s="1"/>
  <c r="BT69" i="7"/>
  <c r="CS69" i="7"/>
  <c r="BL70" i="6" s="1"/>
  <c r="BT61" i="7"/>
  <c r="CS61" i="7"/>
  <c r="BL62" i="6" s="1"/>
  <c r="BT53" i="7"/>
  <c r="CS53" i="7"/>
  <c r="BL54" i="6" s="1"/>
  <c r="BT45" i="7"/>
  <c r="CS45" i="7"/>
  <c r="BL46" i="6" s="1"/>
  <c r="BT37" i="7"/>
  <c r="CS37" i="7"/>
  <c r="BL38" i="6" s="1"/>
  <c r="BT29" i="7"/>
  <c r="CS29" i="7"/>
  <c r="BL30" i="6" s="1"/>
  <c r="BT21" i="7"/>
  <c r="CS21" i="7"/>
  <c r="BL22" i="6" s="1"/>
  <c r="BT204" i="7"/>
  <c r="CS204" i="7"/>
  <c r="BL205" i="6" s="1"/>
  <c r="BT84" i="7"/>
  <c r="CS84" i="7"/>
  <c r="BL85" i="6" s="1"/>
  <c r="BT76" i="7"/>
  <c r="CS76" i="7"/>
  <c r="BL77" i="6" s="1"/>
  <c r="BT68" i="7"/>
  <c r="CS68" i="7"/>
  <c r="BL69" i="6" s="1"/>
  <c r="BT60" i="7"/>
  <c r="CS60" i="7"/>
  <c r="BL61" i="6" s="1"/>
  <c r="BT44" i="7"/>
  <c r="CS44" i="7"/>
  <c r="BL45" i="6" s="1"/>
  <c r="BT36" i="7"/>
  <c r="CS36" i="7"/>
  <c r="BL37" i="6" s="1"/>
  <c r="BQ211" i="6"/>
  <c r="BV211" i="6"/>
  <c r="BU211" i="6"/>
  <c r="BT202" i="7"/>
  <c r="CS202" i="7"/>
  <c r="BL203" i="6" s="1"/>
  <c r="BT194" i="7"/>
  <c r="CS194" i="7"/>
  <c r="BL195" i="6" s="1"/>
  <c r="BT186" i="7"/>
  <c r="CS186" i="7"/>
  <c r="BL187" i="6" s="1"/>
  <c r="BT178" i="7"/>
  <c r="CS178" i="7"/>
  <c r="BL179" i="6" s="1"/>
  <c r="BT170" i="7"/>
  <c r="CS170" i="7"/>
  <c r="BL171" i="6" s="1"/>
  <c r="BT162" i="7"/>
  <c r="CS162" i="7"/>
  <c r="BL163" i="6" s="1"/>
  <c r="BT154" i="7"/>
  <c r="CS154" i="7"/>
  <c r="BL155" i="6" s="1"/>
  <c r="BT146" i="7"/>
  <c r="CS146" i="7"/>
  <c r="BL147" i="6" s="1"/>
  <c r="BT138" i="7"/>
  <c r="CS138" i="7"/>
  <c r="BL139" i="6" s="1"/>
  <c r="BT130" i="7"/>
  <c r="CS130" i="7"/>
  <c r="BL131" i="6" s="1"/>
  <c r="BT122" i="7"/>
  <c r="CS122" i="7"/>
  <c r="BL123" i="6" s="1"/>
  <c r="BT114" i="7"/>
  <c r="CS114" i="7"/>
  <c r="BL115" i="6" s="1"/>
  <c r="BT106" i="7"/>
  <c r="CS106" i="7"/>
  <c r="BL107" i="6" s="1"/>
  <c r="BT98" i="7"/>
  <c r="CS98" i="7"/>
  <c r="BL99" i="6" s="1"/>
  <c r="BT90" i="7"/>
  <c r="CS90" i="7"/>
  <c r="BL91" i="6" s="1"/>
  <c r="BT82" i="7"/>
  <c r="CS82" i="7"/>
  <c r="BL83" i="6" s="1"/>
  <c r="BT74" i="7"/>
  <c r="CS74" i="7"/>
  <c r="BL75" i="6" s="1"/>
  <c r="BT66" i="7"/>
  <c r="CS66" i="7"/>
  <c r="BL67" i="6" s="1"/>
  <c r="BT58" i="7"/>
  <c r="CS58" i="7"/>
  <c r="BL59" i="6" s="1"/>
  <c r="BT50" i="7"/>
  <c r="CS50" i="7"/>
  <c r="BL51" i="6" s="1"/>
  <c r="BT42" i="7"/>
  <c r="CS42" i="7"/>
  <c r="BL43" i="6" s="1"/>
  <c r="BT34" i="7"/>
  <c r="CS34" i="7"/>
  <c r="BL35" i="6" s="1"/>
  <c r="BT26" i="7"/>
  <c r="CS26" i="7"/>
  <c r="BL27" i="6" s="1"/>
  <c r="BT18" i="7"/>
  <c r="CS18" i="7"/>
  <c r="BL19" i="6" s="1"/>
  <c r="BT10" i="7"/>
  <c r="CS10" i="7"/>
  <c r="BL11" i="6" s="1"/>
  <c r="BT213" i="7"/>
  <c r="AR214" i="6" s="1"/>
  <c r="BT210" i="7"/>
  <c r="AR211" i="6" s="1"/>
  <c r="BT209" i="7"/>
  <c r="AR210" i="6" s="1"/>
  <c r="BQ43" i="6" l="1"/>
  <c r="BV43" i="6"/>
  <c r="BU43" i="6"/>
  <c r="BQ132" i="6"/>
  <c r="BU132" i="6"/>
  <c r="BV132" i="6"/>
  <c r="BQ197" i="6"/>
  <c r="BV197" i="6"/>
  <c r="BU197" i="6"/>
  <c r="BQ115" i="6"/>
  <c r="BU115" i="6"/>
  <c r="BV115" i="6"/>
  <c r="AW215" i="6"/>
  <c r="BU45" i="6"/>
  <c r="BQ45" i="6"/>
  <c r="BV45" i="6"/>
  <c r="BV85" i="6"/>
  <c r="BQ85" i="6"/>
  <c r="BU85" i="6"/>
  <c r="BQ38" i="6"/>
  <c r="BU38" i="6"/>
  <c r="BV38" i="6"/>
  <c r="BU70" i="6"/>
  <c r="BV70" i="6"/>
  <c r="BQ70" i="6"/>
  <c r="BQ110" i="6"/>
  <c r="BU110" i="6"/>
  <c r="BV110" i="6"/>
  <c r="BQ150" i="6"/>
  <c r="BV150" i="6"/>
  <c r="BU150" i="6"/>
  <c r="BV198" i="6"/>
  <c r="BQ198" i="6"/>
  <c r="BU198" i="6"/>
  <c r="BU122" i="6"/>
  <c r="BQ122" i="6"/>
  <c r="BV122" i="6"/>
  <c r="BQ133" i="6"/>
  <c r="BU133" i="6"/>
  <c r="BV133" i="6"/>
  <c r="BQ23" i="6"/>
  <c r="BU23" i="6"/>
  <c r="BV23" i="6"/>
  <c r="BQ55" i="6"/>
  <c r="BU55" i="6"/>
  <c r="BV55" i="6"/>
  <c r="BQ87" i="6"/>
  <c r="BU87" i="6"/>
  <c r="BV87" i="6"/>
  <c r="BU119" i="6"/>
  <c r="BV119" i="6"/>
  <c r="BQ119" i="6"/>
  <c r="BQ151" i="6"/>
  <c r="BU151" i="6"/>
  <c r="BV151" i="6"/>
  <c r="BV183" i="6"/>
  <c r="BU183" i="6"/>
  <c r="BQ183" i="6"/>
  <c r="BV215" i="6"/>
  <c r="BU215" i="6"/>
  <c r="BQ215" i="6"/>
  <c r="BU88" i="6"/>
  <c r="BV88" i="6"/>
  <c r="BQ88" i="6"/>
  <c r="BV152" i="6"/>
  <c r="BU152" i="6"/>
  <c r="BQ152" i="6"/>
  <c r="BQ208" i="6"/>
  <c r="BU208" i="6"/>
  <c r="BV208" i="6"/>
  <c r="BU41" i="6"/>
  <c r="BQ41" i="6"/>
  <c r="BV41" i="6"/>
  <c r="BQ97" i="6"/>
  <c r="BU97" i="6"/>
  <c r="BV97" i="6"/>
  <c r="BQ161" i="6"/>
  <c r="BV161" i="6"/>
  <c r="BU161" i="6"/>
  <c r="BQ10" i="6"/>
  <c r="BU10" i="6"/>
  <c r="BV10" i="6"/>
  <c r="BU42" i="6"/>
  <c r="BV42" i="6"/>
  <c r="BQ42" i="6"/>
  <c r="BV82" i="6"/>
  <c r="BU82" i="6"/>
  <c r="BQ82" i="6"/>
  <c r="BQ162" i="6"/>
  <c r="BV162" i="6"/>
  <c r="BU162" i="6"/>
  <c r="BU40" i="6"/>
  <c r="BQ40" i="6"/>
  <c r="BV40" i="6"/>
  <c r="BU96" i="6"/>
  <c r="BV96" i="6"/>
  <c r="BQ96" i="6"/>
  <c r="BV168" i="6"/>
  <c r="BQ168" i="6"/>
  <c r="BU168" i="6"/>
  <c r="BV73" i="6"/>
  <c r="BQ73" i="6"/>
  <c r="BU73" i="6"/>
  <c r="BQ137" i="6"/>
  <c r="BU137" i="6"/>
  <c r="BV137" i="6"/>
  <c r="BU201" i="6"/>
  <c r="BV201" i="6"/>
  <c r="BQ201" i="6"/>
  <c r="BV11" i="6"/>
  <c r="BU11" i="6"/>
  <c r="BQ11" i="6"/>
  <c r="BQ171" i="6"/>
  <c r="BU171" i="6"/>
  <c r="BV171" i="6"/>
  <c r="BQ68" i="6"/>
  <c r="BU68" i="6"/>
  <c r="BV68" i="6"/>
  <c r="BQ93" i="6"/>
  <c r="BV93" i="6"/>
  <c r="BU93" i="6"/>
  <c r="BU61" i="6"/>
  <c r="BQ61" i="6"/>
  <c r="BV61" i="6"/>
  <c r="BQ205" i="6"/>
  <c r="BV205" i="6"/>
  <c r="BU205" i="6"/>
  <c r="BV46" i="6"/>
  <c r="BU46" i="6"/>
  <c r="BQ46" i="6"/>
  <c r="BQ78" i="6"/>
  <c r="BV78" i="6"/>
  <c r="BU78" i="6"/>
  <c r="BQ118" i="6"/>
  <c r="BU118" i="6"/>
  <c r="BV118" i="6"/>
  <c r="BU158" i="6"/>
  <c r="BV158" i="6"/>
  <c r="BQ158" i="6"/>
  <c r="BU206" i="6"/>
  <c r="BV206" i="6"/>
  <c r="BQ206" i="6"/>
  <c r="BQ146" i="6"/>
  <c r="BV146" i="6"/>
  <c r="BU146" i="6"/>
  <c r="BV13" i="6"/>
  <c r="BQ13" i="6"/>
  <c r="BU13" i="6"/>
  <c r="BV130" i="6"/>
  <c r="BU130" i="6"/>
  <c r="BQ130" i="6"/>
  <c r="BV31" i="6"/>
  <c r="BQ31" i="6"/>
  <c r="BU31" i="6"/>
  <c r="BQ63" i="6"/>
  <c r="BU63" i="6"/>
  <c r="BV63" i="6"/>
  <c r="BV95" i="6"/>
  <c r="BQ95" i="6"/>
  <c r="BU95" i="6"/>
  <c r="BQ127" i="6"/>
  <c r="BU127" i="6"/>
  <c r="BV127" i="6"/>
  <c r="BV159" i="6"/>
  <c r="BU159" i="6"/>
  <c r="BQ159" i="6"/>
  <c r="BV191" i="6"/>
  <c r="BU191" i="6"/>
  <c r="BQ191" i="6"/>
  <c r="BQ32" i="6"/>
  <c r="BV32" i="6"/>
  <c r="BU32" i="6"/>
  <c r="BQ104" i="6"/>
  <c r="BV104" i="6"/>
  <c r="BU104" i="6"/>
  <c r="BQ160" i="6"/>
  <c r="BU160" i="6"/>
  <c r="BV160" i="6"/>
  <c r="BU17" i="6"/>
  <c r="BQ17" i="6"/>
  <c r="BV17" i="6"/>
  <c r="BQ49" i="6"/>
  <c r="BU49" i="6"/>
  <c r="BV49" i="6"/>
  <c r="BU113" i="6"/>
  <c r="BQ113" i="6"/>
  <c r="BV113" i="6"/>
  <c r="BV177" i="6"/>
  <c r="BQ177" i="6"/>
  <c r="BU177" i="6"/>
  <c r="BV18" i="6"/>
  <c r="BU18" i="6"/>
  <c r="BQ18" i="6"/>
  <c r="BV58" i="6"/>
  <c r="BU58" i="6"/>
  <c r="BQ58" i="6"/>
  <c r="BU98" i="6"/>
  <c r="BQ98" i="6"/>
  <c r="BV98" i="6"/>
  <c r="BQ202" i="6"/>
  <c r="BU202" i="6"/>
  <c r="BV202" i="6"/>
  <c r="BQ48" i="6"/>
  <c r="BV48" i="6"/>
  <c r="BU48" i="6"/>
  <c r="BU112" i="6"/>
  <c r="BV112" i="6"/>
  <c r="BQ112" i="6"/>
  <c r="BQ184" i="6"/>
  <c r="BU184" i="6"/>
  <c r="BV184" i="6"/>
  <c r="BQ89" i="6"/>
  <c r="BV89" i="6"/>
  <c r="BU89" i="6"/>
  <c r="BV153" i="6"/>
  <c r="BQ153" i="6"/>
  <c r="BU153" i="6"/>
  <c r="BQ106" i="6"/>
  <c r="BU106" i="6"/>
  <c r="BV106" i="6"/>
  <c r="BQ203" i="6"/>
  <c r="BV203" i="6"/>
  <c r="BU203" i="6"/>
  <c r="BU36" i="6"/>
  <c r="BQ36" i="6"/>
  <c r="BV36" i="6"/>
  <c r="BU76" i="6"/>
  <c r="BV76" i="6"/>
  <c r="BQ76" i="6"/>
  <c r="BQ172" i="6"/>
  <c r="BU172" i="6"/>
  <c r="BV172" i="6"/>
  <c r="BV204" i="6"/>
  <c r="BU204" i="6"/>
  <c r="BQ204" i="6"/>
  <c r="BU101" i="6"/>
  <c r="BQ101" i="6"/>
  <c r="BV101" i="6"/>
  <c r="BQ141" i="6"/>
  <c r="BV141" i="6"/>
  <c r="BU141" i="6"/>
  <c r="BV173" i="6"/>
  <c r="BQ173" i="6"/>
  <c r="BU173" i="6"/>
  <c r="BU213" i="6"/>
  <c r="BQ213" i="6"/>
  <c r="BV213" i="6"/>
  <c r="BQ166" i="6"/>
  <c r="BV166" i="6"/>
  <c r="BU166" i="6"/>
  <c r="BU164" i="6"/>
  <c r="BV164" i="6"/>
  <c r="BQ164" i="6"/>
  <c r="BQ165" i="6"/>
  <c r="BV165" i="6"/>
  <c r="BU165" i="6"/>
  <c r="BQ51" i="6"/>
  <c r="BV51" i="6"/>
  <c r="BU51" i="6"/>
  <c r="BU179" i="6"/>
  <c r="BQ179" i="6"/>
  <c r="BV179" i="6"/>
  <c r="BU44" i="6"/>
  <c r="BQ44" i="6"/>
  <c r="BV44" i="6"/>
  <c r="BQ140" i="6"/>
  <c r="BV140" i="6"/>
  <c r="BU140" i="6"/>
  <c r="BV69" i="6"/>
  <c r="BQ69" i="6"/>
  <c r="BU69" i="6"/>
  <c r="BQ22" i="6"/>
  <c r="BU22" i="6"/>
  <c r="BV22" i="6"/>
  <c r="BQ54" i="6"/>
  <c r="BU54" i="6"/>
  <c r="BV54" i="6"/>
  <c r="BU86" i="6"/>
  <c r="BV86" i="6"/>
  <c r="BQ86" i="6"/>
  <c r="BQ126" i="6"/>
  <c r="BU126" i="6"/>
  <c r="BV126" i="6"/>
  <c r="BQ174" i="6"/>
  <c r="BV174" i="6"/>
  <c r="BU174" i="6"/>
  <c r="BQ50" i="6"/>
  <c r="BU50" i="6"/>
  <c r="BV50" i="6"/>
  <c r="BV170" i="6"/>
  <c r="BQ170" i="6"/>
  <c r="BU170" i="6"/>
  <c r="BQ21" i="6"/>
  <c r="BV21" i="6"/>
  <c r="BU21" i="6"/>
  <c r="BU186" i="6"/>
  <c r="BQ186" i="6"/>
  <c r="BV186" i="6"/>
  <c r="BQ39" i="6"/>
  <c r="BU39" i="6"/>
  <c r="BV39" i="6"/>
  <c r="BQ71" i="6"/>
  <c r="BV71" i="6"/>
  <c r="BU71" i="6"/>
  <c r="BQ103" i="6"/>
  <c r="BU103" i="6"/>
  <c r="BV103" i="6"/>
  <c r="BQ135" i="6"/>
  <c r="BV135" i="6"/>
  <c r="BU135" i="6"/>
  <c r="BV167" i="6"/>
  <c r="BU167" i="6"/>
  <c r="BQ167" i="6"/>
  <c r="BQ199" i="6"/>
  <c r="BU199" i="6"/>
  <c r="BV199" i="6"/>
  <c r="BV56" i="6"/>
  <c r="BU56" i="6"/>
  <c r="BQ56" i="6"/>
  <c r="BU120" i="6"/>
  <c r="BV120" i="6"/>
  <c r="BQ120" i="6"/>
  <c r="BV176" i="6"/>
  <c r="BU176" i="6"/>
  <c r="BQ176" i="6"/>
  <c r="BV25" i="6"/>
  <c r="BU25" i="6"/>
  <c r="BQ25" i="6"/>
  <c r="BV65" i="6"/>
  <c r="BU65" i="6"/>
  <c r="BQ65" i="6"/>
  <c r="BV129" i="6"/>
  <c r="BU129" i="6"/>
  <c r="BQ129" i="6"/>
  <c r="BV193" i="6"/>
  <c r="BU193" i="6"/>
  <c r="BQ193" i="6"/>
  <c r="BQ26" i="6"/>
  <c r="BV26" i="6"/>
  <c r="BU26" i="6"/>
  <c r="BV66" i="6"/>
  <c r="BU66" i="6"/>
  <c r="BQ66" i="6"/>
  <c r="BU114" i="6"/>
  <c r="BV114" i="6"/>
  <c r="BQ114" i="6"/>
  <c r="BQ16" i="6"/>
  <c r="BU16" i="6"/>
  <c r="BV16" i="6"/>
  <c r="BU64" i="6"/>
  <c r="BV64" i="6"/>
  <c r="BQ64" i="6"/>
  <c r="BU128" i="6"/>
  <c r="BV128" i="6"/>
  <c r="BQ128" i="6"/>
  <c r="BU200" i="6"/>
  <c r="BQ200" i="6"/>
  <c r="BV200" i="6"/>
  <c r="BU105" i="6"/>
  <c r="BV105" i="6"/>
  <c r="BQ105" i="6"/>
  <c r="BU169" i="6"/>
  <c r="BQ169" i="6"/>
  <c r="BV169" i="6"/>
  <c r="BQ154" i="6"/>
  <c r="BV154" i="6"/>
  <c r="BU154" i="6"/>
  <c r="BU75" i="6"/>
  <c r="BQ75" i="6"/>
  <c r="BV75" i="6"/>
  <c r="BU196" i="6"/>
  <c r="BV196" i="6"/>
  <c r="BQ196" i="6"/>
  <c r="BQ134" i="6"/>
  <c r="BU134" i="6"/>
  <c r="BV134" i="6"/>
  <c r="BQ19" i="6"/>
  <c r="BV19" i="6"/>
  <c r="BU19" i="6"/>
  <c r="BV147" i="6"/>
  <c r="BU147" i="6"/>
  <c r="BQ147" i="6"/>
  <c r="BV108" i="6"/>
  <c r="BQ108" i="6"/>
  <c r="BU108" i="6"/>
  <c r="BV27" i="6"/>
  <c r="BQ27" i="6"/>
  <c r="BU27" i="6"/>
  <c r="BV91" i="6"/>
  <c r="BQ91" i="6"/>
  <c r="BU91" i="6"/>
  <c r="BQ155" i="6"/>
  <c r="BV155" i="6"/>
  <c r="BU155" i="6"/>
  <c r="BQ20" i="6"/>
  <c r="BV20" i="6"/>
  <c r="BU20" i="6"/>
  <c r="BQ52" i="6"/>
  <c r="BU52" i="6"/>
  <c r="BV52" i="6"/>
  <c r="BQ84" i="6"/>
  <c r="BU84" i="6"/>
  <c r="BV84" i="6"/>
  <c r="BQ116" i="6"/>
  <c r="BV116" i="6"/>
  <c r="BU116" i="6"/>
  <c r="BQ148" i="6"/>
  <c r="BU148" i="6"/>
  <c r="BV148" i="6"/>
  <c r="BQ180" i="6"/>
  <c r="BU180" i="6"/>
  <c r="BV180" i="6"/>
  <c r="BV212" i="6"/>
  <c r="BU212" i="6"/>
  <c r="BQ212" i="6"/>
  <c r="BQ109" i="6"/>
  <c r="BU109" i="6"/>
  <c r="BV109" i="6"/>
  <c r="BQ149" i="6"/>
  <c r="BV149" i="6"/>
  <c r="BU149" i="6"/>
  <c r="BQ181" i="6"/>
  <c r="BU181" i="6"/>
  <c r="BV181" i="6"/>
  <c r="BQ14" i="6"/>
  <c r="BU14" i="6"/>
  <c r="BV14" i="6"/>
  <c r="BV190" i="6"/>
  <c r="BQ190" i="6"/>
  <c r="BU190" i="6"/>
  <c r="BQ139" i="6"/>
  <c r="BU139" i="6"/>
  <c r="BV139" i="6"/>
  <c r="BQ100" i="6"/>
  <c r="BV100" i="6"/>
  <c r="BU100" i="6"/>
  <c r="BQ125" i="6"/>
  <c r="BV125" i="6"/>
  <c r="BU125" i="6"/>
  <c r="BV83" i="6"/>
  <c r="BU83" i="6"/>
  <c r="BQ83" i="6"/>
  <c r="BV12" i="6"/>
  <c r="BU12" i="6"/>
  <c r="BQ12" i="6"/>
  <c r="BV59" i="6"/>
  <c r="BU59" i="6"/>
  <c r="BQ59" i="6"/>
  <c r="BU123" i="6"/>
  <c r="BQ123" i="6"/>
  <c r="BV123" i="6"/>
  <c r="BV187" i="6"/>
  <c r="BU187" i="6"/>
  <c r="BQ187" i="6"/>
  <c r="BA215" i="6"/>
  <c r="BQ37" i="6"/>
  <c r="BV37" i="6"/>
  <c r="BU37" i="6"/>
  <c r="BQ77" i="6"/>
  <c r="BV77" i="6"/>
  <c r="BU77" i="6"/>
  <c r="BV30" i="6"/>
  <c r="BQ30" i="6"/>
  <c r="BU30" i="6"/>
  <c r="BQ62" i="6"/>
  <c r="BU62" i="6"/>
  <c r="BV62" i="6"/>
  <c r="BQ102" i="6"/>
  <c r="BU102" i="6"/>
  <c r="BV102" i="6"/>
  <c r="BQ142" i="6"/>
  <c r="BU142" i="6"/>
  <c r="BV142" i="6"/>
  <c r="BQ182" i="6"/>
  <c r="BU182" i="6"/>
  <c r="BV182" i="6"/>
  <c r="BV90" i="6"/>
  <c r="BU90" i="6"/>
  <c r="BQ90" i="6"/>
  <c r="BV194" i="6"/>
  <c r="BU194" i="6"/>
  <c r="BQ194" i="6"/>
  <c r="BQ29" i="6"/>
  <c r="BU29" i="6"/>
  <c r="BV29" i="6"/>
  <c r="BV15" i="6"/>
  <c r="BQ15" i="6"/>
  <c r="BU15" i="6"/>
  <c r="BQ47" i="6"/>
  <c r="BU47" i="6"/>
  <c r="BV47" i="6"/>
  <c r="BU79" i="6"/>
  <c r="BV79" i="6"/>
  <c r="BQ79" i="6"/>
  <c r="BQ111" i="6"/>
  <c r="BU111" i="6"/>
  <c r="BV111" i="6"/>
  <c r="BU143" i="6"/>
  <c r="BV143" i="6"/>
  <c r="BQ143" i="6"/>
  <c r="BU175" i="6"/>
  <c r="BQ175" i="6"/>
  <c r="BV175" i="6"/>
  <c r="BU207" i="6"/>
  <c r="BV207" i="6"/>
  <c r="BQ207" i="6"/>
  <c r="BV72" i="6"/>
  <c r="BQ72" i="6"/>
  <c r="BU72" i="6"/>
  <c r="BQ136" i="6"/>
  <c r="BU136" i="6"/>
  <c r="BV136" i="6"/>
  <c r="BQ192" i="6"/>
  <c r="BU192" i="6"/>
  <c r="BV192" i="6"/>
  <c r="BU33" i="6"/>
  <c r="BQ33" i="6"/>
  <c r="BV33" i="6"/>
  <c r="BQ81" i="6"/>
  <c r="BV81" i="6"/>
  <c r="BU81" i="6"/>
  <c r="BU145" i="6"/>
  <c r="BQ145" i="6"/>
  <c r="BV145" i="6"/>
  <c r="BQ209" i="6"/>
  <c r="BU209" i="6"/>
  <c r="BV209" i="6"/>
  <c r="BU34" i="6"/>
  <c r="BV34" i="6"/>
  <c r="BQ34" i="6"/>
  <c r="BU74" i="6"/>
  <c r="BV74" i="6"/>
  <c r="BQ74" i="6"/>
  <c r="BQ138" i="6"/>
  <c r="BU138" i="6"/>
  <c r="BV138" i="6"/>
  <c r="BV24" i="6"/>
  <c r="BQ24" i="6"/>
  <c r="BU24" i="6"/>
  <c r="BV80" i="6"/>
  <c r="BQ80" i="6"/>
  <c r="BU80" i="6"/>
  <c r="BV144" i="6"/>
  <c r="BU144" i="6"/>
  <c r="BQ144" i="6"/>
  <c r="BU57" i="6"/>
  <c r="BQ57" i="6"/>
  <c r="BV57" i="6"/>
  <c r="BU121" i="6"/>
  <c r="BQ121" i="6"/>
  <c r="BV121" i="6"/>
  <c r="BU185" i="6"/>
  <c r="BV185" i="6"/>
  <c r="BQ185" i="6"/>
  <c r="BU178" i="6"/>
  <c r="BQ178" i="6"/>
  <c r="BV178" i="6"/>
  <c r="BU107" i="6"/>
  <c r="BQ107" i="6"/>
  <c r="BV107" i="6"/>
  <c r="BQ35" i="6"/>
  <c r="BV35" i="6"/>
  <c r="BU35" i="6"/>
  <c r="BQ67" i="6"/>
  <c r="BV67" i="6"/>
  <c r="BU67" i="6"/>
  <c r="BV99" i="6"/>
  <c r="BU99" i="6"/>
  <c r="BQ99" i="6"/>
  <c r="BQ131" i="6"/>
  <c r="BV131" i="6"/>
  <c r="BU131" i="6"/>
  <c r="BQ163" i="6"/>
  <c r="BV163" i="6"/>
  <c r="BU163" i="6"/>
  <c r="BV195" i="6"/>
  <c r="BU195" i="6"/>
  <c r="BQ195" i="6"/>
  <c r="BU28" i="6"/>
  <c r="BQ28" i="6"/>
  <c r="BV28" i="6"/>
  <c r="BV60" i="6"/>
  <c r="BQ60" i="6"/>
  <c r="BU60" i="6"/>
  <c r="BQ92" i="6"/>
  <c r="BV92" i="6"/>
  <c r="BU92" i="6"/>
  <c r="BU124" i="6"/>
  <c r="BV124" i="6"/>
  <c r="BQ124" i="6"/>
  <c r="BU156" i="6"/>
  <c r="BQ156" i="6"/>
  <c r="BV156" i="6"/>
  <c r="BU188" i="6"/>
  <c r="BQ188" i="6"/>
  <c r="BV188" i="6"/>
  <c r="BQ53" i="6"/>
  <c r="BV53" i="6"/>
  <c r="BU53" i="6"/>
  <c r="BV117" i="6"/>
  <c r="BU117" i="6"/>
  <c r="BQ117" i="6"/>
  <c r="BU157" i="6"/>
  <c r="BQ157" i="6"/>
  <c r="BV157" i="6"/>
  <c r="BV189" i="6"/>
  <c r="BQ189" i="6"/>
  <c r="BU189" i="6"/>
  <c r="BU94" i="6"/>
  <c r="BQ94" i="6"/>
  <c r="BV94" i="6"/>
  <c r="AF25" i="7"/>
  <c r="AK25" i="7"/>
  <c r="AP25" i="7"/>
  <c r="AU25" i="7"/>
  <c r="AV25" i="7" s="1"/>
  <c r="X26" i="6" s="1"/>
  <c r="AG26" i="6" s="1"/>
  <c r="AF26" i="7"/>
  <c r="AK26" i="7"/>
  <c r="AP26" i="7"/>
  <c r="AU26" i="7"/>
  <c r="AV26" i="7" s="1"/>
  <c r="X27" i="6" s="1"/>
  <c r="AG27" i="6" s="1"/>
  <c r="AF27" i="7"/>
  <c r="AK27" i="7"/>
  <c r="AP27" i="7"/>
  <c r="AU27" i="7"/>
  <c r="AV27" i="7" s="1"/>
  <c r="X28" i="6" s="1"/>
  <c r="AG28" i="6" s="1"/>
  <c r="AF28" i="7"/>
  <c r="AK28" i="7"/>
  <c r="AP28" i="7"/>
  <c r="AU28" i="7"/>
  <c r="AV28" i="7" s="1"/>
  <c r="X29" i="6" s="1"/>
  <c r="AG29" i="6" s="1"/>
  <c r="AF29" i="7"/>
  <c r="AK29" i="7"/>
  <c r="AP29" i="7"/>
  <c r="AU29" i="7"/>
  <c r="AV29" i="7" s="1"/>
  <c r="X30" i="6" s="1"/>
  <c r="AG30" i="6" s="1"/>
  <c r="AF30" i="7"/>
  <c r="AK30" i="7"/>
  <c r="AP30" i="7"/>
  <c r="AU30" i="7"/>
  <c r="AV30" i="7" s="1"/>
  <c r="X31" i="6" s="1"/>
  <c r="AG31" i="6" s="1"/>
  <c r="AF31" i="7"/>
  <c r="AK31" i="7"/>
  <c r="AP31" i="7"/>
  <c r="AU31" i="7"/>
  <c r="AV31" i="7" s="1"/>
  <c r="X32" i="6" s="1"/>
  <c r="AG32" i="6" s="1"/>
  <c r="AF32" i="7"/>
  <c r="AK32" i="7"/>
  <c r="AP32" i="7"/>
  <c r="AU32" i="7"/>
  <c r="AV32" i="7" s="1"/>
  <c r="X33" i="6" s="1"/>
  <c r="AG33" i="6" s="1"/>
  <c r="AF33" i="7"/>
  <c r="AK33" i="7"/>
  <c r="AP33" i="7"/>
  <c r="AU33" i="7"/>
  <c r="AV33" i="7" s="1"/>
  <c r="X34" i="6" s="1"/>
  <c r="AG34" i="6" s="1"/>
  <c r="AF34" i="7"/>
  <c r="AK34" i="7"/>
  <c r="AP34" i="7"/>
  <c r="AU34" i="7"/>
  <c r="AV34" i="7" s="1"/>
  <c r="X35" i="6" s="1"/>
  <c r="AG35" i="6" s="1"/>
  <c r="AF35" i="7"/>
  <c r="AK35" i="7"/>
  <c r="AP35" i="7"/>
  <c r="AU35" i="7"/>
  <c r="AV35" i="7" s="1"/>
  <c r="X36" i="6" s="1"/>
  <c r="AG36" i="6" s="1"/>
  <c r="AF36" i="7"/>
  <c r="AK36" i="7"/>
  <c r="AP36" i="7"/>
  <c r="AU36" i="7"/>
  <c r="AV36" i="7" s="1"/>
  <c r="X37" i="6" s="1"/>
  <c r="AG37" i="6" s="1"/>
  <c r="AF37" i="7"/>
  <c r="AK37" i="7"/>
  <c r="AP37" i="7"/>
  <c r="AU37" i="7"/>
  <c r="AV37" i="7" s="1"/>
  <c r="X38" i="6" s="1"/>
  <c r="AG38" i="6" s="1"/>
  <c r="AF38" i="7"/>
  <c r="AK38" i="7"/>
  <c r="AP38" i="7"/>
  <c r="AU38" i="7"/>
  <c r="AV38" i="7" s="1"/>
  <c r="X39" i="6" s="1"/>
  <c r="AG39" i="6" s="1"/>
  <c r="AF39" i="7"/>
  <c r="AK39" i="7"/>
  <c r="AP39" i="7"/>
  <c r="AU39" i="7"/>
  <c r="AV39" i="7" s="1"/>
  <c r="X40" i="6" s="1"/>
  <c r="AG40" i="6" s="1"/>
  <c r="AF40" i="7"/>
  <c r="AK40" i="7"/>
  <c r="AP40" i="7"/>
  <c r="AU40" i="7"/>
  <c r="AV40" i="7" s="1"/>
  <c r="X41" i="6" s="1"/>
  <c r="AG41" i="6" s="1"/>
  <c r="AF41" i="7"/>
  <c r="AK41" i="7"/>
  <c r="AP41" i="7"/>
  <c r="AU41" i="7"/>
  <c r="AV41" i="7" s="1"/>
  <c r="X42" i="6" s="1"/>
  <c r="AG42" i="6" s="1"/>
  <c r="AF42" i="7"/>
  <c r="AK42" i="7"/>
  <c r="AP42" i="7"/>
  <c r="AU42" i="7"/>
  <c r="AV42" i="7" s="1"/>
  <c r="X43" i="6" s="1"/>
  <c r="AG43" i="6" s="1"/>
  <c r="AF43" i="7"/>
  <c r="AK43" i="7"/>
  <c r="AP43" i="7"/>
  <c r="AU43" i="7"/>
  <c r="AV43" i="7" s="1"/>
  <c r="X44" i="6" s="1"/>
  <c r="AG44" i="6" s="1"/>
  <c r="AF44" i="7"/>
  <c r="AK44" i="7"/>
  <c r="AP44" i="7"/>
  <c r="AU44" i="7"/>
  <c r="AV44" i="7" s="1"/>
  <c r="X45" i="6" s="1"/>
  <c r="AG45" i="6" s="1"/>
  <c r="AF45" i="7"/>
  <c r="AK45" i="7"/>
  <c r="AP45" i="7"/>
  <c r="AU45" i="7"/>
  <c r="AV45" i="7" s="1"/>
  <c r="X46" i="6" s="1"/>
  <c r="AG46" i="6" s="1"/>
  <c r="AF46" i="7"/>
  <c r="AK46" i="7"/>
  <c r="AP46" i="7"/>
  <c r="AU46" i="7"/>
  <c r="AV46" i="7" s="1"/>
  <c r="X47" i="6" s="1"/>
  <c r="AG47" i="6" s="1"/>
  <c r="AF47" i="7"/>
  <c r="AK47" i="7"/>
  <c r="AP47" i="7"/>
  <c r="AU47" i="7"/>
  <c r="AV47" i="7" s="1"/>
  <c r="X48" i="6" s="1"/>
  <c r="AG48" i="6" s="1"/>
  <c r="AF48" i="7"/>
  <c r="AK48" i="7"/>
  <c r="AP48" i="7"/>
  <c r="AU48" i="7"/>
  <c r="AV48" i="7" s="1"/>
  <c r="X49" i="6" s="1"/>
  <c r="AG49" i="6" s="1"/>
  <c r="AF49" i="7"/>
  <c r="AK49" i="7"/>
  <c r="AP49" i="7"/>
  <c r="AU49" i="7"/>
  <c r="AV49" i="7" s="1"/>
  <c r="X50" i="6" s="1"/>
  <c r="AG50" i="6" s="1"/>
  <c r="AF50" i="7"/>
  <c r="AK50" i="7"/>
  <c r="AP50" i="7"/>
  <c r="AU50" i="7"/>
  <c r="AV50" i="7" s="1"/>
  <c r="X51" i="6" s="1"/>
  <c r="AG51" i="6" s="1"/>
  <c r="AF51" i="7"/>
  <c r="AK51" i="7"/>
  <c r="AP51" i="7"/>
  <c r="AU51" i="7"/>
  <c r="AV51" i="7" s="1"/>
  <c r="X52" i="6" s="1"/>
  <c r="AG52" i="6" s="1"/>
  <c r="AF52" i="7"/>
  <c r="AK52" i="7"/>
  <c r="AP52" i="7"/>
  <c r="AU52" i="7"/>
  <c r="AV52" i="7" s="1"/>
  <c r="X53" i="6" s="1"/>
  <c r="AG53" i="6" s="1"/>
  <c r="AF53" i="7"/>
  <c r="AK53" i="7"/>
  <c r="AP53" i="7"/>
  <c r="AU53" i="7"/>
  <c r="AV53" i="7" s="1"/>
  <c r="X54" i="6" s="1"/>
  <c r="AG54" i="6" s="1"/>
  <c r="AF54" i="7"/>
  <c r="AK54" i="7"/>
  <c r="AP54" i="7"/>
  <c r="AU54" i="7"/>
  <c r="AV54" i="7" s="1"/>
  <c r="X55" i="6" s="1"/>
  <c r="AG55" i="6" s="1"/>
  <c r="AF55" i="7"/>
  <c r="AK55" i="7"/>
  <c r="AP55" i="7"/>
  <c r="AU55" i="7"/>
  <c r="AV55" i="7" s="1"/>
  <c r="X56" i="6" s="1"/>
  <c r="AG56" i="6" s="1"/>
  <c r="AF56" i="7"/>
  <c r="AK56" i="7"/>
  <c r="AP56" i="7"/>
  <c r="AU56" i="7"/>
  <c r="AV56" i="7" s="1"/>
  <c r="X57" i="6" s="1"/>
  <c r="AG57" i="6" s="1"/>
  <c r="AF57" i="7"/>
  <c r="AK57" i="7"/>
  <c r="AP57" i="7"/>
  <c r="AU57" i="7"/>
  <c r="AV57" i="7" s="1"/>
  <c r="X58" i="6" s="1"/>
  <c r="AG58" i="6" s="1"/>
  <c r="AF58" i="7"/>
  <c r="AK58" i="7"/>
  <c r="AP58" i="7"/>
  <c r="AU58" i="7"/>
  <c r="AV58" i="7" s="1"/>
  <c r="X59" i="6" s="1"/>
  <c r="AG59" i="6" s="1"/>
  <c r="AF59" i="7"/>
  <c r="AK59" i="7"/>
  <c r="AP59" i="7"/>
  <c r="AU59" i="7"/>
  <c r="AV59" i="7" s="1"/>
  <c r="X60" i="6" s="1"/>
  <c r="AG60" i="6" s="1"/>
  <c r="AF60" i="7"/>
  <c r="AK60" i="7"/>
  <c r="AP60" i="7"/>
  <c r="AU60" i="7"/>
  <c r="AV60" i="7" s="1"/>
  <c r="X61" i="6" s="1"/>
  <c r="AG61" i="6" s="1"/>
  <c r="AF61" i="7"/>
  <c r="AK61" i="7"/>
  <c r="AP61" i="7"/>
  <c r="AU61" i="7"/>
  <c r="AV61" i="7" s="1"/>
  <c r="X62" i="6" s="1"/>
  <c r="AG62" i="6" s="1"/>
  <c r="AF62" i="7"/>
  <c r="AK62" i="7"/>
  <c r="AP62" i="7"/>
  <c r="AU62" i="7"/>
  <c r="AV62" i="7" s="1"/>
  <c r="X63" i="6" s="1"/>
  <c r="AG63" i="6" s="1"/>
  <c r="AF63" i="7"/>
  <c r="AK63" i="7"/>
  <c r="AP63" i="7"/>
  <c r="AU63" i="7"/>
  <c r="AV63" i="7" s="1"/>
  <c r="X64" i="6" s="1"/>
  <c r="AG64" i="6" s="1"/>
  <c r="AF64" i="7"/>
  <c r="AK64" i="7"/>
  <c r="AP64" i="7"/>
  <c r="AU64" i="7"/>
  <c r="AV64" i="7" s="1"/>
  <c r="X65" i="6" s="1"/>
  <c r="AG65" i="6" s="1"/>
  <c r="AF65" i="7"/>
  <c r="AK65" i="7"/>
  <c r="AP65" i="7"/>
  <c r="AU65" i="7"/>
  <c r="AV65" i="7" s="1"/>
  <c r="X66" i="6" s="1"/>
  <c r="AG66" i="6" s="1"/>
  <c r="AF66" i="7"/>
  <c r="AK66" i="7"/>
  <c r="AP66" i="7"/>
  <c r="AU66" i="7"/>
  <c r="AV66" i="7" s="1"/>
  <c r="X67" i="6" s="1"/>
  <c r="AG67" i="6" s="1"/>
  <c r="AF67" i="7"/>
  <c r="AK67" i="7"/>
  <c r="AP67" i="7"/>
  <c r="AU67" i="7"/>
  <c r="AV67" i="7" s="1"/>
  <c r="X68" i="6" s="1"/>
  <c r="AG68" i="6" s="1"/>
  <c r="AF68" i="7"/>
  <c r="AK68" i="7"/>
  <c r="AP68" i="7"/>
  <c r="AU68" i="7"/>
  <c r="AV68" i="7" s="1"/>
  <c r="X69" i="6" s="1"/>
  <c r="AG69" i="6" s="1"/>
  <c r="AF69" i="7"/>
  <c r="AK69" i="7"/>
  <c r="AP69" i="7"/>
  <c r="AU69" i="7"/>
  <c r="AV69" i="7" s="1"/>
  <c r="X70" i="6" s="1"/>
  <c r="AG70" i="6" s="1"/>
  <c r="AF70" i="7"/>
  <c r="AK70" i="7"/>
  <c r="AP70" i="7"/>
  <c r="AU70" i="7"/>
  <c r="AV70" i="7" s="1"/>
  <c r="X71" i="6" s="1"/>
  <c r="AG71" i="6" s="1"/>
  <c r="AF71" i="7"/>
  <c r="AK71" i="7"/>
  <c r="AP71" i="7"/>
  <c r="AU71" i="7"/>
  <c r="AV71" i="7" s="1"/>
  <c r="X72" i="6" s="1"/>
  <c r="AG72" i="6" s="1"/>
  <c r="AF72" i="7"/>
  <c r="AK72" i="7"/>
  <c r="AP72" i="7"/>
  <c r="AU72" i="7"/>
  <c r="AV72" i="7" s="1"/>
  <c r="X73" i="6" s="1"/>
  <c r="AG73" i="6" s="1"/>
  <c r="AF73" i="7"/>
  <c r="AK73" i="7"/>
  <c r="AP73" i="7"/>
  <c r="AU73" i="7"/>
  <c r="AV73" i="7" s="1"/>
  <c r="X74" i="6" s="1"/>
  <c r="AG74" i="6" s="1"/>
  <c r="AF74" i="7"/>
  <c r="AK74" i="7"/>
  <c r="AP74" i="7"/>
  <c r="AU74" i="7"/>
  <c r="AV74" i="7" s="1"/>
  <c r="X75" i="6" s="1"/>
  <c r="AG75" i="6" s="1"/>
  <c r="AF75" i="7"/>
  <c r="AK75" i="7"/>
  <c r="AP75" i="7"/>
  <c r="AU75" i="7"/>
  <c r="AV75" i="7" s="1"/>
  <c r="X76" i="6" s="1"/>
  <c r="AG76" i="6" s="1"/>
  <c r="AF76" i="7"/>
  <c r="AK76" i="7"/>
  <c r="AP76" i="7"/>
  <c r="AU76" i="7"/>
  <c r="AV76" i="7" s="1"/>
  <c r="X77" i="6" s="1"/>
  <c r="AG77" i="6" s="1"/>
  <c r="AF77" i="7"/>
  <c r="AK77" i="7"/>
  <c r="AP77" i="7"/>
  <c r="AU77" i="7"/>
  <c r="AV77" i="7" s="1"/>
  <c r="X78" i="6" s="1"/>
  <c r="AG78" i="6" s="1"/>
  <c r="AF78" i="7"/>
  <c r="AK78" i="7"/>
  <c r="AP78" i="7"/>
  <c r="AU78" i="7"/>
  <c r="AV78" i="7" s="1"/>
  <c r="X79" i="6" s="1"/>
  <c r="AG79" i="6" s="1"/>
  <c r="AF79" i="7"/>
  <c r="AK79" i="7"/>
  <c r="AP79" i="7"/>
  <c r="AU79" i="7"/>
  <c r="AV79" i="7" s="1"/>
  <c r="X80" i="6" s="1"/>
  <c r="AG80" i="6" s="1"/>
  <c r="AF80" i="7"/>
  <c r="AK80" i="7"/>
  <c r="AP80" i="7"/>
  <c r="AU80" i="7"/>
  <c r="AV80" i="7" s="1"/>
  <c r="X81" i="6" s="1"/>
  <c r="AG81" i="6" s="1"/>
  <c r="AF81" i="7"/>
  <c r="AK81" i="7"/>
  <c r="AP81" i="7"/>
  <c r="AU81" i="7"/>
  <c r="AV81" i="7" s="1"/>
  <c r="X82" i="6" s="1"/>
  <c r="AG82" i="6" s="1"/>
  <c r="AF82" i="7"/>
  <c r="AK82" i="7"/>
  <c r="AP82" i="7"/>
  <c r="AU82" i="7"/>
  <c r="AV82" i="7" s="1"/>
  <c r="X83" i="6" s="1"/>
  <c r="AG83" i="6" s="1"/>
  <c r="AF83" i="7"/>
  <c r="AK83" i="7"/>
  <c r="AP83" i="7"/>
  <c r="AU83" i="7"/>
  <c r="AV83" i="7" s="1"/>
  <c r="X84" i="6" s="1"/>
  <c r="AG84" i="6" s="1"/>
  <c r="AF84" i="7"/>
  <c r="AK84" i="7"/>
  <c r="AP84" i="7"/>
  <c r="AU84" i="7"/>
  <c r="AV84" i="7" s="1"/>
  <c r="X85" i="6" s="1"/>
  <c r="AG85" i="6" s="1"/>
  <c r="AF85" i="7"/>
  <c r="AK85" i="7"/>
  <c r="AP85" i="7"/>
  <c r="AU85" i="7"/>
  <c r="AV85" i="7" s="1"/>
  <c r="X86" i="6" s="1"/>
  <c r="AG86" i="6" s="1"/>
  <c r="AF86" i="7"/>
  <c r="AK86" i="7"/>
  <c r="AP86" i="7"/>
  <c r="AU86" i="7"/>
  <c r="AV86" i="7" s="1"/>
  <c r="X87" i="6" s="1"/>
  <c r="AG87" i="6" s="1"/>
  <c r="AF87" i="7"/>
  <c r="AK87" i="7"/>
  <c r="AP87" i="7"/>
  <c r="AU87" i="7"/>
  <c r="AV87" i="7" s="1"/>
  <c r="X88" i="6" s="1"/>
  <c r="AG88" i="6" s="1"/>
  <c r="AF88" i="7"/>
  <c r="AK88" i="7"/>
  <c r="AP88" i="7"/>
  <c r="AU88" i="7"/>
  <c r="AV88" i="7" s="1"/>
  <c r="X89" i="6" s="1"/>
  <c r="AG89" i="6" s="1"/>
  <c r="AF89" i="7"/>
  <c r="AK89" i="7"/>
  <c r="AP89" i="7"/>
  <c r="AU89" i="7"/>
  <c r="AV89" i="7" s="1"/>
  <c r="X90" i="6" s="1"/>
  <c r="AG90" i="6" s="1"/>
  <c r="AF90" i="7"/>
  <c r="AK90" i="7"/>
  <c r="AP90" i="7"/>
  <c r="AU90" i="7"/>
  <c r="AV90" i="7" s="1"/>
  <c r="X91" i="6" s="1"/>
  <c r="AG91" i="6" s="1"/>
  <c r="AF91" i="7"/>
  <c r="AK91" i="7"/>
  <c r="AP91" i="7"/>
  <c r="AU91" i="7"/>
  <c r="AV91" i="7" s="1"/>
  <c r="X92" i="6" s="1"/>
  <c r="AG92" i="6" s="1"/>
  <c r="AF92" i="7"/>
  <c r="AK92" i="7"/>
  <c r="AP92" i="7"/>
  <c r="AU92" i="7"/>
  <c r="AV92" i="7" s="1"/>
  <c r="X93" i="6" s="1"/>
  <c r="AG93" i="6" s="1"/>
  <c r="AF93" i="7"/>
  <c r="AK93" i="7"/>
  <c r="AP93" i="7"/>
  <c r="AU93" i="7"/>
  <c r="AV93" i="7" s="1"/>
  <c r="X94" i="6" s="1"/>
  <c r="AG94" i="6" s="1"/>
  <c r="AF94" i="7"/>
  <c r="AK94" i="7"/>
  <c r="AP94" i="7"/>
  <c r="AU94" i="7"/>
  <c r="AV94" i="7" s="1"/>
  <c r="X95" i="6" s="1"/>
  <c r="AG95" i="6" s="1"/>
  <c r="AF95" i="7"/>
  <c r="AK95" i="7"/>
  <c r="AP95" i="7"/>
  <c r="AU95" i="7"/>
  <c r="AV95" i="7" s="1"/>
  <c r="X96" i="6" s="1"/>
  <c r="AG96" i="6" s="1"/>
  <c r="AF96" i="7"/>
  <c r="AK96" i="7"/>
  <c r="AP96" i="7"/>
  <c r="AU96" i="7"/>
  <c r="AV96" i="7" s="1"/>
  <c r="X97" i="6" s="1"/>
  <c r="AG97" i="6" s="1"/>
  <c r="AF97" i="7"/>
  <c r="AK97" i="7"/>
  <c r="AP97" i="7"/>
  <c r="AU97" i="7"/>
  <c r="AV97" i="7" s="1"/>
  <c r="X98" i="6" s="1"/>
  <c r="AG98" i="6" s="1"/>
  <c r="AF98" i="7"/>
  <c r="AK98" i="7"/>
  <c r="AP98" i="7"/>
  <c r="AU98" i="7"/>
  <c r="AV98" i="7" s="1"/>
  <c r="X99" i="6" s="1"/>
  <c r="AG99" i="6" s="1"/>
  <c r="AF99" i="7"/>
  <c r="AK99" i="7"/>
  <c r="AP99" i="7"/>
  <c r="AU99" i="7"/>
  <c r="AV99" i="7" s="1"/>
  <c r="X100" i="6" s="1"/>
  <c r="AG100" i="6" s="1"/>
  <c r="AF100" i="7"/>
  <c r="AK100" i="7"/>
  <c r="AP100" i="7"/>
  <c r="AU100" i="7"/>
  <c r="AV100" i="7" s="1"/>
  <c r="X101" i="6" s="1"/>
  <c r="AG101" i="6" s="1"/>
  <c r="AF101" i="7"/>
  <c r="AK101" i="7"/>
  <c r="AP101" i="7"/>
  <c r="AU101" i="7"/>
  <c r="AV101" i="7" s="1"/>
  <c r="X102" i="6" s="1"/>
  <c r="AG102" i="6" s="1"/>
  <c r="AF102" i="7"/>
  <c r="AK102" i="7"/>
  <c r="AP102" i="7"/>
  <c r="AU102" i="7"/>
  <c r="AV102" i="7" s="1"/>
  <c r="X103" i="6" s="1"/>
  <c r="AG103" i="6" s="1"/>
  <c r="AF103" i="7"/>
  <c r="AK103" i="7"/>
  <c r="AP103" i="7"/>
  <c r="AU103" i="7"/>
  <c r="AV103" i="7" s="1"/>
  <c r="X104" i="6" s="1"/>
  <c r="AG104" i="6" s="1"/>
  <c r="AF104" i="7"/>
  <c r="AK104" i="7"/>
  <c r="AP104" i="7"/>
  <c r="AU104" i="7"/>
  <c r="AV104" i="7" s="1"/>
  <c r="X105" i="6" s="1"/>
  <c r="AG105" i="6" s="1"/>
  <c r="X106" i="6"/>
  <c r="AG106" i="6" s="1"/>
  <c r="X107" i="6"/>
  <c r="AG107" i="6" s="1"/>
  <c r="X108" i="6"/>
  <c r="AG108" i="6" s="1"/>
  <c r="X109" i="6"/>
  <c r="AG109" i="6" s="1"/>
  <c r="X110" i="6"/>
  <c r="AG110" i="6" s="1"/>
  <c r="X111" i="6"/>
  <c r="AG111" i="6" s="1"/>
  <c r="X112" i="6"/>
  <c r="AG112" i="6" s="1"/>
  <c r="X113" i="6"/>
  <c r="AG113" i="6" s="1"/>
  <c r="X114" i="6"/>
  <c r="AG114" i="6" s="1"/>
  <c r="X115" i="6"/>
  <c r="AG115" i="6" s="1"/>
  <c r="X116" i="6"/>
  <c r="AG116" i="6" s="1"/>
  <c r="X117" i="6"/>
  <c r="AG117" i="6" s="1"/>
  <c r="X118" i="6"/>
  <c r="AG118" i="6" s="1"/>
  <c r="X119" i="6"/>
  <c r="AG119" i="6" s="1"/>
  <c r="X120" i="6"/>
  <c r="AG120" i="6" s="1"/>
  <c r="X121" i="6"/>
  <c r="AG121" i="6" s="1"/>
  <c r="X122" i="6"/>
  <c r="AG122" i="6" s="1"/>
  <c r="X123" i="6"/>
  <c r="AG123" i="6" s="1"/>
  <c r="X124" i="6"/>
  <c r="AG124" i="6" s="1"/>
  <c r="X125" i="6"/>
  <c r="AG125" i="6" s="1"/>
  <c r="X126" i="6"/>
  <c r="AG126" i="6" s="1"/>
  <c r="X127" i="6"/>
  <c r="AG127" i="6" s="1"/>
  <c r="X128" i="6"/>
  <c r="AG128" i="6" s="1"/>
  <c r="X129" i="6"/>
  <c r="AG129" i="6" s="1"/>
  <c r="X130" i="6"/>
  <c r="AG130" i="6" s="1"/>
  <c r="X131" i="6"/>
  <c r="AG131" i="6" s="1"/>
  <c r="X132" i="6"/>
  <c r="AG132" i="6" s="1"/>
  <c r="X133" i="6"/>
  <c r="AG133" i="6" s="1"/>
  <c r="X134" i="6"/>
  <c r="AG134" i="6" s="1"/>
  <c r="X135" i="6"/>
  <c r="AG135" i="6" s="1"/>
  <c r="X136" i="6"/>
  <c r="AG136" i="6" s="1"/>
  <c r="X137" i="6"/>
  <c r="AG137" i="6" s="1"/>
  <c r="X138" i="6"/>
  <c r="AG138" i="6" s="1"/>
  <c r="X139" i="6"/>
  <c r="AG139" i="6" s="1"/>
  <c r="X140" i="6"/>
  <c r="AG140" i="6" s="1"/>
  <c r="X141" i="6"/>
  <c r="AG141" i="6" s="1"/>
  <c r="X142" i="6"/>
  <c r="AG142" i="6" s="1"/>
  <c r="X143" i="6"/>
  <c r="AG143" i="6" s="1"/>
  <c r="X144" i="6"/>
  <c r="AG144" i="6" s="1"/>
  <c r="X145" i="6"/>
  <c r="AG145" i="6" s="1"/>
  <c r="X146" i="6"/>
  <c r="AG146" i="6" s="1"/>
  <c r="X147" i="6"/>
  <c r="AG147" i="6" s="1"/>
  <c r="X148" i="6"/>
  <c r="AG148" i="6" s="1"/>
  <c r="X149" i="6"/>
  <c r="AG149" i="6" s="1"/>
  <c r="X150" i="6"/>
  <c r="AG150" i="6" s="1"/>
  <c r="X151" i="6"/>
  <c r="AG151" i="6" s="1"/>
  <c r="X152" i="6"/>
  <c r="AG152" i="6" s="1"/>
  <c r="X153" i="6"/>
  <c r="AG153" i="6" s="1"/>
  <c r="X154" i="6"/>
  <c r="AG154" i="6" s="1"/>
  <c r="X155" i="6"/>
  <c r="AG155" i="6" s="1"/>
  <c r="X156" i="6"/>
  <c r="AG156" i="6" s="1"/>
  <c r="X157" i="6"/>
  <c r="AG157" i="6" s="1"/>
  <c r="X158" i="6"/>
  <c r="AG158" i="6" s="1"/>
  <c r="X159" i="6"/>
  <c r="AG159" i="6" s="1"/>
  <c r="X160" i="6"/>
  <c r="AG160" i="6" s="1"/>
  <c r="X161" i="6"/>
  <c r="AG161" i="6" s="1"/>
  <c r="X162" i="6"/>
  <c r="AG162" i="6" s="1"/>
  <c r="X163" i="6"/>
  <c r="AG163" i="6" s="1"/>
  <c r="X164" i="6"/>
  <c r="AG164" i="6" s="1"/>
  <c r="X165" i="6"/>
  <c r="AG165" i="6" s="1"/>
  <c r="X166" i="6"/>
  <c r="AG166" i="6" s="1"/>
  <c r="X167" i="6"/>
  <c r="AG167" i="6" s="1"/>
  <c r="X168" i="6"/>
  <c r="AG168" i="6" s="1"/>
  <c r="X169" i="6"/>
  <c r="AG169" i="6" s="1"/>
  <c r="X170" i="6"/>
  <c r="AG170" i="6" s="1"/>
  <c r="X171" i="6"/>
  <c r="AG171" i="6" s="1"/>
  <c r="X172" i="6"/>
  <c r="AG172" i="6" s="1"/>
  <c r="X173" i="6"/>
  <c r="AG173" i="6" s="1"/>
  <c r="X174" i="6"/>
  <c r="AG174" i="6" s="1"/>
  <c r="X175" i="6"/>
  <c r="AG175" i="6" s="1"/>
  <c r="X176" i="6"/>
  <c r="AG176" i="6" s="1"/>
  <c r="X177" i="6"/>
  <c r="AG177" i="6" s="1"/>
  <c r="X178" i="6"/>
  <c r="AG178" i="6" s="1"/>
  <c r="X179" i="6"/>
  <c r="AG179" i="6" s="1"/>
  <c r="X180" i="6"/>
  <c r="AG180" i="6" s="1"/>
  <c r="X181" i="6"/>
  <c r="AG181" i="6" s="1"/>
  <c r="X182" i="6"/>
  <c r="AG182" i="6" s="1"/>
  <c r="X183" i="6"/>
  <c r="AG183" i="6" s="1"/>
  <c r="X184" i="6"/>
  <c r="AG184" i="6" s="1"/>
  <c r="X185" i="6"/>
  <c r="AG185" i="6" s="1"/>
  <c r="X186" i="6"/>
  <c r="AG186" i="6" s="1"/>
  <c r="X187" i="6"/>
  <c r="AG187" i="6" s="1"/>
  <c r="X188" i="6"/>
  <c r="AG188" i="6" s="1"/>
  <c r="X189" i="6"/>
  <c r="AG189" i="6" s="1"/>
  <c r="X190" i="6"/>
  <c r="AG190" i="6" s="1"/>
  <c r="X191" i="6"/>
  <c r="AG191" i="6" s="1"/>
  <c r="X192" i="6"/>
  <c r="AG192" i="6" s="1"/>
  <c r="X193" i="6"/>
  <c r="AG193" i="6" s="1"/>
  <c r="X194" i="6"/>
  <c r="AG194" i="6" s="1"/>
  <c r="X195" i="6"/>
  <c r="AG195" i="6" s="1"/>
  <c r="X196" i="6"/>
  <c r="AG196" i="6" s="1"/>
  <c r="X197" i="6"/>
  <c r="AG197" i="6" s="1"/>
  <c r="X198" i="6"/>
  <c r="AG198" i="6" s="1"/>
  <c r="X199" i="6"/>
  <c r="AG199" i="6" s="1"/>
  <c r="X200" i="6"/>
  <c r="AG200" i="6" s="1"/>
  <c r="X201" i="6"/>
  <c r="AG201" i="6" s="1"/>
  <c r="X202" i="6"/>
  <c r="AG202" i="6" s="1"/>
  <c r="X203" i="6"/>
  <c r="AG203" i="6" s="1"/>
  <c r="X204" i="6"/>
  <c r="AG204" i="6" s="1"/>
  <c r="X205" i="6"/>
  <c r="AG205" i="6" s="1"/>
  <c r="X206" i="6"/>
  <c r="AG206" i="6" s="1"/>
  <c r="X207" i="6"/>
  <c r="AG207" i="6" s="1"/>
  <c r="X208" i="6"/>
  <c r="AG208" i="6" s="1"/>
  <c r="X209" i="6"/>
  <c r="AG209" i="6" s="1"/>
  <c r="X210" i="6"/>
  <c r="AG210" i="6" s="1"/>
  <c r="X211" i="6"/>
  <c r="AG211" i="6" s="1"/>
  <c r="X212" i="6"/>
  <c r="AG212" i="6" s="1"/>
  <c r="X213" i="6"/>
  <c r="AG213" i="6" s="1"/>
  <c r="X214" i="6"/>
  <c r="AG214" i="6" s="1"/>
  <c r="X215" i="6"/>
  <c r="AG215" i="6" s="1"/>
  <c r="AF9" i="7"/>
  <c r="AK9" i="7"/>
  <c r="AP9" i="7"/>
  <c r="AU9" i="7"/>
  <c r="AV9" i="7" s="1"/>
  <c r="X10" i="6" s="1"/>
  <c r="AG10" i="6" s="1"/>
  <c r="AF10" i="7"/>
  <c r="AK10" i="7"/>
  <c r="AP10" i="7"/>
  <c r="AU10" i="7"/>
  <c r="AV10" i="7" s="1"/>
  <c r="X11" i="6" s="1"/>
  <c r="AG11" i="6" s="1"/>
  <c r="AF11" i="7"/>
  <c r="AK11" i="7"/>
  <c r="AP11" i="7"/>
  <c r="AU11" i="7"/>
  <c r="AV11" i="7" s="1"/>
  <c r="X12" i="6" s="1"/>
  <c r="AG12" i="6" s="1"/>
  <c r="AF12" i="7"/>
  <c r="AK12" i="7"/>
  <c r="AP12" i="7"/>
  <c r="AU12" i="7"/>
  <c r="AV12" i="7" s="1"/>
  <c r="X13" i="6" s="1"/>
  <c r="AG13" i="6" s="1"/>
  <c r="AF13" i="7"/>
  <c r="AK13" i="7"/>
  <c r="AP13" i="7"/>
  <c r="AU13" i="7"/>
  <c r="AV13" i="7" s="1"/>
  <c r="X14" i="6" s="1"/>
  <c r="AG14" i="6" s="1"/>
  <c r="AF14" i="7"/>
  <c r="AK14" i="7"/>
  <c r="AP14" i="7"/>
  <c r="AU14" i="7"/>
  <c r="AV14" i="7" s="1"/>
  <c r="X15" i="6" s="1"/>
  <c r="AF15" i="7"/>
  <c r="AK15" i="7"/>
  <c r="AP15" i="7"/>
  <c r="AU15" i="7"/>
  <c r="AV15" i="7" s="1"/>
  <c r="X16" i="6" s="1"/>
  <c r="AG16" i="6" s="1"/>
  <c r="AF16" i="7"/>
  <c r="AK16" i="7"/>
  <c r="AP16" i="7"/>
  <c r="AU16" i="7"/>
  <c r="AV16" i="7" s="1"/>
  <c r="X17" i="6" s="1"/>
  <c r="AG17" i="6" s="1"/>
  <c r="AF17" i="7"/>
  <c r="AK17" i="7"/>
  <c r="AP17" i="7"/>
  <c r="AU17" i="7"/>
  <c r="AV17" i="7" s="1"/>
  <c r="X18" i="6" s="1"/>
  <c r="AG18" i="6" s="1"/>
  <c r="AF18" i="7"/>
  <c r="AK18" i="7"/>
  <c r="AP18" i="7"/>
  <c r="AU18" i="7"/>
  <c r="AV18" i="7" s="1"/>
  <c r="X19" i="6" s="1"/>
  <c r="AG19" i="6" s="1"/>
  <c r="AF19" i="7"/>
  <c r="AK19" i="7"/>
  <c r="AP19" i="7"/>
  <c r="AU19" i="7"/>
  <c r="AV19" i="7" s="1"/>
  <c r="X20" i="6" s="1"/>
  <c r="AG20" i="6" s="1"/>
  <c r="AF20" i="7"/>
  <c r="AK20" i="7"/>
  <c r="AP20" i="7"/>
  <c r="AU20" i="7"/>
  <c r="AV20" i="7" s="1"/>
  <c r="X21" i="6" s="1"/>
  <c r="AG21" i="6" s="1"/>
  <c r="AF21" i="7"/>
  <c r="AK21" i="7"/>
  <c r="AP21" i="7"/>
  <c r="AU21" i="7"/>
  <c r="AV21" i="7" s="1"/>
  <c r="X22" i="6" s="1"/>
  <c r="AG22" i="6" s="1"/>
  <c r="AF22" i="7"/>
  <c r="AK22" i="7"/>
  <c r="AP22" i="7"/>
  <c r="AU22" i="7"/>
  <c r="AV22" i="7" s="1"/>
  <c r="X23" i="6" s="1"/>
  <c r="AG23" i="6" s="1"/>
  <c r="AF23" i="7"/>
  <c r="AK23" i="7"/>
  <c r="AP23" i="7"/>
  <c r="AU23" i="7"/>
  <c r="AV23" i="7" s="1"/>
  <c r="X24" i="6" s="1"/>
  <c r="AG24" i="6" s="1"/>
  <c r="AF24" i="7"/>
  <c r="AK24" i="7"/>
  <c r="AP24" i="7"/>
  <c r="AU24" i="7"/>
  <c r="AV24" i="7" s="1"/>
  <c r="X25" i="6" s="1"/>
  <c r="AG25" i="6" s="1"/>
  <c r="K212" i="8" l="1"/>
  <c r="L212" i="8" s="1"/>
  <c r="AG15" i="6"/>
  <c r="AH15" i="6"/>
  <c r="AC197" i="6"/>
  <c r="AC165" i="6"/>
  <c r="AC141" i="6"/>
  <c r="AC133" i="6"/>
  <c r="AC129" i="6"/>
  <c r="AC125" i="6"/>
  <c r="AC121" i="6"/>
  <c r="AC117" i="6"/>
  <c r="AC101" i="6"/>
  <c r="AC77" i="6"/>
  <c r="AC53" i="6"/>
  <c r="AC49" i="6"/>
  <c r="AC45" i="6"/>
  <c r="AC185" i="6"/>
  <c r="AC157" i="6"/>
  <c r="AC149" i="6"/>
  <c r="AC109" i="6"/>
  <c r="AC85" i="6"/>
  <c r="AC69" i="6"/>
  <c r="AC65" i="6"/>
  <c r="AC41" i="6"/>
  <c r="AC29" i="6"/>
  <c r="AC24" i="6"/>
  <c r="AC23" i="6"/>
  <c r="AC181" i="6"/>
  <c r="AC177" i="6"/>
  <c r="AC169" i="6"/>
  <c r="AC161" i="6"/>
  <c r="AC153" i="6"/>
  <c r="AC145" i="6"/>
  <c r="AC105" i="6"/>
  <c r="AC61" i="6"/>
  <c r="AC37" i="6"/>
  <c r="AC210" i="6"/>
  <c r="AC209" i="6"/>
  <c r="AC189" i="6"/>
  <c r="AC173" i="6"/>
  <c r="AC137" i="6"/>
  <c r="AC113" i="6"/>
  <c r="AC97" i="6"/>
  <c r="AC93" i="6"/>
  <c r="AC89" i="6"/>
  <c r="AC81" i="6"/>
  <c r="AC73" i="6"/>
  <c r="AC57" i="6"/>
  <c r="AC33" i="6"/>
  <c r="AC19" i="6"/>
  <c r="AC11" i="6"/>
  <c r="AC204" i="6"/>
  <c r="AC188" i="6"/>
  <c r="AC168" i="6"/>
  <c r="AC160" i="6"/>
  <c r="AC148" i="6"/>
  <c r="AC140" i="6"/>
  <c r="AC128" i="6"/>
  <c r="AC120" i="6"/>
  <c r="AC104" i="6"/>
  <c r="AC100" i="6"/>
  <c r="AC96" i="6"/>
  <c r="AC80" i="6"/>
  <c r="AC76" i="6"/>
  <c r="AC60" i="6"/>
  <c r="AC56" i="6"/>
  <c r="AC52" i="6"/>
  <c r="AC48" i="6"/>
  <c r="AC44" i="6"/>
  <c r="AC40" i="6"/>
  <c r="AC36" i="6"/>
  <c r="AC32" i="6"/>
  <c r="AC28" i="6"/>
  <c r="AC15" i="6"/>
  <c r="AC14" i="6"/>
  <c r="AC208" i="6"/>
  <c r="AC196" i="6"/>
  <c r="AC184" i="6"/>
  <c r="AC176" i="6"/>
  <c r="AC164" i="6"/>
  <c r="AC152" i="6"/>
  <c r="AC136" i="6"/>
  <c r="AC108" i="6"/>
  <c r="AC92" i="6"/>
  <c r="AC64" i="6"/>
  <c r="AC214" i="6"/>
  <c r="AC213" i="6"/>
  <c r="AC201" i="6"/>
  <c r="AC193" i="6"/>
  <c r="AC18" i="6"/>
  <c r="AC212" i="6"/>
  <c r="AC180" i="6"/>
  <c r="AC132" i="6"/>
  <c r="AC116" i="6"/>
  <c r="AC112" i="6"/>
  <c r="AC84" i="6"/>
  <c r="AC72" i="6"/>
  <c r="AC205" i="6"/>
  <c r="AC22" i="6"/>
  <c r="AC10" i="6"/>
  <c r="AC200" i="6"/>
  <c r="AC192" i="6"/>
  <c r="AC172" i="6"/>
  <c r="AC156" i="6"/>
  <c r="AC144" i="6"/>
  <c r="AC124" i="6"/>
  <c r="AC88" i="6"/>
  <c r="AC68" i="6"/>
  <c r="AC21" i="6"/>
  <c r="AC17" i="6"/>
  <c r="AC207" i="6"/>
  <c r="AC191" i="6"/>
  <c r="AC171" i="6"/>
  <c r="AC163" i="6"/>
  <c r="AC155" i="6"/>
  <c r="AC139" i="6"/>
  <c r="AC87" i="6"/>
  <c r="AC71" i="6"/>
  <c r="AC63" i="6"/>
  <c r="AC59" i="6"/>
  <c r="AC43" i="6"/>
  <c r="AC39" i="6"/>
  <c r="AC35" i="6"/>
  <c r="AC31" i="6"/>
  <c r="AC27" i="6"/>
  <c r="AC25" i="6"/>
  <c r="AC13" i="6"/>
  <c r="AC203" i="6"/>
  <c r="AC179" i="6"/>
  <c r="AC167" i="6"/>
  <c r="AC147" i="6"/>
  <c r="AC131" i="6"/>
  <c r="AC123" i="6"/>
  <c r="AC115" i="6"/>
  <c r="AC79" i="6"/>
  <c r="AC51" i="6"/>
  <c r="AC211" i="6"/>
  <c r="AC199" i="6"/>
  <c r="AC175" i="6"/>
  <c r="AC151" i="6"/>
  <c r="AC107" i="6"/>
  <c r="AC83" i="6"/>
  <c r="AC67" i="6"/>
  <c r="AC47" i="6"/>
  <c r="AC215" i="6"/>
  <c r="E212" i="8" s="1"/>
  <c r="AC195" i="6"/>
  <c r="AC187" i="6"/>
  <c r="AC183" i="6"/>
  <c r="AC159" i="6"/>
  <c r="AC143" i="6"/>
  <c r="AC135" i="6"/>
  <c r="AC127" i="6"/>
  <c r="AC119" i="6"/>
  <c r="AC111" i="6"/>
  <c r="AC103" i="6"/>
  <c r="AC99" i="6"/>
  <c r="AC95" i="6"/>
  <c r="AC91" i="6"/>
  <c r="AC75" i="6"/>
  <c r="AC55" i="6"/>
  <c r="AC20" i="6"/>
  <c r="AC206" i="6"/>
  <c r="AC198" i="6"/>
  <c r="AC178" i="6"/>
  <c r="AC170" i="6"/>
  <c r="AC154" i="6"/>
  <c r="AC134" i="6"/>
  <c r="AC122" i="6"/>
  <c r="AC102" i="6"/>
  <c r="AC90" i="6"/>
  <c r="AC78" i="6"/>
  <c r="AC70" i="6"/>
  <c r="AC66" i="6"/>
  <c r="AC50" i="6"/>
  <c r="AC46" i="6"/>
  <c r="AC42" i="6"/>
  <c r="AC38" i="6"/>
  <c r="AC34" i="6"/>
  <c r="AC30" i="6"/>
  <c r="AC26" i="6"/>
  <c r="AC16" i="6"/>
  <c r="AC202" i="6"/>
  <c r="AC190" i="6"/>
  <c r="AC158" i="6"/>
  <c r="AC146" i="6"/>
  <c r="AC142" i="6"/>
  <c r="AC130" i="6"/>
  <c r="AC118" i="6"/>
  <c r="AC82" i="6"/>
  <c r="AC62" i="6"/>
  <c r="AC194" i="6"/>
  <c r="AC182" i="6"/>
  <c r="AC174" i="6"/>
  <c r="AC166" i="6"/>
  <c r="AC150" i="6"/>
  <c r="AC138" i="6"/>
  <c r="AC126" i="6"/>
  <c r="AC114" i="6"/>
  <c r="AC106" i="6"/>
  <c r="AC86" i="6"/>
  <c r="AC58" i="6"/>
  <c r="AC12" i="6"/>
  <c r="AC186" i="6"/>
  <c r="AC162" i="6"/>
  <c r="AC110" i="6"/>
  <c r="AC98" i="6"/>
  <c r="AC94" i="6"/>
  <c r="AC74" i="6"/>
  <c r="AC54" i="6"/>
  <c r="AH197" i="6"/>
  <c r="AH149" i="6"/>
  <c r="AH117" i="6"/>
  <c r="AH101" i="6"/>
  <c r="AH89" i="6"/>
  <c r="AH53" i="6"/>
  <c r="AH45" i="6"/>
  <c r="AH41" i="6"/>
  <c r="AH37" i="6"/>
  <c r="AH33" i="6"/>
  <c r="AH29" i="6"/>
  <c r="AH23" i="6"/>
  <c r="AH185" i="6"/>
  <c r="AH133" i="6"/>
  <c r="AH57" i="6"/>
  <c r="AH212" i="6"/>
  <c r="AH160" i="6"/>
  <c r="AH124" i="6"/>
  <c r="AH104" i="6"/>
  <c r="AH92" i="6"/>
  <c r="AH88" i="6"/>
  <c r="AH84" i="6"/>
  <c r="AH80" i="6"/>
  <c r="AH72" i="6"/>
  <c r="AH60" i="6"/>
  <c r="AH56" i="6"/>
  <c r="AH52" i="6"/>
  <c r="AH48" i="6"/>
  <c r="AH44" i="6"/>
  <c r="AH40" i="6"/>
  <c r="AH36" i="6"/>
  <c r="AH32" i="6"/>
  <c r="AH28" i="6"/>
  <c r="AH19" i="6"/>
  <c r="AH165" i="6"/>
  <c r="AH121" i="6"/>
  <c r="AH61" i="6"/>
  <c r="AH184" i="6"/>
  <c r="AH156" i="6"/>
  <c r="AH136" i="6"/>
  <c r="AH100" i="6"/>
  <c r="AH76" i="6"/>
  <c r="AH193" i="6"/>
  <c r="AH145" i="6"/>
  <c r="AH93" i="6"/>
  <c r="AH196" i="6"/>
  <c r="AH148" i="6"/>
  <c r="AH96" i="6"/>
  <c r="AH68" i="6"/>
  <c r="AH177" i="6"/>
  <c r="AH97" i="6"/>
  <c r="AH176" i="6"/>
  <c r="AH120" i="6"/>
  <c r="AH64" i="6"/>
  <c r="AH201" i="6"/>
  <c r="AH153" i="6"/>
  <c r="AH105" i="6"/>
  <c r="AH81" i="6"/>
  <c r="AH204" i="6"/>
  <c r="AH168" i="6"/>
  <c r="AH116" i="6"/>
  <c r="AH13" i="6"/>
  <c r="AH199" i="6"/>
  <c r="AH183" i="6"/>
  <c r="AH167" i="6"/>
  <c r="AH151" i="6"/>
  <c r="AH143" i="6"/>
  <c r="AH127" i="6"/>
  <c r="AH115" i="6"/>
  <c r="AH111" i="6"/>
  <c r="AH103" i="6"/>
  <c r="AH99" i="6"/>
  <c r="AH91" i="6"/>
  <c r="AH87" i="6"/>
  <c r="AH83" i="6"/>
  <c r="AH75" i="6"/>
  <c r="AH71" i="6"/>
  <c r="AH63" i="6"/>
  <c r="AH59" i="6"/>
  <c r="AH55" i="6"/>
  <c r="AH51" i="6"/>
  <c r="AH47" i="6"/>
  <c r="AH43" i="6"/>
  <c r="AH39" i="6"/>
  <c r="AH35" i="6"/>
  <c r="AH31" i="6"/>
  <c r="AH27" i="6"/>
  <c r="AH189" i="6"/>
  <c r="AH141" i="6"/>
  <c r="AH69" i="6"/>
  <c r="AH22" i="6"/>
  <c r="AH132" i="6"/>
  <c r="AH215" i="6"/>
  <c r="AH191" i="6"/>
  <c r="AH159" i="6"/>
  <c r="AH147" i="6"/>
  <c r="AH135" i="6"/>
  <c r="AH79" i="6"/>
  <c r="AH205" i="6"/>
  <c r="AH161" i="6"/>
  <c r="AH109" i="6"/>
  <c r="AH49" i="6"/>
  <c r="AH208" i="6"/>
  <c r="AH172" i="6"/>
  <c r="AH108" i="6"/>
  <c r="AH25" i="6"/>
  <c r="AH17" i="6"/>
  <c r="AH211" i="6"/>
  <c r="AH203" i="6"/>
  <c r="AH187" i="6"/>
  <c r="AH175" i="6"/>
  <c r="AH163" i="6"/>
  <c r="AH139" i="6"/>
  <c r="AH131" i="6"/>
  <c r="AH119" i="6"/>
  <c r="AH107" i="6"/>
  <c r="AH95" i="6"/>
  <c r="AH67" i="6"/>
  <c r="AH181" i="6"/>
  <c r="AH137" i="6"/>
  <c r="AH73" i="6"/>
  <c r="AH200" i="6"/>
  <c r="AH164" i="6"/>
  <c r="AH112" i="6"/>
  <c r="AH21" i="6"/>
  <c r="AH207" i="6"/>
  <c r="AH195" i="6"/>
  <c r="AH179" i="6"/>
  <c r="AH171" i="6"/>
  <c r="AH155" i="6"/>
  <c r="AH123" i="6"/>
  <c r="AH11" i="6"/>
  <c r="AH173" i="6"/>
  <c r="AH125" i="6"/>
  <c r="AH77" i="6"/>
  <c r="AH18" i="6"/>
  <c r="AH188" i="6"/>
  <c r="AH140" i="6"/>
  <c r="AH24" i="6"/>
  <c r="AH214" i="6"/>
  <c r="AH202" i="6"/>
  <c r="AH190" i="6"/>
  <c r="AH182" i="6"/>
  <c r="AH170" i="6"/>
  <c r="AH166" i="6"/>
  <c r="AH154" i="6"/>
  <c r="AH146" i="6"/>
  <c r="AH142" i="6"/>
  <c r="AH138" i="6"/>
  <c r="AH134" i="6"/>
  <c r="AH122" i="6"/>
  <c r="AH118" i="6"/>
  <c r="AH114" i="6"/>
  <c r="AH110" i="6"/>
  <c r="AH106" i="6"/>
  <c r="AH102" i="6"/>
  <c r="AH98" i="6"/>
  <c r="AH94" i="6"/>
  <c r="AH90" i="6"/>
  <c r="AH86" i="6"/>
  <c r="AH82" i="6"/>
  <c r="AH78" i="6"/>
  <c r="AH74" i="6"/>
  <c r="AH70" i="6"/>
  <c r="AH66" i="6"/>
  <c r="AH62" i="6"/>
  <c r="AH58" i="6"/>
  <c r="AH54" i="6"/>
  <c r="AH50" i="6"/>
  <c r="AH46" i="6"/>
  <c r="AH42" i="6"/>
  <c r="AH38" i="6"/>
  <c r="AH34" i="6"/>
  <c r="AH30" i="6"/>
  <c r="AH26" i="6"/>
  <c r="AH209" i="6"/>
  <c r="AH157" i="6"/>
  <c r="AH113" i="6"/>
  <c r="AH85" i="6"/>
  <c r="AH192" i="6"/>
  <c r="AH144" i="6"/>
  <c r="AH20" i="6"/>
  <c r="AH210" i="6"/>
  <c r="AH194" i="6"/>
  <c r="AH178" i="6"/>
  <c r="AH162" i="6"/>
  <c r="AH130" i="6"/>
  <c r="AH10" i="6"/>
  <c r="AH152" i="6"/>
  <c r="AH12" i="6"/>
  <c r="AH150" i="6"/>
  <c r="AH213" i="6"/>
  <c r="AH169" i="6"/>
  <c r="AH129" i="6"/>
  <c r="AH65" i="6"/>
  <c r="AH14" i="6"/>
  <c r="AH180" i="6"/>
  <c r="AH128" i="6"/>
  <c r="AH16" i="6"/>
  <c r="AH206" i="6"/>
  <c r="AH198" i="6"/>
  <c r="AH186" i="6"/>
  <c r="AH174" i="6"/>
  <c r="AH158" i="6"/>
  <c r="AH126" i="6"/>
  <c r="I212" i="8" l="1"/>
  <c r="BF11" i="6"/>
  <c r="BG11" i="6"/>
  <c r="BF12" i="6"/>
  <c r="BG12" i="6"/>
  <c r="BF13" i="6"/>
  <c r="BG13" i="6"/>
  <c r="BF14" i="6"/>
  <c r="BG14" i="6"/>
  <c r="BF15" i="6"/>
  <c r="BG15" i="6"/>
  <c r="BF16" i="6"/>
  <c r="BG16" i="6"/>
  <c r="BF17" i="6"/>
  <c r="BG17" i="6"/>
  <c r="BF18" i="6"/>
  <c r="BG18" i="6"/>
  <c r="BF19" i="6"/>
  <c r="BG19" i="6"/>
  <c r="BF20" i="6"/>
  <c r="BG20" i="6"/>
  <c r="BF21" i="6"/>
  <c r="BG21" i="6"/>
  <c r="BF22" i="6"/>
  <c r="BG22" i="6"/>
  <c r="BF23" i="6"/>
  <c r="BG23" i="6"/>
  <c r="BF24" i="6"/>
  <c r="BG24" i="6"/>
  <c r="BF25" i="6"/>
  <c r="BG25" i="6"/>
  <c r="BF26" i="6"/>
  <c r="BG26" i="6"/>
  <c r="BF27" i="6"/>
  <c r="BG27" i="6"/>
  <c r="BF28" i="6"/>
  <c r="BG28" i="6"/>
  <c r="BF29" i="6"/>
  <c r="BG29" i="6"/>
  <c r="BF30" i="6"/>
  <c r="BG30" i="6"/>
  <c r="BF31" i="6"/>
  <c r="BG31" i="6"/>
  <c r="BF32" i="6"/>
  <c r="BG32" i="6"/>
  <c r="BF33" i="6"/>
  <c r="BG33" i="6"/>
  <c r="BF34" i="6"/>
  <c r="BG34" i="6"/>
  <c r="BF35" i="6"/>
  <c r="BG35" i="6"/>
  <c r="BF36" i="6"/>
  <c r="BG36" i="6"/>
  <c r="BF37" i="6"/>
  <c r="BG37" i="6"/>
  <c r="BF38" i="6"/>
  <c r="BG38" i="6"/>
  <c r="BF39" i="6"/>
  <c r="BG39" i="6"/>
  <c r="BF40" i="6"/>
  <c r="BG40" i="6"/>
  <c r="BF41" i="6"/>
  <c r="BG41" i="6"/>
  <c r="BF42" i="6"/>
  <c r="BG42" i="6"/>
  <c r="BF43" i="6"/>
  <c r="BG43" i="6"/>
  <c r="BF44" i="6"/>
  <c r="BG44" i="6"/>
  <c r="BF45" i="6"/>
  <c r="BG45" i="6"/>
  <c r="BF46" i="6"/>
  <c r="BG46" i="6"/>
  <c r="BF47" i="6"/>
  <c r="BG47" i="6"/>
  <c r="BF48" i="6"/>
  <c r="BG48" i="6"/>
  <c r="BF49" i="6"/>
  <c r="BG49" i="6"/>
  <c r="BF50" i="6"/>
  <c r="BG50" i="6"/>
  <c r="BF51" i="6"/>
  <c r="BG51" i="6"/>
  <c r="BF52" i="6"/>
  <c r="BG52" i="6"/>
  <c r="BF53" i="6"/>
  <c r="BG53" i="6"/>
  <c r="BF54" i="6"/>
  <c r="BG54" i="6"/>
  <c r="BF55" i="6"/>
  <c r="BG55" i="6"/>
  <c r="BF56" i="6"/>
  <c r="BG56" i="6"/>
  <c r="BF57" i="6"/>
  <c r="BG57" i="6"/>
  <c r="BF58" i="6"/>
  <c r="BG58" i="6"/>
  <c r="BF59" i="6"/>
  <c r="BG59" i="6"/>
  <c r="BF60" i="6"/>
  <c r="BG60" i="6"/>
  <c r="BF61" i="6"/>
  <c r="BG61" i="6"/>
  <c r="BF62" i="6"/>
  <c r="BG62" i="6"/>
  <c r="BF63" i="6"/>
  <c r="BG63" i="6"/>
  <c r="BF64" i="6"/>
  <c r="BG64" i="6"/>
  <c r="BF65" i="6"/>
  <c r="BG65" i="6"/>
  <c r="BF66" i="6"/>
  <c r="BG66" i="6"/>
  <c r="BF67" i="6"/>
  <c r="BG67" i="6"/>
  <c r="BF68" i="6"/>
  <c r="BG68" i="6"/>
  <c r="BF69" i="6"/>
  <c r="BG69" i="6"/>
  <c r="BF70" i="6"/>
  <c r="BG70" i="6"/>
  <c r="BF71" i="6"/>
  <c r="BG71" i="6"/>
  <c r="BF72" i="6"/>
  <c r="BG72" i="6"/>
  <c r="BF73" i="6"/>
  <c r="BG73" i="6"/>
  <c r="BF74" i="6"/>
  <c r="BG74" i="6"/>
  <c r="BF75" i="6"/>
  <c r="BG75" i="6"/>
  <c r="BF76" i="6"/>
  <c r="BG76" i="6"/>
  <c r="BF77" i="6"/>
  <c r="BG77" i="6"/>
  <c r="BF78" i="6"/>
  <c r="BG78" i="6"/>
  <c r="BF79" i="6"/>
  <c r="BG79" i="6"/>
  <c r="BF80" i="6"/>
  <c r="BG80" i="6"/>
  <c r="BF81" i="6"/>
  <c r="BG81" i="6"/>
  <c r="BF82" i="6"/>
  <c r="BG82" i="6"/>
  <c r="BF83" i="6"/>
  <c r="BG83" i="6"/>
  <c r="BF84" i="6"/>
  <c r="BG84" i="6"/>
  <c r="BF85" i="6"/>
  <c r="BG85" i="6"/>
  <c r="BF86" i="6"/>
  <c r="BG86" i="6"/>
  <c r="BF87" i="6"/>
  <c r="BG87" i="6"/>
  <c r="BF88" i="6"/>
  <c r="BG88" i="6"/>
  <c r="BF89" i="6"/>
  <c r="BG89" i="6"/>
  <c r="BF90" i="6"/>
  <c r="BG90" i="6"/>
  <c r="BF91" i="6"/>
  <c r="BG91" i="6"/>
  <c r="BF92" i="6"/>
  <c r="BG92" i="6"/>
  <c r="BF93" i="6"/>
  <c r="BG93" i="6"/>
  <c r="BF94" i="6"/>
  <c r="BG94" i="6"/>
  <c r="BF95" i="6"/>
  <c r="BG95" i="6"/>
  <c r="BF96" i="6"/>
  <c r="BG96" i="6"/>
  <c r="BF97" i="6"/>
  <c r="BG97" i="6"/>
  <c r="BF98" i="6"/>
  <c r="BG98" i="6"/>
  <c r="BF99" i="6"/>
  <c r="BG99" i="6"/>
  <c r="BF100" i="6"/>
  <c r="BG100" i="6"/>
  <c r="BF101" i="6"/>
  <c r="BG101" i="6"/>
  <c r="BF102" i="6"/>
  <c r="BG102" i="6"/>
  <c r="BF103" i="6"/>
  <c r="BG103" i="6"/>
  <c r="BF104" i="6"/>
  <c r="BG104" i="6"/>
  <c r="BF105" i="6"/>
  <c r="BG105" i="6"/>
  <c r="BF106" i="6"/>
  <c r="BG106" i="6"/>
  <c r="BF107" i="6"/>
  <c r="BG107" i="6"/>
  <c r="BF108" i="6"/>
  <c r="BG108" i="6"/>
  <c r="BF109" i="6"/>
  <c r="BG109" i="6"/>
  <c r="BF110" i="6"/>
  <c r="BG110" i="6"/>
  <c r="BF111" i="6"/>
  <c r="BG111" i="6"/>
  <c r="BF112" i="6"/>
  <c r="BG112" i="6"/>
  <c r="BF113" i="6"/>
  <c r="BG113" i="6"/>
  <c r="BF114" i="6"/>
  <c r="BG114" i="6"/>
  <c r="BF115" i="6"/>
  <c r="BG115" i="6"/>
  <c r="BF116" i="6"/>
  <c r="BG116" i="6"/>
  <c r="BF117" i="6"/>
  <c r="BG117" i="6"/>
  <c r="BF118" i="6"/>
  <c r="BG118" i="6"/>
  <c r="BF119" i="6"/>
  <c r="BG119" i="6"/>
  <c r="BF120" i="6"/>
  <c r="BG120" i="6"/>
  <c r="BF121" i="6"/>
  <c r="BG121" i="6"/>
  <c r="BF122" i="6"/>
  <c r="BG122" i="6"/>
  <c r="BF123" i="6"/>
  <c r="BG123" i="6"/>
  <c r="BF124" i="6"/>
  <c r="BG124" i="6"/>
  <c r="BF125" i="6"/>
  <c r="BG125" i="6"/>
  <c r="BF126" i="6"/>
  <c r="BG126" i="6"/>
  <c r="BF127" i="6"/>
  <c r="BG127" i="6"/>
  <c r="BF128" i="6"/>
  <c r="BG128" i="6"/>
  <c r="BF129" i="6"/>
  <c r="BG129" i="6"/>
  <c r="BF130" i="6"/>
  <c r="BG130" i="6"/>
  <c r="BF131" i="6"/>
  <c r="BG131" i="6"/>
  <c r="BF132" i="6"/>
  <c r="BG132" i="6"/>
  <c r="BF133" i="6"/>
  <c r="BG133" i="6"/>
  <c r="BF134" i="6"/>
  <c r="BG134" i="6"/>
  <c r="BF135" i="6"/>
  <c r="BG135" i="6"/>
  <c r="BF136" i="6"/>
  <c r="BG136" i="6"/>
  <c r="BF137" i="6"/>
  <c r="BG137" i="6"/>
  <c r="BF138" i="6"/>
  <c r="BG138" i="6"/>
  <c r="BF139" i="6"/>
  <c r="BG139" i="6"/>
  <c r="BF140" i="6"/>
  <c r="BG140" i="6"/>
  <c r="BF141" i="6"/>
  <c r="BG141" i="6"/>
  <c r="BF142" i="6"/>
  <c r="BG142" i="6"/>
  <c r="BF143" i="6"/>
  <c r="BG143" i="6"/>
  <c r="BF144" i="6"/>
  <c r="BG144" i="6"/>
  <c r="BF145" i="6"/>
  <c r="BG145" i="6"/>
  <c r="BF146" i="6"/>
  <c r="BG146" i="6"/>
  <c r="BF147" i="6"/>
  <c r="BG147" i="6"/>
  <c r="BF148" i="6"/>
  <c r="BG148" i="6"/>
  <c r="BF149" i="6"/>
  <c r="BG149" i="6"/>
  <c r="BF150" i="6"/>
  <c r="BG150" i="6"/>
  <c r="BF151" i="6"/>
  <c r="BG151" i="6"/>
  <c r="BF152" i="6"/>
  <c r="BG152" i="6"/>
  <c r="BF153" i="6"/>
  <c r="BG153" i="6"/>
  <c r="BF154" i="6"/>
  <c r="BG154" i="6"/>
  <c r="BF155" i="6"/>
  <c r="BG155" i="6"/>
  <c r="BF156" i="6"/>
  <c r="BG156" i="6"/>
  <c r="BF157" i="6"/>
  <c r="BG157" i="6"/>
  <c r="BF158" i="6"/>
  <c r="BG158" i="6"/>
  <c r="BF159" i="6"/>
  <c r="BG159" i="6"/>
  <c r="BF160" i="6"/>
  <c r="BG160" i="6"/>
  <c r="BF161" i="6"/>
  <c r="BG161" i="6"/>
  <c r="BF162" i="6"/>
  <c r="BG162" i="6"/>
  <c r="BF163" i="6"/>
  <c r="BG163" i="6"/>
  <c r="BF164" i="6"/>
  <c r="BG164" i="6"/>
  <c r="BF165" i="6"/>
  <c r="BG165" i="6"/>
  <c r="BF166" i="6"/>
  <c r="BG166" i="6"/>
  <c r="BF167" i="6"/>
  <c r="BG167" i="6"/>
  <c r="BF168" i="6"/>
  <c r="BG168" i="6"/>
  <c r="BF169" i="6"/>
  <c r="BG169" i="6"/>
  <c r="BF170" i="6"/>
  <c r="BG170" i="6"/>
  <c r="BF171" i="6"/>
  <c r="BG171" i="6"/>
  <c r="BF172" i="6"/>
  <c r="BG172" i="6"/>
  <c r="BF173" i="6"/>
  <c r="BG173" i="6"/>
  <c r="BF174" i="6"/>
  <c r="BG174" i="6"/>
  <c r="BF175" i="6"/>
  <c r="BG175" i="6"/>
  <c r="BF176" i="6"/>
  <c r="BG176" i="6"/>
  <c r="BF177" i="6"/>
  <c r="BG177" i="6"/>
  <c r="BF178" i="6"/>
  <c r="BG178" i="6"/>
  <c r="BF179" i="6"/>
  <c r="BG179" i="6"/>
  <c r="BF180" i="6"/>
  <c r="BG180" i="6"/>
  <c r="BF181" i="6"/>
  <c r="BG181" i="6"/>
  <c r="BF182" i="6"/>
  <c r="BG182" i="6"/>
  <c r="BF183" i="6"/>
  <c r="BG183" i="6"/>
  <c r="BF184" i="6"/>
  <c r="BG184" i="6"/>
  <c r="BF185" i="6"/>
  <c r="BG185" i="6"/>
  <c r="BF186" i="6"/>
  <c r="BG186" i="6"/>
  <c r="BF187" i="6"/>
  <c r="BG187" i="6"/>
  <c r="BF188" i="6"/>
  <c r="BG188" i="6"/>
  <c r="BF189" i="6"/>
  <c r="BG189" i="6"/>
  <c r="BF190" i="6"/>
  <c r="BG190" i="6"/>
  <c r="BF191" i="6"/>
  <c r="BG191" i="6"/>
  <c r="BF192" i="6"/>
  <c r="BG192" i="6"/>
  <c r="BF193" i="6"/>
  <c r="BG193" i="6"/>
  <c r="BF194" i="6"/>
  <c r="BG194" i="6"/>
  <c r="BF195" i="6"/>
  <c r="BG195" i="6"/>
  <c r="BF196" i="6"/>
  <c r="BG196" i="6"/>
  <c r="BF197" i="6"/>
  <c r="BG197" i="6"/>
  <c r="BF198" i="6"/>
  <c r="BG198" i="6"/>
  <c r="BF199" i="6"/>
  <c r="BG199" i="6"/>
  <c r="BF200" i="6"/>
  <c r="BG200" i="6"/>
  <c r="BF201" i="6"/>
  <c r="BG201" i="6"/>
  <c r="BF202" i="6"/>
  <c r="BG202" i="6"/>
  <c r="BF203" i="6"/>
  <c r="BG203" i="6"/>
  <c r="BF204" i="6"/>
  <c r="BG204" i="6"/>
  <c r="BF205" i="6"/>
  <c r="BG205" i="6"/>
  <c r="BF206" i="6"/>
  <c r="BG206" i="6"/>
  <c r="BF10" i="6"/>
  <c r="BG10" i="6"/>
  <c r="AT2" i="27" l="1"/>
  <c r="D6" i="8" l="1"/>
  <c r="BG9" i="6" l="1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10" i="6"/>
  <c r="AM9" i="6"/>
  <c r="S9" i="6" l="1"/>
  <c r="E9" i="6" l="1"/>
  <c r="C9" i="6" s="1"/>
  <c r="T9" i="6" s="1"/>
  <c r="T8" i="6" s="1"/>
  <c r="F9" i="6" l="1"/>
  <c r="F8" i="6" s="1"/>
  <c r="V9" i="6"/>
  <c r="V8" i="6" s="1"/>
  <c r="W9" i="6"/>
  <c r="W8" i="6" s="1"/>
  <c r="AL32" i="6"/>
  <c r="G9" i="6" l="1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35" i="7"/>
  <c r="CW36" i="7"/>
  <c r="CW37" i="7"/>
  <c r="CW38" i="7"/>
  <c r="CW39" i="7"/>
  <c r="CW40" i="7"/>
  <c r="CW41" i="7"/>
  <c r="CW42" i="7"/>
  <c r="CW43" i="7"/>
  <c r="CW44" i="7"/>
  <c r="CW45" i="7"/>
  <c r="CW46" i="7"/>
  <c r="CW47" i="7"/>
  <c r="CW48" i="7"/>
  <c r="CW49" i="7"/>
  <c r="CW50" i="7"/>
  <c r="CW51" i="7"/>
  <c r="CW52" i="7"/>
  <c r="CW53" i="7"/>
  <c r="CW54" i="7"/>
  <c r="CW55" i="7"/>
  <c r="CW56" i="7"/>
  <c r="CW57" i="7"/>
  <c r="CW58" i="7"/>
  <c r="CW59" i="7"/>
  <c r="CW60" i="7"/>
  <c r="CW61" i="7"/>
  <c r="CW62" i="7"/>
  <c r="CW63" i="7"/>
  <c r="CW64" i="7"/>
  <c r="CW65" i="7"/>
  <c r="CW66" i="7"/>
  <c r="CW67" i="7"/>
  <c r="CW68" i="7"/>
  <c r="CW69" i="7"/>
  <c r="CW70" i="7"/>
  <c r="CW71" i="7"/>
  <c r="CW72" i="7"/>
  <c r="CW73" i="7"/>
  <c r="CW74" i="7"/>
  <c r="CW75" i="7"/>
  <c r="CW76" i="7"/>
  <c r="CW77" i="7"/>
  <c r="CW78" i="7"/>
  <c r="CW79" i="7"/>
  <c r="CW80" i="7"/>
  <c r="CW81" i="7"/>
  <c r="CW82" i="7"/>
  <c r="CW83" i="7"/>
  <c r="CW84" i="7"/>
  <c r="CW85" i="7"/>
  <c r="CW86" i="7"/>
  <c r="CW87" i="7"/>
  <c r="CW88" i="7"/>
  <c r="CW89" i="7"/>
  <c r="CW90" i="7"/>
  <c r="CW91" i="7"/>
  <c r="CW92" i="7"/>
  <c r="CW93" i="7"/>
  <c r="CW94" i="7"/>
  <c r="CW95" i="7"/>
  <c r="CW96" i="7"/>
  <c r="CW97" i="7"/>
  <c r="CW98" i="7"/>
  <c r="CW99" i="7"/>
  <c r="CW100" i="7"/>
  <c r="CW101" i="7"/>
  <c r="CW102" i="7"/>
  <c r="CW103" i="7"/>
  <c r="CW104" i="7"/>
  <c r="CW105" i="7"/>
  <c r="CW106" i="7"/>
  <c r="CW107" i="7"/>
  <c r="CW108" i="7"/>
  <c r="CW109" i="7"/>
  <c r="CW110" i="7"/>
  <c r="CW111" i="7"/>
  <c r="CW112" i="7"/>
  <c r="CW113" i="7"/>
  <c r="CW114" i="7"/>
  <c r="CW115" i="7"/>
  <c r="CW116" i="7"/>
  <c r="CW117" i="7"/>
  <c r="CW118" i="7"/>
  <c r="CW119" i="7"/>
  <c r="CW120" i="7"/>
  <c r="CW121" i="7"/>
  <c r="CW122" i="7"/>
  <c r="CW123" i="7"/>
  <c r="CW124" i="7"/>
  <c r="CW125" i="7"/>
  <c r="CW126" i="7"/>
  <c r="CW127" i="7"/>
  <c r="CW128" i="7"/>
  <c r="CW129" i="7"/>
  <c r="CW130" i="7"/>
  <c r="CW131" i="7"/>
  <c r="CW132" i="7"/>
  <c r="CW133" i="7"/>
  <c r="CW134" i="7"/>
  <c r="CW135" i="7"/>
  <c r="CW136" i="7"/>
  <c r="CW137" i="7"/>
  <c r="CW138" i="7"/>
  <c r="CW139" i="7"/>
  <c r="CW140" i="7"/>
  <c r="CW141" i="7"/>
  <c r="CW142" i="7"/>
  <c r="CW143" i="7"/>
  <c r="CW144" i="7"/>
  <c r="CW145" i="7"/>
  <c r="CW146" i="7"/>
  <c r="CW147" i="7"/>
  <c r="CW148" i="7"/>
  <c r="CW149" i="7"/>
  <c r="CW150" i="7"/>
  <c r="CW151" i="7"/>
  <c r="CW152" i="7"/>
  <c r="CW153" i="7"/>
  <c r="CW154" i="7"/>
  <c r="CW155" i="7"/>
  <c r="CW156" i="7"/>
  <c r="CW157" i="7"/>
  <c r="CW158" i="7"/>
  <c r="CW159" i="7"/>
  <c r="CW160" i="7"/>
  <c r="CW161" i="7"/>
  <c r="CW162" i="7"/>
  <c r="CW163" i="7"/>
  <c r="CW164" i="7"/>
  <c r="CW165" i="7"/>
  <c r="CW166" i="7"/>
  <c r="CW167" i="7"/>
  <c r="CW168" i="7"/>
  <c r="CW169" i="7"/>
  <c r="CW170" i="7"/>
  <c r="CW171" i="7"/>
  <c r="CW172" i="7"/>
  <c r="CW173" i="7"/>
  <c r="CW174" i="7"/>
  <c r="CW175" i="7"/>
  <c r="CW176" i="7"/>
  <c r="CW177" i="7"/>
  <c r="CW178" i="7"/>
  <c r="CW179" i="7"/>
  <c r="CW180" i="7"/>
  <c r="CW181" i="7"/>
  <c r="CW182" i="7"/>
  <c r="CW183" i="7"/>
  <c r="CW184" i="7"/>
  <c r="CW185" i="7"/>
  <c r="CW186" i="7"/>
  <c r="CW187" i="7"/>
  <c r="CW188" i="7"/>
  <c r="CW189" i="7"/>
  <c r="CW190" i="7"/>
  <c r="CW191" i="7"/>
  <c r="CW192" i="7"/>
  <c r="CW193" i="7"/>
  <c r="CW194" i="7"/>
  <c r="CW195" i="7"/>
  <c r="CW196" i="7"/>
  <c r="CW197" i="7"/>
  <c r="CW198" i="7"/>
  <c r="CW199" i="7"/>
  <c r="CW200" i="7"/>
  <c r="CW201" i="7"/>
  <c r="CW202" i="7"/>
  <c r="CW203" i="7"/>
  <c r="CW204" i="7"/>
  <c r="CW205" i="7"/>
  <c r="CW206" i="7"/>
  <c r="CW207" i="7"/>
  <c r="CW208" i="7"/>
  <c r="CW209" i="7"/>
  <c r="CW210" i="7"/>
  <c r="CW211" i="7"/>
  <c r="CW212" i="7"/>
  <c r="CW213" i="7"/>
  <c r="CW214" i="7"/>
  <c r="CW215" i="7"/>
  <c r="DV9" i="7"/>
  <c r="DV10" i="7"/>
  <c r="DV11" i="7"/>
  <c r="DW11" i="7" s="1"/>
  <c r="DV12" i="7"/>
  <c r="DV13" i="7"/>
  <c r="DV14" i="7"/>
  <c r="DV15" i="7"/>
  <c r="DV16" i="7"/>
  <c r="DV17" i="7"/>
  <c r="DV18" i="7"/>
  <c r="DV19" i="7"/>
  <c r="DW19" i="7" s="1"/>
  <c r="DV20" i="7"/>
  <c r="DV21" i="7"/>
  <c r="DV22" i="7"/>
  <c r="DV23" i="7"/>
  <c r="DV24" i="7"/>
  <c r="DV25" i="7"/>
  <c r="DV26" i="7"/>
  <c r="DV27" i="7"/>
  <c r="DW27" i="7" s="1"/>
  <c r="DV28" i="7"/>
  <c r="DV29" i="7"/>
  <c r="DV30" i="7"/>
  <c r="DV31" i="7"/>
  <c r="DV32" i="7"/>
  <c r="DV33" i="7"/>
  <c r="DV34" i="7"/>
  <c r="DV35" i="7"/>
  <c r="DW35" i="7" s="1"/>
  <c r="DV36" i="7"/>
  <c r="DV37" i="7"/>
  <c r="DV38" i="7"/>
  <c r="DV39" i="7"/>
  <c r="DV40" i="7"/>
  <c r="DV41" i="7"/>
  <c r="DV42" i="7"/>
  <c r="DV43" i="7"/>
  <c r="DW43" i="7" s="1"/>
  <c r="DV44" i="7"/>
  <c r="DV45" i="7"/>
  <c r="DV46" i="7"/>
  <c r="DV47" i="7"/>
  <c r="DV48" i="7"/>
  <c r="DV49" i="7"/>
  <c r="DV50" i="7"/>
  <c r="DV51" i="7"/>
  <c r="DW51" i="7" s="1"/>
  <c r="DV52" i="7"/>
  <c r="DV53" i="7"/>
  <c r="DV54" i="7"/>
  <c r="DV55" i="7"/>
  <c r="DV56" i="7"/>
  <c r="DV57" i="7"/>
  <c r="DV58" i="7"/>
  <c r="DV59" i="7"/>
  <c r="DW59" i="7" s="1"/>
  <c r="DV60" i="7"/>
  <c r="DV61" i="7"/>
  <c r="DV62" i="7"/>
  <c r="DV63" i="7"/>
  <c r="DV64" i="7"/>
  <c r="DV65" i="7"/>
  <c r="DV66" i="7"/>
  <c r="DV67" i="7"/>
  <c r="DW67" i="7" s="1"/>
  <c r="DV68" i="7"/>
  <c r="DV69" i="7"/>
  <c r="DV70" i="7"/>
  <c r="DV71" i="7"/>
  <c r="DV72" i="7"/>
  <c r="DV73" i="7"/>
  <c r="DV74" i="7"/>
  <c r="DV75" i="7"/>
  <c r="DW75" i="7" s="1"/>
  <c r="DV76" i="7"/>
  <c r="DV77" i="7"/>
  <c r="DV78" i="7"/>
  <c r="DV79" i="7"/>
  <c r="DV80" i="7"/>
  <c r="DV81" i="7"/>
  <c r="DV82" i="7"/>
  <c r="DV83" i="7"/>
  <c r="DW83" i="7" s="1"/>
  <c r="DV84" i="7"/>
  <c r="DV85" i="7"/>
  <c r="DV86" i="7"/>
  <c r="DW86" i="7" s="1"/>
  <c r="DV87" i="7"/>
  <c r="DV88" i="7"/>
  <c r="DV89" i="7"/>
  <c r="DV90" i="7"/>
  <c r="DV91" i="7"/>
  <c r="DX91" i="7" s="1"/>
  <c r="DV92" i="7"/>
  <c r="DV93" i="7"/>
  <c r="DX93" i="7" s="1"/>
  <c r="DV94" i="7"/>
  <c r="DV95" i="7"/>
  <c r="DV96" i="7"/>
  <c r="DW96" i="7" s="1"/>
  <c r="DV97" i="7"/>
  <c r="DV98" i="7"/>
  <c r="DV99" i="7"/>
  <c r="DX99" i="7" s="1"/>
  <c r="DV100" i="7"/>
  <c r="DV101" i="7"/>
  <c r="DX101" i="7" s="1"/>
  <c r="DV102" i="7"/>
  <c r="DW102" i="7" s="1"/>
  <c r="DV103" i="7"/>
  <c r="DX103" i="7" s="1"/>
  <c r="DV104" i="7"/>
  <c r="DV105" i="7"/>
  <c r="DV106" i="7"/>
  <c r="DV107" i="7"/>
  <c r="DW107" i="7" s="1"/>
  <c r="DV108" i="7"/>
  <c r="DV109" i="7"/>
  <c r="DV110" i="7"/>
  <c r="DV111" i="7"/>
  <c r="DW111" i="7" s="1"/>
  <c r="DV112" i="7"/>
  <c r="DV113" i="7"/>
  <c r="DV114" i="7"/>
  <c r="DX114" i="7" s="1"/>
  <c r="DV115" i="7"/>
  <c r="DV116" i="7"/>
  <c r="DV117" i="7"/>
  <c r="DV118" i="7"/>
  <c r="DV119" i="7"/>
  <c r="DX119" i="7" s="1"/>
  <c r="DV120" i="7"/>
  <c r="DV121" i="7"/>
  <c r="DV122" i="7"/>
  <c r="DX122" i="7" s="1"/>
  <c r="DV123" i="7"/>
  <c r="DW123" i="7" s="1"/>
  <c r="DV124" i="7"/>
  <c r="DV125" i="7"/>
  <c r="DV126" i="7"/>
  <c r="DV127" i="7"/>
  <c r="DX127" i="7" s="1"/>
  <c r="DV128" i="7"/>
  <c r="DV129" i="7"/>
  <c r="DV130" i="7"/>
  <c r="DV131" i="7"/>
  <c r="DV132" i="7"/>
  <c r="DV133" i="7"/>
  <c r="DX133" i="7" s="1"/>
  <c r="DV134" i="7"/>
  <c r="DW134" i="7" s="1"/>
  <c r="DV135" i="7"/>
  <c r="DX135" i="7" s="1"/>
  <c r="DV136" i="7"/>
  <c r="DV137" i="7"/>
  <c r="DV138" i="7"/>
  <c r="DV139" i="7"/>
  <c r="DW139" i="7" s="1"/>
  <c r="DV140" i="7"/>
  <c r="DV141" i="7"/>
  <c r="DV142" i="7"/>
  <c r="DW142" i="7" s="1"/>
  <c r="DV143" i="7"/>
  <c r="DV144" i="7"/>
  <c r="DW144" i="7" s="1"/>
  <c r="DV145" i="7"/>
  <c r="DV146" i="7"/>
  <c r="DW146" i="7" s="1"/>
  <c r="DV147" i="7"/>
  <c r="DV148" i="7"/>
  <c r="DV149" i="7"/>
  <c r="DV150" i="7"/>
  <c r="DV151" i="7"/>
  <c r="DW151" i="7" s="1"/>
  <c r="DV152" i="7"/>
  <c r="DV153" i="7"/>
  <c r="DV154" i="7"/>
  <c r="DX154" i="7" s="1"/>
  <c r="DV155" i="7"/>
  <c r="DV156" i="7"/>
  <c r="DV157" i="7"/>
  <c r="DX157" i="7" s="1"/>
  <c r="DV158" i="7"/>
  <c r="DV159" i="7"/>
  <c r="DV160" i="7"/>
  <c r="DW160" i="7" s="1"/>
  <c r="DV161" i="7"/>
  <c r="DV162" i="7"/>
  <c r="DW162" i="7" s="1"/>
  <c r="DV163" i="7"/>
  <c r="DV164" i="7"/>
  <c r="DV165" i="7"/>
  <c r="DV166" i="7"/>
  <c r="DV167" i="7"/>
  <c r="DW167" i="7" s="1"/>
  <c r="DV168" i="7"/>
  <c r="DW168" i="7" s="1"/>
  <c r="DV169" i="7"/>
  <c r="DV170" i="7"/>
  <c r="DW170" i="7" s="1"/>
  <c r="DV171" i="7"/>
  <c r="DV172" i="7"/>
  <c r="DV173" i="7"/>
  <c r="DV174" i="7"/>
  <c r="DV175" i="7"/>
  <c r="DX175" i="7" s="1"/>
  <c r="DV176" i="7"/>
  <c r="DW176" i="7" s="1"/>
  <c r="DV177" i="7"/>
  <c r="DV178" i="7"/>
  <c r="DW178" i="7" s="1"/>
  <c r="DV179" i="7"/>
  <c r="DV180" i="7"/>
  <c r="DV181" i="7"/>
  <c r="DX181" i="7" s="1"/>
  <c r="DV182" i="7"/>
  <c r="DW182" i="7" s="1"/>
  <c r="DV183" i="7"/>
  <c r="DV184" i="7"/>
  <c r="DV185" i="7"/>
  <c r="DV186" i="7"/>
  <c r="DW186" i="7" s="1"/>
  <c r="DV187" i="7"/>
  <c r="DW187" i="7" s="1"/>
  <c r="DV188" i="7"/>
  <c r="DV189" i="7"/>
  <c r="DX189" i="7" s="1"/>
  <c r="DV190" i="7"/>
  <c r="DW190" i="7" s="1"/>
  <c r="DV191" i="7"/>
  <c r="DW191" i="7" s="1"/>
  <c r="DV192" i="7"/>
  <c r="DW192" i="7" s="1"/>
  <c r="DV193" i="7"/>
  <c r="DV194" i="7"/>
  <c r="DV195" i="7"/>
  <c r="DW195" i="7" s="1"/>
  <c r="DV196" i="7"/>
  <c r="DV197" i="7"/>
  <c r="DX197" i="7" s="1"/>
  <c r="DV198" i="7"/>
  <c r="DW198" i="7" s="1"/>
  <c r="DV199" i="7"/>
  <c r="DV200" i="7"/>
  <c r="DV201" i="7"/>
  <c r="DV202" i="7"/>
  <c r="DW202" i="7" s="1"/>
  <c r="DV203" i="7"/>
  <c r="DV204" i="7"/>
  <c r="DV205" i="7"/>
  <c r="DV206" i="7"/>
  <c r="DW206" i="7" s="1"/>
  <c r="DV207" i="7"/>
  <c r="DV208" i="7"/>
  <c r="DW208" i="7" s="1"/>
  <c r="DV209" i="7"/>
  <c r="DV210" i="7"/>
  <c r="DV211" i="7"/>
  <c r="DW211" i="7" s="1"/>
  <c r="DV212" i="7"/>
  <c r="DV213" i="7"/>
  <c r="DX213" i="7" s="1"/>
  <c r="DV214" i="7"/>
  <c r="DW214" i="7" s="1"/>
  <c r="DV215" i="7"/>
  <c r="DQ9" i="7"/>
  <c r="DQ10" i="7"/>
  <c r="DQ11" i="7"/>
  <c r="DQ12" i="7"/>
  <c r="DQ13" i="7"/>
  <c r="DQ14" i="7"/>
  <c r="DQ15" i="7"/>
  <c r="DQ16" i="7"/>
  <c r="DQ17" i="7"/>
  <c r="DQ18" i="7"/>
  <c r="DQ19" i="7"/>
  <c r="DQ20" i="7"/>
  <c r="DQ21" i="7"/>
  <c r="DQ22" i="7"/>
  <c r="DQ23" i="7"/>
  <c r="DQ24" i="7"/>
  <c r="DQ25" i="7"/>
  <c r="DQ26" i="7"/>
  <c r="DQ27" i="7"/>
  <c r="DQ28" i="7"/>
  <c r="DQ29" i="7"/>
  <c r="DQ30" i="7"/>
  <c r="DQ31" i="7"/>
  <c r="DQ32" i="7"/>
  <c r="DQ33" i="7"/>
  <c r="DQ34" i="7"/>
  <c r="DQ35" i="7"/>
  <c r="DQ36" i="7"/>
  <c r="DQ37" i="7"/>
  <c r="DQ38" i="7"/>
  <c r="DQ39" i="7"/>
  <c r="DQ40" i="7"/>
  <c r="DQ41" i="7"/>
  <c r="DQ42" i="7"/>
  <c r="DQ43" i="7"/>
  <c r="DQ44" i="7"/>
  <c r="DQ45" i="7"/>
  <c r="DQ46" i="7"/>
  <c r="DQ47" i="7"/>
  <c r="DQ48" i="7"/>
  <c r="DQ49" i="7"/>
  <c r="DQ50" i="7"/>
  <c r="DQ51" i="7"/>
  <c r="DQ52" i="7"/>
  <c r="DQ53" i="7"/>
  <c r="DQ54" i="7"/>
  <c r="DQ55" i="7"/>
  <c r="DQ56" i="7"/>
  <c r="DQ57" i="7"/>
  <c r="DQ58" i="7"/>
  <c r="DQ59" i="7"/>
  <c r="DQ60" i="7"/>
  <c r="DQ61" i="7"/>
  <c r="DQ62" i="7"/>
  <c r="DQ63" i="7"/>
  <c r="DQ64" i="7"/>
  <c r="DQ65" i="7"/>
  <c r="DQ66" i="7"/>
  <c r="DQ67" i="7"/>
  <c r="DQ68" i="7"/>
  <c r="DQ69" i="7"/>
  <c r="DQ70" i="7"/>
  <c r="DQ71" i="7"/>
  <c r="DQ72" i="7"/>
  <c r="DQ73" i="7"/>
  <c r="DQ74" i="7"/>
  <c r="DQ75" i="7"/>
  <c r="DQ76" i="7"/>
  <c r="DQ77" i="7"/>
  <c r="DQ78" i="7"/>
  <c r="DQ79" i="7"/>
  <c r="DQ80" i="7"/>
  <c r="DQ81" i="7"/>
  <c r="DQ82" i="7"/>
  <c r="DQ83" i="7"/>
  <c r="DQ84" i="7"/>
  <c r="DQ85" i="7"/>
  <c r="DQ86" i="7"/>
  <c r="DQ87" i="7"/>
  <c r="DQ88" i="7"/>
  <c r="DQ89" i="7"/>
  <c r="DQ90" i="7"/>
  <c r="DQ91" i="7"/>
  <c r="DQ92" i="7"/>
  <c r="DQ93" i="7"/>
  <c r="DQ94" i="7"/>
  <c r="DQ95" i="7"/>
  <c r="DQ96" i="7"/>
  <c r="DQ97" i="7"/>
  <c r="DQ98" i="7"/>
  <c r="DQ99" i="7"/>
  <c r="DQ100" i="7"/>
  <c r="DQ101" i="7"/>
  <c r="DQ102" i="7"/>
  <c r="DQ103" i="7"/>
  <c r="DQ104" i="7"/>
  <c r="DQ105" i="7"/>
  <c r="DQ106" i="7"/>
  <c r="DQ107" i="7"/>
  <c r="DQ108" i="7"/>
  <c r="DQ109" i="7"/>
  <c r="DQ110" i="7"/>
  <c r="DQ111" i="7"/>
  <c r="DQ112" i="7"/>
  <c r="DQ113" i="7"/>
  <c r="DQ114" i="7"/>
  <c r="DQ115" i="7"/>
  <c r="DQ116" i="7"/>
  <c r="DQ117" i="7"/>
  <c r="DQ118" i="7"/>
  <c r="DQ119" i="7"/>
  <c r="DQ120" i="7"/>
  <c r="DQ121" i="7"/>
  <c r="DQ122" i="7"/>
  <c r="DQ123" i="7"/>
  <c r="DQ124" i="7"/>
  <c r="DQ125" i="7"/>
  <c r="DQ126" i="7"/>
  <c r="DQ127" i="7"/>
  <c r="DQ128" i="7"/>
  <c r="DQ129" i="7"/>
  <c r="DQ130" i="7"/>
  <c r="DQ131" i="7"/>
  <c r="DQ132" i="7"/>
  <c r="DQ133" i="7"/>
  <c r="DQ134" i="7"/>
  <c r="DQ135" i="7"/>
  <c r="DQ136" i="7"/>
  <c r="DQ137" i="7"/>
  <c r="DQ138" i="7"/>
  <c r="DQ139" i="7"/>
  <c r="DQ140" i="7"/>
  <c r="DQ141" i="7"/>
  <c r="DQ142" i="7"/>
  <c r="DQ143" i="7"/>
  <c r="DQ144" i="7"/>
  <c r="DQ145" i="7"/>
  <c r="DQ146" i="7"/>
  <c r="DQ147" i="7"/>
  <c r="DQ148" i="7"/>
  <c r="DQ149" i="7"/>
  <c r="DQ150" i="7"/>
  <c r="DQ151" i="7"/>
  <c r="DQ152" i="7"/>
  <c r="DQ153" i="7"/>
  <c r="DQ154" i="7"/>
  <c r="DQ155" i="7"/>
  <c r="DQ156" i="7"/>
  <c r="DQ157" i="7"/>
  <c r="DQ158" i="7"/>
  <c r="DQ159" i="7"/>
  <c r="DQ160" i="7"/>
  <c r="DQ161" i="7"/>
  <c r="DQ162" i="7"/>
  <c r="DQ163" i="7"/>
  <c r="DQ164" i="7"/>
  <c r="DQ165" i="7"/>
  <c r="DQ166" i="7"/>
  <c r="DQ167" i="7"/>
  <c r="DQ168" i="7"/>
  <c r="DQ169" i="7"/>
  <c r="DQ170" i="7"/>
  <c r="DQ171" i="7"/>
  <c r="DQ172" i="7"/>
  <c r="DQ173" i="7"/>
  <c r="DQ174" i="7"/>
  <c r="DQ175" i="7"/>
  <c r="DQ176" i="7"/>
  <c r="DQ177" i="7"/>
  <c r="DQ178" i="7"/>
  <c r="DQ179" i="7"/>
  <c r="DQ180" i="7"/>
  <c r="DQ181" i="7"/>
  <c r="DQ182" i="7"/>
  <c r="DQ183" i="7"/>
  <c r="DQ184" i="7"/>
  <c r="DQ185" i="7"/>
  <c r="DQ186" i="7"/>
  <c r="DQ187" i="7"/>
  <c r="DQ188" i="7"/>
  <c r="DQ189" i="7"/>
  <c r="DQ190" i="7"/>
  <c r="DQ191" i="7"/>
  <c r="DQ192" i="7"/>
  <c r="DQ193" i="7"/>
  <c r="DQ194" i="7"/>
  <c r="DQ195" i="7"/>
  <c r="DQ196" i="7"/>
  <c r="DQ197" i="7"/>
  <c r="DQ198" i="7"/>
  <c r="DQ199" i="7"/>
  <c r="DQ200" i="7"/>
  <c r="DQ201" i="7"/>
  <c r="DQ202" i="7"/>
  <c r="DQ203" i="7"/>
  <c r="DQ204" i="7"/>
  <c r="DQ205" i="7"/>
  <c r="DQ206" i="7"/>
  <c r="DQ207" i="7"/>
  <c r="DQ208" i="7"/>
  <c r="DQ209" i="7"/>
  <c r="DQ210" i="7"/>
  <c r="DQ211" i="7"/>
  <c r="DQ212" i="7"/>
  <c r="DQ213" i="7"/>
  <c r="DQ214" i="7"/>
  <c r="DQ215" i="7"/>
  <c r="DL9" i="7"/>
  <c r="DL10" i="7"/>
  <c r="DL11" i="7"/>
  <c r="DL12" i="7"/>
  <c r="DL13" i="7"/>
  <c r="DL14" i="7"/>
  <c r="DL15" i="7"/>
  <c r="DL16" i="7"/>
  <c r="DL17" i="7"/>
  <c r="DL18" i="7"/>
  <c r="DL19" i="7"/>
  <c r="DL20" i="7"/>
  <c r="DL21" i="7"/>
  <c r="DL22" i="7"/>
  <c r="DL23" i="7"/>
  <c r="DL24" i="7"/>
  <c r="DL25" i="7"/>
  <c r="DL26" i="7"/>
  <c r="DL27" i="7"/>
  <c r="DL28" i="7"/>
  <c r="DL29" i="7"/>
  <c r="DL30" i="7"/>
  <c r="DL31" i="7"/>
  <c r="DL32" i="7"/>
  <c r="DL33" i="7"/>
  <c r="DL34" i="7"/>
  <c r="DL35" i="7"/>
  <c r="DL36" i="7"/>
  <c r="DL37" i="7"/>
  <c r="DL38" i="7"/>
  <c r="DL39" i="7"/>
  <c r="DL40" i="7"/>
  <c r="DL41" i="7"/>
  <c r="DL42" i="7"/>
  <c r="DL43" i="7"/>
  <c r="DL44" i="7"/>
  <c r="DL45" i="7"/>
  <c r="DL46" i="7"/>
  <c r="DL47" i="7"/>
  <c r="DL48" i="7"/>
  <c r="DL49" i="7"/>
  <c r="DL50" i="7"/>
  <c r="DL51" i="7"/>
  <c r="DL52" i="7"/>
  <c r="DL53" i="7"/>
  <c r="DL54" i="7"/>
  <c r="DL55" i="7"/>
  <c r="DL56" i="7"/>
  <c r="DL57" i="7"/>
  <c r="DL58" i="7"/>
  <c r="DL59" i="7"/>
  <c r="DL60" i="7"/>
  <c r="DL61" i="7"/>
  <c r="DL62" i="7"/>
  <c r="DL63" i="7"/>
  <c r="DL64" i="7"/>
  <c r="DL65" i="7"/>
  <c r="DL66" i="7"/>
  <c r="DL67" i="7"/>
  <c r="DL68" i="7"/>
  <c r="DL69" i="7"/>
  <c r="DL70" i="7"/>
  <c r="DL71" i="7"/>
  <c r="DL72" i="7"/>
  <c r="DL73" i="7"/>
  <c r="DL74" i="7"/>
  <c r="DL75" i="7"/>
  <c r="DL76" i="7"/>
  <c r="DL77" i="7"/>
  <c r="DL78" i="7"/>
  <c r="DL79" i="7"/>
  <c r="DL80" i="7"/>
  <c r="DL81" i="7"/>
  <c r="DL82" i="7"/>
  <c r="DL83" i="7"/>
  <c r="DL84" i="7"/>
  <c r="DL85" i="7"/>
  <c r="DL86" i="7"/>
  <c r="DL87" i="7"/>
  <c r="DL88" i="7"/>
  <c r="DL89" i="7"/>
  <c r="DL90" i="7"/>
  <c r="DL91" i="7"/>
  <c r="DL92" i="7"/>
  <c r="DL93" i="7"/>
  <c r="DL94" i="7"/>
  <c r="DL95" i="7"/>
  <c r="DL96" i="7"/>
  <c r="DL97" i="7"/>
  <c r="DL98" i="7"/>
  <c r="DL99" i="7"/>
  <c r="DL100" i="7"/>
  <c r="DL101" i="7"/>
  <c r="DL102" i="7"/>
  <c r="DL103" i="7"/>
  <c r="DL104" i="7"/>
  <c r="DL105" i="7"/>
  <c r="DL106" i="7"/>
  <c r="DL107" i="7"/>
  <c r="DL108" i="7"/>
  <c r="DL109" i="7"/>
  <c r="DL110" i="7"/>
  <c r="DL111" i="7"/>
  <c r="DL112" i="7"/>
  <c r="DL113" i="7"/>
  <c r="DL114" i="7"/>
  <c r="DL115" i="7"/>
  <c r="DL116" i="7"/>
  <c r="DL117" i="7"/>
  <c r="DL118" i="7"/>
  <c r="DL119" i="7"/>
  <c r="DL120" i="7"/>
  <c r="DL121" i="7"/>
  <c r="DL122" i="7"/>
  <c r="DL123" i="7"/>
  <c r="DL124" i="7"/>
  <c r="DL125" i="7"/>
  <c r="DL126" i="7"/>
  <c r="DL127" i="7"/>
  <c r="DL128" i="7"/>
  <c r="DL129" i="7"/>
  <c r="DL130" i="7"/>
  <c r="DL131" i="7"/>
  <c r="DL132" i="7"/>
  <c r="DL133" i="7"/>
  <c r="DL134" i="7"/>
  <c r="DL135" i="7"/>
  <c r="DL136" i="7"/>
  <c r="DL137" i="7"/>
  <c r="DL138" i="7"/>
  <c r="DL139" i="7"/>
  <c r="DL140" i="7"/>
  <c r="DL141" i="7"/>
  <c r="DL142" i="7"/>
  <c r="DL143" i="7"/>
  <c r="DL144" i="7"/>
  <c r="DL145" i="7"/>
  <c r="DL146" i="7"/>
  <c r="DL147" i="7"/>
  <c r="DL148" i="7"/>
  <c r="DL149" i="7"/>
  <c r="DL150" i="7"/>
  <c r="DL151" i="7"/>
  <c r="DL152" i="7"/>
  <c r="DL153" i="7"/>
  <c r="DL154" i="7"/>
  <c r="DL155" i="7"/>
  <c r="DL156" i="7"/>
  <c r="DL157" i="7"/>
  <c r="DL158" i="7"/>
  <c r="DL159" i="7"/>
  <c r="DL160" i="7"/>
  <c r="DL161" i="7"/>
  <c r="DL162" i="7"/>
  <c r="DL163" i="7"/>
  <c r="DL164" i="7"/>
  <c r="DL165" i="7"/>
  <c r="DL166" i="7"/>
  <c r="DL167" i="7"/>
  <c r="DL168" i="7"/>
  <c r="DL169" i="7"/>
  <c r="DL170" i="7"/>
  <c r="DL171" i="7"/>
  <c r="DL172" i="7"/>
  <c r="DL173" i="7"/>
  <c r="DL174" i="7"/>
  <c r="DL175" i="7"/>
  <c r="DL176" i="7"/>
  <c r="DL177" i="7"/>
  <c r="DL178" i="7"/>
  <c r="DL179" i="7"/>
  <c r="DL180" i="7"/>
  <c r="DL181" i="7"/>
  <c r="DL182" i="7"/>
  <c r="DL183" i="7"/>
  <c r="DL184" i="7"/>
  <c r="DL185" i="7"/>
  <c r="DL186" i="7"/>
  <c r="DL187" i="7"/>
  <c r="DL188" i="7"/>
  <c r="DL189" i="7"/>
  <c r="DL190" i="7"/>
  <c r="DL191" i="7"/>
  <c r="DL192" i="7"/>
  <c r="DL193" i="7"/>
  <c r="DL194" i="7"/>
  <c r="DL195" i="7"/>
  <c r="DL196" i="7"/>
  <c r="DL197" i="7"/>
  <c r="DL198" i="7"/>
  <c r="DL199" i="7"/>
  <c r="DL200" i="7"/>
  <c r="DL201" i="7"/>
  <c r="DL202" i="7"/>
  <c r="DL203" i="7"/>
  <c r="DL204" i="7"/>
  <c r="DL205" i="7"/>
  <c r="DL206" i="7"/>
  <c r="DL207" i="7"/>
  <c r="DL208" i="7"/>
  <c r="DL209" i="7"/>
  <c r="DL210" i="7"/>
  <c r="DL211" i="7"/>
  <c r="DL212" i="7"/>
  <c r="DL213" i="7"/>
  <c r="DL214" i="7"/>
  <c r="DL215" i="7"/>
  <c r="DG9" i="7"/>
  <c r="DG10" i="7"/>
  <c r="DG11" i="7"/>
  <c r="DG12" i="7"/>
  <c r="DG13" i="7"/>
  <c r="DG14" i="7"/>
  <c r="DG15" i="7"/>
  <c r="DG16" i="7"/>
  <c r="DG17" i="7"/>
  <c r="DG18" i="7"/>
  <c r="DG19" i="7"/>
  <c r="DG20" i="7"/>
  <c r="DG21" i="7"/>
  <c r="DG22" i="7"/>
  <c r="DG23" i="7"/>
  <c r="DG24" i="7"/>
  <c r="DG25" i="7"/>
  <c r="DG26" i="7"/>
  <c r="DG27" i="7"/>
  <c r="DG28" i="7"/>
  <c r="DG29" i="7"/>
  <c r="DG30" i="7"/>
  <c r="DG31" i="7"/>
  <c r="DG32" i="7"/>
  <c r="DG33" i="7"/>
  <c r="DG34" i="7"/>
  <c r="DG35" i="7"/>
  <c r="DG36" i="7"/>
  <c r="DG37" i="7"/>
  <c r="DG38" i="7"/>
  <c r="DG39" i="7"/>
  <c r="DG40" i="7"/>
  <c r="DG41" i="7"/>
  <c r="DG42" i="7"/>
  <c r="DG43" i="7"/>
  <c r="DG44" i="7"/>
  <c r="DG45" i="7"/>
  <c r="DG46" i="7"/>
  <c r="DG47" i="7"/>
  <c r="DG48" i="7"/>
  <c r="DG49" i="7"/>
  <c r="DG50" i="7"/>
  <c r="DG51" i="7"/>
  <c r="DG52" i="7"/>
  <c r="DG53" i="7"/>
  <c r="DG54" i="7"/>
  <c r="DG55" i="7"/>
  <c r="DG56" i="7"/>
  <c r="DG57" i="7"/>
  <c r="DG58" i="7"/>
  <c r="DG59" i="7"/>
  <c r="DG60" i="7"/>
  <c r="DG61" i="7"/>
  <c r="DG62" i="7"/>
  <c r="DG63" i="7"/>
  <c r="DG64" i="7"/>
  <c r="DG65" i="7"/>
  <c r="DG66" i="7"/>
  <c r="DG67" i="7"/>
  <c r="DG68" i="7"/>
  <c r="DG69" i="7"/>
  <c r="DG70" i="7"/>
  <c r="DG71" i="7"/>
  <c r="DG72" i="7"/>
  <c r="DG73" i="7"/>
  <c r="DG74" i="7"/>
  <c r="DG75" i="7"/>
  <c r="DG76" i="7"/>
  <c r="DG77" i="7"/>
  <c r="DG78" i="7"/>
  <c r="DG79" i="7"/>
  <c r="DG80" i="7"/>
  <c r="DG81" i="7"/>
  <c r="DG82" i="7"/>
  <c r="DG83" i="7"/>
  <c r="DG84" i="7"/>
  <c r="DG85" i="7"/>
  <c r="DG86" i="7"/>
  <c r="DG87" i="7"/>
  <c r="DG88" i="7"/>
  <c r="DG89" i="7"/>
  <c r="DG90" i="7"/>
  <c r="DG91" i="7"/>
  <c r="DG92" i="7"/>
  <c r="DG93" i="7"/>
  <c r="DG94" i="7"/>
  <c r="DG95" i="7"/>
  <c r="DG96" i="7"/>
  <c r="DG97" i="7"/>
  <c r="DG98" i="7"/>
  <c r="DG99" i="7"/>
  <c r="DG100" i="7"/>
  <c r="DG101" i="7"/>
  <c r="DG102" i="7"/>
  <c r="DG103" i="7"/>
  <c r="DG104" i="7"/>
  <c r="DG105" i="7"/>
  <c r="DG106" i="7"/>
  <c r="DG107" i="7"/>
  <c r="DG108" i="7"/>
  <c r="DG109" i="7"/>
  <c r="DG110" i="7"/>
  <c r="DG111" i="7"/>
  <c r="DG112" i="7"/>
  <c r="DG113" i="7"/>
  <c r="DG114" i="7"/>
  <c r="DG115" i="7"/>
  <c r="DG116" i="7"/>
  <c r="DG117" i="7"/>
  <c r="DG118" i="7"/>
  <c r="DG119" i="7"/>
  <c r="DG120" i="7"/>
  <c r="DG121" i="7"/>
  <c r="DG122" i="7"/>
  <c r="DG123" i="7"/>
  <c r="DG124" i="7"/>
  <c r="DG125" i="7"/>
  <c r="DG126" i="7"/>
  <c r="DG127" i="7"/>
  <c r="DG128" i="7"/>
  <c r="DG129" i="7"/>
  <c r="DG130" i="7"/>
  <c r="DG131" i="7"/>
  <c r="DG132" i="7"/>
  <c r="DG133" i="7"/>
  <c r="DG134" i="7"/>
  <c r="DG135" i="7"/>
  <c r="DG136" i="7"/>
  <c r="DG137" i="7"/>
  <c r="DG138" i="7"/>
  <c r="DG139" i="7"/>
  <c r="DG140" i="7"/>
  <c r="DG141" i="7"/>
  <c r="DG142" i="7"/>
  <c r="DG143" i="7"/>
  <c r="DG144" i="7"/>
  <c r="DG145" i="7"/>
  <c r="DG146" i="7"/>
  <c r="DG147" i="7"/>
  <c r="DG148" i="7"/>
  <c r="DG149" i="7"/>
  <c r="DG150" i="7"/>
  <c r="DG151" i="7"/>
  <c r="DG152" i="7"/>
  <c r="DG153" i="7"/>
  <c r="DG154" i="7"/>
  <c r="DG155" i="7"/>
  <c r="DG156" i="7"/>
  <c r="DG157" i="7"/>
  <c r="DG158" i="7"/>
  <c r="DG159" i="7"/>
  <c r="DG160" i="7"/>
  <c r="DG161" i="7"/>
  <c r="DG162" i="7"/>
  <c r="DG163" i="7"/>
  <c r="DG164" i="7"/>
  <c r="DG165" i="7"/>
  <c r="DG166" i="7"/>
  <c r="DG167" i="7"/>
  <c r="DG168" i="7"/>
  <c r="DG169" i="7"/>
  <c r="DG170" i="7"/>
  <c r="DG171" i="7"/>
  <c r="DG172" i="7"/>
  <c r="DG173" i="7"/>
  <c r="DG174" i="7"/>
  <c r="DG175" i="7"/>
  <c r="DG176" i="7"/>
  <c r="DG177" i="7"/>
  <c r="DG178" i="7"/>
  <c r="DG179" i="7"/>
  <c r="DG180" i="7"/>
  <c r="DG181" i="7"/>
  <c r="DG182" i="7"/>
  <c r="DG183" i="7"/>
  <c r="DG184" i="7"/>
  <c r="DG185" i="7"/>
  <c r="DG186" i="7"/>
  <c r="DG187" i="7"/>
  <c r="DG188" i="7"/>
  <c r="DG189" i="7"/>
  <c r="DG190" i="7"/>
  <c r="DG191" i="7"/>
  <c r="DG192" i="7"/>
  <c r="DG193" i="7"/>
  <c r="DG194" i="7"/>
  <c r="DG195" i="7"/>
  <c r="DG196" i="7"/>
  <c r="DG197" i="7"/>
  <c r="DG198" i="7"/>
  <c r="DG199" i="7"/>
  <c r="DG200" i="7"/>
  <c r="DG201" i="7"/>
  <c r="DG202" i="7"/>
  <c r="DG203" i="7"/>
  <c r="DG204" i="7"/>
  <c r="DG205" i="7"/>
  <c r="DG206" i="7"/>
  <c r="DG207" i="7"/>
  <c r="DG208" i="7"/>
  <c r="DG209" i="7"/>
  <c r="DG210" i="7"/>
  <c r="DG211" i="7"/>
  <c r="DG212" i="7"/>
  <c r="DG213" i="7"/>
  <c r="DG214" i="7"/>
  <c r="DG215" i="7"/>
  <c r="DB9" i="7"/>
  <c r="DB10" i="7"/>
  <c r="DB11" i="7"/>
  <c r="DB12" i="7"/>
  <c r="DB13" i="7"/>
  <c r="DB14" i="7"/>
  <c r="DB15" i="7"/>
  <c r="DB16" i="7"/>
  <c r="DB17" i="7"/>
  <c r="DB18" i="7"/>
  <c r="DB19" i="7"/>
  <c r="DB20" i="7"/>
  <c r="DB21" i="7"/>
  <c r="DB22" i="7"/>
  <c r="DB23" i="7"/>
  <c r="DB24" i="7"/>
  <c r="DB25" i="7"/>
  <c r="DB26" i="7"/>
  <c r="DB27" i="7"/>
  <c r="DB28" i="7"/>
  <c r="DB29" i="7"/>
  <c r="DB30" i="7"/>
  <c r="DB31" i="7"/>
  <c r="DB32" i="7"/>
  <c r="DB33" i="7"/>
  <c r="DB34" i="7"/>
  <c r="DB35" i="7"/>
  <c r="DB36" i="7"/>
  <c r="DB37" i="7"/>
  <c r="DB38" i="7"/>
  <c r="DB39" i="7"/>
  <c r="DB40" i="7"/>
  <c r="DB41" i="7"/>
  <c r="DB42" i="7"/>
  <c r="DB43" i="7"/>
  <c r="DB44" i="7"/>
  <c r="DB45" i="7"/>
  <c r="DB46" i="7"/>
  <c r="DB47" i="7"/>
  <c r="DB48" i="7"/>
  <c r="DB49" i="7"/>
  <c r="DB50" i="7"/>
  <c r="DB51" i="7"/>
  <c r="DB52" i="7"/>
  <c r="DB53" i="7"/>
  <c r="DB54" i="7"/>
  <c r="DB55" i="7"/>
  <c r="DB56" i="7"/>
  <c r="DB57" i="7"/>
  <c r="DB58" i="7"/>
  <c r="DB59" i="7"/>
  <c r="DB60" i="7"/>
  <c r="DB61" i="7"/>
  <c r="DB62" i="7"/>
  <c r="DB63" i="7"/>
  <c r="DB64" i="7"/>
  <c r="DB65" i="7"/>
  <c r="DB66" i="7"/>
  <c r="DB67" i="7"/>
  <c r="DB68" i="7"/>
  <c r="DB69" i="7"/>
  <c r="DB70" i="7"/>
  <c r="DB71" i="7"/>
  <c r="DB72" i="7"/>
  <c r="DB73" i="7"/>
  <c r="DB74" i="7"/>
  <c r="DB75" i="7"/>
  <c r="DB76" i="7"/>
  <c r="DB77" i="7"/>
  <c r="DB78" i="7"/>
  <c r="DB79" i="7"/>
  <c r="DB80" i="7"/>
  <c r="DB81" i="7"/>
  <c r="DB82" i="7"/>
  <c r="DB83" i="7"/>
  <c r="DB84" i="7"/>
  <c r="DB85" i="7"/>
  <c r="DB86" i="7"/>
  <c r="DB87" i="7"/>
  <c r="DB88" i="7"/>
  <c r="DB89" i="7"/>
  <c r="DB90" i="7"/>
  <c r="DB91" i="7"/>
  <c r="DB92" i="7"/>
  <c r="DB93" i="7"/>
  <c r="DB94" i="7"/>
  <c r="DB95" i="7"/>
  <c r="DB96" i="7"/>
  <c r="DB97" i="7"/>
  <c r="DB98" i="7"/>
  <c r="DB99" i="7"/>
  <c r="DB100" i="7"/>
  <c r="DB101" i="7"/>
  <c r="DB102" i="7"/>
  <c r="DB103" i="7"/>
  <c r="DB104" i="7"/>
  <c r="DB105" i="7"/>
  <c r="DB106" i="7"/>
  <c r="DB107" i="7"/>
  <c r="DB108" i="7"/>
  <c r="DB109" i="7"/>
  <c r="DB110" i="7"/>
  <c r="DB111" i="7"/>
  <c r="DB112" i="7"/>
  <c r="DB113" i="7"/>
  <c r="DB114" i="7"/>
  <c r="DB115" i="7"/>
  <c r="DB116" i="7"/>
  <c r="DB117" i="7"/>
  <c r="DB118" i="7"/>
  <c r="DB119" i="7"/>
  <c r="DB120" i="7"/>
  <c r="DB121" i="7"/>
  <c r="DB122" i="7"/>
  <c r="DB123" i="7"/>
  <c r="DB124" i="7"/>
  <c r="DB125" i="7"/>
  <c r="DB126" i="7"/>
  <c r="DB127" i="7"/>
  <c r="DB128" i="7"/>
  <c r="DB129" i="7"/>
  <c r="DB130" i="7"/>
  <c r="DB131" i="7"/>
  <c r="DB132" i="7"/>
  <c r="DB133" i="7"/>
  <c r="DB134" i="7"/>
  <c r="DB135" i="7"/>
  <c r="DB136" i="7"/>
  <c r="DB137" i="7"/>
  <c r="DB138" i="7"/>
  <c r="DB139" i="7"/>
  <c r="DB140" i="7"/>
  <c r="DB141" i="7"/>
  <c r="DB142" i="7"/>
  <c r="DB143" i="7"/>
  <c r="DB144" i="7"/>
  <c r="DB145" i="7"/>
  <c r="DB146" i="7"/>
  <c r="DB147" i="7"/>
  <c r="DB148" i="7"/>
  <c r="DB149" i="7"/>
  <c r="DB150" i="7"/>
  <c r="DB151" i="7"/>
  <c r="DB152" i="7"/>
  <c r="DB153" i="7"/>
  <c r="DB154" i="7"/>
  <c r="DB155" i="7"/>
  <c r="DB156" i="7"/>
  <c r="DB157" i="7"/>
  <c r="DB158" i="7"/>
  <c r="DB159" i="7"/>
  <c r="DB160" i="7"/>
  <c r="DB161" i="7"/>
  <c r="DB162" i="7"/>
  <c r="DB163" i="7"/>
  <c r="DB164" i="7"/>
  <c r="DB165" i="7"/>
  <c r="DB166" i="7"/>
  <c r="DB167" i="7"/>
  <c r="DB168" i="7"/>
  <c r="DB169" i="7"/>
  <c r="DB170" i="7"/>
  <c r="DB171" i="7"/>
  <c r="DB172" i="7"/>
  <c r="DB173" i="7"/>
  <c r="DB174" i="7"/>
  <c r="DB175" i="7"/>
  <c r="DB176" i="7"/>
  <c r="DB177" i="7"/>
  <c r="DB178" i="7"/>
  <c r="DB179" i="7"/>
  <c r="DB180" i="7"/>
  <c r="DB181" i="7"/>
  <c r="DB182" i="7"/>
  <c r="DB183" i="7"/>
  <c r="DB184" i="7"/>
  <c r="DB185" i="7"/>
  <c r="DB186" i="7"/>
  <c r="DB187" i="7"/>
  <c r="DB188" i="7"/>
  <c r="DB189" i="7"/>
  <c r="DB190" i="7"/>
  <c r="DB191" i="7"/>
  <c r="DB192" i="7"/>
  <c r="DB193" i="7"/>
  <c r="DB194" i="7"/>
  <c r="DB195" i="7"/>
  <c r="DB196" i="7"/>
  <c r="DB197" i="7"/>
  <c r="DB198" i="7"/>
  <c r="DB199" i="7"/>
  <c r="DB200" i="7"/>
  <c r="DB201" i="7"/>
  <c r="DB202" i="7"/>
  <c r="DB203" i="7"/>
  <c r="DB204" i="7"/>
  <c r="DB205" i="7"/>
  <c r="DB206" i="7"/>
  <c r="DB207" i="7"/>
  <c r="DB208" i="7"/>
  <c r="DB209" i="7"/>
  <c r="DB210" i="7"/>
  <c r="DB211" i="7"/>
  <c r="DB212" i="7"/>
  <c r="DB213" i="7"/>
  <c r="DB214" i="7"/>
  <c r="DB215" i="7"/>
  <c r="DX102" i="7" l="1"/>
  <c r="DX67" i="7"/>
  <c r="DX160" i="7"/>
  <c r="DX211" i="7"/>
  <c r="DX190" i="7"/>
  <c r="DX35" i="7"/>
  <c r="DX107" i="7"/>
  <c r="DX186" i="7"/>
  <c r="DX134" i="7"/>
  <c r="DW127" i="7"/>
  <c r="DX27" i="7"/>
  <c r="DX146" i="7"/>
  <c r="DX139" i="7"/>
  <c r="DW114" i="7"/>
  <c r="DX111" i="7"/>
  <c r="DX59" i="7"/>
  <c r="DX191" i="7"/>
  <c r="DX187" i="7"/>
  <c r="DX170" i="7"/>
  <c r="DW119" i="7"/>
  <c r="DW99" i="7"/>
  <c r="DX96" i="7"/>
  <c r="DW93" i="7"/>
  <c r="DX86" i="7"/>
  <c r="DX83" i="7"/>
  <c r="DX51" i="7"/>
  <c r="DX19" i="7"/>
  <c r="DW189" i="7"/>
  <c r="DX151" i="7"/>
  <c r="DW135" i="7"/>
  <c r="DW103" i="7"/>
  <c r="DW101" i="7"/>
  <c r="DX75" i="7"/>
  <c r="DX43" i="7"/>
  <c r="DX11" i="7"/>
  <c r="DW200" i="7"/>
  <c r="DX200" i="7"/>
  <c r="DW183" i="7"/>
  <c r="DX183" i="7"/>
  <c r="DW207" i="7"/>
  <c r="DX207" i="7"/>
  <c r="DW203" i="7"/>
  <c r="DX203" i="7"/>
  <c r="DW174" i="7"/>
  <c r="DX174" i="7"/>
  <c r="DW163" i="7"/>
  <c r="DX163" i="7"/>
  <c r="DW110" i="7"/>
  <c r="DX110" i="7"/>
  <c r="DX90" i="7"/>
  <c r="DW90" i="7"/>
  <c r="DW66" i="7"/>
  <c r="DX66" i="7"/>
  <c r="DX55" i="7"/>
  <c r="DW55" i="7"/>
  <c r="DW34" i="7"/>
  <c r="DX34" i="7"/>
  <c r="DX23" i="7"/>
  <c r="DW23" i="7"/>
  <c r="DX215" i="7"/>
  <c r="DW215" i="7"/>
  <c r="DX31" i="7"/>
  <c r="DW31" i="7"/>
  <c r="DX194" i="7"/>
  <c r="DW194" i="7"/>
  <c r="DW166" i="7"/>
  <c r="DX166" i="7"/>
  <c r="DW155" i="7"/>
  <c r="DX155" i="7"/>
  <c r="DX79" i="7"/>
  <c r="DW79" i="7"/>
  <c r="DW58" i="7"/>
  <c r="DX58" i="7"/>
  <c r="DX47" i="7"/>
  <c r="DW47" i="7"/>
  <c r="DW26" i="7"/>
  <c r="DX26" i="7"/>
  <c r="DX15" i="7"/>
  <c r="DW15" i="7"/>
  <c r="DW74" i="7"/>
  <c r="DX74" i="7"/>
  <c r="DX63" i="7"/>
  <c r="DW63" i="7"/>
  <c r="DW42" i="7"/>
  <c r="DX42" i="7"/>
  <c r="DW10" i="7"/>
  <c r="DX10" i="7"/>
  <c r="DX205" i="7"/>
  <c r="DW205" i="7"/>
  <c r="DW82" i="7"/>
  <c r="DX82" i="7"/>
  <c r="DX71" i="7"/>
  <c r="DW71" i="7"/>
  <c r="DW50" i="7"/>
  <c r="DX50" i="7"/>
  <c r="DX39" i="7"/>
  <c r="DW39" i="7"/>
  <c r="DW18" i="7"/>
  <c r="DX18" i="7"/>
  <c r="DX206" i="7"/>
  <c r="DX195" i="7"/>
  <c r="DX178" i="7"/>
  <c r="DW175" i="7"/>
  <c r="DX167" i="7"/>
  <c r="DX162" i="7"/>
  <c r="DX144" i="7"/>
  <c r="DX123" i="7"/>
  <c r="DW91" i="7"/>
  <c r="DW150" i="7"/>
  <c r="DX150" i="7"/>
  <c r="DX179" i="7"/>
  <c r="DW179" i="7"/>
  <c r="DW210" i="7"/>
  <c r="DX210" i="7"/>
  <c r="DW171" i="7"/>
  <c r="DX171" i="7"/>
  <c r="DW147" i="7"/>
  <c r="DX147" i="7"/>
  <c r="DX117" i="7"/>
  <c r="DW117" i="7"/>
  <c r="DX138" i="7"/>
  <c r="DW138" i="7"/>
  <c r="DX106" i="7"/>
  <c r="DW106" i="7"/>
  <c r="DW199" i="7"/>
  <c r="DX199" i="7"/>
  <c r="DW184" i="7"/>
  <c r="DX184" i="7"/>
  <c r="DW143" i="7"/>
  <c r="DX143" i="7"/>
  <c r="DW128" i="7"/>
  <c r="DX128" i="7"/>
  <c r="DX125" i="7"/>
  <c r="DW125" i="7"/>
  <c r="DW115" i="7"/>
  <c r="DX115" i="7"/>
  <c r="DW112" i="7"/>
  <c r="DX112" i="7"/>
  <c r="DW87" i="7"/>
  <c r="DX87" i="7"/>
  <c r="DW159" i="7"/>
  <c r="DX159" i="7"/>
  <c r="DW131" i="7"/>
  <c r="DX131" i="7"/>
  <c r="DW95" i="7"/>
  <c r="DX95" i="7"/>
  <c r="DX165" i="7"/>
  <c r="DW165" i="7"/>
  <c r="DX149" i="7"/>
  <c r="DW149" i="7"/>
  <c r="DW136" i="7"/>
  <c r="DX136" i="7"/>
  <c r="DW118" i="7"/>
  <c r="DX118" i="7"/>
  <c r="DW104" i="7"/>
  <c r="DX104" i="7"/>
  <c r="DX85" i="7"/>
  <c r="DW85" i="7"/>
  <c r="DW80" i="7"/>
  <c r="DX80" i="7"/>
  <c r="DX77" i="7"/>
  <c r="DW77" i="7"/>
  <c r="DW72" i="7"/>
  <c r="DX72" i="7"/>
  <c r="DX69" i="7"/>
  <c r="DW69" i="7"/>
  <c r="DW64" i="7"/>
  <c r="DX64" i="7"/>
  <c r="DX61" i="7"/>
  <c r="DW61" i="7"/>
  <c r="DW56" i="7"/>
  <c r="DX56" i="7"/>
  <c r="DX53" i="7"/>
  <c r="DW53" i="7"/>
  <c r="DW48" i="7"/>
  <c r="DX48" i="7"/>
  <c r="DX45" i="7"/>
  <c r="DW45" i="7"/>
  <c r="DW40" i="7"/>
  <c r="DX40" i="7"/>
  <c r="DX37" i="7"/>
  <c r="DW37" i="7"/>
  <c r="DW32" i="7"/>
  <c r="DX32" i="7"/>
  <c r="DX29" i="7"/>
  <c r="DW29" i="7"/>
  <c r="DW24" i="7"/>
  <c r="DX24" i="7"/>
  <c r="DX21" i="7"/>
  <c r="DW21" i="7"/>
  <c r="DW16" i="7"/>
  <c r="DX16" i="7"/>
  <c r="DX13" i="7"/>
  <c r="DW13" i="7"/>
  <c r="DX209" i="7"/>
  <c r="DW209" i="7"/>
  <c r="DW188" i="7"/>
  <c r="DX188" i="7"/>
  <c r="DX173" i="7"/>
  <c r="DW173" i="7"/>
  <c r="DX169" i="7"/>
  <c r="DW169" i="7"/>
  <c r="DX161" i="7"/>
  <c r="DW161" i="7"/>
  <c r="DW152" i="7"/>
  <c r="DX152" i="7"/>
  <c r="DW148" i="7"/>
  <c r="DX148" i="7"/>
  <c r="DW140" i="7"/>
  <c r="DX140" i="7"/>
  <c r="DW126" i="7"/>
  <c r="DX126" i="7"/>
  <c r="DW88" i="7"/>
  <c r="DX88" i="7"/>
  <c r="DW84" i="7"/>
  <c r="DX84" i="7"/>
  <c r="DW76" i="7"/>
  <c r="DX76" i="7"/>
  <c r="DW68" i="7"/>
  <c r="DX68" i="7"/>
  <c r="DW60" i="7"/>
  <c r="DX60" i="7"/>
  <c r="DW52" i="7"/>
  <c r="DX52" i="7"/>
  <c r="DW44" i="7"/>
  <c r="DX44" i="7"/>
  <c r="DW36" i="7"/>
  <c r="DX36" i="7"/>
  <c r="DW28" i="7"/>
  <c r="DX28" i="7"/>
  <c r="DW20" i="7"/>
  <c r="DX20" i="7"/>
  <c r="DW12" i="7"/>
  <c r="DX12" i="7"/>
  <c r="DX214" i="7"/>
  <c r="DW212" i="7"/>
  <c r="DX212" i="7"/>
  <c r="DX208" i="7"/>
  <c r="DX201" i="7"/>
  <c r="DW201" i="7"/>
  <c r="DW197" i="7"/>
  <c r="DX182" i="7"/>
  <c r="DW180" i="7"/>
  <c r="DX180" i="7"/>
  <c r="DX176" i="7"/>
  <c r="DW172" i="7"/>
  <c r="DX172" i="7"/>
  <c r="DX168" i="7"/>
  <c r="DW154" i="7"/>
  <c r="DX142" i="7"/>
  <c r="DW130" i="7"/>
  <c r="DX130" i="7"/>
  <c r="DX109" i="7"/>
  <c r="DW109" i="7"/>
  <c r="DX105" i="7"/>
  <c r="DW105" i="7"/>
  <c r="DW204" i="7"/>
  <c r="DX204" i="7"/>
  <c r="DX202" i="7"/>
  <c r="DX193" i="7"/>
  <c r="DW193" i="7"/>
  <c r="DW164" i="7"/>
  <c r="DX164" i="7"/>
  <c r="DW158" i="7"/>
  <c r="DX158" i="7"/>
  <c r="DX129" i="7"/>
  <c r="DW129" i="7"/>
  <c r="DW120" i="7"/>
  <c r="DX120" i="7"/>
  <c r="DW116" i="7"/>
  <c r="DX116" i="7"/>
  <c r="DW108" i="7"/>
  <c r="DX108" i="7"/>
  <c r="DW94" i="7"/>
  <c r="DX94" i="7"/>
  <c r="DW213" i="7"/>
  <c r="DX198" i="7"/>
  <c r="DW196" i="7"/>
  <c r="DX196" i="7"/>
  <c r="DX192" i="7"/>
  <c r="DX185" i="7"/>
  <c r="DW185" i="7"/>
  <c r="DW181" i="7"/>
  <c r="DW157" i="7"/>
  <c r="DX153" i="7"/>
  <c r="DW153" i="7"/>
  <c r="DX141" i="7"/>
  <c r="DW141" i="7"/>
  <c r="DX137" i="7"/>
  <c r="DW137" i="7"/>
  <c r="DW133" i="7"/>
  <c r="DW122" i="7"/>
  <c r="DW98" i="7"/>
  <c r="DX98" i="7"/>
  <c r="DX97" i="7"/>
  <c r="DW97" i="7"/>
  <c r="DW78" i="7"/>
  <c r="DX78" i="7"/>
  <c r="DW70" i="7"/>
  <c r="DX70" i="7"/>
  <c r="DW62" i="7"/>
  <c r="DX62" i="7"/>
  <c r="DW54" i="7"/>
  <c r="DX54" i="7"/>
  <c r="DW46" i="7"/>
  <c r="DX46" i="7"/>
  <c r="DW38" i="7"/>
  <c r="DX38" i="7"/>
  <c r="DW30" i="7"/>
  <c r="DX30" i="7"/>
  <c r="DW22" i="7"/>
  <c r="DX22" i="7"/>
  <c r="DW14" i="7"/>
  <c r="DX14" i="7"/>
  <c r="DW132" i="7"/>
  <c r="DX132" i="7"/>
  <c r="DX121" i="7"/>
  <c r="DW121" i="7"/>
  <c r="DW100" i="7"/>
  <c r="DX100" i="7"/>
  <c r="DX89" i="7"/>
  <c r="DW89" i="7"/>
  <c r="DX177" i="7"/>
  <c r="DW177" i="7"/>
  <c r="DW156" i="7"/>
  <c r="DX156" i="7"/>
  <c r="DX145" i="7"/>
  <c r="DW145" i="7"/>
  <c r="DW124" i="7"/>
  <c r="DX124" i="7"/>
  <c r="DX113" i="7"/>
  <c r="DW113" i="7"/>
  <c r="DW92" i="7"/>
  <c r="DX92" i="7"/>
  <c r="DX81" i="7"/>
  <c r="DW81" i="7"/>
  <c r="DX73" i="7"/>
  <c r="DW73" i="7"/>
  <c r="DX65" i="7"/>
  <c r="DW65" i="7"/>
  <c r="DX57" i="7"/>
  <c r="DW57" i="7"/>
  <c r="DX49" i="7"/>
  <c r="DW49" i="7"/>
  <c r="DX41" i="7"/>
  <c r="DW41" i="7"/>
  <c r="DX33" i="7"/>
  <c r="DW33" i="7"/>
  <c r="DX25" i="7"/>
  <c r="DW25" i="7"/>
  <c r="DX17" i="7"/>
  <c r="DW17" i="7"/>
  <c r="DX9" i="7"/>
  <c r="DW9" i="7"/>
  <c r="CR19" i="7" l="1"/>
  <c r="CR20" i="7"/>
  <c r="CR21" i="7"/>
  <c r="CR22" i="7"/>
  <c r="CR23" i="7"/>
  <c r="CR24" i="7"/>
  <c r="CR25" i="7"/>
  <c r="CR26" i="7"/>
  <c r="CR27" i="7"/>
  <c r="CR28" i="7"/>
  <c r="CR29" i="7"/>
  <c r="CR30" i="7"/>
  <c r="CR31" i="7"/>
  <c r="CR32" i="7"/>
  <c r="CR33" i="7"/>
  <c r="CR34" i="7"/>
  <c r="CR35" i="7"/>
  <c r="CR36" i="7"/>
  <c r="CR37" i="7"/>
  <c r="CR38" i="7"/>
  <c r="CR39" i="7"/>
  <c r="CR40" i="7"/>
  <c r="CR41" i="7"/>
  <c r="CR42" i="7"/>
  <c r="CR43" i="7"/>
  <c r="CR44" i="7"/>
  <c r="CR45" i="7"/>
  <c r="CR46" i="7"/>
  <c r="CR47" i="7"/>
  <c r="CR48" i="7"/>
  <c r="CR49" i="7"/>
  <c r="CR50" i="7"/>
  <c r="CR51" i="7"/>
  <c r="CR52" i="7"/>
  <c r="CR53" i="7"/>
  <c r="CR54" i="7"/>
  <c r="CR55" i="7"/>
  <c r="CR56" i="7"/>
  <c r="CR57" i="7"/>
  <c r="CR58" i="7"/>
  <c r="CR59" i="7"/>
  <c r="CR60" i="7"/>
  <c r="CR61" i="7"/>
  <c r="CR62" i="7"/>
  <c r="CR63" i="7"/>
  <c r="CR64" i="7"/>
  <c r="CR65" i="7"/>
  <c r="CR66" i="7"/>
  <c r="CR67" i="7"/>
  <c r="CR68" i="7"/>
  <c r="CR69" i="7"/>
  <c r="CR70" i="7"/>
  <c r="CR71" i="7"/>
  <c r="CR72" i="7"/>
  <c r="CR73" i="7"/>
  <c r="CR74" i="7"/>
  <c r="CR75" i="7"/>
  <c r="CR76" i="7"/>
  <c r="CR77" i="7"/>
  <c r="CR78" i="7"/>
  <c r="CR79" i="7"/>
  <c r="CR80" i="7"/>
  <c r="CR81" i="7"/>
  <c r="CR82" i="7"/>
  <c r="CR83" i="7"/>
  <c r="CR84" i="7"/>
  <c r="CR85" i="7"/>
  <c r="CR86" i="7"/>
  <c r="CR87" i="7"/>
  <c r="CR88" i="7"/>
  <c r="CR89" i="7"/>
  <c r="CR90" i="7"/>
  <c r="CR91" i="7"/>
  <c r="CR92" i="7"/>
  <c r="CR93" i="7"/>
  <c r="CR94" i="7"/>
  <c r="CR95" i="7"/>
  <c r="CR96" i="7"/>
  <c r="CR97" i="7"/>
  <c r="CR98" i="7"/>
  <c r="CR99" i="7"/>
  <c r="CR100" i="7"/>
  <c r="CR101" i="7"/>
  <c r="CR102" i="7"/>
  <c r="CR103" i="7"/>
  <c r="CR104" i="7"/>
  <c r="CR105" i="7"/>
  <c r="CR106" i="7"/>
  <c r="CR107" i="7"/>
  <c r="CR108" i="7"/>
  <c r="CR109" i="7"/>
  <c r="CR110" i="7"/>
  <c r="CR111" i="7"/>
  <c r="CR112" i="7"/>
  <c r="CR113" i="7"/>
  <c r="CR114" i="7"/>
  <c r="CR115" i="7"/>
  <c r="CR116" i="7"/>
  <c r="CR117" i="7"/>
  <c r="CR118" i="7"/>
  <c r="CR119" i="7"/>
  <c r="CR120" i="7"/>
  <c r="CR121" i="7"/>
  <c r="CR122" i="7"/>
  <c r="CR123" i="7"/>
  <c r="CR124" i="7"/>
  <c r="CR125" i="7"/>
  <c r="CR126" i="7"/>
  <c r="CR127" i="7"/>
  <c r="CR128" i="7"/>
  <c r="CR129" i="7"/>
  <c r="CR130" i="7"/>
  <c r="CR131" i="7"/>
  <c r="CR132" i="7"/>
  <c r="CR133" i="7"/>
  <c r="CR134" i="7"/>
  <c r="CR135" i="7"/>
  <c r="CR136" i="7"/>
  <c r="CR137" i="7"/>
  <c r="CR138" i="7"/>
  <c r="CR139" i="7"/>
  <c r="CR140" i="7"/>
  <c r="CR141" i="7"/>
  <c r="CR142" i="7"/>
  <c r="CR143" i="7"/>
  <c r="CR144" i="7"/>
  <c r="CR145" i="7"/>
  <c r="CR146" i="7"/>
  <c r="CR147" i="7"/>
  <c r="CR148" i="7"/>
  <c r="CR149" i="7"/>
  <c r="CR150" i="7"/>
  <c r="CR151" i="7"/>
  <c r="CR152" i="7"/>
  <c r="CR153" i="7"/>
  <c r="CR154" i="7"/>
  <c r="CR155" i="7"/>
  <c r="CR156" i="7"/>
  <c r="CR157" i="7"/>
  <c r="CR158" i="7"/>
  <c r="CR159" i="7"/>
  <c r="CR160" i="7"/>
  <c r="CR161" i="7"/>
  <c r="CR162" i="7"/>
  <c r="CR163" i="7"/>
  <c r="CR164" i="7"/>
  <c r="CR165" i="7"/>
  <c r="CR166" i="7"/>
  <c r="CR167" i="7"/>
  <c r="CR168" i="7"/>
  <c r="CR169" i="7"/>
  <c r="CR170" i="7"/>
  <c r="CR171" i="7"/>
  <c r="CR172" i="7"/>
  <c r="CR173" i="7"/>
  <c r="CR174" i="7"/>
  <c r="CR175" i="7"/>
  <c r="CR176" i="7"/>
  <c r="CR177" i="7"/>
  <c r="CR178" i="7"/>
  <c r="CR179" i="7"/>
  <c r="CR180" i="7"/>
  <c r="CR181" i="7"/>
  <c r="CR182" i="7"/>
  <c r="CR183" i="7"/>
  <c r="CR184" i="7"/>
  <c r="CR185" i="7"/>
  <c r="CR186" i="7"/>
  <c r="CR187" i="7"/>
  <c r="CR188" i="7"/>
  <c r="CR189" i="7"/>
  <c r="CR190" i="7"/>
  <c r="CR191" i="7"/>
  <c r="CR192" i="7"/>
  <c r="CR193" i="7"/>
  <c r="CR194" i="7"/>
  <c r="CR195" i="7"/>
  <c r="CR196" i="7"/>
  <c r="CR197" i="7"/>
  <c r="CR198" i="7"/>
  <c r="CR199" i="7"/>
  <c r="CR200" i="7"/>
  <c r="CR201" i="7"/>
  <c r="CR202" i="7"/>
  <c r="CR203" i="7"/>
  <c r="CR204" i="7"/>
  <c r="CR205" i="7"/>
  <c r="CR206" i="7"/>
  <c r="CR207" i="7"/>
  <c r="CR208" i="7"/>
  <c r="CR209" i="7"/>
  <c r="CR210" i="7"/>
  <c r="CR211" i="7"/>
  <c r="CR212" i="7"/>
  <c r="CR213" i="7"/>
  <c r="CR214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M35" i="7"/>
  <c r="CM36" i="7"/>
  <c r="CM37" i="7"/>
  <c r="CM38" i="7"/>
  <c r="CM39" i="7"/>
  <c r="CM40" i="7"/>
  <c r="CM41" i="7"/>
  <c r="CM42" i="7"/>
  <c r="CM43" i="7"/>
  <c r="CM44" i="7"/>
  <c r="CM45" i="7"/>
  <c r="CM46" i="7"/>
  <c r="CM47" i="7"/>
  <c r="CM48" i="7"/>
  <c r="CM49" i="7"/>
  <c r="CM50" i="7"/>
  <c r="CM51" i="7"/>
  <c r="CM52" i="7"/>
  <c r="CM53" i="7"/>
  <c r="CM54" i="7"/>
  <c r="CM55" i="7"/>
  <c r="CM56" i="7"/>
  <c r="CM57" i="7"/>
  <c r="CM58" i="7"/>
  <c r="CM59" i="7"/>
  <c r="CM60" i="7"/>
  <c r="CM61" i="7"/>
  <c r="CM62" i="7"/>
  <c r="CM63" i="7"/>
  <c r="CM64" i="7"/>
  <c r="CM65" i="7"/>
  <c r="CM66" i="7"/>
  <c r="CM67" i="7"/>
  <c r="CM68" i="7"/>
  <c r="CM69" i="7"/>
  <c r="CM70" i="7"/>
  <c r="CM71" i="7"/>
  <c r="CM72" i="7"/>
  <c r="CM73" i="7"/>
  <c r="CM74" i="7"/>
  <c r="CM75" i="7"/>
  <c r="CM76" i="7"/>
  <c r="CM77" i="7"/>
  <c r="CM78" i="7"/>
  <c r="CM79" i="7"/>
  <c r="CM80" i="7"/>
  <c r="CM81" i="7"/>
  <c r="CM82" i="7"/>
  <c r="CM83" i="7"/>
  <c r="CM84" i="7"/>
  <c r="CM85" i="7"/>
  <c r="CM86" i="7"/>
  <c r="CM87" i="7"/>
  <c r="CM88" i="7"/>
  <c r="CM89" i="7"/>
  <c r="CM90" i="7"/>
  <c r="CM91" i="7"/>
  <c r="CM92" i="7"/>
  <c r="CM93" i="7"/>
  <c r="CM94" i="7"/>
  <c r="CM95" i="7"/>
  <c r="CM96" i="7"/>
  <c r="CM97" i="7"/>
  <c r="CM98" i="7"/>
  <c r="CM99" i="7"/>
  <c r="CM100" i="7"/>
  <c r="CM101" i="7"/>
  <c r="CM102" i="7"/>
  <c r="CM103" i="7"/>
  <c r="CM104" i="7"/>
  <c r="CM105" i="7"/>
  <c r="CM106" i="7"/>
  <c r="CM107" i="7"/>
  <c r="CM108" i="7"/>
  <c r="CM109" i="7"/>
  <c r="CM110" i="7"/>
  <c r="CM111" i="7"/>
  <c r="CM112" i="7"/>
  <c r="CM113" i="7"/>
  <c r="CM114" i="7"/>
  <c r="CM115" i="7"/>
  <c r="CM116" i="7"/>
  <c r="CM117" i="7"/>
  <c r="CM118" i="7"/>
  <c r="CM119" i="7"/>
  <c r="CM120" i="7"/>
  <c r="CM121" i="7"/>
  <c r="CM122" i="7"/>
  <c r="CM123" i="7"/>
  <c r="CM124" i="7"/>
  <c r="CM125" i="7"/>
  <c r="CM126" i="7"/>
  <c r="CM127" i="7"/>
  <c r="CM128" i="7"/>
  <c r="CM129" i="7"/>
  <c r="CM130" i="7"/>
  <c r="CM131" i="7"/>
  <c r="CM132" i="7"/>
  <c r="CM133" i="7"/>
  <c r="CM134" i="7"/>
  <c r="CM135" i="7"/>
  <c r="CM136" i="7"/>
  <c r="CM137" i="7"/>
  <c r="CM138" i="7"/>
  <c r="CM139" i="7"/>
  <c r="CM140" i="7"/>
  <c r="CM141" i="7"/>
  <c r="CM142" i="7"/>
  <c r="CM143" i="7"/>
  <c r="CM144" i="7"/>
  <c r="CM145" i="7"/>
  <c r="CM146" i="7"/>
  <c r="CM147" i="7"/>
  <c r="CM148" i="7"/>
  <c r="CM149" i="7"/>
  <c r="CM150" i="7"/>
  <c r="CM151" i="7"/>
  <c r="CM152" i="7"/>
  <c r="CM153" i="7"/>
  <c r="CM154" i="7"/>
  <c r="CM155" i="7"/>
  <c r="CM156" i="7"/>
  <c r="CM157" i="7"/>
  <c r="CM158" i="7"/>
  <c r="CM159" i="7"/>
  <c r="CM160" i="7"/>
  <c r="CM161" i="7"/>
  <c r="CM162" i="7"/>
  <c r="CM163" i="7"/>
  <c r="CM164" i="7"/>
  <c r="CM165" i="7"/>
  <c r="CM166" i="7"/>
  <c r="CM167" i="7"/>
  <c r="CM168" i="7"/>
  <c r="CM169" i="7"/>
  <c r="CM170" i="7"/>
  <c r="CM171" i="7"/>
  <c r="CM172" i="7"/>
  <c r="CM173" i="7"/>
  <c r="CM174" i="7"/>
  <c r="CM175" i="7"/>
  <c r="CM176" i="7"/>
  <c r="CM177" i="7"/>
  <c r="CM178" i="7"/>
  <c r="CM179" i="7"/>
  <c r="CM180" i="7"/>
  <c r="CM181" i="7"/>
  <c r="CM182" i="7"/>
  <c r="CM183" i="7"/>
  <c r="CM184" i="7"/>
  <c r="CM185" i="7"/>
  <c r="CM186" i="7"/>
  <c r="CM187" i="7"/>
  <c r="CM188" i="7"/>
  <c r="CM189" i="7"/>
  <c r="CM190" i="7"/>
  <c r="CM191" i="7"/>
  <c r="CM192" i="7"/>
  <c r="CM193" i="7"/>
  <c r="CM194" i="7"/>
  <c r="CM195" i="7"/>
  <c r="CM196" i="7"/>
  <c r="CM197" i="7"/>
  <c r="CM198" i="7"/>
  <c r="CM199" i="7"/>
  <c r="CM200" i="7"/>
  <c r="CM201" i="7"/>
  <c r="CM202" i="7"/>
  <c r="CM203" i="7"/>
  <c r="CM204" i="7"/>
  <c r="CM205" i="7"/>
  <c r="CM206" i="7"/>
  <c r="CM207" i="7"/>
  <c r="CM208" i="7"/>
  <c r="CM209" i="7"/>
  <c r="CM210" i="7"/>
  <c r="CM211" i="7"/>
  <c r="CM212" i="7"/>
  <c r="CM213" i="7"/>
  <c r="CM214" i="7"/>
  <c r="CH17" i="7"/>
  <c r="DH17" i="7" s="1"/>
  <c r="CH18" i="7"/>
  <c r="DH18" i="7" s="1"/>
  <c r="CH19" i="7"/>
  <c r="DH19" i="7" s="1"/>
  <c r="CH20" i="7"/>
  <c r="DH20" i="7" s="1"/>
  <c r="CH21" i="7"/>
  <c r="DH21" i="7" s="1"/>
  <c r="CH22" i="7"/>
  <c r="DH22" i="7" s="1"/>
  <c r="CH23" i="7"/>
  <c r="DH23" i="7" s="1"/>
  <c r="CH24" i="7"/>
  <c r="DH24" i="7" s="1"/>
  <c r="CH25" i="7"/>
  <c r="DH25" i="7" s="1"/>
  <c r="CH26" i="7"/>
  <c r="DH26" i="7" s="1"/>
  <c r="CH27" i="7"/>
  <c r="DH27" i="7" s="1"/>
  <c r="CH28" i="7"/>
  <c r="DH28" i="7" s="1"/>
  <c r="CH29" i="7"/>
  <c r="DH29" i="7" s="1"/>
  <c r="CH30" i="7"/>
  <c r="DH30" i="7" s="1"/>
  <c r="CH31" i="7"/>
  <c r="DH31" i="7" s="1"/>
  <c r="CH32" i="7"/>
  <c r="DH32" i="7" s="1"/>
  <c r="CH33" i="7"/>
  <c r="DH33" i="7" s="1"/>
  <c r="CH34" i="7"/>
  <c r="DH34" i="7" s="1"/>
  <c r="CH35" i="7"/>
  <c r="DH35" i="7" s="1"/>
  <c r="CH36" i="7"/>
  <c r="DH36" i="7" s="1"/>
  <c r="CH37" i="7"/>
  <c r="DH37" i="7" s="1"/>
  <c r="CH38" i="7"/>
  <c r="DH38" i="7" s="1"/>
  <c r="CH39" i="7"/>
  <c r="DH39" i="7" s="1"/>
  <c r="CH40" i="7"/>
  <c r="DH40" i="7" s="1"/>
  <c r="CH41" i="7"/>
  <c r="DH41" i="7" s="1"/>
  <c r="CH42" i="7"/>
  <c r="DH42" i="7" s="1"/>
  <c r="CH43" i="7"/>
  <c r="DH43" i="7" s="1"/>
  <c r="CH44" i="7"/>
  <c r="DH44" i="7" s="1"/>
  <c r="CH45" i="7"/>
  <c r="DH45" i="7" s="1"/>
  <c r="CH46" i="7"/>
  <c r="DH46" i="7" s="1"/>
  <c r="CH47" i="7"/>
  <c r="DH47" i="7" s="1"/>
  <c r="CH48" i="7"/>
  <c r="DH48" i="7" s="1"/>
  <c r="CH49" i="7"/>
  <c r="DH49" i="7" s="1"/>
  <c r="CH50" i="7"/>
  <c r="DH50" i="7" s="1"/>
  <c r="CH51" i="7"/>
  <c r="DH51" i="7" s="1"/>
  <c r="CH52" i="7"/>
  <c r="DH52" i="7" s="1"/>
  <c r="CH53" i="7"/>
  <c r="DH53" i="7" s="1"/>
  <c r="CH54" i="7"/>
  <c r="DH54" i="7" s="1"/>
  <c r="CH55" i="7"/>
  <c r="DH55" i="7" s="1"/>
  <c r="CH56" i="7"/>
  <c r="DH56" i="7" s="1"/>
  <c r="CH57" i="7"/>
  <c r="DH57" i="7" s="1"/>
  <c r="CH58" i="7"/>
  <c r="DH58" i="7" s="1"/>
  <c r="CH59" i="7"/>
  <c r="DH59" i="7" s="1"/>
  <c r="CH60" i="7"/>
  <c r="DH60" i="7" s="1"/>
  <c r="CH61" i="7"/>
  <c r="DH61" i="7" s="1"/>
  <c r="CH62" i="7"/>
  <c r="DH62" i="7" s="1"/>
  <c r="CH63" i="7"/>
  <c r="DH63" i="7" s="1"/>
  <c r="CH64" i="7"/>
  <c r="DH64" i="7" s="1"/>
  <c r="CH65" i="7"/>
  <c r="DH65" i="7" s="1"/>
  <c r="CH66" i="7"/>
  <c r="DH66" i="7" s="1"/>
  <c r="CH67" i="7"/>
  <c r="DH67" i="7" s="1"/>
  <c r="CH68" i="7"/>
  <c r="DH68" i="7" s="1"/>
  <c r="CH69" i="7"/>
  <c r="DH69" i="7" s="1"/>
  <c r="CH70" i="7"/>
  <c r="DH70" i="7" s="1"/>
  <c r="CH71" i="7"/>
  <c r="DH71" i="7" s="1"/>
  <c r="CH72" i="7"/>
  <c r="DH72" i="7" s="1"/>
  <c r="CH73" i="7"/>
  <c r="DH73" i="7" s="1"/>
  <c r="CH74" i="7"/>
  <c r="DH74" i="7" s="1"/>
  <c r="CH75" i="7"/>
  <c r="DH75" i="7" s="1"/>
  <c r="CH76" i="7"/>
  <c r="DH76" i="7" s="1"/>
  <c r="CH77" i="7"/>
  <c r="DH77" i="7" s="1"/>
  <c r="CH78" i="7"/>
  <c r="DH78" i="7" s="1"/>
  <c r="CH79" i="7"/>
  <c r="DH79" i="7" s="1"/>
  <c r="CH80" i="7"/>
  <c r="DH80" i="7" s="1"/>
  <c r="CH81" i="7"/>
  <c r="DH81" i="7" s="1"/>
  <c r="CH82" i="7"/>
  <c r="DH82" i="7" s="1"/>
  <c r="CH83" i="7"/>
  <c r="DH83" i="7" s="1"/>
  <c r="CH84" i="7"/>
  <c r="DH84" i="7" s="1"/>
  <c r="CH85" i="7"/>
  <c r="DH85" i="7" s="1"/>
  <c r="CH86" i="7"/>
  <c r="DH86" i="7" s="1"/>
  <c r="CH87" i="7"/>
  <c r="DH87" i="7" s="1"/>
  <c r="CH88" i="7"/>
  <c r="DH88" i="7" s="1"/>
  <c r="CH89" i="7"/>
  <c r="DH89" i="7" s="1"/>
  <c r="CH90" i="7"/>
  <c r="DH90" i="7" s="1"/>
  <c r="CH91" i="7"/>
  <c r="DH91" i="7" s="1"/>
  <c r="CH92" i="7"/>
  <c r="DH92" i="7" s="1"/>
  <c r="CH93" i="7"/>
  <c r="DH93" i="7" s="1"/>
  <c r="CH94" i="7"/>
  <c r="DH94" i="7" s="1"/>
  <c r="CH95" i="7"/>
  <c r="DH95" i="7" s="1"/>
  <c r="CH96" i="7"/>
  <c r="DH96" i="7" s="1"/>
  <c r="CH97" i="7"/>
  <c r="DH97" i="7" s="1"/>
  <c r="CH98" i="7"/>
  <c r="DH98" i="7" s="1"/>
  <c r="CH99" i="7"/>
  <c r="DH99" i="7" s="1"/>
  <c r="CH100" i="7"/>
  <c r="DH100" i="7" s="1"/>
  <c r="CH101" i="7"/>
  <c r="DH101" i="7" s="1"/>
  <c r="CH102" i="7"/>
  <c r="DH102" i="7" s="1"/>
  <c r="CH103" i="7"/>
  <c r="DH103" i="7" s="1"/>
  <c r="CH104" i="7"/>
  <c r="DH104" i="7" s="1"/>
  <c r="CH105" i="7"/>
  <c r="DH105" i="7" s="1"/>
  <c r="CH106" i="7"/>
  <c r="DH106" i="7" s="1"/>
  <c r="CH107" i="7"/>
  <c r="DH107" i="7" s="1"/>
  <c r="CH108" i="7"/>
  <c r="DH108" i="7" s="1"/>
  <c r="CH109" i="7"/>
  <c r="DH109" i="7" s="1"/>
  <c r="CH110" i="7"/>
  <c r="DH110" i="7" s="1"/>
  <c r="CH111" i="7"/>
  <c r="DH111" i="7" s="1"/>
  <c r="CH112" i="7"/>
  <c r="DH112" i="7" s="1"/>
  <c r="CH113" i="7"/>
  <c r="DH113" i="7" s="1"/>
  <c r="CH114" i="7"/>
  <c r="DH114" i="7" s="1"/>
  <c r="CH115" i="7"/>
  <c r="DH115" i="7" s="1"/>
  <c r="CH116" i="7"/>
  <c r="DH116" i="7" s="1"/>
  <c r="CH117" i="7"/>
  <c r="DH117" i="7" s="1"/>
  <c r="CH118" i="7"/>
  <c r="DH118" i="7" s="1"/>
  <c r="CH119" i="7"/>
  <c r="DH119" i="7" s="1"/>
  <c r="CH120" i="7"/>
  <c r="DH120" i="7" s="1"/>
  <c r="CH121" i="7"/>
  <c r="DH121" i="7" s="1"/>
  <c r="CH122" i="7"/>
  <c r="DH122" i="7" s="1"/>
  <c r="CH123" i="7"/>
  <c r="DH123" i="7" s="1"/>
  <c r="CH124" i="7"/>
  <c r="DH124" i="7" s="1"/>
  <c r="CH125" i="7"/>
  <c r="DH125" i="7" s="1"/>
  <c r="CH126" i="7"/>
  <c r="DH126" i="7" s="1"/>
  <c r="CH127" i="7"/>
  <c r="DH127" i="7" s="1"/>
  <c r="CH128" i="7"/>
  <c r="DH128" i="7" s="1"/>
  <c r="CH129" i="7"/>
  <c r="DH129" i="7" s="1"/>
  <c r="CH130" i="7"/>
  <c r="DH130" i="7" s="1"/>
  <c r="CH131" i="7"/>
  <c r="DH131" i="7" s="1"/>
  <c r="CH132" i="7"/>
  <c r="DH132" i="7" s="1"/>
  <c r="CH133" i="7"/>
  <c r="DH133" i="7" s="1"/>
  <c r="CH134" i="7"/>
  <c r="DH134" i="7" s="1"/>
  <c r="CH135" i="7"/>
  <c r="DH135" i="7" s="1"/>
  <c r="CH136" i="7"/>
  <c r="DH136" i="7" s="1"/>
  <c r="CH137" i="7"/>
  <c r="DH137" i="7" s="1"/>
  <c r="CH138" i="7"/>
  <c r="DH138" i="7" s="1"/>
  <c r="CH139" i="7"/>
  <c r="DH139" i="7" s="1"/>
  <c r="CH140" i="7"/>
  <c r="DH140" i="7" s="1"/>
  <c r="CH141" i="7"/>
  <c r="DH141" i="7" s="1"/>
  <c r="CH142" i="7"/>
  <c r="DH142" i="7" s="1"/>
  <c r="CH143" i="7"/>
  <c r="DH143" i="7" s="1"/>
  <c r="CH144" i="7"/>
  <c r="DH144" i="7" s="1"/>
  <c r="CH145" i="7"/>
  <c r="DH145" i="7" s="1"/>
  <c r="CH146" i="7"/>
  <c r="DH146" i="7" s="1"/>
  <c r="CH147" i="7"/>
  <c r="DH147" i="7" s="1"/>
  <c r="CH148" i="7"/>
  <c r="DH148" i="7" s="1"/>
  <c r="CH149" i="7"/>
  <c r="DH149" i="7" s="1"/>
  <c r="CH150" i="7"/>
  <c r="DH150" i="7" s="1"/>
  <c r="CH151" i="7"/>
  <c r="DH151" i="7" s="1"/>
  <c r="CH152" i="7"/>
  <c r="DH152" i="7" s="1"/>
  <c r="CH153" i="7"/>
  <c r="DH153" i="7" s="1"/>
  <c r="CH154" i="7"/>
  <c r="DH154" i="7" s="1"/>
  <c r="CH155" i="7"/>
  <c r="DH155" i="7" s="1"/>
  <c r="CH156" i="7"/>
  <c r="DH156" i="7" s="1"/>
  <c r="CH157" i="7"/>
  <c r="DH157" i="7" s="1"/>
  <c r="CH158" i="7"/>
  <c r="DH158" i="7" s="1"/>
  <c r="CH159" i="7"/>
  <c r="DH159" i="7" s="1"/>
  <c r="CH160" i="7"/>
  <c r="DH160" i="7" s="1"/>
  <c r="CH161" i="7"/>
  <c r="DH161" i="7" s="1"/>
  <c r="CH162" i="7"/>
  <c r="DH162" i="7" s="1"/>
  <c r="CH163" i="7"/>
  <c r="DH163" i="7" s="1"/>
  <c r="CH164" i="7"/>
  <c r="DH164" i="7" s="1"/>
  <c r="CH165" i="7"/>
  <c r="DH165" i="7" s="1"/>
  <c r="CH166" i="7"/>
  <c r="DH166" i="7" s="1"/>
  <c r="CH167" i="7"/>
  <c r="DH167" i="7" s="1"/>
  <c r="CH168" i="7"/>
  <c r="DH168" i="7" s="1"/>
  <c r="CH169" i="7"/>
  <c r="DH169" i="7" s="1"/>
  <c r="CH170" i="7"/>
  <c r="DH170" i="7" s="1"/>
  <c r="CH171" i="7"/>
  <c r="DH171" i="7" s="1"/>
  <c r="CH172" i="7"/>
  <c r="DH172" i="7" s="1"/>
  <c r="CH173" i="7"/>
  <c r="DH173" i="7" s="1"/>
  <c r="CH174" i="7"/>
  <c r="DH174" i="7" s="1"/>
  <c r="CH175" i="7"/>
  <c r="DH175" i="7" s="1"/>
  <c r="CH176" i="7"/>
  <c r="DH176" i="7" s="1"/>
  <c r="CH177" i="7"/>
  <c r="DH177" i="7" s="1"/>
  <c r="CH178" i="7"/>
  <c r="DH178" i="7" s="1"/>
  <c r="CH179" i="7"/>
  <c r="DH179" i="7" s="1"/>
  <c r="CH180" i="7"/>
  <c r="DH180" i="7" s="1"/>
  <c r="CH181" i="7"/>
  <c r="DH181" i="7" s="1"/>
  <c r="CH182" i="7"/>
  <c r="DH182" i="7" s="1"/>
  <c r="CH183" i="7"/>
  <c r="DH183" i="7" s="1"/>
  <c r="CH184" i="7"/>
  <c r="DH184" i="7" s="1"/>
  <c r="CH185" i="7"/>
  <c r="DH185" i="7" s="1"/>
  <c r="CH186" i="7"/>
  <c r="DH186" i="7" s="1"/>
  <c r="CH187" i="7"/>
  <c r="DH187" i="7" s="1"/>
  <c r="CH188" i="7"/>
  <c r="DH188" i="7" s="1"/>
  <c r="CH189" i="7"/>
  <c r="DH189" i="7" s="1"/>
  <c r="CH190" i="7"/>
  <c r="DH190" i="7" s="1"/>
  <c r="CH191" i="7"/>
  <c r="DH191" i="7" s="1"/>
  <c r="CH192" i="7"/>
  <c r="DH192" i="7" s="1"/>
  <c r="CH193" i="7"/>
  <c r="DH193" i="7" s="1"/>
  <c r="CH194" i="7"/>
  <c r="DH194" i="7" s="1"/>
  <c r="CH195" i="7"/>
  <c r="DH195" i="7" s="1"/>
  <c r="CH196" i="7"/>
  <c r="DH196" i="7" s="1"/>
  <c r="CH197" i="7"/>
  <c r="DH197" i="7" s="1"/>
  <c r="CH198" i="7"/>
  <c r="DH198" i="7" s="1"/>
  <c r="CH199" i="7"/>
  <c r="DH199" i="7" s="1"/>
  <c r="CH200" i="7"/>
  <c r="DH200" i="7" s="1"/>
  <c r="CH201" i="7"/>
  <c r="DH201" i="7" s="1"/>
  <c r="CH202" i="7"/>
  <c r="DH202" i="7" s="1"/>
  <c r="CH203" i="7"/>
  <c r="DH203" i="7" s="1"/>
  <c r="CH204" i="7"/>
  <c r="DH204" i="7" s="1"/>
  <c r="CH205" i="7"/>
  <c r="DH205" i="7" s="1"/>
  <c r="CH206" i="7"/>
  <c r="DH206" i="7" s="1"/>
  <c r="CH207" i="7"/>
  <c r="DH207" i="7" s="1"/>
  <c r="CH208" i="7"/>
  <c r="DH208" i="7" s="1"/>
  <c r="CH209" i="7"/>
  <c r="DH209" i="7" s="1"/>
  <c r="CH210" i="7"/>
  <c r="DH210" i="7" s="1"/>
  <c r="CH211" i="7"/>
  <c r="DH211" i="7" s="1"/>
  <c r="CH212" i="7"/>
  <c r="DH212" i="7" s="1"/>
  <c r="CH213" i="7"/>
  <c r="DH213" i="7" s="1"/>
  <c r="CH214" i="7"/>
  <c r="DH214" i="7" s="1"/>
  <c r="DH215" i="7"/>
  <c r="CC15" i="7"/>
  <c r="CC16" i="7"/>
  <c r="CC17" i="7"/>
  <c r="CC18" i="7"/>
  <c r="CC19" i="7"/>
  <c r="CC20" i="7"/>
  <c r="CC21" i="7"/>
  <c r="CC22" i="7"/>
  <c r="CC23" i="7"/>
  <c r="CC24" i="7"/>
  <c r="CC25" i="7"/>
  <c r="CC26" i="7"/>
  <c r="CC27" i="7"/>
  <c r="CC28" i="7"/>
  <c r="CC29" i="7"/>
  <c r="CC30" i="7"/>
  <c r="CC31" i="7"/>
  <c r="CC32" i="7"/>
  <c r="CC33" i="7"/>
  <c r="CC34" i="7"/>
  <c r="CC35" i="7"/>
  <c r="CC36" i="7"/>
  <c r="CC37" i="7"/>
  <c r="CC38" i="7"/>
  <c r="CC39" i="7"/>
  <c r="CC40" i="7"/>
  <c r="CC41" i="7"/>
  <c r="CC42" i="7"/>
  <c r="CC43" i="7"/>
  <c r="CC44" i="7"/>
  <c r="CC45" i="7"/>
  <c r="CC46" i="7"/>
  <c r="CC47" i="7"/>
  <c r="CC48" i="7"/>
  <c r="CC49" i="7"/>
  <c r="CC50" i="7"/>
  <c r="CC51" i="7"/>
  <c r="CC52" i="7"/>
  <c r="CC53" i="7"/>
  <c r="CC54" i="7"/>
  <c r="CC55" i="7"/>
  <c r="CC56" i="7"/>
  <c r="CC57" i="7"/>
  <c r="CC58" i="7"/>
  <c r="CC59" i="7"/>
  <c r="CC60" i="7"/>
  <c r="CC61" i="7"/>
  <c r="CC62" i="7"/>
  <c r="CC63" i="7"/>
  <c r="CC64" i="7"/>
  <c r="CC65" i="7"/>
  <c r="CC66" i="7"/>
  <c r="CC67" i="7"/>
  <c r="CC68" i="7"/>
  <c r="CC69" i="7"/>
  <c r="CC70" i="7"/>
  <c r="CC71" i="7"/>
  <c r="CC72" i="7"/>
  <c r="CC73" i="7"/>
  <c r="CC74" i="7"/>
  <c r="CC75" i="7"/>
  <c r="CC76" i="7"/>
  <c r="CC77" i="7"/>
  <c r="CC78" i="7"/>
  <c r="CC79" i="7"/>
  <c r="CC80" i="7"/>
  <c r="CC81" i="7"/>
  <c r="CC82" i="7"/>
  <c r="CC83" i="7"/>
  <c r="CC84" i="7"/>
  <c r="CC85" i="7"/>
  <c r="CC86" i="7"/>
  <c r="CC87" i="7"/>
  <c r="CC88" i="7"/>
  <c r="CC89" i="7"/>
  <c r="CC90" i="7"/>
  <c r="CC91" i="7"/>
  <c r="CC92" i="7"/>
  <c r="CC93" i="7"/>
  <c r="CC94" i="7"/>
  <c r="CC95" i="7"/>
  <c r="CC96" i="7"/>
  <c r="CC97" i="7"/>
  <c r="CC98" i="7"/>
  <c r="CC99" i="7"/>
  <c r="CC100" i="7"/>
  <c r="CC101" i="7"/>
  <c r="CC102" i="7"/>
  <c r="CC103" i="7"/>
  <c r="CC104" i="7"/>
  <c r="CC105" i="7"/>
  <c r="CC106" i="7"/>
  <c r="CC107" i="7"/>
  <c r="CC108" i="7"/>
  <c r="CC109" i="7"/>
  <c r="CC110" i="7"/>
  <c r="CC111" i="7"/>
  <c r="CC112" i="7"/>
  <c r="CC113" i="7"/>
  <c r="CC114" i="7"/>
  <c r="CC115" i="7"/>
  <c r="CC116" i="7"/>
  <c r="CC117" i="7"/>
  <c r="CC118" i="7"/>
  <c r="CC119" i="7"/>
  <c r="CC120" i="7"/>
  <c r="CC121" i="7"/>
  <c r="CC122" i="7"/>
  <c r="CC123" i="7"/>
  <c r="CC124" i="7"/>
  <c r="CC125" i="7"/>
  <c r="CC126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0" i="7"/>
  <c r="CC141" i="7"/>
  <c r="CC142" i="7"/>
  <c r="CC143" i="7"/>
  <c r="CC144" i="7"/>
  <c r="CC145" i="7"/>
  <c r="CC146" i="7"/>
  <c r="CC147" i="7"/>
  <c r="CC148" i="7"/>
  <c r="CC149" i="7"/>
  <c r="CC150" i="7"/>
  <c r="CC151" i="7"/>
  <c r="CC152" i="7"/>
  <c r="CC153" i="7"/>
  <c r="CC154" i="7"/>
  <c r="CC155" i="7"/>
  <c r="CC156" i="7"/>
  <c r="CC157" i="7"/>
  <c r="CC158" i="7"/>
  <c r="CC159" i="7"/>
  <c r="CC160" i="7"/>
  <c r="CC161" i="7"/>
  <c r="CC162" i="7"/>
  <c r="CC163" i="7"/>
  <c r="CC164" i="7"/>
  <c r="CC165" i="7"/>
  <c r="CC166" i="7"/>
  <c r="CC167" i="7"/>
  <c r="CC168" i="7"/>
  <c r="CC169" i="7"/>
  <c r="CC170" i="7"/>
  <c r="CC171" i="7"/>
  <c r="CC172" i="7"/>
  <c r="CC173" i="7"/>
  <c r="CC174" i="7"/>
  <c r="CC175" i="7"/>
  <c r="CC176" i="7"/>
  <c r="CC177" i="7"/>
  <c r="CC178" i="7"/>
  <c r="CC179" i="7"/>
  <c r="CC180" i="7"/>
  <c r="CC181" i="7"/>
  <c r="CC182" i="7"/>
  <c r="CC183" i="7"/>
  <c r="CC184" i="7"/>
  <c r="CC185" i="7"/>
  <c r="CC186" i="7"/>
  <c r="CC187" i="7"/>
  <c r="CC188" i="7"/>
  <c r="CC189" i="7"/>
  <c r="CC190" i="7"/>
  <c r="CC191" i="7"/>
  <c r="CC192" i="7"/>
  <c r="CC193" i="7"/>
  <c r="CC194" i="7"/>
  <c r="CC195" i="7"/>
  <c r="CC196" i="7"/>
  <c r="CC197" i="7"/>
  <c r="CC198" i="7"/>
  <c r="CC199" i="7"/>
  <c r="CC200" i="7"/>
  <c r="CC201" i="7"/>
  <c r="CC202" i="7"/>
  <c r="CC203" i="7"/>
  <c r="CC204" i="7"/>
  <c r="CC205" i="7"/>
  <c r="CC206" i="7"/>
  <c r="CC207" i="7"/>
  <c r="CC208" i="7"/>
  <c r="CC209" i="7"/>
  <c r="CC210" i="7"/>
  <c r="CC211" i="7"/>
  <c r="CC212" i="7"/>
  <c r="CC213" i="7"/>
  <c r="CC214" i="7"/>
  <c r="CX15" i="7"/>
  <c r="CX16" i="7"/>
  <c r="CX17" i="7"/>
  <c r="CX18" i="7"/>
  <c r="CX19" i="7"/>
  <c r="CX20" i="7"/>
  <c r="CX21" i="7"/>
  <c r="CX22" i="7"/>
  <c r="CX23" i="7"/>
  <c r="CX24" i="7"/>
  <c r="CX25" i="7"/>
  <c r="CX26" i="7"/>
  <c r="CX27" i="7"/>
  <c r="CX28" i="7"/>
  <c r="CX29" i="7"/>
  <c r="CX30" i="7"/>
  <c r="CX31" i="7"/>
  <c r="CX32" i="7"/>
  <c r="CX33" i="7"/>
  <c r="CX34" i="7"/>
  <c r="CX35" i="7"/>
  <c r="CX36" i="7"/>
  <c r="CX37" i="7"/>
  <c r="CX38" i="7"/>
  <c r="CX39" i="7"/>
  <c r="CX40" i="7"/>
  <c r="CX41" i="7"/>
  <c r="CX42" i="7"/>
  <c r="CX43" i="7"/>
  <c r="CX44" i="7"/>
  <c r="CX45" i="7"/>
  <c r="CX46" i="7"/>
  <c r="CX47" i="7"/>
  <c r="CX48" i="7"/>
  <c r="CX49" i="7"/>
  <c r="CX50" i="7"/>
  <c r="CX51" i="7"/>
  <c r="CX52" i="7"/>
  <c r="CX53" i="7"/>
  <c r="CX54" i="7"/>
  <c r="CX55" i="7"/>
  <c r="CX56" i="7"/>
  <c r="CX57" i="7"/>
  <c r="CX58" i="7"/>
  <c r="CX59" i="7"/>
  <c r="CX60" i="7"/>
  <c r="CX61" i="7"/>
  <c r="CX62" i="7"/>
  <c r="CX63" i="7"/>
  <c r="CX64" i="7"/>
  <c r="CX65" i="7"/>
  <c r="CX66" i="7"/>
  <c r="CX67" i="7"/>
  <c r="CX68" i="7"/>
  <c r="CX69" i="7"/>
  <c r="CX70" i="7"/>
  <c r="CX71" i="7"/>
  <c r="CX72" i="7"/>
  <c r="CX73" i="7"/>
  <c r="CX74" i="7"/>
  <c r="CX75" i="7"/>
  <c r="CX76" i="7"/>
  <c r="CX77" i="7"/>
  <c r="CX78" i="7"/>
  <c r="CX79" i="7"/>
  <c r="CX80" i="7"/>
  <c r="CX81" i="7"/>
  <c r="CX82" i="7"/>
  <c r="CX83" i="7"/>
  <c r="CX84" i="7"/>
  <c r="CX85" i="7"/>
  <c r="CX86" i="7"/>
  <c r="CX87" i="7"/>
  <c r="CX88" i="7"/>
  <c r="CX89" i="7"/>
  <c r="CX90" i="7"/>
  <c r="CX91" i="7"/>
  <c r="CX92" i="7"/>
  <c r="CX93" i="7"/>
  <c r="CX94" i="7"/>
  <c r="CX95" i="7"/>
  <c r="CX96" i="7"/>
  <c r="CX97" i="7"/>
  <c r="CX98" i="7"/>
  <c r="CX99" i="7"/>
  <c r="CX100" i="7"/>
  <c r="CX101" i="7"/>
  <c r="CX102" i="7"/>
  <c r="CX103" i="7"/>
  <c r="CX104" i="7"/>
  <c r="CX105" i="7"/>
  <c r="CX106" i="7"/>
  <c r="CX107" i="7"/>
  <c r="CX108" i="7"/>
  <c r="CX109" i="7"/>
  <c r="CX110" i="7"/>
  <c r="CX111" i="7"/>
  <c r="CX112" i="7"/>
  <c r="CX113" i="7"/>
  <c r="CX114" i="7"/>
  <c r="CX115" i="7"/>
  <c r="CX116" i="7"/>
  <c r="CX117" i="7"/>
  <c r="CX118" i="7"/>
  <c r="CX119" i="7"/>
  <c r="CX120" i="7"/>
  <c r="CX121" i="7"/>
  <c r="CX122" i="7"/>
  <c r="CX123" i="7"/>
  <c r="CX124" i="7"/>
  <c r="CX125" i="7"/>
  <c r="CX126" i="7"/>
  <c r="CX127" i="7"/>
  <c r="CX128" i="7"/>
  <c r="CX129" i="7"/>
  <c r="CX130" i="7"/>
  <c r="CX131" i="7"/>
  <c r="CX132" i="7"/>
  <c r="CX133" i="7"/>
  <c r="CX134" i="7"/>
  <c r="CX135" i="7"/>
  <c r="CX136" i="7"/>
  <c r="CX137" i="7"/>
  <c r="CX138" i="7"/>
  <c r="CX139" i="7"/>
  <c r="CX140" i="7"/>
  <c r="CX141" i="7"/>
  <c r="CX142" i="7"/>
  <c r="CX143" i="7"/>
  <c r="CX144" i="7"/>
  <c r="CX145" i="7"/>
  <c r="CX146" i="7"/>
  <c r="CX147" i="7"/>
  <c r="CX148" i="7"/>
  <c r="CX149" i="7"/>
  <c r="CX150" i="7"/>
  <c r="CX151" i="7"/>
  <c r="CX152" i="7"/>
  <c r="CX153" i="7"/>
  <c r="CX154" i="7"/>
  <c r="CX155" i="7"/>
  <c r="CX156" i="7"/>
  <c r="CX157" i="7"/>
  <c r="CX158" i="7"/>
  <c r="CX159" i="7"/>
  <c r="CX160" i="7"/>
  <c r="CX161" i="7"/>
  <c r="CX162" i="7"/>
  <c r="CX163" i="7"/>
  <c r="CX164" i="7"/>
  <c r="CX165" i="7"/>
  <c r="CX166" i="7"/>
  <c r="CX167" i="7"/>
  <c r="CX168" i="7"/>
  <c r="CX169" i="7"/>
  <c r="CX170" i="7"/>
  <c r="CX171" i="7"/>
  <c r="CX172" i="7"/>
  <c r="CX173" i="7"/>
  <c r="CX174" i="7"/>
  <c r="CX175" i="7"/>
  <c r="CX176" i="7"/>
  <c r="CX177" i="7"/>
  <c r="CX178" i="7"/>
  <c r="CX179" i="7"/>
  <c r="CX180" i="7"/>
  <c r="CX181" i="7"/>
  <c r="CX182" i="7"/>
  <c r="CX183" i="7"/>
  <c r="CX184" i="7"/>
  <c r="CX185" i="7"/>
  <c r="CX186" i="7"/>
  <c r="CX187" i="7"/>
  <c r="CX188" i="7"/>
  <c r="CX189" i="7"/>
  <c r="CX190" i="7"/>
  <c r="CX191" i="7"/>
  <c r="CX192" i="7"/>
  <c r="CX193" i="7"/>
  <c r="CX194" i="7"/>
  <c r="CX195" i="7"/>
  <c r="CX196" i="7"/>
  <c r="CX197" i="7"/>
  <c r="CX198" i="7"/>
  <c r="CX199" i="7"/>
  <c r="CX200" i="7"/>
  <c r="CX201" i="7"/>
  <c r="CX202" i="7"/>
  <c r="CX203" i="7"/>
  <c r="CX204" i="7"/>
  <c r="CX205" i="7"/>
  <c r="CX206" i="7"/>
  <c r="CX207" i="7"/>
  <c r="CX208" i="7"/>
  <c r="CX209" i="7"/>
  <c r="CX210" i="7"/>
  <c r="CX211" i="7"/>
  <c r="CX212" i="7"/>
  <c r="CX213" i="7"/>
  <c r="CX214" i="7"/>
  <c r="CX215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N35" i="7"/>
  <c r="BN36" i="7"/>
  <c r="BN37" i="7"/>
  <c r="BN38" i="7"/>
  <c r="BN39" i="7"/>
  <c r="BN40" i="7"/>
  <c r="BN41" i="7"/>
  <c r="BN42" i="7"/>
  <c r="BN43" i="7"/>
  <c r="BN44" i="7"/>
  <c r="BN45" i="7"/>
  <c r="BN46" i="7"/>
  <c r="BN47" i="7"/>
  <c r="BN48" i="7"/>
  <c r="BN49" i="7"/>
  <c r="BN50" i="7"/>
  <c r="BN51" i="7"/>
  <c r="BN52" i="7"/>
  <c r="BN53" i="7"/>
  <c r="BN54" i="7"/>
  <c r="BN55" i="7"/>
  <c r="BN56" i="7"/>
  <c r="BN57" i="7"/>
  <c r="BN58" i="7"/>
  <c r="BN59" i="7"/>
  <c r="BN60" i="7"/>
  <c r="BN61" i="7"/>
  <c r="BN62" i="7"/>
  <c r="BN63" i="7"/>
  <c r="BN64" i="7"/>
  <c r="BN65" i="7"/>
  <c r="BN66" i="7"/>
  <c r="BN67" i="7"/>
  <c r="BN68" i="7"/>
  <c r="BN69" i="7"/>
  <c r="BN70" i="7"/>
  <c r="BN71" i="7"/>
  <c r="BN72" i="7"/>
  <c r="BN73" i="7"/>
  <c r="BN74" i="7"/>
  <c r="BN75" i="7"/>
  <c r="BN76" i="7"/>
  <c r="BN77" i="7"/>
  <c r="BN78" i="7"/>
  <c r="BN79" i="7"/>
  <c r="BN80" i="7"/>
  <c r="BN81" i="7"/>
  <c r="BN82" i="7"/>
  <c r="BN83" i="7"/>
  <c r="BN84" i="7"/>
  <c r="BN85" i="7"/>
  <c r="BN86" i="7"/>
  <c r="BN87" i="7"/>
  <c r="BN88" i="7"/>
  <c r="BN89" i="7"/>
  <c r="BN90" i="7"/>
  <c r="BN91" i="7"/>
  <c r="BN92" i="7"/>
  <c r="BN93" i="7"/>
  <c r="BN94" i="7"/>
  <c r="BN95" i="7"/>
  <c r="BN96" i="7"/>
  <c r="BN97" i="7"/>
  <c r="BN98" i="7"/>
  <c r="BN99" i="7"/>
  <c r="BN100" i="7"/>
  <c r="BN101" i="7"/>
  <c r="BN102" i="7"/>
  <c r="BN103" i="7"/>
  <c r="BN104" i="7"/>
  <c r="BN105" i="7"/>
  <c r="BN106" i="7"/>
  <c r="BN107" i="7"/>
  <c r="BN108" i="7"/>
  <c r="BN109" i="7"/>
  <c r="BN110" i="7"/>
  <c r="BN111" i="7"/>
  <c r="BN112" i="7"/>
  <c r="BN113" i="7"/>
  <c r="BN114" i="7"/>
  <c r="BN115" i="7"/>
  <c r="BN116" i="7"/>
  <c r="BN117" i="7"/>
  <c r="BN118" i="7"/>
  <c r="BN119" i="7"/>
  <c r="BN120" i="7"/>
  <c r="BN121" i="7"/>
  <c r="BN122" i="7"/>
  <c r="BN123" i="7"/>
  <c r="BN124" i="7"/>
  <c r="BN125" i="7"/>
  <c r="BN126" i="7"/>
  <c r="BN127" i="7"/>
  <c r="BN128" i="7"/>
  <c r="BN129" i="7"/>
  <c r="BN130" i="7"/>
  <c r="BN131" i="7"/>
  <c r="BN132" i="7"/>
  <c r="BN133" i="7"/>
  <c r="BN134" i="7"/>
  <c r="BN135" i="7"/>
  <c r="BN136" i="7"/>
  <c r="BN137" i="7"/>
  <c r="BN138" i="7"/>
  <c r="BN139" i="7"/>
  <c r="BN140" i="7"/>
  <c r="BN141" i="7"/>
  <c r="BN142" i="7"/>
  <c r="BN143" i="7"/>
  <c r="BN144" i="7"/>
  <c r="BN145" i="7"/>
  <c r="BN146" i="7"/>
  <c r="BN147" i="7"/>
  <c r="BN148" i="7"/>
  <c r="BN149" i="7"/>
  <c r="BN150" i="7"/>
  <c r="BN151" i="7"/>
  <c r="BN152" i="7"/>
  <c r="BN153" i="7"/>
  <c r="BN154" i="7"/>
  <c r="BN155" i="7"/>
  <c r="BN156" i="7"/>
  <c r="BN157" i="7"/>
  <c r="BN158" i="7"/>
  <c r="BN159" i="7"/>
  <c r="BN160" i="7"/>
  <c r="BN161" i="7"/>
  <c r="BN162" i="7"/>
  <c r="BN163" i="7"/>
  <c r="BN164" i="7"/>
  <c r="BN165" i="7"/>
  <c r="BN166" i="7"/>
  <c r="BN167" i="7"/>
  <c r="BN168" i="7"/>
  <c r="BN169" i="7"/>
  <c r="BN170" i="7"/>
  <c r="BN171" i="7"/>
  <c r="BN172" i="7"/>
  <c r="BN173" i="7"/>
  <c r="BN174" i="7"/>
  <c r="BN175" i="7"/>
  <c r="BN176" i="7"/>
  <c r="BN177" i="7"/>
  <c r="BN178" i="7"/>
  <c r="BN179" i="7"/>
  <c r="BN180" i="7"/>
  <c r="BN181" i="7"/>
  <c r="BN182" i="7"/>
  <c r="BN183" i="7"/>
  <c r="BN184" i="7"/>
  <c r="BN185" i="7"/>
  <c r="BN186" i="7"/>
  <c r="BN187" i="7"/>
  <c r="BN188" i="7"/>
  <c r="BN189" i="7"/>
  <c r="BN190" i="7"/>
  <c r="BN191" i="7"/>
  <c r="BN192" i="7"/>
  <c r="BN193" i="7"/>
  <c r="BN194" i="7"/>
  <c r="BN195" i="7"/>
  <c r="BN196" i="7"/>
  <c r="BN197" i="7"/>
  <c r="BN198" i="7"/>
  <c r="BN199" i="7"/>
  <c r="BN200" i="7"/>
  <c r="BN201" i="7"/>
  <c r="BN202" i="7"/>
  <c r="BN203" i="7"/>
  <c r="BN204" i="7"/>
  <c r="BN205" i="7"/>
  <c r="BN206" i="7"/>
  <c r="BN207" i="7"/>
  <c r="BN208" i="7"/>
  <c r="BN209" i="7"/>
  <c r="BN210" i="7"/>
  <c r="BN211" i="7"/>
  <c r="BN212" i="7"/>
  <c r="BN213" i="7"/>
  <c r="BN214" i="7"/>
  <c r="BI13" i="7"/>
  <c r="DI13" i="7" s="1"/>
  <c r="BI14" i="7"/>
  <c r="DI14" i="7" s="1"/>
  <c r="BI15" i="7"/>
  <c r="DI15" i="7" s="1"/>
  <c r="BI16" i="7"/>
  <c r="DI16" i="7" s="1"/>
  <c r="BI17" i="7"/>
  <c r="DI17" i="7" s="1"/>
  <c r="BI18" i="7"/>
  <c r="DI18" i="7" s="1"/>
  <c r="BI19" i="7"/>
  <c r="DI19" i="7" s="1"/>
  <c r="BI20" i="7"/>
  <c r="DI20" i="7" s="1"/>
  <c r="BI21" i="7"/>
  <c r="DI21" i="7" s="1"/>
  <c r="BI22" i="7"/>
  <c r="DI22" i="7" s="1"/>
  <c r="BI23" i="7"/>
  <c r="DI23" i="7" s="1"/>
  <c r="BI24" i="7"/>
  <c r="DI24" i="7" s="1"/>
  <c r="BI25" i="7"/>
  <c r="DI25" i="7" s="1"/>
  <c r="BI26" i="7"/>
  <c r="DI26" i="7" s="1"/>
  <c r="BI27" i="7"/>
  <c r="DI27" i="7" s="1"/>
  <c r="BI28" i="7"/>
  <c r="DI28" i="7" s="1"/>
  <c r="BI29" i="7"/>
  <c r="DI29" i="7" s="1"/>
  <c r="BI30" i="7"/>
  <c r="DI30" i="7" s="1"/>
  <c r="BI31" i="7"/>
  <c r="DI31" i="7" s="1"/>
  <c r="BI32" i="7"/>
  <c r="DI32" i="7" s="1"/>
  <c r="BI33" i="7"/>
  <c r="DI33" i="7" s="1"/>
  <c r="BI34" i="7"/>
  <c r="DI34" i="7" s="1"/>
  <c r="BI35" i="7"/>
  <c r="DI35" i="7" s="1"/>
  <c r="BI36" i="7"/>
  <c r="DI36" i="7" s="1"/>
  <c r="BI37" i="7"/>
  <c r="DI37" i="7" s="1"/>
  <c r="BI38" i="7"/>
  <c r="DI38" i="7" s="1"/>
  <c r="BI39" i="7"/>
  <c r="DI39" i="7" s="1"/>
  <c r="BI40" i="7"/>
  <c r="DI40" i="7" s="1"/>
  <c r="BI41" i="7"/>
  <c r="DI41" i="7" s="1"/>
  <c r="BI42" i="7"/>
  <c r="DI42" i="7" s="1"/>
  <c r="BI43" i="7"/>
  <c r="DI43" i="7" s="1"/>
  <c r="BI44" i="7"/>
  <c r="DI44" i="7" s="1"/>
  <c r="BI45" i="7"/>
  <c r="DI45" i="7" s="1"/>
  <c r="BI46" i="7"/>
  <c r="DI46" i="7" s="1"/>
  <c r="BI47" i="7"/>
  <c r="DI47" i="7" s="1"/>
  <c r="BI48" i="7"/>
  <c r="DI48" i="7" s="1"/>
  <c r="BI49" i="7"/>
  <c r="DI49" i="7" s="1"/>
  <c r="BI50" i="7"/>
  <c r="DI50" i="7" s="1"/>
  <c r="BI51" i="7"/>
  <c r="DI51" i="7" s="1"/>
  <c r="BI52" i="7"/>
  <c r="DI52" i="7" s="1"/>
  <c r="BI53" i="7"/>
  <c r="DI53" i="7" s="1"/>
  <c r="BI54" i="7"/>
  <c r="DI54" i="7" s="1"/>
  <c r="BI55" i="7"/>
  <c r="DI55" i="7" s="1"/>
  <c r="BI56" i="7"/>
  <c r="DI56" i="7" s="1"/>
  <c r="BI57" i="7"/>
  <c r="DI57" i="7" s="1"/>
  <c r="BI58" i="7"/>
  <c r="DI58" i="7" s="1"/>
  <c r="BI59" i="7"/>
  <c r="DI59" i="7" s="1"/>
  <c r="BI60" i="7"/>
  <c r="DI60" i="7" s="1"/>
  <c r="BI61" i="7"/>
  <c r="DI61" i="7" s="1"/>
  <c r="BI62" i="7"/>
  <c r="DI62" i="7" s="1"/>
  <c r="BI63" i="7"/>
  <c r="DI63" i="7" s="1"/>
  <c r="BI64" i="7"/>
  <c r="DI64" i="7" s="1"/>
  <c r="BI65" i="7"/>
  <c r="DI65" i="7" s="1"/>
  <c r="BI66" i="7"/>
  <c r="DI66" i="7" s="1"/>
  <c r="BI67" i="7"/>
  <c r="DI67" i="7" s="1"/>
  <c r="BI68" i="7"/>
  <c r="DI68" i="7" s="1"/>
  <c r="BI69" i="7"/>
  <c r="DI69" i="7" s="1"/>
  <c r="BI70" i="7"/>
  <c r="DI70" i="7" s="1"/>
  <c r="BI71" i="7"/>
  <c r="DI71" i="7" s="1"/>
  <c r="BI72" i="7"/>
  <c r="DI72" i="7" s="1"/>
  <c r="BI73" i="7"/>
  <c r="DI73" i="7" s="1"/>
  <c r="BI74" i="7"/>
  <c r="DI74" i="7" s="1"/>
  <c r="BI75" i="7"/>
  <c r="DI75" i="7" s="1"/>
  <c r="BI76" i="7"/>
  <c r="DI76" i="7" s="1"/>
  <c r="BI77" i="7"/>
  <c r="DI77" i="7" s="1"/>
  <c r="BI78" i="7"/>
  <c r="DI78" i="7" s="1"/>
  <c r="BI79" i="7"/>
  <c r="DI79" i="7" s="1"/>
  <c r="BI80" i="7"/>
  <c r="DI80" i="7" s="1"/>
  <c r="BI81" i="7"/>
  <c r="DI81" i="7" s="1"/>
  <c r="BI82" i="7"/>
  <c r="DI82" i="7" s="1"/>
  <c r="BI83" i="7"/>
  <c r="DI83" i="7" s="1"/>
  <c r="BI84" i="7"/>
  <c r="DI84" i="7" s="1"/>
  <c r="BI85" i="7"/>
  <c r="DI85" i="7" s="1"/>
  <c r="BI86" i="7"/>
  <c r="DI86" i="7" s="1"/>
  <c r="BI87" i="7"/>
  <c r="DI87" i="7" s="1"/>
  <c r="BI88" i="7"/>
  <c r="DI88" i="7" s="1"/>
  <c r="BI89" i="7"/>
  <c r="DI89" i="7" s="1"/>
  <c r="BI90" i="7"/>
  <c r="DI90" i="7" s="1"/>
  <c r="BI91" i="7"/>
  <c r="DI91" i="7" s="1"/>
  <c r="BI92" i="7"/>
  <c r="DI92" i="7" s="1"/>
  <c r="BI93" i="7"/>
  <c r="DI93" i="7" s="1"/>
  <c r="BI94" i="7"/>
  <c r="DI94" i="7" s="1"/>
  <c r="BI95" i="7"/>
  <c r="DI95" i="7" s="1"/>
  <c r="BI96" i="7"/>
  <c r="DI96" i="7" s="1"/>
  <c r="BI97" i="7"/>
  <c r="DI97" i="7" s="1"/>
  <c r="BI98" i="7"/>
  <c r="DI98" i="7" s="1"/>
  <c r="BI99" i="7"/>
  <c r="DI99" i="7" s="1"/>
  <c r="BI100" i="7"/>
  <c r="DI100" i="7" s="1"/>
  <c r="BI101" i="7"/>
  <c r="DI101" i="7" s="1"/>
  <c r="BI102" i="7"/>
  <c r="DI102" i="7" s="1"/>
  <c r="BI103" i="7"/>
  <c r="DI103" i="7" s="1"/>
  <c r="BI104" i="7"/>
  <c r="DI104" i="7" s="1"/>
  <c r="BI105" i="7"/>
  <c r="DI105" i="7" s="1"/>
  <c r="BI106" i="7"/>
  <c r="DI106" i="7" s="1"/>
  <c r="BI107" i="7"/>
  <c r="DI107" i="7" s="1"/>
  <c r="BI108" i="7"/>
  <c r="DI108" i="7" s="1"/>
  <c r="BI109" i="7"/>
  <c r="DI109" i="7" s="1"/>
  <c r="BI110" i="7"/>
  <c r="DI110" i="7" s="1"/>
  <c r="BI111" i="7"/>
  <c r="DI111" i="7" s="1"/>
  <c r="BI112" i="7"/>
  <c r="DI112" i="7" s="1"/>
  <c r="BI113" i="7"/>
  <c r="DI113" i="7" s="1"/>
  <c r="BI114" i="7"/>
  <c r="DI114" i="7" s="1"/>
  <c r="BI115" i="7"/>
  <c r="DI115" i="7" s="1"/>
  <c r="BI116" i="7"/>
  <c r="DI116" i="7" s="1"/>
  <c r="BI117" i="7"/>
  <c r="DI117" i="7" s="1"/>
  <c r="BI118" i="7"/>
  <c r="DI118" i="7" s="1"/>
  <c r="BI119" i="7"/>
  <c r="DI119" i="7" s="1"/>
  <c r="BI120" i="7"/>
  <c r="DI120" i="7" s="1"/>
  <c r="BI121" i="7"/>
  <c r="DI121" i="7" s="1"/>
  <c r="BI122" i="7"/>
  <c r="DI122" i="7" s="1"/>
  <c r="BI123" i="7"/>
  <c r="DI123" i="7" s="1"/>
  <c r="BI124" i="7"/>
  <c r="DI124" i="7" s="1"/>
  <c r="BI125" i="7"/>
  <c r="DI125" i="7" s="1"/>
  <c r="BI126" i="7"/>
  <c r="DI126" i="7" s="1"/>
  <c r="BI127" i="7"/>
  <c r="DI127" i="7" s="1"/>
  <c r="BI128" i="7"/>
  <c r="DI128" i="7" s="1"/>
  <c r="BI129" i="7"/>
  <c r="DI129" i="7" s="1"/>
  <c r="BI130" i="7"/>
  <c r="DI130" i="7" s="1"/>
  <c r="BI131" i="7"/>
  <c r="DI131" i="7" s="1"/>
  <c r="BI132" i="7"/>
  <c r="DI132" i="7" s="1"/>
  <c r="BI133" i="7"/>
  <c r="DI133" i="7" s="1"/>
  <c r="BI134" i="7"/>
  <c r="DI134" i="7" s="1"/>
  <c r="BI135" i="7"/>
  <c r="DI135" i="7" s="1"/>
  <c r="BI136" i="7"/>
  <c r="DI136" i="7" s="1"/>
  <c r="BI137" i="7"/>
  <c r="DI137" i="7" s="1"/>
  <c r="BI138" i="7"/>
  <c r="DI138" i="7" s="1"/>
  <c r="BI139" i="7"/>
  <c r="DI139" i="7" s="1"/>
  <c r="BI140" i="7"/>
  <c r="DI140" i="7" s="1"/>
  <c r="BI141" i="7"/>
  <c r="DI141" i="7" s="1"/>
  <c r="BI142" i="7"/>
  <c r="DI142" i="7" s="1"/>
  <c r="BI143" i="7"/>
  <c r="DI143" i="7" s="1"/>
  <c r="BI144" i="7"/>
  <c r="DI144" i="7" s="1"/>
  <c r="BI145" i="7"/>
  <c r="DI145" i="7" s="1"/>
  <c r="BI146" i="7"/>
  <c r="DI146" i="7" s="1"/>
  <c r="BI147" i="7"/>
  <c r="DI147" i="7" s="1"/>
  <c r="BI148" i="7"/>
  <c r="DI148" i="7" s="1"/>
  <c r="BI149" i="7"/>
  <c r="DI149" i="7" s="1"/>
  <c r="BI150" i="7"/>
  <c r="DI150" i="7" s="1"/>
  <c r="BI151" i="7"/>
  <c r="DI151" i="7" s="1"/>
  <c r="BI152" i="7"/>
  <c r="DI152" i="7" s="1"/>
  <c r="BI153" i="7"/>
  <c r="DI153" i="7" s="1"/>
  <c r="BI154" i="7"/>
  <c r="DI154" i="7" s="1"/>
  <c r="BI155" i="7"/>
  <c r="DI155" i="7" s="1"/>
  <c r="BI156" i="7"/>
  <c r="DI156" i="7" s="1"/>
  <c r="BI157" i="7"/>
  <c r="DI157" i="7" s="1"/>
  <c r="BI158" i="7"/>
  <c r="DI158" i="7" s="1"/>
  <c r="BI159" i="7"/>
  <c r="DI159" i="7" s="1"/>
  <c r="BI160" i="7"/>
  <c r="DI160" i="7" s="1"/>
  <c r="BI161" i="7"/>
  <c r="DI161" i="7" s="1"/>
  <c r="BI162" i="7"/>
  <c r="DI162" i="7" s="1"/>
  <c r="BI163" i="7"/>
  <c r="DI163" i="7" s="1"/>
  <c r="BI164" i="7"/>
  <c r="DI164" i="7" s="1"/>
  <c r="BI165" i="7"/>
  <c r="DI165" i="7" s="1"/>
  <c r="BI166" i="7"/>
  <c r="DI166" i="7" s="1"/>
  <c r="BI167" i="7"/>
  <c r="DI167" i="7" s="1"/>
  <c r="BI168" i="7"/>
  <c r="DI168" i="7" s="1"/>
  <c r="BI169" i="7"/>
  <c r="DI169" i="7" s="1"/>
  <c r="BI170" i="7"/>
  <c r="DI170" i="7" s="1"/>
  <c r="BI171" i="7"/>
  <c r="DI171" i="7" s="1"/>
  <c r="BI172" i="7"/>
  <c r="DI172" i="7" s="1"/>
  <c r="BI173" i="7"/>
  <c r="DI173" i="7" s="1"/>
  <c r="BI174" i="7"/>
  <c r="DI174" i="7" s="1"/>
  <c r="BI175" i="7"/>
  <c r="DI175" i="7" s="1"/>
  <c r="BI176" i="7"/>
  <c r="DI176" i="7" s="1"/>
  <c r="BI177" i="7"/>
  <c r="DI177" i="7" s="1"/>
  <c r="BI178" i="7"/>
  <c r="DI178" i="7" s="1"/>
  <c r="BI179" i="7"/>
  <c r="DI179" i="7" s="1"/>
  <c r="BI180" i="7"/>
  <c r="DI180" i="7" s="1"/>
  <c r="BI181" i="7"/>
  <c r="DI181" i="7" s="1"/>
  <c r="BI182" i="7"/>
  <c r="DI182" i="7" s="1"/>
  <c r="BI183" i="7"/>
  <c r="DI183" i="7" s="1"/>
  <c r="BI184" i="7"/>
  <c r="DI184" i="7" s="1"/>
  <c r="BI185" i="7"/>
  <c r="DI185" i="7" s="1"/>
  <c r="BI186" i="7"/>
  <c r="DI186" i="7" s="1"/>
  <c r="BI187" i="7"/>
  <c r="DI187" i="7" s="1"/>
  <c r="BI188" i="7"/>
  <c r="DI188" i="7" s="1"/>
  <c r="BI189" i="7"/>
  <c r="DI189" i="7" s="1"/>
  <c r="BI190" i="7"/>
  <c r="DI190" i="7" s="1"/>
  <c r="BI191" i="7"/>
  <c r="DI191" i="7" s="1"/>
  <c r="BI192" i="7"/>
  <c r="DI192" i="7" s="1"/>
  <c r="BI193" i="7"/>
  <c r="DI193" i="7" s="1"/>
  <c r="BI194" i="7"/>
  <c r="DI194" i="7" s="1"/>
  <c r="BI195" i="7"/>
  <c r="DI195" i="7" s="1"/>
  <c r="BI196" i="7"/>
  <c r="DI196" i="7" s="1"/>
  <c r="BI197" i="7"/>
  <c r="DI197" i="7" s="1"/>
  <c r="BI198" i="7"/>
  <c r="DI198" i="7" s="1"/>
  <c r="BI199" i="7"/>
  <c r="DI199" i="7" s="1"/>
  <c r="BI200" i="7"/>
  <c r="DI200" i="7" s="1"/>
  <c r="BI201" i="7"/>
  <c r="DI201" i="7" s="1"/>
  <c r="BI202" i="7"/>
  <c r="DI202" i="7" s="1"/>
  <c r="BI203" i="7"/>
  <c r="DI203" i="7" s="1"/>
  <c r="BI204" i="7"/>
  <c r="DI204" i="7" s="1"/>
  <c r="BI205" i="7"/>
  <c r="DI205" i="7" s="1"/>
  <c r="BI206" i="7"/>
  <c r="DI206" i="7" s="1"/>
  <c r="BI207" i="7"/>
  <c r="DI207" i="7" s="1"/>
  <c r="BI208" i="7"/>
  <c r="DI208" i="7" s="1"/>
  <c r="BI209" i="7"/>
  <c r="DI209" i="7" s="1"/>
  <c r="BI210" i="7"/>
  <c r="DI210" i="7" s="1"/>
  <c r="BI211" i="7"/>
  <c r="DI211" i="7" s="1"/>
  <c r="BI212" i="7"/>
  <c r="DI212" i="7" s="1"/>
  <c r="BI213" i="7"/>
  <c r="DI213" i="7" s="1"/>
  <c r="BI214" i="7"/>
  <c r="DI214" i="7" s="1"/>
  <c r="DI215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D35" i="7"/>
  <c r="BD36" i="7"/>
  <c r="BD37" i="7"/>
  <c r="BD38" i="7"/>
  <c r="BD39" i="7"/>
  <c r="BD40" i="7"/>
  <c r="BD41" i="7"/>
  <c r="BD42" i="7"/>
  <c r="BD43" i="7"/>
  <c r="BD44" i="7"/>
  <c r="BD45" i="7"/>
  <c r="BD46" i="7"/>
  <c r="BD47" i="7"/>
  <c r="BD48" i="7"/>
  <c r="BD49" i="7"/>
  <c r="BD50" i="7"/>
  <c r="BD51" i="7"/>
  <c r="BD52" i="7"/>
  <c r="BD53" i="7"/>
  <c r="BD54" i="7"/>
  <c r="BD55" i="7"/>
  <c r="BD56" i="7"/>
  <c r="BD57" i="7"/>
  <c r="BD58" i="7"/>
  <c r="BD59" i="7"/>
  <c r="BD60" i="7"/>
  <c r="BD61" i="7"/>
  <c r="BD62" i="7"/>
  <c r="BD63" i="7"/>
  <c r="BD64" i="7"/>
  <c r="BD65" i="7"/>
  <c r="BD66" i="7"/>
  <c r="BD67" i="7"/>
  <c r="BD68" i="7"/>
  <c r="BD69" i="7"/>
  <c r="BD70" i="7"/>
  <c r="BD71" i="7"/>
  <c r="BD72" i="7"/>
  <c r="BD73" i="7"/>
  <c r="BD74" i="7"/>
  <c r="BD75" i="7"/>
  <c r="BD76" i="7"/>
  <c r="BD77" i="7"/>
  <c r="BD78" i="7"/>
  <c r="BD79" i="7"/>
  <c r="BD80" i="7"/>
  <c r="BD81" i="7"/>
  <c r="BD82" i="7"/>
  <c r="BD83" i="7"/>
  <c r="BD84" i="7"/>
  <c r="BD85" i="7"/>
  <c r="BD86" i="7"/>
  <c r="BD87" i="7"/>
  <c r="BD88" i="7"/>
  <c r="BD89" i="7"/>
  <c r="BD90" i="7"/>
  <c r="BD91" i="7"/>
  <c r="BD92" i="7"/>
  <c r="BD93" i="7"/>
  <c r="BD94" i="7"/>
  <c r="BD95" i="7"/>
  <c r="BD96" i="7"/>
  <c r="BD97" i="7"/>
  <c r="BD98" i="7"/>
  <c r="BD99" i="7"/>
  <c r="BD100" i="7"/>
  <c r="BD101" i="7"/>
  <c r="BD102" i="7"/>
  <c r="BD103" i="7"/>
  <c r="BD104" i="7"/>
  <c r="BD105" i="7"/>
  <c r="BD106" i="7"/>
  <c r="BD107" i="7"/>
  <c r="BD108" i="7"/>
  <c r="BD109" i="7"/>
  <c r="BD110" i="7"/>
  <c r="BD111" i="7"/>
  <c r="BD112" i="7"/>
  <c r="BD113" i="7"/>
  <c r="BD114" i="7"/>
  <c r="BD115" i="7"/>
  <c r="BD116" i="7"/>
  <c r="BD117" i="7"/>
  <c r="BD118" i="7"/>
  <c r="BD119" i="7"/>
  <c r="BD120" i="7"/>
  <c r="BD121" i="7"/>
  <c r="BD122" i="7"/>
  <c r="BD123" i="7"/>
  <c r="BD124" i="7"/>
  <c r="BD125" i="7"/>
  <c r="BD126" i="7"/>
  <c r="BD127" i="7"/>
  <c r="BD128" i="7"/>
  <c r="BD129" i="7"/>
  <c r="BD130" i="7"/>
  <c r="BD131" i="7"/>
  <c r="BD132" i="7"/>
  <c r="BD133" i="7"/>
  <c r="BD134" i="7"/>
  <c r="BD135" i="7"/>
  <c r="BD136" i="7"/>
  <c r="BD137" i="7"/>
  <c r="BD138" i="7"/>
  <c r="BD139" i="7"/>
  <c r="BD140" i="7"/>
  <c r="BD141" i="7"/>
  <c r="BD142" i="7"/>
  <c r="BD143" i="7"/>
  <c r="BD144" i="7"/>
  <c r="BD145" i="7"/>
  <c r="BD146" i="7"/>
  <c r="BD147" i="7"/>
  <c r="BD148" i="7"/>
  <c r="BD149" i="7"/>
  <c r="BD150" i="7"/>
  <c r="BD151" i="7"/>
  <c r="BD152" i="7"/>
  <c r="BD153" i="7"/>
  <c r="BD154" i="7"/>
  <c r="BD155" i="7"/>
  <c r="BD156" i="7"/>
  <c r="BD157" i="7"/>
  <c r="BD158" i="7"/>
  <c r="BD159" i="7"/>
  <c r="BD160" i="7"/>
  <c r="BD161" i="7"/>
  <c r="BD162" i="7"/>
  <c r="BD163" i="7"/>
  <c r="BD164" i="7"/>
  <c r="BD165" i="7"/>
  <c r="BD166" i="7"/>
  <c r="BD167" i="7"/>
  <c r="BD168" i="7"/>
  <c r="BD169" i="7"/>
  <c r="BD170" i="7"/>
  <c r="BD171" i="7"/>
  <c r="BD172" i="7"/>
  <c r="BD173" i="7"/>
  <c r="BD174" i="7"/>
  <c r="BD175" i="7"/>
  <c r="BD176" i="7"/>
  <c r="BD177" i="7"/>
  <c r="BD178" i="7"/>
  <c r="BD179" i="7"/>
  <c r="BD180" i="7"/>
  <c r="BD181" i="7"/>
  <c r="BD182" i="7"/>
  <c r="BD183" i="7"/>
  <c r="BD184" i="7"/>
  <c r="BD185" i="7"/>
  <c r="BD186" i="7"/>
  <c r="BD187" i="7"/>
  <c r="BD188" i="7"/>
  <c r="BD189" i="7"/>
  <c r="BD190" i="7"/>
  <c r="BD191" i="7"/>
  <c r="BD192" i="7"/>
  <c r="BD193" i="7"/>
  <c r="BD194" i="7"/>
  <c r="BD195" i="7"/>
  <c r="BD196" i="7"/>
  <c r="BD197" i="7"/>
  <c r="BD198" i="7"/>
  <c r="BD199" i="7"/>
  <c r="BD200" i="7"/>
  <c r="BD201" i="7"/>
  <c r="BD202" i="7"/>
  <c r="BD203" i="7"/>
  <c r="BD204" i="7"/>
  <c r="BD205" i="7"/>
  <c r="BD206" i="7"/>
  <c r="BD207" i="7"/>
  <c r="BD208" i="7"/>
  <c r="BD209" i="7"/>
  <c r="BD210" i="7"/>
  <c r="BD211" i="7"/>
  <c r="BD212" i="7"/>
  <c r="BD213" i="7"/>
  <c r="BD214" i="7"/>
  <c r="AY12" i="7"/>
  <c r="CY12" i="7" s="1"/>
  <c r="AY13" i="7"/>
  <c r="CY13" i="7" s="1"/>
  <c r="AY14" i="7"/>
  <c r="CY14" i="7" s="1"/>
  <c r="AY15" i="7"/>
  <c r="CY15" i="7" s="1"/>
  <c r="AY16" i="7"/>
  <c r="CY16" i="7" s="1"/>
  <c r="AY17" i="7"/>
  <c r="CY17" i="7" s="1"/>
  <c r="AY18" i="7"/>
  <c r="CY18" i="7" s="1"/>
  <c r="AY19" i="7"/>
  <c r="CY19" i="7" s="1"/>
  <c r="AY20" i="7"/>
  <c r="CY20" i="7" s="1"/>
  <c r="AY21" i="7"/>
  <c r="CY21" i="7" s="1"/>
  <c r="AY22" i="7"/>
  <c r="CY22" i="7" s="1"/>
  <c r="AY23" i="7"/>
  <c r="CY23" i="7" s="1"/>
  <c r="AY24" i="7"/>
  <c r="CY24" i="7" s="1"/>
  <c r="AY25" i="7"/>
  <c r="CY25" i="7" s="1"/>
  <c r="AY26" i="7"/>
  <c r="CY26" i="7" s="1"/>
  <c r="AY27" i="7"/>
  <c r="CY27" i="7" s="1"/>
  <c r="AY28" i="7"/>
  <c r="CY28" i="7" s="1"/>
  <c r="AY29" i="7"/>
  <c r="CY29" i="7" s="1"/>
  <c r="AY30" i="7"/>
  <c r="CY30" i="7" s="1"/>
  <c r="AY31" i="7"/>
  <c r="CY31" i="7" s="1"/>
  <c r="AY32" i="7"/>
  <c r="CY32" i="7" s="1"/>
  <c r="AY33" i="7"/>
  <c r="CY33" i="7" s="1"/>
  <c r="AY34" i="7"/>
  <c r="CY34" i="7" s="1"/>
  <c r="AY35" i="7"/>
  <c r="CY35" i="7" s="1"/>
  <c r="AY36" i="7"/>
  <c r="CY36" i="7" s="1"/>
  <c r="AY37" i="7"/>
  <c r="CY37" i="7" s="1"/>
  <c r="AY38" i="7"/>
  <c r="CY38" i="7" s="1"/>
  <c r="AY39" i="7"/>
  <c r="CY39" i="7" s="1"/>
  <c r="AY40" i="7"/>
  <c r="CY40" i="7" s="1"/>
  <c r="AY41" i="7"/>
  <c r="CY41" i="7" s="1"/>
  <c r="AY42" i="7"/>
  <c r="CY42" i="7" s="1"/>
  <c r="AY43" i="7"/>
  <c r="CY43" i="7" s="1"/>
  <c r="AY44" i="7"/>
  <c r="CY44" i="7" s="1"/>
  <c r="AY45" i="7"/>
  <c r="CY45" i="7" s="1"/>
  <c r="AY46" i="7"/>
  <c r="CY46" i="7" s="1"/>
  <c r="AY47" i="7"/>
  <c r="CY47" i="7" s="1"/>
  <c r="AY48" i="7"/>
  <c r="CY48" i="7" s="1"/>
  <c r="AY49" i="7"/>
  <c r="CY49" i="7" s="1"/>
  <c r="AY50" i="7"/>
  <c r="CY50" i="7" s="1"/>
  <c r="AY51" i="7"/>
  <c r="CY51" i="7" s="1"/>
  <c r="AY52" i="7"/>
  <c r="CY52" i="7" s="1"/>
  <c r="AY53" i="7"/>
  <c r="CY53" i="7" s="1"/>
  <c r="AY54" i="7"/>
  <c r="CY54" i="7" s="1"/>
  <c r="AY55" i="7"/>
  <c r="CY55" i="7" s="1"/>
  <c r="AY56" i="7"/>
  <c r="CY56" i="7" s="1"/>
  <c r="AY57" i="7"/>
  <c r="CY57" i="7" s="1"/>
  <c r="AY58" i="7"/>
  <c r="CY58" i="7" s="1"/>
  <c r="AY59" i="7"/>
  <c r="CY59" i="7" s="1"/>
  <c r="AY60" i="7"/>
  <c r="CY60" i="7" s="1"/>
  <c r="AY61" i="7"/>
  <c r="CY61" i="7" s="1"/>
  <c r="AY62" i="7"/>
  <c r="CY62" i="7" s="1"/>
  <c r="AY63" i="7"/>
  <c r="CY63" i="7" s="1"/>
  <c r="AY64" i="7"/>
  <c r="CY64" i="7" s="1"/>
  <c r="AY65" i="7"/>
  <c r="CY65" i="7" s="1"/>
  <c r="AY66" i="7"/>
  <c r="CY66" i="7" s="1"/>
  <c r="AY67" i="7"/>
  <c r="CY67" i="7" s="1"/>
  <c r="AY68" i="7"/>
  <c r="CY68" i="7" s="1"/>
  <c r="AY69" i="7"/>
  <c r="CY69" i="7" s="1"/>
  <c r="AY70" i="7"/>
  <c r="CY70" i="7" s="1"/>
  <c r="AY71" i="7"/>
  <c r="CY71" i="7" s="1"/>
  <c r="AY72" i="7"/>
  <c r="CY72" i="7" s="1"/>
  <c r="AY73" i="7"/>
  <c r="CY73" i="7" s="1"/>
  <c r="AY74" i="7"/>
  <c r="CY74" i="7" s="1"/>
  <c r="AY75" i="7"/>
  <c r="CY75" i="7" s="1"/>
  <c r="AY76" i="7"/>
  <c r="CY76" i="7" s="1"/>
  <c r="AY77" i="7"/>
  <c r="CY77" i="7" s="1"/>
  <c r="AY78" i="7"/>
  <c r="CY78" i="7" s="1"/>
  <c r="AY79" i="7"/>
  <c r="CY79" i="7" s="1"/>
  <c r="AY80" i="7"/>
  <c r="CY80" i="7" s="1"/>
  <c r="AY81" i="7"/>
  <c r="CY81" i="7" s="1"/>
  <c r="AY82" i="7"/>
  <c r="CY82" i="7" s="1"/>
  <c r="AY83" i="7"/>
  <c r="CY83" i="7" s="1"/>
  <c r="AY84" i="7"/>
  <c r="CY84" i="7" s="1"/>
  <c r="AY85" i="7"/>
  <c r="CY85" i="7" s="1"/>
  <c r="AY86" i="7"/>
  <c r="CY86" i="7" s="1"/>
  <c r="AY87" i="7"/>
  <c r="CY87" i="7" s="1"/>
  <c r="AY88" i="7"/>
  <c r="CY88" i="7" s="1"/>
  <c r="AY89" i="7"/>
  <c r="CY89" i="7" s="1"/>
  <c r="AY90" i="7"/>
  <c r="CY90" i="7" s="1"/>
  <c r="AY91" i="7"/>
  <c r="CY91" i="7" s="1"/>
  <c r="AY92" i="7"/>
  <c r="CY92" i="7" s="1"/>
  <c r="AY93" i="7"/>
  <c r="CY93" i="7" s="1"/>
  <c r="AY94" i="7"/>
  <c r="CY94" i="7" s="1"/>
  <c r="AY95" i="7"/>
  <c r="CY95" i="7" s="1"/>
  <c r="AY96" i="7"/>
  <c r="CY96" i="7" s="1"/>
  <c r="AY97" i="7"/>
  <c r="CY97" i="7" s="1"/>
  <c r="AY98" i="7"/>
  <c r="CY98" i="7" s="1"/>
  <c r="AY99" i="7"/>
  <c r="CY99" i="7" s="1"/>
  <c r="AY100" i="7"/>
  <c r="CY100" i="7" s="1"/>
  <c r="AY101" i="7"/>
  <c r="CY101" i="7" s="1"/>
  <c r="AY102" i="7"/>
  <c r="CY102" i="7" s="1"/>
  <c r="AY103" i="7"/>
  <c r="CY103" i="7" s="1"/>
  <c r="AY104" i="7"/>
  <c r="CY104" i="7" s="1"/>
  <c r="AY105" i="7"/>
  <c r="CY105" i="7" s="1"/>
  <c r="AY106" i="7"/>
  <c r="CY106" i="7" s="1"/>
  <c r="AY107" i="7"/>
  <c r="CY107" i="7" s="1"/>
  <c r="AY108" i="7"/>
  <c r="CY108" i="7" s="1"/>
  <c r="AY109" i="7"/>
  <c r="CY109" i="7" s="1"/>
  <c r="AY110" i="7"/>
  <c r="CY110" i="7" s="1"/>
  <c r="AY111" i="7"/>
  <c r="CY111" i="7" s="1"/>
  <c r="AY112" i="7"/>
  <c r="CY112" i="7" s="1"/>
  <c r="AY113" i="7"/>
  <c r="CY113" i="7" s="1"/>
  <c r="AY114" i="7"/>
  <c r="CY114" i="7" s="1"/>
  <c r="AY115" i="7"/>
  <c r="CY115" i="7" s="1"/>
  <c r="AY116" i="7"/>
  <c r="CY116" i="7" s="1"/>
  <c r="AY117" i="7"/>
  <c r="CY117" i="7" s="1"/>
  <c r="AY118" i="7"/>
  <c r="CY118" i="7" s="1"/>
  <c r="AY119" i="7"/>
  <c r="CY119" i="7" s="1"/>
  <c r="AY120" i="7"/>
  <c r="CY120" i="7" s="1"/>
  <c r="AY121" i="7"/>
  <c r="CY121" i="7" s="1"/>
  <c r="AY122" i="7"/>
  <c r="CY122" i="7" s="1"/>
  <c r="AY123" i="7"/>
  <c r="CY123" i="7" s="1"/>
  <c r="AY124" i="7"/>
  <c r="CY124" i="7" s="1"/>
  <c r="AY125" i="7"/>
  <c r="CY125" i="7" s="1"/>
  <c r="AY126" i="7"/>
  <c r="CY126" i="7" s="1"/>
  <c r="AY127" i="7"/>
  <c r="CY127" i="7" s="1"/>
  <c r="AY128" i="7"/>
  <c r="CY128" i="7" s="1"/>
  <c r="AY129" i="7"/>
  <c r="CY129" i="7" s="1"/>
  <c r="AY130" i="7"/>
  <c r="CY130" i="7" s="1"/>
  <c r="AY131" i="7"/>
  <c r="CY131" i="7" s="1"/>
  <c r="AY132" i="7"/>
  <c r="CY132" i="7" s="1"/>
  <c r="AY133" i="7"/>
  <c r="CY133" i="7" s="1"/>
  <c r="AY134" i="7"/>
  <c r="CY134" i="7" s="1"/>
  <c r="AY135" i="7"/>
  <c r="CY135" i="7" s="1"/>
  <c r="AY136" i="7"/>
  <c r="CY136" i="7" s="1"/>
  <c r="AY137" i="7"/>
  <c r="CY137" i="7" s="1"/>
  <c r="AY138" i="7"/>
  <c r="CY138" i="7" s="1"/>
  <c r="AY139" i="7"/>
  <c r="CY139" i="7" s="1"/>
  <c r="AY140" i="7"/>
  <c r="CY140" i="7" s="1"/>
  <c r="AY141" i="7"/>
  <c r="CY141" i="7" s="1"/>
  <c r="AY142" i="7"/>
  <c r="CY142" i="7" s="1"/>
  <c r="AY143" i="7"/>
  <c r="CY143" i="7" s="1"/>
  <c r="AY144" i="7"/>
  <c r="CY144" i="7" s="1"/>
  <c r="AY145" i="7"/>
  <c r="CY145" i="7" s="1"/>
  <c r="AY146" i="7"/>
  <c r="CY146" i="7" s="1"/>
  <c r="AY147" i="7"/>
  <c r="CY147" i="7" s="1"/>
  <c r="AY148" i="7"/>
  <c r="CY148" i="7" s="1"/>
  <c r="AY149" i="7"/>
  <c r="CY149" i="7" s="1"/>
  <c r="AY150" i="7"/>
  <c r="CY150" i="7" s="1"/>
  <c r="AY151" i="7"/>
  <c r="CY151" i="7" s="1"/>
  <c r="AY152" i="7"/>
  <c r="CY152" i="7" s="1"/>
  <c r="AY153" i="7"/>
  <c r="CY153" i="7" s="1"/>
  <c r="AY154" i="7"/>
  <c r="CY154" i="7" s="1"/>
  <c r="AY155" i="7"/>
  <c r="CY155" i="7" s="1"/>
  <c r="AY156" i="7"/>
  <c r="CY156" i="7" s="1"/>
  <c r="AY157" i="7"/>
  <c r="CY157" i="7" s="1"/>
  <c r="AY158" i="7"/>
  <c r="CY158" i="7" s="1"/>
  <c r="AY159" i="7"/>
  <c r="CY159" i="7" s="1"/>
  <c r="AY160" i="7"/>
  <c r="CY160" i="7" s="1"/>
  <c r="AY161" i="7"/>
  <c r="CY161" i="7" s="1"/>
  <c r="AY162" i="7"/>
  <c r="CY162" i="7" s="1"/>
  <c r="AY163" i="7"/>
  <c r="CY163" i="7" s="1"/>
  <c r="AY164" i="7"/>
  <c r="CY164" i="7" s="1"/>
  <c r="AY165" i="7"/>
  <c r="CY165" i="7" s="1"/>
  <c r="AY166" i="7"/>
  <c r="CY166" i="7" s="1"/>
  <c r="AY167" i="7"/>
  <c r="CY167" i="7" s="1"/>
  <c r="AY168" i="7"/>
  <c r="CY168" i="7" s="1"/>
  <c r="AY169" i="7"/>
  <c r="CY169" i="7" s="1"/>
  <c r="AY170" i="7"/>
  <c r="CY170" i="7" s="1"/>
  <c r="AY171" i="7"/>
  <c r="CY171" i="7" s="1"/>
  <c r="AY172" i="7"/>
  <c r="CY172" i="7" s="1"/>
  <c r="AY173" i="7"/>
  <c r="CY173" i="7" s="1"/>
  <c r="AY174" i="7"/>
  <c r="CY174" i="7" s="1"/>
  <c r="AY175" i="7"/>
  <c r="CY175" i="7" s="1"/>
  <c r="AY176" i="7"/>
  <c r="CY176" i="7" s="1"/>
  <c r="AY177" i="7"/>
  <c r="CY177" i="7" s="1"/>
  <c r="AY178" i="7"/>
  <c r="CY178" i="7" s="1"/>
  <c r="AY179" i="7"/>
  <c r="CY179" i="7" s="1"/>
  <c r="AY180" i="7"/>
  <c r="CY180" i="7" s="1"/>
  <c r="AY181" i="7"/>
  <c r="CY181" i="7" s="1"/>
  <c r="AY182" i="7"/>
  <c r="CY182" i="7" s="1"/>
  <c r="AY183" i="7"/>
  <c r="CY183" i="7" s="1"/>
  <c r="AY184" i="7"/>
  <c r="CY184" i="7" s="1"/>
  <c r="AY185" i="7"/>
  <c r="CY185" i="7" s="1"/>
  <c r="AY186" i="7"/>
  <c r="CY186" i="7" s="1"/>
  <c r="AY187" i="7"/>
  <c r="CY187" i="7" s="1"/>
  <c r="AY188" i="7"/>
  <c r="CY188" i="7" s="1"/>
  <c r="AY189" i="7"/>
  <c r="CY189" i="7" s="1"/>
  <c r="AY190" i="7"/>
  <c r="CY190" i="7" s="1"/>
  <c r="AY191" i="7"/>
  <c r="CY191" i="7" s="1"/>
  <c r="AY192" i="7"/>
  <c r="CY192" i="7" s="1"/>
  <c r="AY193" i="7"/>
  <c r="CY193" i="7" s="1"/>
  <c r="AY194" i="7"/>
  <c r="CY194" i="7" s="1"/>
  <c r="AY195" i="7"/>
  <c r="CY195" i="7" s="1"/>
  <c r="AY196" i="7"/>
  <c r="CY196" i="7" s="1"/>
  <c r="AY197" i="7"/>
  <c r="CY197" i="7" s="1"/>
  <c r="AY198" i="7"/>
  <c r="CY198" i="7" s="1"/>
  <c r="AY199" i="7"/>
  <c r="CY199" i="7" s="1"/>
  <c r="AY200" i="7"/>
  <c r="CY200" i="7" s="1"/>
  <c r="AY201" i="7"/>
  <c r="CY201" i="7" s="1"/>
  <c r="AY202" i="7"/>
  <c r="CY202" i="7" s="1"/>
  <c r="AY203" i="7"/>
  <c r="CY203" i="7" s="1"/>
  <c r="AY204" i="7"/>
  <c r="CY204" i="7" s="1"/>
  <c r="AY205" i="7"/>
  <c r="CY205" i="7" s="1"/>
  <c r="AY206" i="7"/>
  <c r="CY206" i="7" s="1"/>
  <c r="AY207" i="7"/>
  <c r="CY207" i="7" s="1"/>
  <c r="AY208" i="7"/>
  <c r="CY208" i="7" s="1"/>
  <c r="AY209" i="7"/>
  <c r="CY209" i="7" s="1"/>
  <c r="AY210" i="7"/>
  <c r="CY210" i="7" s="1"/>
  <c r="AY211" i="7"/>
  <c r="CY211" i="7" s="1"/>
  <c r="AY212" i="7"/>
  <c r="CY212" i="7" s="1"/>
  <c r="AY213" i="7"/>
  <c r="CY213" i="7" s="1"/>
  <c r="AY214" i="7"/>
  <c r="CY214" i="7" s="1"/>
  <c r="CY215" i="7"/>
  <c r="DC213" i="7" l="1"/>
  <c r="DD213" i="7"/>
  <c r="DC205" i="7"/>
  <c r="DD205" i="7"/>
  <c r="DC197" i="7"/>
  <c r="DD197" i="7"/>
  <c r="DC189" i="7"/>
  <c r="DD189" i="7"/>
  <c r="DC181" i="7"/>
  <c r="DD181" i="7"/>
  <c r="DD173" i="7"/>
  <c r="DC173" i="7"/>
  <c r="DD161" i="7"/>
  <c r="DC161" i="7"/>
  <c r="DD153" i="7"/>
  <c r="DC153" i="7"/>
  <c r="DD145" i="7"/>
  <c r="DC145" i="7"/>
  <c r="DD137" i="7"/>
  <c r="DC137" i="7"/>
  <c r="DD133" i="7"/>
  <c r="DC133" i="7"/>
  <c r="DD125" i="7"/>
  <c r="DC125" i="7"/>
  <c r="DD117" i="7"/>
  <c r="DC117" i="7"/>
  <c r="DD113" i="7"/>
  <c r="DC113" i="7"/>
  <c r="DD105" i="7"/>
  <c r="DC105" i="7"/>
  <c r="DD101" i="7"/>
  <c r="DC101" i="7"/>
  <c r="DD97" i="7"/>
  <c r="DC97" i="7"/>
  <c r="DD93" i="7"/>
  <c r="DC93" i="7"/>
  <c r="DD89" i="7"/>
  <c r="DC89" i="7"/>
  <c r="DD85" i="7"/>
  <c r="DC85" i="7"/>
  <c r="DD81" i="7"/>
  <c r="DC81" i="7"/>
  <c r="DD73" i="7"/>
  <c r="DC73" i="7"/>
  <c r="DD69" i="7"/>
  <c r="DC69" i="7"/>
  <c r="DD65" i="7"/>
  <c r="DC65" i="7"/>
  <c r="DD61" i="7"/>
  <c r="DC61" i="7"/>
  <c r="DD57" i="7"/>
  <c r="DC57" i="7"/>
  <c r="DD53" i="7"/>
  <c r="DC53" i="7"/>
  <c r="DD49" i="7"/>
  <c r="DC49" i="7"/>
  <c r="DD45" i="7"/>
  <c r="DC45" i="7"/>
  <c r="DD41" i="7"/>
  <c r="DC41" i="7"/>
  <c r="DD37" i="7"/>
  <c r="DC37" i="7"/>
  <c r="DD33" i="7"/>
  <c r="DC33" i="7"/>
  <c r="DD29" i="7"/>
  <c r="DC29" i="7"/>
  <c r="DD25" i="7"/>
  <c r="DC25" i="7"/>
  <c r="DD21" i="7"/>
  <c r="DC21" i="7"/>
  <c r="DD17" i="7"/>
  <c r="DC17" i="7"/>
  <c r="DN215" i="7"/>
  <c r="DM215" i="7"/>
  <c r="DN207" i="7"/>
  <c r="DM207" i="7"/>
  <c r="DN199" i="7"/>
  <c r="DM199" i="7"/>
  <c r="DN191" i="7"/>
  <c r="DM191" i="7"/>
  <c r="DN187" i="7"/>
  <c r="DM187" i="7"/>
  <c r="DN179" i="7"/>
  <c r="DM179" i="7"/>
  <c r="DN171" i="7"/>
  <c r="DM171" i="7"/>
  <c r="DN159" i="7"/>
  <c r="DM159" i="7"/>
  <c r="DN151" i="7"/>
  <c r="DM151" i="7"/>
  <c r="DM147" i="7"/>
  <c r="DN147" i="7"/>
  <c r="DM139" i="7"/>
  <c r="DN139" i="7"/>
  <c r="DN127" i="7"/>
  <c r="DM127" i="7"/>
  <c r="DN119" i="7"/>
  <c r="DM119" i="7"/>
  <c r="DN111" i="7"/>
  <c r="DM111" i="7"/>
  <c r="DN103" i="7"/>
  <c r="DM103" i="7"/>
  <c r="DM91" i="7"/>
  <c r="DN91" i="7"/>
  <c r="DM83" i="7"/>
  <c r="DN83" i="7"/>
  <c r="DM75" i="7"/>
  <c r="DN75" i="7"/>
  <c r="DM67" i="7"/>
  <c r="DN67" i="7"/>
  <c r="DM59" i="7"/>
  <c r="DN59" i="7"/>
  <c r="DM51" i="7"/>
  <c r="DN51" i="7"/>
  <c r="DM43" i="7"/>
  <c r="DN43" i="7"/>
  <c r="DM35" i="7"/>
  <c r="DN35" i="7"/>
  <c r="DM27" i="7"/>
  <c r="DN27" i="7"/>
  <c r="DM19" i="7"/>
  <c r="DN19" i="7"/>
  <c r="DR137" i="7"/>
  <c r="DS137" i="7"/>
  <c r="DR129" i="7"/>
  <c r="DS129" i="7"/>
  <c r="DR121" i="7"/>
  <c r="DS121" i="7"/>
  <c r="DR113" i="7"/>
  <c r="DS113" i="7"/>
  <c r="DR105" i="7"/>
  <c r="DS105" i="7"/>
  <c r="DS101" i="7"/>
  <c r="DR101" i="7"/>
  <c r="DR97" i="7"/>
  <c r="DS97" i="7"/>
  <c r="DR89" i="7"/>
  <c r="DS89" i="7"/>
  <c r="DR81" i="7"/>
  <c r="DS81" i="7"/>
  <c r="DR73" i="7"/>
  <c r="DS73" i="7"/>
  <c r="DR65" i="7"/>
  <c r="DS65" i="7"/>
  <c r="DR57" i="7"/>
  <c r="DS57" i="7"/>
  <c r="DR49" i="7"/>
  <c r="DS49" i="7"/>
  <c r="DR41" i="7"/>
  <c r="DS41" i="7"/>
  <c r="DR33" i="7"/>
  <c r="DS33" i="7"/>
  <c r="DR25" i="7"/>
  <c r="DS25" i="7"/>
  <c r="DC212" i="7"/>
  <c r="DD212" i="7"/>
  <c r="DC204" i="7"/>
  <c r="DD204" i="7"/>
  <c r="DC196" i="7"/>
  <c r="DD196" i="7"/>
  <c r="DC188" i="7"/>
  <c r="DD188" i="7"/>
  <c r="DC180" i="7"/>
  <c r="DD180" i="7"/>
  <c r="DC172" i="7"/>
  <c r="DD172" i="7"/>
  <c r="DC164" i="7"/>
  <c r="DD164" i="7"/>
  <c r="DC160" i="7"/>
  <c r="DD160" i="7"/>
  <c r="DC152" i="7"/>
  <c r="DD152" i="7"/>
  <c r="DC144" i="7"/>
  <c r="DD144" i="7"/>
  <c r="DC136" i="7"/>
  <c r="DD136" i="7"/>
  <c r="DC128" i="7"/>
  <c r="DD128" i="7"/>
  <c r="DC116" i="7"/>
  <c r="DD116" i="7"/>
  <c r="DC108" i="7"/>
  <c r="DD108" i="7"/>
  <c r="DC100" i="7"/>
  <c r="DD100" i="7"/>
  <c r="DC92" i="7"/>
  <c r="DD92" i="7"/>
  <c r="DC88" i="7"/>
  <c r="DD88" i="7"/>
  <c r="DC80" i="7"/>
  <c r="DD80" i="7"/>
  <c r="DC76" i="7"/>
  <c r="DD76" i="7"/>
  <c r="DC68" i="7"/>
  <c r="DD68" i="7"/>
  <c r="DC64" i="7"/>
  <c r="DD64" i="7"/>
  <c r="DC60" i="7"/>
  <c r="DD60" i="7"/>
  <c r="DC56" i="7"/>
  <c r="DD56" i="7"/>
  <c r="DC52" i="7"/>
  <c r="DD52" i="7"/>
  <c r="DC48" i="7"/>
  <c r="DD48" i="7"/>
  <c r="DC44" i="7"/>
  <c r="DD44" i="7"/>
  <c r="DC36" i="7"/>
  <c r="DD36" i="7"/>
  <c r="DC32" i="7"/>
  <c r="DD32" i="7"/>
  <c r="DC28" i="7"/>
  <c r="DD28" i="7"/>
  <c r="DC24" i="7"/>
  <c r="DD24" i="7"/>
  <c r="DC20" i="7"/>
  <c r="DD20" i="7"/>
  <c r="DC16" i="7"/>
  <c r="DD16" i="7"/>
  <c r="DM214" i="7"/>
  <c r="DN214" i="7"/>
  <c r="DM210" i="7"/>
  <c r="DN210" i="7"/>
  <c r="DM206" i="7"/>
  <c r="DN206" i="7"/>
  <c r="DM202" i="7"/>
  <c r="DN202" i="7"/>
  <c r="DM198" i="7"/>
  <c r="DN198" i="7"/>
  <c r="DM194" i="7"/>
  <c r="DN194" i="7"/>
  <c r="DM190" i="7"/>
  <c r="DN190" i="7"/>
  <c r="DM186" i="7"/>
  <c r="DN186" i="7"/>
  <c r="DM182" i="7"/>
  <c r="DN182" i="7"/>
  <c r="DM178" i="7"/>
  <c r="DN178" i="7"/>
  <c r="DM174" i="7"/>
  <c r="DN174" i="7"/>
  <c r="DM170" i="7"/>
  <c r="DN170" i="7"/>
  <c r="DM166" i="7"/>
  <c r="DN166" i="7"/>
  <c r="DM162" i="7"/>
  <c r="DN162" i="7"/>
  <c r="DM158" i="7"/>
  <c r="DN158" i="7"/>
  <c r="DM154" i="7"/>
  <c r="DN154" i="7"/>
  <c r="DN150" i="7"/>
  <c r="DM150" i="7"/>
  <c r="DM146" i="7"/>
  <c r="DN146" i="7"/>
  <c r="DN142" i="7"/>
  <c r="DM142" i="7"/>
  <c r="DM138" i="7"/>
  <c r="DN138" i="7"/>
  <c r="DN134" i="7"/>
  <c r="DM134" i="7"/>
  <c r="DM130" i="7"/>
  <c r="DN130" i="7"/>
  <c r="DN126" i="7"/>
  <c r="DM126" i="7"/>
  <c r="DM122" i="7"/>
  <c r="DN122" i="7"/>
  <c r="DN118" i="7"/>
  <c r="DM118" i="7"/>
  <c r="DM114" i="7"/>
  <c r="DN114" i="7"/>
  <c r="DN110" i="7"/>
  <c r="DM110" i="7"/>
  <c r="DM106" i="7"/>
  <c r="DN106" i="7"/>
  <c r="DN102" i="7"/>
  <c r="DM102" i="7"/>
  <c r="DM98" i="7"/>
  <c r="DN98" i="7"/>
  <c r="DN94" i="7"/>
  <c r="DM94" i="7"/>
  <c r="DM90" i="7"/>
  <c r="DN90" i="7"/>
  <c r="DN86" i="7"/>
  <c r="DM86" i="7"/>
  <c r="DM82" i="7"/>
  <c r="DN82" i="7"/>
  <c r="DN78" i="7"/>
  <c r="DM78" i="7"/>
  <c r="DM74" i="7"/>
  <c r="DN74" i="7"/>
  <c r="DN70" i="7"/>
  <c r="DM70" i="7"/>
  <c r="DM66" i="7"/>
  <c r="DN66" i="7"/>
  <c r="DN62" i="7"/>
  <c r="DM62" i="7"/>
  <c r="DM58" i="7"/>
  <c r="DN58" i="7"/>
  <c r="DN54" i="7"/>
  <c r="DM54" i="7"/>
  <c r="DM50" i="7"/>
  <c r="DN50" i="7"/>
  <c r="DN46" i="7"/>
  <c r="DM46" i="7"/>
  <c r="DM42" i="7"/>
  <c r="DN42" i="7"/>
  <c r="DN38" i="7"/>
  <c r="DM38" i="7"/>
  <c r="DM34" i="7"/>
  <c r="DN34" i="7"/>
  <c r="DN30" i="7"/>
  <c r="DM30" i="7"/>
  <c r="DM26" i="7"/>
  <c r="DN26" i="7"/>
  <c r="DN22" i="7"/>
  <c r="DM22" i="7"/>
  <c r="DM18" i="7"/>
  <c r="DN18" i="7"/>
  <c r="DS212" i="7"/>
  <c r="DR212" i="7"/>
  <c r="DS208" i="7"/>
  <c r="DR208" i="7"/>
  <c r="DS204" i="7"/>
  <c r="DR204" i="7"/>
  <c r="DS200" i="7"/>
  <c r="DR200" i="7"/>
  <c r="DS196" i="7"/>
  <c r="DR196" i="7"/>
  <c r="DS192" i="7"/>
  <c r="DR192" i="7"/>
  <c r="DS188" i="7"/>
  <c r="DR188" i="7"/>
  <c r="DS184" i="7"/>
  <c r="DR184" i="7"/>
  <c r="DS180" i="7"/>
  <c r="DR180" i="7"/>
  <c r="DS176" i="7"/>
  <c r="DR176" i="7"/>
  <c r="DS172" i="7"/>
  <c r="DR172" i="7"/>
  <c r="DS168" i="7"/>
  <c r="DR168" i="7"/>
  <c r="DS164" i="7"/>
  <c r="DR164" i="7"/>
  <c r="DS160" i="7"/>
  <c r="DR160" i="7"/>
  <c r="DS156" i="7"/>
  <c r="DR156" i="7"/>
  <c r="DS152" i="7"/>
  <c r="DR152" i="7"/>
  <c r="DS148" i="7"/>
  <c r="DR148" i="7"/>
  <c r="DS144" i="7"/>
  <c r="DR144" i="7"/>
  <c r="DS140" i="7"/>
  <c r="DR140" i="7"/>
  <c r="DS136" i="7"/>
  <c r="DR136" i="7"/>
  <c r="DS132" i="7"/>
  <c r="DR132" i="7"/>
  <c r="DS128" i="7"/>
  <c r="DR128" i="7"/>
  <c r="DS124" i="7"/>
  <c r="DR124" i="7"/>
  <c r="DS120" i="7"/>
  <c r="DR120" i="7"/>
  <c r="DS116" i="7"/>
  <c r="DR116" i="7"/>
  <c r="DS112" i="7"/>
  <c r="DR112" i="7"/>
  <c r="DS108" i="7"/>
  <c r="DR108" i="7"/>
  <c r="DS104" i="7"/>
  <c r="DR104" i="7"/>
  <c r="DS96" i="7"/>
  <c r="DR96" i="7"/>
  <c r="DS92" i="7"/>
  <c r="DR92" i="7"/>
  <c r="DS88" i="7"/>
  <c r="DR88" i="7"/>
  <c r="DS84" i="7"/>
  <c r="DR84" i="7"/>
  <c r="DS80" i="7"/>
  <c r="DR80" i="7"/>
  <c r="DS76" i="7"/>
  <c r="DR76" i="7"/>
  <c r="DS72" i="7"/>
  <c r="DR72" i="7"/>
  <c r="DS68" i="7"/>
  <c r="DR68" i="7"/>
  <c r="DS64" i="7"/>
  <c r="DR64" i="7"/>
  <c r="DS60" i="7"/>
  <c r="DR60" i="7"/>
  <c r="DS56" i="7"/>
  <c r="DR56" i="7"/>
  <c r="DS52" i="7"/>
  <c r="DR52" i="7"/>
  <c r="DS48" i="7"/>
  <c r="DR48" i="7"/>
  <c r="DS44" i="7"/>
  <c r="DR44" i="7"/>
  <c r="DS40" i="7"/>
  <c r="DR40" i="7"/>
  <c r="DS36" i="7"/>
  <c r="DR36" i="7"/>
  <c r="DS32" i="7"/>
  <c r="DR32" i="7"/>
  <c r="DS28" i="7"/>
  <c r="DR28" i="7"/>
  <c r="DS24" i="7"/>
  <c r="DR24" i="7"/>
  <c r="DS20" i="7"/>
  <c r="DR20" i="7"/>
  <c r="DD215" i="7"/>
  <c r="DC215" i="7"/>
  <c r="DD211" i="7"/>
  <c r="DC211" i="7"/>
  <c r="DD207" i="7"/>
  <c r="DC207" i="7"/>
  <c r="DD203" i="7"/>
  <c r="DC203" i="7"/>
  <c r="DD199" i="7"/>
  <c r="DC199" i="7"/>
  <c r="DD195" i="7"/>
  <c r="DC195" i="7"/>
  <c r="DD191" i="7"/>
  <c r="DC191" i="7"/>
  <c r="DD187" i="7"/>
  <c r="DC187" i="7"/>
  <c r="DD183" i="7"/>
  <c r="DC183" i="7"/>
  <c r="DD179" i="7"/>
  <c r="DC179" i="7"/>
  <c r="DC175" i="7"/>
  <c r="DD175" i="7"/>
  <c r="DC171" i="7"/>
  <c r="DD171" i="7"/>
  <c r="DC167" i="7"/>
  <c r="DD167" i="7"/>
  <c r="DC163" i="7"/>
  <c r="DD163" i="7"/>
  <c r="DC159" i="7"/>
  <c r="DD159" i="7"/>
  <c r="DC155" i="7"/>
  <c r="DD155" i="7"/>
  <c r="DC151" i="7"/>
  <c r="DD151" i="7"/>
  <c r="DC147" i="7"/>
  <c r="DD147" i="7"/>
  <c r="DC143" i="7"/>
  <c r="DD143" i="7"/>
  <c r="DC139" i="7"/>
  <c r="DD139" i="7"/>
  <c r="DC135" i="7"/>
  <c r="DD135" i="7"/>
  <c r="DC131" i="7"/>
  <c r="DD131" i="7"/>
  <c r="DC127" i="7"/>
  <c r="DD127" i="7"/>
  <c r="DC123" i="7"/>
  <c r="DD123" i="7"/>
  <c r="DC119" i="7"/>
  <c r="DD119" i="7"/>
  <c r="DC115" i="7"/>
  <c r="DD115" i="7"/>
  <c r="DC111" i="7"/>
  <c r="DD111" i="7"/>
  <c r="DC107" i="7"/>
  <c r="DD107" i="7"/>
  <c r="DC103" i="7"/>
  <c r="DD103" i="7"/>
  <c r="DC99" i="7"/>
  <c r="DD99" i="7"/>
  <c r="DC95" i="7"/>
  <c r="DD95" i="7"/>
  <c r="DC91" i="7"/>
  <c r="DD91" i="7"/>
  <c r="DC87" i="7"/>
  <c r="DD87" i="7"/>
  <c r="DC83" i="7"/>
  <c r="DD83" i="7"/>
  <c r="DC79" i="7"/>
  <c r="DD79" i="7"/>
  <c r="DC75" i="7"/>
  <c r="DD75" i="7"/>
  <c r="DC71" i="7"/>
  <c r="DD71" i="7"/>
  <c r="DC67" i="7"/>
  <c r="DD67" i="7"/>
  <c r="DC63" i="7"/>
  <c r="DD63" i="7"/>
  <c r="DC59" i="7"/>
  <c r="DD59" i="7"/>
  <c r="DC55" i="7"/>
  <c r="DD55" i="7"/>
  <c r="DC51" i="7"/>
  <c r="DD51" i="7"/>
  <c r="DC47" i="7"/>
  <c r="DD47" i="7"/>
  <c r="DC43" i="7"/>
  <c r="DD43" i="7"/>
  <c r="DC39" i="7"/>
  <c r="DD39" i="7"/>
  <c r="DC35" i="7"/>
  <c r="DD35" i="7"/>
  <c r="DC31" i="7"/>
  <c r="DD31" i="7"/>
  <c r="DC27" i="7"/>
  <c r="DD27" i="7"/>
  <c r="DC23" i="7"/>
  <c r="DD23" i="7"/>
  <c r="DC19" i="7"/>
  <c r="DD19" i="7"/>
  <c r="DC15" i="7"/>
  <c r="DD15" i="7"/>
  <c r="DN213" i="7"/>
  <c r="DM213" i="7"/>
  <c r="DN209" i="7"/>
  <c r="DM209" i="7"/>
  <c r="DN205" i="7"/>
  <c r="DM205" i="7"/>
  <c r="DN201" i="7"/>
  <c r="DM201" i="7"/>
  <c r="DN197" i="7"/>
  <c r="DM197" i="7"/>
  <c r="DN193" i="7"/>
  <c r="DM193" i="7"/>
  <c r="DN189" i="7"/>
  <c r="DM189" i="7"/>
  <c r="DN185" i="7"/>
  <c r="DM185" i="7"/>
  <c r="DN181" i="7"/>
  <c r="DM181" i="7"/>
  <c r="DN177" i="7"/>
  <c r="DM177" i="7"/>
  <c r="DN173" i="7"/>
  <c r="DM173" i="7"/>
  <c r="DN169" i="7"/>
  <c r="DM169" i="7"/>
  <c r="DN165" i="7"/>
  <c r="DM165" i="7"/>
  <c r="DN161" i="7"/>
  <c r="DM161" i="7"/>
  <c r="DN157" i="7"/>
  <c r="DM157" i="7"/>
  <c r="DN153" i="7"/>
  <c r="DM153" i="7"/>
  <c r="DN149" i="7"/>
  <c r="DM149" i="7"/>
  <c r="DN145" i="7"/>
  <c r="DM145" i="7"/>
  <c r="DN141" i="7"/>
  <c r="DM141" i="7"/>
  <c r="DN137" i="7"/>
  <c r="DM137" i="7"/>
  <c r="DN133" i="7"/>
  <c r="DM133" i="7"/>
  <c r="DN129" i="7"/>
  <c r="DM129" i="7"/>
  <c r="DN125" i="7"/>
  <c r="DM125" i="7"/>
  <c r="DN121" i="7"/>
  <c r="DM121" i="7"/>
  <c r="DN117" i="7"/>
  <c r="DM117" i="7"/>
  <c r="DN113" i="7"/>
  <c r="DM113" i="7"/>
  <c r="DN109" i="7"/>
  <c r="DM109" i="7"/>
  <c r="DN105" i="7"/>
  <c r="DM105" i="7"/>
  <c r="DN101" i="7"/>
  <c r="DM101" i="7"/>
  <c r="DN97" i="7"/>
  <c r="DM97" i="7"/>
  <c r="DN93" i="7"/>
  <c r="DM93" i="7"/>
  <c r="DN89" i="7"/>
  <c r="DM89" i="7"/>
  <c r="DN85" i="7"/>
  <c r="DM85" i="7"/>
  <c r="DN81" i="7"/>
  <c r="DM81" i="7"/>
  <c r="DN77" i="7"/>
  <c r="DM77" i="7"/>
  <c r="DN73" i="7"/>
  <c r="DM73" i="7"/>
  <c r="DN69" i="7"/>
  <c r="DM69" i="7"/>
  <c r="DN65" i="7"/>
  <c r="DM65" i="7"/>
  <c r="DN61" i="7"/>
  <c r="DM61" i="7"/>
  <c r="DN57" i="7"/>
  <c r="DM57" i="7"/>
  <c r="DN53" i="7"/>
  <c r="DM53" i="7"/>
  <c r="DN49" i="7"/>
  <c r="DM49" i="7"/>
  <c r="DN45" i="7"/>
  <c r="DM45" i="7"/>
  <c r="DN41" i="7"/>
  <c r="DM41" i="7"/>
  <c r="DN37" i="7"/>
  <c r="DM37" i="7"/>
  <c r="DN33" i="7"/>
  <c r="DM33" i="7"/>
  <c r="DN29" i="7"/>
  <c r="DM29" i="7"/>
  <c r="DN25" i="7"/>
  <c r="DM25" i="7"/>
  <c r="DN21" i="7"/>
  <c r="DM21" i="7"/>
  <c r="DN17" i="7"/>
  <c r="DM17" i="7"/>
  <c r="DS215" i="7"/>
  <c r="DR215" i="7"/>
  <c r="DS211" i="7"/>
  <c r="DR211" i="7"/>
  <c r="DS207" i="7"/>
  <c r="DR207" i="7"/>
  <c r="DS203" i="7"/>
  <c r="DR203" i="7"/>
  <c r="DS199" i="7"/>
  <c r="DR199" i="7"/>
  <c r="DS195" i="7"/>
  <c r="DR195" i="7"/>
  <c r="DS191" i="7"/>
  <c r="DR191" i="7"/>
  <c r="DS187" i="7"/>
  <c r="DR187" i="7"/>
  <c r="DS183" i="7"/>
  <c r="DR183" i="7"/>
  <c r="DS179" i="7"/>
  <c r="DR179" i="7"/>
  <c r="DS175" i="7"/>
  <c r="DR175" i="7"/>
  <c r="DS171" i="7"/>
  <c r="DR171" i="7"/>
  <c r="DS167" i="7"/>
  <c r="DR167" i="7"/>
  <c r="DS163" i="7"/>
  <c r="DR163" i="7"/>
  <c r="DS159" i="7"/>
  <c r="DR159" i="7"/>
  <c r="DS155" i="7"/>
  <c r="DR155" i="7"/>
  <c r="DS151" i="7"/>
  <c r="DR151" i="7"/>
  <c r="DS147" i="7"/>
  <c r="DR147" i="7"/>
  <c r="DS143" i="7"/>
  <c r="DR143" i="7"/>
  <c r="DS139" i="7"/>
  <c r="DR139" i="7"/>
  <c r="DS135" i="7"/>
  <c r="DR135" i="7"/>
  <c r="DS131" i="7"/>
  <c r="DR131" i="7"/>
  <c r="DR127" i="7"/>
  <c r="DS127" i="7"/>
  <c r="DR123" i="7"/>
  <c r="DS123" i="7"/>
  <c r="DR119" i="7"/>
  <c r="DS119" i="7"/>
  <c r="DR115" i="7"/>
  <c r="DS115" i="7"/>
  <c r="DR111" i="7"/>
  <c r="DS111" i="7"/>
  <c r="DR107" i="7"/>
  <c r="DS107" i="7"/>
  <c r="DR103" i="7"/>
  <c r="DS103" i="7"/>
  <c r="DR99" i="7"/>
  <c r="DS99" i="7"/>
  <c r="DR95" i="7"/>
  <c r="DS95" i="7"/>
  <c r="DR91" i="7"/>
  <c r="DS91" i="7"/>
  <c r="DR87" i="7"/>
  <c r="DS87" i="7"/>
  <c r="DR83" i="7"/>
  <c r="DS83" i="7"/>
  <c r="DR79" i="7"/>
  <c r="DS79" i="7"/>
  <c r="DR75" i="7"/>
  <c r="DS75" i="7"/>
  <c r="DR71" i="7"/>
  <c r="DS71" i="7"/>
  <c r="DR67" i="7"/>
  <c r="DS67" i="7"/>
  <c r="DR63" i="7"/>
  <c r="DS63" i="7"/>
  <c r="DR59" i="7"/>
  <c r="DS59" i="7"/>
  <c r="DR55" i="7"/>
  <c r="DS55" i="7"/>
  <c r="DR51" i="7"/>
  <c r="DS51" i="7"/>
  <c r="DR47" i="7"/>
  <c r="DS47" i="7"/>
  <c r="DR43" i="7"/>
  <c r="DS43" i="7"/>
  <c r="DR39" i="7"/>
  <c r="DS39" i="7"/>
  <c r="DR35" i="7"/>
  <c r="DS35" i="7"/>
  <c r="DR31" i="7"/>
  <c r="DS31" i="7"/>
  <c r="DR27" i="7"/>
  <c r="DS27" i="7"/>
  <c r="DR23" i="7"/>
  <c r="DS23" i="7"/>
  <c r="DR19" i="7"/>
  <c r="DS19" i="7"/>
  <c r="DC209" i="7"/>
  <c r="DD209" i="7"/>
  <c r="DC201" i="7"/>
  <c r="DD201" i="7"/>
  <c r="DC193" i="7"/>
  <c r="DD193" i="7"/>
  <c r="DC185" i="7"/>
  <c r="DD185" i="7"/>
  <c r="DC177" i="7"/>
  <c r="DD177" i="7"/>
  <c r="DD169" i="7"/>
  <c r="DC169" i="7"/>
  <c r="DD165" i="7"/>
  <c r="DC165" i="7"/>
  <c r="DD157" i="7"/>
  <c r="DC157" i="7"/>
  <c r="DD149" i="7"/>
  <c r="DC149" i="7"/>
  <c r="DD141" i="7"/>
  <c r="DC141" i="7"/>
  <c r="DD129" i="7"/>
  <c r="DC129" i="7"/>
  <c r="DD121" i="7"/>
  <c r="DC121" i="7"/>
  <c r="DD109" i="7"/>
  <c r="DC109" i="7"/>
  <c r="DD77" i="7"/>
  <c r="DC77" i="7"/>
  <c r="DN211" i="7"/>
  <c r="DM211" i="7"/>
  <c r="DN203" i="7"/>
  <c r="DM203" i="7"/>
  <c r="DN195" i="7"/>
  <c r="DM195" i="7"/>
  <c r="DN183" i="7"/>
  <c r="DM183" i="7"/>
  <c r="DN175" i="7"/>
  <c r="DM175" i="7"/>
  <c r="DN167" i="7"/>
  <c r="DM167" i="7"/>
  <c r="DN163" i="7"/>
  <c r="DM163" i="7"/>
  <c r="DN155" i="7"/>
  <c r="DM155" i="7"/>
  <c r="DN143" i="7"/>
  <c r="DM143" i="7"/>
  <c r="DN135" i="7"/>
  <c r="DM135" i="7"/>
  <c r="DM131" i="7"/>
  <c r="DN131" i="7"/>
  <c r="DM123" i="7"/>
  <c r="DN123" i="7"/>
  <c r="DM115" i="7"/>
  <c r="DN115" i="7"/>
  <c r="DM107" i="7"/>
  <c r="DN107" i="7"/>
  <c r="DM99" i="7"/>
  <c r="DN99" i="7"/>
  <c r="DN95" i="7"/>
  <c r="DM95" i="7"/>
  <c r="DN87" i="7"/>
  <c r="DM87" i="7"/>
  <c r="DN79" i="7"/>
  <c r="DM79" i="7"/>
  <c r="DN71" i="7"/>
  <c r="DM71" i="7"/>
  <c r="DN63" i="7"/>
  <c r="DM63" i="7"/>
  <c r="DN55" i="7"/>
  <c r="DM55" i="7"/>
  <c r="DN47" i="7"/>
  <c r="DM47" i="7"/>
  <c r="DN39" i="7"/>
  <c r="DM39" i="7"/>
  <c r="DN31" i="7"/>
  <c r="DM31" i="7"/>
  <c r="DN23" i="7"/>
  <c r="DM23" i="7"/>
  <c r="DR213" i="7"/>
  <c r="DS213" i="7"/>
  <c r="DR209" i="7"/>
  <c r="DS209" i="7"/>
  <c r="DR205" i="7"/>
  <c r="DS205" i="7"/>
  <c r="DR201" i="7"/>
  <c r="DS201" i="7"/>
  <c r="DR197" i="7"/>
  <c r="DS197" i="7"/>
  <c r="DR193" i="7"/>
  <c r="DS193" i="7"/>
  <c r="DR189" i="7"/>
  <c r="DS189" i="7"/>
  <c r="DR185" i="7"/>
  <c r="DS185" i="7"/>
  <c r="DR181" i="7"/>
  <c r="DS181" i="7"/>
  <c r="DR177" i="7"/>
  <c r="DS177" i="7"/>
  <c r="DR173" i="7"/>
  <c r="DS173" i="7"/>
  <c r="DR169" i="7"/>
  <c r="DS169" i="7"/>
  <c r="DR165" i="7"/>
  <c r="DS165" i="7"/>
  <c r="DR161" i="7"/>
  <c r="DS161" i="7"/>
  <c r="DR157" i="7"/>
  <c r="DS157" i="7"/>
  <c r="DR153" i="7"/>
  <c r="DS153" i="7"/>
  <c r="DR149" i="7"/>
  <c r="DS149" i="7"/>
  <c r="DR145" i="7"/>
  <c r="DS145" i="7"/>
  <c r="DR141" i="7"/>
  <c r="DS141" i="7"/>
  <c r="DR133" i="7"/>
  <c r="DS133" i="7"/>
  <c r="DS125" i="7"/>
  <c r="DR125" i="7"/>
  <c r="DS117" i="7"/>
  <c r="DR117" i="7"/>
  <c r="DS109" i="7"/>
  <c r="DR109" i="7"/>
  <c r="DS93" i="7"/>
  <c r="DR93" i="7"/>
  <c r="DS85" i="7"/>
  <c r="DR85" i="7"/>
  <c r="DS77" i="7"/>
  <c r="DR77" i="7"/>
  <c r="DS69" i="7"/>
  <c r="DR69" i="7"/>
  <c r="DS61" i="7"/>
  <c r="DR61" i="7"/>
  <c r="DS53" i="7"/>
  <c r="DR53" i="7"/>
  <c r="DS45" i="7"/>
  <c r="DR45" i="7"/>
  <c r="DS37" i="7"/>
  <c r="DR37" i="7"/>
  <c r="DS29" i="7"/>
  <c r="DR29" i="7"/>
  <c r="DS21" i="7"/>
  <c r="DR21" i="7"/>
  <c r="DC208" i="7"/>
  <c r="DD208" i="7"/>
  <c r="DC200" i="7"/>
  <c r="DD200" i="7"/>
  <c r="DC192" i="7"/>
  <c r="DD192" i="7"/>
  <c r="DC184" i="7"/>
  <c r="DD184" i="7"/>
  <c r="DC176" i="7"/>
  <c r="DD176" i="7"/>
  <c r="DC168" i="7"/>
  <c r="DD168" i="7"/>
  <c r="DC156" i="7"/>
  <c r="DD156" i="7"/>
  <c r="DC148" i="7"/>
  <c r="DD148" i="7"/>
  <c r="DC140" i="7"/>
  <c r="DD140" i="7"/>
  <c r="DC132" i="7"/>
  <c r="DD132" i="7"/>
  <c r="DC124" i="7"/>
  <c r="DD124" i="7"/>
  <c r="DC120" i="7"/>
  <c r="DD120" i="7"/>
  <c r="DC112" i="7"/>
  <c r="DD112" i="7"/>
  <c r="DC104" i="7"/>
  <c r="DD104" i="7"/>
  <c r="DC96" i="7"/>
  <c r="DD96" i="7"/>
  <c r="DC84" i="7"/>
  <c r="DD84" i="7"/>
  <c r="DC72" i="7"/>
  <c r="DD72" i="7"/>
  <c r="DC40" i="7"/>
  <c r="DD40" i="7"/>
  <c r="DS100" i="7"/>
  <c r="DR100" i="7"/>
  <c r="DC214" i="7"/>
  <c r="DD214" i="7"/>
  <c r="DC210" i="7"/>
  <c r="DD210" i="7"/>
  <c r="DC206" i="7"/>
  <c r="DD206" i="7"/>
  <c r="DC202" i="7"/>
  <c r="DD202" i="7"/>
  <c r="DC198" i="7"/>
  <c r="DD198" i="7"/>
  <c r="DC194" i="7"/>
  <c r="DD194" i="7"/>
  <c r="DC190" i="7"/>
  <c r="DD190" i="7"/>
  <c r="DC186" i="7"/>
  <c r="DD186" i="7"/>
  <c r="DC182" i="7"/>
  <c r="DD182" i="7"/>
  <c r="DC178" i="7"/>
  <c r="DD178" i="7"/>
  <c r="DC174" i="7"/>
  <c r="DD174" i="7"/>
  <c r="DD170" i="7"/>
  <c r="DC170" i="7"/>
  <c r="DC166" i="7"/>
  <c r="DD166" i="7"/>
  <c r="DD162" i="7"/>
  <c r="DC162" i="7"/>
  <c r="DC158" i="7"/>
  <c r="DD158" i="7"/>
  <c r="DD154" i="7"/>
  <c r="DC154" i="7"/>
  <c r="DC150" i="7"/>
  <c r="DD150" i="7"/>
  <c r="DD146" i="7"/>
  <c r="DC146" i="7"/>
  <c r="DC142" i="7"/>
  <c r="DD142" i="7"/>
  <c r="DD138" i="7"/>
  <c r="DC138" i="7"/>
  <c r="DC134" i="7"/>
  <c r="DD134" i="7"/>
  <c r="DD130" i="7"/>
  <c r="DC130" i="7"/>
  <c r="DC126" i="7"/>
  <c r="DD126" i="7"/>
  <c r="DD122" i="7"/>
  <c r="DC122" i="7"/>
  <c r="DC118" i="7"/>
  <c r="DD118" i="7"/>
  <c r="DD114" i="7"/>
  <c r="DC114" i="7"/>
  <c r="DC110" i="7"/>
  <c r="DD110" i="7"/>
  <c r="DD106" i="7"/>
  <c r="DC106" i="7"/>
  <c r="DC102" i="7"/>
  <c r="DD102" i="7"/>
  <c r="DD98" i="7"/>
  <c r="DC98" i="7"/>
  <c r="DC94" i="7"/>
  <c r="DD94" i="7"/>
  <c r="DD90" i="7"/>
  <c r="DC90" i="7"/>
  <c r="DC86" i="7"/>
  <c r="DD86" i="7"/>
  <c r="DD82" i="7"/>
  <c r="DC82" i="7"/>
  <c r="DC78" i="7"/>
  <c r="DD78" i="7"/>
  <c r="DD74" i="7"/>
  <c r="DC74" i="7"/>
  <c r="DC70" i="7"/>
  <c r="DD70" i="7"/>
  <c r="DD66" i="7"/>
  <c r="DC66" i="7"/>
  <c r="DC62" i="7"/>
  <c r="DD62" i="7"/>
  <c r="DD58" i="7"/>
  <c r="DC58" i="7"/>
  <c r="DC54" i="7"/>
  <c r="DD54" i="7"/>
  <c r="DD50" i="7"/>
  <c r="DC50" i="7"/>
  <c r="DC46" i="7"/>
  <c r="DD46" i="7"/>
  <c r="DD42" i="7"/>
  <c r="DC42" i="7"/>
  <c r="DC38" i="7"/>
  <c r="DD38" i="7"/>
  <c r="DD34" i="7"/>
  <c r="DC34" i="7"/>
  <c r="DC30" i="7"/>
  <c r="DD30" i="7"/>
  <c r="DD26" i="7"/>
  <c r="DC26" i="7"/>
  <c r="DC22" i="7"/>
  <c r="DD22" i="7"/>
  <c r="DD18" i="7"/>
  <c r="DC18" i="7"/>
  <c r="DM212" i="7"/>
  <c r="DN212" i="7"/>
  <c r="DM208" i="7"/>
  <c r="DN208" i="7"/>
  <c r="DM204" i="7"/>
  <c r="DN204" i="7"/>
  <c r="DM200" i="7"/>
  <c r="DN200" i="7"/>
  <c r="DM196" i="7"/>
  <c r="DN196" i="7"/>
  <c r="DM192" i="7"/>
  <c r="DN192" i="7"/>
  <c r="DM188" i="7"/>
  <c r="DN188" i="7"/>
  <c r="DM184" i="7"/>
  <c r="DN184" i="7"/>
  <c r="DM180" i="7"/>
  <c r="DN180" i="7"/>
  <c r="DM176" i="7"/>
  <c r="DN176" i="7"/>
  <c r="DM172" i="7"/>
  <c r="DN172" i="7"/>
  <c r="DM168" i="7"/>
  <c r="DN168" i="7"/>
  <c r="DM164" i="7"/>
  <c r="DN164" i="7"/>
  <c r="DM160" i="7"/>
  <c r="DN160" i="7"/>
  <c r="DM156" i="7"/>
  <c r="DN156" i="7"/>
  <c r="DM152" i="7"/>
  <c r="DN152" i="7"/>
  <c r="DM148" i="7"/>
  <c r="DN148" i="7"/>
  <c r="DM144" i="7"/>
  <c r="DN144" i="7"/>
  <c r="DM140" i="7"/>
  <c r="DN140" i="7"/>
  <c r="DM136" i="7"/>
  <c r="DN136" i="7"/>
  <c r="DM132" i="7"/>
  <c r="DN132" i="7"/>
  <c r="DM128" i="7"/>
  <c r="DN128" i="7"/>
  <c r="DM124" i="7"/>
  <c r="DN124" i="7"/>
  <c r="DM120" i="7"/>
  <c r="DN120" i="7"/>
  <c r="DM116" i="7"/>
  <c r="DN116" i="7"/>
  <c r="DM112" i="7"/>
  <c r="DN112" i="7"/>
  <c r="DM108" i="7"/>
  <c r="DN108" i="7"/>
  <c r="DM104" i="7"/>
  <c r="DN104" i="7"/>
  <c r="DM100" i="7"/>
  <c r="DN100" i="7"/>
  <c r="DM96" i="7"/>
  <c r="DN96" i="7"/>
  <c r="DM92" i="7"/>
  <c r="DN92" i="7"/>
  <c r="DM88" i="7"/>
  <c r="DN88" i="7"/>
  <c r="DM84" i="7"/>
  <c r="DN84" i="7"/>
  <c r="DM80" i="7"/>
  <c r="DN80" i="7"/>
  <c r="DM76" i="7"/>
  <c r="DN76" i="7"/>
  <c r="DM72" i="7"/>
  <c r="DN72" i="7"/>
  <c r="DM68" i="7"/>
  <c r="DN68" i="7"/>
  <c r="DM64" i="7"/>
  <c r="DN64" i="7"/>
  <c r="DM60" i="7"/>
  <c r="DN60" i="7"/>
  <c r="DM56" i="7"/>
  <c r="DN56" i="7"/>
  <c r="DM52" i="7"/>
  <c r="DN52" i="7"/>
  <c r="DM48" i="7"/>
  <c r="DN48" i="7"/>
  <c r="DM44" i="7"/>
  <c r="DN44" i="7"/>
  <c r="DM40" i="7"/>
  <c r="DN40" i="7"/>
  <c r="DM36" i="7"/>
  <c r="DN36" i="7"/>
  <c r="DM32" i="7"/>
  <c r="DN32" i="7"/>
  <c r="DM28" i="7"/>
  <c r="DN28" i="7"/>
  <c r="DM24" i="7"/>
  <c r="DN24" i="7"/>
  <c r="DM20" i="7"/>
  <c r="DN20" i="7"/>
  <c r="DR214" i="7"/>
  <c r="DS214" i="7"/>
  <c r="DR210" i="7"/>
  <c r="DS210" i="7"/>
  <c r="DR206" i="7"/>
  <c r="DS206" i="7"/>
  <c r="DR202" i="7"/>
  <c r="DS202" i="7"/>
  <c r="DR198" i="7"/>
  <c r="DS198" i="7"/>
  <c r="DR194" i="7"/>
  <c r="DS194" i="7"/>
  <c r="DR190" i="7"/>
  <c r="DS190" i="7"/>
  <c r="DR186" i="7"/>
  <c r="DS186" i="7"/>
  <c r="DR182" i="7"/>
  <c r="DS182" i="7"/>
  <c r="DR178" i="7"/>
  <c r="DS178" i="7"/>
  <c r="DR174" i="7"/>
  <c r="DS174" i="7"/>
  <c r="DR170" i="7"/>
  <c r="DS170" i="7"/>
  <c r="DR166" i="7"/>
  <c r="DS166" i="7"/>
  <c r="DR162" i="7"/>
  <c r="DS162" i="7"/>
  <c r="DR158" i="7"/>
  <c r="DS158" i="7"/>
  <c r="DR154" i="7"/>
  <c r="DS154" i="7"/>
  <c r="DR150" i="7"/>
  <c r="DS150" i="7"/>
  <c r="DR146" i="7"/>
  <c r="DS146" i="7"/>
  <c r="DR142" i="7"/>
  <c r="DS142" i="7"/>
  <c r="DR138" i="7"/>
  <c r="DS138" i="7"/>
  <c r="DR134" i="7"/>
  <c r="DS134" i="7"/>
  <c r="DR130" i="7"/>
  <c r="DS130" i="7"/>
  <c r="DR126" i="7"/>
  <c r="DS126" i="7"/>
  <c r="DR122" i="7"/>
  <c r="DS122" i="7"/>
  <c r="DR118" i="7"/>
  <c r="DS118" i="7"/>
  <c r="DR114" i="7"/>
  <c r="DS114" i="7"/>
  <c r="DR110" i="7"/>
  <c r="DS110" i="7"/>
  <c r="DR106" i="7"/>
  <c r="DS106" i="7"/>
  <c r="DR102" i="7"/>
  <c r="DS102" i="7"/>
  <c r="DR98" i="7"/>
  <c r="DS98" i="7"/>
  <c r="DR94" i="7"/>
  <c r="DS94" i="7"/>
  <c r="DR90" i="7"/>
  <c r="DS90" i="7"/>
  <c r="DR86" i="7"/>
  <c r="DS86" i="7"/>
  <c r="DR82" i="7"/>
  <c r="DS82" i="7"/>
  <c r="DR78" i="7"/>
  <c r="DS78" i="7"/>
  <c r="DR74" i="7"/>
  <c r="DS74" i="7"/>
  <c r="DR70" i="7"/>
  <c r="DS70" i="7"/>
  <c r="DR66" i="7"/>
  <c r="DS66" i="7"/>
  <c r="DR62" i="7"/>
  <c r="DS62" i="7"/>
  <c r="DR58" i="7"/>
  <c r="DS58" i="7"/>
  <c r="DR54" i="7"/>
  <c r="DS54" i="7"/>
  <c r="DR50" i="7"/>
  <c r="DS50" i="7"/>
  <c r="DR46" i="7"/>
  <c r="DS46" i="7"/>
  <c r="DR42" i="7"/>
  <c r="DS42" i="7"/>
  <c r="DR38" i="7"/>
  <c r="DS38" i="7"/>
  <c r="DR34" i="7"/>
  <c r="DS34" i="7"/>
  <c r="DR30" i="7"/>
  <c r="DS30" i="7"/>
  <c r="DR26" i="7"/>
  <c r="DS26" i="7"/>
  <c r="DR22" i="7"/>
  <c r="DS22" i="7"/>
  <c r="DR18" i="7"/>
  <c r="DS18" i="7"/>
  <c r="AL10" i="6" l="1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J10" i="6" l="1"/>
  <c r="J11" i="6"/>
  <c r="J12" i="6"/>
  <c r="J13" i="6"/>
  <c r="J14" i="6"/>
  <c r="J15" i="6"/>
  <c r="J16" i="6"/>
  <c r="J17" i="6"/>
  <c r="J18" i="6"/>
  <c r="J19" i="6"/>
  <c r="J20" i="6"/>
  <c r="J21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40" i="6"/>
  <c r="J41" i="6"/>
  <c r="J42" i="6"/>
  <c r="J43" i="6"/>
  <c r="J44" i="6"/>
  <c r="J45" i="6"/>
  <c r="J46" i="6"/>
  <c r="J47" i="6"/>
  <c r="J48" i="6"/>
  <c r="J50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1" i="6"/>
  <c r="J213" i="6"/>
  <c r="J214" i="6"/>
  <c r="J215" i="6"/>
  <c r="J197" i="6" l="1"/>
  <c r="J234" i="6"/>
  <c r="AY9" i="7"/>
  <c r="BD9" i="7"/>
  <c r="BI9" i="7"/>
  <c r="BN9" i="7"/>
  <c r="AY10" i="7"/>
  <c r="BD10" i="7"/>
  <c r="BI10" i="7"/>
  <c r="DI10" i="7" s="1"/>
  <c r="BN10" i="7"/>
  <c r="AR11" i="6"/>
  <c r="AY11" i="7"/>
  <c r="CY11" i="7" s="1"/>
  <c r="BD11" i="7"/>
  <c r="AQ12" i="6" s="1"/>
  <c r="BI11" i="7"/>
  <c r="BN11" i="7"/>
  <c r="BI12" i="7"/>
  <c r="DI12" i="7" s="1"/>
  <c r="BN12" i="7"/>
  <c r="AO15" i="6"/>
  <c r="AP15" i="6"/>
  <c r="AS16" i="6"/>
  <c r="AS17" i="6"/>
  <c r="AU17" i="6"/>
  <c r="AP19" i="6"/>
  <c r="AR19" i="6"/>
  <c r="AP20" i="6"/>
  <c r="AT21" i="6"/>
  <c r="AU21" i="6"/>
  <c r="AN22" i="6"/>
  <c r="AU22" i="6"/>
  <c r="AP23" i="6"/>
  <c r="AR23" i="6"/>
  <c r="AQ24" i="6"/>
  <c r="AS24" i="6"/>
  <c r="AO25" i="6"/>
  <c r="AN26" i="6"/>
  <c r="AT26" i="6"/>
  <c r="AP27" i="6"/>
  <c r="AV27" i="6"/>
  <c r="AV28" i="6"/>
  <c r="AN30" i="6"/>
  <c r="AS30" i="6"/>
  <c r="AT31" i="6"/>
  <c r="AR31" i="6"/>
  <c r="AO32" i="6"/>
  <c r="AP32" i="6"/>
  <c r="AV32" i="6"/>
  <c r="AP34" i="6"/>
  <c r="AQ36" i="6"/>
  <c r="AT37" i="6"/>
  <c r="AV37" i="6"/>
  <c r="AR37" i="6"/>
  <c r="AO38" i="6"/>
  <c r="AT39" i="6"/>
  <c r="AU39" i="6"/>
  <c r="AV40" i="6"/>
  <c r="AP41" i="6"/>
  <c r="AV41" i="6"/>
  <c r="AR41" i="6"/>
  <c r="AV42" i="6"/>
  <c r="AR42" i="6"/>
  <c r="AQ43" i="6"/>
  <c r="AT43" i="6"/>
  <c r="AQ44" i="6"/>
  <c r="AV45" i="6"/>
  <c r="AV46" i="6"/>
  <c r="AR46" i="6"/>
  <c r="AO47" i="6"/>
  <c r="AT47" i="6"/>
  <c r="AO49" i="6"/>
  <c r="AQ50" i="6"/>
  <c r="AT51" i="6"/>
  <c r="AU51" i="6"/>
  <c r="AR51" i="6"/>
  <c r="AN52" i="6"/>
  <c r="AP53" i="6"/>
  <c r="AS54" i="6"/>
  <c r="AO55" i="6"/>
  <c r="AP55" i="6"/>
  <c r="AN56" i="6"/>
  <c r="AS56" i="6"/>
  <c r="AP57" i="6"/>
  <c r="AT57" i="6"/>
  <c r="AR57" i="6"/>
  <c r="AQ58" i="6"/>
  <c r="AU58" i="6"/>
  <c r="AO59" i="6"/>
  <c r="AR59" i="6"/>
  <c r="AV60" i="6"/>
  <c r="AR60" i="6"/>
  <c r="AP61" i="6"/>
  <c r="AT62" i="6"/>
  <c r="AU62" i="6"/>
  <c r="AQ64" i="6"/>
  <c r="AS64" i="6"/>
  <c r="AP65" i="6"/>
  <c r="AU65" i="6"/>
  <c r="AR65" i="6"/>
  <c r="AT67" i="6"/>
  <c r="AP68" i="6"/>
  <c r="AS69" i="6"/>
  <c r="AR69" i="6"/>
  <c r="AV71" i="6"/>
  <c r="AN72" i="6"/>
  <c r="AT73" i="6"/>
  <c r="AU73" i="6"/>
  <c r="AS74" i="6"/>
  <c r="AR75" i="6"/>
  <c r="AP76" i="6"/>
  <c r="AV76" i="6"/>
  <c r="AQ77" i="6"/>
  <c r="AN78" i="6"/>
  <c r="AR80" i="6"/>
  <c r="AU81" i="6"/>
  <c r="AQ82" i="6"/>
  <c r="AS82" i="6"/>
  <c r="AR83" i="6"/>
  <c r="AV84" i="6"/>
  <c r="AR84" i="6"/>
  <c r="AS85" i="6"/>
  <c r="AN86" i="6"/>
  <c r="AV86" i="6"/>
  <c r="AR88" i="6"/>
  <c r="AO89" i="6"/>
  <c r="AP89" i="6"/>
  <c r="AO91" i="6"/>
  <c r="AT91" i="6"/>
  <c r="AU91" i="6"/>
  <c r="AO92" i="6"/>
  <c r="AU93" i="6"/>
  <c r="AV95" i="6"/>
  <c r="AR95" i="6"/>
  <c r="AN98" i="6"/>
  <c r="AP99" i="6"/>
  <c r="AO100" i="6"/>
  <c r="AS100" i="6"/>
  <c r="AU100" i="6"/>
  <c r="AU101" i="6"/>
  <c r="AT102" i="6"/>
  <c r="AR102" i="6"/>
  <c r="AR103" i="6"/>
  <c r="AP106" i="6"/>
  <c r="AP107" i="6"/>
  <c r="AU108" i="6"/>
  <c r="AR108" i="6"/>
  <c r="AU109" i="6"/>
  <c r="AO110" i="6"/>
  <c r="AR110" i="6"/>
  <c r="AN111" i="6"/>
  <c r="AQ111" i="6"/>
  <c r="AR111" i="6"/>
  <c r="AP112" i="6"/>
  <c r="AT112" i="6"/>
  <c r="AN113" i="6"/>
  <c r="AS113" i="6"/>
  <c r="AV113" i="6"/>
  <c r="AN114" i="6"/>
  <c r="AS115" i="6"/>
  <c r="AO116" i="6"/>
  <c r="AS116" i="6"/>
  <c r="AR116" i="6"/>
  <c r="AQ117" i="6"/>
  <c r="AV117" i="6"/>
  <c r="AT118" i="6"/>
  <c r="AR118" i="6"/>
  <c r="AQ119" i="6"/>
  <c r="AV119" i="6"/>
  <c r="AR120" i="6"/>
  <c r="AQ121" i="6"/>
  <c r="AQ122" i="6"/>
  <c r="AT122" i="6"/>
  <c r="AU122" i="6"/>
  <c r="AN123" i="6"/>
  <c r="AT123" i="6"/>
  <c r="AV123" i="6"/>
  <c r="AO124" i="6"/>
  <c r="AR124" i="6"/>
  <c r="AO125" i="6"/>
  <c r="AQ125" i="6"/>
  <c r="AS125" i="6"/>
  <c r="AQ126" i="6"/>
  <c r="AT126" i="6"/>
  <c r="AU126" i="6"/>
  <c r="AN127" i="6"/>
  <c r="AT127" i="6"/>
  <c r="AV127" i="6"/>
  <c r="AO128" i="6"/>
  <c r="AP128" i="6"/>
  <c r="AT128" i="6"/>
  <c r="AU128" i="6"/>
  <c r="AR128" i="6"/>
  <c r="AQ129" i="6"/>
  <c r="AS129" i="6"/>
  <c r="AO130" i="6"/>
  <c r="AT130" i="6"/>
  <c r="AU130" i="6"/>
  <c r="AR130" i="6"/>
  <c r="AN131" i="6"/>
  <c r="AQ131" i="6"/>
  <c r="AT131" i="6"/>
  <c r="AV131" i="6"/>
  <c r="AO132" i="6"/>
  <c r="AP132" i="6"/>
  <c r="AT132" i="6"/>
  <c r="AV132" i="6"/>
  <c r="AR132" i="6"/>
  <c r="AN133" i="6"/>
  <c r="AQ133" i="6"/>
  <c r="AV133" i="6"/>
  <c r="AO134" i="6"/>
  <c r="AP134" i="6"/>
  <c r="AT134" i="6"/>
  <c r="AU134" i="6"/>
  <c r="AN135" i="6"/>
  <c r="AQ135" i="6"/>
  <c r="AS135" i="6"/>
  <c r="AV135" i="6"/>
  <c r="AO136" i="6"/>
  <c r="AP136" i="6"/>
  <c r="AU136" i="6"/>
  <c r="AR136" i="6"/>
  <c r="AO137" i="6"/>
  <c r="AQ137" i="6"/>
  <c r="AS137" i="6"/>
  <c r="AV137" i="6"/>
  <c r="AO138" i="6"/>
  <c r="AT138" i="6"/>
  <c r="AU138" i="6"/>
  <c r="AR138" i="6"/>
  <c r="AN139" i="6"/>
  <c r="AQ139" i="6"/>
  <c r="AV139" i="6"/>
  <c r="AO140" i="6"/>
  <c r="AT140" i="6"/>
  <c r="AV140" i="6"/>
  <c r="AR140" i="6"/>
  <c r="AN141" i="6"/>
  <c r="AS141" i="6"/>
  <c r="AV141" i="6"/>
  <c r="AO142" i="6"/>
  <c r="AP142" i="6"/>
  <c r="AT142" i="6"/>
  <c r="AN143" i="6"/>
  <c r="AS143" i="6"/>
  <c r="AV143" i="6"/>
  <c r="AN144" i="6"/>
  <c r="AP144" i="6"/>
  <c r="AU144" i="6"/>
  <c r="AR144" i="6"/>
  <c r="AP145" i="6"/>
  <c r="AS145" i="6"/>
  <c r="AO146" i="6"/>
  <c r="AS146" i="6"/>
  <c r="AU146" i="6"/>
  <c r="AR146" i="6"/>
  <c r="AQ147" i="6"/>
  <c r="AS147" i="6"/>
  <c r="AU147" i="6"/>
  <c r="AP148" i="6"/>
  <c r="AT148" i="6"/>
  <c r="AR148" i="6"/>
  <c r="AN149" i="6"/>
  <c r="AQ149" i="6"/>
  <c r="AS149" i="6"/>
  <c r="AV149" i="6"/>
  <c r="AO150" i="6"/>
  <c r="AP150" i="6"/>
  <c r="AS150" i="6"/>
  <c r="AU150" i="6"/>
  <c r="AR150" i="6"/>
  <c r="AN151" i="6"/>
  <c r="AQ151" i="6"/>
  <c r="AS151" i="6"/>
  <c r="AU151" i="6"/>
  <c r="AO152" i="6"/>
  <c r="AP152" i="6"/>
  <c r="AT152" i="6"/>
  <c r="AU152" i="6"/>
  <c r="AN153" i="6"/>
  <c r="AQ153" i="6"/>
  <c r="AS153" i="6"/>
  <c r="AV153" i="6"/>
  <c r="AR153" i="6"/>
  <c r="AO154" i="6"/>
  <c r="AP154" i="6"/>
  <c r="AT154" i="6"/>
  <c r="AU154" i="6"/>
  <c r="AR154" i="6"/>
  <c r="AQ155" i="6"/>
  <c r="AS155" i="6"/>
  <c r="AV155" i="6"/>
  <c r="AP156" i="6"/>
  <c r="AT156" i="6"/>
  <c r="AU156" i="6"/>
  <c r="AR156" i="6"/>
  <c r="AN157" i="6"/>
  <c r="AS157" i="6"/>
  <c r="AV157" i="6"/>
  <c r="AT158" i="6"/>
  <c r="AN159" i="6"/>
  <c r="AQ159" i="6"/>
  <c r="AU159" i="6"/>
  <c r="AO160" i="6"/>
  <c r="AP160" i="6"/>
  <c r="AT160" i="6"/>
  <c r="AR160" i="6"/>
  <c r="AP161" i="6"/>
  <c r="AS161" i="6"/>
  <c r="AV161" i="6"/>
  <c r="AR161" i="6"/>
  <c r="AO162" i="6"/>
  <c r="AT162" i="6"/>
  <c r="AU162" i="6"/>
  <c r="AN163" i="6"/>
  <c r="AQ163" i="6"/>
  <c r="AU163" i="6"/>
  <c r="AN164" i="6"/>
  <c r="AT164" i="6"/>
  <c r="AR164" i="6"/>
  <c r="AV165" i="6"/>
  <c r="AO166" i="6"/>
  <c r="AS166" i="6"/>
  <c r="AU166" i="6"/>
  <c r="AN167" i="6"/>
  <c r="AP168" i="6"/>
  <c r="AT168" i="6"/>
  <c r="AR168" i="6"/>
  <c r="AQ169" i="6"/>
  <c r="AS169" i="6"/>
  <c r="AR169" i="6"/>
  <c r="AO170" i="6"/>
  <c r="AS170" i="6"/>
  <c r="AU170" i="6"/>
  <c r="AN171" i="6"/>
  <c r="AQ171" i="6"/>
  <c r="AV171" i="6"/>
  <c r="AN172" i="6"/>
  <c r="AP172" i="6"/>
  <c r="AT172" i="6"/>
  <c r="AV172" i="6"/>
  <c r="AR172" i="6"/>
  <c r="AN173" i="6"/>
  <c r="AP173" i="6"/>
  <c r="AS173" i="6"/>
  <c r="AV173" i="6"/>
  <c r="AO174" i="6"/>
  <c r="AP174" i="6"/>
  <c r="AS174" i="6"/>
  <c r="AU174" i="6"/>
  <c r="AR174" i="6"/>
  <c r="AN175" i="6"/>
  <c r="AQ175" i="6"/>
  <c r="AS175" i="6"/>
  <c r="AU175" i="6"/>
  <c r="AO176" i="6"/>
  <c r="AP176" i="6"/>
  <c r="AU176" i="6"/>
  <c r="AR176" i="6"/>
  <c r="AN177" i="6"/>
  <c r="AS177" i="6"/>
  <c r="AR177" i="6"/>
  <c r="AO178" i="6"/>
  <c r="AP178" i="6"/>
  <c r="AT178" i="6"/>
  <c r="AU178" i="6"/>
  <c r="AR178" i="6"/>
  <c r="AN179" i="6"/>
  <c r="AQ179" i="6"/>
  <c r="AS179" i="6"/>
  <c r="AV179" i="6"/>
  <c r="AN180" i="6"/>
  <c r="AP180" i="6"/>
  <c r="AT180" i="6"/>
  <c r="AU180" i="6"/>
  <c r="AS181" i="6"/>
  <c r="AS182" i="6"/>
  <c r="AU182" i="6"/>
  <c r="AR182" i="6"/>
  <c r="AQ183" i="6"/>
  <c r="AU183" i="6"/>
  <c r="AO184" i="6"/>
  <c r="AT184" i="6"/>
  <c r="AR184" i="6"/>
  <c r="AN185" i="6"/>
  <c r="AQ185" i="6"/>
  <c r="AV185" i="6"/>
  <c r="AP186" i="6"/>
  <c r="AT186" i="6"/>
  <c r="AN187" i="6"/>
  <c r="AS187" i="6"/>
  <c r="AV187" i="6"/>
  <c r="AO188" i="6"/>
  <c r="AP188" i="6"/>
  <c r="AU188" i="6"/>
  <c r="AS189" i="6"/>
  <c r="AU190" i="6"/>
  <c r="AR190" i="6"/>
  <c r="AV191" i="6"/>
  <c r="AT192" i="6"/>
  <c r="AR192" i="6"/>
  <c r="AN193" i="6"/>
  <c r="AS194" i="6"/>
  <c r="AR194" i="6"/>
  <c r="AT195" i="6"/>
  <c r="AO196" i="6"/>
  <c r="AP196" i="6"/>
  <c r="AN197" i="6"/>
  <c r="AQ197" i="6"/>
  <c r="AS197" i="6"/>
  <c r="AP198" i="6"/>
  <c r="AU198" i="6"/>
  <c r="AR198" i="6"/>
  <c r="AQ199" i="6"/>
  <c r="AS199" i="6"/>
  <c r="AU199" i="6"/>
  <c r="AT200" i="6"/>
  <c r="AR200" i="6"/>
  <c r="AV201" i="6"/>
  <c r="AR201" i="6"/>
  <c r="AS202" i="6"/>
  <c r="AR202" i="6"/>
  <c r="AU203" i="6"/>
  <c r="AV204" i="6"/>
  <c r="AR205" i="6"/>
  <c r="AN206" i="6"/>
  <c r="AT208" i="6"/>
  <c r="AV209" i="6"/>
  <c r="AS210" i="6"/>
  <c r="AU211" i="6"/>
  <c r="AP214" i="6"/>
  <c r="AS207" i="6" l="1"/>
  <c r="AS12" i="6"/>
  <c r="DI11" i="7"/>
  <c r="AT10" i="6"/>
  <c r="DI9" i="7"/>
  <c r="AN10" i="6"/>
  <c r="CY9" i="7"/>
  <c r="AN11" i="6"/>
  <c r="CY10" i="7"/>
  <c r="AS178" i="6"/>
  <c r="AU127" i="6"/>
  <c r="AO127" i="6"/>
  <c r="AN196" i="6"/>
  <c r="AP197" i="6"/>
  <c r="AR206" i="6"/>
  <c r="AR197" i="6"/>
  <c r="AT197" i="6"/>
  <c r="AT194" i="6"/>
  <c r="AS208" i="6"/>
  <c r="AO206" i="6"/>
  <c r="AN188" i="6"/>
  <c r="AS160" i="6"/>
  <c r="AR134" i="6"/>
  <c r="AS134" i="6"/>
  <c r="AR181" i="6"/>
  <c r="AR171" i="6"/>
  <c r="AS158" i="6"/>
  <c r="AU132" i="6"/>
  <c r="AN132" i="6"/>
  <c r="AP12" i="6"/>
  <c r="AU46" i="6"/>
  <c r="AU45" i="6"/>
  <c r="AQ194" i="6"/>
  <c r="AP194" i="6"/>
  <c r="AQ167" i="6"/>
  <c r="AP167" i="6"/>
  <c r="AU25" i="6"/>
  <c r="AV25" i="6"/>
  <c r="AN205" i="6"/>
  <c r="AO205" i="6"/>
  <c r="AV195" i="6"/>
  <c r="AU195" i="6"/>
  <c r="AO118" i="6"/>
  <c r="AN118" i="6"/>
  <c r="AN214" i="6"/>
  <c r="AO214" i="6"/>
  <c r="AR193" i="6"/>
  <c r="AV74" i="6"/>
  <c r="AU74" i="6"/>
  <c r="AQ214" i="6"/>
  <c r="AU209" i="6"/>
  <c r="AU204" i="6"/>
  <c r="AV199" i="6"/>
  <c r="AU191" i="6"/>
  <c r="AP175" i="6"/>
  <c r="AP122" i="6"/>
  <c r="AT116" i="6"/>
  <c r="AU71" i="6"/>
  <c r="AS57" i="6"/>
  <c r="AR28" i="6"/>
  <c r="AV22" i="6"/>
  <c r="AP140" i="6"/>
  <c r="AT110" i="6"/>
  <c r="AS110" i="6"/>
  <c r="AO108" i="6"/>
  <c r="AN108" i="6"/>
  <c r="AU208" i="6"/>
  <c r="AV208" i="6"/>
  <c r="AP201" i="6"/>
  <c r="AQ201" i="6"/>
  <c r="AP181" i="6"/>
  <c r="AQ181" i="6"/>
  <c r="AU177" i="6"/>
  <c r="AU167" i="6"/>
  <c r="AV167" i="6"/>
  <c r="AS165" i="6"/>
  <c r="AT165" i="6"/>
  <c r="AS203" i="6"/>
  <c r="AT203" i="6"/>
  <c r="AS198" i="6"/>
  <c r="AT198" i="6"/>
  <c r="AN145" i="6"/>
  <c r="AO145" i="6"/>
  <c r="AQ138" i="6"/>
  <c r="AP138" i="6"/>
  <c r="AR61" i="6"/>
  <c r="AT49" i="6"/>
  <c r="AS49" i="6"/>
  <c r="AP28" i="6"/>
  <c r="AQ28" i="6"/>
  <c r="AV14" i="6"/>
  <c r="AU14" i="6"/>
  <c r="AS13" i="6"/>
  <c r="AT13" i="6"/>
  <c r="AO158" i="6"/>
  <c r="AN158" i="6"/>
  <c r="AV212" i="6"/>
  <c r="AU212" i="6"/>
  <c r="AP209" i="6"/>
  <c r="AQ209" i="6"/>
  <c r="AR195" i="6"/>
  <c r="AO190" i="6"/>
  <c r="AN190" i="6"/>
  <c r="AR179" i="6"/>
  <c r="AV169" i="6"/>
  <c r="AU169" i="6"/>
  <c r="AR165" i="6"/>
  <c r="AQ165" i="6"/>
  <c r="AP165" i="6"/>
  <c r="AQ141" i="6"/>
  <c r="AP141" i="6"/>
  <c r="AV124" i="6"/>
  <c r="AU124" i="6"/>
  <c r="AN105" i="6"/>
  <c r="AO105" i="6"/>
  <c r="AR27" i="6"/>
  <c r="AN14" i="6"/>
  <c r="AO14" i="6"/>
  <c r="AT211" i="6"/>
  <c r="AS211" i="6"/>
  <c r="AO182" i="6"/>
  <c r="AN182" i="6"/>
  <c r="AU82" i="6"/>
  <c r="AV82" i="6"/>
  <c r="AT59" i="6"/>
  <c r="AS59" i="6"/>
  <c r="AN42" i="6"/>
  <c r="AO42" i="6"/>
  <c r="AR149" i="6"/>
  <c r="AU70" i="6"/>
  <c r="AV70" i="6"/>
  <c r="AN213" i="6"/>
  <c r="AO213" i="6"/>
  <c r="AO209" i="6"/>
  <c r="AN209" i="6"/>
  <c r="AP202" i="6"/>
  <c r="AQ202" i="6"/>
  <c r="AV214" i="6"/>
  <c r="AU214" i="6"/>
  <c r="AN203" i="6"/>
  <c r="AO203" i="6"/>
  <c r="AO156" i="6"/>
  <c r="AN156" i="6"/>
  <c r="AQ212" i="6"/>
  <c r="AP212" i="6"/>
  <c r="AV211" i="6"/>
  <c r="AT210" i="6"/>
  <c r="AP206" i="6"/>
  <c r="AQ206" i="6"/>
  <c r="AN200" i="6"/>
  <c r="AO200" i="6"/>
  <c r="AP193" i="6"/>
  <c r="AQ193" i="6"/>
  <c r="AS192" i="6"/>
  <c r="AS190" i="6"/>
  <c r="AT190" i="6"/>
  <c r="AO211" i="6"/>
  <c r="AN211" i="6"/>
  <c r="AN208" i="6"/>
  <c r="AO208" i="6"/>
  <c r="AT205" i="6"/>
  <c r="AS205" i="6"/>
  <c r="AQ189" i="6"/>
  <c r="AP189" i="6"/>
  <c r="AQ210" i="6"/>
  <c r="AP210" i="6"/>
  <c r="AV206" i="6"/>
  <c r="AU206" i="6"/>
  <c r="AN204" i="6"/>
  <c r="AO204" i="6"/>
  <c r="AQ191" i="6"/>
  <c r="AP191" i="6"/>
  <c r="AR173" i="6"/>
  <c r="AP146" i="6"/>
  <c r="AQ146" i="6"/>
  <c r="AR113" i="6"/>
  <c r="AV90" i="6"/>
  <c r="AU90" i="6"/>
  <c r="AO83" i="6"/>
  <c r="AN83" i="6"/>
  <c r="AT176" i="6"/>
  <c r="AS176" i="6"/>
  <c r="AO129" i="6"/>
  <c r="AN129" i="6"/>
  <c r="AP114" i="6"/>
  <c r="AQ114" i="6"/>
  <c r="AO84" i="6"/>
  <c r="AN84" i="6"/>
  <c r="AT77" i="6"/>
  <c r="AS77" i="6"/>
  <c r="AT213" i="6"/>
  <c r="AS213" i="6"/>
  <c r="AO192" i="6"/>
  <c r="AN192" i="6"/>
  <c r="AQ177" i="6"/>
  <c r="AP177" i="6"/>
  <c r="AN155" i="6"/>
  <c r="AO155" i="6"/>
  <c r="AV129" i="6"/>
  <c r="AU129" i="6"/>
  <c r="AQ115" i="6"/>
  <c r="AP115" i="6"/>
  <c r="AQ109" i="6"/>
  <c r="AP109" i="6"/>
  <c r="AR94" i="6"/>
  <c r="AV79" i="6"/>
  <c r="AU79" i="6"/>
  <c r="AV65" i="6"/>
  <c r="AR56" i="6"/>
  <c r="AS39" i="6"/>
  <c r="AU32" i="6"/>
  <c r="AP125" i="6"/>
  <c r="AS123" i="6"/>
  <c r="AV122" i="6"/>
  <c r="AU95" i="6"/>
  <c r="AQ89" i="6"/>
  <c r="AV58" i="6"/>
  <c r="AT54" i="6"/>
  <c r="AR52" i="6"/>
  <c r="AQ34" i="6"/>
  <c r="AR33" i="6"/>
  <c r="AP24" i="6"/>
  <c r="AR12" i="6"/>
  <c r="AT12" i="6"/>
  <c r="AO11" i="6"/>
  <c r="AV151" i="6"/>
  <c r="AU40" i="6"/>
  <c r="AV39" i="6"/>
  <c r="AN15" i="6"/>
  <c r="AR189" i="6"/>
  <c r="AR185" i="6"/>
  <c r="AP183" i="6"/>
  <c r="AO180" i="6"/>
  <c r="AV175" i="6"/>
  <c r="AN174" i="6"/>
  <c r="AR142" i="6"/>
  <c r="AU140" i="6"/>
  <c r="AN134" i="6"/>
  <c r="AR131" i="6"/>
  <c r="AS131" i="6"/>
  <c r="AV126" i="6"/>
  <c r="AP119" i="6"/>
  <c r="AU117" i="6"/>
  <c r="AS102" i="6"/>
  <c r="AP77" i="6"/>
  <c r="AO72" i="6"/>
  <c r="AV62" i="6"/>
  <c r="AS51" i="6"/>
  <c r="AN49" i="6"/>
  <c r="AP43" i="6"/>
  <c r="AS21" i="6"/>
  <c r="AR126" i="6"/>
  <c r="AV111" i="6"/>
  <c r="AU111" i="6"/>
  <c r="AT81" i="6"/>
  <c r="AS81" i="6"/>
  <c r="AO51" i="6"/>
  <c r="AN51" i="6"/>
  <c r="AR39" i="6"/>
  <c r="AQ33" i="6"/>
  <c r="AP33" i="6"/>
  <c r="AV148" i="6"/>
  <c r="AU148" i="6"/>
  <c r="AQ47" i="6"/>
  <c r="AP47" i="6"/>
  <c r="AO19" i="6"/>
  <c r="AN19" i="6"/>
  <c r="AU187" i="6"/>
  <c r="AS186" i="6"/>
  <c r="AP185" i="6"/>
  <c r="AN184" i="6"/>
  <c r="AT182" i="6"/>
  <c r="AU179" i="6"/>
  <c r="AQ173" i="6"/>
  <c r="AP164" i="6"/>
  <c r="AQ164" i="6"/>
  <c r="AS162" i="6"/>
  <c r="AN160" i="6"/>
  <c r="AR152" i="6"/>
  <c r="AV150" i="6"/>
  <c r="AP149" i="6"/>
  <c r="AN137" i="6"/>
  <c r="AQ130" i="6"/>
  <c r="AP130" i="6"/>
  <c r="AV120" i="6"/>
  <c r="AU120" i="6"/>
  <c r="AU114" i="6"/>
  <c r="AV114" i="6"/>
  <c r="AQ112" i="6"/>
  <c r="AQ101" i="6"/>
  <c r="AP101" i="6"/>
  <c r="AQ99" i="6"/>
  <c r="AN92" i="6"/>
  <c r="AN91" i="6"/>
  <c r="AO87" i="6"/>
  <c r="AN87" i="6"/>
  <c r="AU86" i="6"/>
  <c r="AT69" i="6"/>
  <c r="AP60" i="6"/>
  <c r="AQ60" i="6"/>
  <c r="AR53" i="6"/>
  <c r="AU47" i="6"/>
  <c r="AV47" i="6"/>
  <c r="AN47" i="6"/>
  <c r="AR34" i="6"/>
  <c r="AN31" i="6"/>
  <c r="AO31" i="6"/>
  <c r="AV21" i="6"/>
  <c r="AQ20" i="6"/>
  <c r="AT17" i="6"/>
  <c r="AO148" i="6"/>
  <c r="AN148" i="6"/>
  <c r="AU142" i="6"/>
  <c r="AV142" i="6"/>
  <c r="AS89" i="6"/>
  <c r="AT89" i="6"/>
  <c r="AU57" i="6"/>
  <c r="AV57" i="6"/>
  <c r="AT29" i="6"/>
  <c r="AS29" i="6"/>
  <c r="AV10" i="6"/>
  <c r="AU10" i="6"/>
  <c r="AN168" i="6"/>
  <c r="AO168" i="6"/>
  <c r="AT136" i="6"/>
  <c r="AS136" i="6"/>
  <c r="AR129" i="6"/>
  <c r="AO120" i="6"/>
  <c r="AN120" i="6"/>
  <c r="AS99" i="6"/>
  <c r="AT99" i="6"/>
  <c r="AV68" i="6"/>
  <c r="AU68" i="6"/>
  <c r="AO41" i="6"/>
  <c r="AN41" i="6"/>
  <c r="AU35" i="6"/>
  <c r="AV35" i="6"/>
  <c r="AR187" i="6"/>
  <c r="AU185" i="6"/>
  <c r="AS184" i="6"/>
  <c r="AV183" i="6"/>
  <c r="AN176" i="6"/>
  <c r="AT174" i="6"/>
  <c r="AU171" i="6"/>
  <c r="AO171" i="6"/>
  <c r="AP169" i="6"/>
  <c r="AV163" i="6"/>
  <c r="AO163" i="6"/>
  <c r="AU158" i="6"/>
  <c r="AV158" i="6"/>
  <c r="AQ156" i="6"/>
  <c r="AS154" i="6"/>
  <c r="AU153" i="6"/>
  <c r="AO153" i="6"/>
  <c r="AP151" i="6"/>
  <c r="AN147" i="6"/>
  <c r="AO147" i="6"/>
  <c r="AU143" i="6"/>
  <c r="AT139" i="6"/>
  <c r="AS139" i="6"/>
  <c r="AS133" i="6"/>
  <c r="AT133" i="6"/>
  <c r="AP124" i="6"/>
  <c r="AQ124" i="6"/>
  <c r="AS122" i="6"/>
  <c r="AS108" i="6"/>
  <c r="AT108" i="6"/>
  <c r="AQ106" i="6"/>
  <c r="AR105" i="6"/>
  <c r="AV100" i="6"/>
  <c r="AN100" i="6"/>
  <c r="AT85" i="6"/>
  <c r="AS73" i="6"/>
  <c r="AQ68" i="6"/>
  <c r="AT65" i="6"/>
  <c r="AS65" i="6"/>
  <c r="AP64" i="6"/>
  <c r="AS62" i="6"/>
  <c r="AN59" i="6"/>
  <c r="AN55" i="6"/>
  <c r="AV48" i="6"/>
  <c r="AU48" i="6"/>
  <c r="AS47" i="6"/>
  <c r="AP44" i="6"/>
  <c r="AS43" i="6"/>
  <c r="AV31" i="6"/>
  <c r="AU31" i="6"/>
  <c r="AV24" i="6"/>
  <c r="AU24" i="6"/>
  <c r="AQ23" i="6"/>
  <c r="AQ19" i="6"/>
  <c r="AR16" i="6"/>
  <c r="AT16" i="6"/>
  <c r="AP98" i="6"/>
  <c r="AQ98" i="6"/>
  <c r="AN97" i="6"/>
  <c r="AO97" i="6"/>
  <c r="AT94" i="6"/>
  <c r="AS94" i="6"/>
  <c r="AQ93" i="6"/>
  <c r="AP93" i="6"/>
  <c r="AO81" i="6"/>
  <c r="AN81" i="6"/>
  <c r="AO79" i="6"/>
  <c r="AN79" i="6"/>
  <c r="AP71" i="6"/>
  <c r="AQ71" i="6"/>
  <c r="AS70" i="6"/>
  <c r="AT70" i="6"/>
  <c r="AP45" i="6"/>
  <c r="AQ45" i="6"/>
  <c r="AV34" i="6"/>
  <c r="AU34" i="6"/>
  <c r="AO28" i="6"/>
  <c r="AN28" i="6"/>
  <c r="AR25" i="6"/>
  <c r="AO121" i="6"/>
  <c r="AN121" i="6"/>
  <c r="AU92" i="6"/>
  <c r="AV92" i="6"/>
  <c r="AU87" i="6"/>
  <c r="AV87" i="6"/>
  <c r="AR72" i="6"/>
  <c r="AT61" i="6"/>
  <c r="AS61" i="6"/>
  <c r="AQ52" i="6"/>
  <c r="AP52" i="6"/>
  <c r="AR47" i="6"/>
  <c r="AT41" i="6"/>
  <c r="AS41" i="6"/>
  <c r="AS38" i="6"/>
  <c r="AT38" i="6"/>
  <c r="AU33" i="6"/>
  <c r="AV33" i="6"/>
  <c r="AN106" i="6"/>
  <c r="AO106" i="6"/>
  <c r="AO172" i="6"/>
  <c r="AS121" i="6"/>
  <c r="AT121" i="6"/>
  <c r="AN119" i="6"/>
  <c r="AO119" i="6"/>
  <c r="AS107" i="6"/>
  <c r="AT107" i="6"/>
  <c r="AS92" i="6"/>
  <c r="AT92" i="6"/>
  <c r="AS80" i="6"/>
  <c r="AT80" i="6"/>
  <c r="AV66" i="6"/>
  <c r="AU66" i="6"/>
  <c r="AV63" i="6"/>
  <c r="AU63" i="6"/>
  <c r="AV44" i="6"/>
  <c r="AU44" i="6"/>
  <c r="AP35" i="6"/>
  <c r="AQ35" i="6"/>
  <c r="AV26" i="6"/>
  <c r="AU26" i="6"/>
  <c r="AP120" i="6"/>
  <c r="AQ120" i="6"/>
  <c r="AU116" i="6"/>
  <c r="AV116" i="6"/>
  <c r="AT147" i="6"/>
  <c r="AT170" i="6"/>
  <c r="AV166" i="6"/>
  <c r="AQ161" i="6"/>
  <c r="AT157" i="6"/>
  <c r="AR155" i="6"/>
  <c r="AT155" i="6"/>
  <c r="AN152" i="6"/>
  <c r="AQ145" i="6"/>
  <c r="AO144" i="6"/>
  <c r="AQ142" i="6"/>
  <c r="AR141" i="6"/>
  <c r="AO141" i="6"/>
  <c r="AU139" i="6"/>
  <c r="AP137" i="6"/>
  <c r="AV136" i="6"/>
  <c r="AT135" i="6"/>
  <c r="AQ134" i="6"/>
  <c r="AS130" i="6"/>
  <c r="AV128" i="6"/>
  <c r="AN128" i="6"/>
  <c r="AS127" i="6"/>
  <c r="AP126" i="6"/>
  <c r="AR125" i="6"/>
  <c r="AN125" i="6"/>
  <c r="AU123" i="6"/>
  <c r="AR122" i="6"/>
  <c r="AP121" i="6"/>
  <c r="AR115" i="6"/>
  <c r="AT115" i="6"/>
  <c r="AU113" i="6"/>
  <c r="AO113" i="6"/>
  <c r="AS112" i="6"/>
  <c r="AP111" i="6"/>
  <c r="AN110" i="6"/>
  <c r="AV108" i="6"/>
  <c r="AV103" i="6"/>
  <c r="AU103" i="6"/>
  <c r="AV101" i="6"/>
  <c r="AR97" i="6"/>
  <c r="AR86" i="6"/>
  <c r="AU83" i="6"/>
  <c r="AV83" i="6"/>
  <c r="AQ80" i="6"/>
  <c r="AP80" i="6"/>
  <c r="AP79" i="6"/>
  <c r="AQ79" i="6"/>
  <c r="AQ76" i="6"/>
  <c r="AN62" i="6"/>
  <c r="AO62" i="6"/>
  <c r="AT53" i="6"/>
  <c r="AS53" i="6"/>
  <c r="AS42" i="6"/>
  <c r="AT42" i="6"/>
  <c r="AQ40" i="6"/>
  <c r="AP40" i="6"/>
  <c r="AR32" i="6"/>
  <c r="AQ61" i="6"/>
  <c r="AU60" i="6"/>
  <c r="AQ53" i="6"/>
  <c r="AU37" i="6"/>
  <c r="AP36" i="6"/>
  <c r="AQ32" i="6"/>
  <c r="AT30" i="6"/>
  <c r="AU28" i="6"/>
  <c r="AS10" i="6"/>
  <c r="AS118" i="6"/>
  <c r="AN116" i="6"/>
  <c r="AO114" i="6"/>
  <c r="AT113" i="6"/>
  <c r="AV109" i="6"/>
  <c r="AQ107" i="6"/>
  <c r="AT104" i="6"/>
  <c r="AS104" i="6"/>
  <c r="AN103" i="6"/>
  <c r="AO103" i="6"/>
  <c r="AR99" i="6"/>
  <c r="AU98" i="6"/>
  <c r="AV98" i="6"/>
  <c r="AO98" i="6"/>
  <c r="AQ95" i="6"/>
  <c r="AP95" i="6"/>
  <c r="AV93" i="6"/>
  <c r="AR76" i="6"/>
  <c r="AO75" i="6"/>
  <c r="AN75" i="6"/>
  <c r="AU67" i="6"/>
  <c r="AV67" i="6"/>
  <c r="AS46" i="6"/>
  <c r="AT46" i="6"/>
  <c r="AT40" i="6"/>
  <c r="AS40" i="6"/>
  <c r="AR35" i="6"/>
  <c r="AS35" i="6"/>
  <c r="AT35" i="6"/>
  <c r="AQ26" i="6"/>
  <c r="AP26" i="6"/>
  <c r="AR20" i="6"/>
  <c r="AP16" i="6"/>
  <c r="AQ16" i="6"/>
  <c r="AR158" i="6"/>
  <c r="AQ143" i="6"/>
  <c r="AP143" i="6"/>
  <c r="AS159" i="6"/>
  <c r="AT159" i="6"/>
  <c r="AV105" i="6"/>
  <c r="AU105" i="6"/>
  <c r="AP104" i="6"/>
  <c r="AQ104" i="6"/>
  <c r="AT96" i="6"/>
  <c r="AS96" i="6"/>
  <c r="AN95" i="6"/>
  <c r="AO95" i="6"/>
  <c r="AQ90" i="6"/>
  <c r="AP90" i="6"/>
  <c r="AS88" i="6"/>
  <c r="AT88" i="6"/>
  <c r="AQ85" i="6"/>
  <c r="AP85" i="6"/>
  <c r="AU75" i="6"/>
  <c r="AV75" i="6"/>
  <c r="AN71" i="6"/>
  <c r="AO71" i="6"/>
  <c r="AN63" i="6"/>
  <c r="AO63" i="6"/>
  <c r="AV36" i="6"/>
  <c r="AU36" i="6"/>
  <c r="AN36" i="6"/>
  <c r="AO36" i="6"/>
  <c r="AQ30" i="6"/>
  <c r="AP30" i="6"/>
  <c r="AS28" i="6"/>
  <c r="AT28" i="6"/>
  <c r="AT27" i="6"/>
  <c r="AS27" i="6"/>
  <c r="AV203" i="6"/>
  <c r="AT202" i="6"/>
  <c r="AS200" i="6"/>
  <c r="AV198" i="6"/>
  <c r="AS195" i="6"/>
  <c r="AV190" i="6"/>
  <c r="AT189" i="6"/>
  <c r="AV188" i="6"/>
  <c r="AQ188" i="6"/>
  <c r="AT187" i="6"/>
  <c r="AO187" i="6"/>
  <c r="AQ186" i="6"/>
  <c r="AO185" i="6"/>
  <c r="AV182" i="6"/>
  <c r="AT181" i="6"/>
  <c r="AV180" i="6"/>
  <c r="AQ180" i="6"/>
  <c r="AT179" i="6"/>
  <c r="AO179" i="6"/>
  <c r="AQ178" i="6"/>
  <c r="AO177" i="6"/>
  <c r="AV174" i="6"/>
  <c r="AT173" i="6"/>
  <c r="AQ172" i="6"/>
  <c r="AT171" i="6"/>
  <c r="AO169" i="6"/>
  <c r="AN169" i="6"/>
  <c r="AS168" i="6"/>
  <c r="AR166" i="6"/>
  <c r="AT166" i="6"/>
  <c r="AN166" i="6"/>
  <c r="AV164" i="6"/>
  <c r="AU164" i="6"/>
  <c r="AO164" i="6"/>
  <c r="AR163" i="6"/>
  <c r="AQ162" i="6"/>
  <c r="AP162" i="6"/>
  <c r="AU161" i="6"/>
  <c r="AV159" i="6"/>
  <c r="AP159" i="6"/>
  <c r="AS152" i="6"/>
  <c r="AT150" i="6"/>
  <c r="AN150" i="6"/>
  <c r="AT149" i="6"/>
  <c r="AV147" i="6"/>
  <c r="AV145" i="6"/>
  <c r="AU145" i="6"/>
  <c r="AS142" i="6"/>
  <c r="AN142" i="6"/>
  <c r="AT141" i="6"/>
  <c r="AN140" i="6"/>
  <c r="AR139" i="6"/>
  <c r="AR137" i="6"/>
  <c r="AU137" i="6"/>
  <c r="AU135" i="6"/>
  <c r="AP135" i="6"/>
  <c r="AV134" i="6"/>
  <c r="AP133" i="6"/>
  <c r="AS128" i="6"/>
  <c r="AS126" i="6"/>
  <c r="AT125" i="6"/>
  <c r="AN124" i="6"/>
  <c r="AO123" i="6"/>
  <c r="AR121" i="6"/>
  <c r="AU119" i="6"/>
  <c r="AP117" i="6"/>
  <c r="AO111" i="6"/>
  <c r="AS105" i="6"/>
  <c r="AT105" i="6"/>
  <c r="AO102" i="6"/>
  <c r="AN102" i="6"/>
  <c r="AR100" i="6"/>
  <c r="AT100" i="6"/>
  <c r="AV97" i="6"/>
  <c r="AU97" i="6"/>
  <c r="AP96" i="6"/>
  <c r="AQ96" i="6"/>
  <c r="AP88" i="6"/>
  <c r="AQ88" i="6"/>
  <c r="AO68" i="6"/>
  <c r="AN68" i="6"/>
  <c r="AR49" i="6"/>
  <c r="AP37" i="6"/>
  <c r="AQ37" i="6"/>
  <c r="AR36" i="6"/>
  <c r="AU30" i="6"/>
  <c r="AV30" i="6"/>
  <c r="AQ170" i="6"/>
  <c r="AP170" i="6"/>
  <c r="AT163" i="6"/>
  <c r="AS163" i="6"/>
  <c r="AO161" i="6"/>
  <c r="AN161" i="6"/>
  <c r="AR147" i="6"/>
  <c r="AR170" i="6"/>
  <c r="AU168" i="6"/>
  <c r="AV168" i="6"/>
  <c r="AP166" i="6"/>
  <c r="AQ166" i="6"/>
  <c r="AT199" i="6"/>
  <c r="AQ198" i="6"/>
  <c r="AO193" i="6"/>
  <c r="AO173" i="6"/>
  <c r="AU172" i="6"/>
  <c r="AS167" i="6"/>
  <c r="AT167" i="6"/>
  <c r="AN165" i="6"/>
  <c r="AO165" i="6"/>
  <c r="AR162" i="6"/>
  <c r="AU160" i="6"/>
  <c r="AV160" i="6"/>
  <c r="AP158" i="6"/>
  <c r="AQ158" i="6"/>
  <c r="AV156" i="6"/>
  <c r="AU155" i="6"/>
  <c r="AQ154" i="6"/>
  <c r="AP153" i="6"/>
  <c r="AQ148" i="6"/>
  <c r="AT146" i="6"/>
  <c r="AR145" i="6"/>
  <c r="AT144" i="6"/>
  <c r="AS144" i="6"/>
  <c r="BA144" i="6" s="1"/>
  <c r="K141" i="8" s="1"/>
  <c r="L141" i="8" s="1"/>
  <c r="AS138" i="6"/>
  <c r="AN136" i="6"/>
  <c r="AR133" i="6"/>
  <c r="AU131" i="6"/>
  <c r="AP129" i="6"/>
  <c r="AR107" i="6"/>
  <c r="AU106" i="6"/>
  <c r="AV106" i="6"/>
  <c r="AQ103" i="6"/>
  <c r="AP103" i="6"/>
  <c r="AS97" i="6"/>
  <c r="AT97" i="6"/>
  <c r="AO94" i="6"/>
  <c r="AN94" i="6"/>
  <c r="AR92" i="6"/>
  <c r="AN88" i="6"/>
  <c r="AO88" i="6"/>
  <c r="AO76" i="6"/>
  <c r="AN76" i="6"/>
  <c r="AO73" i="6"/>
  <c r="AN73" i="6"/>
  <c r="AP72" i="6"/>
  <c r="AQ72" i="6"/>
  <c r="AO67" i="6"/>
  <c r="AN67" i="6"/>
  <c r="AS66" i="6"/>
  <c r="AT66" i="6"/>
  <c r="AQ56" i="6"/>
  <c r="AP56" i="6"/>
  <c r="AU50" i="6"/>
  <c r="AV50" i="6"/>
  <c r="AQ38" i="6"/>
  <c r="AP38" i="6"/>
  <c r="AO35" i="6"/>
  <c r="AN35" i="6"/>
  <c r="AS34" i="6"/>
  <c r="AT34" i="6"/>
  <c r="AS33" i="6"/>
  <c r="AT33" i="6"/>
  <c r="AP31" i="6"/>
  <c r="AQ31" i="6"/>
  <c r="AR78" i="6"/>
  <c r="AR68" i="6"/>
  <c r="AO65" i="6"/>
  <c r="AN65" i="6"/>
  <c r="AR48" i="6"/>
  <c r="AP46" i="6"/>
  <c r="AQ46" i="6"/>
  <c r="AR38" i="6"/>
  <c r="AN37" i="6"/>
  <c r="AO37" i="6"/>
  <c r="AS36" i="6"/>
  <c r="AT36" i="6"/>
  <c r="AN18" i="6"/>
  <c r="AO18" i="6"/>
  <c r="AU13" i="6"/>
  <c r="AV13" i="6"/>
  <c r="AS58" i="6"/>
  <c r="AT58" i="6"/>
  <c r="AU54" i="6"/>
  <c r="AV54" i="6"/>
  <c r="AP49" i="6"/>
  <c r="AQ49" i="6"/>
  <c r="AR44" i="6"/>
  <c r="AN44" i="6"/>
  <c r="AO44" i="6"/>
  <c r="AN27" i="6"/>
  <c r="AO27" i="6"/>
  <c r="AS25" i="6"/>
  <c r="AT25" i="6"/>
  <c r="AN23" i="6"/>
  <c r="AO23" i="6"/>
  <c r="AU18" i="6"/>
  <c r="AV18" i="6"/>
  <c r="AR91" i="6"/>
  <c r="AP87" i="6"/>
  <c r="AQ87" i="6"/>
  <c r="AP84" i="6"/>
  <c r="AQ84" i="6"/>
  <c r="AU78" i="6"/>
  <c r="AV78" i="6"/>
  <c r="AQ74" i="6"/>
  <c r="AP74" i="6"/>
  <c r="AN70" i="6"/>
  <c r="AO70" i="6"/>
  <c r="AR64" i="6"/>
  <c r="AQ48" i="6"/>
  <c r="AP48" i="6"/>
  <c r="AN45" i="6"/>
  <c r="AO45" i="6"/>
  <c r="AS44" i="6"/>
  <c r="AT44" i="6"/>
  <c r="AP42" i="6"/>
  <c r="AQ42" i="6"/>
  <c r="AN40" i="6"/>
  <c r="AO39" i="6"/>
  <c r="AN39" i="6"/>
  <c r="AO33" i="6"/>
  <c r="AN33" i="6"/>
  <c r="AS32" i="6"/>
  <c r="AT32" i="6"/>
  <c r="AP29" i="6"/>
  <c r="AQ29" i="6"/>
  <c r="AR24" i="6"/>
  <c r="AS20" i="6"/>
  <c r="AT20" i="6"/>
  <c r="AR15" i="6"/>
  <c r="AP11" i="6"/>
  <c r="AQ11" i="6"/>
  <c r="AU42" i="6"/>
  <c r="AN38" i="6"/>
  <c r="AS37" i="6"/>
  <c r="AR30" i="6"/>
  <c r="AO30" i="6"/>
  <c r="AS26" i="6"/>
  <c r="AN25" i="6"/>
  <c r="AT24" i="6"/>
  <c r="AO22" i="6"/>
  <c r="AV17" i="6"/>
  <c r="AQ15" i="6"/>
  <c r="AT209" i="6"/>
  <c r="AS209" i="6"/>
  <c r="AQ208" i="6"/>
  <c r="AP208" i="6"/>
  <c r="AR191" i="6"/>
  <c r="AV181" i="6"/>
  <c r="AU181" i="6"/>
  <c r="AV193" i="6"/>
  <c r="AU193" i="6"/>
  <c r="AP192" i="6"/>
  <c r="AQ192" i="6"/>
  <c r="AN191" i="6"/>
  <c r="AO191" i="6"/>
  <c r="AR188" i="6"/>
  <c r="AU186" i="6"/>
  <c r="AV186" i="6"/>
  <c r="AS185" i="6"/>
  <c r="AT185" i="6"/>
  <c r="AP184" i="6"/>
  <c r="AQ184" i="6"/>
  <c r="AN183" i="6"/>
  <c r="AO183" i="6"/>
  <c r="AR180" i="6"/>
  <c r="AV210" i="6"/>
  <c r="AU210" i="6"/>
  <c r="AO202" i="6"/>
  <c r="AN202" i="6"/>
  <c r="AT196" i="6"/>
  <c r="AS196" i="6"/>
  <c r="AV189" i="6"/>
  <c r="AU189" i="6"/>
  <c r="AQ187" i="6"/>
  <c r="AP187" i="6"/>
  <c r="AS214" i="6"/>
  <c r="AT214" i="6"/>
  <c r="AP213" i="6"/>
  <c r="AQ213" i="6"/>
  <c r="AN212" i="6"/>
  <c r="AO212" i="6"/>
  <c r="AU213" i="6"/>
  <c r="AV213" i="6"/>
  <c r="AS212" i="6"/>
  <c r="AT212" i="6"/>
  <c r="AP211" i="6"/>
  <c r="AQ211" i="6"/>
  <c r="AN210" i="6"/>
  <c r="AO210" i="6"/>
  <c r="AU205" i="6"/>
  <c r="AV205" i="6"/>
  <c r="AU202" i="6"/>
  <c r="AV202" i="6"/>
  <c r="AV197" i="6"/>
  <c r="AU197" i="6"/>
  <c r="AU194" i="6"/>
  <c r="AV194" i="6"/>
  <c r="AS193" i="6"/>
  <c r="AT193" i="6"/>
  <c r="AN199" i="6"/>
  <c r="AO199" i="6"/>
  <c r="AT188" i="6"/>
  <c r="AS188" i="6"/>
  <c r="AO186" i="6"/>
  <c r="AN186" i="6"/>
  <c r="AR183" i="6"/>
  <c r="AS206" i="6"/>
  <c r="AT206" i="6"/>
  <c r="AP205" i="6"/>
  <c r="AQ205" i="6"/>
  <c r="AN201" i="6"/>
  <c r="AO201" i="6"/>
  <c r="AP204" i="6"/>
  <c r="AQ204" i="6"/>
  <c r="AU201" i="6"/>
  <c r="AU200" i="6"/>
  <c r="AV200" i="6"/>
  <c r="AO198" i="6"/>
  <c r="AN198" i="6"/>
  <c r="AU196" i="6"/>
  <c r="AV196" i="6"/>
  <c r="AN195" i="6"/>
  <c r="AO195" i="6"/>
  <c r="AT204" i="6"/>
  <c r="AS204" i="6"/>
  <c r="AR203" i="6"/>
  <c r="AS201" i="6"/>
  <c r="AT201" i="6"/>
  <c r="AR199" i="6"/>
  <c r="AP199" i="6"/>
  <c r="AR196" i="6"/>
  <c r="AQ196" i="6"/>
  <c r="AQ195" i="6"/>
  <c r="AP195" i="6"/>
  <c r="AU192" i="6"/>
  <c r="AV192" i="6"/>
  <c r="AS191" i="6"/>
  <c r="AT191" i="6"/>
  <c r="AP190" i="6"/>
  <c r="AQ190" i="6"/>
  <c r="AN189" i="6"/>
  <c r="AR186" i="6"/>
  <c r="AU184" i="6"/>
  <c r="AV184" i="6"/>
  <c r="AS183" i="6"/>
  <c r="AT183" i="6"/>
  <c r="AP182" i="6"/>
  <c r="AQ182" i="6"/>
  <c r="AN181" i="6"/>
  <c r="AO181" i="6"/>
  <c r="AR204" i="6"/>
  <c r="AQ203" i="6"/>
  <c r="AP203" i="6"/>
  <c r="AP200" i="6"/>
  <c r="AQ200" i="6"/>
  <c r="AO194" i="6"/>
  <c r="AN194" i="6"/>
  <c r="AS119" i="6"/>
  <c r="AT119" i="6"/>
  <c r="AP118" i="6"/>
  <c r="AQ118" i="6"/>
  <c r="AN117" i="6"/>
  <c r="AO117" i="6"/>
  <c r="AR114" i="6"/>
  <c r="AU112" i="6"/>
  <c r="AV112" i="6"/>
  <c r="AS111" i="6"/>
  <c r="AT111" i="6"/>
  <c r="AP110" i="6"/>
  <c r="AQ110" i="6"/>
  <c r="AN109" i="6"/>
  <c r="AO109" i="6"/>
  <c r="AR106" i="6"/>
  <c r="AU104" i="6"/>
  <c r="AV104" i="6"/>
  <c r="AS103" i="6"/>
  <c r="AT103" i="6"/>
  <c r="AP102" i="6"/>
  <c r="AQ102" i="6"/>
  <c r="AN101" i="6"/>
  <c r="AO101" i="6"/>
  <c r="AR98" i="6"/>
  <c r="AU96" i="6"/>
  <c r="AV96" i="6"/>
  <c r="AS95" i="6"/>
  <c r="AT95" i="6"/>
  <c r="AP94" i="6"/>
  <c r="AQ94" i="6"/>
  <c r="AN93" i="6"/>
  <c r="AO93" i="6"/>
  <c r="AR87" i="6"/>
  <c r="AQ86" i="6"/>
  <c r="AP86" i="6"/>
  <c r="AR82" i="6"/>
  <c r="AR74" i="6"/>
  <c r="AR71" i="6"/>
  <c r="AU53" i="6"/>
  <c r="AV53" i="6"/>
  <c r="AR45" i="6"/>
  <c r="AR43" i="6"/>
  <c r="AV38" i="6"/>
  <c r="AU38" i="6"/>
  <c r="AN34" i="6"/>
  <c r="AO34" i="6"/>
  <c r="AT151" i="6"/>
  <c r="AV144" i="6"/>
  <c r="AU118" i="6"/>
  <c r="AV118" i="6"/>
  <c r="AS117" i="6"/>
  <c r="AT117" i="6"/>
  <c r="AP116" i="6"/>
  <c r="AQ116" i="6"/>
  <c r="AN115" i="6"/>
  <c r="AO115" i="6"/>
  <c r="AR112" i="6"/>
  <c r="AU110" i="6"/>
  <c r="AV110" i="6"/>
  <c r="AS109" i="6"/>
  <c r="AT109" i="6"/>
  <c r="AP108" i="6"/>
  <c r="AQ108" i="6"/>
  <c r="AN107" i="6"/>
  <c r="AO107" i="6"/>
  <c r="AR104" i="6"/>
  <c r="AU102" i="6"/>
  <c r="AV102" i="6"/>
  <c r="AS101" i="6"/>
  <c r="AT101" i="6"/>
  <c r="AP100" i="6"/>
  <c r="AQ100" i="6"/>
  <c r="AN99" i="6"/>
  <c r="AR96" i="6"/>
  <c r="AU94" i="6"/>
  <c r="AV94" i="6"/>
  <c r="AS93" i="6"/>
  <c r="AT93" i="6"/>
  <c r="AP92" i="6"/>
  <c r="AU89" i="6"/>
  <c r="AV89" i="6"/>
  <c r="AR85" i="6"/>
  <c r="AT83" i="6"/>
  <c r="AS83" i="6"/>
  <c r="AR81" i="6"/>
  <c r="AV176" i="6"/>
  <c r="AT175" i="6"/>
  <c r="AQ174" i="6"/>
  <c r="AO157" i="6"/>
  <c r="AV152" i="6"/>
  <c r="AQ150" i="6"/>
  <c r="AT143" i="6"/>
  <c r="AS180" i="6"/>
  <c r="AP179" i="6"/>
  <c r="AV178" i="6"/>
  <c r="AN178" i="6"/>
  <c r="AT177" i="6"/>
  <c r="AQ176" i="6"/>
  <c r="AR175" i="6"/>
  <c r="AO175" i="6"/>
  <c r="AU173" i="6"/>
  <c r="AS172" i="6"/>
  <c r="AP171" i="6"/>
  <c r="AV170" i="6"/>
  <c r="AN170" i="6"/>
  <c r="AT169" i="6"/>
  <c r="AQ168" i="6"/>
  <c r="AR167" i="6"/>
  <c r="AO167" i="6"/>
  <c r="AU165" i="6"/>
  <c r="AS164" i="6"/>
  <c r="AP163" i="6"/>
  <c r="AV162" i="6"/>
  <c r="AN162" i="6"/>
  <c r="AT161" i="6"/>
  <c r="AR159" i="6"/>
  <c r="AO159" i="6"/>
  <c r="AU157" i="6"/>
  <c r="AS156" i="6"/>
  <c r="AP155" i="6"/>
  <c r="AV154" i="6"/>
  <c r="AN154" i="6"/>
  <c r="AT153" i="6"/>
  <c r="AQ152" i="6"/>
  <c r="AR151" i="6"/>
  <c r="AO151" i="6"/>
  <c r="AU149" i="6"/>
  <c r="AS148" i="6"/>
  <c r="AP147" i="6"/>
  <c r="AV146" i="6"/>
  <c r="AN146" i="6"/>
  <c r="AT145" i="6"/>
  <c r="AQ144" i="6"/>
  <c r="AR143" i="6"/>
  <c r="AO143" i="6"/>
  <c r="AU141" i="6"/>
  <c r="AS140" i="6"/>
  <c r="AP139" i="6"/>
  <c r="AV138" i="6"/>
  <c r="AN138" i="6"/>
  <c r="AQ136" i="6"/>
  <c r="AR135" i="6"/>
  <c r="AO135" i="6"/>
  <c r="AU133" i="6"/>
  <c r="AS132" i="6"/>
  <c r="AP131" i="6"/>
  <c r="AV130" i="6"/>
  <c r="AN130" i="6"/>
  <c r="AT129" i="6"/>
  <c r="AR127" i="6"/>
  <c r="AP127" i="6"/>
  <c r="AQ127" i="6"/>
  <c r="AN126" i="6"/>
  <c r="AU125" i="6"/>
  <c r="AV125" i="6"/>
  <c r="AS124" i="6"/>
  <c r="AT124" i="6"/>
  <c r="AR123" i="6"/>
  <c r="AP123" i="6"/>
  <c r="AQ123" i="6"/>
  <c r="AN122" i="6"/>
  <c r="AO122" i="6"/>
  <c r="AU121" i="6"/>
  <c r="AV121" i="6"/>
  <c r="AS120" i="6"/>
  <c r="AT120" i="6"/>
  <c r="AR119" i="6"/>
  <c r="AR90" i="6"/>
  <c r="AR89" i="6"/>
  <c r="AT87" i="6"/>
  <c r="AS87" i="6"/>
  <c r="AS84" i="6"/>
  <c r="AT84" i="6"/>
  <c r="AP83" i="6"/>
  <c r="AQ83" i="6"/>
  <c r="AN80" i="6"/>
  <c r="AO80" i="6"/>
  <c r="AQ78" i="6"/>
  <c r="AP78" i="6"/>
  <c r="AR117" i="6"/>
  <c r="AV115" i="6"/>
  <c r="AU115" i="6"/>
  <c r="AT114" i="6"/>
  <c r="AS114" i="6"/>
  <c r="AQ113" i="6"/>
  <c r="AP113" i="6"/>
  <c r="AO112" i="6"/>
  <c r="AN112" i="6"/>
  <c r="AR109" i="6"/>
  <c r="AV107" i="6"/>
  <c r="AU107" i="6"/>
  <c r="AT106" i="6"/>
  <c r="AS106" i="6"/>
  <c r="AQ105" i="6"/>
  <c r="AP105" i="6"/>
  <c r="AO104" i="6"/>
  <c r="AN104" i="6"/>
  <c r="AR101" i="6"/>
  <c r="AV99" i="6"/>
  <c r="AU99" i="6"/>
  <c r="AT98" i="6"/>
  <c r="AS98" i="6"/>
  <c r="AQ97" i="6"/>
  <c r="AP97" i="6"/>
  <c r="AO96" i="6"/>
  <c r="AN96" i="6"/>
  <c r="AR93" i="6"/>
  <c r="AS91" i="6"/>
  <c r="AS90" i="6"/>
  <c r="AT90" i="6"/>
  <c r="AS86" i="6"/>
  <c r="AT86" i="6"/>
  <c r="AP82" i="6"/>
  <c r="AP81" i="6"/>
  <c r="AQ81" i="6"/>
  <c r="AR77" i="6"/>
  <c r="AT75" i="6"/>
  <c r="AS75" i="6"/>
  <c r="AR73" i="6"/>
  <c r="AS72" i="6"/>
  <c r="AT72" i="6"/>
  <c r="AQ66" i="6"/>
  <c r="AP66" i="6"/>
  <c r="AP63" i="6"/>
  <c r="AQ63" i="6"/>
  <c r="AU59" i="6"/>
  <c r="AV59" i="6"/>
  <c r="AV56" i="6"/>
  <c r="AU56" i="6"/>
  <c r="AU55" i="6"/>
  <c r="AV55" i="6"/>
  <c r="AN54" i="6"/>
  <c r="AO54" i="6"/>
  <c r="AV52" i="6"/>
  <c r="AU52" i="6"/>
  <c r="AS50" i="6"/>
  <c r="AT50" i="6"/>
  <c r="AN48" i="6"/>
  <c r="AO48" i="6"/>
  <c r="AV91" i="6"/>
  <c r="AP91" i="6"/>
  <c r="AN89" i="6"/>
  <c r="AO86" i="6"/>
  <c r="AO85" i="6"/>
  <c r="AN85" i="6"/>
  <c r="AU84" i="6"/>
  <c r="AT82" i="6"/>
  <c r="AN82" i="6"/>
  <c r="AO82" i="6"/>
  <c r="AV81" i="6"/>
  <c r="AV80" i="6"/>
  <c r="AU80" i="6"/>
  <c r="AT79" i="6"/>
  <c r="AS79" i="6"/>
  <c r="AS76" i="6"/>
  <c r="AT76" i="6"/>
  <c r="AQ70" i="6"/>
  <c r="AP70" i="6"/>
  <c r="AP67" i="6"/>
  <c r="AQ67" i="6"/>
  <c r="AO61" i="6"/>
  <c r="AN61" i="6"/>
  <c r="AN58" i="6"/>
  <c r="AO58" i="6"/>
  <c r="AT48" i="6"/>
  <c r="AS48" i="6"/>
  <c r="AN90" i="6"/>
  <c r="AO90" i="6"/>
  <c r="AV88" i="6"/>
  <c r="AU88" i="6"/>
  <c r="AU85" i="6"/>
  <c r="AV85" i="6"/>
  <c r="AR79" i="6"/>
  <c r="AS78" i="6"/>
  <c r="AT78" i="6"/>
  <c r="AP73" i="6"/>
  <c r="AQ73" i="6"/>
  <c r="AR70" i="6"/>
  <c r="AP69" i="6"/>
  <c r="AQ69" i="6"/>
  <c r="AR67" i="6"/>
  <c r="AN64" i="6"/>
  <c r="AO64" i="6"/>
  <c r="AN60" i="6"/>
  <c r="AO60" i="6"/>
  <c r="AO57" i="6"/>
  <c r="AN57" i="6"/>
  <c r="AU49" i="6"/>
  <c r="AV49" i="6"/>
  <c r="AP75" i="6"/>
  <c r="AQ75" i="6"/>
  <c r="AO69" i="6"/>
  <c r="AN69" i="6"/>
  <c r="AN66" i="6"/>
  <c r="AO66" i="6"/>
  <c r="AV64" i="6"/>
  <c r="AU64" i="6"/>
  <c r="AU61" i="6"/>
  <c r="AV61" i="6"/>
  <c r="AQ57" i="6"/>
  <c r="AT56" i="6"/>
  <c r="AT55" i="6"/>
  <c r="AS55" i="6"/>
  <c r="AR54" i="6"/>
  <c r="AS52" i="6"/>
  <c r="AT52" i="6"/>
  <c r="AO52" i="6"/>
  <c r="AR50" i="6"/>
  <c r="AP50" i="6"/>
  <c r="AO46" i="6"/>
  <c r="AN46" i="6"/>
  <c r="AO78" i="6"/>
  <c r="AO77" i="6"/>
  <c r="AN77" i="6"/>
  <c r="AU76" i="6"/>
  <c r="AT74" i="6"/>
  <c r="AN74" i="6"/>
  <c r="AO74" i="6"/>
  <c r="AV73" i="6"/>
  <c r="AV72" i="6"/>
  <c r="AU72" i="6"/>
  <c r="AU69" i="6"/>
  <c r="AV69" i="6"/>
  <c r="AS67" i="6"/>
  <c r="AQ65" i="6"/>
  <c r="AT64" i="6"/>
  <c r="AT63" i="6"/>
  <c r="AS63" i="6"/>
  <c r="AR62" i="6"/>
  <c r="AS60" i="6"/>
  <c r="AT60" i="6"/>
  <c r="AR58" i="6"/>
  <c r="AP58" i="6"/>
  <c r="AO56" i="6"/>
  <c r="AR55" i="6"/>
  <c r="AQ54" i="6"/>
  <c r="AP54" i="6"/>
  <c r="AV51" i="6"/>
  <c r="AP51" i="6"/>
  <c r="AQ51" i="6"/>
  <c r="AO43" i="6"/>
  <c r="AN43" i="6"/>
  <c r="AQ39" i="6"/>
  <c r="AP39" i="6"/>
  <c r="AU77" i="6"/>
  <c r="AV77" i="6"/>
  <c r="AT71" i="6"/>
  <c r="AS71" i="6"/>
  <c r="AS68" i="6"/>
  <c r="AT68" i="6"/>
  <c r="AR66" i="6"/>
  <c r="AR63" i="6"/>
  <c r="AQ62" i="6"/>
  <c r="AP62" i="6"/>
  <c r="AP59" i="6"/>
  <c r="AQ59" i="6"/>
  <c r="AO53" i="6"/>
  <c r="AN53" i="6"/>
  <c r="AN50" i="6"/>
  <c r="AO50" i="6"/>
  <c r="AT45" i="6"/>
  <c r="AS45" i="6"/>
  <c r="AU43" i="6"/>
  <c r="AV43" i="6"/>
  <c r="AU41" i="6"/>
  <c r="AQ41" i="6"/>
  <c r="AR40" i="6"/>
  <c r="AO29" i="6"/>
  <c r="AN29" i="6"/>
  <c r="AQ25" i="6"/>
  <c r="AP25" i="6"/>
  <c r="AU29" i="6"/>
  <c r="AV29" i="6"/>
  <c r="AR29" i="6"/>
  <c r="AT22" i="6"/>
  <c r="AS22" i="6"/>
  <c r="AO20" i="6"/>
  <c r="AN20" i="6"/>
  <c r="AR17" i="6"/>
  <c r="AV15" i="6"/>
  <c r="AU15" i="6"/>
  <c r="AQ13" i="6"/>
  <c r="AP13" i="6"/>
  <c r="AT18" i="6"/>
  <c r="AS18" i="6"/>
  <c r="AO16" i="6"/>
  <c r="AN16" i="6"/>
  <c r="AR13" i="6"/>
  <c r="AV11" i="6"/>
  <c r="AU11" i="6"/>
  <c r="AN32" i="6"/>
  <c r="AS31" i="6"/>
  <c r="AU27" i="6"/>
  <c r="AQ27" i="6"/>
  <c r="AR26" i="6"/>
  <c r="AV23" i="6"/>
  <c r="AU23" i="6"/>
  <c r="AQ21" i="6"/>
  <c r="AP21" i="6"/>
  <c r="AT14" i="6"/>
  <c r="AS14" i="6"/>
  <c r="AO12" i="6"/>
  <c r="AN12" i="6"/>
  <c r="AO24" i="6"/>
  <c r="AN24" i="6"/>
  <c r="AR21" i="6"/>
  <c r="AV19" i="6"/>
  <c r="AU19" i="6"/>
  <c r="AQ17" i="6"/>
  <c r="AP17" i="6"/>
  <c r="AS23" i="6"/>
  <c r="AT23" i="6"/>
  <c r="AR22" i="6"/>
  <c r="AP22" i="6"/>
  <c r="AQ22" i="6"/>
  <c r="AN21" i="6"/>
  <c r="AO21" i="6"/>
  <c r="AU20" i="6"/>
  <c r="AV20" i="6"/>
  <c r="AS19" i="6"/>
  <c r="AT19" i="6"/>
  <c r="AR18" i="6"/>
  <c r="AP18" i="6"/>
  <c r="AQ18" i="6"/>
  <c r="AN17" i="6"/>
  <c r="AO17" i="6"/>
  <c r="AU16" i="6"/>
  <c r="AV16" i="6"/>
  <c r="AS15" i="6"/>
  <c r="AT15" i="6"/>
  <c r="AR14" i="6"/>
  <c r="AP14" i="6"/>
  <c r="AQ14" i="6"/>
  <c r="AN13" i="6"/>
  <c r="AO13" i="6"/>
  <c r="AU12" i="6"/>
  <c r="AV12" i="6"/>
  <c r="AS11" i="6"/>
  <c r="AT11" i="6"/>
  <c r="AR10" i="6"/>
  <c r="AP10" i="6"/>
  <c r="AQ10" i="6"/>
  <c r="AO10" i="6"/>
  <c r="AY25" i="6" l="1"/>
  <c r="G22" i="8" s="1"/>
  <c r="BB166" i="6"/>
  <c r="BA10" i="6"/>
  <c r="K7" i="8" s="1"/>
  <c r="L7" i="8" s="1"/>
  <c r="BB172" i="6"/>
  <c r="BB177" i="6"/>
  <c r="AY152" i="6"/>
  <c r="G149" i="8" s="1"/>
  <c r="BB153" i="6"/>
  <c r="BB149" i="6"/>
  <c r="BB173" i="6"/>
  <c r="BB180" i="6"/>
  <c r="AY136" i="6"/>
  <c r="G133" i="8" s="1"/>
  <c r="BB111" i="6"/>
  <c r="BB52" i="6"/>
  <c r="BB164" i="6"/>
  <c r="BB86" i="6"/>
  <c r="BB144" i="6"/>
  <c r="AY175" i="6"/>
  <c r="G172" i="8" s="1"/>
  <c r="AY53" i="6"/>
  <c r="G50" i="8" s="1"/>
  <c r="BB193" i="6"/>
  <c r="BB141" i="6"/>
  <c r="BB78" i="6"/>
  <c r="BB56" i="6"/>
  <c r="BB206" i="6"/>
  <c r="BB133" i="6"/>
  <c r="BB26" i="6"/>
  <c r="BB185" i="6"/>
  <c r="BB175" i="6"/>
  <c r="BB72" i="6"/>
  <c r="BB159" i="6"/>
  <c r="BB143" i="6"/>
  <c r="BB151" i="6"/>
  <c r="BB167" i="6"/>
  <c r="BB30" i="6"/>
  <c r="BB123" i="6"/>
  <c r="BB127" i="6"/>
  <c r="BB98" i="6"/>
  <c r="BB22" i="6"/>
  <c r="AY116" i="6"/>
  <c r="G113" i="8" s="1"/>
  <c r="AW187" i="6"/>
  <c r="E184" i="8" s="1"/>
  <c r="AY59" i="6"/>
  <c r="G56" i="8" s="1"/>
  <c r="AY122" i="6"/>
  <c r="G119" i="8" s="1"/>
  <c r="AW171" i="6"/>
  <c r="E168" i="8" s="1"/>
  <c r="AW113" i="6"/>
  <c r="E110" i="8" s="1"/>
  <c r="AW179" i="6"/>
  <c r="E176" i="8" s="1"/>
  <c r="AY178" i="6"/>
  <c r="G175" i="8" s="1"/>
  <c r="AY142" i="6"/>
  <c r="G139" i="8" s="1"/>
  <c r="AY146" i="6"/>
  <c r="G143" i="8" s="1"/>
  <c r="AW139" i="6"/>
  <c r="E136" i="8" s="1"/>
  <c r="AW163" i="6"/>
  <c r="E160" i="8" s="1"/>
  <c r="AY110" i="6"/>
  <c r="G107" i="8" s="1"/>
  <c r="AY15" i="6"/>
  <c r="G12" i="8" s="1"/>
  <c r="AY38" i="6"/>
  <c r="G35" i="8" s="1"/>
  <c r="AY47" i="6"/>
  <c r="G44" i="8" s="1"/>
  <c r="AW131" i="6"/>
  <c r="E128" i="8" s="1"/>
  <c r="AY176" i="6"/>
  <c r="G173" i="8" s="1"/>
  <c r="AW135" i="6"/>
  <c r="E132" i="8" s="1"/>
  <c r="AW197" i="6"/>
  <c r="E194" i="8" s="1"/>
  <c r="AY174" i="6"/>
  <c r="G171" i="8" s="1"/>
  <c r="AY100" i="6"/>
  <c r="G97" i="8" s="1"/>
  <c r="AY43" i="6"/>
  <c r="G40" i="8" s="1"/>
  <c r="AY117" i="6"/>
  <c r="G114" i="8" s="1"/>
  <c r="AY166" i="6"/>
  <c r="G163" i="8" s="1"/>
  <c r="AW114" i="6"/>
  <c r="E111" i="8" s="1"/>
  <c r="AY90" i="6"/>
  <c r="G87" i="8" s="1"/>
  <c r="AY104" i="6"/>
  <c r="G101" i="8" s="1"/>
  <c r="AY212" i="6"/>
  <c r="G209" i="8" s="1"/>
  <c r="AY93" i="6"/>
  <c r="G90" i="8" s="1"/>
  <c r="AY112" i="6"/>
  <c r="G109" i="8" s="1"/>
  <c r="BB135" i="6"/>
  <c r="BB197" i="6"/>
  <c r="BB113" i="6"/>
  <c r="BB131" i="6"/>
  <c r="BB139" i="6"/>
  <c r="BB171" i="6"/>
  <c r="AY195" i="6"/>
  <c r="G192" i="8" s="1"/>
  <c r="BB114" i="6"/>
  <c r="BB163" i="6"/>
  <c r="BB179" i="6"/>
  <c r="BB187" i="6"/>
  <c r="AY186" i="6"/>
  <c r="G183" i="8" s="1"/>
  <c r="AY154" i="6"/>
  <c r="G151" i="8" s="1"/>
  <c r="AW111" i="6"/>
  <c r="E108" i="8" s="1"/>
  <c r="AY20" i="6"/>
  <c r="G17" i="8" s="1"/>
  <c r="AY77" i="6"/>
  <c r="G74" i="8" s="1"/>
  <c r="AY157" i="6"/>
  <c r="G154" i="8" s="1"/>
  <c r="AY70" i="6"/>
  <c r="G67" i="8" s="1"/>
  <c r="AW56" i="6"/>
  <c r="E53" i="8" s="1"/>
  <c r="AW159" i="6"/>
  <c r="E156" i="8" s="1"/>
  <c r="AY188" i="6"/>
  <c r="G185" i="8" s="1"/>
  <c r="AY147" i="6"/>
  <c r="G144" i="8" s="1"/>
  <c r="AW173" i="6"/>
  <c r="E170" i="8" s="1"/>
  <c r="AY213" i="6"/>
  <c r="G210" i="8" s="1"/>
  <c r="AY29" i="6"/>
  <c r="G26" i="8" s="1"/>
  <c r="AY181" i="6"/>
  <c r="G178" i="8" s="1"/>
  <c r="AY184" i="6"/>
  <c r="G181" i="8" s="1"/>
  <c r="AY65" i="6"/>
  <c r="G62" i="8" s="1"/>
  <c r="AY193" i="6"/>
  <c r="G190" i="8" s="1"/>
  <c r="AY102" i="6"/>
  <c r="G99" i="8" s="1"/>
  <c r="AW143" i="6"/>
  <c r="E140" i="8" s="1"/>
  <c r="AY32" i="6"/>
  <c r="G29" i="8" s="1"/>
  <c r="AY124" i="6"/>
  <c r="G121" i="8" s="1"/>
  <c r="AY163" i="6"/>
  <c r="G160" i="8" s="1"/>
  <c r="AW177" i="6"/>
  <c r="E174" i="8" s="1"/>
  <c r="AW206" i="6"/>
  <c r="E203" i="8" s="1"/>
  <c r="AY138" i="6"/>
  <c r="G135" i="8" s="1"/>
  <c r="AY78" i="6"/>
  <c r="G75" i="8" s="1"/>
  <c r="AY48" i="6"/>
  <c r="G45" i="8" s="1"/>
  <c r="AW123" i="6"/>
  <c r="E120" i="8" s="1"/>
  <c r="AW127" i="6"/>
  <c r="E124" i="8" s="1"/>
  <c r="AY135" i="6"/>
  <c r="G132" i="8" s="1"/>
  <c r="AW153" i="6"/>
  <c r="E150" i="8" s="1"/>
  <c r="AY125" i="6"/>
  <c r="G122" i="8" s="1"/>
  <c r="AW52" i="6"/>
  <c r="E49" i="8" s="1"/>
  <c r="AW151" i="6"/>
  <c r="E148" i="8" s="1"/>
  <c r="AY130" i="6"/>
  <c r="G127" i="8" s="1"/>
  <c r="AW164" i="6"/>
  <c r="E161" i="8" s="1"/>
  <c r="AY84" i="6"/>
  <c r="G81" i="8" s="1"/>
  <c r="AW167" i="6"/>
  <c r="E164" i="8" s="1"/>
  <c r="AY127" i="6"/>
  <c r="G124" i="8" s="1"/>
  <c r="AY50" i="6"/>
  <c r="G47" i="8" s="1"/>
  <c r="AW22" i="6"/>
  <c r="E19" i="8" s="1"/>
  <c r="AY74" i="6"/>
  <c r="G71" i="8" s="1"/>
  <c r="AY46" i="6"/>
  <c r="G43" i="8" s="1"/>
  <c r="AY57" i="6"/>
  <c r="G54" i="8" s="1"/>
  <c r="AW172" i="6"/>
  <c r="E169" i="8" s="1"/>
  <c r="AY194" i="6"/>
  <c r="G191" i="8" s="1"/>
  <c r="AY196" i="6"/>
  <c r="G193" i="8" s="1"/>
  <c r="AY30" i="6"/>
  <c r="G27" i="8" s="1"/>
  <c r="AY33" i="6"/>
  <c r="G30" i="8" s="1"/>
  <c r="AW98" i="6"/>
  <c r="E95" i="8" s="1"/>
  <c r="AY162" i="6"/>
  <c r="G159" i="8" s="1"/>
  <c r="AW149" i="6"/>
  <c r="E146" i="8" s="1"/>
  <c r="AW133" i="6"/>
  <c r="E130" i="8" s="1"/>
  <c r="AW30" i="6"/>
  <c r="E27" i="8" s="1"/>
  <c r="AY89" i="6"/>
  <c r="G86" i="8" s="1"/>
  <c r="AW193" i="6"/>
  <c r="E190" i="8" s="1"/>
  <c r="I190" i="8" s="1"/>
  <c r="AY64" i="6"/>
  <c r="G61" i="8" s="1"/>
  <c r="AW78" i="6"/>
  <c r="E75" i="8" s="1"/>
  <c r="I75" i="8" s="1"/>
  <c r="AY150" i="6"/>
  <c r="G147" i="8" s="1"/>
  <c r="AW86" i="6"/>
  <c r="E83" i="8" s="1"/>
  <c r="AW180" i="6"/>
  <c r="E177" i="8" s="1"/>
  <c r="AY49" i="6"/>
  <c r="G46" i="8" s="1"/>
  <c r="AY179" i="6"/>
  <c r="G176" i="8" s="1"/>
  <c r="AY134" i="6"/>
  <c r="G131" i="8" s="1"/>
  <c r="AW141" i="6"/>
  <c r="E138" i="8" s="1"/>
  <c r="AW144" i="6"/>
  <c r="E141" i="8" s="1"/>
  <c r="AW72" i="6"/>
  <c r="E69" i="8" s="1"/>
  <c r="AY170" i="6"/>
  <c r="G167" i="8" s="1"/>
  <c r="AW26" i="6"/>
  <c r="E23" i="8" s="1"/>
  <c r="AW185" i="6"/>
  <c r="E182" i="8" s="1"/>
  <c r="AW175" i="6"/>
  <c r="E172" i="8" s="1"/>
  <c r="I172" i="8" s="1"/>
  <c r="BB97" i="6"/>
  <c r="AW97" i="6"/>
  <c r="E94" i="8" s="1"/>
  <c r="BB189" i="6"/>
  <c r="AW189" i="6"/>
  <c r="E186" i="8" s="1"/>
  <c r="AY56" i="6"/>
  <c r="G53" i="8" s="1"/>
  <c r="AY151" i="6"/>
  <c r="G148" i="8" s="1"/>
  <c r="AY34" i="6"/>
  <c r="G31" i="8" s="1"/>
  <c r="AY109" i="6"/>
  <c r="G106" i="8" s="1"/>
  <c r="AY45" i="6"/>
  <c r="G42" i="8" s="1"/>
  <c r="AY63" i="6"/>
  <c r="G60" i="8" s="1"/>
  <c r="AY141" i="6"/>
  <c r="G138" i="8" s="1"/>
  <c r="BB137" i="6"/>
  <c r="AW137" i="6"/>
  <c r="E134" i="8" s="1"/>
  <c r="AY19" i="6"/>
  <c r="G16" i="8" s="1"/>
  <c r="AY204" i="6"/>
  <c r="G201" i="8" s="1"/>
  <c r="BB182" i="6"/>
  <c r="AW182" i="6"/>
  <c r="E179" i="8" s="1"/>
  <c r="AY118" i="6"/>
  <c r="G115" i="8" s="1"/>
  <c r="BB118" i="6"/>
  <c r="AW118" i="6"/>
  <c r="E115" i="8" s="1"/>
  <c r="BB48" i="6"/>
  <c r="AW48" i="6"/>
  <c r="E45" i="8" s="1"/>
  <c r="I45" i="8" s="1"/>
  <c r="BB96" i="6"/>
  <c r="AW96" i="6"/>
  <c r="E93" i="8" s="1"/>
  <c r="BB74" i="6"/>
  <c r="AW74" i="6"/>
  <c r="E71" i="8" s="1"/>
  <c r="I71" i="8" s="1"/>
  <c r="AY60" i="6"/>
  <c r="G57" i="8" s="1"/>
  <c r="AY96" i="6"/>
  <c r="G93" i="8" s="1"/>
  <c r="AY167" i="6"/>
  <c r="G164" i="8" s="1"/>
  <c r="BB34" i="6"/>
  <c r="AW34" i="6"/>
  <c r="E31" i="8" s="1"/>
  <c r="I31" i="8" s="1"/>
  <c r="BB109" i="6"/>
  <c r="AW109" i="6"/>
  <c r="E106" i="8" s="1"/>
  <c r="BB45" i="6"/>
  <c r="AW45" i="6"/>
  <c r="E42" i="8" s="1"/>
  <c r="I42" i="8" s="1"/>
  <c r="BB67" i="6"/>
  <c r="AW67" i="6"/>
  <c r="E64" i="8" s="1"/>
  <c r="AY111" i="6"/>
  <c r="G108" i="8" s="1"/>
  <c r="BB140" i="6"/>
  <c r="AW140" i="6"/>
  <c r="E137" i="8" s="1"/>
  <c r="AY177" i="6"/>
  <c r="G174" i="8" s="1"/>
  <c r="BB63" i="6"/>
  <c r="AW63" i="6"/>
  <c r="E60" i="8" s="1"/>
  <c r="I60" i="8" s="1"/>
  <c r="AY103" i="6"/>
  <c r="G100" i="8" s="1"/>
  <c r="AY119" i="6"/>
  <c r="G116" i="8" s="1"/>
  <c r="AY171" i="6"/>
  <c r="G168" i="8" s="1"/>
  <c r="BB120" i="6"/>
  <c r="AW120" i="6"/>
  <c r="E117" i="8" s="1"/>
  <c r="BB49" i="6"/>
  <c r="AW49" i="6"/>
  <c r="E46" i="8" s="1"/>
  <c r="I46" i="8" s="1"/>
  <c r="AY180" i="6"/>
  <c r="G177" i="8" s="1"/>
  <c r="BB204" i="6"/>
  <c r="AW204" i="6"/>
  <c r="E201" i="8" s="1"/>
  <c r="I201" i="8" s="1"/>
  <c r="AY182" i="6"/>
  <c r="G179" i="8" s="1"/>
  <c r="BB60" i="6"/>
  <c r="AW60" i="6"/>
  <c r="E57" i="8" s="1"/>
  <c r="I57" i="8" s="1"/>
  <c r="BB112" i="6"/>
  <c r="AW112" i="6"/>
  <c r="E109" i="8" s="1"/>
  <c r="I109" i="8" s="1"/>
  <c r="BB138" i="6"/>
  <c r="AW138" i="6"/>
  <c r="E135" i="8" s="1"/>
  <c r="I135" i="8" s="1"/>
  <c r="BB195" i="6"/>
  <c r="AW195" i="6"/>
  <c r="E192" i="8" s="1"/>
  <c r="I192" i="8" s="1"/>
  <c r="AY23" i="6"/>
  <c r="G20" i="8" s="1"/>
  <c r="AY67" i="6"/>
  <c r="G64" i="8" s="1"/>
  <c r="AY71" i="6"/>
  <c r="G68" i="8" s="1"/>
  <c r="BB103" i="6"/>
  <c r="AW103" i="6"/>
  <c r="E100" i="8" s="1"/>
  <c r="I100" i="8" s="1"/>
  <c r="BB119" i="6"/>
  <c r="AW119" i="6"/>
  <c r="E116" i="8" s="1"/>
  <c r="I116" i="8" s="1"/>
  <c r="AY120" i="6"/>
  <c r="G117" i="8" s="1"/>
  <c r="BB148" i="6"/>
  <c r="AW148" i="6"/>
  <c r="E145" i="8" s="1"/>
  <c r="BB87" i="6"/>
  <c r="AW87" i="6"/>
  <c r="E84" i="8" s="1"/>
  <c r="BB129" i="6"/>
  <c r="AW129" i="6"/>
  <c r="E126" i="8" s="1"/>
  <c r="BB21" i="6"/>
  <c r="AW21" i="6"/>
  <c r="E18" i="8" s="1"/>
  <c r="BB84" i="6"/>
  <c r="AW84" i="6"/>
  <c r="E81" i="8" s="1"/>
  <c r="I81" i="8" s="1"/>
  <c r="BB132" i="6"/>
  <c r="AW132" i="6"/>
  <c r="E129" i="8" s="1"/>
  <c r="BB90" i="6"/>
  <c r="AW90" i="6"/>
  <c r="E87" i="8" s="1"/>
  <c r="I87" i="8" s="1"/>
  <c r="BB186" i="6"/>
  <c r="AW186" i="6"/>
  <c r="E183" i="8" s="1"/>
  <c r="I183" i="8" s="1"/>
  <c r="AY210" i="6"/>
  <c r="G207" i="8" s="1"/>
  <c r="BB23" i="6"/>
  <c r="AW23" i="6"/>
  <c r="E20" i="8" s="1"/>
  <c r="AY18" i="6"/>
  <c r="G15" i="8" s="1"/>
  <c r="BB68" i="6"/>
  <c r="AW68" i="6"/>
  <c r="E65" i="8" s="1"/>
  <c r="BB142" i="6"/>
  <c r="AW142" i="6"/>
  <c r="E139" i="8" s="1"/>
  <c r="I139" i="8" s="1"/>
  <c r="AY164" i="6"/>
  <c r="G161" i="8" s="1"/>
  <c r="BB71" i="6"/>
  <c r="AW71" i="6"/>
  <c r="E68" i="8" s="1"/>
  <c r="I68" i="8" s="1"/>
  <c r="AY144" i="6"/>
  <c r="G141" i="8" s="1"/>
  <c r="AY148" i="6"/>
  <c r="G145" i="8" s="1"/>
  <c r="AY87" i="6"/>
  <c r="G84" i="8" s="1"/>
  <c r="AY129" i="6"/>
  <c r="G126" i="8" s="1"/>
  <c r="AY200" i="6"/>
  <c r="G197" i="8" s="1"/>
  <c r="BB209" i="6"/>
  <c r="AW209" i="6"/>
  <c r="E206" i="8" s="1"/>
  <c r="BB190" i="6"/>
  <c r="AW190" i="6"/>
  <c r="E187" i="8" s="1"/>
  <c r="AY205" i="6"/>
  <c r="G202" i="8" s="1"/>
  <c r="BB107" i="6"/>
  <c r="AW107" i="6"/>
  <c r="E104" i="8" s="1"/>
  <c r="BB93" i="6"/>
  <c r="AW93" i="6"/>
  <c r="E90" i="8" s="1"/>
  <c r="I90" i="8" s="1"/>
  <c r="AY10" i="6"/>
  <c r="G7" i="8" s="1"/>
  <c r="AY17" i="6"/>
  <c r="G14" i="8" s="1"/>
  <c r="BB20" i="6"/>
  <c r="AW20" i="6"/>
  <c r="E17" i="8" s="1"/>
  <c r="I17" i="8" s="1"/>
  <c r="BB77" i="6"/>
  <c r="AW77" i="6"/>
  <c r="E74" i="8" s="1"/>
  <c r="I74" i="8" s="1"/>
  <c r="BB64" i="6"/>
  <c r="AW64" i="6"/>
  <c r="E61" i="8" s="1"/>
  <c r="I61" i="8" s="1"/>
  <c r="BB154" i="6"/>
  <c r="AW154" i="6"/>
  <c r="E151" i="8" s="1"/>
  <c r="I151" i="8" s="1"/>
  <c r="BB210" i="6"/>
  <c r="AW210" i="6"/>
  <c r="E207" i="8" s="1"/>
  <c r="I207" i="8" s="1"/>
  <c r="AY22" i="6"/>
  <c r="G19" i="8" s="1"/>
  <c r="BB18" i="6"/>
  <c r="AW18" i="6"/>
  <c r="E15" i="8" s="1"/>
  <c r="I15" i="8" s="1"/>
  <c r="AY68" i="6"/>
  <c r="G65" i="8" s="1"/>
  <c r="BB125" i="6"/>
  <c r="AW125" i="6"/>
  <c r="E122" i="8" s="1"/>
  <c r="I122" i="8" s="1"/>
  <c r="BB176" i="6"/>
  <c r="AW176" i="6"/>
  <c r="E173" i="8" s="1"/>
  <c r="BB91" i="6"/>
  <c r="AW91" i="6"/>
  <c r="E88" i="8" s="1"/>
  <c r="BB160" i="6"/>
  <c r="AW160" i="6"/>
  <c r="E157" i="8" s="1"/>
  <c r="AY72" i="6"/>
  <c r="G69" i="8" s="1"/>
  <c r="AY155" i="6"/>
  <c r="G152" i="8" s="1"/>
  <c r="BB200" i="6"/>
  <c r="AW200" i="6"/>
  <c r="E197" i="8" s="1"/>
  <c r="I197" i="8" s="1"/>
  <c r="AY209" i="6"/>
  <c r="G206" i="8" s="1"/>
  <c r="AY14" i="6"/>
  <c r="G11" i="8" s="1"/>
  <c r="AY190" i="6"/>
  <c r="G187" i="8" s="1"/>
  <c r="BB205" i="6"/>
  <c r="AW205" i="6"/>
  <c r="E202" i="8" s="1"/>
  <c r="I202" i="8" s="1"/>
  <c r="BB196" i="6"/>
  <c r="AW196" i="6"/>
  <c r="E193" i="8" s="1"/>
  <c r="BB174" i="6"/>
  <c r="AW174" i="6"/>
  <c r="E171" i="8" s="1"/>
  <c r="I171" i="8" s="1"/>
  <c r="BB15" i="6"/>
  <c r="AW15" i="6"/>
  <c r="E12" i="8" s="1"/>
  <c r="I12" i="8" s="1"/>
  <c r="BB155" i="6"/>
  <c r="AW155" i="6"/>
  <c r="E152" i="8" s="1"/>
  <c r="I152" i="8" s="1"/>
  <c r="AY58" i="6"/>
  <c r="G55" i="8" s="1"/>
  <c r="BB54" i="6"/>
  <c r="AW54" i="6"/>
  <c r="E51" i="8" s="1"/>
  <c r="AY115" i="6"/>
  <c r="G112" i="8" s="1"/>
  <c r="AY198" i="6"/>
  <c r="G195" i="8" s="1"/>
  <c r="BB25" i="6"/>
  <c r="AW25" i="6"/>
  <c r="E22" i="8" s="1"/>
  <c r="I22" i="8" s="1"/>
  <c r="AY27" i="6"/>
  <c r="G24" i="8" s="1"/>
  <c r="AY73" i="6"/>
  <c r="G70" i="8" s="1"/>
  <c r="BB124" i="6"/>
  <c r="AW124" i="6"/>
  <c r="E121" i="8" s="1"/>
  <c r="I121" i="8" s="1"/>
  <c r="AW166" i="6"/>
  <c r="E163" i="8" s="1"/>
  <c r="I163" i="8" s="1"/>
  <c r="AY106" i="6"/>
  <c r="G103" i="8" s="1"/>
  <c r="AY79" i="6"/>
  <c r="G76" i="8" s="1"/>
  <c r="BB147" i="6"/>
  <c r="AW147" i="6"/>
  <c r="E144" i="8" s="1"/>
  <c r="I144" i="8" s="1"/>
  <c r="AY168" i="6"/>
  <c r="G165" i="8" s="1"/>
  <c r="BB83" i="6"/>
  <c r="AW83" i="6"/>
  <c r="E80" i="8" s="1"/>
  <c r="BB213" i="6"/>
  <c r="AW213" i="6"/>
  <c r="E210" i="8" s="1"/>
  <c r="I210" i="8" s="1"/>
  <c r="BB188" i="6"/>
  <c r="AW188" i="6"/>
  <c r="E185" i="8" s="1"/>
  <c r="I185" i="8" s="1"/>
  <c r="BB59" i="6"/>
  <c r="AW59" i="6"/>
  <c r="E56" i="8" s="1"/>
  <c r="I56" i="8" s="1"/>
  <c r="BB198" i="6"/>
  <c r="AW198" i="6"/>
  <c r="E195" i="8" s="1"/>
  <c r="I195" i="8" s="1"/>
  <c r="BB73" i="6"/>
  <c r="AW73" i="6"/>
  <c r="E70" i="8" s="1"/>
  <c r="I70" i="8" s="1"/>
  <c r="AY172" i="6"/>
  <c r="G169" i="8" s="1"/>
  <c r="BB92" i="6"/>
  <c r="AW92" i="6"/>
  <c r="E89" i="8" s="1"/>
  <c r="BB82" i="6"/>
  <c r="AW82" i="6"/>
  <c r="E79" i="8" s="1"/>
  <c r="BB191" i="6"/>
  <c r="AW191" i="6"/>
  <c r="E188" i="8" s="1"/>
  <c r="BB70" i="6"/>
  <c r="AW70" i="6"/>
  <c r="E67" i="8" s="1"/>
  <c r="I67" i="8" s="1"/>
  <c r="BB32" i="6"/>
  <c r="AW32" i="6"/>
  <c r="E29" i="8" s="1"/>
  <c r="I29" i="8" s="1"/>
  <c r="BB50" i="6"/>
  <c r="AW50" i="6"/>
  <c r="E47" i="8" s="1"/>
  <c r="I47" i="8" s="1"/>
  <c r="BB46" i="6"/>
  <c r="AW46" i="6"/>
  <c r="E43" i="8" s="1"/>
  <c r="I43" i="8" s="1"/>
  <c r="AY66" i="6"/>
  <c r="G63" i="8" s="1"/>
  <c r="BB58" i="6"/>
  <c r="AW58" i="6"/>
  <c r="E55" i="8" s="1"/>
  <c r="I55" i="8" s="1"/>
  <c r="AY143" i="6"/>
  <c r="G140" i="8" s="1"/>
  <c r="BB115" i="6"/>
  <c r="AW115" i="6"/>
  <c r="E112" i="8" s="1"/>
  <c r="AY101" i="6"/>
  <c r="G98" i="8" s="1"/>
  <c r="BB181" i="6"/>
  <c r="AW181" i="6"/>
  <c r="E178" i="8" s="1"/>
  <c r="I178" i="8" s="1"/>
  <c r="AY199" i="6"/>
  <c r="G196" i="8" s="1"/>
  <c r="BB202" i="6"/>
  <c r="AW202" i="6"/>
  <c r="E199" i="8" s="1"/>
  <c r="I199" i="8" s="1"/>
  <c r="BB33" i="6"/>
  <c r="AW33" i="6"/>
  <c r="E30" i="8" s="1"/>
  <c r="I30" i="8" s="1"/>
  <c r="BB27" i="6"/>
  <c r="AW27" i="6"/>
  <c r="E24" i="8" s="1"/>
  <c r="AY37" i="6"/>
  <c r="G34" i="8" s="1"/>
  <c r="BB35" i="6"/>
  <c r="AW35" i="6"/>
  <c r="E32" i="8" s="1"/>
  <c r="BB76" i="6"/>
  <c r="AW76" i="6"/>
  <c r="E73" i="8" s="1"/>
  <c r="BB161" i="6"/>
  <c r="AW161" i="6"/>
  <c r="E158" i="8" s="1"/>
  <c r="BB75" i="6"/>
  <c r="AW75" i="6"/>
  <c r="E72" i="8" s="1"/>
  <c r="BB106" i="6"/>
  <c r="AW106" i="6"/>
  <c r="E103" i="8" s="1"/>
  <c r="I103" i="8" s="1"/>
  <c r="BB81" i="6"/>
  <c r="AW81" i="6"/>
  <c r="E78" i="8" s="1"/>
  <c r="BB100" i="6"/>
  <c r="AW100" i="6"/>
  <c r="E97" i="8" s="1"/>
  <c r="I97" i="8" s="1"/>
  <c r="BB168" i="6"/>
  <c r="AW168" i="6"/>
  <c r="E165" i="8" s="1"/>
  <c r="I165" i="8" s="1"/>
  <c r="AY31" i="6"/>
  <c r="G28" i="8" s="1"/>
  <c r="AY83" i="6"/>
  <c r="G80" i="8" s="1"/>
  <c r="AY105" i="6"/>
  <c r="G102" i="8" s="1"/>
  <c r="AY145" i="6"/>
  <c r="G142" i="8" s="1"/>
  <c r="AY206" i="6"/>
  <c r="G203" i="8" s="1"/>
  <c r="BB55" i="6"/>
  <c r="AW55" i="6"/>
  <c r="E52" i="8" s="1"/>
  <c r="BB203" i="6"/>
  <c r="AW203" i="6"/>
  <c r="E200" i="8" s="1"/>
  <c r="BB214" i="6"/>
  <c r="AW214" i="6"/>
  <c r="E211" i="8" s="1"/>
  <c r="BB17" i="6"/>
  <c r="AW17" i="6"/>
  <c r="E14" i="8" s="1"/>
  <c r="I14" i="8" s="1"/>
  <c r="AY82" i="6"/>
  <c r="G79" i="8" s="1"/>
  <c r="BB170" i="6"/>
  <c r="AW170" i="6"/>
  <c r="E167" i="8" s="1"/>
  <c r="I167" i="8" s="1"/>
  <c r="BB53" i="6"/>
  <c r="AW53" i="6"/>
  <c r="E50" i="8" s="1"/>
  <c r="I50" i="8" s="1"/>
  <c r="BB101" i="6"/>
  <c r="AW101" i="6"/>
  <c r="E98" i="8" s="1"/>
  <c r="AY202" i="6"/>
  <c r="G199" i="8" s="1"/>
  <c r="AY44" i="6"/>
  <c r="G41" i="8" s="1"/>
  <c r="BB37" i="6"/>
  <c r="AW37" i="6"/>
  <c r="E34" i="8" s="1"/>
  <c r="I34" i="8" s="1"/>
  <c r="AY35" i="6"/>
  <c r="G32" i="8" s="1"/>
  <c r="AY76" i="6"/>
  <c r="G73" i="8" s="1"/>
  <c r="BB136" i="6"/>
  <c r="AW136" i="6"/>
  <c r="E133" i="8" s="1"/>
  <c r="I133" i="8" s="1"/>
  <c r="AY165" i="6"/>
  <c r="G162" i="8" s="1"/>
  <c r="AY161" i="6"/>
  <c r="G158" i="8" s="1"/>
  <c r="AY75" i="6"/>
  <c r="G72" i="8" s="1"/>
  <c r="AY114" i="6"/>
  <c r="G111" i="8" s="1"/>
  <c r="BB128" i="6"/>
  <c r="AW128" i="6"/>
  <c r="E125" i="8" s="1"/>
  <c r="BB121" i="6"/>
  <c r="AW121" i="6"/>
  <c r="E118" i="8" s="1"/>
  <c r="AY81" i="6"/>
  <c r="G78" i="8" s="1"/>
  <c r="AY153" i="6"/>
  <c r="G150" i="8" s="1"/>
  <c r="BB31" i="6"/>
  <c r="AW31" i="6"/>
  <c r="E28" i="8" s="1"/>
  <c r="I28" i="8" s="1"/>
  <c r="BB51" i="6"/>
  <c r="AW51" i="6"/>
  <c r="E48" i="8" s="1"/>
  <c r="I48" i="8" s="1"/>
  <c r="BB192" i="6"/>
  <c r="AW192" i="6"/>
  <c r="E189" i="8" s="1"/>
  <c r="BB105" i="6"/>
  <c r="AW105" i="6"/>
  <c r="E102" i="8" s="1"/>
  <c r="BB145" i="6"/>
  <c r="AW145" i="6"/>
  <c r="E142" i="8" s="1"/>
  <c r="I142" i="8" s="1"/>
  <c r="BB19" i="6"/>
  <c r="AW19" i="6"/>
  <c r="E16" i="8" s="1"/>
  <c r="I16" i="8" s="1"/>
  <c r="BB43" i="6"/>
  <c r="AW43" i="6"/>
  <c r="E40" i="8" s="1"/>
  <c r="I40" i="8" s="1"/>
  <c r="BB61" i="6"/>
  <c r="AW61" i="6"/>
  <c r="E58" i="8" s="1"/>
  <c r="BB199" i="6"/>
  <c r="AW199" i="6"/>
  <c r="E196" i="8" s="1"/>
  <c r="I196" i="8" s="1"/>
  <c r="AY159" i="6"/>
  <c r="G156" i="8" s="1"/>
  <c r="BB39" i="6"/>
  <c r="AW39" i="6"/>
  <c r="E36" i="8" s="1"/>
  <c r="BB44" i="6"/>
  <c r="AW44" i="6"/>
  <c r="E41" i="8" s="1"/>
  <c r="AY88" i="6"/>
  <c r="G85" i="8" s="1"/>
  <c r="BB165" i="6"/>
  <c r="AW165" i="6"/>
  <c r="E162" i="8" s="1"/>
  <c r="I162" i="8" s="1"/>
  <c r="BB150" i="6"/>
  <c r="AW150" i="6"/>
  <c r="E147" i="8" s="1"/>
  <c r="I147" i="8" s="1"/>
  <c r="AY185" i="6"/>
  <c r="G182" i="8" s="1"/>
  <c r="BB116" i="6"/>
  <c r="AW116" i="6"/>
  <c r="E113" i="8" s="1"/>
  <c r="I113" i="8" s="1"/>
  <c r="AY121" i="6"/>
  <c r="G118" i="8" s="1"/>
  <c r="AY51" i="6"/>
  <c r="G48" i="8" s="1"/>
  <c r="AY11" i="6"/>
  <c r="G8" i="8" s="1"/>
  <c r="AY192" i="6"/>
  <c r="G189" i="8" s="1"/>
  <c r="BB108" i="6"/>
  <c r="AW108" i="6"/>
  <c r="E105" i="8" s="1"/>
  <c r="BB80" i="6"/>
  <c r="AW80" i="6"/>
  <c r="E77" i="8" s="1"/>
  <c r="BB178" i="6"/>
  <c r="AW178" i="6"/>
  <c r="E175" i="8" s="1"/>
  <c r="I175" i="8" s="1"/>
  <c r="AY191" i="6"/>
  <c r="G188" i="8" s="1"/>
  <c r="BB117" i="6"/>
  <c r="AW117" i="6"/>
  <c r="E114" i="8" s="1"/>
  <c r="I114" i="8" s="1"/>
  <c r="AY39" i="6"/>
  <c r="G36" i="8" s="1"/>
  <c r="BB88" i="6"/>
  <c r="AW88" i="6"/>
  <c r="E85" i="8" s="1"/>
  <c r="BB169" i="6"/>
  <c r="AW169" i="6"/>
  <c r="E166" i="8" s="1"/>
  <c r="BB110" i="6"/>
  <c r="AW110" i="6"/>
  <c r="E107" i="8" s="1"/>
  <c r="I107" i="8" s="1"/>
  <c r="BB47" i="6"/>
  <c r="AW47" i="6"/>
  <c r="E44" i="8" s="1"/>
  <c r="I44" i="8" s="1"/>
  <c r="AY208" i="6"/>
  <c r="G205" i="8" s="1"/>
  <c r="AY42" i="6"/>
  <c r="G39" i="8" s="1"/>
  <c r="BB158" i="6"/>
  <c r="AW158" i="6"/>
  <c r="E155" i="8" s="1"/>
  <c r="AY108" i="6"/>
  <c r="G105" i="8" s="1"/>
  <c r="BB11" i="6"/>
  <c r="AW11" i="6"/>
  <c r="E8" i="8" s="1"/>
  <c r="I8" i="8" s="1"/>
  <c r="BB194" i="6"/>
  <c r="AW194" i="6"/>
  <c r="E191" i="8" s="1"/>
  <c r="I191" i="8" s="1"/>
  <c r="BB152" i="6"/>
  <c r="AW152" i="6"/>
  <c r="E149" i="8" s="1"/>
  <c r="I149" i="8" s="1"/>
  <c r="BB14" i="6"/>
  <c r="AW14" i="6"/>
  <c r="E11" i="8" s="1"/>
  <c r="I11" i="8" s="1"/>
  <c r="BB24" i="6"/>
  <c r="AW24" i="6"/>
  <c r="E21" i="8" s="1"/>
  <c r="AY24" i="6"/>
  <c r="G21" i="8" s="1"/>
  <c r="AY69" i="6"/>
  <c r="G66" i="8" s="1"/>
  <c r="BB130" i="6"/>
  <c r="AW130" i="6"/>
  <c r="E127" i="8" s="1"/>
  <c r="I127" i="8" s="1"/>
  <c r="BB12" i="6"/>
  <c r="AW12" i="6"/>
  <c r="E9" i="8" s="1"/>
  <c r="AY52" i="6"/>
  <c r="G49" i="8" s="1"/>
  <c r="AY86" i="6"/>
  <c r="G83" i="8" s="1"/>
  <c r="BB146" i="6"/>
  <c r="AW146" i="6"/>
  <c r="E143" i="8" s="1"/>
  <c r="BB38" i="6"/>
  <c r="AW38" i="6"/>
  <c r="E35" i="8" s="1"/>
  <c r="I35" i="8" s="1"/>
  <c r="BB40" i="6"/>
  <c r="AW40" i="6"/>
  <c r="E37" i="8" s="1"/>
  <c r="AY169" i="6"/>
  <c r="G166" i="8" s="1"/>
  <c r="AY187" i="6"/>
  <c r="G184" i="8" s="1"/>
  <c r="AY62" i="6"/>
  <c r="G59" i="8" s="1"/>
  <c r="BB28" i="6"/>
  <c r="AW28" i="6"/>
  <c r="E25" i="8" s="1"/>
  <c r="BB41" i="6"/>
  <c r="AW41" i="6"/>
  <c r="E38" i="8" s="1"/>
  <c r="BB184" i="6"/>
  <c r="AW184" i="6"/>
  <c r="E181" i="8" s="1"/>
  <c r="BB208" i="6"/>
  <c r="AW208" i="6"/>
  <c r="E205" i="8" s="1"/>
  <c r="I205" i="8" s="1"/>
  <c r="BB156" i="6"/>
  <c r="AW156" i="6"/>
  <c r="E153" i="8" s="1"/>
  <c r="BB42" i="6"/>
  <c r="AW42" i="6"/>
  <c r="E39" i="8" s="1"/>
  <c r="AY158" i="6"/>
  <c r="G155" i="8" s="1"/>
  <c r="BB57" i="6"/>
  <c r="AW57" i="6"/>
  <c r="E54" i="8" s="1"/>
  <c r="I54" i="8" s="1"/>
  <c r="AY123" i="6"/>
  <c r="G120" i="8" s="1"/>
  <c r="BB79" i="6"/>
  <c r="AW79" i="6"/>
  <c r="E76" i="8" s="1"/>
  <c r="I76" i="8" s="1"/>
  <c r="BB69" i="6"/>
  <c r="AW69" i="6"/>
  <c r="E66" i="8" s="1"/>
  <c r="I66" i="8" s="1"/>
  <c r="BB85" i="6"/>
  <c r="AW85" i="6"/>
  <c r="E82" i="8" s="1"/>
  <c r="AY13" i="6"/>
  <c r="G10" i="8" s="1"/>
  <c r="BB13" i="6"/>
  <c r="AW13" i="6"/>
  <c r="E10" i="8" s="1"/>
  <c r="AY12" i="6"/>
  <c r="G9" i="8" s="1"/>
  <c r="AY16" i="6"/>
  <c r="G13" i="8" s="1"/>
  <c r="BB89" i="6"/>
  <c r="AW89" i="6"/>
  <c r="E86" i="8" s="1"/>
  <c r="BB162" i="6"/>
  <c r="AW162" i="6"/>
  <c r="E159" i="8" s="1"/>
  <c r="I159" i="8" s="1"/>
  <c r="AY201" i="6"/>
  <c r="G198" i="8" s="1"/>
  <c r="BB212" i="6"/>
  <c r="AW212" i="6"/>
  <c r="E209" i="8" s="1"/>
  <c r="I209" i="8" s="1"/>
  <c r="AY183" i="6"/>
  <c r="G180" i="8" s="1"/>
  <c r="BB94" i="6"/>
  <c r="AW94" i="6"/>
  <c r="E91" i="8" s="1"/>
  <c r="AY36" i="6"/>
  <c r="G33" i="8" s="1"/>
  <c r="AY95" i="6"/>
  <c r="G92" i="8" s="1"/>
  <c r="BB62" i="6"/>
  <c r="AW62" i="6"/>
  <c r="E59" i="8" s="1"/>
  <c r="AY28" i="6"/>
  <c r="G25" i="8" s="1"/>
  <c r="AY41" i="6"/>
  <c r="G38" i="8" s="1"/>
  <c r="BB134" i="6"/>
  <c r="AW134" i="6"/>
  <c r="E131" i="8" s="1"/>
  <c r="I131" i="8" s="1"/>
  <c r="BB211" i="6"/>
  <c r="AW211" i="6"/>
  <c r="E208" i="8" s="1"/>
  <c r="AY156" i="6"/>
  <c r="G153" i="8" s="1"/>
  <c r="BB10" i="6"/>
  <c r="AW10" i="6"/>
  <c r="E7" i="8" s="1"/>
  <c r="AY54" i="6"/>
  <c r="G51" i="8" s="1"/>
  <c r="BB126" i="6"/>
  <c r="AW126" i="6"/>
  <c r="E123" i="8" s="1"/>
  <c r="BB99" i="6"/>
  <c r="AW99" i="6"/>
  <c r="E96" i="8" s="1"/>
  <c r="BB66" i="6"/>
  <c r="AW66" i="6"/>
  <c r="E63" i="8" s="1"/>
  <c r="I63" i="8" s="1"/>
  <c r="AY61" i="6"/>
  <c r="G58" i="8" s="1"/>
  <c r="BB104" i="6"/>
  <c r="AW104" i="6"/>
  <c r="E101" i="8" s="1"/>
  <c r="I101" i="8" s="1"/>
  <c r="AY85" i="6"/>
  <c r="G82" i="8" s="1"/>
  <c r="BB16" i="6"/>
  <c r="AW16" i="6"/>
  <c r="E13" i="8" s="1"/>
  <c r="I13" i="8" s="1"/>
  <c r="AY21" i="6"/>
  <c r="G18" i="8" s="1"/>
  <c r="BB29" i="6"/>
  <c r="AW29" i="6"/>
  <c r="E26" i="8" s="1"/>
  <c r="I26" i="8" s="1"/>
  <c r="AY80" i="6"/>
  <c r="G77" i="8" s="1"/>
  <c r="BB122" i="6"/>
  <c r="AW122" i="6"/>
  <c r="E119" i="8" s="1"/>
  <c r="I119" i="8" s="1"/>
  <c r="AY107" i="6"/>
  <c r="G104" i="8" s="1"/>
  <c r="BB201" i="6"/>
  <c r="AW201" i="6"/>
  <c r="E198" i="8" s="1"/>
  <c r="I198" i="8" s="1"/>
  <c r="BB183" i="6"/>
  <c r="AW183" i="6"/>
  <c r="E180" i="8" s="1"/>
  <c r="BB65" i="6"/>
  <c r="AW65" i="6"/>
  <c r="E62" i="8" s="1"/>
  <c r="I62" i="8" s="1"/>
  <c r="AY94" i="6"/>
  <c r="G91" i="8" s="1"/>
  <c r="AY173" i="6"/>
  <c r="G170" i="8" s="1"/>
  <c r="BB102" i="6"/>
  <c r="AW102" i="6"/>
  <c r="E99" i="8" s="1"/>
  <c r="I99" i="8" s="1"/>
  <c r="BB36" i="6"/>
  <c r="AW36" i="6"/>
  <c r="E33" i="8" s="1"/>
  <c r="I33" i="8" s="1"/>
  <c r="BB95" i="6"/>
  <c r="AW95" i="6"/>
  <c r="E92" i="8" s="1"/>
  <c r="AY98" i="6"/>
  <c r="G95" i="8" s="1"/>
  <c r="AY113" i="6"/>
  <c r="G110" i="8" s="1"/>
  <c r="AY97" i="6"/>
  <c r="G94" i="8" s="1"/>
  <c r="AY211" i="6"/>
  <c r="G208" i="8" s="1"/>
  <c r="AY203" i="6"/>
  <c r="G200" i="8" s="1"/>
  <c r="AY214" i="6"/>
  <c r="G211" i="8" s="1"/>
  <c r="G8" i="6"/>
  <c r="BA208" i="6"/>
  <c r="K205" i="8" s="1"/>
  <c r="L205" i="8" s="1"/>
  <c r="BA210" i="6"/>
  <c r="K207" i="8" s="1"/>
  <c r="L207" i="8" s="1"/>
  <c r="BA211" i="6"/>
  <c r="K208" i="8" s="1"/>
  <c r="L208" i="8" s="1"/>
  <c r="BA209" i="6"/>
  <c r="K206" i="8" s="1"/>
  <c r="L206" i="8" s="1"/>
  <c r="AN207" i="6"/>
  <c r="AV207" i="6"/>
  <c r="AO207" i="6"/>
  <c r="BA212" i="6"/>
  <c r="K209" i="8" s="1"/>
  <c r="L209" i="8" s="1"/>
  <c r="AQ207" i="6"/>
  <c r="BA214" i="6"/>
  <c r="K211" i="8" s="1"/>
  <c r="L211" i="8" s="1"/>
  <c r="AU207" i="6"/>
  <c r="BA213" i="6"/>
  <c r="K210" i="8" s="1"/>
  <c r="L210" i="8" s="1"/>
  <c r="AP207" i="6"/>
  <c r="AT207" i="6"/>
  <c r="BA154" i="6"/>
  <c r="K151" i="8" s="1"/>
  <c r="L151" i="8" s="1"/>
  <c r="BA198" i="6"/>
  <c r="K195" i="8" s="1"/>
  <c r="L195" i="8" s="1"/>
  <c r="AR157" i="6"/>
  <c r="BA78" i="6"/>
  <c r="K75" i="8" s="1"/>
  <c r="L75" i="8" s="1"/>
  <c r="BA131" i="6"/>
  <c r="K128" i="8" s="1"/>
  <c r="L128" i="8" s="1"/>
  <c r="BA111" i="6"/>
  <c r="K108" i="8" s="1"/>
  <c r="L108" i="8" s="1"/>
  <c r="BA185" i="6"/>
  <c r="K182" i="8" s="1"/>
  <c r="L182" i="8" s="1"/>
  <c r="BA175" i="6"/>
  <c r="K172" i="8" s="1"/>
  <c r="L172" i="8" s="1"/>
  <c r="BA60" i="6"/>
  <c r="K57" i="8" s="1"/>
  <c r="L57" i="8" s="1"/>
  <c r="BA82" i="6"/>
  <c r="K79" i="8" s="1"/>
  <c r="L79" i="8" s="1"/>
  <c r="BA151" i="6"/>
  <c r="K148" i="8" s="1"/>
  <c r="L148" i="8" s="1"/>
  <c r="BA167" i="6"/>
  <c r="K164" i="8" s="1"/>
  <c r="L164" i="8" s="1"/>
  <c r="BA65" i="6"/>
  <c r="K62" i="8" s="1"/>
  <c r="L62" i="8" s="1"/>
  <c r="BA39" i="6"/>
  <c r="K36" i="8" s="1"/>
  <c r="L36" i="8" s="1"/>
  <c r="BA133" i="6"/>
  <c r="K130" i="8" s="1"/>
  <c r="L130" i="8" s="1"/>
  <c r="BA121" i="6"/>
  <c r="K118" i="8" s="1"/>
  <c r="L118" i="8" s="1"/>
  <c r="BA176" i="6"/>
  <c r="K173" i="8" s="1"/>
  <c r="L173" i="8" s="1"/>
  <c r="BA86" i="6"/>
  <c r="K83" i="8" s="1"/>
  <c r="L83" i="8" s="1"/>
  <c r="BA164" i="6"/>
  <c r="K161" i="8" s="1"/>
  <c r="L161" i="8" s="1"/>
  <c r="BA130" i="6"/>
  <c r="K127" i="8" s="1"/>
  <c r="L127" i="8" s="1"/>
  <c r="BA139" i="6"/>
  <c r="K136" i="8" s="1"/>
  <c r="L136" i="8" s="1"/>
  <c r="BA98" i="6"/>
  <c r="K95" i="8" s="1"/>
  <c r="L95" i="8" s="1"/>
  <c r="BA177" i="6"/>
  <c r="K174" i="8" s="1"/>
  <c r="L174" i="8" s="1"/>
  <c r="BA173" i="6"/>
  <c r="K170" i="8" s="1"/>
  <c r="L170" i="8" s="1"/>
  <c r="BA172" i="6"/>
  <c r="K169" i="8" s="1"/>
  <c r="L169" i="8" s="1"/>
  <c r="BA153" i="6"/>
  <c r="K150" i="8" s="1"/>
  <c r="L150" i="8" s="1"/>
  <c r="BA169" i="6"/>
  <c r="K166" i="8" s="1"/>
  <c r="L166" i="8" s="1"/>
  <c r="BA141" i="6"/>
  <c r="K138" i="8" s="1"/>
  <c r="L138" i="8" s="1"/>
  <c r="BA28" i="6"/>
  <c r="K25" i="8" s="1"/>
  <c r="L25" i="8" s="1"/>
  <c r="BA160" i="6"/>
  <c r="K157" i="8" s="1"/>
  <c r="L157" i="8" s="1"/>
  <c r="BA179" i="6"/>
  <c r="K176" i="8" s="1"/>
  <c r="L176" i="8" s="1"/>
  <c r="BA132" i="6"/>
  <c r="K129" i="8" s="1"/>
  <c r="L129" i="8" s="1"/>
  <c r="BA12" i="6"/>
  <c r="K9" i="8" s="1"/>
  <c r="L9" i="8" s="1"/>
  <c r="BA20" i="6"/>
  <c r="K17" i="8" s="1"/>
  <c r="L17" i="8" s="1"/>
  <c r="BA34" i="6"/>
  <c r="K31" i="8" s="1"/>
  <c r="L31" i="8" s="1"/>
  <c r="BA202" i="6"/>
  <c r="K199" i="8" s="1"/>
  <c r="L199" i="8" s="1"/>
  <c r="BA33" i="6"/>
  <c r="K30" i="8" s="1"/>
  <c r="L30" i="8" s="1"/>
  <c r="BA30" i="6"/>
  <c r="K27" i="8" s="1"/>
  <c r="L27" i="8" s="1"/>
  <c r="BA143" i="6"/>
  <c r="K140" i="8" s="1"/>
  <c r="L140" i="8" s="1"/>
  <c r="BA62" i="6"/>
  <c r="K59" i="8" s="1"/>
  <c r="L59" i="8" s="1"/>
  <c r="BA125" i="6"/>
  <c r="K122" i="8" s="1"/>
  <c r="L122" i="8" s="1"/>
  <c r="BA128" i="6"/>
  <c r="K125" i="8" s="1"/>
  <c r="L125" i="8" s="1"/>
  <c r="BA147" i="6"/>
  <c r="K144" i="8" s="1"/>
  <c r="L144" i="8" s="1"/>
  <c r="BA149" i="6"/>
  <c r="K146" i="8" s="1"/>
  <c r="L146" i="8" s="1"/>
  <c r="BA206" i="6"/>
  <c r="K203" i="8" s="1"/>
  <c r="L203" i="8" s="1"/>
  <c r="BA193" i="6"/>
  <c r="K190" i="8" s="1"/>
  <c r="L190" i="8" s="1"/>
  <c r="BA29" i="6"/>
  <c r="K26" i="8" s="1"/>
  <c r="L26" i="8" s="1"/>
  <c r="BA64" i="6"/>
  <c r="K61" i="8" s="1"/>
  <c r="L61" i="8" s="1"/>
  <c r="BA150" i="6"/>
  <c r="K147" i="8" s="1"/>
  <c r="L147" i="8" s="1"/>
  <c r="BA116" i="6"/>
  <c r="K113" i="8" s="1"/>
  <c r="L113" i="8" s="1"/>
  <c r="BA92" i="6"/>
  <c r="K89" i="8" s="1"/>
  <c r="L89" i="8" s="1"/>
  <c r="BA49" i="6"/>
  <c r="K46" i="8" s="1"/>
  <c r="L46" i="8" s="1"/>
  <c r="BA155" i="6"/>
  <c r="K152" i="8" s="1"/>
  <c r="L152" i="8" s="1"/>
  <c r="BA204" i="6"/>
  <c r="K201" i="8" s="1"/>
  <c r="L201" i="8" s="1"/>
  <c r="BA156" i="6"/>
  <c r="K153" i="8" s="1"/>
  <c r="L153" i="8" s="1"/>
  <c r="BA108" i="6"/>
  <c r="K105" i="8" s="1"/>
  <c r="L105" i="8" s="1"/>
  <c r="BA205" i="6"/>
  <c r="K202" i="8" s="1"/>
  <c r="L202" i="8" s="1"/>
  <c r="BA43" i="6"/>
  <c r="K40" i="8" s="1"/>
  <c r="L40" i="8" s="1"/>
  <c r="BA77" i="6"/>
  <c r="K74" i="8" s="1"/>
  <c r="L74" i="8" s="1"/>
  <c r="BA46" i="6"/>
  <c r="K43" i="8" s="1"/>
  <c r="L43" i="8" s="1"/>
  <c r="BA112" i="6"/>
  <c r="K109" i="8" s="1"/>
  <c r="L109" i="8" s="1"/>
  <c r="BA146" i="6"/>
  <c r="K143" i="8" s="1"/>
  <c r="L143" i="8" s="1"/>
  <c r="BA162" i="6"/>
  <c r="K159" i="8" s="1"/>
  <c r="L159" i="8" s="1"/>
  <c r="BA178" i="6"/>
  <c r="K175" i="8" s="1"/>
  <c r="L175" i="8" s="1"/>
  <c r="BA201" i="6"/>
  <c r="K198" i="8" s="1"/>
  <c r="L198" i="8" s="1"/>
  <c r="BA183" i="6"/>
  <c r="K180" i="8" s="1"/>
  <c r="L180" i="8" s="1"/>
  <c r="BA37" i="6"/>
  <c r="K34" i="8" s="1"/>
  <c r="L34" i="8" s="1"/>
  <c r="BA161" i="6"/>
  <c r="K158" i="8" s="1"/>
  <c r="L158" i="8" s="1"/>
  <c r="BA124" i="6"/>
  <c r="K121" i="8" s="1"/>
  <c r="L121" i="8" s="1"/>
  <c r="BA140" i="6"/>
  <c r="K137" i="8" s="1"/>
  <c r="L137" i="8" s="1"/>
  <c r="BA110" i="6"/>
  <c r="K107" i="8" s="1"/>
  <c r="L107" i="8" s="1"/>
  <c r="BA106" i="6"/>
  <c r="K103" i="8" s="1"/>
  <c r="L103" i="8" s="1"/>
  <c r="BA148" i="6"/>
  <c r="K145" i="8" s="1"/>
  <c r="L145" i="8" s="1"/>
  <c r="BA51" i="6"/>
  <c r="K48" i="8" s="1"/>
  <c r="L48" i="8" s="1"/>
  <c r="BA129" i="6"/>
  <c r="K126" i="8" s="1"/>
  <c r="L126" i="8" s="1"/>
  <c r="BA83" i="6"/>
  <c r="K80" i="8" s="1"/>
  <c r="L80" i="8" s="1"/>
  <c r="BA80" i="6"/>
  <c r="K77" i="8" s="1"/>
  <c r="L77" i="8" s="1"/>
  <c r="BA117" i="6"/>
  <c r="K114" i="8" s="1"/>
  <c r="L114" i="8" s="1"/>
  <c r="BA73" i="6"/>
  <c r="K70" i="8" s="1"/>
  <c r="L70" i="8" s="1"/>
  <c r="BA75" i="6"/>
  <c r="K72" i="8" s="1"/>
  <c r="L72" i="8" s="1"/>
  <c r="BA103" i="6"/>
  <c r="K100" i="8" s="1"/>
  <c r="L100" i="8" s="1"/>
  <c r="BA168" i="6"/>
  <c r="K165" i="8" s="1"/>
  <c r="L165" i="8" s="1"/>
  <c r="BA31" i="6"/>
  <c r="K28" i="8" s="1"/>
  <c r="L28" i="8" s="1"/>
  <c r="BA137" i="6"/>
  <c r="K134" i="8" s="1"/>
  <c r="L134" i="8" s="1"/>
  <c r="BA184" i="6"/>
  <c r="K181" i="8" s="1"/>
  <c r="L181" i="8" s="1"/>
  <c r="BA174" i="6"/>
  <c r="K171" i="8" s="1"/>
  <c r="L171" i="8" s="1"/>
  <c r="BA42" i="6"/>
  <c r="K39" i="8" s="1"/>
  <c r="L39" i="8" s="1"/>
  <c r="BA32" i="6"/>
  <c r="K29" i="8" s="1"/>
  <c r="L29" i="8" s="1"/>
  <c r="BA69" i="6"/>
  <c r="K66" i="8" s="1"/>
  <c r="L66" i="8" s="1"/>
  <c r="BA57" i="6"/>
  <c r="K54" i="8" s="1"/>
  <c r="L54" i="8" s="1"/>
  <c r="BA104" i="6"/>
  <c r="K101" i="8" s="1"/>
  <c r="L101" i="8" s="1"/>
  <c r="BA138" i="6"/>
  <c r="K135" i="8" s="1"/>
  <c r="L135" i="8" s="1"/>
  <c r="BA170" i="6"/>
  <c r="K167" i="8" s="1"/>
  <c r="L167" i="8" s="1"/>
  <c r="BA194" i="6"/>
  <c r="K191" i="8" s="1"/>
  <c r="L191" i="8" s="1"/>
  <c r="BA191" i="6"/>
  <c r="K188" i="8" s="1"/>
  <c r="L188" i="8" s="1"/>
  <c r="BA25" i="6"/>
  <c r="K22" i="8" s="1"/>
  <c r="L22" i="8" s="1"/>
  <c r="BA23" i="6"/>
  <c r="K20" i="8" s="1"/>
  <c r="L20" i="8" s="1"/>
  <c r="BA88" i="6"/>
  <c r="K85" i="8" s="1"/>
  <c r="L85" i="8" s="1"/>
  <c r="BA136" i="6"/>
  <c r="K133" i="8" s="1"/>
  <c r="L133" i="8" s="1"/>
  <c r="BA165" i="6"/>
  <c r="K162" i="8" s="1"/>
  <c r="L162" i="8" s="1"/>
  <c r="BA68" i="6"/>
  <c r="K65" i="8" s="1"/>
  <c r="L65" i="8" s="1"/>
  <c r="BA102" i="6"/>
  <c r="K99" i="8" s="1"/>
  <c r="L99" i="8" s="1"/>
  <c r="BA142" i="6"/>
  <c r="K139" i="8" s="1"/>
  <c r="L139" i="8" s="1"/>
  <c r="BA95" i="6"/>
  <c r="K92" i="8" s="1"/>
  <c r="L92" i="8" s="1"/>
  <c r="BA59" i="6"/>
  <c r="K56" i="8" s="1"/>
  <c r="L56" i="8" s="1"/>
  <c r="BA41" i="6"/>
  <c r="K38" i="8" s="1"/>
  <c r="L38" i="8" s="1"/>
  <c r="BA120" i="6"/>
  <c r="K117" i="8" s="1"/>
  <c r="L117" i="8" s="1"/>
  <c r="BA19" i="6"/>
  <c r="K16" i="8" s="1"/>
  <c r="L16" i="8" s="1"/>
  <c r="BA192" i="6"/>
  <c r="K189" i="8" s="1"/>
  <c r="L189" i="8" s="1"/>
  <c r="BA84" i="6"/>
  <c r="K81" i="8" s="1"/>
  <c r="L81" i="8" s="1"/>
  <c r="BA200" i="6"/>
  <c r="K197" i="8" s="1"/>
  <c r="L197" i="8" s="1"/>
  <c r="BA203" i="6"/>
  <c r="K200" i="8" s="1"/>
  <c r="L200" i="8" s="1"/>
  <c r="BA182" i="6"/>
  <c r="K179" i="8" s="1"/>
  <c r="L179" i="8" s="1"/>
  <c r="BA190" i="6"/>
  <c r="K187" i="8" s="1"/>
  <c r="L187" i="8" s="1"/>
  <c r="BA158" i="6"/>
  <c r="K155" i="8" s="1"/>
  <c r="L155" i="8" s="1"/>
  <c r="BA118" i="6"/>
  <c r="K115" i="8" s="1"/>
  <c r="L115" i="8" s="1"/>
  <c r="BA196" i="6"/>
  <c r="K193" i="8" s="1"/>
  <c r="L193" i="8" s="1"/>
  <c r="BA11" i="6"/>
  <c r="K8" i="8" s="1"/>
  <c r="L8" i="8" s="1"/>
  <c r="BA127" i="6"/>
  <c r="K124" i="8" s="1"/>
  <c r="L124" i="8" s="1"/>
  <c r="BA123" i="6"/>
  <c r="K120" i="8" s="1"/>
  <c r="L120" i="8" s="1"/>
  <c r="BA186" i="6"/>
  <c r="K183" i="8" s="1"/>
  <c r="L183" i="8" s="1"/>
  <c r="BA93" i="6"/>
  <c r="K90" i="8" s="1"/>
  <c r="L90" i="8" s="1"/>
  <c r="BA159" i="6"/>
  <c r="K156" i="8" s="1"/>
  <c r="L156" i="8" s="1"/>
  <c r="BA74" i="6"/>
  <c r="K71" i="8" s="1"/>
  <c r="L71" i="8" s="1"/>
  <c r="BA16" i="6"/>
  <c r="K13" i="8" s="1"/>
  <c r="L13" i="8" s="1"/>
  <c r="BA55" i="6"/>
  <c r="K52" i="8" s="1"/>
  <c r="L52" i="8" s="1"/>
  <c r="BA48" i="6"/>
  <c r="K45" i="8" s="1"/>
  <c r="L45" i="8" s="1"/>
  <c r="BA163" i="6"/>
  <c r="K160" i="8" s="1"/>
  <c r="L160" i="8" s="1"/>
  <c r="BA54" i="6"/>
  <c r="K51" i="8" s="1"/>
  <c r="L51" i="8" s="1"/>
  <c r="BA67" i="6"/>
  <c r="K64" i="8" s="1"/>
  <c r="L64" i="8" s="1"/>
  <c r="BA71" i="6"/>
  <c r="K68" i="8" s="1"/>
  <c r="L68" i="8" s="1"/>
  <c r="BA115" i="6"/>
  <c r="K112" i="8" s="1"/>
  <c r="L112" i="8" s="1"/>
  <c r="BA113" i="6"/>
  <c r="K110" i="8" s="1"/>
  <c r="L110" i="8" s="1"/>
  <c r="BA27" i="6"/>
  <c r="K24" i="8" s="1"/>
  <c r="L24" i="8" s="1"/>
  <c r="BA14" i="6"/>
  <c r="K11" i="8" s="1"/>
  <c r="L11" i="8" s="1"/>
  <c r="BA90" i="6"/>
  <c r="K87" i="8" s="1"/>
  <c r="L87" i="8" s="1"/>
  <c r="BA99" i="6"/>
  <c r="K96" i="8" s="1"/>
  <c r="L96" i="8" s="1"/>
  <c r="BA50" i="6"/>
  <c r="K47" i="8" s="1"/>
  <c r="L47" i="8" s="1"/>
  <c r="BA94" i="6"/>
  <c r="K91" i="8" s="1"/>
  <c r="L91" i="8" s="1"/>
  <c r="BA197" i="6"/>
  <c r="K194" i="8" s="1"/>
  <c r="L194" i="8" s="1"/>
  <c r="AT137" i="6"/>
  <c r="AY137" i="6" s="1"/>
  <c r="G134" i="8" s="1"/>
  <c r="AQ91" i="6"/>
  <c r="AY91" i="6" s="1"/>
  <c r="G88" i="8" s="1"/>
  <c r="AQ92" i="6"/>
  <c r="AY92" i="6" s="1"/>
  <c r="G89" i="8" s="1"/>
  <c r="AQ160" i="6"/>
  <c r="AY160" i="6" s="1"/>
  <c r="G157" i="8" s="1"/>
  <c r="AQ128" i="6"/>
  <c r="AY128" i="6" s="1"/>
  <c r="G125" i="8" s="1"/>
  <c r="AQ55" i="6"/>
  <c r="AY55" i="6" s="1"/>
  <c r="G52" i="8" s="1"/>
  <c r="AQ140" i="6"/>
  <c r="AY140" i="6" s="1"/>
  <c r="G137" i="8" s="1"/>
  <c r="AQ132" i="6"/>
  <c r="AY132" i="6" s="1"/>
  <c r="G129" i="8" s="1"/>
  <c r="AO126" i="6"/>
  <c r="AY126" i="6" s="1"/>
  <c r="G123" i="8" s="1"/>
  <c r="AO197" i="6"/>
  <c r="AY197" i="6" s="1"/>
  <c r="G194" i="8" s="1"/>
  <c r="AO139" i="6"/>
  <c r="AY139" i="6" s="1"/>
  <c r="G136" i="8" s="1"/>
  <c r="AO149" i="6"/>
  <c r="AY149" i="6" s="1"/>
  <c r="G146" i="8" s="1"/>
  <c r="AO99" i="6"/>
  <c r="AY99" i="6" s="1"/>
  <c r="G96" i="8" s="1"/>
  <c r="AO189" i="6"/>
  <c r="AY189" i="6" s="1"/>
  <c r="G186" i="8" s="1"/>
  <c r="AO26" i="6"/>
  <c r="AY26" i="6" s="1"/>
  <c r="G23" i="8" s="1"/>
  <c r="AO133" i="6"/>
  <c r="AY133" i="6" s="1"/>
  <c r="G130" i="8" s="1"/>
  <c r="AO40" i="6"/>
  <c r="AY40" i="6" s="1"/>
  <c r="G37" i="8" s="1"/>
  <c r="AO131" i="6"/>
  <c r="AY131" i="6" s="1"/>
  <c r="G128" i="8" s="1"/>
  <c r="I20" i="8" l="1"/>
  <c r="I105" i="8"/>
  <c r="I211" i="8"/>
  <c r="I206" i="8"/>
  <c r="I145" i="8"/>
  <c r="I117" i="8"/>
  <c r="I137" i="8"/>
  <c r="I93" i="8"/>
  <c r="I150" i="8"/>
  <c r="I174" i="8"/>
  <c r="I53" i="8"/>
  <c r="I111" i="8"/>
  <c r="I184" i="8"/>
  <c r="I180" i="8"/>
  <c r="I41" i="8"/>
  <c r="I112" i="8"/>
  <c r="I138" i="8"/>
  <c r="I59" i="8"/>
  <c r="I10" i="8"/>
  <c r="I143" i="8"/>
  <c r="I189" i="8"/>
  <c r="I118" i="8"/>
  <c r="I98" i="8"/>
  <c r="I78" i="8"/>
  <c r="I73" i="8"/>
  <c r="I106" i="8"/>
  <c r="I179" i="8"/>
  <c r="I203" i="8"/>
  <c r="I156" i="8"/>
  <c r="I132" i="8"/>
  <c r="I136" i="8"/>
  <c r="I96" i="8"/>
  <c r="I208" i="8"/>
  <c r="I21" i="8"/>
  <c r="I125" i="8"/>
  <c r="I32" i="8"/>
  <c r="I157" i="8"/>
  <c r="I182" i="8"/>
  <c r="I27" i="8"/>
  <c r="I164" i="8"/>
  <c r="I128" i="8"/>
  <c r="I89" i="8"/>
  <c r="I82" i="8"/>
  <c r="I181" i="8"/>
  <c r="I200" i="8"/>
  <c r="I18" i="8"/>
  <c r="I23" i="8"/>
  <c r="I177" i="8"/>
  <c r="I130" i="8"/>
  <c r="I169" i="8"/>
  <c r="I124" i="8"/>
  <c r="I36" i="8"/>
  <c r="I123" i="8"/>
  <c r="I91" i="8"/>
  <c r="I86" i="8"/>
  <c r="I37" i="8"/>
  <c r="I9" i="8"/>
  <c r="I72" i="8"/>
  <c r="I88" i="8"/>
  <c r="I104" i="8"/>
  <c r="I64" i="8"/>
  <c r="I134" i="8"/>
  <c r="I83" i="8"/>
  <c r="I146" i="8"/>
  <c r="I161" i="8"/>
  <c r="I120" i="8"/>
  <c r="I176" i="8"/>
  <c r="I92" i="8"/>
  <c r="I39" i="8"/>
  <c r="I38" i="8"/>
  <c r="I155" i="8"/>
  <c r="I166" i="8"/>
  <c r="I52" i="8"/>
  <c r="I24" i="8"/>
  <c r="I188" i="8"/>
  <c r="I65" i="8"/>
  <c r="I126" i="8"/>
  <c r="I115" i="8"/>
  <c r="I186" i="8"/>
  <c r="I69" i="8"/>
  <c r="I140" i="8"/>
  <c r="I170" i="8"/>
  <c r="I110" i="8"/>
  <c r="I58" i="8"/>
  <c r="I102" i="8"/>
  <c r="I158" i="8"/>
  <c r="I80" i="8"/>
  <c r="I51" i="8"/>
  <c r="I173" i="8"/>
  <c r="I141" i="8"/>
  <c r="I95" i="8"/>
  <c r="I148" i="8"/>
  <c r="I108" i="8"/>
  <c r="I168" i="8"/>
  <c r="I7" i="8"/>
  <c r="I153" i="8"/>
  <c r="I25" i="8"/>
  <c r="I85" i="8"/>
  <c r="I77" i="8"/>
  <c r="I79" i="8"/>
  <c r="I193" i="8"/>
  <c r="I187" i="8"/>
  <c r="I129" i="8"/>
  <c r="I84" i="8"/>
  <c r="I94" i="8"/>
  <c r="I19" i="8"/>
  <c r="I49" i="8"/>
  <c r="I194" i="8"/>
  <c r="I160" i="8"/>
  <c r="AW157" i="6"/>
  <c r="E154" i="8" s="1"/>
  <c r="I154" i="8" s="1"/>
  <c r="BB157" i="6"/>
  <c r="AY207" i="6"/>
  <c r="G204" i="8" s="1"/>
  <c r="BB207" i="6"/>
  <c r="AW207" i="6"/>
  <c r="E204" i="8" s="1"/>
  <c r="BA207" i="6"/>
  <c r="K204" i="8" s="1"/>
  <c r="L204" i="8" s="1"/>
  <c r="BA157" i="6"/>
  <c r="K154" i="8" s="1"/>
  <c r="L154" i="8" s="1"/>
  <c r="BA187" i="6"/>
  <c r="K184" i="8" s="1"/>
  <c r="L184" i="8" s="1"/>
  <c r="BA18" i="6"/>
  <c r="K15" i="8" s="1"/>
  <c r="L15" i="8" s="1"/>
  <c r="BA199" i="6"/>
  <c r="K196" i="8" s="1"/>
  <c r="L196" i="8" s="1"/>
  <c r="BA96" i="6"/>
  <c r="K93" i="8" s="1"/>
  <c r="L93" i="8" s="1"/>
  <c r="BA134" i="6"/>
  <c r="K131" i="8" s="1"/>
  <c r="L131" i="8" s="1"/>
  <c r="BA91" i="6"/>
  <c r="K88" i="8" s="1"/>
  <c r="L88" i="8" s="1"/>
  <c r="BA47" i="6"/>
  <c r="K44" i="8" s="1"/>
  <c r="L44" i="8" s="1"/>
  <c r="BA13" i="6"/>
  <c r="K10" i="8" s="1"/>
  <c r="L10" i="8" s="1"/>
  <c r="BA122" i="6"/>
  <c r="K119" i="8" s="1"/>
  <c r="L119" i="8" s="1"/>
  <c r="BA58" i="6"/>
  <c r="K55" i="8" s="1"/>
  <c r="L55" i="8" s="1"/>
  <c r="BA114" i="6"/>
  <c r="K111" i="8" s="1"/>
  <c r="L111" i="8" s="1"/>
  <c r="BA145" i="6"/>
  <c r="K142" i="8" s="1"/>
  <c r="L142" i="8" s="1"/>
  <c r="BA97" i="6"/>
  <c r="K94" i="8" s="1"/>
  <c r="L94" i="8" s="1"/>
  <c r="BA40" i="6"/>
  <c r="K37" i="8" s="1"/>
  <c r="L37" i="8" s="1"/>
  <c r="BA38" i="6"/>
  <c r="K35" i="8" s="1"/>
  <c r="L35" i="8" s="1"/>
  <c r="BA100" i="6"/>
  <c r="K97" i="8" s="1"/>
  <c r="L97" i="8" s="1"/>
  <c r="BA188" i="6"/>
  <c r="K185" i="8" s="1"/>
  <c r="L185" i="8" s="1"/>
  <c r="BA105" i="6"/>
  <c r="K102" i="8" s="1"/>
  <c r="L102" i="8" s="1"/>
  <c r="BA79" i="6"/>
  <c r="K76" i="8" s="1"/>
  <c r="L76" i="8" s="1"/>
  <c r="BA63" i="6"/>
  <c r="K60" i="8" s="1"/>
  <c r="L60" i="8" s="1"/>
  <c r="BA53" i="6"/>
  <c r="K50" i="8" s="1"/>
  <c r="L50" i="8" s="1"/>
  <c r="BA101" i="6"/>
  <c r="K98" i="8" s="1"/>
  <c r="L98" i="8" s="1"/>
  <c r="BA66" i="6"/>
  <c r="K63" i="8" s="1"/>
  <c r="L63" i="8" s="1"/>
  <c r="BA87" i="6"/>
  <c r="K84" i="8" s="1"/>
  <c r="L84" i="8" s="1"/>
  <c r="BA81" i="6"/>
  <c r="K78" i="8" s="1"/>
  <c r="L78" i="8" s="1"/>
  <c r="BA36" i="6"/>
  <c r="K33" i="8" s="1"/>
  <c r="L33" i="8" s="1"/>
  <c r="BA195" i="6"/>
  <c r="K192" i="8" s="1"/>
  <c r="L192" i="8" s="1"/>
  <c r="BA107" i="6"/>
  <c r="K104" i="8" s="1"/>
  <c r="L104" i="8" s="1"/>
  <c r="BA52" i="6"/>
  <c r="K49" i="8" s="1"/>
  <c r="L49" i="8" s="1"/>
  <c r="BA171" i="6"/>
  <c r="K168" i="8" s="1"/>
  <c r="L168" i="8" s="1"/>
  <c r="BA26" i="6"/>
  <c r="K23" i="8" s="1"/>
  <c r="L23" i="8" s="1"/>
  <c r="BA119" i="6"/>
  <c r="K116" i="8" s="1"/>
  <c r="L116" i="8" s="1"/>
  <c r="BA85" i="6"/>
  <c r="K82" i="8" s="1"/>
  <c r="L82" i="8" s="1"/>
  <c r="BA44" i="6"/>
  <c r="K41" i="8" s="1"/>
  <c r="L41" i="8" s="1"/>
  <c r="BA89" i="6"/>
  <c r="K86" i="8" s="1"/>
  <c r="L86" i="8" s="1"/>
  <c r="BA181" i="6"/>
  <c r="K178" i="8" s="1"/>
  <c r="L178" i="8" s="1"/>
  <c r="BA56" i="6"/>
  <c r="K53" i="8" s="1"/>
  <c r="L53" i="8" s="1"/>
  <c r="BA72" i="6"/>
  <c r="K69" i="8" s="1"/>
  <c r="L69" i="8" s="1"/>
  <c r="BA180" i="6"/>
  <c r="K177" i="8" s="1"/>
  <c r="L177" i="8" s="1"/>
  <c r="BA45" i="6"/>
  <c r="K42" i="8" s="1"/>
  <c r="L42" i="8" s="1"/>
  <c r="BA126" i="6"/>
  <c r="K123" i="8" s="1"/>
  <c r="L123" i="8" s="1"/>
  <c r="BA21" i="6"/>
  <c r="K18" i="8" s="1"/>
  <c r="L18" i="8" s="1"/>
  <c r="BA166" i="6"/>
  <c r="K163" i="8" s="1"/>
  <c r="L163" i="8" s="1"/>
  <c r="BA35" i="6"/>
  <c r="K32" i="8" s="1"/>
  <c r="L32" i="8" s="1"/>
  <c r="BA189" i="6"/>
  <c r="K186" i="8" s="1"/>
  <c r="L186" i="8" s="1"/>
  <c r="BA15" i="6"/>
  <c r="K12" i="8" s="1"/>
  <c r="L12" i="8" s="1"/>
  <c r="BA152" i="6"/>
  <c r="K149" i="8" s="1"/>
  <c r="L149" i="8" s="1"/>
  <c r="BA70" i="6"/>
  <c r="K67" i="8" s="1"/>
  <c r="L67" i="8" s="1"/>
  <c r="BA61" i="6"/>
  <c r="K58" i="8" s="1"/>
  <c r="L58" i="8" s="1"/>
  <c r="BA17" i="6"/>
  <c r="K14" i="8" s="1"/>
  <c r="L14" i="8" s="1"/>
  <c r="BA76" i="6"/>
  <c r="K73" i="8" s="1"/>
  <c r="L73" i="8" s="1"/>
  <c r="BA109" i="6"/>
  <c r="K106" i="8" s="1"/>
  <c r="L106" i="8" s="1"/>
  <c r="BA24" i="6"/>
  <c r="K21" i="8" s="1"/>
  <c r="L21" i="8" s="1"/>
  <c r="BA135" i="6"/>
  <c r="K132" i="8" s="1"/>
  <c r="L132" i="8" s="1"/>
  <c r="BA22" i="6"/>
  <c r="K19" i="8" s="1"/>
  <c r="L19" i="8" s="1"/>
  <c r="I204" i="8" l="1"/>
  <c r="CX9" i="7"/>
  <c r="CC9" i="7"/>
  <c r="CH9" i="7"/>
  <c r="DH9" i="7" s="1"/>
  <c r="CM9" i="7"/>
  <c r="CR9" i="7"/>
  <c r="CX10" i="7"/>
  <c r="CC10" i="7"/>
  <c r="CH10" i="7"/>
  <c r="DH10" i="7" s="1"/>
  <c r="CM10" i="7"/>
  <c r="CR10" i="7"/>
  <c r="CX11" i="7"/>
  <c r="CC11" i="7"/>
  <c r="CH11" i="7"/>
  <c r="DH11" i="7" s="1"/>
  <c r="CM11" i="7"/>
  <c r="CR11" i="7"/>
  <c r="CC12" i="7"/>
  <c r="CH12" i="7"/>
  <c r="DH12" i="7" s="1"/>
  <c r="CM12" i="7"/>
  <c r="CR12" i="7"/>
  <c r="CX13" i="7"/>
  <c r="CC13" i="7"/>
  <c r="CH13" i="7"/>
  <c r="DH13" i="7" s="1"/>
  <c r="CM13" i="7"/>
  <c r="CR13" i="7"/>
  <c r="CX14" i="7"/>
  <c r="CC14" i="7"/>
  <c r="CH14" i="7"/>
  <c r="CM14" i="7"/>
  <c r="CR14" i="7"/>
  <c r="CH15" i="7"/>
  <c r="DH15" i="7" s="1"/>
  <c r="CM15" i="7"/>
  <c r="CR15" i="7"/>
  <c r="CH16" i="7"/>
  <c r="CM16" i="7"/>
  <c r="CR16" i="7"/>
  <c r="CR17" i="7"/>
  <c r="CR18" i="7"/>
  <c r="DR17" i="7" l="1"/>
  <c r="DS17" i="7"/>
  <c r="DR14" i="7"/>
  <c r="DS14" i="7"/>
  <c r="DN13" i="7"/>
  <c r="DM13" i="7"/>
  <c r="DC11" i="7"/>
  <c r="DD11" i="7"/>
  <c r="DR10" i="7"/>
  <c r="DS10" i="7"/>
  <c r="DN9" i="7"/>
  <c r="DM9" i="7"/>
  <c r="DS16" i="7"/>
  <c r="DR16" i="7"/>
  <c r="DN14" i="7"/>
  <c r="DM14" i="7"/>
  <c r="DC12" i="7"/>
  <c r="DD12" i="7"/>
  <c r="DR11" i="7"/>
  <c r="DS11" i="7"/>
  <c r="DM10" i="7"/>
  <c r="DN10" i="7"/>
  <c r="DM16" i="7"/>
  <c r="DN16" i="7"/>
  <c r="DR15" i="7"/>
  <c r="DS15" i="7"/>
  <c r="DH14" i="7"/>
  <c r="DD13" i="7"/>
  <c r="DC13" i="7"/>
  <c r="DS12" i="7"/>
  <c r="DR12" i="7"/>
  <c r="CX12" i="7"/>
  <c r="DM11" i="7"/>
  <c r="DN11" i="7"/>
  <c r="DD9" i="7"/>
  <c r="DC9" i="7"/>
  <c r="DH16" i="7"/>
  <c r="DN15" i="7"/>
  <c r="DM15" i="7"/>
  <c r="DC14" i="7"/>
  <c r="DD14" i="7"/>
  <c r="DS13" i="7"/>
  <c r="DR13" i="7"/>
  <c r="DM12" i="7"/>
  <c r="DN12" i="7"/>
  <c r="DD10" i="7"/>
  <c r="DC10" i="7"/>
  <c r="DR9" i="7"/>
  <c r="DS9" i="7"/>
  <c r="DQ8" i="7" l="1"/>
  <c r="DV8" i="7" l="1"/>
  <c r="DL8" i="7"/>
  <c r="DW8" i="7" l="1"/>
  <c r="DX8" i="7"/>
  <c r="DG8" i="7"/>
  <c r="DB8" i="7"/>
  <c r="CW8" i="7"/>
  <c r="CM8" i="7" l="1"/>
  <c r="CH8" i="7"/>
  <c r="CC8" i="7"/>
  <c r="CR8" i="7"/>
  <c r="BF9" i="6"/>
  <c r="DH8" i="7" l="1"/>
  <c r="CX8" i="7"/>
  <c r="DS8" i="7"/>
  <c r="DR8" i="7"/>
  <c r="DD8" i="7"/>
  <c r="DC8" i="7"/>
  <c r="DM8" i="7"/>
  <c r="DN8" i="7"/>
  <c r="BS8" i="7"/>
  <c r="BT8" i="7" l="1"/>
  <c r="AR9" i="6" s="1"/>
  <c r="AR8" i="6" s="1"/>
  <c r="CS8" i="7"/>
  <c r="BL9" i="6" s="1"/>
  <c r="BL8" i="6" l="1"/>
  <c r="BV9" i="6"/>
  <c r="BU9" i="6"/>
  <c r="BQ9" i="6"/>
  <c r="BN8" i="7"/>
  <c r="BI8" i="7"/>
  <c r="BD8" i="7"/>
  <c r="AY8" i="7"/>
  <c r="AL9" i="6"/>
  <c r="BR9" i="6" l="1"/>
  <c r="BR237" i="6"/>
  <c r="BR254" i="6"/>
  <c r="BR229" i="6"/>
  <c r="BR234" i="6"/>
  <c r="BR271" i="6"/>
  <c r="BR269" i="6"/>
  <c r="BR250" i="6"/>
  <c r="BR258" i="6"/>
  <c r="BR270" i="6"/>
  <c r="BR245" i="6"/>
  <c r="BR256" i="6"/>
  <c r="BR240" i="6"/>
  <c r="BR249" i="6"/>
  <c r="BR259" i="6"/>
  <c r="BR242" i="6"/>
  <c r="BR264" i="6"/>
  <c r="BR239" i="6"/>
  <c r="BR255" i="6"/>
  <c r="BR243" i="6"/>
  <c r="BR260" i="6"/>
  <c r="BR257" i="6"/>
  <c r="BR231" i="6"/>
  <c r="BR251" i="6"/>
  <c r="BR246" i="6"/>
  <c r="BR244" i="6"/>
  <c r="BR241" i="6"/>
  <c r="BR236" i="6"/>
  <c r="BR262" i="6"/>
  <c r="BR235" i="6"/>
  <c r="BR238" i="6"/>
  <c r="BR252" i="6"/>
  <c r="BR261" i="6"/>
  <c r="BR247" i="6"/>
  <c r="BR253" i="6"/>
  <c r="BR232" i="6"/>
  <c r="BR233" i="6"/>
  <c r="BR230" i="6"/>
  <c r="BR265" i="6"/>
  <c r="BR268" i="6"/>
  <c r="BR263" i="6"/>
  <c r="BR266" i="6"/>
  <c r="BR248" i="6"/>
  <c r="BR267" i="6"/>
  <c r="BR227" i="6"/>
  <c r="BR226" i="6"/>
  <c r="BR228" i="6"/>
  <c r="BR220" i="6"/>
  <c r="BR219" i="6"/>
  <c r="BR218" i="6"/>
  <c r="BR216" i="6"/>
  <c r="BR217" i="6"/>
  <c r="BR221" i="6"/>
  <c r="BR223" i="6"/>
  <c r="BR224" i="6"/>
  <c r="BR225" i="6"/>
  <c r="BR222" i="6"/>
  <c r="BR214" i="6"/>
  <c r="BR210" i="6"/>
  <c r="BR211" i="6"/>
  <c r="BR74" i="6"/>
  <c r="BR178" i="6"/>
  <c r="BR58" i="6"/>
  <c r="BR132" i="6"/>
  <c r="BR149" i="6"/>
  <c r="BR170" i="6"/>
  <c r="BR78" i="6"/>
  <c r="BR201" i="6"/>
  <c r="BR182" i="6"/>
  <c r="BR199" i="6"/>
  <c r="BR110" i="6"/>
  <c r="BR92" i="6"/>
  <c r="BR84" i="6"/>
  <c r="BR126" i="6"/>
  <c r="BR171" i="6"/>
  <c r="BR154" i="6"/>
  <c r="BR108" i="6"/>
  <c r="BR112" i="6"/>
  <c r="BR88" i="6"/>
  <c r="BR81" i="6"/>
  <c r="BR148" i="6"/>
  <c r="BR93" i="6"/>
  <c r="BR177" i="6"/>
  <c r="BR187" i="6"/>
  <c r="BR69" i="6"/>
  <c r="BR118" i="6"/>
  <c r="BR176" i="6"/>
  <c r="BR72" i="6"/>
  <c r="BR17" i="6"/>
  <c r="BR101" i="6"/>
  <c r="BR20" i="6"/>
  <c r="BR54" i="6"/>
  <c r="BR61" i="6"/>
  <c r="BR117" i="6"/>
  <c r="BR123" i="6"/>
  <c r="BR140" i="6"/>
  <c r="BR85" i="6"/>
  <c r="BR99" i="6"/>
  <c r="BR19" i="6"/>
  <c r="BR51" i="6"/>
  <c r="BR96" i="6"/>
  <c r="BR164" i="6"/>
  <c r="BR64" i="6"/>
  <c r="BR202" i="6"/>
  <c r="BR80" i="6"/>
  <c r="BR111" i="6"/>
  <c r="BR66" i="6"/>
  <c r="BR87" i="6"/>
  <c r="BR40" i="6"/>
  <c r="BR181" i="6"/>
  <c r="BR165" i="6"/>
  <c r="BR73" i="6"/>
  <c r="BR104" i="6"/>
  <c r="BR143" i="6"/>
  <c r="BR68" i="6"/>
  <c r="BR215" i="6"/>
  <c r="BR27" i="6"/>
  <c r="BR173" i="6"/>
  <c r="BR168" i="6"/>
  <c r="BR131" i="6"/>
  <c r="BR83" i="6"/>
  <c r="BR106" i="6"/>
  <c r="BR115" i="6"/>
  <c r="BR35" i="6"/>
  <c r="BR75" i="6"/>
  <c r="BR36" i="6"/>
  <c r="BR162" i="6"/>
  <c r="BR195" i="6"/>
  <c r="BR25" i="6"/>
  <c r="BR160" i="6"/>
  <c r="BR12" i="6"/>
  <c r="BR15" i="6"/>
  <c r="BR56" i="6"/>
  <c r="BR45" i="6"/>
  <c r="BR124" i="6"/>
  <c r="BR52" i="6"/>
  <c r="BR213" i="6"/>
  <c r="BR133" i="6"/>
  <c r="BR42" i="6"/>
  <c r="BR102" i="6"/>
  <c r="BR208" i="6"/>
  <c r="BR188" i="6"/>
  <c r="BR169" i="6"/>
  <c r="BR204" i="6"/>
  <c r="BR152" i="6"/>
  <c r="BR185" i="6"/>
  <c r="BR100" i="6"/>
  <c r="BR113" i="6"/>
  <c r="BR190" i="6"/>
  <c r="BR144" i="6"/>
  <c r="BR105" i="6"/>
  <c r="BR184" i="6"/>
  <c r="BR23" i="6"/>
  <c r="BR156" i="6"/>
  <c r="BR86" i="6"/>
  <c r="BR11" i="6"/>
  <c r="BR21" i="6"/>
  <c r="BR90" i="6"/>
  <c r="BR50" i="6"/>
  <c r="BR197" i="6"/>
  <c r="BR121" i="6"/>
  <c r="BR91" i="6"/>
  <c r="BR172" i="6"/>
  <c r="BR150" i="6"/>
  <c r="BR116" i="6"/>
  <c r="BR119" i="6"/>
  <c r="BR57" i="6"/>
  <c r="BR128" i="6"/>
  <c r="BR48" i="6"/>
  <c r="BR163" i="6"/>
  <c r="BR24" i="6"/>
  <c r="BR180" i="6"/>
  <c r="BR32" i="6"/>
  <c r="BR203" i="6"/>
  <c r="BR192" i="6"/>
  <c r="BR193" i="6"/>
  <c r="BR18" i="6"/>
  <c r="BR198" i="6"/>
  <c r="BR37" i="6"/>
  <c r="BR22" i="6"/>
  <c r="BR137" i="6"/>
  <c r="BR161" i="6"/>
  <c r="BR142" i="6"/>
  <c r="BR141" i="6"/>
  <c r="BR53" i="6"/>
  <c r="BR138" i="6"/>
  <c r="BR147" i="6"/>
  <c r="BR98" i="6"/>
  <c r="BR157" i="6"/>
  <c r="BR135" i="6"/>
  <c r="BR55" i="6"/>
  <c r="BR145" i="6"/>
  <c r="BR16" i="6"/>
  <c r="BR63" i="6"/>
  <c r="BR125" i="6"/>
  <c r="BR34" i="6"/>
  <c r="BR114" i="6"/>
  <c r="BR46" i="6"/>
  <c r="BR205" i="6"/>
  <c r="BR47" i="6"/>
  <c r="BR167" i="6"/>
  <c r="BR191" i="6"/>
  <c r="BR70" i="6"/>
  <c r="BR59" i="6"/>
  <c r="BR44" i="6"/>
  <c r="BR82" i="6"/>
  <c r="BR189" i="6"/>
  <c r="BR30" i="6"/>
  <c r="BR95" i="6"/>
  <c r="BR33" i="6"/>
  <c r="BR136" i="6"/>
  <c r="BR134" i="6"/>
  <c r="BR49" i="6"/>
  <c r="BR28" i="6"/>
  <c r="BR174" i="6"/>
  <c r="BR122" i="6"/>
  <c r="BR29" i="6"/>
  <c r="BR65" i="6"/>
  <c r="BR13" i="6"/>
  <c r="BR200" i="6"/>
  <c r="BR207" i="6"/>
  <c r="BR26" i="6"/>
  <c r="BR97" i="6"/>
  <c r="BR151" i="6"/>
  <c r="BR62" i="6"/>
  <c r="BR103" i="6"/>
  <c r="BR127" i="6"/>
  <c r="BR43" i="6"/>
  <c r="BR109" i="6"/>
  <c r="BR166" i="6"/>
  <c r="BR10" i="6"/>
  <c r="BR60" i="6"/>
  <c r="BR139" i="6"/>
  <c r="BR130" i="6"/>
  <c r="BR196" i="6"/>
  <c r="BR175" i="6"/>
  <c r="BR129" i="6"/>
  <c r="BR159" i="6"/>
  <c r="BR67" i="6"/>
  <c r="BR89" i="6"/>
  <c r="BR38" i="6"/>
  <c r="BR77" i="6"/>
  <c r="BR39" i="6"/>
  <c r="BR158" i="6"/>
  <c r="BR76" i="6"/>
  <c r="BR194" i="6"/>
  <c r="BR120" i="6"/>
  <c r="BR183" i="6"/>
  <c r="BR94" i="6"/>
  <c r="BR14" i="6"/>
  <c r="BR186" i="6"/>
  <c r="BR31" i="6"/>
  <c r="BR209" i="6"/>
  <c r="BR155" i="6"/>
  <c r="BR153" i="6"/>
  <c r="BR41" i="6"/>
  <c r="BR107" i="6"/>
  <c r="BR212" i="6"/>
  <c r="BR146" i="6"/>
  <c r="BR179" i="6"/>
  <c r="BR79" i="6"/>
  <c r="BR71" i="6"/>
  <c r="BR206" i="6"/>
  <c r="CY8" i="7"/>
  <c r="DI8" i="7"/>
  <c r="AV9" i="6"/>
  <c r="AV8" i="6" s="1"/>
  <c r="AU9" i="6"/>
  <c r="AU8" i="6" s="1"/>
  <c r="AT9" i="6" l="1"/>
  <c r="AT8" i="6" s="1"/>
  <c r="AS9" i="6"/>
  <c r="AS8" i="6" s="1"/>
  <c r="AP9" i="6"/>
  <c r="AP8" i="6" s="1"/>
  <c r="AQ9" i="6"/>
  <c r="AQ8" i="6" s="1"/>
  <c r="AO9" i="6"/>
  <c r="AN9" i="6"/>
  <c r="AW9" i="6" l="1"/>
  <c r="AX267" i="6" s="1"/>
  <c r="AO8" i="6"/>
  <c r="AY9" i="6"/>
  <c r="BB9" i="6"/>
  <c r="AN8" i="6"/>
  <c r="BA9" i="6"/>
  <c r="AX157" i="6" l="1"/>
  <c r="AX117" i="6"/>
  <c r="AX206" i="6"/>
  <c r="AX175" i="6"/>
  <c r="AX174" i="6"/>
  <c r="AX80" i="6"/>
  <c r="AX73" i="6"/>
  <c r="AX159" i="6"/>
  <c r="AX45" i="6"/>
  <c r="AX56" i="6"/>
  <c r="AX204" i="6"/>
  <c r="AX59" i="6"/>
  <c r="AX14" i="6"/>
  <c r="AX194" i="6"/>
  <c r="AX95" i="6"/>
  <c r="AX25" i="6"/>
  <c r="AX170" i="6"/>
  <c r="AX216" i="6"/>
  <c r="AX233" i="6"/>
  <c r="AX134" i="6"/>
  <c r="AX144" i="6"/>
  <c r="AX76" i="6"/>
  <c r="AX145" i="6"/>
  <c r="AX82" i="6"/>
  <c r="AX26" i="6"/>
  <c r="AX27" i="6"/>
  <c r="AX254" i="6"/>
  <c r="AX10" i="6"/>
  <c r="AX230" i="6"/>
  <c r="AX198" i="6"/>
  <c r="AX20" i="6"/>
  <c r="AX172" i="6"/>
  <c r="AX79" i="6"/>
  <c r="AX139" i="6"/>
  <c r="AX126" i="6"/>
  <c r="AX229" i="6"/>
  <c r="AX69" i="6"/>
  <c r="AX64" i="6"/>
  <c r="AX196" i="6"/>
  <c r="AX165" i="6"/>
  <c r="AX72" i="6"/>
  <c r="AX153" i="6"/>
  <c r="AX255" i="6"/>
  <c r="AX147" i="6"/>
  <c r="AX65" i="6"/>
  <c r="AX22" i="6"/>
  <c r="AX78" i="6"/>
  <c r="AX122" i="6"/>
  <c r="AX11" i="6"/>
  <c r="AX183" i="6"/>
  <c r="AX89" i="6"/>
  <c r="AX140" i="6"/>
  <c r="AX71" i="6"/>
  <c r="AX248" i="6"/>
  <c r="AX105" i="6"/>
  <c r="AX127" i="6"/>
  <c r="AX113" i="6"/>
  <c r="AX88" i="6"/>
  <c r="AX18" i="6"/>
  <c r="AX123" i="6"/>
  <c r="AX200" i="6"/>
  <c r="AX128" i="6"/>
  <c r="AX62" i="6"/>
  <c r="AX58" i="6"/>
  <c r="AX84" i="6"/>
  <c r="AX223" i="6"/>
  <c r="AX231" i="6"/>
  <c r="AX261" i="6"/>
  <c r="AX235" i="6"/>
  <c r="AX177" i="6"/>
  <c r="AX142" i="6"/>
  <c r="AX104" i="6"/>
  <c r="AX111" i="6"/>
  <c r="AX24" i="6"/>
  <c r="AX91" i="6"/>
  <c r="AX92" i="6"/>
  <c r="AX112" i="6"/>
  <c r="AX87" i="6"/>
  <c r="AX47" i="6"/>
  <c r="AX186" i="6"/>
  <c r="AX226" i="6"/>
  <c r="AX237" i="6"/>
  <c r="AX263" i="6"/>
  <c r="AX262" i="6"/>
  <c r="AX118" i="6"/>
  <c r="AX93" i="6"/>
  <c r="AX31" i="6"/>
  <c r="AX28" i="6"/>
  <c r="AX209" i="6"/>
  <c r="AX160" i="6"/>
  <c r="AX129" i="6"/>
  <c r="AX44" i="6"/>
  <c r="AX103" i="6"/>
  <c r="AX135" i="6"/>
  <c r="AX205" i="6"/>
  <c r="AX227" i="6"/>
  <c r="AX234" i="6"/>
  <c r="AX268" i="6"/>
  <c r="AX207" i="6"/>
  <c r="AX55" i="6"/>
  <c r="AX106" i="6"/>
  <c r="AX108" i="6"/>
  <c r="AX161" i="6"/>
  <c r="AX201" i="6"/>
  <c r="AX155" i="6"/>
  <c r="AX67" i="6"/>
  <c r="AX54" i="6"/>
  <c r="AX38" i="6"/>
  <c r="AX132" i="6"/>
  <c r="AX131" i="6"/>
  <c r="AX217" i="6"/>
  <c r="AX250" i="6"/>
  <c r="AX236" i="6"/>
  <c r="AX202" i="6"/>
  <c r="AX61" i="6"/>
  <c r="AX185" i="6"/>
  <c r="AX97" i="6"/>
  <c r="AX60" i="6"/>
  <c r="AX40" i="6"/>
  <c r="AX99" i="6"/>
  <c r="AX156" i="6"/>
  <c r="AX114" i="6"/>
  <c r="AX16" i="6"/>
  <c r="AX49" i="6"/>
  <c r="AX152" i="6"/>
  <c r="AX75" i="6"/>
  <c r="AX34" i="6"/>
  <c r="AX50" i="6"/>
  <c r="AX168" i="6"/>
  <c r="AX121" i="6"/>
  <c r="AX124" i="6"/>
  <c r="AX149" i="6"/>
  <c r="AX19" i="6"/>
  <c r="AX33" i="6"/>
  <c r="AX42" i="6"/>
  <c r="AX70" i="6"/>
  <c r="AX193" i="6"/>
  <c r="AX222" i="6"/>
  <c r="AX218" i="6"/>
  <c r="AX257" i="6"/>
  <c r="AX249" i="6"/>
  <c r="AX269" i="6"/>
  <c r="AX241" i="6"/>
  <c r="AX266" i="6"/>
  <c r="AX107" i="6"/>
  <c r="AX211" i="6"/>
  <c r="AX190" i="6"/>
  <c r="AX39" i="6"/>
  <c r="AX203" i="6"/>
  <c r="AX182" i="6"/>
  <c r="AX176" i="6"/>
  <c r="AX199" i="6"/>
  <c r="AX109" i="6"/>
  <c r="AX36" i="6"/>
  <c r="AX166" i="6"/>
  <c r="AX148" i="6"/>
  <c r="AX32" i="6"/>
  <c r="AX130" i="6"/>
  <c r="AX167" i="6"/>
  <c r="AX115" i="6"/>
  <c r="AX68" i="6"/>
  <c r="AX214" i="6"/>
  <c r="AX23" i="6"/>
  <c r="AX83" i="6"/>
  <c r="AX86" i="6"/>
  <c r="AX30" i="6"/>
  <c r="AX43" i="6"/>
  <c r="AX224" i="6"/>
  <c r="AX256" i="6"/>
  <c r="AX245" i="6"/>
  <c r="AX251" i="6"/>
  <c r="AX242" i="6"/>
  <c r="AX247" i="6"/>
  <c r="AX137" i="6"/>
  <c r="AX85" i="6"/>
  <c r="AX125" i="6"/>
  <c r="AX100" i="6"/>
  <c r="AX96" i="6"/>
  <c r="AX101" i="6"/>
  <c r="AX171" i="6"/>
  <c r="AX169" i="6"/>
  <c r="AX180" i="6"/>
  <c r="AX136" i="6"/>
  <c r="AX90" i="6"/>
  <c r="AX188" i="6"/>
  <c r="AX116" i="6"/>
  <c r="AX46" i="6"/>
  <c r="AX21" i="6"/>
  <c r="AX192" i="6"/>
  <c r="AX187" i="6"/>
  <c r="AX119" i="6"/>
  <c r="AX35" i="6"/>
  <c r="AX215" i="6"/>
  <c r="AX219" i="6"/>
  <c r="AX258" i="6"/>
  <c r="AX246" i="6"/>
  <c r="AX238" i="6"/>
  <c r="AX259" i="6"/>
  <c r="AX264" i="6"/>
  <c r="AX244" i="6"/>
  <c r="AX12" i="6"/>
  <c r="AX154" i="6"/>
  <c r="AX29" i="6"/>
  <c r="AX77" i="6"/>
  <c r="AX208" i="6"/>
  <c r="AX52" i="6"/>
  <c r="AX138" i="6"/>
  <c r="AX133" i="6"/>
  <c r="AX146" i="6"/>
  <c r="AX151" i="6"/>
  <c r="AX179" i="6"/>
  <c r="AX195" i="6"/>
  <c r="AX13" i="6"/>
  <c r="AX191" i="6"/>
  <c r="AX51" i="6"/>
  <c r="AX212" i="6"/>
  <c r="AX41" i="6"/>
  <c r="AX110" i="6"/>
  <c r="AX66" i="6"/>
  <c r="AX173" i="6"/>
  <c r="AX213" i="6"/>
  <c r="AX150" i="6"/>
  <c r="AX221" i="6"/>
  <c r="AX228" i="6"/>
  <c r="AX232" i="6"/>
  <c r="AX253" i="6"/>
  <c r="AX239" i="6"/>
  <c r="AX271" i="6"/>
  <c r="AX9" i="6"/>
  <c r="AX265" i="6"/>
  <c r="AX143" i="6"/>
  <c r="AX48" i="6"/>
  <c r="AX17" i="6"/>
  <c r="AX184" i="6"/>
  <c r="AX81" i="6"/>
  <c r="AX210" i="6"/>
  <c r="AX181" i="6"/>
  <c r="AX53" i="6"/>
  <c r="AX74" i="6"/>
  <c r="AX178" i="6"/>
  <c r="AX102" i="6"/>
  <c r="AX163" i="6"/>
  <c r="AX63" i="6"/>
  <c r="AX164" i="6"/>
  <c r="AX15" i="6"/>
  <c r="AX197" i="6"/>
  <c r="AX158" i="6"/>
  <c r="AX57" i="6"/>
  <c r="AX98" i="6"/>
  <c r="AX94" i="6"/>
  <c r="AX120" i="6"/>
  <c r="AX141" i="6"/>
  <c r="AX189" i="6"/>
  <c r="AX37" i="6"/>
  <c r="AX162" i="6"/>
  <c r="AX220" i="6"/>
  <c r="AX225" i="6"/>
  <c r="AX240" i="6"/>
  <c r="AX243" i="6"/>
  <c r="AX270" i="6"/>
  <c r="AX252" i="6"/>
  <c r="AX260" i="6"/>
  <c r="AZ267" i="6"/>
  <c r="AZ245" i="6"/>
  <c r="AZ271" i="6"/>
  <c r="AZ262" i="6"/>
  <c r="AZ9" i="6"/>
  <c r="AZ241" i="6"/>
  <c r="AZ232" i="6"/>
  <c r="AZ236" i="6"/>
  <c r="AZ253" i="6"/>
  <c r="AZ270" i="6"/>
  <c r="AZ258" i="6"/>
  <c r="AZ244" i="6"/>
  <c r="AZ263" i="6"/>
  <c r="AZ261" i="6"/>
  <c r="AZ229" i="6"/>
  <c r="AZ252" i="6"/>
  <c r="AZ269" i="6"/>
  <c r="AZ234" i="6"/>
  <c r="AZ233" i="6"/>
  <c r="AZ249" i="6"/>
  <c r="AZ251" i="6"/>
  <c r="AZ246" i="6"/>
  <c r="AZ235" i="6"/>
  <c r="AZ247" i="6"/>
  <c r="AZ260" i="6"/>
  <c r="AZ230" i="6"/>
  <c r="AZ242" i="6"/>
  <c r="AZ231" i="6"/>
  <c r="AZ256" i="6"/>
  <c r="AZ243" i="6"/>
  <c r="AZ268" i="6"/>
  <c r="AZ238" i="6"/>
  <c r="AZ250" i="6"/>
  <c r="AZ255" i="6"/>
  <c r="AZ240" i="6"/>
  <c r="AZ248" i="6"/>
  <c r="AZ265" i="6"/>
  <c r="AZ257" i="6"/>
  <c r="AZ264" i="6"/>
  <c r="AZ259" i="6"/>
  <c r="AZ237" i="6"/>
  <c r="AZ254" i="6"/>
  <c r="AZ239" i="6"/>
  <c r="AZ266" i="6"/>
  <c r="AZ228" i="6"/>
  <c r="AZ227" i="6"/>
  <c r="AZ226" i="6"/>
  <c r="AZ225" i="6"/>
  <c r="AZ216" i="6"/>
  <c r="AZ215" i="6"/>
  <c r="AZ223" i="6"/>
  <c r="AZ220" i="6"/>
  <c r="AZ219" i="6"/>
  <c r="AZ221" i="6"/>
  <c r="AZ217" i="6"/>
  <c r="AZ224" i="6"/>
  <c r="AZ222" i="6"/>
  <c r="AZ218" i="6"/>
  <c r="AZ203" i="6"/>
  <c r="AZ90" i="6"/>
  <c r="AZ201" i="6"/>
  <c r="AZ164" i="6"/>
  <c r="AZ137" i="6"/>
  <c r="AZ52" i="6"/>
  <c r="AZ19" i="6"/>
  <c r="AZ124" i="6"/>
  <c r="AZ39" i="6"/>
  <c r="AZ94" i="6"/>
  <c r="AZ108" i="6"/>
  <c r="AZ112" i="6"/>
  <c r="AZ87" i="6"/>
  <c r="AZ149" i="6"/>
  <c r="AZ16" i="6"/>
  <c r="AZ153" i="6"/>
  <c r="AZ148" i="6"/>
  <c r="AZ212" i="6"/>
  <c r="AZ99" i="6"/>
  <c r="AZ28" i="6"/>
  <c r="AZ154" i="6"/>
  <c r="AZ168" i="6"/>
  <c r="AZ30" i="6"/>
  <c r="AZ146" i="6"/>
  <c r="AZ13" i="6"/>
  <c r="AZ210" i="6"/>
  <c r="AZ194" i="6"/>
  <c r="AZ142" i="6"/>
  <c r="AZ113" i="6"/>
  <c r="AZ172" i="6"/>
  <c r="AZ151" i="6"/>
  <c r="AZ29" i="6"/>
  <c r="AZ85" i="6"/>
  <c r="AZ191" i="6"/>
  <c r="AZ106" i="6"/>
  <c r="AZ43" i="6"/>
  <c r="AZ20" i="6"/>
  <c r="AZ123" i="6"/>
  <c r="AZ132" i="6"/>
  <c r="AZ161" i="6"/>
  <c r="AZ174" i="6"/>
  <c r="AZ128" i="6"/>
  <c r="AZ64" i="6"/>
  <c r="AZ104" i="6"/>
  <c r="AZ73" i="6"/>
  <c r="AZ71" i="6"/>
  <c r="AZ50" i="6"/>
  <c r="AZ105" i="6"/>
  <c r="AZ197" i="6"/>
  <c r="AZ23" i="6"/>
  <c r="AZ116" i="6"/>
  <c r="AZ196" i="6"/>
  <c r="AZ173" i="6"/>
  <c r="AZ192" i="6"/>
  <c r="AZ79" i="6"/>
  <c r="AZ120" i="6"/>
  <c r="AZ157" i="6"/>
  <c r="AZ10" i="6"/>
  <c r="AZ11" i="6"/>
  <c r="AZ198" i="6"/>
  <c r="AZ119" i="6"/>
  <c r="AZ57" i="6"/>
  <c r="AZ38" i="6"/>
  <c r="AZ26" i="6"/>
  <c r="AZ150" i="6"/>
  <c r="AZ195" i="6"/>
  <c r="AZ185" i="6"/>
  <c r="AZ189" i="6"/>
  <c r="AZ44" i="6"/>
  <c r="AZ180" i="6"/>
  <c r="AZ74" i="6"/>
  <c r="AZ110" i="6"/>
  <c r="AZ214" i="6"/>
  <c r="AZ12" i="6"/>
  <c r="AZ33" i="6"/>
  <c r="AZ58" i="6"/>
  <c r="AZ177" i="6"/>
  <c r="AZ125" i="6"/>
  <c r="AZ59" i="6"/>
  <c r="AZ97" i="6"/>
  <c r="AZ187" i="6"/>
  <c r="AZ135" i="6"/>
  <c r="AZ152" i="6"/>
  <c r="AZ107" i="6"/>
  <c r="AZ159" i="6"/>
  <c r="AZ117" i="6"/>
  <c r="AZ14" i="6"/>
  <c r="AZ127" i="6"/>
  <c r="AZ140" i="6"/>
  <c r="AZ162" i="6"/>
  <c r="AZ93" i="6"/>
  <c r="AZ55" i="6"/>
  <c r="AZ82" i="6"/>
  <c r="AZ81" i="6"/>
  <c r="AZ155" i="6"/>
  <c r="AZ160" i="6"/>
  <c r="AZ86" i="6"/>
  <c r="AZ76" i="6"/>
  <c r="AZ204" i="6"/>
  <c r="AZ163" i="6"/>
  <c r="AZ176" i="6"/>
  <c r="AZ36" i="6"/>
  <c r="AZ35" i="6"/>
  <c r="AZ190" i="6"/>
  <c r="AZ182" i="6"/>
  <c r="AZ47" i="6"/>
  <c r="AZ158" i="6"/>
  <c r="AZ37" i="6"/>
  <c r="AZ167" i="6"/>
  <c r="AZ21" i="6"/>
  <c r="AZ115" i="6"/>
  <c r="AZ46" i="6"/>
  <c r="AZ100" i="6"/>
  <c r="AZ72" i="6"/>
  <c r="AZ80" i="6"/>
  <c r="AZ121" i="6"/>
  <c r="AZ78" i="6"/>
  <c r="AZ53" i="6"/>
  <c r="AZ165" i="6"/>
  <c r="AZ122" i="6"/>
  <c r="AZ69" i="6"/>
  <c r="AZ145" i="6"/>
  <c r="AZ65" i="6"/>
  <c r="AZ68" i="6"/>
  <c r="AZ34" i="6"/>
  <c r="AZ181" i="6"/>
  <c r="AZ91" i="6"/>
  <c r="AZ171" i="6"/>
  <c r="AZ178" i="6"/>
  <c r="AZ89" i="6"/>
  <c r="AZ32" i="6"/>
  <c r="AZ133" i="6"/>
  <c r="AZ51" i="6"/>
  <c r="AZ103" i="6"/>
  <c r="AZ130" i="6"/>
  <c r="AZ15" i="6"/>
  <c r="AZ54" i="6"/>
  <c r="AZ88" i="6"/>
  <c r="AZ60" i="6"/>
  <c r="AZ102" i="6"/>
  <c r="AZ92" i="6"/>
  <c r="AZ202" i="6"/>
  <c r="AZ118" i="6"/>
  <c r="AZ138" i="6"/>
  <c r="AZ175" i="6"/>
  <c r="AZ183" i="6"/>
  <c r="AZ206" i="6"/>
  <c r="AZ45" i="6"/>
  <c r="AZ62" i="6"/>
  <c r="AZ67" i="6"/>
  <c r="AZ83" i="6"/>
  <c r="AZ70" i="6"/>
  <c r="AZ40" i="6"/>
  <c r="AZ31" i="6"/>
  <c r="AZ200" i="6"/>
  <c r="AZ111" i="6"/>
  <c r="AZ84" i="6"/>
  <c r="AZ139" i="6"/>
  <c r="AZ184" i="6"/>
  <c r="AZ66" i="6"/>
  <c r="AZ56" i="6"/>
  <c r="AZ213" i="6"/>
  <c r="AZ143" i="6"/>
  <c r="AZ98" i="6"/>
  <c r="AZ75" i="6"/>
  <c r="AZ209" i="6"/>
  <c r="AZ96" i="6"/>
  <c r="AZ48" i="6"/>
  <c r="AZ109" i="6"/>
  <c r="AZ41" i="6"/>
  <c r="AZ101" i="6"/>
  <c r="AZ141" i="6"/>
  <c r="AZ147" i="6"/>
  <c r="AZ156" i="6"/>
  <c r="AZ61" i="6"/>
  <c r="AZ42" i="6"/>
  <c r="AZ144" i="6"/>
  <c r="AZ63" i="6"/>
  <c r="AZ193" i="6"/>
  <c r="AZ25" i="6"/>
  <c r="AZ24" i="6"/>
  <c r="AZ208" i="6"/>
  <c r="AZ17" i="6"/>
  <c r="AZ134" i="6"/>
  <c r="AZ186" i="6"/>
  <c r="AZ179" i="6"/>
  <c r="AZ95" i="6"/>
  <c r="AZ49" i="6"/>
  <c r="AZ166" i="6"/>
  <c r="AZ126" i="6"/>
  <c r="AZ169" i="6"/>
  <c r="AZ199" i="6"/>
  <c r="AZ211" i="6"/>
  <c r="AZ131" i="6"/>
  <c r="AZ114" i="6"/>
  <c r="AZ129" i="6"/>
  <c r="AZ170" i="6"/>
  <c r="AZ77" i="6"/>
  <c r="AZ27" i="6"/>
  <c r="AZ22" i="6"/>
  <c r="AZ136" i="6"/>
  <c r="AZ205" i="6"/>
  <c r="AZ18" i="6"/>
  <c r="AZ188" i="6"/>
  <c r="AZ207" i="6"/>
  <c r="C6" i="8" l="1"/>
  <c r="R9" i="6" l="1"/>
  <c r="AP8" i="7"/>
  <c r="AK8" i="7"/>
  <c r="AU8" i="7"/>
  <c r="AV8" i="7" s="1"/>
  <c r="X9" i="6" s="1"/>
  <c r="X8" i="6" s="1"/>
  <c r="AF8" i="7"/>
  <c r="L8" i="7"/>
  <c r="B8" i="7"/>
  <c r="J9" i="6" l="1"/>
  <c r="J8" i="6" s="1"/>
  <c r="I9" i="6"/>
  <c r="I8" i="6" s="1"/>
  <c r="AB9" i="6"/>
  <c r="AB8" i="6" s="1"/>
  <c r="H9" i="6" l="1"/>
  <c r="H8" i="6" s="1"/>
  <c r="Z9" i="6"/>
  <c r="Z8" i="6" s="1"/>
  <c r="U9" i="6"/>
  <c r="U8" i="6" s="1"/>
  <c r="AA9" i="6"/>
  <c r="AA8" i="6" s="1"/>
  <c r="Y9" i="6"/>
  <c r="Y8" i="6" s="1"/>
  <c r="AG9" i="6" l="1"/>
  <c r="AC9" i="6"/>
  <c r="AE9" i="6"/>
  <c r="AH9" i="6"/>
  <c r="N9" i="6"/>
  <c r="N4" i="6" s="1"/>
  <c r="M9" i="6"/>
  <c r="K9" i="6"/>
  <c r="AF271" i="6" l="1"/>
  <c r="AD271" i="6"/>
  <c r="L271" i="6"/>
  <c r="L270" i="6"/>
  <c r="L269" i="6"/>
  <c r="AF269" i="6"/>
  <c r="AF270" i="6"/>
  <c r="AD270" i="6"/>
  <c r="AD269" i="6"/>
  <c r="AF9" i="6"/>
  <c r="AF267" i="6"/>
  <c r="AF268" i="6"/>
  <c r="AF234" i="6"/>
  <c r="AF242" i="6"/>
  <c r="AF260" i="6"/>
  <c r="AF230" i="6"/>
  <c r="AF239" i="6"/>
  <c r="AF252" i="6"/>
  <c r="AF246" i="6"/>
  <c r="AF264" i="6"/>
  <c r="AF262" i="6"/>
  <c r="AF253" i="6"/>
  <c r="AF229" i="6"/>
  <c r="AF258" i="6"/>
  <c r="AF244" i="6"/>
  <c r="AF265" i="6"/>
  <c r="AF256" i="6"/>
  <c r="AF257" i="6"/>
  <c r="AF261" i="6"/>
  <c r="AF247" i="6"/>
  <c r="AF235" i="6"/>
  <c r="AF263" i="6"/>
  <c r="AF250" i="6"/>
  <c r="AF254" i="6"/>
  <c r="AF249" i="6"/>
  <c r="AF232" i="6"/>
  <c r="AF238" i="6"/>
  <c r="AF245" i="6"/>
  <c r="AF236" i="6"/>
  <c r="AF255" i="6"/>
  <c r="AF241" i="6"/>
  <c r="AF233" i="6"/>
  <c r="AF243" i="6"/>
  <c r="AF259" i="6"/>
  <c r="AF248" i="6"/>
  <c r="AF266" i="6"/>
  <c r="AF237" i="6"/>
  <c r="AF251" i="6"/>
  <c r="AF240" i="6"/>
  <c r="AF231" i="6"/>
  <c r="AF224" i="6"/>
  <c r="AF223" i="6"/>
  <c r="AF226" i="6"/>
  <c r="AF218" i="6"/>
  <c r="AF228" i="6"/>
  <c r="AF217" i="6"/>
  <c r="AF222" i="6"/>
  <c r="AF220" i="6"/>
  <c r="AF225" i="6"/>
  <c r="AF219" i="6"/>
  <c r="AF216" i="6"/>
  <c r="AF227" i="6"/>
  <c r="AF221" i="6"/>
  <c r="AF208" i="6"/>
  <c r="AF214" i="6"/>
  <c r="AF213" i="6"/>
  <c r="AF209" i="6"/>
  <c r="AF211" i="6"/>
  <c r="AF207" i="6"/>
  <c r="AF210" i="6"/>
  <c r="AF215" i="6"/>
  <c r="AF212" i="6"/>
  <c r="AF10" i="6"/>
  <c r="AF188" i="6"/>
  <c r="AF39" i="6"/>
  <c r="AF145" i="6"/>
  <c r="AF67" i="6"/>
  <c r="AF206" i="6"/>
  <c r="AF42" i="6"/>
  <c r="AF75" i="6"/>
  <c r="AF182" i="6"/>
  <c r="AF153" i="6"/>
  <c r="AF125" i="6"/>
  <c r="AF111" i="6"/>
  <c r="AF185" i="6"/>
  <c r="AF76" i="6"/>
  <c r="AF190" i="6"/>
  <c r="AF65" i="6"/>
  <c r="AF51" i="6"/>
  <c r="AF165" i="6"/>
  <c r="AF160" i="6"/>
  <c r="AF52" i="6"/>
  <c r="AF102" i="6"/>
  <c r="AF200" i="6"/>
  <c r="AF202" i="6"/>
  <c r="AF141" i="6"/>
  <c r="AF104" i="6"/>
  <c r="AF146" i="6"/>
  <c r="AF21" i="6"/>
  <c r="AF167" i="6"/>
  <c r="AF177" i="6"/>
  <c r="AF131" i="6"/>
  <c r="AF71" i="6"/>
  <c r="AF50" i="6"/>
  <c r="AF107" i="6"/>
  <c r="AF47" i="6"/>
  <c r="AF11" i="6"/>
  <c r="AF157" i="6"/>
  <c r="AF175" i="6"/>
  <c r="AF43" i="6"/>
  <c r="AF108" i="6"/>
  <c r="AF23" i="6"/>
  <c r="AF129" i="6"/>
  <c r="AF115" i="6"/>
  <c r="AF126" i="6"/>
  <c r="AF97" i="6"/>
  <c r="AF84" i="6"/>
  <c r="AF134" i="6"/>
  <c r="AF73" i="6"/>
  <c r="AF123" i="6"/>
  <c r="AF173" i="6"/>
  <c r="AF41" i="6"/>
  <c r="AF35" i="6"/>
  <c r="AF53" i="6"/>
  <c r="AF16" i="6"/>
  <c r="AF26" i="6"/>
  <c r="AF195" i="6"/>
  <c r="AF103" i="6"/>
  <c r="AF199" i="6"/>
  <c r="AF139" i="6"/>
  <c r="AF79" i="6"/>
  <c r="AF203" i="6"/>
  <c r="AF22" i="6"/>
  <c r="AF56" i="6"/>
  <c r="AF171" i="6"/>
  <c r="AF204" i="6"/>
  <c r="AF87" i="6"/>
  <c r="AF193" i="6"/>
  <c r="AF147" i="6"/>
  <c r="AF158" i="6"/>
  <c r="AF161" i="6"/>
  <c r="AF116" i="6"/>
  <c r="AF31" i="6"/>
  <c r="AF201" i="6"/>
  <c r="AF155" i="6"/>
  <c r="AF166" i="6"/>
  <c r="AF105" i="6"/>
  <c r="AF163" i="6"/>
  <c r="AF85" i="6"/>
  <c r="AF80" i="6"/>
  <c r="AF18" i="6"/>
  <c r="AF149" i="6"/>
  <c r="AF135" i="6"/>
  <c r="AF28" i="6"/>
  <c r="AF36" i="6"/>
  <c r="AF143" i="6"/>
  <c r="AF100" i="6"/>
  <c r="AF54" i="6"/>
  <c r="AF152" i="6"/>
  <c r="AF66" i="6"/>
  <c r="AF69" i="6"/>
  <c r="AF119" i="6"/>
  <c r="AF34" i="6"/>
  <c r="AF140" i="6"/>
  <c r="AF55" i="6"/>
  <c r="AF58" i="6"/>
  <c r="AF13" i="6"/>
  <c r="AF63" i="6"/>
  <c r="AF98" i="6"/>
  <c r="AF187" i="6"/>
  <c r="AF198" i="6"/>
  <c r="AF137" i="6"/>
  <c r="AF60" i="6"/>
  <c r="AF117" i="6"/>
  <c r="AF112" i="6"/>
  <c r="AF178" i="6"/>
  <c r="AF78" i="6"/>
  <c r="AF48" i="6"/>
  <c r="AF90" i="6"/>
  <c r="AF68" i="6"/>
  <c r="AF24" i="6"/>
  <c r="AF132" i="6"/>
  <c r="AF86" i="6"/>
  <c r="AF184" i="6"/>
  <c r="AF83" i="6"/>
  <c r="AF197" i="6"/>
  <c r="AF183" i="6"/>
  <c r="AF130" i="6"/>
  <c r="AF172" i="6"/>
  <c r="AF151" i="6"/>
  <c r="AF106" i="6"/>
  <c r="AF109" i="6"/>
  <c r="AF95" i="6"/>
  <c r="AF27" i="6"/>
  <c r="AF148" i="6"/>
  <c r="AF127" i="6"/>
  <c r="AF169" i="6"/>
  <c r="AF92" i="6"/>
  <c r="AF181" i="6"/>
  <c r="AF144" i="6"/>
  <c r="AF99" i="6"/>
  <c r="AF110" i="6"/>
  <c r="AF176" i="6"/>
  <c r="AF122" i="6"/>
  <c r="AF29" i="6"/>
  <c r="AF88" i="6"/>
  <c r="AF164" i="6"/>
  <c r="AF118" i="6"/>
  <c r="AF25" i="6"/>
  <c r="AF179" i="6"/>
  <c r="AF30" i="6"/>
  <c r="AF96" i="6"/>
  <c r="AF162" i="6"/>
  <c r="AF37" i="6"/>
  <c r="AF32" i="6"/>
  <c r="AF59" i="6"/>
  <c r="AF205" i="6"/>
  <c r="AF191" i="6"/>
  <c r="AF74" i="6"/>
  <c r="AF180" i="6"/>
  <c r="AF159" i="6"/>
  <c r="AF124" i="6"/>
  <c r="AF14" i="6"/>
  <c r="AF49" i="6"/>
  <c r="AF82" i="6"/>
  <c r="AF142" i="6"/>
  <c r="AF17" i="6"/>
  <c r="AF154" i="6"/>
  <c r="AF61" i="6"/>
  <c r="AF120" i="6"/>
  <c r="AF196" i="6"/>
  <c r="AF150" i="6"/>
  <c r="AF57" i="6"/>
  <c r="AF12" i="6"/>
  <c r="AF62" i="6"/>
  <c r="AF192" i="6"/>
  <c r="AF194" i="6"/>
  <c r="AF101" i="6"/>
  <c r="AF64" i="6"/>
  <c r="AF91" i="6"/>
  <c r="AF38" i="6"/>
  <c r="AF136" i="6"/>
  <c r="AF138" i="6"/>
  <c r="AF45" i="6"/>
  <c r="AF40" i="6"/>
  <c r="AF156" i="6"/>
  <c r="AF46" i="6"/>
  <c r="AF113" i="6"/>
  <c r="AF114" i="6"/>
  <c r="AF174" i="6"/>
  <c r="AF81" i="6"/>
  <c r="AF186" i="6"/>
  <c r="AF189" i="6"/>
  <c r="AF121" i="6"/>
  <c r="AF93" i="6"/>
  <c r="AF15" i="6"/>
  <c r="AF89" i="6"/>
  <c r="AF44" i="6"/>
  <c r="AF94" i="6"/>
  <c r="AF33" i="6"/>
  <c r="AF19" i="6"/>
  <c r="AF133" i="6"/>
  <c r="AF128" i="6"/>
  <c r="AF20" i="6"/>
  <c r="AF70" i="6"/>
  <c r="AF168" i="6"/>
  <c r="AF170" i="6"/>
  <c r="AF77" i="6"/>
  <c r="AF72" i="6"/>
  <c r="AD9" i="6"/>
  <c r="AD267" i="6"/>
  <c r="AD268" i="6"/>
  <c r="AD257" i="6"/>
  <c r="AD249" i="6"/>
  <c r="AD236" i="6"/>
  <c r="AD241" i="6"/>
  <c r="AD245" i="6"/>
  <c r="AD263" i="6"/>
  <c r="AD243" i="6"/>
  <c r="AD238" i="6"/>
  <c r="AD235" i="6"/>
  <c r="AD258" i="6"/>
  <c r="AD250" i="6"/>
  <c r="AD251" i="6"/>
  <c r="AD234" i="6"/>
  <c r="AD265" i="6"/>
  <c r="AD229" i="6"/>
  <c r="AD256" i="6"/>
  <c r="AD239" i="6"/>
  <c r="AD264" i="6"/>
  <c r="AD237" i="6"/>
  <c r="AD254" i="6"/>
  <c r="AD261" i="6"/>
  <c r="AD242" i="6"/>
  <c r="AD230" i="6"/>
  <c r="AD240" i="6"/>
  <c r="AD232" i="6"/>
  <c r="AD246" i="6"/>
  <c r="AD252" i="6"/>
  <c r="AD260" i="6"/>
  <c r="AD231" i="6"/>
  <c r="AD266" i="6"/>
  <c r="AD259" i="6"/>
  <c r="AD255" i="6"/>
  <c r="AD223" i="6"/>
  <c r="AD233" i="6"/>
  <c r="AD244" i="6"/>
  <c r="AD262" i="6"/>
  <c r="AD248" i="6"/>
  <c r="AD247" i="6"/>
  <c r="AD253" i="6"/>
  <c r="AD226" i="6"/>
  <c r="AD224" i="6"/>
  <c r="AD227" i="6"/>
  <c r="AD217" i="6"/>
  <c r="AD222" i="6"/>
  <c r="AD216" i="6"/>
  <c r="AD219" i="6"/>
  <c r="AD225" i="6"/>
  <c r="AD228" i="6"/>
  <c r="AD221" i="6"/>
  <c r="AD220" i="6"/>
  <c r="AD218" i="6"/>
  <c r="AD186" i="6"/>
  <c r="AD175" i="6"/>
  <c r="AD14" i="6"/>
  <c r="AD117" i="6"/>
  <c r="AD195" i="6"/>
  <c r="AD136" i="6"/>
  <c r="AD157" i="6"/>
  <c r="AD20" i="6"/>
  <c r="AD72" i="6"/>
  <c r="AD145" i="6"/>
  <c r="AD42" i="6"/>
  <c r="AD191" i="6"/>
  <c r="AD57" i="6"/>
  <c r="AD194" i="6"/>
  <c r="AD13" i="6"/>
  <c r="AD80" i="6"/>
  <c r="AD98" i="6"/>
  <c r="AD83" i="6"/>
  <c r="AD184" i="6"/>
  <c r="AD53" i="6"/>
  <c r="AD95" i="6"/>
  <c r="AD132" i="6"/>
  <c r="AD177" i="6"/>
  <c r="AD70" i="6"/>
  <c r="AD68" i="6"/>
  <c r="AD93" i="6"/>
  <c r="AD102" i="6"/>
  <c r="AD158" i="6"/>
  <c r="AD133" i="6"/>
  <c r="AD210" i="6"/>
  <c r="AD150" i="6"/>
  <c r="AD147" i="6"/>
  <c r="AD52" i="6"/>
  <c r="AD12" i="6"/>
  <c r="AD199" i="6"/>
  <c r="AD15" i="6"/>
  <c r="AD121" i="6"/>
  <c r="AD119" i="6"/>
  <c r="AD193" i="6"/>
  <c r="AD29" i="6"/>
  <c r="AD122" i="6"/>
  <c r="AD156" i="6"/>
  <c r="AD173" i="6"/>
  <c r="AD190" i="6"/>
  <c r="AD63" i="6"/>
  <c r="AD160" i="6"/>
  <c r="AD114" i="6"/>
  <c r="AD115" i="6"/>
  <c r="AD40" i="6"/>
  <c r="AD141" i="6"/>
  <c r="AD159" i="6"/>
  <c r="AD64" i="6"/>
  <c r="AD85" i="6"/>
  <c r="AD178" i="6"/>
  <c r="AD10" i="6"/>
  <c r="AD37" i="6"/>
  <c r="AD24" i="6"/>
  <c r="AD59" i="6"/>
  <c r="AD143" i="6"/>
  <c r="AD26" i="6"/>
  <c r="AD130" i="6"/>
  <c r="AD35" i="6"/>
  <c r="AD120" i="6"/>
  <c r="AD166" i="6"/>
  <c r="AD167" i="6"/>
  <c r="AD56" i="6"/>
  <c r="AD54" i="6"/>
  <c r="AD215" i="6"/>
  <c r="AD152" i="6"/>
  <c r="AD185" i="6"/>
  <c r="AD55" i="6"/>
  <c r="AD84" i="6"/>
  <c r="AD153" i="6"/>
  <c r="AD46" i="6"/>
  <c r="AD207" i="6"/>
  <c r="AD73" i="6"/>
  <c r="AD62" i="6"/>
  <c r="AD25" i="6"/>
  <c r="AD96" i="6"/>
  <c r="AD110" i="6"/>
  <c r="AD107" i="6"/>
  <c r="AD196" i="6"/>
  <c r="AD77" i="6"/>
  <c r="AD99" i="6"/>
  <c r="AD180" i="6"/>
  <c r="AD181" i="6"/>
  <c r="AD18" i="6"/>
  <c r="AD137" i="6"/>
  <c r="AD79" i="6"/>
  <c r="AD170" i="6"/>
  <c r="AD30" i="6"/>
  <c r="AD155" i="6"/>
  <c r="AD11" i="6"/>
  <c r="AD142" i="6"/>
  <c r="AD39" i="6"/>
  <c r="AD128" i="6"/>
  <c r="AD58" i="6"/>
  <c r="AD211" i="6"/>
  <c r="AD28" i="6"/>
  <c r="AD125" i="6"/>
  <c r="AD127" i="6"/>
  <c r="AD201" i="6"/>
  <c r="AD41" i="6"/>
  <c r="AD134" i="6"/>
  <c r="AD172" i="6"/>
  <c r="AD189" i="6"/>
  <c r="AD202" i="6"/>
  <c r="AD71" i="6"/>
  <c r="AD168" i="6"/>
  <c r="AD126" i="6"/>
  <c r="AD123" i="6"/>
  <c r="AD44" i="6"/>
  <c r="AD165" i="6"/>
  <c r="AD183" i="6"/>
  <c r="AD92" i="6"/>
  <c r="AD109" i="6"/>
  <c r="AD111" i="6"/>
  <c r="AD148" i="6"/>
  <c r="AD214" i="6"/>
  <c r="AD139" i="6"/>
  <c r="AD78" i="6"/>
  <c r="AD88" i="6"/>
  <c r="AD97" i="6"/>
  <c r="AD34" i="6"/>
  <c r="AD163" i="6"/>
  <c r="AD19" i="6"/>
  <c r="AD174" i="6"/>
  <c r="AD179" i="6"/>
  <c r="AD60" i="6"/>
  <c r="AD74" i="6"/>
  <c r="AD47" i="6"/>
  <c r="AD164" i="6"/>
  <c r="AD45" i="6"/>
  <c r="AD75" i="6"/>
  <c r="AD112" i="6"/>
  <c r="AD161" i="6"/>
  <c r="AD50" i="6"/>
  <c r="AD17" i="6"/>
  <c r="AD81" i="6"/>
  <c r="AD82" i="6"/>
  <c r="AD27" i="6"/>
  <c r="AD100" i="6"/>
  <c r="AD162" i="6"/>
  <c r="AD151" i="6"/>
  <c r="AD208" i="6"/>
  <c r="AD101" i="6"/>
  <c r="AD108" i="6"/>
  <c r="AD144" i="6"/>
  <c r="AD36" i="6"/>
  <c r="AD200" i="6"/>
  <c r="AD198" i="6"/>
  <c r="AD22" i="6"/>
  <c r="AD61" i="6"/>
  <c r="AD90" i="6"/>
  <c r="AD124" i="6"/>
  <c r="AD113" i="6"/>
  <c r="AD146" i="6"/>
  <c r="AD43" i="6"/>
  <c r="AD140" i="6"/>
  <c r="AD86" i="6"/>
  <c r="AD51" i="6"/>
  <c r="AD32" i="6"/>
  <c r="AD129" i="6"/>
  <c r="AD135" i="6"/>
  <c r="AD213" i="6"/>
  <c r="AD65" i="6"/>
  <c r="AD154" i="6"/>
  <c r="AD192" i="6"/>
  <c r="AD209" i="6"/>
  <c r="AD16" i="6"/>
  <c r="AD87" i="6"/>
  <c r="AD188" i="6"/>
  <c r="AD138" i="6"/>
  <c r="AD131" i="6"/>
  <c r="AD48" i="6"/>
  <c r="AD197" i="6"/>
  <c r="AD149" i="6"/>
  <c r="AD106" i="6"/>
  <c r="AD69" i="6"/>
  <c r="AD204" i="6"/>
  <c r="AD103" i="6"/>
  <c r="AD212" i="6"/>
  <c r="AD23" i="6"/>
  <c r="AD206" i="6"/>
  <c r="AD205" i="6"/>
  <c r="AD105" i="6"/>
  <c r="AD38" i="6"/>
  <c r="AD171" i="6"/>
  <c r="AD33" i="6"/>
  <c r="AD182" i="6"/>
  <c r="AD203" i="6"/>
  <c r="AD76" i="6"/>
  <c r="AD94" i="6"/>
  <c r="AD67" i="6"/>
  <c r="AD176" i="6"/>
  <c r="AD49" i="6"/>
  <c r="AD91" i="6"/>
  <c r="AD116" i="6"/>
  <c r="AD169" i="6"/>
  <c r="AD66" i="6"/>
  <c r="AD21" i="6"/>
  <c r="AD89" i="6"/>
  <c r="AD118" i="6"/>
  <c r="AD31" i="6"/>
  <c r="AD104" i="6"/>
  <c r="AD187" i="6"/>
  <c r="L267" i="6"/>
  <c r="L268" i="6"/>
  <c r="L260" i="6"/>
  <c r="L259" i="6"/>
  <c r="L263" i="6"/>
  <c r="L264" i="6"/>
  <c r="L266" i="6"/>
  <c r="L265" i="6"/>
  <c r="L261" i="6"/>
  <c r="L262" i="6"/>
  <c r="L215" i="6"/>
  <c r="L229" i="6"/>
  <c r="L231" i="6"/>
  <c r="L230" i="6"/>
  <c r="L247" i="6"/>
  <c r="L257" i="6"/>
  <c r="L244" i="6"/>
  <c r="L223" i="6"/>
  <c r="L240" i="6"/>
  <c r="L250" i="6"/>
  <c r="L249" i="6"/>
  <c r="L218" i="6"/>
  <c r="L210" i="6"/>
  <c r="L237" i="6"/>
  <c r="L214" i="6"/>
  <c r="L227" i="6"/>
  <c r="L258" i="6"/>
  <c r="L228" i="6"/>
  <c r="L238" i="6"/>
  <c r="L246" i="6"/>
  <c r="L248" i="6"/>
  <c r="L234" i="6"/>
  <c r="L255" i="6"/>
  <c r="L253" i="6"/>
  <c r="L233" i="6"/>
  <c r="L221" i="6"/>
  <c r="L220" i="6"/>
  <c r="L232" i="6"/>
  <c r="L241" i="6"/>
  <c r="L209" i="6"/>
  <c r="L243" i="6"/>
  <c r="L235" i="6"/>
  <c r="L219" i="6"/>
  <c r="L236" i="6"/>
  <c r="L239" i="6"/>
  <c r="L211" i="6"/>
  <c r="L251" i="6"/>
  <c r="L252" i="6"/>
  <c r="L226" i="6"/>
  <c r="L208" i="6"/>
  <c r="L212" i="6"/>
  <c r="L216" i="6"/>
  <c r="L225" i="6"/>
  <c r="L207" i="6"/>
  <c r="L224" i="6"/>
  <c r="L242" i="6"/>
  <c r="L213" i="6"/>
  <c r="L245" i="6"/>
  <c r="L254" i="6"/>
  <c r="L217" i="6"/>
  <c r="L222" i="6"/>
  <c r="L256" i="6"/>
  <c r="L63" i="6"/>
  <c r="L79" i="6"/>
  <c r="L122" i="6"/>
  <c r="L19" i="6"/>
  <c r="L138" i="6"/>
  <c r="L129" i="6"/>
  <c r="L116" i="6"/>
  <c r="L34" i="6"/>
  <c r="L179" i="6"/>
  <c r="L89" i="6"/>
  <c r="L23" i="6"/>
  <c r="L171" i="6"/>
  <c r="L82" i="6"/>
  <c r="L142" i="6"/>
  <c r="L139" i="6"/>
  <c r="L170" i="6"/>
  <c r="L198" i="6"/>
  <c r="L162" i="6"/>
  <c r="L117" i="6"/>
  <c r="L193" i="6"/>
  <c r="L189" i="6"/>
  <c r="L199" i="6"/>
  <c r="L161" i="6"/>
  <c r="L133" i="6"/>
  <c r="L112" i="6"/>
  <c r="L202" i="6"/>
  <c r="L35" i="6"/>
  <c r="L26" i="6"/>
  <c r="L186" i="6"/>
  <c r="L81" i="6"/>
  <c r="L203" i="6"/>
  <c r="L131" i="6"/>
  <c r="L101" i="6"/>
  <c r="L134" i="6"/>
  <c r="L21" i="6"/>
  <c r="L190" i="6"/>
  <c r="L169" i="6"/>
  <c r="L149" i="6"/>
  <c r="L94" i="6"/>
  <c r="L90" i="6"/>
  <c r="L124" i="6"/>
  <c r="L97" i="6"/>
  <c r="L118" i="6"/>
  <c r="L111" i="6"/>
  <c r="L49" i="6"/>
  <c r="L93" i="6"/>
  <c r="L185" i="6"/>
  <c r="L57" i="6"/>
  <c r="L205" i="6"/>
  <c r="L32" i="6"/>
  <c r="L102" i="6"/>
  <c r="L15" i="6"/>
  <c r="L183" i="6"/>
  <c r="L66" i="6"/>
  <c r="L41" i="6"/>
  <c r="L144" i="6"/>
  <c r="L114" i="6"/>
  <c r="L65" i="6"/>
  <c r="L38" i="6"/>
  <c r="L140" i="6"/>
  <c r="L166" i="6"/>
  <c r="L77" i="6"/>
  <c r="L13" i="6"/>
  <c r="L58" i="6"/>
  <c r="L22" i="6"/>
  <c r="L39" i="6"/>
  <c r="L176" i="6"/>
  <c r="L201" i="6"/>
  <c r="L110" i="6"/>
  <c r="L64" i="6"/>
  <c r="L61" i="6"/>
  <c r="L141" i="6"/>
  <c r="L136" i="6"/>
  <c r="L148" i="6"/>
  <c r="L11" i="6"/>
  <c r="L121" i="6"/>
  <c r="L178" i="6"/>
  <c r="L109" i="6"/>
  <c r="L50" i="6"/>
  <c r="L16" i="6"/>
  <c r="L151" i="6"/>
  <c r="L120" i="6"/>
  <c r="L204" i="6"/>
  <c r="L184" i="6"/>
  <c r="L167" i="6"/>
  <c r="L153" i="6"/>
  <c r="L25" i="6"/>
  <c r="L88" i="6"/>
  <c r="L156" i="6"/>
  <c r="L105" i="6"/>
  <c r="L197" i="6"/>
  <c r="L152" i="6"/>
  <c r="L145" i="6"/>
  <c r="L86" i="6"/>
  <c r="L44" i="6"/>
  <c r="L17" i="6"/>
  <c r="L164" i="6"/>
  <c r="L56" i="6"/>
  <c r="L40" i="6"/>
  <c r="L45" i="6"/>
  <c r="L73" i="6"/>
  <c r="L154" i="6"/>
  <c r="L180" i="6"/>
  <c r="L181" i="6"/>
  <c r="L155" i="6"/>
  <c r="L123" i="6"/>
  <c r="L68" i="6"/>
  <c r="L160" i="6"/>
  <c r="L87" i="6"/>
  <c r="L30" i="6"/>
  <c r="L132" i="6"/>
  <c r="L200" i="6"/>
  <c r="L36" i="6"/>
  <c r="L104" i="6"/>
  <c r="L172" i="6"/>
  <c r="L177" i="6"/>
  <c r="L108" i="6"/>
  <c r="L168" i="6"/>
  <c r="L85" i="6"/>
  <c r="L24" i="6"/>
  <c r="L175" i="6"/>
  <c r="L84" i="6"/>
  <c r="L47" i="6"/>
  <c r="L163" i="6"/>
  <c r="L192" i="6"/>
  <c r="L29" i="6"/>
  <c r="L95" i="6"/>
  <c r="L72" i="6"/>
  <c r="L157" i="6"/>
  <c r="L31" i="6"/>
  <c r="L54" i="6"/>
  <c r="L159" i="6"/>
  <c r="L96" i="6"/>
  <c r="L195" i="6"/>
  <c r="L113" i="6"/>
  <c r="L191" i="6"/>
  <c r="L128" i="6"/>
  <c r="L91" i="6"/>
  <c r="L98" i="6"/>
  <c r="L76" i="6"/>
  <c r="L137" i="6"/>
  <c r="L80" i="6"/>
  <c r="L51" i="6"/>
  <c r="L37" i="6"/>
  <c r="L99" i="6"/>
  <c r="L135" i="6"/>
  <c r="L143" i="6"/>
  <c r="L158" i="6"/>
  <c r="L14" i="6"/>
  <c r="L52" i="6"/>
  <c r="L55" i="6"/>
  <c r="L103" i="6"/>
  <c r="L53" i="6"/>
  <c r="L106" i="6"/>
  <c r="L165" i="6"/>
  <c r="L194" i="6"/>
  <c r="L60" i="6"/>
  <c r="L146" i="6"/>
  <c r="L69" i="6"/>
  <c r="L107" i="6"/>
  <c r="L92" i="6"/>
  <c r="L67" i="6"/>
  <c r="L18" i="6"/>
  <c r="L147" i="6"/>
  <c r="L48" i="6"/>
  <c r="L43" i="6"/>
  <c r="L130" i="6"/>
  <c r="L20" i="6"/>
  <c r="L27" i="6"/>
  <c r="L71" i="6"/>
  <c r="L83" i="6"/>
  <c r="L74" i="6"/>
  <c r="L33" i="6"/>
  <c r="L119" i="6"/>
  <c r="L150" i="6"/>
  <c r="L75" i="6"/>
  <c r="L100" i="6"/>
  <c r="L173" i="6"/>
  <c r="L125" i="6"/>
  <c r="L62" i="6"/>
  <c r="L28" i="6"/>
  <c r="L10" i="6"/>
  <c r="L196" i="6"/>
  <c r="L174" i="6"/>
  <c r="L12" i="6"/>
  <c r="L59" i="6"/>
  <c r="L187" i="6"/>
  <c r="L115" i="6"/>
  <c r="L127" i="6"/>
  <c r="L206" i="6"/>
  <c r="L46" i="6"/>
  <c r="L182" i="6"/>
  <c r="L70" i="6"/>
  <c r="L78" i="6"/>
  <c r="L126" i="6"/>
  <c r="L42" i="6"/>
  <c r="L188" i="6"/>
  <c r="L9" i="6"/>
  <c r="AH4" i="6"/>
  <c r="BB4" i="6"/>
  <c r="G6" i="8"/>
  <c r="K6" i="8"/>
  <c r="H6" i="8" l="1"/>
  <c r="H245" i="8"/>
  <c r="H244" i="8"/>
  <c r="H259" i="8"/>
  <c r="H231" i="8"/>
  <c r="H262" i="8"/>
  <c r="H229" i="8"/>
  <c r="H235" i="8"/>
  <c r="H234" i="8"/>
  <c r="H260" i="8"/>
  <c r="H255" i="8"/>
  <c r="H240" i="8"/>
  <c r="H236" i="8"/>
  <c r="H249" i="8"/>
  <c r="H233" i="8"/>
  <c r="H265" i="8"/>
  <c r="H250" i="8"/>
  <c r="H246" i="8"/>
  <c r="H254" i="8"/>
  <c r="H258" i="8"/>
  <c r="H261" i="8"/>
  <c r="H268" i="8"/>
  <c r="H239" i="8"/>
  <c r="H227" i="8"/>
  <c r="H263" i="8"/>
  <c r="H264" i="8"/>
  <c r="H226" i="8"/>
  <c r="H241" i="8"/>
  <c r="H253" i="8"/>
  <c r="H266" i="8"/>
  <c r="H232" i="8"/>
  <c r="H237" i="8"/>
  <c r="H230" i="8"/>
  <c r="H256" i="8"/>
  <c r="H242" i="8"/>
  <c r="H248" i="8"/>
  <c r="H247" i="8"/>
  <c r="H251" i="8"/>
  <c r="H267" i="8"/>
  <c r="H243" i="8"/>
  <c r="H252" i="8"/>
  <c r="H228" i="8"/>
  <c r="H257" i="8"/>
  <c r="H238" i="8"/>
  <c r="H213" i="8"/>
  <c r="H219" i="8"/>
  <c r="H216" i="8"/>
  <c r="H218" i="8"/>
  <c r="H221" i="8"/>
  <c r="H222" i="8"/>
  <c r="H220" i="8"/>
  <c r="H224" i="8"/>
  <c r="H223" i="8"/>
  <c r="H214" i="8"/>
  <c r="H217" i="8"/>
  <c r="H215" i="8"/>
  <c r="H225" i="8"/>
  <c r="H208" i="8"/>
  <c r="H206" i="8"/>
  <c r="H211" i="8"/>
  <c r="H205" i="8"/>
  <c r="H209" i="8"/>
  <c r="H207" i="8"/>
  <c r="H210" i="8"/>
  <c r="H204" i="8"/>
  <c r="H212" i="8"/>
  <c r="H56" i="8"/>
  <c r="H160" i="8"/>
  <c r="H50" i="8"/>
  <c r="H164" i="8"/>
  <c r="H142" i="8"/>
  <c r="H152" i="8"/>
  <c r="H171" i="8"/>
  <c r="H88" i="8"/>
  <c r="H79" i="8"/>
  <c r="H151" i="8"/>
  <c r="H58" i="8"/>
  <c r="H117" i="8"/>
  <c r="H168" i="8"/>
  <c r="H154" i="8"/>
  <c r="H53" i="8"/>
  <c r="H35" i="8"/>
  <c r="H19" i="8"/>
  <c r="H93" i="8"/>
  <c r="H8" i="8"/>
  <c r="H127" i="8"/>
  <c r="H169" i="8"/>
  <c r="H148" i="8"/>
  <c r="H49" i="8"/>
  <c r="H198" i="8"/>
  <c r="H163" i="8"/>
  <c r="H102" i="8"/>
  <c r="H106" i="8"/>
  <c r="H25" i="8"/>
  <c r="H82" i="8"/>
  <c r="H13" i="8"/>
  <c r="H174" i="8"/>
  <c r="H15" i="8"/>
  <c r="H68" i="8"/>
  <c r="H202" i="8"/>
  <c r="H64" i="8"/>
  <c r="H183" i="8"/>
  <c r="H186" i="8"/>
  <c r="H200" i="8"/>
  <c r="H51" i="8"/>
  <c r="H149" i="8"/>
  <c r="H63" i="8"/>
  <c r="H59" i="8"/>
  <c r="H189" i="8"/>
  <c r="H80" i="8"/>
  <c r="H159" i="8"/>
  <c r="H34" i="8"/>
  <c r="H29" i="8"/>
  <c r="H99" i="8"/>
  <c r="H10" i="8"/>
  <c r="H195" i="8"/>
  <c r="H72" i="8"/>
  <c r="H28" i="8"/>
  <c r="H57" i="8"/>
  <c r="H114" i="8"/>
  <c r="H77" i="8"/>
  <c r="H103" i="8"/>
  <c r="H175" i="8"/>
  <c r="H100" i="8"/>
  <c r="H60" i="8"/>
  <c r="H192" i="8"/>
  <c r="H179" i="8"/>
  <c r="H118" i="8"/>
  <c r="H97" i="8"/>
  <c r="H83" i="8"/>
  <c r="H181" i="8"/>
  <c r="H176" i="8"/>
  <c r="H91" i="8"/>
  <c r="H30" i="8"/>
  <c r="H9" i="8"/>
  <c r="H191" i="8"/>
  <c r="H98" i="8"/>
  <c r="H61" i="8"/>
  <c r="H188" i="8"/>
  <c r="H131" i="8"/>
  <c r="H124" i="8"/>
  <c r="H134" i="8"/>
  <c r="H71" i="8"/>
  <c r="H89" i="8"/>
  <c r="H109" i="8"/>
  <c r="H96" i="8"/>
  <c r="H132" i="8"/>
  <c r="H135" i="8"/>
  <c r="H75" i="8"/>
  <c r="H104" i="8"/>
  <c r="H44" i="8"/>
  <c r="H150" i="8"/>
  <c r="H129" i="8"/>
  <c r="H115" i="8"/>
  <c r="H22" i="8"/>
  <c r="H201" i="8"/>
  <c r="H187" i="8"/>
  <c r="H62" i="8"/>
  <c r="H16" i="8"/>
  <c r="H130" i="8"/>
  <c r="H125" i="8"/>
  <c r="H133" i="8"/>
  <c r="H177" i="8"/>
  <c r="H156" i="8"/>
  <c r="H166" i="8"/>
  <c r="H199" i="8"/>
  <c r="H121" i="8"/>
  <c r="H178" i="8"/>
  <c r="H81" i="8"/>
  <c r="H111" i="8"/>
  <c r="H45" i="8"/>
  <c r="H120" i="8"/>
  <c r="H139" i="8"/>
  <c r="H136" i="8"/>
  <c r="H76" i="8"/>
  <c r="H39" i="8"/>
  <c r="H161" i="8"/>
  <c r="H147" i="8"/>
  <c r="H54" i="8"/>
  <c r="H41" i="8"/>
  <c r="H20" i="8"/>
  <c r="H126" i="8"/>
  <c r="H73" i="8"/>
  <c r="H48" i="8"/>
  <c r="H162" i="8"/>
  <c r="H157" i="8"/>
  <c r="H42" i="8"/>
  <c r="H37" i="8"/>
  <c r="H184" i="8"/>
  <c r="H153" i="8"/>
  <c r="H11" i="8"/>
  <c r="H141" i="8"/>
  <c r="H67" i="8"/>
  <c r="H128" i="8"/>
  <c r="H173" i="8"/>
  <c r="H145" i="8"/>
  <c r="H203" i="8"/>
  <c r="H33" i="8"/>
  <c r="H140" i="8"/>
  <c r="H113" i="8"/>
  <c r="H193" i="8"/>
  <c r="H12" i="8"/>
  <c r="H86" i="8"/>
  <c r="H66" i="8"/>
  <c r="H84" i="8"/>
  <c r="H190" i="8"/>
  <c r="H105" i="8"/>
  <c r="H112" i="8"/>
  <c r="H123" i="8"/>
  <c r="H94" i="8"/>
  <c r="H165" i="8"/>
  <c r="H74" i="8"/>
  <c r="H69" i="8"/>
  <c r="H47" i="8"/>
  <c r="H185" i="8"/>
  <c r="H43" i="8"/>
  <c r="H46" i="8"/>
  <c r="H92" i="8"/>
  <c r="H146" i="8"/>
  <c r="H14" i="8"/>
  <c r="H143" i="8"/>
  <c r="H87" i="8"/>
  <c r="H65" i="8"/>
  <c r="H21" i="8"/>
  <c r="H55" i="8"/>
  <c r="H90" i="8"/>
  <c r="H108" i="8"/>
  <c r="H182" i="8"/>
  <c r="H194" i="8"/>
  <c r="H116" i="8"/>
  <c r="H17" i="8"/>
  <c r="H31" i="8"/>
  <c r="H144" i="8"/>
  <c r="H155" i="8"/>
  <c r="H158" i="8"/>
  <c r="H197" i="8"/>
  <c r="H138" i="8"/>
  <c r="H101" i="8"/>
  <c r="H196" i="8"/>
  <c r="H18" i="8"/>
  <c r="H36" i="8"/>
  <c r="H110" i="8"/>
  <c r="H167" i="8"/>
  <c r="H107" i="8"/>
  <c r="H78" i="8"/>
  <c r="H32" i="8"/>
  <c r="H119" i="8"/>
  <c r="H26" i="8"/>
  <c r="H85" i="8"/>
  <c r="H40" i="8"/>
  <c r="H122" i="8"/>
  <c r="H172" i="8"/>
  <c r="H24" i="8"/>
  <c r="H27" i="8"/>
  <c r="H180" i="8"/>
  <c r="H23" i="8"/>
  <c r="H95" i="8"/>
  <c r="H137" i="8"/>
  <c r="H52" i="8"/>
  <c r="H7" i="8"/>
  <c r="H70" i="8"/>
  <c r="H170" i="8"/>
  <c r="H38" i="8"/>
  <c r="L6" i="8"/>
  <c r="E6" i="8" l="1"/>
  <c r="F232" i="8" l="1"/>
  <c r="F255" i="8"/>
  <c r="F265" i="8"/>
  <c r="F230" i="8"/>
  <c r="F236" i="8"/>
  <c r="F268" i="8"/>
  <c r="F247" i="8"/>
  <c r="F262" i="8"/>
  <c r="F226" i="8"/>
  <c r="F264" i="8"/>
  <c r="F239" i="8"/>
  <c r="F246" i="8"/>
  <c r="F227" i="8"/>
  <c r="F229" i="8"/>
  <c r="F244" i="8"/>
  <c r="F261" i="8"/>
  <c r="F238" i="8"/>
  <c r="F253" i="8"/>
  <c r="F250" i="8"/>
  <c r="F240" i="8"/>
  <c r="F263" i="8"/>
  <c r="F267" i="8"/>
  <c r="F254" i="8"/>
  <c r="F234" i="8"/>
  <c r="F251" i="8"/>
  <c r="F220" i="8"/>
  <c r="F258" i="8"/>
  <c r="F228" i="8"/>
  <c r="F252" i="8"/>
  <c r="F237" i="8"/>
  <c r="F235" i="8"/>
  <c r="F249" i="8"/>
  <c r="F266" i="8"/>
  <c r="F231" i="8"/>
  <c r="F242" i="8"/>
  <c r="F243" i="8"/>
  <c r="F241" i="8"/>
  <c r="F248" i="8"/>
  <c r="F259" i="8"/>
  <c r="F233" i="8"/>
  <c r="F256" i="8"/>
  <c r="F260" i="8"/>
  <c r="F257" i="8"/>
  <c r="F245" i="8"/>
  <c r="F221" i="8"/>
  <c r="F219" i="8"/>
  <c r="F216" i="8"/>
  <c r="F218" i="8"/>
  <c r="F215" i="8"/>
  <c r="F222" i="8"/>
  <c r="F225" i="8"/>
  <c r="F217" i="8"/>
  <c r="F213" i="8"/>
  <c r="F223" i="8"/>
  <c r="F214" i="8"/>
  <c r="F224" i="8"/>
  <c r="F52" i="8"/>
  <c r="F81" i="8"/>
  <c r="F73" i="8"/>
  <c r="F88" i="8"/>
  <c r="F178" i="8"/>
  <c r="F51" i="8"/>
  <c r="F35" i="8"/>
  <c r="F212" i="8"/>
  <c r="F168" i="8"/>
  <c r="F149" i="8"/>
  <c r="F30" i="8"/>
  <c r="F182" i="8"/>
  <c r="F179" i="8"/>
  <c r="F200" i="8"/>
  <c r="F150" i="8"/>
  <c r="F91" i="8"/>
  <c r="F43" i="8"/>
  <c r="F64" i="8"/>
  <c r="F204" i="8"/>
  <c r="F173" i="8"/>
  <c r="F70" i="8"/>
  <c r="F46" i="8"/>
  <c r="F22" i="8"/>
  <c r="F113" i="8"/>
  <c r="F93" i="8"/>
  <c r="F166" i="8"/>
  <c r="F107" i="8"/>
  <c r="F63" i="8"/>
  <c r="F104" i="8"/>
  <c r="F18" i="8"/>
  <c r="F193" i="8"/>
  <c r="F74" i="8"/>
  <c r="F96" i="8"/>
  <c r="F28" i="8"/>
  <c r="F177" i="8"/>
  <c r="F101" i="8"/>
  <c r="F183" i="8"/>
  <c r="F75" i="8"/>
  <c r="F85" i="8"/>
  <c r="F11" i="8"/>
  <c r="F94" i="8"/>
  <c r="F114" i="8"/>
  <c r="F31" i="8"/>
  <c r="F192" i="8"/>
  <c r="F160" i="8"/>
  <c r="F16" i="8"/>
  <c r="F154" i="8"/>
  <c r="F165" i="8"/>
  <c r="F9" i="8"/>
  <c r="F118" i="8"/>
  <c r="F99" i="8"/>
  <c r="F141" i="8"/>
  <c r="F134" i="8"/>
  <c r="F124" i="8"/>
  <c r="F198" i="8"/>
  <c r="F186" i="8"/>
  <c r="F199" i="8"/>
  <c r="F211" i="8"/>
  <c r="F167" i="8"/>
  <c r="F201" i="8"/>
  <c r="F106" i="8"/>
  <c r="F55" i="8"/>
  <c r="F208" i="8"/>
  <c r="F25" i="8"/>
  <c r="F122" i="8"/>
  <c r="F155" i="8"/>
  <c r="F56" i="8"/>
  <c r="F145" i="8"/>
  <c r="F38" i="8"/>
  <c r="F103" i="8"/>
  <c r="F131" i="8"/>
  <c r="F76" i="8"/>
  <c r="F169" i="8"/>
  <c r="F33" i="8"/>
  <c r="F130" i="8"/>
  <c r="F140" i="8"/>
  <c r="F68" i="8"/>
  <c r="F66" i="8"/>
  <c r="F123" i="8"/>
  <c r="F120" i="8"/>
  <c r="F197" i="8"/>
  <c r="F41" i="8"/>
  <c r="F207" i="8"/>
  <c r="F162" i="8"/>
  <c r="F23" i="8"/>
  <c r="F180" i="8"/>
  <c r="F136" i="8"/>
  <c r="F89" i="8"/>
  <c r="F147" i="8"/>
  <c r="F195" i="8"/>
  <c r="F144" i="8"/>
  <c r="F19" i="8"/>
  <c r="F49" i="8"/>
  <c r="F58" i="8"/>
  <c r="F87" i="8"/>
  <c r="F196" i="8"/>
  <c r="F121" i="8"/>
  <c r="F12" i="8"/>
  <c r="F110" i="8"/>
  <c r="F59" i="8"/>
  <c r="F191" i="8"/>
  <c r="F72" i="8"/>
  <c r="F80" i="8"/>
  <c r="F79" i="8"/>
  <c r="F98" i="8"/>
  <c r="F53" i="8"/>
  <c r="F102" i="8"/>
  <c r="F115" i="8"/>
  <c r="F171" i="8"/>
  <c r="F17" i="8"/>
  <c r="F176" i="8"/>
  <c r="F69" i="8"/>
  <c r="F57" i="8"/>
  <c r="F142" i="8"/>
  <c r="F71" i="8"/>
  <c r="F39" i="8"/>
  <c r="F44" i="8"/>
  <c r="F188" i="8"/>
  <c r="F161" i="8"/>
  <c r="F54" i="8"/>
  <c r="F42" i="8"/>
  <c r="F10" i="8"/>
  <c r="F109" i="8"/>
  <c r="F77" i="8"/>
  <c r="F158" i="8"/>
  <c r="F95" i="8"/>
  <c r="F47" i="8"/>
  <c r="F14" i="8"/>
  <c r="F181" i="8"/>
  <c r="F78" i="8"/>
  <c r="F50" i="8"/>
  <c r="F92" i="8"/>
  <c r="F24" i="8"/>
  <c r="F129" i="8"/>
  <c r="F97" i="8"/>
  <c r="F174" i="8"/>
  <c r="F159" i="8"/>
  <c r="F67" i="8"/>
  <c r="F148" i="8"/>
  <c r="F65" i="8"/>
  <c r="F205" i="8"/>
  <c r="F90" i="8"/>
  <c r="F127" i="8"/>
  <c r="F100" i="8"/>
  <c r="F32" i="8"/>
  <c r="F209" i="8"/>
  <c r="F117" i="8"/>
  <c r="F20" i="8"/>
  <c r="F163" i="8"/>
  <c r="F203" i="8"/>
  <c r="F164" i="8"/>
  <c r="F202" i="8"/>
  <c r="F86" i="8"/>
  <c r="F116" i="8"/>
  <c r="F29" i="8"/>
  <c r="F170" i="8"/>
  <c r="F210" i="8"/>
  <c r="F62" i="8"/>
  <c r="F206" i="8"/>
  <c r="F61" i="8"/>
  <c r="F34" i="8"/>
  <c r="F152" i="8"/>
  <c r="F172" i="8"/>
  <c r="F143" i="8"/>
  <c r="F40" i="8"/>
  <c r="F190" i="8"/>
  <c r="F137" i="8"/>
  <c r="F26" i="8"/>
  <c r="F83" i="8"/>
  <c r="F119" i="8"/>
  <c r="F48" i="8"/>
  <c r="F153" i="8"/>
  <c r="F126" i="8"/>
  <c r="F187" i="8"/>
  <c r="F132" i="8"/>
  <c r="F60" i="8"/>
  <c r="F157" i="8"/>
  <c r="F111" i="8"/>
  <c r="F151" i="8"/>
  <c r="F112" i="8"/>
  <c r="F189" i="8"/>
  <c r="F37" i="8"/>
  <c r="F138" i="8"/>
  <c r="F13" i="8"/>
  <c r="F156" i="8"/>
  <c r="F84" i="8"/>
  <c r="F185" i="8"/>
  <c r="F82" i="8"/>
  <c r="F135" i="8"/>
  <c r="F175" i="8"/>
  <c r="F128" i="8"/>
  <c r="F7" i="8"/>
  <c r="F45" i="8"/>
  <c r="F194" i="8"/>
  <c r="F27" i="8"/>
  <c r="F184" i="8"/>
  <c r="F105" i="8"/>
  <c r="F8" i="8"/>
  <c r="F146" i="8"/>
  <c r="F139" i="8"/>
  <c r="F108" i="8"/>
  <c r="F36" i="8"/>
  <c r="F15" i="8"/>
  <c r="F125" i="8"/>
  <c r="F21" i="8"/>
  <c r="F133" i="8"/>
  <c r="F6" i="8"/>
  <c r="I6" i="8"/>
  <c r="J6" i="8" l="1"/>
  <c r="J236" i="8"/>
  <c r="J260" i="8"/>
  <c r="J241" i="8"/>
  <c r="J240" i="8"/>
  <c r="J239" i="8"/>
  <c r="J259" i="8"/>
  <c r="J265" i="8"/>
  <c r="J249" i="8"/>
  <c r="J258" i="8"/>
  <c r="J266" i="8"/>
  <c r="J230" i="8"/>
  <c r="J245" i="8"/>
  <c r="J255" i="8"/>
  <c r="J256" i="8"/>
  <c r="J243" i="8"/>
  <c r="J235" i="8"/>
  <c r="J252" i="8"/>
  <c r="J264" i="8"/>
  <c r="J247" i="8"/>
  <c r="J234" i="8"/>
  <c r="J238" i="8"/>
  <c r="J232" i="8"/>
  <c r="J242" i="8"/>
  <c r="J237" i="8"/>
  <c r="J228" i="8"/>
  <c r="J226" i="8"/>
  <c r="J268" i="8"/>
  <c r="J233" i="8"/>
  <c r="J251" i="8"/>
  <c r="J253" i="8"/>
  <c r="J229" i="8"/>
  <c r="J231" i="8"/>
  <c r="J220" i="8"/>
  <c r="J250" i="8"/>
  <c r="J244" i="8"/>
  <c r="J262" i="8"/>
  <c r="J257" i="8"/>
  <c r="J248" i="8"/>
  <c r="J263" i="8"/>
  <c r="J254" i="8"/>
  <c r="J261" i="8"/>
  <c r="J246" i="8"/>
  <c r="J267" i="8"/>
  <c r="J227" i="8"/>
  <c r="J215" i="8"/>
  <c r="J221" i="8"/>
  <c r="J218" i="8"/>
  <c r="J224" i="8"/>
  <c r="J216" i="8"/>
  <c r="J213" i="8"/>
  <c r="J217" i="8"/>
  <c r="J214" i="8"/>
  <c r="J223" i="8"/>
  <c r="J222" i="8"/>
  <c r="J225" i="8"/>
  <c r="J121" i="8"/>
  <c r="J61" i="8"/>
  <c r="J192" i="8"/>
  <c r="J146" i="8"/>
  <c r="J128" i="8"/>
  <c r="J138" i="8"/>
  <c r="J132" i="8"/>
  <c r="J137" i="8"/>
  <c r="J118" i="8"/>
  <c r="J80" i="8"/>
  <c r="J202" i="8"/>
  <c r="J100" i="8"/>
  <c r="J174" i="8"/>
  <c r="J14" i="8"/>
  <c r="J54" i="8"/>
  <c r="J176" i="8"/>
  <c r="J104" i="8"/>
  <c r="J199" i="8"/>
  <c r="J19" i="8"/>
  <c r="J130" i="8"/>
  <c r="J155" i="8"/>
  <c r="J89" i="8"/>
  <c r="J133" i="8"/>
  <c r="J73" i="8"/>
  <c r="J70" i="8"/>
  <c r="J182" i="8"/>
  <c r="J85" i="8"/>
  <c r="J206" i="8"/>
  <c r="J96" i="8"/>
  <c r="J8" i="8"/>
  <c r="J175" i="8"/>
  <c r="J37" i="8"/>
  <c r="J187" i="8"/>
  <c r="J190" i="8"/>
  <c r="J28" i="8"/>
  <c r="J72" i="8"/>
  <c r="J164" i="8"/>
  <c r="J127" i="8"/>
  <c r="J97" i="8"/>
  <c r="J47" i="8"/>
  <c r="J161" i="8"/>
  <c r="J17" i="8"/>
  <c r="J219" i="8"/>
  <c r="J186" i="8"/>
  <c r="J195" i="8"/>
  <c r="J122" i="8"/>
  <c r="J172" i="8"/>
  <c r="J30" i="8"/>
  <c r="J24" i="8"/>
  <c r="J124" i="8"/>
  <c r="J115" i="8"/>
  <c r="J177" i="8"/>
  <c r="J62" i="8"/>
  <c r="J113" i="8"/>
  <c r="J105" i="8"/>
  <c r="J135" i="8"/>
  <c r="J189" i="8"/>
  <c r="J126" i="8"/>
  <c r="J40" i="8"/>
  <c r="J22" i="8"/>
  <c r="J191" i="8"/>
  <c r="J203" i="8"/>
  <c r="J90" i="8"/>
  <c r="J129" i="8"/>
  <c r="J95" i="8"/>
  <c r="J188" i="8"/>
  <c r="J171" i="8"/>
  <c r="J9" i="8"/>
  <c r="J198" i="8"/>
  <c r="J136" i="8"/>
  <c r="J169" i="8"/>
  <c r="J25" i="8"/>
  <c r="J162" i="8"/>
  <c r="J178" i="8"/>
  <c r="J52" i="8"/>
  <c r="J204" i="8"/>
  <c r="J149" i="8"/>
  <c r="J18" i="8"/>
  <c r="J210" i="8"/>
  <c r="J125" i="8"/>
  <c r="J184" i="8"/>
  <c r="J82" i="8"/>
  <c r="J112" i="8"/>
  <c r="J153" i="8"/>
  <c r="J12" i="8"/>
  <c r="J158" i="8"/>
  <c r="J76" i="8"/>
  <c r="J168" i="8"/>
  <c r="J107" i="8"/>
  <c r="J170" i="8"/>
  <c r="J15" i="8"/>
  <c r="J27" i="8"/>
  <c r="J185" i="8"/>
  <c r="J151" i="8"/>
  <c r="J48" i="8"/>
  <c r="J110" i="8"/>
  <c r="J102" i="8"/>
  <c r="J16" i="8"/>
  <c r="J20" i="8"/>
  <c r="J65" i="8"/>
  <c r="J92" i="8"/>
  <c r="J77" i="8"/>
  <c r="J71" i="8"/>
  <c r="J160" i="8"/>
  <c r="J201" i="8"/>
  <c r="J134" i="8"/>
  <c r="J207" i="8"/>
  <c r="J131" i="8"/>
  <c r="J55" i="8"/>
  <c r="J120" i="8"/>
  <c r="J44" i="8"/>
  <c r="J193" i="8"/>
  <c r="J43" i="8"/>
  <c r="J212" i="8"/>
  <c r="J117" i="8"/>
  <c r="J50" i="8"/>
  <c r="J142" i="8"/>
  <c r="J167" i="8"/>
  <c r="J141" i="8"/>
  <c r="J38" i="8"/>
  <c r="J49" i="8"/>
  <c r="J86" i="8"/>
  <c r="J63" i="8"/>
  <c r="J35" i="8"/>
  <c r="J144" i="8"/>
  <c r="J166" i="8"/>
  <c r="J81" i="8"/>
  <c r="J163" i="8"/>
  <c r="J106" i="8"/>
  <c r="J208" i="8"/>
  <c r="J91" i="8"/>
  <c r="J29" i="8"/>
  <c r="J36" i="8"/>
  <c r="J194" i="8"/>
  <c r="J84" i="8"/>
  <c r="J111" i="8"/>
  <c r="J119" i="8"/>
  <c r="J154" i="8"/>
  <c r="J53" i="8"/>
  <c r="J114" i="8"/>
  <c r="J148" i="8"/>
  <c r="J109" i="8"/>
  <c r="J11" i="8"/>
  <c r="J197" i="8"/>
  <c r="J123" i="8"/>
  <c r="J150" i="8"/>
  <c r="J88" i="8"/>
  <c r="J51" i="8"/>
  <c r="J143" i="8"/>
  <c r="J87" i="8"/>
  <c r="J94" i="8"/>
  <c r="J152" i="8"/>
  <c r="J116" i="8"/>
  <c r="J108" i="8"/>
  <c r="J45" i="8"/>
  <c r="J156" i="8"/>
  <c r="J157" i="8"/>
  <c r="J83" i="8"/>
  <c r="J31" i="8"/>
  <c r="J98" i="8"/>
  <c r="J183" i="8"/>
  <c r="J209" i="8"/>
  <c r="J67" i="8"/>
  <c r="J78" i="8"/>
  <c r="J10" i="8"/>
  <c r="J57" i="8"/>
  <c r="J101" i="8"/>
  <c r="J165" i="8"/>
  <c r="J99" i="8"/>
  <c r="J66" i="8"/>
  <c r="J145" i="8"/>
  <c r="J140" i="8"/>
  <c r="J200" i="8"/>
  <c r="J21" i="8"/>
  <c r="J39" i="8"/>
  <c r="J41" i="8"/>
  <c r="J34" i="8"/>
  <c r="J196" i="8"/>
  <c r="J139" i="8"/>
  <c r="J7" i="8"/>
  <c r="J13" i="8"/>
  <c r="J60" i="8"/>
  <c r="J26" i="8"/>
  <c r="J75" i="8"/>
  <c r="J79" i="8"/>
  <c r="J46" i="8"/>
  <c r="J32" i="8"/>
  <c r="J159" i="8"/>
  <c r="J181" i="8"/>
  <c r="J42" i="8"/>
  <c r="J69" i="8"/>
  <c r="J74" i="8"/>
  <c r="J211" i="8"/>
  <c r="J58" i="8"/>
  <c r="J68" i="8"/>
  <c r="J56" i="8"/>
  <c r="J147" i="8"/>
  <c r="J103" i="8"/>
  <c r="J59" i="8"/>
  <c r="J93" i="8"/>
  <c r="J179" i="8"/>
  <c r="J33" i="8"/>
  <c r="J180" i="8"/>
  <c r="J173" i="8"/>
  <c r="J205" i="8"/>
  <c r="J23" i="8"/>
  <c r="J64" i="8"/>
</calcChain>
</file>

<file path=xl/comments1.xml><?xml version="1.0" encoding="utf-8"?>
<comments xmlns="http://schemas.openxmlformats.org/spreadsheetml/2006/main">
  <authors>
    <author>Sohee</author>
  </authors>
  <commentList>
    <comment ref="R2" authorId="0" shapeId="0">
      <text>
        <r>
          <rPr>
            <b/>
            <sz val="9"/>
            <color indexed="81"/>
            <rFont val="Tahoma"/>
            <family val="2"/>
          </rPr>
          <t>Sohee:</t>
        </r>
        <r>
          <rPr>
            <sz val="9"/>
            <color indexed="81"/>
            <rFont val="Tahoma"/>
            <family val="2"/>
          </rPr>
          <t xml:space="preserve">
=VLOOKUP($H4,$N$4:$O$451,2,FALSE)
- </t>
        </r>
        <r>
          <rPr>
            <sz val="9"/>
            <color indexed="81"/>
            <rFont val="돋움"/>
            <family val="3"/>
            <charset val="129"/>
          </rPr>
          <t xml:space="preserve">수험번호용
</t>
        </r>
        <r>
          <rPr>
            <sz val="9"/>
            <color indexed="81"/>
            <rFont val="Tahoma"/>
            <family val="2"/>
          </rPr>
          <t xml:space="preserve">=VLOOKUP($K4,$O$4:$P$451,2,FALSE)
- </t>
        </r>
        <r>
          <rPr>
            <sz val="9"/>
            <color indexed="81"/>
            <rFont val="돋움"/>
            <family val="3"/>
            <charset val="129"/>
          </rPr>
          <t>이름찾기용</t>
        </r>
      </text>
    </comment>
  </commentList>
</comments>
</file>

<file path=xl/sharedStrings.xml><?xml version="1.0" encoding="utf-8"?>
<sst xmlns="http://schemas.openxmlformats.org/spreadsheetml/2006/main" count="7070" uniqueCount="830">
  <si>
    <t xml:space="preserve">  </t>
    <phoneticPr fontId="0" type="noConversion"/>
  </si>
  <si>
    <t>번호</t>
    <phoneticPr fontId="0" type="noConversion"/>
  </si>
  <si>
    <t>성명</t>
    <phoneticPr fontId="0" type="noConversion"/>
  </si>
  <si>
    <t>객관식</t>
    <phoneticPr fontId="0" type="noConversion"/>
  </si>
  <si>
    <t>V.T.</t>
    <phoneticPr fontId="0" type="noConversion"/>
  </si>
  <si>
    <t>V.T</t>
    <phoneticPr fontId="0" type="noConversion"/>
  </si>
  <si>
    <t>객관식</t>
    <phoneticPr fontId="0" type="noConversion"/>
  </si>
  <si>
    <t>영어</t>
    <phoneticPr fontId="0" type="noConversion"/>
  </si>
  <si>
    <t>번호</t>
    <phoneticPr fontId="0" type="noConversion"/>
  </si>
  <si>
    <t>한국사</t>
    <phoneticPr fontId="0" type="noConversion"/>
  </si>
  <si>
    <t>형법</t>
    <phoneticPr fontId="0" type="noConversion"/>
  </si>
  <si>
    <t>형소법</t>
    <phoneticPr fontId="0" type="noConversion"/>
  </si>
  <si>
    <t>성적</t>
    <phoneticPr fontId="0" type="noConversion"/>
  </si>
  <si>
    <t>석차</t>
    <phoneticPr fontId="0" type="noConversion"/>
  </si>
  <si>
    <t>번호</t>
    <phoneticPr fontId="0" type="noConversion"/>
  </si>
  <si>
    <t>성명</t>
    <phoneticPr fontId="0" type="noConversion"/>
  </si>
  <si>
    <t>객관식</t>
    <phoneticPr fontId="0" type="noConversion"/>
  </si>
  <si>
    <t>V.T</t>
    <phoneticPr fontId="0" type="noConversion"/>
  </si>
  <si>
    <t>V.T.</t>
    <phoneticPr fontId="0" type="noConversion"/>
  </si>
  <si>
    <t>1주차</t>
    <phoneticPr fontId="0" type="noConversion"/>
  </si>
  <si>
    <t>2주차</t>
    <phoneticPr fontId="0" type="noConversion"/>
  </si>
  <si>
    <t>3주차</t>
    <phoneticPr fontId="0" type="noConversion"/>
  </si>
  <si>
    <t>5주차</t>
    <phoneticPr fontId="0" type="noConversion"/>
  </si>
  <si>
    <t>4주차</t>
    <phoneticPr fontId="0" type="noConversion"/>
  </si>
  <si>
    <t>경찰학</t>
    <phoneticPr fontId="0" type="noConversion"/>
  </si>
  <si>
    <t>비 고</t>
    <phoneticPr fontId="0" type="noConversion"/>
  </si>
  <si>
    <t>수험번호</t>
    <phoneticPr fontId="60" type="noConversion"/>
  </si>
  <si>
    <t>이름</t>
    <phoneticPr fontId="60" type="noConversion"/>
  </si>
  <si>
    <t>주간_앞</t>
    <phoneticPr fontId="0" type="noConversion"/>
  </si>
  <si>
    <t>황수빈</t>
    <phoneticPr fontId="60" type="noConversion"/>
  </si>
  <si>
    <t>권나영</t>
    <phoneticPr fontId="60" type="noConversion"/>
  </si>
  <si>
    <t>번호</t>
    <phoneticPr fontId="0" type="noConversion"/>
  </si>
  <si>
    <t>이  름</t>
    <phoneticPr fontId="0" type="noConversion"/>
  </si>
  <si>
    <t>성적</t>
    <phoneticPr fontId="0" type="noConversion"/>
  </si>
  <si>
    <t>비 고</t>
    <phoneticPr fontId="0" type="noConversion"/>
  </si>
  <si>
    <t>번호</t>
    <phoneticPr fontId="115" type="noConversion"/>
  </si>
  <si>
    <t>비 고</t>
    <phoneticPr fontId="115" type="noConversion"/>
  </si>
  <si>
    <t>이름</t>
    <phoneticPr fontId="115" type="noConversion"/>
  </si>
  <si>
    <t>객관식
석차</t>
    <phoneticPr fontId="115" type="noConversion"/>
  </si>
  <si>
    <t>주관식
석차</t>
    <phoneticPr fontId="115" type="noConversion"/>
  </si>
  <si>
    <t>합산
평균</t>
    <phoneticPr fontId="115" type="noConversion"/>
  </si>
  <si>
    <t>합산
석차</t>
    <phoneticPr fontId="115" type="noConversion"/>
  </si>
  <si>
    <t>모의고사</t>
    <phoneticPr fontId="0" type="noConversion"/>
  </si>
  <si>
    <t>응시자 평균</t>
    <phoneticPr fontId="0" type="noConversion"/>
  </si>
  <si>
    <t>평균</t>
    <phoneticPr fontId="0" type="noConversion"/>
  </si>
  <si>
    <t>모의고사</t>
    <phoneticPr fontId="0" type="noConversion"/>
  </si>
  <si>
    <t>모의고사</t>
    <phoneticPr fontId="0" type="noConversion"/>
  </si>
  <si>
    <t>이  름</t>
    <phoneticPr fontId="0" type="noConversion"/>
  </si>
  <si>
    <t>모의고사</t>
    <phoneticPr fontId="0" type="noConversion"/>
  </si>
  <si>
    <t>모의고사
점수</t>
    <phoneticPr fontId="115" type="noConversion"/>
  </si>
  <si>
    <t>주간_앞</t>
    <phoneticPr fontId="0" type="noConversion"/>
  </si>
  <si>
    <t>형법</t>
    <phoneticPr fontId="0" type="noConversion"/>
  </si>
  <si>
    <t>오프라인
참석률</t>
    <phoneticPr fontId="0" type="noConversion"/>
  </si>
  <si>
    <t>형법</t>
    <phoneticPr fontId="0" type="noConversion"/>
  </si>
  <si>
    <t>경찰학</t>
    <phoneticPr fontId="0" type="noConversion"/>
  </si>
  <si>
    <t>형법</t>
    <phoneticPr fontId="0" type="noConversion"/>
  </si>
  <si>
    <t>형법</t>
    <phoneticPr fontId="0" type="noConversion"/>
  </si>
  <si>
    <t>모의고사</t>
    <phoneticPr fontId="0" type="noConversion"/>
  </si>
  <si>
    <t>형법</t>
    <phoneticPr fontId="0" type="noConversion"/>
  </si>
  <si>
    <t>형소법</t>
    <phoneticPr fontId="0" type="noConversion"/>
  </si>
  <si>
    <t>1주차</t>
    <phoneticPr fontId="0" type="noConversion"/>
  </si>
  <si>
    <t>헌법</t>
    <phoneticPr fontId="0" type="noConversion"/>
  </si>
  <si>
    <t>형법</t>
    <phoneticPr fontId="0" type="noConversion"/>
  </si>
  <si>
    <t>형법</t>
    <phoneticPr fontId="0" type="noConversion"/>
  </si>
  <si>
    <t>번호</t>
    <phoneticPr fontId="0" type="noConversion"/>
  </si>
  <si>
    <t>성명</t>
    <phoneticPr fontId="0" type="noConversion"/>
  </si>
  <si>
    <t>객관식</t>
    <phoneticPr fontId="0" type="noConversion"/>
  </si>
  <si>
    <t>V.T</t>
    <phoneticPr fontId="0" type="noConversion"/>
  </si>
  <si>
    <t>4주차</t>
    <phoneticPr fontId="0" type="noConversion"/>
  </si>
  <si>
    <t>주간_앞</t>
    <phoneticPr fontId="0" type="noConversion"/>
  </si>
  <si>
    <t>번호</t>
    <phoneticPr fontId="0" type="noConversion"/>
  </si>
  <si>
    <t>성명</t>
    <phoneticPr fontId="0" type="noConversion"/>
  </si>
  <si>
    <t>앞면</t>
    <phoneticPr fontId="60" type="noConversion"/>
  </si>
  <si>
    <t>성명</t>
    <phoneticPr fontId="0" type="noConversion"/>
  </si>
  <si>
    <t>객관식</t>
    <phoneticPr fontId="0" type="noConversion"/>
  </si>
  <si>
    <t>헌법</t>
    <phoneticPr fontId="0" type="noConversion"/>
  </si>
  <si>
    <t>한국사2</t>
    <phoneticPr fontId="0" type="noConversion"/>
  </si>
  <si>
    <t>영어2</t>
    <phoneticPr fontId="0" type="noConversion"/>
  </si>
  <si>
    <t>형법</t>
    <phoneticPr fontId="0" type="noConversion"/>
  </si>
  <si>
    <t>번호</t>
    <phoneticPr fontId="0" type="noConversion"/>
  </si>
  <si>
    <t>성명</t>
    <phoneticPr fontId="0" type="noConversion"/>
  </si>
  <si>
    <t>객관식</t>
    <phoneticPr fontId="0" type="noConversion"/>
  </si>
  <si>
    <t>형법</t>
    <phoneticPr fontId="0" type="noConversion"/>
  </si>
  <si>
    <t>번호</t>
    <phoneticPr fontId="0" type="noConversion"/>
  </si>
  <si>
    <t>성명</t>
    <phoneticPr fontId="0" type="noConversion"/>
  </si>
  <si>
    <t>객관식</t>
    <phoneticPr fontId="0" type="noConversion"/>
  </si>
  <si>
    <t>V.T</t>
    <phoneticPr fontId="0" type="noConversion"/>
  </si>
  <si>
    <t>5주차</t>
    <phoneticPr fontId="0" type="noConversion"/>
  </si>
  <si>
    <t>참석률</t>
    <phoneticPr fontId="0" type="noConversion"/>
  </si>
  <si>
    <t>참석률</t>
    <phoneticPr fontId="0" type="noConversion"/>
  </si>
  <si>
    <t>참석률</t>
    <phoneticPr fontId="0" type="noConversion"/>
  </si>
  <si>
    <t>참석률</t>
    <phoneticPr fontId="0" type="noConversion"/>
  </si>
  <si>
    <t>이름</t>
    <phoneticPr fontId="115" type="noConversion"/>
  </si>
  <si>
    <t>수험번호</t>
    <phoneticPr fontId="115" type="noConversion"/>
  </si>
  <si>
    <t>연락처</t>
    <phoneticPr fontId="0" type="noConversion"/>
  </si>
  <si>
    <t>누적 모의고사</t>
    <phoneticPr fontId="0" type="noConversion"/>
  </si>
  <si>
    <t>연락처</t>
    <phoneticPr fontId="115" type="noConversion"/>
  </si>
  <si>
    <t>라이브</t>
    <phoneticPr fontId="0" type="noConversion"/>
  </si>
  <si>
    <t>이름</t>
    <phoneticPr fontId="115" type="noConversion"/>
  </si>
  <si>
    <t>수험번호</t>
    <phoneticPr fontId="115" type="noConversion"/>
  </si>
  <si>
    <t>메모참고!</t>
    <phoneticPr fontId="64" type="noConversion"/>
  </si>
  <si>
    <t>수험번호</t>
    <phoneticPr fontId="115" type="noConversion"/>
  </si>
  <si>
    <t>이름</t>
    <phoneticPr fontId="115" type="noConversion"/>
  </si>
  <si>
    <t>이름찾기</t>
    <phoneticPr fontId="115" type="noConversion"/>
  </si>
  <si>
    <t>기록</t>
    <phoneticPr fontId="115" type="noConversion"/>
  </si>
  <si>
    <t>박나현</t>
  </si>
  <si>
    <t>이동근</t>
  </si>
  <si>
    <t>장성민</t>
  </si>
  <si>
    <t>공초연</t>
  </si>
  <si>
    <t>곽민지</t>
  </si>
  <si>
    <t>김지우</t>
  </si>
  <si>
    <t>안동규</t>
  </si>
  <si>
    <t>이효민</t>
  </si>
  <si>
    <t>강민수</t>
  </si>
  <si>
    <t>이상민</t>
  </si>
  <si>
    <t>조철희</t>
  </si>
  <si>
    <t>임진수</t>
  </si>
  <si>
    <t>010-4521-7896</t>
  </si>
  <si>
    <t>010-9967-7436</t>
  </si>
  <si>
    <t>010-2672-3483</t>
  </si>
  <si>
    <t>010-3683-5983</t>
  </si>
  <si>
    <t>010-4107-9811</t>
  </si>
  <si>
    <t>010-5039-5355</t>
  </si>
  <si>
    <t>010-2832-4778</t>
  </si>
  <si>
    <t>010-3240-2721</t>
  </si>
  <si>
    <t>010-2399-4251</t>
  </si>
  <si>
    <t>010-9123-7445</t>
  </si>
  <si>
    <t>010-4307-3390</t>
  </si>
  <si>
    <t>010-3317-4845</t>
  </si>
  <si>
    <t>010-4855-0635</t>
  </si>
  <si>
    <t>010-3572-2892</t>
  </si>
  <si>
    <t>010-2589-6797</t>
  </si>
  <si>
    <t>진효창</t>
  </si>
  <si>
    <t>오상수</t>
  </si>
  <si>
    <t>하정석</t>
  </si>
  <si>
    <t>010-9146-9936</t>
  </si>
  <si>
    <t>홍준석</t>
  </si>
  <si>
    <t>일반생</t>
  </si>
  <si>
    <t>전선호</t>
  </si>
  <si>
    <t>010-9347-2624</t>
  </si>
  <si>
    <t>홍성범</t>
  </si>
  <si>
    <t>010-7299-5187</t>
  </si>
  <si>
    <t>공민준</t>
  </si>
  <si>
    <t>010-2366-4154</t>
  </si>
  <si>
    <t>김동현</t>
  </si>
  <si>
    <t>010-5345-7605</t>
  </si>
  <si>
    <t>정윤한</t>
  </si>
  <si>
    <t>010-9169-9331</t>
  </si>
  <si>
    <t>경찰학
선택형</t>
    <phoneticPr fontId="0" type="noConversion"/>
  </si>
  <si>
    <t>김시온</t>
  </si>
  <si>
    <t>박성민</t>
  </si>
  <si>
    <t>이인호</t>
  </si>
  <si>
    <t>형법</t>
    <phoneticPr fontId="0" type="noConversion"/>
  </si>
  <si>
    <t>김민기</t>
  </si>
  <si>
    <t>010-9239-7289</t>
  </si>
  <si>
    <t>010-8365-5450</t>
  </si>
  <si>
    <t>김윤서</t>
  </si>
  <si>
    <t>010-5832-7879</t>
  </si>
  <si>
    <t>김준경</t>
  </si>
  <si>
    <t>010-9978-3842</t>
  </si>
  <si>
    <t>김혜연</t>
  </si>
  <si>
    <t>010-8990-2472</t>
  </si>
  <si>
    <t>박민준</t>
  </si>
  <si>
    <t>010-3425-0802</t>
  </si>
  <si>
    <t>010-5544-4032</t>
  </si>
  <si>
    <t>박준영</t>
  </si>
  <si>
    <t>010-3518-2418</t>
  </si>
  <si>
    <t>배민재</t>
  </si>
  <si>
    <t>010-6886-9767</t>
  </si>
  <si>
    <t>윤소영</t>
  </si>
  <si>
    <t>010-4799-4510</t>
  </si>
  <si>
    <t>이수민</t>
  </si>
  <si>
    <t>010-8946-3155</t>
  </si>
  <si>
    <t>이재욱</t>
  </si>
  <si>
    <t>010-9719-9708</t>
  </si>
  <si>
    <t>이종화</t>
  </si>
  <si>
    <t>010-4522-0281</t>
  </si>
  <si>
    <t>이창현</t>
  </si>
  <si>
    <t>010-9399-3756</t>
  </si>
  <si>
    <t>장민지</t>
  </si>
  <si>
    <t>010-7337-8143</t>
  </si>
  <si>
    <t>장예진</t>
  </si>
  <si>
    <t>010-8291-4124</t>
  </si>
  <si>
    <t>조서원</t>
  </si>
  <si>
    <t>010-8783-3362</t>
  </si>
  <si>
    <t>최준하</t>
  </si>
  <si>
    <t>010-4976-6110</t>
  </si>
  <si>
    <t>기수</t>
    <phoneticPr fontId="64" type="noConversion"/>
  </si>
  <si>
    <t>연락처</t>
    <phoneticPr fontId="64" type="noConversion"/>
  </si>
  <si>
    <t>김지윤A</t>
  </si>
  <si>
    <t>전한나</t>
  </si>
  <si>
    <t>누적</t>
    <phoneticPr fontId="0" type="noConversion"/>
  </si>
  <si>
    <t>최상덕</t>
  </si>
  <si>
    <t>누적 모의고사</t>
    <phoneticPr fontId="0" type="noConversion"/>
  </si>
  <si>
    <t>모의고사</t>
    <phoneticPr fontId="0" type="noConversion"/>
  </si>
  <si>
    <t>경찰학</t>
    <phoneticPr fontId="0" type="noConversion"/>
  </si>
  <si>
    <t>경찰학
OX</t>
  </si>
  <si>
    <t>경찰학
OX</t>
    <phoneticPr fontId="0" type="noConversion"/>
  </si>
  <si>
    <t>경찰학</t>
    <phoneticPr fontId="0" type="noConversion"/>
  </si>
  <si>
    <t>문진서</t>
  </si>
  <si>
    <t>010-4465-5912</t>
  </si>
  <si>
    <t>010-4832-1058</t>
  </si>
  <si>
    <t>신희정</t>
  </si>
  <si>
    <t>010-3033-0649</t>
  </si>
  <si>
    <t>심희은</t>
  </si>
  <si>
    <t>010-9111-0554</t>
  </si>
  <si>
    <t>송치원</t>
  </si>
  <si>
    <t>010-8670-7566</t>
  </si>
  <si>
    <t>박예진</t>
  </si>
  <si>
    <t>010-5476-5445</t>
  </si>
  <si>
    <t>이윤제</t>
  </si>
  <si>
    <t>010-7473-3707</t>
  </si>
  <si>
    <t>서희주</t>
  </si>
  <si>
    <t>010-8254-4768</t>
  </si>
  <si>
    <t>강동우</t>
  </si>
  <si>
    <t>010-9299-2113</t>
  </si>
  <si>
    <t>010-9890-4220</t>
  </si>
  <si>
    <t>권경희</t>
  </si>
  <si>
    <t>010-5210-7936</t>
  </si>
  <si>
    <t>권민재</t>
  </si>
  <si>
    <t>010-8667-4353</t>
  </si>
  <si>
    <t>권성준</t>
  </si>
  <si>
    <t>010-9195-0384</t>
  </si>
  <si>
    <t>권원대</t>
  </si>
  <si>
    <t>010-6332-4629</t>
  </si>
  <si>
    <t>김건형</t>
  </si>
  <si>
    <t>010-2526-1794</t>
  </si>
  <si>
    <t>김다빈</t>
  </si>
  <si>
    <t>김승원</t>
  </si>
  <si>
    <t>010-4794-4136</t>
  </si>
  <si>
    <t>010-7106-0474</t>
  </si>
  <si>
    <t>김유민</t>
  </si>
  <si>
    <t>010-4503-2228</t>
  </si>
  <si>
    <t>김유선</t>
  </si>
  <si>
    <t>010-9155-3747</t>
  </si>
  <si>
    <t>김이레</t>
  </si>
  <si>
    <t>010-4127-7947</t>
  </si>
  <si>
    <t>노예빈</t>
  </si>
  <si>
    <t>010-6298-2775</t>
  </si>
  <si>
    <t>류하온</t>
  </si>
  <si>
    <t>010-3390-8073</t>
  </si>
  <si>
    <t>박수석</t>
  </si>
  <si>
    <t>010-5172-1298</t>
  </si>
  <si>
    <t>박윤정</t>
  </si>
  <si>
    <t>010-5693-2611</t>
  </si>
  <si>
    <t>박현진</t>
  </si>
  <si>
    <t>010-5594-6906</t>
  </si>
  <si>
    <t>방민호</t>
  </si>
  <si>
    <t>010-4873-5891</t>
  </si>
  <si>
    <t>서보영</t>
  </si>
  <si>
    <t>010-8543-7876</t>
  </si>
  <si>
    <t>서아희</t>
  </si>
  <si>
    <t>010-2898-3531</t>
  </si>
  <si>
    <t>송수민</t>
  </si>
  <si>
    <t>010-6372-4635</t>
  </si>
  <si>
    <t>심동섭</t>
  </si>
  <si>
    <t>010-8460-2542</t>
  </si>
  <si>
    <t>안욱근</t>
  </si>
  <si>
    <t>010-4686-6522</t>
  </si>
  <si>
    <t>양준서</t>
  </si>
  <si>
    <t>010-4626-2767</t>
  </si>
  <si>
    <t>유다경</t>
  </si>
  <si>
    <t>윤현진</t>
  </si>
  <si>
    <t>010-3834-4421</t>
  </si>
  <si>
    <t>전서준</t>
  </si>
  <si>
    <t>010-6868-8649</t>
  </si>
  <si>
    <t>정세진</t>
  </si>
  <si>
    <t>정애림</t>
  </si>
  <si>
    <t>010-3956-2194</t>
  </si>
  <si>
    <t>정현우</t>
  </si>
  <si>
    <t>010-4931-8399</t>
  </si>
  <si>
    <t>조재준</t>
  </si>
  <si>
    <t>010-7401-2416</t>
  </si>
  <si>
    <t>최유민</t>
  </si>
  <si>
    <t>010-4843-6923</t>
  </si>
  <si>
    <t>최치원</t>
  </si>
  <si>
    <t>010-9699-9884</t>
  </si>
  <si>
    <t>현승민</t>
  </si>
  <si>
    <t>010-9362-9491</t>
  </si>
  <si>
    <t>김동현A</t>
  </si>
  <si>
    <t>010-9322-7029</t>
  </si>
  <si>
    <t>김예원A</t>
  </si>
  <si>
    <t>김민진</t>
  </si>
  <si>
    <t>손영현</t>
  </si>
  <si>
    <t>010-5568-4565</t>
  </si>
  <si>
    <t>010-2616-5520</t>
  </si>
  <si>
    <t>김동규</t>
  </si>
  <si>
    <t>010-6449-9395</t>
  </si>
  <si>
    <t>최민</t>
  </si>
  <si>
    <t>010-3779-3582</t>
  </si>
  <si>
    <t>경찰학
OX</t>
    <phoneticPr fontId="0" type="noConversion"/>
  </si>
  <si>
    <t>이서빈</t>
  </si>
  <si>
    <t>이주성</t>
  </si>
  <si>
    <t>김태현</t>
  </si>
  <si>
    <t>성적</t>
    <phoneticPr fontId="60" type="noConversion"/>
  </si>
  <si>
    <t>우지원</t>
  </si>
  <si>
    <t>장윤정</t>
  </si>
  <si>
    <t>010-5911-4325</t>
  </si>
  <si>
    <t>010-8470-3385</t>
  </si>
  <si>
    <t>하지원</t>
  </si>
  <si>
    <t>010-7163-3538</t>
  </si>
  <si>
    <t>010-2810-1899</t>
  </si>
  <si>
    <t>010-2859-2722</t>
  </si>
  <si>
    <t>경찰학</t>
    <phoneticPr fontId="0" type="noConversion"/>
  </si>
  <si>
    <t>010-2273-4866</t>
  </si>
  <si>
    <t>김수진</t>
  </si>
  <si>
    <t>윤수빈</t>
  </si>
  <si>
    <t>최세나</t>
  </si>
  <si>
    <t>010-7764-8574</t>
  </si>
  <si>
    <t>장수정</t>
  </si>
  <si>
    <t>010-4620-4899</t>
  </si>
  <si>
    <t>이건영</t>
  </si>
  <si>
    <t>010-5161-7252</t>
  </si>
  <si>
    <t>010-7282-4860</t>
  </si>
  <si>
    <t>이동건</t>
  </si>
  <si>
    <t>010-9959-5450</t>
  </si>
  <si>
    <t>김봉준</t>
  </si>
  <si>
    <t>010-7586-0428</t>
  </si>
  <si>
    <t>김서린</t>
  </si>
  <si>
    <t>010-8142-1591</t>
  </si>
  <si>
    <t>010-7117-2145</t>
  </si>
  <si>
    <t>유현민</t>
  </si>
  <si>
    <t>010-5020-0288</t>
  </si>
  <si>
    <t>신승규</t>
  </si>
  <si>
    <t>010-4036-7667</t>
  </si>
  <si>
    <t>이광훈</t>
  </si>
  <si>
    <t>010-7320-2509</t>
  </si>
  <si>
    <t>010-2555-8280</t>
  </si>
  <si>
    <t>010-8635-1601</t>
  </si>
  <si>
    <t>원예정</t>
  </si>
  <si>
    <t>010-4738-5283</t>
  </si>
  <si>
    <t>박채원</t>
  </si>
  <si>
    <t>010-5289-0805</t>
  </si>
  <si>
    <t>기지민</t>
  </si>
  <si>
    <t>010-4547-5321</t>
  </si>
  <si>
    <t>김대호</t>
  </si>
  <si>
    <t>010-5202-2164</t>
  </si>
  <si>
    <t>김영서</t>
  </si>
  <si>
    <t>010-9004-8513</t>
  </si>
  <si>
    <t>박민철</t>
  </si>
  <si>
    <t>010-2710-7433</t>
  </si>
  <si>
    <t>박서안</t>
  </si>
  <si>
    <t>010-9550-2571</t>
  </si>
  <si>
    <t>박정민</t>
  </si>
  <si>
    <t>010-8724-4423</t>
  </si>
  <si>
    <t>박지호</t>
  </si>
  <si>
    <t>010-8874-5462</t>
  </si>
  <si>
    <t>배석현</t>
  </si>
  <si>
    <t>010-2597-5267</t>
  </si>
  <si>
    <t>안서진</t>
  </si>
  <si>
    <t>010-4605-3653</t>
  </si>
  <si>
    <t>윤대현</t>
  </si>
  <si>
    <t>010-2788-3781</t>
  </si>
  <si>
    <t>윤종녕</t>
  </si>
  <si>
    <t>010-3662-3191</t>
  </si>
  <si>
    <t>이정연</t>
  </si>
  <si>
    <t>010-6317-0664</t>
  </si>
  <si>
    <t>정승화</t>
  </si>
  <si>
    <t>010-4418-9708</t>
  </si>
  <si>
    <t>최원석</t>
  </si>
  <si>
    <t>010-6430-9482</t>
  </si>
  <si>
    <t>하채영</t>
  </si>
  <si>
    <t>010-3356-9876</t>
  </si>
  <si>
    <t>홍승원</t>
  </si>
  <si>
    <t>010-3179-9774</t>
  </si>
  <si>
    <t>헌법</t>
    <phoneticPr fontId="0" type="noConversion"/>
  </si>
  <si>
    <t>형소법</t>
    <phoneticPr fontId="0" type="noConversion"/>
  </si>
  <si>
    <t>1주차
탈락인원</t>
    <phoneticPr fontId="0" type="noConversion"/>
  </si>
  <si>
    <t>2주차
탈락인원</t>
    <phoneticPr fontId="0" type="noConversion"/>
  </si>
  <si>
    <t>김민규</t>
  </si>
  <si>
    <t>최원철</t>
  </si>
  <si>
    <t>노현학</t>
  </si>
  <si>
    <t>김예원</t>
  </si>
  <si>
    <t>이용훈</t>
  </si>
  <si>
    <t>김한비</t>
  </si>
  <si>
    <t>정시은</t>
  </si>
  <si>
    <t>김승연</t>
  </si>
  <si>
    <t>박찬호</t>
  </si>
  <si>
    <t>조용민</t>
  </si>
  <si>
    <t>정성태</t>
  </si>
  <si>
    <t>강건욱</t>
  </si>
  <si>
    <t>김동건</t>
  </si>
  <si>
    <t>010-5495-3453</t>
  </si>
  <si>
    <t>010-3301-6229</t>
  </si>
  <si>
    <t>010-6644-8817</t>
  </si>
  <si>
    <t>010-3754-0451</t>
  </si>
  <si>
    <t>010-6775-2870</t>
  </si>
  <si>
    <t>비고</t>
    <phoneticPr fontId="0" type="noConversion"/>
  </si>
  <si>
    <t>개인
연락</t>
    <phoneticPr fontId="0" type="noConversion"/>
  </si>
  <si>
    <t>010-5261-7647</t>
  </si>
  <si>
    <t>이근혁</t>
  </si>
  <si>
    <t>010-4090-9464</t>
  </si>
  <si>
    <t>학번</t>
    <phoneticPr fontId="0" type="noConversion"/>
  </si>
  <si>
    <t>수험번호</t>
    <phoneticPr fontId="0" type="noConversion"/>
  </si>
  <si>
    <t>아침모의고사 응시자 명단</t>
    <phoneticPr fontId="64" type="noConversion"/>
  </si>
  <si>
    <t>번호</t>
    <phoneticPr fontId="64" type="noConversion"/>
  </si>
  <si>
    <t>O,X</t>
  </si>
  <si>
    <t>O,X</t>
    <phoneticPr fontId="0" type="noConversion"/>
  </si>
  <si>
    <t>수험번호 찾기( 누적+온라인)</t>
    <phoneticPr fontId="115" type="noConversion"/>
  </si>
  <si>
    <t>정현지</t>
  </si>
  <si>
    <t>류호준</t>
  </si>
  <si>
    <t>010-5624-8119</t>
  </si>
  <si>
    <t>010-4026-3688</t>
  </si>
  <si>
    <t>010-2888-9707</t>
  </si>
  <si>
    <t>010-6674-8473</t>
  </si>
  <si>
    <t>형소법</t>
    <phoneticPr fontId="0" type="noConversion"/>
  </si>
  <si>
    <t>경찰학</t>
    <phoneticPr fontId="0" type="noConversion"/>
  </si>
  <si>
    <t>강민재</t>
  </si>
  <si>
    <t>최성재</t>
  </si>
  <si>
    <t>김다빈A</t>
  </si>
  <si>
    <t>010-6271-7879</t>
  </si>
  <si>
    <t>010-6671-4096</t>
  </si>
  <si>
    <t>010-8751-1058</t>
  </si>
  <si>
    <t>010-8681-3425</t>
  </si>
  <si>
    <t>010-2978-6339</t>
  </si>
  <si>
    <t>010-6675-8638</t>
  </si>
  <si>
    <t>헌법</t>
    <phoneticPr fontId="0" type="noConversion"/>
  </si>
  <si>
    <t>이동언</t>
  </si>
  <si>
    <t>010-9483-9601</t>
  </si>
  <si>
    <t>ox</t>
    <phoneticPr fontId="0" type="noConversion"/>
  </si>
  <si>
    <t>누적모의고사</t>
    <phoneticPr fontId="0" type="noConversion"/>
  </si>
  <si>
    <t>점수</t>
    <phoneticPr fontId="60" type="noConversion"/>
  </si>
  <si>
    <t>경찰학 OX
점수</t>
    <phoneticPr fontId="115" type="noConversion"/>
  </si>
  <si>
    <t>누적모의고사</t>
    <phoneticPr fontId="0" type="noConversion"/>
  </si>
  <si>
    <t>수험번호</t>
    <phoneticPr fontId="0" type="noConversion"/>
  </si>
  <si>
    <t>수험번호</t>
    <phoneticPr fontId="0" type="noConversion"/>
  </si>
  <si>
    <t>헌법</t>
    <phoneticPr fontId="0" type="noConversion"/>
  </si>
  <si>
    <t>형소법</t>
    <phoneticPr fontId="0" type="noConversion"/>
  </si>
  <si>
    <t>3주차
탈락인원</t>
    <phoneticPr fontId="0" type="noConversion"/>
  </si>
  <si>
    <t>성적</t>
    <phoneticPr fontId="0" type="noConversion"/>
  </si>
  <si>
    <t>이경훈</t>
  </si>
  <si>
    <t>헌법</t>
    <phoneticPr fontId="0" type="noConversion"/>
  </si>
  <si>
    <t>형소법</t>
    <phoneticPr fontId="0" type="noConversion"/>
  </si>
  <si>
    <t>헌법</t>
    <phoneticPr fontId="0" type="noConversion"/>
  </si>
  <si>
    <t>형소법</t>
    <phoneticPr fontId="0" type="noConversion"/>
  </si>
  <si>
    <t>형법</t>
    <phoneticPr fontId="0" type="noConversion"/>
  </si>
  <si>
    <t>경찰학</t>
    <phoneticPr fontId="0" type="noConversion"/>
  </si>
  <si>
    <t>누적모의고사</t>
    <phoneticPr fontId="0" type="noConversion"/>
  </si>
  <si>
    <t>누적모의고사</t>
    <phoneticPr fontId="0" type="noConversion"/>
  </si>
  <si>
    <t>010-2247-6374</t>
  </si>
  <si>
    <r>
      <t>기본이론 진도별 아침 모의고사</t>
    </r>
    <r>
      <rPr>
        <sz val="22"/>
        <color rgb="FFFF0000"/>
        <rFont val="에스코어 드림 6 Bold"/>
        <family val="2"/>
        <charset val="129"/>
      </rPr>
      <t xml:space="preserve"> [일반공채]</t>
    </r>
    <r>
      <rPr>
        <sz val="22"/>
        <color theme="1"/>
        <rFont val="에스코어 드림 6 Bold"/>
        <family val="2"/>
        <charset val="129"/>
      </rPr>
      <t xml:space="preserve">
</t>
    </r>
    <r>
      <rPr>
        <b/>
        <sz val="18"/>
        <color theme="3"/>
        <rFont val="에스코어 드림 6 Bold"/>
        <family val="2"/>
        <charset val="129"/>
      </rPr>
      <t>1월 1주차 아침모의고사 성적 안내</t>
    </r>
    <phoneticPr fontId="0" type="noConversion"/>
  </si>
  <si>
    <t>강민준</t>
  </si>
  <si>
    <t>고건호</t>
  </si>
  <si>
    <t>010-2765-1446</t>
  </si>
  <si>
    <t>고윤솔</t>
  </si>
  <si>
    <t>010-2449-1632</t>
  </si>
  <si>
    <t>고현지</t>
  </si>
  <si>
    <t>010-6267-6869</t>
  </si>
  <si>
    <t>010-9005-4527</t>
  </si>
  <si>
    <t>곽정민</t>
  </si>
  <si>
    <t>010-9910-5290</t>
  </si>
  <si>
    <t>구민상</t>
  </si>
  <si>
    <t>010-4318-3133</t>
  </si>
  <si>
    <t>구소현</t>
  </si>
  <si>
    <t>010-5181-9377</t>
  </si>
  <si>
    <t>권태현</t>
  </si>
  <si>
    <t>010-8895-7452</t>
  </si>
  <si>
    <t>김건희</t>
  </si>
  <si>
    <t>010-7136-9352</t>
  </si>
  <si>
    <t>김관우</t>
  </si>
  <si>
    <t>010-9146-1948</t>
  </si>
  <si>
    <t>김관희</t>
  </si>
  <si>
    <t>010-4841-2582</t>
  </si>
  <si>
    <t>김규리</t>
  </si>
  <si>
    <t>010-4484-4675</t>
  </si>
  <si>
    <t>김규리A</t>
  </si>
  <si>
    <t>010-2782-2464</t>
  </si>
  <si>
    <t>김근영</t>
  </si>
  <si>
    <t>010-4725-3254</t>
  </si>
  <si>
    <t>김대호A</t>
  </si>
  <si>
    <t>010-9276-4045</t>
  </si>
  <si>
    <t>010-8788-7837</t>
  </si>
  <si>
    <t>김무준</t>
  </si>
  <si>
    <t>010-3534-5510</t>
  </si>
  <si>
    <t>김민석</t>
  </si>
  <si>
    <t>010-7325-0785</t>
  </si>
  <si>
    <t>김서현</t>
  </si>
  <si>
    <t>010-5870-0121</t>
  </si>
  <si>
    <t>김성수</t>
  </si>
  <si>
    <t>010-3331-3224</t>
  </si>
  <si>
    <t>김수민</t>
  </si>
  <si>
    <t>010-5101-6857</t>
  </si>
  <si>
    <t>김수빈</t>
  </si>
  <si>
    <t>010-7929-7624</t>
  </si>
  <si>
    <t>김아진A</t>
  </si>
  <si>
    <t>김어진</t>
  </si>
  <si>
    <t>010-4239-1445</t>
  </si>
  <si>
    <t>김영록</t>
  </si>
  <si>
    <t>010-4600-3356</t>
  </si>
  <si>
    <t>김영운</t>
  </si>
  <si>
    <t>010-3326-3692</t>
  </si>
  <si>
    <t>김정윤</t>
  </si>
  <si>
    <t>010-5630-3877</t>
  </si>
  <si>
    <t>김종서</t>
  </si>
  <si>
    <t>010-6810-0475</t>
  </si>
  <si>
    <t>김지윤</t>
  </si>
  <si>
    <t>010-3205-8571</t>
  </si>
  <si>
    <t>010-2796-9616</t>
  </si>
  <si>
    <t>김지현</t>
  </si>
  <si>
    <t>010-2423-3648</t>
  </si>
  <si>
    <t>김진주</t>
  </si>
  <si>
    <t>010-8132-3150</t>
  </si>
  <si>
    <t>김찬엽</t>
  </si>
  <si>
    <t>010-8405-9831</t>
  </si>
  <si>
    <t>010-8795-6478</t>
  </si>
  <si>
    <t>김하은</t>
  </si>
  <si>
    <t>010-3606-3460</t>
  </si>
  <si>
    <t>남규혁</t>
  </si>
  <si>
    <t>010-8561-5927</t>
  </si>
  <si>
    <t>남동현</t>
  </si>
  <si>
    <t>010-3798-9218</t>
  </si>
  <si>
    <t>박근우</t>
  </si>
  <si>
    <t>010-4909-4680</t>
  </si>
  <si>
    <t>박산들</t>
  </si>
  <si>
    <t>010-7371-3433</t>
  </si>
  <si>
    <t>박인혜</t>
  </si>
  <si>
    <t>010-9831-1615</t>
  </si>
  <si>
    <t>박정환</t>
  </si>
  <si>
    <t>010-6563-0324</t>
  </si>
  <si>
    <t>박준우</t>
  </si>
  <si>
    <t>010-2528-2950</t>
  </si>
  <si>
    <t>박준형</t>
  </si>
  <si>
    <t>010-6483-9791</t>
  </si>
  <si>
    <t>박현빈</t>
  </si>
  <si>
    <t>010-2205-6284</t>
  </si>
  <si>
    <t>박혜주</t>
  </si>
  <si>
    <t>010-8922-6570</t>
  </si>
  <si>
    <t>박회근</t>
  </si>
  <si>
    <t>010-5715-9067</t>
  </si>
  <si>
    <t>배인영</t>
  </si>
  <si>
    <t>010-3068-1227</t>
  </si>
  <si>
    <t>배혜빈</t>
  </si>
  <si>
    <t>010-7604-3233</t>
  </si>
  <si>
    <t>사공명준</t>
  </si>
  <si>
    <t>서효원</t>
  </si>
  <si>
    <t>010-6310-0761</t>
  </si>
  <si>
    <t>손승효</t>
  </si>
  <si>
    <t>010-5279-9325</t>
  </si>
  <si>
    <t>손아림</t>
  </si>
  <si>
    <t>010-3752-5223</t>
  </si>
  <si>
    <t>손원희</t>
  </si>
  <si>
    <t>010-3179-6374</t>
  </si>
  <si>
    <t>손한규</t>
  </si>
  <si>
    <t>010-9264-1565</t>
  </si>
  <si>
    <t>송승아</t>
  </si>
  <si>
    <t>010-5760-5576</t>
  </si>
  <si>
    <t>송영서</t>
  </si>
  <si>
    <t>010-9592-9298</t>
  </si>
  <si>
    <t>시민경</t>
  </si>
  <si>
    <t>010-5147-5072</t>
  </si>
  <si>
    <t>안다은</t>
  </si>
  <si>
    <t>010-8569-4358</t>
  </si>
  <si>
    <t>안동건</t>
  </si>
  <si>
    <t>010-2124-6313</t>
  </si>
  <si>
    <t>양소은</t>
  </si>
  <si>
    <t>010-9227-0102</t>
  </si>
  <si>
    <t>양수황</t>
  </si>
  <si>
    <t>010-9496-0173</t>
  </si>
  <si>
    <t>오예찬</t>
  </si>
  <si>
    <t>설명회</t>
  </si>
  <si>
    <t>010-9136-1870</t>
  </si>
  <si>
    <t>오현기</t>
  </si>
  <si>
    <t>010-8609-5277</t>
  </si>
  <si>
    <t>유성윤</t>
  </si>
  <si>
    <t>010-8768-5920</t>
  </si>
  <si>
    <t>유해강</t>
  </si>
  <si>
    <t>010-2012-2467</t>
  </si>
  <si>
    <t>윤정원</t>
  </si>
  <si>
    <t>010-5416-5112</t>
  </si>
  <si>
    <t>이가은</t>
  </si>
  <si>
    <t>010-6287-5546</t>
  </si>
  <si>
    <t>010-7285-4049</t>
  </si>
  <si>
    <t>이규호</t>
  </si>
  <si>
    <t>010-4755-1409</t>
  </si>
  <si>
    <t>이동훈</t>
  </si>
  <si>
    <t>010-6306-2972</t>
  </si>
  <si>
    <t>이수왕</t>
  </si>
  <si>
    <t>010-2778-8449</t>
  </si>
  <si>
    <t>이수진</t>
  </si>
  <si>
    <t>010-2066-0513</t>
  </si>
  <si>
    <t>이승향</t>
  </si>
  <si>
    <t>010-7129-1697</t>
  </si>
  <si>
    <t>이승호</t>
  </si>
  <si>
    <t>010-6485-5901</t>
  </si>
  <si>
    <t>이신영</t>
  </si>
  <si>
    <t>010-8077-1263</t>
  </si>
  <si>
    <t>이영승</t>
  </si>
  <si>
    <t>010-3333-8456</t>
  </si>
  <si>
    <t>이영준</t>
  </si>
  <si>
    <t>010-7900-0538</t>
  </si>
  <si>
    <t>010-9340-7467</t>
  </si>
  <si>
    <t>이정민</t>
  </si>
  <si>
    <t>010-2954-4548</t>
  </si>
  <si>
    <t>이정빈</t>
  </si>
  <si>
    <t>010-2832-8052</t>
  </si>
  <si>
    <t>이정연A</t>
  </si>
  <si>
    <t>이준섭</t>
  </si>
  <si>
    <t>010-5879-2926</t>
  </si>
  <si>
    <t>이지훈</t>
  </si>
  <si>
    <t>010-4548-7422</t>
  </si>
  <si>
    <t>이진수</t>
  </si>
  <si>
    <t>010-6778-6522</t>
  </si>
  <si>
    <t>이창건</t>
  </si>
  <si>
    <t>010-4993-7817</t>
  </si>
  <si>
    <t>이채민</t>
  </si>
  <si>
    <t>010-3247-3039</t>
  </si>
  <si>
    <t>이태경</t>
  </si>
  <si>
    <t>010-2498-7741</t>
  </si>
  <si>
    <t>이현지</t>
  </si>
  <si>
    <t>010-8414-6192</t>
  </si>
  <si>
    <t>임세현</t>
  </si>
  <si>
    <t>010-6262-4565</t>
  </si>
  <si>
    <t>장재명</t>
  </si>
  <si>
    <t>010-8762-7251</t>
  </si>
  <si>
    <t>장종찬</t>
  </si>
  <si>
    <t>장희웅</t>
  </si>
  <si>
    <t>010-8279-4588</t>
  </si>
  <si>
    <t>전재민</t>
  </si>
  <si>
    <t>010-4878-3913</t>
  </si>
  <si>
    <t>전해람</t>
  </si>
  <si>
    <t>010-5295-6451</t>
  </si>
  <si>
    <t>전현우</t>
  </si>
  <si>
    <t>010-9960-8946</t>
  </si>
  <si>
    <t>정명수</t>
  </si>
  <si>
    <t>010-3366-9227</t>
  </si>
  <si>
    <t>정민겸</t>
  </si>
  <si>
    <t>010-3034-8085</t>
  </si>
  <si>
    <t>정운주</t>
  </si>
  <si>
    <t>010-5397-3040</t>
  </si>
  <si>
    <t>정원식</t>
  </si>
  <si>
    <t>010-9608-3388</t>
  </si>
  <si>
    <t>정윤석</t>
  </si>
  <si>
    <t>010-2394-0649</t>
  </si>
  <si>
    <t>정이든</t>
  </si>
  <si>
    <t>010-7327-7104</t>
  </si>
  <si>
    <t>정재훈</t>
  </si>
  <si>
    <t>010-9378-4790</t>
  </si>
  <si>
    <t>정해린</t>
  </si>
  <si>
    <t>010-4576-4052</t>
  </si>
  <si>
    <t>최승호</t>
  </si>
  <si>
    <t>010-3563-9854</t>
  </si>
  <si>
    <t>최시영</t>
  </si>
  <si>
    <t>010-8713-6604</t>
  </si>
  <si>
    <t>최용우</t>
  </si>
  <si>
    <t>최진호</t>
  </si>
  <si>
    <t>010-4073-6567</t>
  </si>
  <si>
    <t>최혁수</t>
  </si>
  <si>
    <t>010-5878-3087</t>
  </si>
  <si>
    <t>한준희</t>
  </si>
  <si>
    <t>010-8960-3184</t>
  </si>
  <si>
    <t>황다희</t>
  </si>
  <si>
    <t>010-9259-2980</t>
  </si>
  <si>
    <t>황호준</t>
  </si>
  <si>
    <t>010-3230-9945</t>
  </si>
  <si>
    <t/>
  </si>
  <si>
    <t>권태핸</t>
  </si>
  <si>
    <t>감지현</t>
  </si>
  <si>
    <t>아채민</t>
  </si>
  <si>
    <t>진효창</t>
    <phoneticPr fontId="64" type="noConversion"/>
  </si>
  <si>
    <t>손한규</t>
    <phoneticPr fontId="0" type="noConversion"/>
  </si>
  <si>
    <t>사유</t>
    <phoneticPr fontId="0" type="noConversion"/>
  </si>
  <si>
    <t>박현빈</t>
    <phoneticPr fontId="0" type="noConversion"/>
  </si>
  <si>
    <t>이건영</t>
    <phoneticPr fontId="0" type="noConversion"/>
  </si>
  <si>
    <t>전현우</t>
    <phoneticPr fontId="0" type="noConversion"/>
  </si>
  <si>
    <t>최가연</t>
  </si>
  <si>
    <t>이민주</t>
  </si>
  <si>
    <t>박연지</t>
  </si>
  <si>
    <t>이소정</t>
  </si>
  <si>
    <t>정원준</t>
  </si>
  <si>
    <t>황도현</t>
  </si>
  <si>
    <t>010-4761-8202</t>
  </si>
  <si>
    <t>010-2770-9032</t>
  </si>
  <si>
    <t>010-5103-5724</t>
  </si>
  <si>
    <t>010-6593-5352</t>
  </si>
  <si>
    <t>010-7367-0880</t>
  </si>
  <si>
    <t>미수강</t>
    <phoneticPr fontId="0" type="noConversion"/>
  </si>
  <si>
    <t>이인호</t>
    <phoneticPr fontId="0" type="noConversion"/>
  </si>
  <si>
    <t>김영서</t>
    <phoneticPr fontId="0" type="noConversion"/>
  </si>
  <si>
    <t>배셕현</t>
  </si>
  <si>
    <t>김현우</t>
  </si>
  <si>
    <t>김진표</t>
  </si>
  <si>
    <t>배나영</t>
  </si>
  <si>
    <t>김예지</t>
  </si>
  <si>
    <t>신희진</t>
  </si>
  <si>
    <t>이준섭</t>
    <phoneticPr fontId="0" type="noConversion"/>
  </si>
  <si>
    <t>김아진</t>
  </si>
  <si>
    <t>이얭승</t>
  </si>
  <si>
    <t>심현석</t>
  </si>
  <si>
    <t>김아현</t>
  </si>
  <si>
    <t>이승희</t>
  </si>
  <si>
    <t>뱨나영</t>
  </si>
  <si>
    <t>암세현</t>
  </si>
  <si>
    <t>성적</t>
    <phoneticPr fontId="0" type="noConversion"/>
  </si>
  <si>
    <t>김태훈A</t>
  </si>
  <si>
    <t>우병찬</t>
  </si>
  <si>
    <t>김태훈A</t>
    <phoneticPr fontId="64" type="noConversion"/>
  </si>
  <si>
    <t>김태훈a</t>
    <phoneticPr fontId="64" type="noConversion"/>
  </si>
  <si>
    <t>김태훈a</t>
    <phoneticPr fontId="64" type="noConversion"/>
  </si>
  <si>
    <t>010-5024-2444</t>
  </si>
  <si>
    <t>김아현A</t>
  </si>
  <si>
    <t>010-4043-3236</t>
  </si>
  <si>
    <t>010-2408-7934</t>
  </si>
  <si>
    <t>진효창</t>
    <phoneticPr fontId="64" type="noConversion"/>
  </si>
  <si>
    <t>010-5472-4264</t>
  </si>
  <si>
    <t>박준우</t>
    <phoneticPr fontId="0" type="noConversion"/>
  </si>
  <si>
    <t xml:space="preserve">  현빈</t>
  </si>
  <si>
    <t>4 4 4</t>
  </si>
  <si>
    <t>이나영</t>
  </si>
  <si>
    <t>일반생</t>
    <phoneticPr fontId="64" type="noConversion"/>
  </si>
  <si>
    <t>010-9400-5602</t>
  </si>
  <si>
    <t>강민수</t>
    <phoneticPr fontId="64" type="noConversion"/>
  </si>
  <si>
    <t>김예윈</t>
  </si>
  <si>
    <t>성적</t>
    <phoneticPr fontId="0" type="noConversion"/>
  </si>
  <si>
    <t>라이브</t>
    <phoneticPr fontId="0" type="noConversion"/>
  </si>
  <si>
    <t>라이브</t>
    <phoneticPr fontId="0" type="noConversion"/>
  </si>
  <si>
    <r>
      <t>기본이론 진도별 아침 모의고사</t>
    </r>
    <r>
      <rPr>
        <sz val="22"/>
        <color rgb="FFFF0000"/>
        <rFont val="에스코어 드림 6 Bold"/>
        <family val="2"/>
        <charset val="129"/>
      </rPr>
      <t xml:space="preserve"> [일반공채]</t>
    </r>
    <r>
      <rPr>
        <sz val="22"/>
        <color theme="1"/>
        <rFont val="에스코어 드림 6 Bold"/>
        <family val="2"/>
        <charset val="129"/>
      </rPr>
      <t xml:space="preserve">
</t>
    </r>
    <r>
      <rPr>
        <sz val="18"/>
        <color theme="3"/>
        <rFont val="에스코어 드림 6 Bold"/>
        <family val="2"/>
        <charset val="129"/>
      </rPr>
      <t>1월 2주차 아침모의고사 성적 안내</t>
    </r>
    <phoneticPr fontId="0" type="noConversion"/>
  </si>
  <si>
    <t>김봉준</t>
    <phoneticPr fontId="60" type="noConversion"/>
  </si>
  <si>
    <t>이태경</t>
    <phoneticPr fontId="60" type="noConversion"/>
  </si>
  <si>
    <t>권민재</t>
    <phoneticPr fontId="60" type="noConversion"/>
  </si>
  <si>
    <t>이나영</t>
    <phoneticPr fontId="60" type="noConversion"/>
  </si>
  <si>
    <t>홍승원</t>
    <phoneticPr fontId="60" type="noConversion"/>
  </si>
  <si>
    <t>이수민</t>
    <phoneticPr fontId="60" type="noConversion"/>
  </si>
  <si>
    <t>김영서</t>
    <phoneticPr fontId="60" type="noConversion"/>
  </si>
  <si>
    <t>이수진</t>
    <phoneticPr fontId="60" type="noConversion"/>
  </si>
  <si>
    <t xml:space="preserve">  박준우</t>
  </si>
  <si>
    <t>금하은</t>
  </si>
  <si>
    <t>민  재</t>
  </si>
  <si>
    <t>이상훈</t>
  </si>
  <si>
    <t>민원재</t>
  </si>
  <si>
    <t>010-7523-0446</t>
  </si>
  <si>
    <t>010-4027-1550</t>
  </si>
  <si>
    <t>사유</t>
  </si>
  <si>
    <t>손한규</t>
    <phoneticPr fontId="60" type="noConversion"/>
  </si>
  <si>
    <t>김민기A</t>
  </si>
  <si>
    <t>배적현</t>
  </si>
  <si>
    <t>김종저</t>
  </si>
  <si>
    <t>유서범</t>
  </si>
  <si>
    <t>김규리A</t>
    <phoneticPr fontId="60" type="noConversion"/>
  </si>
  <si>
    <t>김예원A</t>
    <phoneticPr fontId="60" type="noConversion"/>
  </si>
  <si>
    <t>김지윤A</t>
    <phoneticPr fontId="60" type="noConversion"/>
  </si>
  <si>
    <t>박준우A</t>
    <phoneticPr fontId="60" type="noConversion"/>
  </si>
  <si>
    <t>박준우A</t>
    <phoneticPr fontId="64" type="noConversion"/>
  </si>
  <si>
    <t>김대호A</t>
    <phoneticPr fontId="60" type="noConversion"/>
  </si>
  <si>
    <t>박준우A</t>
    <phoneticPr fontId="0" type="noConversion"/>
  </si>
  <si>
    <t>양준서</t>
    <phoneticPr fontId="60" type="noConversion"/>
  </si>
  <si>
    <t>김총서</t>
  </si>
  <si>
    <t>이저빈</t>
  </si>
  <si>
    <t>박춘형</t>
  </si>
  <si>
    <t>청시은</t>
  </si>
  <si>
    <t>고윧솔</t>
  </si>
  <si>
    <t>김저현</t>
  </si>
  <si>
    <t>양소은</t>
    <phoneticPr fontId="60" type="noConversion"/>
  </si>
  <si>
    <t>이동건</t>
    <phoneticPr fontId="60" type="noConversion"/>
  </si>
  <si>
    <t>김건희</t>
    <phoneticPr fontId="60" type="noConversion"/>
  </si>
  <si>
    <t>김지윤B</t>
    <phoneticPr fontId="64" type="noConversion"/>
  </si>
  <si>
    <t>010-7470-2747</t>
  </si>
  <si>
    <t>010-7762-1506</t>
  </si>
  <si>
    <t>유서범</t>
    <phoneticPr fontId="64" type="noConversion"/>
  </si>
  <si>
    <t>김지윤B</t>
    <phoneticPr fontId="64" type="noConversion"/>
  </si>
  <si>
    <t>미수강</t>
    <phoneticPr fontId="0" type="noConversion"/>
  </si>
  <si>
    <t>사유</t>
    <phoneticPr fontId="60" type="noConversion"/>
  </si>
  <si>
    <t>이창건</t>
    <phoneticPr fontId="60" type="noConversion"/>
  </si>
  <si>
    <t>졍민겸</t>
  </si>
  <si>
    <t>전민우</t>
  </si>
  <si>
    <t>90(라)</t>
  </si>
  <si>
    <t>라이브</t>
  </si>
  <si>
    <t>30(라)</t>
  </si>
  <si>
    <t>65(라)</t>
  </si>
  <si>
    <t>60(라)</t>
  </si>
  <si>
    <t>35(라)</t>
  </si>
  <si>
    <t>15(라)</t>
  </si>
  <si>
    <t>0(라)</t>
  </si>
  <si>
    <t>85(라)</t>
  </si>
  <si>
    <t>20(라)</t>
  </si>
  <si>
    <t>25(라)</t>
  </si>
  <si>
    <t>50(라)</t>
  </si>
  <si>
    <t>10(라)</t>
  </si>
  <si>
    <t>45(라)</t>
  </si>
  <si>
    <t>정명수</t>
    <phoneticPr fontId="60" type="noConversion"/>
  </si>
  <si>
    <t>탈락</t>
    <phoneticPr fontId="60" type="noConversion"/>
  </si>
  <si>
    <t>깅종서</t>
  </si>
  <si>
    <t>문기환</t>
  </si>
  <si>
    <t>김민기</t>
    <phoneticPr fontId="60" type="noConversion"/>
  </si>
  <si>
    <t>문기환</t>
    <phoneticPr fontId="64" type="noConversion"/>
  </si>
  <si>
    <t>010-7267-0889</t>
  </si>
  <si>
    <t xml:space="preserve"> 박준우</t>
    <phoneticPr fontId="60" type="noConversion"/>
  </si>
  <si>
    <t>김예원</t>
    <phoneticPr fontId="60" type="noConversion"/>
  </si>
  <si>
    <t>이승희</t>
    <phoneticPr fontId="60" type="noConversion"/>
  </si>
  <si>
    <t>고현지</t>
    <phoneticPr fontId="60" type="noConversion"/>
  </si>
  <si>
    <t>젼재민</t>
  </si>
  <si>
    <t>010-8220-5156</t>
  </si>
  <si>
    <t>010-5112-2161</t>
  </si>
  <si>
    <t>김민기A</t>
    <phoneticPr fontId="64" type="noConversion"/>
  </si>
  <si>
    <t xml:space="preserve"> 박준우</t>
  </si>
  <si>
    <r>
      <rPr>
        <sz val="25"/>
        <color theme="1"/>
        <rFont val="에스코어 드림 6 Bold"/>
        <family val="2"/>
        <charset val="129"/>
      </rPr>
      <t>기본이론 진도별 아침 모의고사</t>
    </r>
    <r>
      <rPr>
        <sz val="25"/>
        <color rgb="FFFF0000"/>
        <rFont val="에스코어 드림 6 Bold"/>
        <family val="2"/>
        <charset val="129"/>
      </rPr>
      <t xml:space="preserve"> [일반공채]</t>
    </r>
    <r>
      <rPr>
        <sz val="22"/>
        <color theme="1"/>
        <rFont val="에스코어 드림 6 Bold"/>
        <family val="2"/>
        <charset val="129"/>
      </rPr>
      <t xml:space="preserve">
</t>
    </r>
    <r>
      <rPr>
        <b/>
        <sz val="20"/>
        <color theme="3"/>
        <rFont val="에스코어 드림 6 Bold"/>
        <family val="2"/>
        <charset val="129"/>
      </rPr>
      <t>1월 3주차 아침모의고사 성적 안내</t>
    </r>
    <phoneticPr fontId="0" type="noConversion"/>
  </si>
  <si>
    <t>김수빈</t>
    <phoneticPr fontId="60" type="noConversion"/>
  </si>
  <si>
    <t>성</t>
  </si>
  <si>
    <t>사유</t>
    <phoneticPr fontId="60" type="noConversion"/>
  </si>
  <si>
    <t>이창건</t>
    <phoneticPr fontId="60" type="noConversion"/>
  </si>
  <si>
    <t>이가은</t>
    <phoneticPr fontId="60" type="noConversion"/>
  </si>
  <si>
    <t>배미재</t>
  </si>
  <si>
    <t>성적</t>
    <phoneticPr fontId="60" type="noConversion"/>
  </si>
  <si>
    <r>
      <rPr>
        <sz val="25"/>
        <color theme="1"/>
        <rFont val="에스코어 드림 6 Bold"/>
        <family val="2"/>
        <charset val="129"/>
      </rPr>
      <t>기본이론 진도별 아침 모의고사</t>
    </r>
    <r>
      <rPr>
        <sz val="25"/>
        <color rgb="FFFF0000"/>
        <rFont val="에스코어 드림 6 Bold"/>
        <family val="2"/>
        <charset val="129"/>
      </rPr>
      <t xml:space="preserve"> [일반공채]</t>
    </r>
    <r>
      <rPr>
        <sz val="22"/>
        <color theme="1"/>
        <rFont val="에스코어 드림 6 Bold"/>
        <family val="2"/>
        <charset val="129"/>
      </rPr>
      <t xml:space="preserve">
</t>
    </r>
    <r>
      <rPr>
        <b/>
        <sz val="23"/>
        <color theme="3"/>
        <rFont val="에스코어 드림 6 Bold"/>
        <family val="2"/>
        <charset val="129"/>
      </rPr>
      <t>1월 4주차 아침모의고사 성적 안내</t>
    </r>
    <phoneticPr fontId="0" type="noConversion"/>
  </si>
  <si>
    <t>김성하</t>
  </si>
  <si>
    <t>우지윈</t>
  </si>
  <si>
    <t>김지윤B</t>
  </si>
  <si>
    <t>김민석</t>
    <phoneticPr fontId="60" type="noConversion"/>
  </si>
  <si>
    <t>남규혁</t>
    <phoneticPr fontId="60" type="noConversion"/>
  </si>
  <si>
    <t>점민겸</t>
  </si>
  <si>
    <t>방승환</t>
  </si>
  <si>
    <t>최지영</t>
  </si>
  <si>
    <t>정민검</t>
  </si>
  <si>
    <t>김싱연</t>
  </si>
  <si>
    <t>김정하</t>
  </si>
  <si>
    <t>우민우</t>
  </si>
  <si>
    <t>김아현</t>
    <phoneticPr fontId="64" type="noConversion"/>
  </si>
  <si>
    <t>탈락</t>
  </si>
  <si>
    <t>탈락</t>
    <phoneticPr fontId="60" type="noConversion"/>
  </si>
  <si>
    <t>탈락</t>
    <phoneticPr fontId="60" type="noConversion"/>
  </si>
  <si>
    <t>헌법</t>
    <phoneticPr fontId="0" type="noConversion"/>
  </si>
  <si>
    <t>형소법</t>
    <phoneticPr fontId="0" type="noConversion"/>
  </si>
  <si>
    <t>경찰학</t>
    <phoneticPr fontId="60" type="noConversion"/>
  </si>
  <si>
    <t>누적</t>
    <phoneticPr fontId="0" type="noConversion"/>
  </si>
  <si>
    <t>이동건</t>
    <phoneticPr fontId="60" type="noConversion"/>
  </si>
  <si>
    <r>
      <rPr>
        <sz val="25"/>
        <color theme="1"/>
        <rFont val="에스코어 드림 6 Bold"/>
        <family val="2"/>
        <charset val="129"/>
      </rPr>
      <t>참수리 아침 모의고사 기본이론반</t>
    </r>
    <r>
      <rPr>
        <sz val="22"/>
        <color theme="1"/>
        <rFont val="에스코어 드림 6 Bold"/>
        <family val="2"/>
        <charset val="129"/>
      </rPr>
      <t xml:space="preserve">
</t>
    </r>
    <r>
      <rPr>
        <b/>
        <sz val="23"/>
        <color theme="3"/>
        <rFont val="에스코어 드림 6 Bold"/>
        <family val="2"/>
        <charset val="129"/>
      </rPr>
      <t>1월 5주차 아침모의고사 성적 안내</t>
    </r>
    <phoneticPr fontId="0" type="noConversion"/>
  </si>
  <si>
    <t>헌법</t>
    <phoneticPr fontId="0" type="noConversion"/>
  </si>
  <si>
    <t>형소법</t>
    <phoneticPr fontId="0" type="noConversion"/>
  </si>
  <si>
    <t>경찰학
OX</t>
    <phoneticPr fontId="0" type="noConversion"/>
  </si>
  <si>
    <r>
      <t>참수리 아침 모의고사 
일반공채</t>
    </r>
    <r>
      <rPr>
        <b/>
        <sz val="24"/>
        <color rgb="FFFF0000"/>
        <rFont val="에스코어 드림 7 ExtraBold"/>
        <family val="2"/>
        <charset val="129"/>
      </rPr>
      <t xml:space="preserve"> 1월 전체성적</t>
    </r>
    <phoneticPr fontId="60" type="noConversion"/>
  </si>
  <si>
    <t>참여율</t>
    <phoneticPr fontId="1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</si>
</sst>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0_ "/>
    <numFmt numFmtId="177" formatCode="mm&quot;월&quot;dd&quot;일&quot;\(aaa\)"/>
    <numFmt numFmtId="178" formatCode="0&quot;등&quot;"/>
    <numFmt numFmtId="179" formatCode="#,##0_ "/>
    <numFmt numFmtId="180" formatCode="0_);[Red]\(0\)"/>
    <numFmt numFmtId="181" formatCode="mm&quot;월&quot;\ dd&quot;일&quot;"/>
  </numFmts>
  <fonts count="147" x14ac:knownFonts="1">
    <font>
      <sz val="9"/>
      <color theme="1"/>
      <name val="굴림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MS Sans Serif"/>
      <charset val="1"/>
    </font>
    <font>
      <b/>
      <sz val="9"/>
      <color theme="1"/>
      <name val="굴림"/>
      <family val="3"/>
      <charset val="129"/>
    </font>
    <font>
      <sz val="19"/>
      <color theme="1"/>
      <name val="굴림"/>
      <family val="2"/>
      <charset val="129"/>
    </font>
    <font>
      <sz val="19"/>
      <color theme="1"/>
      <name val="굴림"/>
      <family val="3"/>
      <charset val="129"/>
    </font>
    <font>
      <sz val="9"/>
      <color theme="1"/>
      <name val="굴림"/>
      <family val="2"/>
      <charset val="129"/>
    </font>
    <font>
      <sz val="8"/>
      <name val="굴림"/>
      <family val="2"/>
      <charset val="129"/>
    </font>
    <font>
      <b/>
      <sz val="10"/>
      <color theme="1"/>
      <name val="돋움"/>
      <family val="3"/>
      <charset val="129"/>
    </font>
    <font>
      <sz val="10"/>
      <color theme="1"/>
      <name val="굴림"/>
      <family val="2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8"/>
      <name val="MS Sans Serif"/>
      <family val="2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9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22"/>
      <color theme="1"/>
      <name val="에스코어 드림 6 Bold"/>
      <family val="2"/>
      <charset val="129"/>
    </font>
    <font>
      <sz val="9.5"/>
      <color theme="1"/>
      <name val="맑은 고딕"/>
      <family val="3"/>
      <charset val="129"/>
      <scheme val="major"/>
    </font>
    <font>
      <b/>
      <sz val="9.5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4"/>
      <color theme="1"/>
      <name val="에스코어 드림 7 ExtraBold"/>
      <family val="2"/>
      <charset val="129"/>
    </font>
    <font>
      <b/>
      <sz val="24"/>
      <color theme="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18"/>
      <color theme="3"/>
      <name val="에스코어 드림 6 Bold"/>
      <family val="2"/>
      <charset val="129"/>
    </font>
    <font>
      <sz val="25"/>
      <color theme="1"/>
      <name val="에스코어 드림 6 Bold"/>
      <family val="2"/>
      <charset val="129"/>
    </font>
    <font>
      <b/>
      <sz val="20"/>
      <color theme="3"/>
      <name val="에스코어 드림 6 Bold"/>
      <family val="2"/>
      <charset val="129"/>
    </font>
    <font>
      <b/>
      <sz val="23"/>
      <color theme="3"/>
      <name val="에스코어 드림 6 Bold"/>
      <family val="2"/>
      <charset val="129"/>
    </font>
    <font>
      <b/>
      <sz val="24"/>
      <color rgb="FFFF0000"/>
      <name val="에스코어 드림 7 ExtraBold"/>
      <family val="2"/>
      <charset val="129"/>
    </font>
    <font>
      <b/>
      <sz val="9"/>
      <name val="굴림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8"/>
      <color theme="3"/>
      <name val="에스코어 드림 6 Bold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22"/>
      <color rgb="FFFF0000"/>
      <name val="에스코어 드림 6 Bold"/>
      <family val="2"/>
      <charset val="129"/>
    </font>
    <font>
      <sz val="25"/>
      <color rgb="FFFF0000"/>
      <name val="에스코어 드림 6 Bold"/>
      <family val="2"/>
      <charset val="129"/>
    </font>
    <font>
      <b/>
      <sz val="8"/>
      <color theme="1"/>
      <name val="굴림"/>
      <family val="2"/>
      <charset val="129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sz val="9.1999999999999993"/>
      <color theme="1"/>
      <name val="맑은 고딕"/>
      <family val="3"/>
      <charset val="129"/>
      <scheme val="major"/>
    </font>
    <font>
      <sz val="9.1999999999999993"/>
      <color rgb="FF000000"/>
      <name val="맑은 고딕"/>
      <family val="3"/>
      <charset val="129"/>
      <scheme val="major"/>
    </font>
    <font>
      <b/>
      <sz val="8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MS Sans Serif"/>
    </font>
  </fonts>
  <fills count="7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7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theme="8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8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8" tint="-0.249977111117893"/>
      </right>
      <top style="thin">
        <color theme="8"/>
      </top>
      <bottom style="thin">
        <color theme="8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indexed="64"/>
      </top>
      <bottom/>
      <diagonal/>
    </border>
    <border>
      <left/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/>
      <top/>
      <bottom style="medium">
        <color indexed="64"/>
      </bottom>
      <diagonal/>
    </border>
    <border>
      <left style="thin">
        <color theme="0" tint="-0.24994659260841701"/>
      </left>
      <right style="medium">
        <color theme="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theme="1"/>
      </right>
      <top/>
      <bottom/>
      <diagonal/>
    </border>
    <border>
      <left style="thin">
        <color theme="0" tint="-0.24994659260841701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8" tint="-0.249977111117893"/>
      </right>
      <top style="thin">
        <color theme="8"/>
      </top>
      <bottom/>
      <diagonal/>
    </border>
    <border>
      <left/>
      <right style="thin">
        <color theme="8" tint="-0.249977111117893"/>
      </right>
      <top/>
      <bottom style="thin">
        <color theme="8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403152"/>
      </left>
      <right style="thin">
        <color rgb="FF403152"/>
      </right>
      <top style="thin">
        <color rgb="FF403152"/>
      </top>
      <bottom style="thin">
        <color rgb="FF403152"/>
      </bottom>
      <diagonal/>
    </border>
  </borders>
  <cellStyleXfs count="49905">
    <xf numFmtId="0" fontId="0" fillId="0" borderId="0">
      <alignment vertical="center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41" fontId="59" fillId="0" borderId="0" applyFont="0" applyFill="0" applyBorder="0" applyAlignment="0" applyProtection="0">
      <alignment vertical="center"/>
    </xf>
    <xf numFmtId="0" fontId="66" fillId="0" borderId="0" applyAlignment="0">
      <alignment vertical="top" wrapText="1"/>
      <protection locked="0"/>
    </xf>
    <xf numFmtId="0" fontId="66" fillId="0" borderId="0" applyAlignment="0">
      <alignment vertical="top" wrapText="1"/>
      <protection locked="0"/>
    </xf>
    <xf numFmtId="0" fontId="67" fillId="0" borderId="0" applyNumberFormat="0" applyFill="0" applyBorder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0" borderId="12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4" fillId="6" borderId="14" applyNumberFormat="0" applyAlignment="0" applyProtection="0">
      <alignment vertical="center"/>
    </xf>
    <xf numFmtId="0" fontId="75" fillId="7" borderId="15" applyNumberFormat="0" applyAlignment="0" applyProtection="0">
      <alignment vertical="center"/>
    </xf>
    <xf numFmtId="0" fontId="76" fillId="7" borderId="14" applyNumberFormat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8" fillId="8" borderId="17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19" applyNumberFormat="0" applyFill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5" fillId="0" borderId="0" applyAlignment="0">
      <alignment vertical="top" wrapText="1"/>
      <protection locked="0"/>
    </xf>
    <xf numFmtId="0" fontId="54" fillId="9" borderId="18" applyNumberFormat="0" applyFont="0" applyAlignment="0" applyProtection="0">
      <alignment vertical="center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41" fontId="8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0" fontId="53" fillId="0" borderId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9" borderId="18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9" borderId="18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9" borderId="18" applyNumberFormat="0" applyFont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9" borderId="18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9" borderId="18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9" borderId="18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9" borderId="18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59" fillId="0" borderId="0">
      <alignment vertical="center"/>
    </xf>
    <xf numFmtId="0" fontId="55" fillId="0" borderId="0" applyAlignment="0">
      <alignment vertical="top" wrapText="1"/>
      <protection locked="0"/>
    </xf>
    <xf numFmtId="0" fontId="55" fillId="0" borderId="0" applyAlignment="0">
      <alignment vertical="top" wrapText="1"/>
      <protection locked="0"/>
    </xf>
    <xf numFmtId="41" fontId="5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5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9" borderId="18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9" borderId="18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9" borderId="18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9" borderId="18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9" borderId="18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9" borderId="18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9" borderId="18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9" borderId="18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9" borderId="18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9" borderId="18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37" fillId="0" borderId="0">
      <alignment vertical="center"/>
    </xf>
    <xf numFmtId="0" fontId="37" fillId="9" borderId="18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9" borderId="18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9" borderId="18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9" borderId="18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9" borderId="18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5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9" borderId="18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9" borderId="18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9" borderId="18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84" fillId="0" borderId="0"/>
    <xf numFmtId="0" fontId="29" fillId="0" borderId="0">
      <alignment vertical="center"/>
    </xf>
    <xf numFmtId="0" fontId="29" fillId="9" borderId="18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8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9" borderId="18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18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6" fillId="0" borderId="0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90" fillId="35" borderId="0">
      <alignment vertical="center"/>
    </xf>
    <xf numFmtId="0" fontId="91" fillId="36" borderId="0">
      <alignment vertical="center"/>
    </xf>
    <xf numFmtId="0" fontId="92" fillId="37" borderId="0">
      <alignment vertical="center"/>
    </xf>
    <xf numFmtId="0" fontId="93" fillId="38" borderId="14">
      <alignment vertical="center"/>
    </xf>
    <xf numFmtId="0" fontId="94" fillId="39" borderId="15">
      <alignment vertical="center"/>
    </xf>
    <xf numFmtId="0" fontId="95" fillId="39" borderId="14">
      <alignment vertical="center"/>
    </xf>
    <xf numFmtId="0" fontId="96" fillId="0" borderId="16">
      <alignment vertical="center"/>
    </xf>
    <xf numFmtId="0" fontId="97" fillId="40" borderId="17">
      <alignment vertical="center"/>
    </xf>
    <xf numFmtId="0" fontId="98" fillId="0" borderId="0">
      <alignment vertical="center"/>
    </xf>
    <xf numFmtId="0" fontId="85" fillId="41" borderId="18">
      <alignment vertical="center"/>
    </xf>
    <xf numFmtId="0" fontId="99" fillId="0" borderId="0">
      <alignment vertical="center"/>
    </xf>
    <xf numFmtId="0" fontId="100" fillId="0" borderId="26">
      <alignment vertical="center"/>
    </xf>
    <xf numFmtId="0" fontId="101" fillId="42" borderId="0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101" fillId="45" borderId="0">
      <alignment vertical="center"/>
    </xf>
    <xf numFmtId="0" fontId="101" fillId="46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101" fillId="49" borderId="0">
      <alignment vertical="center"/>
    </xf>
    <xf numFmtId="0" fontId="101" fillId="50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101" fillId="53" borderId="0">
      <alignment vertical="center"/>
    </xf>
    <xf numFmtId="0" fontId="101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101" fillId="57" borderId="0">
      <alignment vertical="center"/>
    </xf>
    <xf numFmtId="0" fontId="101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101" fillId="61" borderId="0">
      <alignment vertical="center"/>
    </xf>
    <xf numFmtId="0" fontId="101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01" fillId="65" borderId="0">
      <alignment vertical="center"/>
    </xf>
    <xf numFmtId="41" fontId="85" fillId="0" borderId="0">
      <alignment vertical="center"/>
    </xf>
    <xf numFmtId="0" fontId="85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3" fillId="0" borderId="0"/>
    <xf numFmtId="0" fontId="85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0" borderId="12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4" fillId="6" borderId="14" applyNumberFormat="0" applyAlignment="0" applyProtection="0">
      <alignment vertical="center"/>
    </xf>
    <xf numFmtId="0" fontId="75" fillId="7" borderId="15" applyNumberFormat="0" applyAlignment="0" applyProtection="0">
      <alignment vertical="center"/>
    </xf>
    <xf numFmtId="0" fontId="76" fillId="7" borderId="14" applyNumberFormat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8" fillId="8" borderId="17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26" fillId="9" borderId="18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19" applyNumberFormat="0" applyFill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0" borderId="0">
      <alignment vertical="center"/>
    </xf>
    <xf numFmtId="0" fontId="25" fillId="0" borderId="0">
      <alignment vertical="center"/>
    </xf>
    <xf numFmtId="0" fontId="85" fillId="0" borderId="0">
      <alignment vertical="center"/>
    </xf>
    <xf numFmtId="0" fontId="86" fillId="0" borderId="0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90" fillId="35" borderId="0">
      <alignment vertical="center"/>
    </xf>
    <xf numFmtId="0" fontId="91" fillId="36" borderId="0">
      <alignment vertical="center"/>
    </xf>
    <xf numFmtId="0" fontId="92" fillId="37" borderId="0">
      <alignment vertical="center"/>
    </xf>
    <xf numFmtId="0" fontId="93" fillId="38" borderId="14">
      <alignment vertical="center"/>
    </xf>
    <xf numFmtId="0" fontId="94" fillId="39" borderId="15">
      <alignment vertical="center"/>
    </xf>
    <xf numFmtId="0" fontId="95" fillId="39" borderId="14">
      <alignment vertical="center"/>
    </xf>
    <xf numFmtId="0" fontId="96" fillId="0" borderId="16">
      <alignment vertical="center"/>
    </xf>
    <xf numFmtId="0" fontId="97" fillId="40" borderId="17">
      <alignment vertical="center"/>
    </xf>
    <xf numFmtId="0" fontId="98" fillId="0" borderId="0">
      <alignment vertical="center"/>
    </xf>
    <xf numFmtId="0" fontId="85" fillId="41" borderId="18">
      <alignment vertical="center"/>
    </xf>
    <xf numFmtId="0" fontId="99" fillId="0" borderId="0">
      <alignment vertical="center"/>
    </xf>
    <xf numFmtId="0" fontId="100" fillId="0" borderId="26">
      <alignment vertical="center"/>
    </xf>
    <xf numFmtId="0" fontId="101" fillId="42" borderId="0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101" fillId="45" borderId="0">
      <alignment vertical="center"/>
    </xf>
    <xf numFmtId="0" fontId="101" fillId="46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101" fillId="49" borderId="0">
      <alignment vertical="center"/>
    </xf>
    <xf numFmtId="0" fontId="101" fillId="50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101" fillId="53" borderId="0">
      <alignment vertical="center"/>
    </xf>
    <xf numFmtId="0" fontId="101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101" fillId="57" borderId="0">
      <alignment vertical="center"/>
    </xf>
    <xf numFmtId="0" fontId="101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101" fillId="61" borderId="0">
      <alignment vertical="center"/>
    </xf>
    <xf numFmtId="0" fontId="101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01" fillId="65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9" borderId="18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9" borderId="18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5" fillId="0" borderId="0">
      <alignment vertical="center"/>
    </xf>
    <xf numFmtId="0" fontId="85" fillId="41" borderId="18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85" fillId="41" borderId="18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9" borderId="18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85" fillId="0" borderId="0">
      <alignment vertical="center"/>
    </xf>
    <xf numFmtId="0" fontId="86" fillId="0" borderId="0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90" fillId="35" borderId="0">
      <alignment vertical="center"/>
    </xf>
    <xf numFmtId="0" fontId="91" fillId="36" borderId="0">
      <alignment vertical="center"/>
    </xf>
    <xf numFmtId="0" fontId="92" fillId="37" borderId="0">
      <alignment vertical="center"/>
    </xf>
    <xf numFmtId="0" fontId="93" fillId="38" borderId="14">
      <alignment vertical="center"/>
    </xf>
    <xf numFmtId="0" fontId="94" fillId="39" borderId="15">
      <alignment vertical="center"/>
    </xf>
    <xf numFmtId="0" fontId="95" fillId="39" borderId="14">
      <alignment vertical="center"/>
    </xf>
    <xf numFmtId="0" fontId="96" fillId="0" borderId="16">
      <alignment vertical="center"/>
    </xf>
    <xf numFmtId="0" fontId="97" fillId="40" borderId="17">
      <alignment vertical="center"/>
    </xf>
    <xf numFmtId="0" fontId="98" fillId="0" borderId="0">
      <alignment vertical="center"/>
    </xf>
    <xf numFmtId="0" fontId="85" fillId="41" borderId="18">
      <alignment vertical="center"/>
    </xf>
    <xf numFmtId="0" fontId="99" fillId="0" borderId="0">
      <alignment vertical="center"/>
    </xf>
    <xf numFmtId="0" fontId="100" fillId="0" borderId="26">
      <alignment vertical="center"/>
    </xf>
    <xf numFmtId="0" fontId="101" fillId="42" borderId="0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101" fillId="45" borderId="0">
      <alignment vertical="center"/>
    </xf>
    <xf numFmtId="0" fontId="101" fillId="46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101" fillId="49" borderId="0">
      <alignment vertical="center"/>
    </xf>
    <xf numFmtId="0" fontId="101" fillId="50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101" fillId="53" borderId="0">
      <alignment vertical="center"/>
    </xf>
    <xf numFmtId="0" fontId="101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101" fillId="57" borderId="0">
      <alignment vertical="center"/>
    </xf>
    <xf numFmtId="0" fontId="101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101" fillId="61" borderId="0">
      <alignment vertical="center"/>
    </xf>
    <xf numFmtId="0" fontId="101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01" fillId="65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9" borderId="1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9" borderId="1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5" fillId="0" borderId="0">
      <alignment vertical="center"/>
    </xf>
    <xf numFmtId="0" fontId="85" fillId="41" borderId="18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9" borderId="1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9" borderId="1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9" borderId="1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84" fillId="0" borderId="0"/>
    <xf numFmtId="0" fontId="83" fillId="0" borderId="0">
      <alignment vertical="center"/>
    </xf>
    <xf numFmtId="0" fontId="23" fillId="0" borderId="0">
      <alignment vertical="center"/>
    </xf>
    <xf numFmtId="0" fontId="85" fillId="0" borderId="0">
      <alignment vertical="center"/>
    </xf>
    <xf numFmtId="41" fontId="85" fillId="0" borderId="0">
      <alignment vertical="center"/>
    </xf>
    <xf numFmtId="0" fontId="103" fillId="0" borderId="0"/>
    <xf numFmtId="0" fontId="85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9" borderId="1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0" fontId="86" fillId="0" borderId="0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90" fillId="35" borderId="0">
      <alignment vertical="center"/>
    </xf>
    <xf numFmtId="0" fontId="91" fillId="36" borderId="0">
      <alignment vertical="center"/>
    </xf>
    <xf numFmtId="0" fontId="92" fillId="37" borderId="0">
      <alignment vertical="center"/>
    </xf>
    <xf numFmtId="0" fontId="93" fillId="38" borderId="14">
      <alignment vertical="center"/>
    </xf>
    <xf numFmtId="0" fontId="94" fillId="39" borderId="15">
      <alignment vertical="center"/>
    </xf>
    <xf numFmtId="0" fontId="95" fillId="39" borderId="14">
      <alignment vertical="center"/>
    </xf>
    <xf numFmtId="0" fontId="96" fillId="0" borderId="16">
      <alignment vertical="center"/>
    </xf>
    <xf numFmtId="0" fontId="97" fillId="40" borderId="17">
      <alignment vertical="center"/>
    </xf>
    <xf numFmtId="0" fontId="98" fillId="0" borderId="0">
      <alignment vertical="center"/>
    </xf>
    <xf numFmtId="0" fontId="85" fillId="41" borderId="18">
      <alignment vertical="center"/>
    </xf>
    <xf numFmtId="0" fontId="99" fillId="0" borderId="0">
      <alignment vertical="center"/>
    </xf>
    <xf numFmtId="0" fontId="100" fillId="0" borderId="26">
      <alignment vertical="center"/>
    </xf>
    <xf numFmtId="0" fontId="101" fillId="42" borderId="0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101" fillId="45" borderId="0">
      <alignment vertical="center"/>
    </xf>
    <xf numFmtId="0" fontId="101" fillId="46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101" fillId="49" borderId="0">
      <alignment vertical="center"/>
    </xf>
    <xf numFmtId="0" fontId="101" fillId="50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101" fillId="53" borderId="0">
      <alignment vertical="center"/>
    </xf>
    <xf numFmtId="0" fontId="101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101" fillId="57" borderId="0">
      <alignment vertical="center"/>
    </xf>
    <xf numFmtId="0" fontId="101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101" fillId="61" borderId="0">
      <alignment vertical="center"/>
    </xf>
    <xf numFmtId="0" fontId="101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01" fillId="65" borderId="0">
      <alignment vertical="center"/>
    </xf>
    <xf numFmtId="0" fontId="85" fillId="0" borderId="0">
      <alignment vertical="center"/>
    </xf>
    <xf numFmtId="41" fontId="85" fillId="0" borderId="0">
      <alignment vertical="center"/>
    </xf>
    <xf numFmtId="0" fontId="8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9" borderId="18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85" fillId="41" borderId="18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9" borderId="18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85" fillId="0" borderId="0">
      <alignment vertical="center"/>
    </xf>
    <xf numFmtId="0" fontId="86" fillId="0" borderId="0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90" fillId="35" borderId="0">
      <alignment vertical="center"/>
    </xf>
    <xf numFmtId="0" fontId="91" fillId="36" borderId="0">
      <alignment vertical="center"/>
    </xf>
    <xf numFmtId="0" fontId="92" fillId="37" borderId="0">
      <alignment vertical="center"/>
    </xf>
    <xf numFmtId="0" fontId="93" fillId="38" borderId="14">
      <alignment vertical="center"/>
    </xf>
    <xf numFmtId="0" fontId="94" fillId="39" borderId="15">
      <alignment vertical="center"/>
    </xf>
    <xf numFmtId="0" fontId="95" fillId="39" borderId="14">
      <alignment vertical="center"/>
    </xf>
    <xf numFmtId="0" fontId="96" fillId="0" borderId="16">
      <alignment vertical="center"/>
    </xf>
    <xf numFmtId="0" fontId="97" fillId="40" borderId="17">
      <alignment vertical="center"/>
    </xf>
    <xf numFmtId="0" fontId="98" fillId="0" borderId="0">
      <alignment vertical="center"/>
    </xf>
    <xf numFmtId="0" fontId="85" fillId="41" borderId="18">
      <alignment vertical="center"/>
    </xf>
    <xf numFmtId="0" fontId="99" fillId="0" borderId="0">
      <alignment vertical="center"/>
    </xf>
    <xf numFmtId="0" fontId="100" fillId="0" borderId="26">
      <alignment vertical="center"/>
    </xf>
    <xf numFmtId="0" fontId="101" fillId="42" borderId="0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101" fillId="45" borderId="0">
      <alignment vertical="center"/>
    </xf>
    <xf numFmtId="0" fontId="101" fillId="46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101" fillId="49" borderId="0">
      <alignment vertical="center"/>
    </xf>
    <xf numFmtId="0" fontId="101" fillId="50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101" fillId="53" borderId="0">
      <alignment vertical="center"/>
    </xf>
    <xf numFmtId="0" fontId="101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101" fillId="57" borderId="0">
      <alignment vertical="center"/>
    </xf>
    <xf numFmtId="0" fontId="101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101" fillId="61" borderId="0">
      <alignment vertical="center"/>
    </xf>
    <xf numFmtId="0" fontId="101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01" fillId="65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3" fillId="0" borderId="0"/>
    <xf numFmtId="0" fontId="85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5" fillId="0" borderId="0">
      <alignment vertical="center"/>
    </xf>
    <xf numFmtId="0" fontId="85" fillId="41" borderId="18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9" borderId="18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9" borderId="1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85" fillId="0" borderId="0">
      <alignment vertical="center"/>
    </xf>
    <xf numFmtId="0" fontId="85" fillId="41" borderId="18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9" borderId="18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0" fontId="18" fillId="9" borderId="18" applyNumberFormat="0" applyFon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5" fillId="0" borderId="0">
      <alignment vertical="center"/>
    </xf>
    <xf numFmtId="0" fontId="86" fillId="0" borderId="0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90" fillId="35" borderId="0">
      <alignment vertical="center"/>
    </xf>
    <xf numFmtId="0" fontId="91" fillId="36" borderId="0">
      <alignment vertical="center"/>
    </xf>
    <xf numFmtId="0" fontId="92" fillId="37" borderId="0">
      <alignment vertical="center"/>
    </xf>
    <xf numFmtId="0" fontId="93" fillId="38" borderId="14">
      <alignment vertical="center"/>
    </xf>
    <xf numFmtId="0" fontId="94" fillId="39" borderId="15">
      <alignment vertical="center"/>
    </xf>
    <xf numFmtId="0" fontId="95" fillId="39" borderId="14">
      <alignment vertical="center"/>
    </xf>
    <xf numFmtId="0" fontId="96" fillId="0" borderId="16">
      <alignment vertical="center"/>
    </xf>
    <xf numFmtId="0" fontId="97" fillId="40" borderId="17">
      <alignment vertical="center"/>
    </xf>
    <xf numFmtId="0" fontId="98" fillId="0" borderId="0">
      <alignment vertical="center"/>
    </xf>
    <xf numFmtId="0" fontId="85" fillId="41" borderId="18">
      <alignment vertical="center"/>
    </xf>
    <xf numFmtId="0" fontId="99" fillId="0" borderId="0">
      <alignment vertical="center"/>
    </xf>
    <xf numFmtId="0" fontId="100" fillId="0" borderId="26">
      <alignment vertical="center"/>
    </xf>
    <xf numFmtId="0" fontId="101" fillId="42" borderId="0">
      <alignment vertical="center"/>
    </xf>
    <xf numFmtId="0" fontId="85" fillId="43" borderId="0">
      <alignment vertical="center"/>
    </xf>
    <xf numFmtId="0" fontId="85" fillId="44" borderId="0">
      <alignment vertical="center"/>
    </xf>
    <xf numFmtId="0" fontId="101" fillId="45" borderId="0">
      <alignment vertical="center"/>
    </xf>
    <xf numFmtId="0" fontId="101" fillId="46" borderId="0">
      <alignment vertical="center"/>
    </xf>
    <xf numFmtId="0" fontId="85" fillId="47" borderId="0">
      <alignment vertical="center"/>
    </xf>
    <xf numFmtId="0" fontId="85" fillId="48" borderId="0">
      <alignment vertical="center"/>
    </xf>
    <xf numFmtId="0" fontId="101" fillId="49" borderId="0">
      <alignment vertical="center"/>
    </xf>
    <xf numFmtId="0" fontId="101" fillId="50" borderId="0">
      <alignment vertical="center"/>
    </xf>
    <xf numFmtId="0" fontId="85" fillId="51" borderId="0">
      <alignment vertical="center"/>
    </xf>
    <xf numFmtId="0" fontId="85" fillId="52" borderId="0">
      <alignment vertical="center"/>
    </xf>
    <xf numFmtId="0" fontId="101" fillId="53" borderId="0">
      <alignment vertical="center"/>
    </xf>
    <xf numFmtId="0" fontId="101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101" fillId="57" borderId="0">
      <alignment vertical="center"/>
    </xf>
    <xf numFmtId="0" fontId="101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101" fillId="61" borderId="0">
      <alignment vertical="center"/>
    </xf>
    <xf numFmtId="0" fontId="101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101" fillId="65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85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9" borderId="1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0" fontId="17" fillId="9" borderId="18" applyNumberFormat="0" applyFon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59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0" borderId="12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4" fillId="6" borderId="14" applyNumberFormat="0" applyAlignment="0" applyProtection="0">
      <alignment vertical="center"/>
    </xf>
    <xf numFmtId="0" fontId="75" fillId="7" borderId="15" applyNumberFormat="0" applyAlignment="0" applyProtection="0">
      <alignment vertical="center"/>
    </xf>
    <xf numFmtId="0" fontId="76" fillId="7" borderId="14" applyNumberFormat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8" fillId="8" borderId="17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19" applyNumberFormat="0" applyFill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1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0" fontId="16" fillId="9" borderId="18" applyNumberFormat="0" applyFont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01" fillId="45" borderId="0">
      <alignment vertical="center"/>
    </xf>
    <xf numFmtId="0" fontId="101" fillId="49" borderId="0">
      <alignment vertical="center"/>
    </xf>
    <xf numFmtId="0" fontId="101" fillId="53" borderId="0">
      <alignment vertical="center"/>
    </xf>
    <xf numFmtId="0" fontId="101" fillId="57" borderId="0">
      <alignment vertical="center"/>
    </xf>
    <xf numFmtId="0" fontId="101" fillId="61" borderId="0">
      <alignment vertical="center"/>
    </xf>
    <xf numFmtId="0" fontId="101" fillId="65" borderId="0">
      <alignment vertical="center"/>
    </xf>
    <xf numFmtId="0" fontId="101" fillId="42" borderId="0">
      <alignment vertical="center"/>
    </xf>
    <xf numFmtId="0" fontId="101" fillId="46" borderId="0">
      <alignment vertical="center"/>
    </xf>
    <xf numFmtId="0" fontId="101" fillId="50" borderId="0">
      <alignment vertical="center"/>
    </xf>
    <xf numFmtId="0" fontId="101" fillId="54" borderId="0">
      <alignment vertical="center"/>
    </xf>
    <xf numFmtId="0" fontId="101" fillId="58" borderId="0">
      <alignment vertical="center"/>
    </xf>
    <xf numFmtId="0" fontId="101" fillId="62" borderId="0">
      <alignment vertical="center"/>
    </xf>
    <xf numFmtId="0" fontId="98" fillId="0" borderId="0">
      <alignment vertical="center"/>
    </xf>
    <xf numFmtId="0" fontId="95" fillId="39" borderId="14">
      <alignment vertical="center"/>
    </xf>
    <xf numFmtId="0" fontId="91" fillId="36" borderId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15" fillId="9" borderId="18" applyNumberFormat="0" applyFont="0" applyAlignment="0" applyProtection="0">
      <alignment vertical="center"/>
    </xf>
    <xf numFmtId="0" fontId="92" fillId="37" borderId="0">
      <alignment vertical="center"/>
    </xf>
    <xf numFmtId="0" fontId="99" fillId="0" borderId="0">
      <alignment vertical="center"/>
    </xf>
    <xf numFmtId="0" fontId="97" fillId="40" borderId="17">
      <alignment vertical="center"/>
    </xf>
    <xf numFmtId="41" fontId="85" fillId="0" borderId="0">
      <alignment vertical="center"/>
    </xf>
    <xf numFmtId="41" fontId="8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96" fillId="0" borderId="16">
      <alignment vertical="center"/>
    </xf>
    <xf numFmtId="0" fontId="100" fillId="0" borderId="26">
      <alignment vertical="center"/>
    </xf>
    <xf numFmtId="0" fontId="93" fillId="38" borderId="14">
      <alignment vertical="center"/>
    </xf>
    <xf numFmtId="0" fontId="87" fillId="0" borderId="23">
      <alignment vertical="center"/>
    </xf>
    <xf numFmtId="0" fontId="88" fillId="0" borderId="24">
      <alignment vertical="center"/>
    </xf>
    <xf numFmtId="0" fontId="89" fillId="0" borderId="25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90" fillId="35" borderId="0">
      <alignment vertical="center"/>
    </xf>
    <xf numFmtId="0" fontId="94" fillId="39" borderId="15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9" borderId="18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8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8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8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8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8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8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8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7" fontId="56" fillId="0" borderId="0" xfId="0" applyNumberFormat="1" applyFont="1" applyAlignment="1">
      <alignment horizontal="center" vertical="center"/>
    </xf>
    <xf numFmtId="0" fontId="57" fillId="0" borderId="0" xfId="0" applyFont="1">
      <alignment vertical="center"/>
    </xf>
    <xf numFmtId="9" fontId="0" fillId="0" borderId="0" xfId="0" applyNumberFormat="1" applyAlignment="1">
      <alignment horizontal="center" vertical="center"/>
    </xf>
    <xf numFmtId="0" fontId="56" fillId="0" borderId="0" xfId="0" applyFont="1">
      <alignment vertical="center"/>
    </xf>
    <xf numFmtId="177" fontId="56" fillId="0" borderId="0" xfId="0" applyNumberFormat="1" applyFont="1">
      <alignment vertical="center"/>
    </xf>
    <xf numFmtId="0" fontId="56" fillId="34" borderId="0" xfId="0" applyFont="1" applyFill="1" applyAlignment="1">
      <alignment horizontal="center" vertical="center"/>
    </xf>
    <xf numFmtId="177" fontId="56" fillId="34" borderId="0" xfId="0" applyNumberFormat="1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04" fillId="0" borderId="30" xfId="0" applyFont="1" applyBorder="1" applyAlignment="1">
      <alignment horizontal="center" vertical="center"/>
    </xf>
    <xf numFmtId="176" fontId="109" fillId="0" borderId="30" xfId="0" applyNumberFormat="1" applyFont="1" applyBorder="1" applyAlignment="1">
      <alignment horizontal="center" vertical="center"/>
    </xf>
    <xf numFmtId="176" fontId="110" fillId="0" borderId="30" xfId="0" applyNumberFormat="1" applyFont="1" applyBorder="1" applyAlignment="1">
      <alignment horizontal="center" vertical="center"/>
    </xf>
    <xf numFmtId="0" fontId="114" fillId="67" borderId="33" xfId="0" applyFont="1" applyFill="1" applyBorder="1" applyAlignment="1">
      <alignment horizontal="center" vertical="center"/>
    </xf>
    <xf numFmtId="0" fontId="114" fillId="67" borderId="33" xfId="10670" applyFont="1" applyFill="1" applyBorder="1" applyAlignment="1">
      <alignment horizontal="center" vertical="center" wrapText="1"/>
    </xf>
    <xf numFmtId="0" fontId="114" fillId="68" borderId="33" xfId="10670" applyFont="1" applyFill="1" applyBorder="1" applyAlignment="1">
      <alignment horizontal="center" vertical="center" wrapText="1"/>
    </xf>
    <xf numFmtId="0" fontId="114" fillId="67" borderId="33" xfId="0" applyFont="1" applyFill="1" applyBorder="1" applyAlignment="1">
      <alignment horizontal="center" vertical="center" wrapText="1"/>
    </xf>
    <xf numFmtId="0" fontId="116" fillId="0" borderId="34" xfId="10670" applyFont="1" applyBorder="1" applyAlignment="1">
      <alignment horizontal="center" vertical="center"/>
    </xf>
    <xf numFmtId="179" fontId="117" fillId="0" borderId="34" xfId="26" applyNumberFormat="1" applyFont="1" applyFill="1" applyBorder="1" applyAlignment="1" applyProtection="1">
      <alignment horizontal="center" vertical="center"/>
    </xf>
    <xf numFmtId="178" fontId="118" fillId="0" borderId="34" xfId="0" applyNumberFormat="1" applyFont="1" applyBorder="1" applyAlignment="1">
      <alignment horizontal="center" vertical="center"/>
    </xf>
    <xf numFmtId="179" fontId="119" fillId="0" borderId="34" xfId="26" applyNumberFormat="1" applyFont="1" applyFill="1" applyBorder="1" applyAlignment="1" applyProtection="1">
      <alignment horizontal="center" vertical="center"/>
    </xf>
    <xf numFmtId="9" fontId="120" fillId="0" borderId="34" xfId="0" applyNumberFormat="1" applyFont="1" applyBorder="1" applyAlignment="1">
      <alignment horizontal="center" vertical="center"/>
    </xf>
    <xf numFmtId="9" fontId="116" fillId="0" borderId="34" xfId="0" applyNumberFormat="1" applyFont="1" applyBorder="1" applyAlignment="1">
      <alignment horizontal="center" vertical="center"/>
    </xf>
    <xf numFmtId="0" fontId="122" fillId="67" borderId="32" xfId="0" applyFont="1" applyFill="1" applyBorder="1" applyAlignment="1">
      <alignment horizontal="center" vertical="center"/>
    </xf>
    <xf numFmtId="0" fontId="122" fillId="67" borderId="32" xfId="0" applyFont="1" applyFill="1" applyBorder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107" fillId="0" borderId="0" xfId="0" applyFont="1" applyAlignment="1">
      <alignment vertical="center" wrapText="1"/>
    </xf>
    <xf numFmtId="0" fontId="56" fillId="0" borderId="0" xfId="0" applyFont="1" applyAlignment="1">
      <alignment horizontal="right" vertical="center"/>
    </xf>
    <xf numFmtId="0" fontId="0" fillId="0" borderId="0" xfId="0" applyAlignment="1">
      <alignment horizontal="center" vertical="center" wrapText="1"/>
    </xf>
    <xf numFmtId="176" fontId="108" fillId="0" borderId="30" xfId="0" applyNumberFormat="1" applyFont="1" applyBorder="1" applyAlignment="1">
      <alignment horizontal="center" vertical="center"/>
    </xf>
    <xf numFmtId="0" fontId="128" fillId="66" borderId="14" xfId="16349" applyFont="1" applyFill="1" applyBorder="1" applyAlignment="1" applyProtection="1">
      <alignment horizontal="center" vertical="center"/>
      <protection locked="0"/>
    </xf>
    <xf numFmtId="0" fontId="104" fillId="67" borderId="36" xfId="0" applyFont="1" applyFill="1" applyBorder="1" applyAlignment="1">
      <alignment horizontal="center" vertical="center"/>
    </xf>
    <xf numFmtId="9" fontId="129" fillId="0" borderId="30" xfId="0" applyNumberFormat="1" applyFont="1" applyBorder="1" applyAlignment="1">
      <alignment horizontal="center" vertical="center"/>
    </xf>
    <xf numFmtId="0" fontId="104" fillId="0" borderId="29" xfId="0" applyFont="1" applyBorder="1" applyAlignment="1">
      <alignment horizontal="center" vertical="center"/>
    </xf>
    <xf numFmtId="176" fontId="108" fillId="0" borderId="29" xfId="0" applyNumberFormat="1" applyFont="1" applyBorder="1" applyAlignment="1">
      <alignment horizontal="center" vertical="center"/>
    </xf>
    <xf numFmtId="0" fontId="108" fillId="0" borderId="29" xfId="0" applyFont="1" applyBorder="1" applyAlignment="1">
      <alignment horizontal="center" vertical="center"/>
    </xf>
    <xf numFmtId="176" fontId="109" fillId="0" borderId="29" xfId="0" applyNumberFormat="1" applyFont="1" applyBorder="1" applyAlignment="1">
      <alignment horizontal="center" vertical="center"/>
    </xf>
    <xf numFmtId="176" fontId="110" fillId="0" borderId="29" xfId="0" applyNumberFormat="1" applyFont="1" applyBorder="1" applyAlignment="1">
      <alignment horizontal="center" vertical="center"/>
    </xf>
    <xf numFmtId="9" fontId="129" fillId="0" borderId="29" xfId="0" applyNumberFormat="1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104" fillId="67" borderId="51" xfId="0" applyFont="1" applyFill="1" applyBorder="1" applyAlignment="1">
      <alignment horizontal="center" vertical="center"/>
    </xf>
    <xf numFmtId="0" fontId="104" fillId="67" borderId="52" xfId="0" applyFont="1" applyFill="1" applyBorder="1" applyAlignment="1">
      <alignment horizontal="center" vertical="center"/>
    </xf>
    <xf numFmtId="0" fontId="104" fillId="67" borderId="37" xfId="0" applyFont="1" applyFill="1" applyBorder="1" applyAlignment="1">
      <alignment horizontal="center" vertical="center"/>
    </xf>
    <xf numFmtId="0" fontId="104" fillId="67" borderId="38" xfId="0" applyFont="1" applyFill="1" applyBorder="1" applyAlignment="1">
      <alignment horizontal="center" vertical="center"/>
    </xf>
    <xf numFmtId="177" fontId="104" fillId="67" borderId="45" xfId="0" applyNumberFormat="1" applyFont="1" applyFill="1" applyBorder="1" applyAlignment="1">
      <alignment horizontal="center" vertical="center"/>
    </xf>
    <xf numFmtId="177" fontId="104" fillId="67" borderId="32" xfId="0" applyNumberFormat="1" applyFont="1" applyFill="1" applyBorder="1" applyAlignment="1">
      <alignment horizontal="center" vertical="center"/>
    </xf>
    <xf numFmtId="0" fontId="104" fillId="0" borderId="45" xfId="0" applyFont="1" applyBorder="1" applyAlignment="1">
      <alignment horizontal="center" vertical="center"/>
    </xf>
    <xf numFmtId="0" fontId="108" fillId="0" borderId="45" xfId="0" applyFont="1" applyBorder="1" applyAlignment="1">
      <alignment horizontal="center" vertical="center"/>
    </xf>
    <xf numFmtId="176" fontId="108" fillId="0" borderId="45" xfId="0" applyNumberFormat="1" applyFont="1" applyBorder="1" applyAlignment="1">
      <alignment horizontal="center" vertical="center"/>
    </xf>
    <xf numFmtId="0" fontId="130" fillId="0" borderId="45" xfId="0" applyFont="1" applyBorder="1" applyAlignment="1">
      <alignment horizontal="center" vertical="center"/>
    </xf>
    <xf numFmtId="176" fontId="109" fillId="0" borderId="45" xfId="0" applyNumberFormat="1" applyFont="1" applyBorder="1" applyAlignment="1">
      <alignment horizontal="center" vertical="center"/>
    </xf>
    <xf numFmtId="176" fontId="110" fillId="0" borderId="45" xfId="0" applyNumberFormat="1" applyFont="1" applyBorder="1" applyAlignment="1">
      <alignment horizontal="center" vertical="center"/>
    </xf>
    <xf numFmtId="9" fontId="111" fillId="0" borderId="45" xfId="0" applyNumberFormat="1" applyFont="1" applyBorder="1" applyAlignment="1">
      <alignment horizontal="center" vertical="center"/>
    </xf>
    <xf numFmtId="0" fontId="65" fillId="0" borderId="45" xfId="0" applyFont="1" applyBorder="1" applyAlignment="1">
      <alignment horizontal="center" vertical="center"/>
    </xf>
    <xf numFmtId="0" fontId="130" fillId="0" borderId="29" xfId="0" applyFont="1" applyBorder="1" applyAlignment="1">
      <alignment horizontal="center" vertical="center"/>
    </xf>
    <xf numFmtId="9" fontId="111" fillId="0" borderId="29" xfId="0" applyNumberFormat="1" applyFont="1" applyBorder="1" applyAlignment="1">
      <alignment horizontal="center" vertical="center"/>
    </xf>
    <xf numFmtId="176" fontId="65" fillId="0" borderId="45" xfId="0" applyNumberFormat="1" applyFont="1" applyBorder="1" applyAlignment="1">
      <alignment horizontal="center" vertical="center"/>
    </xf>
    <xf numFmtId="176" fontId="65" fillId="0" borderId="29" xfId="0" applyNumberFormat="1" applyFont="1" applyBorder="1" applyAlignment="1">
      <alignment horizontal="center" vertical="center"/>
    </xf>
    <xf numFmtId="0" fontId="104" fillId="0" borderId="56" xfId="0" applyFont="1" applyBorder="1" applyAlignment="1">
      <alignment horizontal="center" vertical="center"/>
    </xf>
    <xf numFmtId="0" fontId="104" fillId="0" borderId="57" xfId="0" applyFont="1" applyBorder="1" applyAlignment="1">
      <alignment horizontal="center" vertical="center"/>
    </xf>
    <xf numFmtId="176" fontId="110" fillId="0" borderId="57" xfId="0" applyNumberFormat="1" applyFont="1" applyBorder="1" applyAlignment="1">
      <alignment horizontal="center" vertical="center"/>
    </xf>
    <xf numFmtId="0" fontId="104" fillId="0" borderId="58" xfId="0" applyFont="1" applyBorder="1" applyAlignment="1">
      <alignment horizontal="center" vertical="center"/>
    </xf>
    <xf numFmtId="0" fontId="104" fillId="0" borderId="59" xfId="0" applyFont="1" applyBorder="1" applyAlignment="1">
      <alignment horizontal="center" vertical="center"/>
    </xf>
    <xf numFmtId="176" fontId="110" fillId="0" borderId="59" xfId="0" applyNumberFormat="1" applyFont="1" applyBorder="1" applyAlignment="1">
      <alignment horizontal="center" vertical="center"/>
    </xf>
    <xf numFmtId="9" fontId="129" fillId="0" borderId="59" xfId="0" applyNumberFormat="1" applyFont="1" applyBorder="1" applyAlignment="1">
      <alignment horizontal="center" vertical="center"/>
    </xf>
    <xf numFmtId="9" fontId="129" fillId="0" borderId="45" xfId="0" applyNumberFormat="1" applyFont="1" applyBorder="1" applyAlignment="1">
      <alignment horizontal="center" vertical="center"/>
    </xf>
    <xf numFmtId="0" fontId="56" fillId="0" borderId="61" xfId="0" applyFont="1" applyBorder="1">
      <alignment vertical="center"/>
    </xf>
    <xf numFmtId="177" fontId="105" fillId="67" borderId="29" xfId="0" applyNumberFormat="1" applyFont="1" applyFill="1" applyBorder="1" applyAlignment="1">
      <alignment horizontal="center" vertical="center" wrapText="1"/>
    </xf>
    <xf numFmtId="0" fontId="104" fillId="70" borderId="29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64" fillId="0" borderId="0" xfId="0" applyFont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 wrapText="1"/>
    </xf>
    <xf numFmtId="0" fontId="56" fillId="0" borderId="61" xfId="0" applyFont="1" applyBorder="1" applyAlignment="1">
      <alignment horizontal="center" vertical="center"/>
    </xf>
    <xf numFmtId="0" fontId="122" fillId="0" borderId="30" xfId="0" applyFont="1" applyBorder="1" applyAlignment="1">
      <alignment horizontal="center" vertical="center"/>
    </xf>
    <xf numFmtId="0" fontId="121" fillId="67" borderId="29" xfId="0" applyFont="1" applyFill="1" applyBorder="1" applyAlignment="1">
      <alignment horizontal="center" vertical="center"/>
    </xf>
    <xf numFmtId="0" fontId="104" fillId="67" borderId="32" xfId="0" applyFont="1" applyFill="1" applyBorder="1" applyAlignment="1">
      <alignment horizontal="center" vertical="center"/>
    </xf>
    <xf numFmtId="0" fontId="121" fillId="67" borderId="31" xfId="0" applyFont="1" applyFill="1" applyBorder="1" applyAlignment="1">
      <alignment horizontal="center" vertical="center"/>
    </xf>
    <xf numFmtId="180" fontId="110" fillId="67" borderId="37" xfId="0" applyNumberFormat="1" applyFont="1" applyFill="1" applyBorder="1" applyAlignment="1">
      <alignment horizontal="center" vertical="center" wrapText="1"/>
    </xf>
    <xf numFmtId="181" fontId="122" fillId="0" borderId="30" xfId="0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63" fillId="0" borderId="60" xfId="16349" applyFont="1" applyBorder="1" applyAlignment="1" applyProtection="1">
      <alignment horizontal="center" vertical="center"/>
      <protection locked="0"/>
    </xf>
    <xf numFmtId="0" fontId="128" fillId="66" borderId="60" xfId="16349" applyFont="1" applyFill="1" applyBorder="1" applyAlignment="1" applyProtection="1">
      <alignment horizontal="center" vertical="center"/>
      <protection locked="0"/>
    </xf>
    <xf numFmtId="0" fontId="102" fillId="0" borderId="60" xfId="16349" applyFont="1" applyBorder="1" applyAlignment="1">
      <alignment horizontal="center" vertical="center"/>
    </xf>
    <xf numFmtId="0" fontId="63" fillId="0" borderId="60" xfId="16349" applyFont="1" applyBorder="1" applyAlignment="1">
      <alignment horizontal="center" vertical="center"/>
    </xf>
    <xf numFmtId="0" fontId="121" fillId="71" borderId="63" xfId="0" applyFont="1" applyFill="1" applyBorder="1" applyAlignment="1">
      <alignment horizontal="centerContinuous" vertical="center"/>
    </xf>
    <xf numFmtId="0" fontId="121" fillId="71" borderId="64" xfId="0" applyFont="1" applyFill="1" applyBorder="1" applyAlignment="1">
      <alignment horizontal="centerContinuous" vertical="center"/>
    </xf>
    <xf numFmtId="0" fontId="121" fillId="71" borderId="64" xfId="0" applyFont="1" applyFill="1" applyBorder="1" applyAlignment="1">
      <alignment horizontal="centerContinuous" vertical="center" wrapText="1"/>
    </xf>
    <xf numFmtId="0" fontId="121" fillId="71" borderId="65" xfId="0" applyFont="1" applyFill="1" applyBorder="1" applyAlignment="1">
      <alignment horizontal="centerContinuous" vertical="center"/>
    </xf>
    <xf numFmtId="0" fontId="104" fillId="71" borderId="71" xfId="0" applyFont="1" applyFill="1" applyBorder="1" applyAlignment="1">
      <alignment horizontal="center" vertical="center"/>
    </xf>
    <xf numFmtId="0" fontId="104" fillId="71" borderId="60" xfId="0" applyFont="1" applyFill="1" applyBorder="1" applyAlignment="1">
      <alignment horizontal="center" vertical="center"/>
    </xf>
    <xf numFmtId="0" fontId="104" fillId="71" borderId="60" xfId="0" applyFont="1" applyFill="1" applyBorder="1" applyAlignment="1">
      <alignment horizontal="center" vertical="center" wrapText="1"/>
    </xf>
    <xf numFmtId="0" fontId="104" fillId="71" borderId="72" xfId="0" applyFont="1" applyFill="1" applyBorder="1" applyAlignment="1">
      <alignment horizontal="center" vertical="center"/>
    </xf>
    <xf numFmtId="0" fontId="138" fillId="69" borderId="73" xfId="49902" applyFont="1" applyFill="1" applyBorder="1" applyAlignment="1">
      <alignment horizontal="center" vertical="center"/>
    </xf>
    <xf numFmtId="0" fontId="139" fillId="0" borderId="0" xfId="49902" applyFont="1" applyAlignment="1">
      <alignment horizontal="center" vertical="center"/>
    </xf>
    <xf numFmtId="0" fontId="128" fillId="66" borderId="0" xfId="16349" applyFont="1" applyFill="1" applyAlignment="1" applyProtection="1">
      <alignment horizontal="center" vertical="center"/>
      <protection locked="0"/>
    </xf>
    <xf numFmtId="0" fontId="63" fillId="0" borderId="0" xfId="16349" applyFont="1" applyAlignment="1" applyProtection="1">
      <alignment horizontal="center" vertical="center"/>
      <protection locked="0"/>
    </xf>
    <xf numFmtId="0" fontId="140" fillId="0" borderId="0" xfId="49902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63" fillId="0" borderId="14" xfId="16349" applyFont="1" applyBorder="1" applyAlignment="1" applyProtection="1">
      <alignment horizontal="center" vertical="center"/>
      <protection locked="0"/>
    </xf>
    <xf numFmtId="181" fontId="122" fillId="0" borderId="30" xfId="0" applyNumberFormat="1" applyFont="1" applyBorder="1" applyAlignment="1">
      <alignment horizontal="center" vertical="center" wrapText="1"/>
    </xf>
    <xf numFmtId="0" fontId="0" fillId="72" borderId="0" xfId="0" applyFill="1" applyAlignment="1">
      <alignment horizontal="center" vertical="center"/>
    </xf>
    <xf numFmtId="0" fontId="104" fillId="72" borderId="30" xfId="0" applyFont="1" applyFill="1" applyBorder="1" applyAlignment="1">
      <alignment horizontal="center" vertical="center"/>
    </xf>
    <xf numFmtId="0" fontId="63" fillId="0" borderId="14" xfId="0" applyFont="1" applyBorder="1" applyAlignment="1" applyProtection="1">
      <alignment horizontal="center" vertical="center"/>
      <protection locked="0"/>
    </xf>
    <xf numFmtId="0" fontId="142" fillId="0" borderId="59" xfId="0" applyFont="1" applyBorder="1" applyAlignment="1">
      <alignment horizontal="center" vertical="center"/>
    </xf>
    <xf numFmtId="176" fontId="142" fillId="0" borderId="59" xfId="0" applyNumberFormat="1" applyFont="1" applyBorder="1" applyAlignment="1">
      <alignment horizontal="center" vertical="center"/>
    </xf>
    <xf numFmtId="0" fontId="143" fillId="0" borderId="59" xfId="0" applyFont="1" applyBorder="1" applyAlignment="1">
      <alignment horizontal="center" vertical="center"/>
    </xf>
    <xf numFmtId="0" fontId="144" fillId="0" borderId="61" xfId="0" applyFont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128" fillId="66" borderId="14" xfId="0" applyFont="1" applyFill="1" applyBorder="1" applyAlignment="1" applyProtection="1">
      <alignment horizontal="center" vertical="center"/>
      <protection locked="0"/>
    </xf>
    <xf numFmtId="0" fontId="145" fillId="34" borderId="77" xfId="0" applyFont="1" applyFill="1" applyBorder="1" applyAlignment="1" applyProtection="1">
      <alignment horizontal="center" vertical="center"/>
      <protection locked="0"/>
    </xf>
    <xf numFmtId="0" fontId="102" fillId="0" borderId="78" xfId="0" applyFont="1" applyBorder="1" applyAlignment="1" applyProtection="1">
      <alignment horizontal="center" vertical="center"/>
      <protection locked="0"/>
    </xf>
    <xf numFmtId="0" fontId="63" fillId="73" borderId="14" xfId="16349" applyFont="1" applyFill="1" applyBorder="1" applyAlignment="1" applyProtection="1">
      <alignment horizontal="center" vertical="center"/>
      <protection locked="0"/>
    </xf>
    <xf numFmtId="0" fontId="146" fillId="0" borderId="0" xfId="0" applyFont="1" applyAlignment="1">
      <alignment horizontal="center" vertical="center"/>
    </xf>
    <xf numFmtId="0" fontId="63" fillId="66" borderId="14" xfId="16349" applyFont="1" applyFill="1" applyBorder="1" applyAlignment="1" applyProtection="1">
      <alignment horizontal="center" vertical="center"/>
      <protection locked="0"/>
    </xf>
    <xf numFmtId="0" fontId="63" fillId="0" borderId="60" xfId="0" applyFont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63" fillId="0" borderId="0" xfId="16349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8" fillId="71" borderId="20" xfId="49902" applyFont="1" applyFill="1" applyBorder="1" applyAlignment="1">
      <alignment horizontal="center" vertical="center"/>
    </xf>
    <xf numFmtId="0" fontId="138" fillId="71" borderId="22" xfId="49902" applyFont="1" applyFill="1" applyBorder="1" applyAlignment="1">
      <alignment horizontal="center" vertical="center"/>
    </xf>
    <xf numFmtId="0" fontId="138" fillId="71" borderId="63" xfId="49902" applyFont="1" applyFill="1" applyBorder="1" applyAlignment="1">
      <alignment horizontal="center" vertical="center"/>
    </xf>
    <xf numFmtId="0" fontId="138" fillId="71" borderId="64" xfId="49902" applyFont="1" applyFill="1" applyBorder="1" applyAlignment="1">
      <alignment horizontal="center" vertical="center"/>
    </xf>
    <xf numFmtId="0" fontId="138" fillId="71" borderId="65" xfId="49902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177" fontId="56" fillId="2" borderId="1" xfId="0" applyNumberFormat="1" applyFont="1" applyFill="1" applyBorder="1" applyAlignment="1">
      <alignment horizontal="center" vertical="center"/>
    </xf>
    <xf numFmtId="177" fontId="56" fillId="2" borderId="3" xfId="0" applyNumberFormat="1" applyFont="1" applyFill="1" applyBorder="1" applyAlignment="1">
      <alignment horizontal="center" vertical="center"/>
    </xf>
    <xf numFmtId="177" fontId="56" fillId="2" borderId="2" xfId="0" applyNumberFormat="1" applyFont="1" applyFill="1" applyBorder="1" applyAlignment="1">
      <alignment horizontal="center" vertical="center"/>
    </xf>
    <xf numFmtId="177" fontId="56" fillId="2" borderId="5" xfId="0" applyNumberFormat="1" applyFont="1" applyFill="1" applyBorder="1" applyAlignment="1">
      <alignment horizontal="center" vertical="center"/>
    </xf>
    <xf numFmtId="177" fontId="56" fillId="2" borderId="9" xfId="0" applyNumberFormat="1" applyFont="1" applyFill="1" applyBorder="1" applyAlignment="1">
      <alignment horizontal="center" vertical="center"/>
    </xf>
    <xf numFmtId="177" fontId="56" fillId="2" borderId="6" xfId="0" applyNumberFormat="1" applyFont="1" applyFill="1" applyBorder="1" applyAlignment="1">
      <alignment horizontal="center" vertical="center"/>
    </xf>
    <xf numFmtId="177" fontId="56" fillId="2" borderId="7" xfId="0" applyNumberFormat="1" applyFont="1" applyFill="1" applyBorder="1" applyAlignment="1">
      <alignment horizontal="center" vertical="center"/>
    </xf>
    <xf numFmtId="177" fontId="56" fillId="2" borderId="10" xfId="0" applyNumberFormat="1" applyFont="1" applyFill="1" applyBorder="1" applyAlignment="1">
      <alignment horizontal="center" vertical="center"/>
    </xf>
    <xf numFmtId="177" fontId="56" fillId="2" borderId="8" xfId="0" applyNumberFormat="1" applyFont="1" applyFill="1" applyBorder="1" applyAlignment="1">
      <alignment horizontal="center" vertical="center"/>
    </xf>
    <xf numFmtId="0" fontId="141" fillId="0" borderId="20" xfId="0" applyFont="1" applyBorder="1" applyAlignment="1">
      <alignment horizontal="center" vertical="center"/>
    </xf>
    <xf numFmtId="0" fontId="141" fillId="0" borderId="21" xfId="0" applyFont="1" applyBorder="1" applyAlignment="1">
      <alignment horizontal="center" vertical="center"/>
    </xf>
    <xf numFmtId="0" fontId="141" fillId="0" borderId="22" xfId="0" applyFont="1" applyBorder="1" applyAlignment="1">
      <alignment horizontal="center" vertical="center"/>
    </xf>
    <xf numFmtId="0" fontId="56" fillId="2" borderId="41" xfId="0" applyFont="1" applyFill="1" applyBorder="1" applyAlignment="1">
      <alignment horizontal="center" vertical="center"/>
    </xf>
    <xf numFmtId="177" fontId="56" fillId="2" borderId="74" xfId="0" applyNumberFormat="1" applyFont="1" applyFill="1" applyBorder="1" applyAlignment="1">
      <alignment horizontal="center" vertical="center"/>
    </xf>
    <xf numFmtId="177" fontId="56" fillId="2" borderId="75" xfId="0" applyNumberFormat="1" applyFont="1" applyFill="1" applyBorder="1" applyAlignment="1">
      <alignment horizontal="center" vertical="center"/>
    </xf>
    <xf numFmtId="0" fontId="104" fillId="67" borderId="43" xfId="0" applyFont="1" applyFill="1" applyBorder="1" applyAlignment="1">
      <alignment horizontal="center" vertical="center"/>
    </xf>
    <xf numFmtId="0" fontId="104" fillId="67" borderId="54" xfId="0" applyFont="1" applyFill="1" applyBorder="1" applyAlignment="1">
      <alignment horizontal="center" vertical="center"/>
    </xf>
    <xf numFmtId="0" fontId="104" fillId="67" borderId="55" xfId="0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1" fillId="67" borderId="46" xfId="0" applyFont="1" applyFill="1" applyBorder="1" applyAlignment="1">
      <alignment horizontal="center" vertical="center" wrapText="1"/>
    </xf>
    <xf numFmtId="0" fontId="121" fillId="67" borderId="47" xfId="0" applyFont="1" applyFill="1" applyBorder="1" applyAlignment="1">
      <alignment horizontal="center" vertical="center"/>
    </xf>
    <xf numFmtId="0" fontId="121" fillId="67" borderId="39" xfId="0" applyFont="1" applyFill="1" applyBorder="1" applyAlignment="1">
      <alignment horizontal="center" vertical="center"/>
    </xf>
    <xf numFmtId="0" fontId="121" fillId="67" borderId="40" xfId="0" applyFont="1" applyFill="1" applyBorder="1" applyAlignment="1">
      <alignment horizontal="center" vertical="center"/>
    </xf>
    <xf numFmtId="0" fontId="104" fillId="67" borderId="45" xfId="0" applyFont="1" applyFill="1" applyBorder="1" applyAlignment="1">
      <alignment horizontal="center" vertical="center" wrapText="1"/>
    </xf>
    <xf numFmtId="0" fontId="104" fillId="67" borderId="29" xfId="0" applyFont="1" applyFill="1" applyBorder="1" applyAlignment="1">
      <alignment horizontal="center" vertical="center" wrapText="1"/>
    </xf>
    <xf numFmtId="0" fontId="104" fillId="67" borderId="51" xfId="0" applyFont="1" applyFill="1" applyBorder="1" applyAlignment="1">
      <alignment horizontal="center" vertical="center" wrapText="1"/>
    </xf>
    <xf numFmtId="0" fontId="105" fillId="67" borderId="29" xfId="0" applyFont="1" applyFill="1" applyBorder="1" applyAlignment="1">
      <alignment horizontal="center" vertical="center"/>
    </xf>
    <xf numFmtId="0" fontId="121" fillId="67" borderId="45" xfId="0" applyFont="1" applyFill="1" applyBorder="1" applyAlignment="1">
      <alignment horizontal="center" vertical="center"/>
    </xf>
    <xf numFmtId="0" fontId="121" fillId="67" borderId="29" xfId="0" applyFont="1" applyFill="1" applyBorder="1" applyAlignment="1">
      <alignment horizontal="center" vertical="center"/>
    </xf>
    <xf numFmtId="0" fontId="106" fillId="67" borderId="29" xfId="0" applyFont="1" applyFill="1" applyBorder="1" applyAlignment="1">
      <alignment horizontal="center" vertical="center" wrapText="1"/>
    </xf>
    <xf numFmtId="0" fontId="104" fillId="67" borderId="67" xfId="0" applyFont="1" applyFill="1" applyBorder="1" applyAlignment="1">
      <alignment horizontal="center" vertical="center" wrapText="1"/>
    </xf>
    <xf numFmtId="0" fontId="104" fillId="67" borderId="68" xfId="0" applyFont="1" applyFill="1" applyBorder="1" applyAlignment="1">
      <alignment horizontal="center" vertical="center" wrapText="1"/>
    </xf>
    <xf numFmtId="0" fontId="104" fillId="67" borderId="69" xfId="0" applyFont="1" applyFill="1" applyBorder="1" applyAlignment="1">
      <alignment horizontal="center" vertical="center" wrapText="1"/>
    </xf>
    <xf numFmtId="177" fontId="104" fillId="67" borderId="45" xfId="0" applyNumberFormat="1" applyFont="1" applyFill="1" applyBorder="1" applyAlignment="1">
      <alignment horizontal="center" vertical="center"/>
    </xf>
    <xf numFmtId="0" fontId="121" fillId="67" borderId="32" xfId="0" applyFont="1" applyFill="1" applyBorder="1" applyAlignment="1">
      <alignment horizontal="center" vertical="center"/>
    </xf>
    <xf numFmtId="0" fontId="104" fillId="67" borderId="48" xfId="0" applyFont="1" applyFill="1" applyBorder="1" applyAlignment="1">
      <alignment horizontal="center" vertical="center" wrapText="1"/>
    </xf>
    <xf numFmtId="0" fontId="104" fillId="67" borderId="35" xfId="0" applyFont="1" applyFill="1" applyBorder="1" applyAlignment="1">
      <alignment horizontal="center" vertical="center" wrapText="1"/>
    </xf>
    <xf numFmtId="0" fontId="104" fillId="67" borderId="62" xfId="0" applyFont="1" applyFill="1" applyBorder="1" applyAlignment="1">
      <alignment horizontal="center" vertical="center" wrapText="1"/>
    </xf>
    <xf numFmtId="0" fontId="104" fillId="67" borderId="44" xfId="0" applyFont="1" applyFill="1" applyBorder="1" applyAlignment="1">
      <alignment horizontal="center" vertical="center"/>
    </xf>
    <xf numFmtId="0" fontId="104" fillId="67" borderId="37" xfId="0" applyFont="1" applyFill="1" applyBorder="1" applyAlignment="1">
      <alignment horizontal="center" vertical="center"/>
    </xf>
    <xf numFmtId="0" fontId="104" fillId="67" borderId="42" xfId="0" applyFont="1" applyFill="1" applyBorder="1" applyAlignment="1">
      <alignment horizontal="center" vertical="center"/>
    </xf>
    <xf numFmtId="0" fontId="104" fillId="67" borderId="49" xfId="0" applyFont="1" applyFill="1" applyBorder="1" applyAlignment="1">
      <alignment horizontal="center" vertical="center"/>
    </xf>
    <xf numFmtId="0" fontId="104" fillId="67" borderId="50" xfId="0" applyFont="1" applyFill="1" applyBorder="1" applyAlignment="1">
      <alignment horizontal="center" vertical="center"/>
    </xf>
    <xf numFmtId="0" fontId="104" fillId="67" borderId="45" xfId="0" applyFont="1" applyFill="1" applyBorder="1" applyAlignment="1">
      <alignment horizontal="center" vertical="center"/>
    </xf>
    <xf numFmtId="0" fontId="104" fillId="67" borderId="29" xfId="0" applyFont="1" applyFill="1" applyBorder="1" applyAlignment="1">
      <alignment horizontal="center" vertical="center"/>
    </xf>
    <xf numFmtId="0" fontId="104" fillId="67" borderId="32" xfId="0" applyFont="1" applyFill="1" applyBorder="1" applyAlignment="1">
      <alignment horizontal="center" vertical="center"/>
    </xf>
    <xf numFmtId="0" fontId="104" fillId="67" borderId="52" xfId="0" applyFont="1" applyFill="1" applyBorder="1" applyAlignment="1">
      <alignment horizontal="center" vertical="center" wrapText="1"/>
    </xf>
    <xf numFmtId="0" fontId="104" fillId="67" borderId="20" xfId="0" applyFont="1" applyFill="1" applyBorder="1" applyAlignment="1">
      <alignment horizontal="center" vertical="center"/>
    </xf>
    <xf numFmtId="0" fontId="104" fillId="67" borderId="21" xfId="0" applyFont="1" applyFill="1" applyBorder="1" applyAlignment="1">
      <alignment horizontal="center" vertical="center"/>
    </xf>
    <xf numFmtId="0" fontId="104" fillId="67" borderId="36" xfId="0" applyFont="1" applyFill="1" applyBorder="1" applyAlignment="1">
      <alignment horizontal="center" vertical="center"/>
    </xf>
    <xf numFmtId="0" fontId="121" fillId="67" borderId="46" xfId="0" applyFont="1" applyFill="1" applyBorder="1" applyAlignment="1">
      <alignment horizontal="center" vertical="center"/>
    </xf>
    <xf numFmtId="0" fontId="104" fillId="67" borderId="46" xfId="0" applyFont="1" applyFill="1" applyBorder="1" applyAlignment="1">
      <alignment horizontal="center" vertical="center" wrapText="1"/>
    </xf>
    <xf numFmtId="0" fontId="104" fillId="67" borderId="39" xfId="0" applyFont="1" applyFill="1" applyBorder="1" applyAlignment="1">
      <alignment horizontal="center" vertical="center"/>
    </xf>
    <xf numFmtId="0" fontId="104" fillId="67" borderId="66" xfId="0" applyFont="1" applyFill="1" applyBorder="1" applyAlignment="1">
      <alignment horizontal="center" vertical="center"/>
    </xf>
    <xf numFmtId="0" fontId="104" fillId="67" borderId="53" xfId="0" applyFont="1" applyFill="1" applyBorder="1" applyAlignment="1">
      <alignment horizontal="center" vertical="center" wrapText="1"/>
    </xf>
    <xf numFmtId="177" fontId="104" fillId="67" borderId="46" xfId="0" applyNumberFormat="1" applyFont="1" applyFill="1" applyBorder="1" applyAlignment="1">
      <alignment horizontal="center" vertical="center"/>
    </xf>
    <xf numFmtId="177" fontId="104" fillId="67" borderId="47" xfId="0" applyNumberFormat="1" applyFont="1" applyFill="1" applyBorder="1" applyAlignment="1">
      <alignment horizontal="center" vertical="center"/>
    </xf>
    <xf numFmtId="0" fontId="121" fillId="67" borderId="31" xfId="0" applyFont="1" applyFill="1" applyBorder="1" applyAlignment="1">
      <alignment horizontal="center" vertical="center"/>
    </xf>
    <xf numFmtId="0" fontId="121" fillId="67" borderId="7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1" fillId="0" borderId="0" xfId="0" applyFont="1" applyAlignment="1">
      <alignment horizontal="right" vertical="center"/>
    </xf>
    <xf numFmtId="0" fontId="62" fillId="0" borderId="0" xfId="0" applyFont="1" applyAlignment="1">
      <alignment horizontal="right" vertical="center"/>
    </xf>
    <xf numFmtId="0" fontId="112" fillId="0" borderId="0" xfId="0" applyFont="1" applyAlignment="1">
      <alignment horizontal="center" vertical="center" wrapText="1"/>
    </xf>
    <xf numFmtId="0" fontId="113" fillId="0" borderId="0" xfId="0" applyFont="1" applyAlignment="1">
      <alignment horizontal="center" vertical="center" wrapText="1"/>
    </xf>
  </cellXfs>
  <cellStyles count="49905">
    <cellStyle name="20% - 강조색1" xfId="46" builtinId="30" customBuiltin="1"/>
    <cellStyle name="20% - 강조색1 10" xfId="341"/>
    <cellStyle name="20% - 강조색1 10 10" xfId="18860"/>
    <cellStyle name="20% - 강조색1 10 11" xfId="19822"/>
    <cellStyle name="20% - 강조색1 10 12" xfId="22287"/>
    <cellStyle name="20% - 강조색1 10 2" xfId="645"/>
    <cellStyle name="20% - 강조색1 10 2 2" xfId="1267"/>
    <cellStyle name="20% - 강조색1 10 2 2 2" xfId="2569"/>
    <cellStyle name="20% - 강조색1 10 2 2 2 2" xfId="5185"/>
    <cellStyle name="20% - 강조색1 10 2 2 2 2 2" xfId="10477"/>
    <cellStyle name="20% - 강조색1 10 2 2 2 2 2 2" xfId="22631"/>
    <cellStyle name="20% - 강조색1 10 2 2 2 2 2 2 2" xfId="22632"/>
    <cellStyle name="20% - 강조색1 10 2 2 2 2 2 3" xfId="22633"/>
    <cellStyle name="20% - 강조색1 10 2 2 2 2 3" xfId="15943"/>
    <cellStyle name="20% - 강조색1 10 2 2 2 2 3 2" xfId="22634"/>
    <cellStyle name="20% - 강조색1 10 2 2 2 2 4" xfId="22635"/>
    <cellStyle name="20% - 강조색1 10 2 2 2 3" xfId="7862"/>
    <cellStyle name="20% - 강조색1 10 2 2 2 3 2" xfId="22636"/>
    <cellStyle name="20% - 강조색1 10 2 2 2 3 2 2" xfId="22637"/>
    <cellStyle name="20% - 강조색1 10 2 2 2 3 3" xfId="22638"/>
    <cellStyle name="20% - 강조색1 10 2 2 2 4" xfId="13328"/>
    <cellStyle name="20% - 강조색1 10 2 2 2 4 2" xfId="22639"/>
    <cellStyle name="20% - 강조색1 10 2 2 2 5" xfId="22640"/>
    <cellStyle name="20% - 강조색1 10 2 2 3" xfId="3886"/>
    <cellStyle name="20% - 강조색1 10 2 2 3 2" xfId="9178"/>
    <cellStyle name="20% - 강조색1 10 2 2 3 2 2" xfId="22641"/>
    <cellStyle name="20% - 강조색1 10 2 2 3 2 2 2" xfId="22642"/>
    <cellStyle name="20% - 강조색1 10 2 2 3 2 3" xfId="22643"/>
    <cellStyle name="20% - 강조색1 10 2 2 3 3" xfId="14644"/>
    <cellStyle name="20% - 강조색1 10 2 2 3 3 2" xfId="22644"/>
    <cellStyle name="20% - 강조색1 10 2 2 3 4" xfId="22645"/>
    <cellStyle name="20% - 강조색1 10 2 2 4" xfId="6563"/>
    <cellStyle name="20% - 강조색1 10 2 2 4 2" xfId="22646"/>
    <cellStyle name="20% - 강조색1 10 2 2 4 2 2" xfId="22647"/>
    <cellStyle name="20% - 강조색1 10 2 2 4 3" xfId="22648"/>
    <cellStyle name="20% - 강조색1 10 2 2 5" xfId="12029"/>
    <cellStyle name="20% - 강조색1 10 2 2 5 2" xfId="22649"/>
    <cellStyle name="20% - 강조색1 10 2 2 6" xfId="22650"/>
    <cellStyle name="20% - 강조색1 10 2 2 7" xfId="22651"/>
    <cellStyle name="20% - 강조색1 10 2 3" xfId="1949"/>
    <cellStyle name="20% - 강조색1 10 2 3 2" xfId="4565"/>
    <cellStyle name="20% - 강조색1 10 2 3 2 2" xfId="9857"/>
    <cellStyle name="20% - 강조색1 10 2 3 2 2 2" xfId="22652"/>
    <cellStyle name="20% - 강조색1 10 2 3 2 2 2 2" xfId="22653"/>
    <cellStyle name="20% - 강조색1 10 2 3 2 2 3" xfId="22654"/>
    <cellStyle name="20% - 강조색1 10 2 3 2 3" xfId="15323"/>
    <cellStyle name="20% - 강조색1 10 2 3 2 3 2" xfId="22655"/>
    <cellStyle name="20% - 강조색1 10 2 3 2 4" xfId="22656"/>
    <cellStyle name="20% - 강조색1 10 2 3 3" xfId="7242"/>
    <cellStyle name="20% - 강조색1 10 2 3 3 2" xfId="22657"/>
    <cellStyle name="20% - 강조색1 10 2 3 3 2 2" xfId="22658"/>
    <cellStyle name="20% - 강조색1 10 2 3 3 3" xfId="22659"/>
    <cellStyle name="20% - 강조색1 10 2 3 4" xfId="12708"/>
    <cellStyle name="20% - 강조색1 10 2 3 4 2" xfId="22660"/>
    <cellStyle name="20% - 강조색1 10 2 3 5" xfId="22661"/>
    <cellStyle name="20% - 강조색1 10 2 4" xfId="3266"/>
    <cellStyle name="20% - 강조색1 10 2 4 2" xfId="8558"/>
    <cellStyle name="20% - 강조색1 10 2 4 2 2" xfId="22662"/>
    <cellStyle name="20% - 강조색1 10 2 4 2 2 2" xfId="22663"/>
    <cellStyle name="20% - 강조색1 10 2 4 2 3" xfId="22664"/>
    <cellStyle name="20% - 강조색1 10 2 4 3" xfId="14024"/>
    <cellStyle name="20% - 강조색1 10 2 4 3 2" xfId="22665"/>
    <cellStyle name="20% - 강조색1 10 2 4 4" xfId="22666"/>
    <cellStyle name="20% - 강조색1 10 2 5" xfId="5943"/>
    <cellStyle name="20% - 강조색1 10 2 5 2" xfId="22667"/>
    <cellStyle name="20% - 강조색1 10 2 5 2 2" xfId="22668"/>
    <cellStyle name="20% - 강조색1 10 2 5 3" xfId="22669"/>
    <cellStyle name="20% - 강조색1 10 2 6" xfId="11409"/>
    <cellStyle name="20% - 강조색1 10 2 6 2" xfId="22670"/>
    <cellStyle name="20% - 강조색1 10 2 7" xfId="21324"/>
    <cellStyle name="20% - 강조색1 10 2 8" xfId="22671"/>
    <cellStyle name="20% - 강조색1 10 3" xfId="965"/>
    <cellStyle name="20% - 강조색1 10 3 2" xfId="2267"/>
    <cellStyle name="20% - 강조색1 10 3 2 2" xfId="4883"/>
    <cellStyle name="20% - 강조색1 10 3 2 2 2" xfId="10175"/>
    <cellStyle name="20% - 강조색1 10 3 2 2 2 2" xfId="22672"/>
    <cellStyle name="20% - 강조색1 10 3 2 2 2 2 2" xfId="22673"/>
    <cellStyle name="20% - 강조색1 10 3 2 2 2 3" xfId="22674"/>
    <cellStyle name="20% - 강조색1 10 3 2 2 3" xfId="15641"/>
    <cellStyle name="20% - 강조색1 10 3 2 2 3 2" xfId="22675"/>
    <cellStyle name="20% - 강조색1 10 3 2 2 4" xfId="22676"/>
    <cellStyle name="20% - 강조색1 10 3 2 3" xfId="7560"/>
    <cellStyle name="20% - 강조색1 10 3 2 3 2" xfId="22677"/>
    <cellStyle name="20% - 강조색1 10 3 2 3 2 2" xfId="22678"/>
    <cellStyle name="20% - 강조색1 10 3 2 3 3" xfId="22679"/>
    <cellStyle name="20% - 강조색1 10 3 2 4" xfId="13026"/>
    <cellStyle name="20% - 강조색1 10 3 2 4 2" xfId="22680"/>
    <cellStyle name="20% - 강조색1 10 3 2 5" xfId="22681"/>
    <cellStyle name="20% - 강조색1 10 3 3" xfId="3584"/>
    <cellStyle name="20% - 강조색1 10 3 3 2" xfId="8876"/>
    <cellStyle name="20% - 강조색1 10 3 3 2 2" xfId="22682"/>
    <cellStyle name="20% - 강조색1 10 3 3 2 2 2" xfId="22683"/>
    <cellStyle name="20% - 강조색1 10 3 3 2 3" xfId="22684"/>
    <cellStyle name="20% - 강조색1 10 3 3 3" xfId="14342"/>
    <cellStyle name="20% - 강조색1 10 3 3 3 2" xfId="22685"/>
    <cellStyle name="20% - 강조색1 10 3 3 4" xfId="22686"/>
    <cellStyle name="20% - 강조색1 10 3 4" xfId="6261"/>
    <cellStyle name="20% - 강조색1 10 3 4 2" xfId="22687"/>
    <cellStyle name="20% - 강조색1 10 3 4 2 2" xfId="22688"/>
    <cellStyle name="20% - 강조색1 10 3 4 3" xfId="22689"/>
    <cellStyle name="20% - 강조색1 10 3 5" xfId="11727"/>
    <cellStyle name="20% - 강조색1 10 3 5 2" xfId="22690"/>
    <cellStyle name="20% - 강조색1 10 3 6" xfId="22691"/>
    <cellStyle name="20% - 강조색1 10 3 7" xfId="22692"/>
    <cellStyle name="20% - 강조색1 10 4" xfId="1647"/>
    <cellStyle name="20% - 강조색1 10 4 2" xfId="4263"/>
    <cellStyle name="20% - 강조색1 10 4 2 2" xfId="9555"/>
    <cellStyle name="20% - 강조색1 10 4 2 2 2" xfId="22693"/>
    <cellStyle name="20% - 강조색1 10 4 2 2 2 2" xfId="22694"/>
    <cellStyle name="20% - 강조색1 10 4 2 2 3" xfId="22695"/>
    <cellStyle name="20% - 강조색1 10 4 2 3" xfId="15021"/>
    <cellStyle name="20% - 강조색1 10 4 2 3 2" xfId="22696"/>
    <cellStyle name="20% - 강조색1 10 4 2 4" xfId="22697"/>
    <cellStyle name="20% - 강조색1 10 4 3" xfId="6940"/>
    <cellStyle name="20% - 강조색1 10 4 3 2" xfId="22698"/>
    <cellStyle name="20% - 강조색1 10 4 3 2 2" xfId="22699"/>
    <cellStyle name="20% - 강조색1 10 4 3 3" xfId="22700"/>
    <cellStyle name="20% - 강조색1 10 4 4" xfId="12406"/>
    <cellStyle name="20% - 강조색1 10 4 4 2" xfId="22701"/>
    <cellStyle name="20% - 강조색1 10 4 5" xfId="22702"/>
    <cellStyle name="20% - 강조색1 10 5" xfId="2964"/>
    <cellStyle name="20% - 강조색1 10 5 2" xfId="8256"/>
    <cellStyle name="20% - 강조색1 10 5 2 2" xfId="22703"/>
    <cellStyle name="20% - 강조색1 10 5 2 2 2" xfId="22704"/>
    <cellStyle name="20% - 강조색1 10 5 2 3" xfId="22705"/>
    <cellStyle name="20% - 강조색1 10 5 3" xfId="13722"/>
    <cellStyle name="20% - 강조색1 10 5 3 2" xfId="22706"/>
    <cellStyle name="20% - 강조색1 10 5 4" xfId="22707"/>
    <cellStyle name="20% - 강조색1 10 6" xfId="5641"/>
    <cellStyle name="20% - 강조색1 10 6 2" xfId="22708"/>
    <cellStyle name="20% - 강조색1 10 6 2 2" xfId="22709"/>
    <cellStyle name="20% - 강조색1 10 6 3" xfId="22710"/>
    <cellStyle name="20% - 강조색1 10 7" xfId="11107"/>
    <cellStyle name="20% - 강조색1 10 7 2" xfId="22711"/>
    <cellStyle name="20% - 강조색1 10 8" xfId="16730"/>
    <cellStyle name="20% - 강조색1 10 9" xfId="17923"/>
    <cellStyle name="20% - 강조색1 11" xfId="356"/>
    <cellStyle name="20% - 강조색1 11 2" xfId="660"/>
    <cellStyle name="20% - 강조색1 11 2 2" xfId="1282"/>
    <cellStyle name="20% - 강조색1 11 2 2 2" xfId="2584"/>
    <cellStyle name="20% - 강조색1 11 2 2 2 2" xfId="5200"/>
    <cellStyle name="20% - 강조색1 11 2 2 2 2 2" xfId="10492"/>
    <cellStyle name="20% - 강조색1 11 2 2 2 2 2 2" xfId="22712"/>
    <cellStyle name="20% - 강조색1 11 2 2 2 2 2 2 2" xfId="22713"/>
    <cellStyle name="20% - 강조색1 11 2 2 2 2 2 3" xfId="22714"/>
    <cellStyle name="20% - 강조색1 11 2 2 2 2 3" xfId="15958"/>
    <cellStyle name="20% - 강조색1 11 2 2 2 2 3 2" xfId="22715"/>
    <cellStyle name="20% - 강조색1 11 2 2 2 2 4" xfId="22716"/>
    <cellStyle name="20% - 강조색1 11 2 2 2 3" xfId="7877"/>
    <cellStyle name="20% - 강조색1 11 2 2 2 3 2" xfId="22717"/>
    <cellStyle name="20% - 강조색1 11 2 2 2 3 2 2" xfId="22718"/>
    <cellStyle name="20% - 강조색1 11 2 2 2 3 3" xfId="22719"/>
    <cellStyle name="20% - 강조색1 11 2 2 2 4" xfId="13343"/>
    <cellStyle name="20% - 강조색1 11 2 2 2 4 2" xfId="22720"/>
    <cellStyle name="20% - 강조색1 11 2 2 2 5" xfId="22721"/>
    <cellStyle name="20% - 강조색1 11 2 2 3" xfId="3901"/>
    <cellStyle name="20% - 강조색1 11 2 2 3 2" xfId="9193"/>
    <cellStyle name="20% - 강조색1 11 2 2 3 2 2" xfId="22722"/>
    <cellStyle name="20% - 강조색1 11 2 2 3 2 2 2" xfId="22723"/>
    <cellStyle name="20% - 강조색1 11 2 2 3 2 3" xfId="22724"/>
    <cellStyle name="20% - 강조색1 11 2 2 3 3" xfId="14659"/>
    <cellStyle name="20% - 강조색1 11 2 2 3 3 2" xfId="22725"/>
    <cellStyle name="20% - 강조색1 11 2 2 3 4" xfId="22726"/>
    <cellStyle name="20% - 강조색1 11 2 2 4" xfId="6578"/>
    <cellStyle name="20% - 강조색1 11 2 2 4 2" xfId="22727"/>
    <cellStyle name="20% - 강조색1 11 2 2 4 2 2" xfId="22728"/>
    <cellStyle name="20% - 강조색1 11 2 2 4 3" xfId="22729"/>
    <cellStyle name="20% - 강조색1 11 2 2 5" xfId="12044"/>
    <cellStyle name="20% - 강조색1 11 2 2 5 2" xfId="22730"/>
    <cellStyle name="20% - 강조색1 11 2 2 6" xfId="22731"/>
    <cellStyle name="20% - 강조색1 11 2 3" xfId="1964"/>
    <cellStyle name="20% - 강조색1 11 2 3 2" xfId="4580"/>
    <cellStyle name="20% - 강조색1 11 2 3 2 2" xfId="9872"/>
    <cellStyle name="20% - 강조색1 11 2 3 2 2 2" xfId="22732"/>
    <cellStyle name="20% - 강조색1 11 2 3 2 2 2 2" xfId="22733"/>
    <cellStyle name="20% - 강조색1 11 2 3 2 2 3" xfId="22734"/>
    <cellStyle name="20% - 강조색1 11 2 3 2 3" xfId="15338"/>
    <cellStyle name="20% - 강조색1 11 2 3 2 3 2" xfId="22735"/>
    <cellStyle name="20% - 강조색1 11 2 3 2 4" xfId="22736"/>
    <cellStyle name="20% - 강조색1 11 2 3 3" xfId="7257"/>
    <cellStyle name="20% - 강조색1 11 2 3 3 2" xfId="22737"/>
    <cellStyle name="20% - 강조색1 11 2 3 3 2 2" xfId="22738"/>
    <cellStyle name="20% - 강조색1 11 2 3 3 3" xfId="22739"/>
    <cellStyle name="20% - 강조색1 11 2 3 4" xfId="12723"/>
    <cellStyle name="20% - 강조색1 11 2 3 4 2" xfId="22740"/>
    <cellStyle name="20% - 강조색1 11 2 3 5" xfId="22741"/>
    <cellStyle name="20% - 강조색1 11 2 4" xfId="3281"/>
    <cellStyle name="20% - 강조색1 11 2 4 2" xfId="8573"/>
    <cellStyle name="20% - 강조색1 11 2 4 2 2" xfId="22742"/>
    <cellStyle name="20% - 강조색1 11 2 4 2 2 2" xfId="22743"/>
    <cellStyle name="20% - 강조색1 11 2 4 2 3" xfId="22744"/>
    <cellStyle name="20% - 강조색1 11 2 4 3" xfId="14039"/>
    <cellStyle name="20% - 강조색1 11 2 4 3 2" xfId="22745"/>
    <cellStyle name="20% - 강조색1 11 2 4 4" xfId="22746"/>
    <cellStyle name="20% - 강조색1 11 2 5" xfId="5958"/>
    <cellStyle name="20% - 강조색1 11 2 5 2" xfId="22747"/>
    <cellStyle name="20% - 강조색1 11 2 5 2 2" xfId="22748"/>
    <cellStyle name="20% - 강조색1 11 2 5 3" xfId="22749"/>
    <cellStyle name="20% - 강조색1 11 2 6" xfId="11424"/>
    <cellStyle name="20% - 강조색1 11 2 6 2" xfId="22750"/>
    <cellStyle name="20% - 강조색1 11 2 7" xfId="22751"/>
    <cellStyle name="20% - 강조색1 11 3" xfId="980"/>
    <cellStyle name="20% - 강조색1 11 3 2" xfId="2282"/>
    <cellStyle name="20% - 강조색1 11 3 2 2" xfId="4898"/>
    <cellStyle name="20% - 강조색1 11 3 2 2 2" xfId="10190"/>
    <cellStyle name="20% - 강조색1 11 3 2 2 2 2" xfId="22752"/>
    <cellStyle name="20% - 강조색1 11 3 2 2 2 2 2" xfId="22753"/>
    <cellStyle name="20% - 강조색1 11 3 2 2 2 3" xfId="22754"/>
    <cellStyle name="20% - 강조색1 11 3 2 2 3" xfId="15656"/>
    <cellStyle name="20% - 강조색1 11 3 2 2 3 2" xfId="22755"/>
    <cellStyle name="20% - 강조색1 11 3 2 2 4" xfId="22756"/>
    <cellStyle name="20% - 강조색1 11 3 2 3" xfId="7575"/>
    <cellStyle name="20% - 강조색1 11 3 2 3 2" xfId="22757"/>
    <cellStyle name="20% - 강조색1 11 3 2 3 2 2" xfId="22758"/>
    <cellStyle name="20% - 강조색1 11 3 2 3 3" xfId="22759"/>
    <cellStyle name="20% - 강조색1 11 3 2 4" xfId="13041"/>
    <cellStyle name="20% - 강조색1 11 3 2 4 2" xfId="22760"/>
    <cellStyle name="20% - 강조색1 11 3 2 5" xfId="22761"/>
    <cellStyle name="20% - 강조색1 11 3 3" xfId="3599"/>
    <cellStyle name="20% - 강조색1 11 3 3 2" xfId="8891"/>
    <cellStyle name="20% - 강조색1 11 3 3 2 2" xfId="22762"/>
    <cellStyle name="20% - 강조색1 11 3 3 2 2 2" xfId="22763"/>
    <cellStyle name="20% - 강조색1 11 3 3 2 3" xfId="22764"/>
    <cellStyle name="20% - 강조색1 11 3 3 3" xfId="14357"/>
    <cellStyle name="20% - 강조색1 11 3 3 3 2" xfId="22765"/>
    <cellStyle name="20% - 강조색1 11 3 3 4" xfId="22766"/>
    <cellStyle name="20% - 강조색1 11 3 4" xfId="6276"/>
    <cellStyle name="20% - 강조색1 11 3 4 2" xfId="22767"/>
    <cellStyle name="20% - 강조색1 11 3 4 2 2" xfId="22768"/>
    <cellStyle name="20% - 강조색1 11 3 4 3" xfId="22769"/>
    <cellStyle name="20% - 강조색1 11 3 5" xfId="11742"/>
    <cellStyle name="20% - 강조색1 11 3 5 2" xfId="22770"/>
    <cellStyle name="20% - 강조색1 11 3 6" xfId="22771"/>
    <cellStyle name="20% - 강조색1 11 4" xfId="1662"/>
    <cellStyle name="20% - 강조색1 11 4 2" xfId="4278"/>
    <cellStyle name="20% - 강조색1 11 4 2 2" xfId="9570"/>
    <cellStyle name="20% - 강조색1 11 4 2 2 2" xfId="22772"/>
    <cellStyle name="20% - 강조색1 11 4 2 2 2 2" xfId="22773"/>
    <cellStyle name="20% - 강조색1 11 4 2 2 3" xfId="22774"/>
    <cellStyle name="20% - 강조색1 11 4 2 3" xfId="15036"/>
    <cellStyle name="20% - 강조색1 11 4 2 3 2" xfId="22775"/>
    <cellStyle name="20% - 강조색1 11 4 2 4" xfId="22776"/>
    <cellStyle name="20% - 강조색1 11 4 3" xfId="6955"/>
    <cellStyle name="20% - 강조색1 11 4 3 2" xfId="22777"/>
    <cellStyle name="20% - 강조색1 11 4 3 2 2" xfId="22778"/>
    <cellStyle name="20% - 강조색1 11 4 3 3" xfId="22779"/>
    <cellStyle name="20% - 강조색1 11 4 4" xfId="12421"/>
    <cellStyle name="20% - 강조색1 11 4 4 2" xfId="22780"/>
    <cellStyle name="20% - 강조색1 11 4 5" xfId="22781"/>
    <cellStyle name="20% - 강조색1 11 5" xfId="2979"/>
    <cellStyle name="20% - 강조색1 11 5 2" xfId="8271"/>
    <cellStyle name="20% - 강조색1 11 5 2 2" xfId="22782"/>
    <cellStyle name="20% - 강조색1 11 5 2 2 2" xfId="22783"/>
    <cellStyle name="20% - 강조색1 11 5 2 3" xfId="22784"/>
    <cellStyle name="20% - 강조색1 11 5 3" xfId="13737"/>
    <cellStyle name="20% - 강조색1 11 5 3 2" xfId="22785"/>
    <cellStyle name="20% - 강조색1 11 5 4" xfId="22786"/>
    <cellStyle name="20% - 강조색1 11 6" xfId="5656"/>
    <cellStyle name="20% - 강조색1 11 6 2" xfId="22787"/>
    <cellStyle name="20% - 강조색1 11 6 2 2" xfId="22788"/>
    <cellStyle name="20% - 강조색1 11 6 3" xfId="22789"/>
    <cellStyle name="20% - 강조색1 11 7" xfId="11122"/>
    <cellStyle name="20% - 강조색1 11 7 2" xfId="22790"/>
    <cellStyle name="20% - 강조색1 11 8" xfId="18272"/>
    <cellStyle name="20% - 강조색1 11 9" xfId="22791"/>
    <cellStyle name="20% - 강조색1 12" xfId="371"/>
    <cellStyle name="20% - 강조색1 12 2" xfId="675"/>
    <cellStyle name="20% - 강조색1 12 2 2" xfId="1297"/>
    <cellStyle name="20% - 강조색1 12 2 2 2" xfId="2599"/>
    <cellStyle name="20% - 강조색1 12 2 2 2 2" xfId="5215"/>
    <cellStyle name="20% - 강조색1 12 2 2 2 2 2" xfId="10507"/>
    <cellStyle name="20% - 강조색1 12 2 2 2 2 2 2" xfId="22792"/>
    <cellStyle name="20% - 강조색1 12 2 2 2 2 2 2 2" xfId="22793"/>
    <cellStyle name="20% - 강조색1 12 2 2 2 2 2 3" xfId="22794"/>
    <cellStyle name="20% - 강조색1 12 2 2 2 2 3" xfId="15973"/>
    <cellStyle name="20% - 강조색1 12 2 2 2 2 3 2" xfId="22795"/>
    <cellStyle name="20% - 강조색1 12 2 2 2 2 4" xfId="22796"/>
    <cellStyle name="20% - 강조색1 12 2 2 2 3" xfId="7892"/>
    <cellStyle name="20% - 강조색1 12 2 2 2 3 2" xfId="22797"/>
    <cellStyle name="20% - 강조색1 12 2 2 2 3 2 2" xfId="22798"/>
    <cellStyle name="20% - 강조색1 12 2 2 2 3 3" xfId="22799"/>
    <cellStyle name="20% - 강조색1 12 2 2 2 4" xfId="13358"/>
    <cellStyle name="20% - 강조색1 12 2 2 2 4 2" xfId="22800"/>
    <cellStyle name="20% - 강조색1 12 2 2 2 5" xfId="22801"/>
    <cellStyle name="20% - 강조색1 12 2 2 3" xfId="3916"/>
    <cellStyle name="20% - 강조색1 12 2 2 3 2" xfId="9208"/>
    <cellStyle name="20% - 강조색1 12 2 2 3 2 2" xfId="22802"/>
    <cellStyle name="20% - 강조색1 12 2 2 3 2 2 2" xfId="22803"/>
    <cellStyle name="20% - 강조색1 12 2 2 3 2 3" xfId="22804"/>
    <cellStyle name="20% - 강조색1 12 2 2 3 3" xfId="14674"/>
    <cellStyle name="20% - 강조색1 12 2 2 3 3 2" xfId="22805"/>
    <cellStyle name="20% - 강조색1 12 2 2 3 4" xfId="22806"/>
    <cellStyle name="20% - 강조색1 12 2 2 4" xfId="6593"/>
    <cellStyle name="20% - 강조색1 12 2 2 4 2" xfId="22807"/>
    <cellStyle name="20% - 강조색1 12 2 2 4 2 2" xfId="22808"/>
    <cellStyle name="20% - 강조색1 12 2 2 4 3" xfId="22809"/>
    <cellStyle name="20% - 강조색1 12 2 2 5" xfId="12059"/>
    <cellStyle name="20% - 강조색1 12 2 2 5 2" xfId="22810"/>
    <cellStyle name="20% - 강조색1 12 2 2 6" xfId="22811"/>
    <cellStyle name="20% - 강조색1 12 2 3" xfId="1979"/>
    <cellStyle name="20% - 강조색1 12 2 3 2" xfId="4595"/>
    <cellStyle name="20% - 강조색1 12 2 3 2 2" xfId="9887"/>
    <cellStyle name="20% - 강조색1 12 2 3 2 2 2" xfId="22812"/>
    <cellStyle name="20% - 강조색1 12 2 3 2 2 2 2" xfId="22813"/>
    <cellStyle name="20% - 강조색1 12 2 3 2 2 3" xfId="22814"/>
    <cellStyle name="20% - 강조색1 12 2 3 2 3" xfId="15353"/>
    <cellStyle name="20% - 강조색1 12 2 3 2 3 2" xfId="22815"/>
    <cellStyle name="20% - 강조색1 12 2 3 2 4" xfId="22816"/>
    <cellStyle name="20% - 강조색1 12 2 3 3" xfId="7272"/>
    <cellStyle name="20% - 강조색1 12 2 3 3 2" xfId="22817"/>
    <cellStyle name="20% - 강조색1 12 2 3 3 2 2" xfId="22818"/>
    <cellStyle name="20% - 강조색1 12 2 3 3 3" xfId="22819"/>
    <cellStyle name="20% - 강조색1 12 2 3 4" xfId="12738"/>
    <cellStyle name="20% - 강조색1 12 2 3 4 2" xfId="22820"/>
    <cellStyle name="20% - 강조색1 12 2 3 5" xfId="22821"/>
    <cellStyle name="20% - 강조색1 12 2 4" xfId="3296"/>
    <cellStyle name="20% - 강조색1 12 2 4 2" xfId="8588"/>
    <cellStyle name="20% - 강조색1 12 2 4 2 2" xfId="22822"/>
    <cellStyle name="20% - 강조색1 12 2 4 2 2 2" xfId="22823"/>
    <cellStyle name="20% - 강조색1 12 2 4 2 3" xfId="22824"/>
    <cellStyle name="20% - 강조색1 12 2 4 3" xfId="14054"/>
    <cellStyle name="20% - 강조색1 12 2 4 3 2" xfId="22825"/>
    <cellStyle name="20% - 강조색1 12 2 4 4" xfId="22826"/>
    <cellStyle name="20% - 강조색1 12 2 5" xfId="5973"/>
    <cellStyle name="20% - 강조색1 12 2 5 2" xfId="22827"/>
    <cellStyle name="20% - 강조색1 12 2 5 2 2" xfId="22828"/>
    <cellStyle name="20% - 강조색1 12 2 5 3" xfId="22829"/>
    <cellStyle name="20% - 강조색1 12 2 6" xfId="11439"/>
    <cellStyle name="20% - 강조색1 12 2 6 2" xfId="22830"/>
    <cellStyle name="20% - 강조색1 12 2 7" xfId="22831"/>
    <cellStyle name="20% - 강조색1 12 3" xfId="995"/>
    <cellStyle name="20% - 강조색1 12 3 2" xfId="2297"/>
    <cellStyle name="20% - 강조색1 12 3 2 2" xfId="4913"/>
    <cellStyle name="20% - 강조색1 12 3 2 2 2" xfId="10205"/>
    <cellStyle name="20% - 강조색1 12 3 2 2 2 2" xfId="22832"/>
    <cellStyle name="20% - 강조색1 12 3 2 2 2 2 2" xfId="22833"/>
    <cellStyle name="20% - 강조색1 12 3 2 2 2 3" xfId="22834"/>
    <cellStyle name="20% - 강조색1 12 3 2 2 3" xfId="15671"/>
    <cellStyle name="20% - 강조색1 12 3 2 2 3 2" xfId="22835"/>
    <cellStyle name="20% - 강조색1 12 3 2 2 4" xfId="22836"/>
    <cellStyle name="20% - 강조색1 12 3 2 3" xfId="7590"/>
    <cellStyle name="20% - 강조색1 12 3 2 3 2" xfId="22837"/>
    <cellStyle name="20% - 강조색1 12 3 2 3 2 2" xfId="22838"/>
    <cellStyle name="20% - 강조색1 12 3 2 3 3" xfId="22839"/>
    <cellStyle name="20% - 강조색1 12 3 2 4" xfId="13056"/>
    <cellStyle name="20% - 강조색1 12 3 2 4 2" xfId="22840"/>
    <cellStyle name="20% - 강조색1 12 3 2 5" xfId="22841"/>
    <cellStyle name="20% - 강조색1 12 3 3" xfId="3614"/>
    <cellStyle name="20% - 강조색1 12 3 3 2" xfId="8906"/>
    <cellStyle name="20% - 강조색1 12 3 3 2 2" xfId="22842"/>
    <cellStyle name="20% - 강조색1 12 3 3 2 2 2" xfId="22843"/>
    <cellStyle name="20% - 강조색1 12 3 3 2 3" xfId="22844"/>
    <cellStyle name="20% - 강조색1 12 3 3 3" xfId="14372"/>
    <cellStyle name="20% - 강조색1 12 3 3 3 2" xfId="22845"/>
    <cellStyle name="20% - 강조색1 12 3 3 4" xfId="22846"/>
    <cellStyle name="20% - 강조색1 12 3 4" xfId="6291"/>
    <cellStyle name="20% - 강조색1 12 3 4 2" xfId="22847"/>
    <cellStyle name="20% - 강조색1 12 3 4 2 2" xfId="22848"/>
    <cellStyle name="20% - 강조색1 12 3 4 3" xfId="22849"/>
    <cellStyle name="20% - 강조색1 12 3 5" xfId="11757"/>
    <cellStyle name="20% - 강조색1 12 3 5 2" xfId="22850"/>
    <cellStyle name="20% - 강조색1 12 3 6" xfId="22851"/>
    <cellStyle name="20% - 강조색1 12 4" xfId="1677"/>
    <cellStyle name="20% - 강조색1 12 4 2" xfId="4293"/>
    <cellStyle name="20% - 강조색1 12 4 2 2" xfId="9585"/>
    <cellStyle name="20% - 강조색1 12 4 2 2 2" xfId="22852"/>
    <cellStyle name="20% - 강조색1 12 4 2 2 2 2" xfId="22853"/>
    <cellStyle name="20% - 강조색1 12 4 2 2 3" xfId="22854"/>
    <cellStyle name="20% - 강조색1 12 4 2 3" xfId="15051"/>
    <cellStyle name="20% - 강조색1 12 4 2 3 2" xfId="22855"/>
    <cellStyle name="20% - 강조색1 12 4 2 4" xfId="22856"/>
    <cellStyle name="20% - 강조색1 12 4 3" xfId="6970"/>
    <cellStyle name="20% - 강조색1 12 4 3 2" xfId="22857"/>
    <cellStyle name="20% - 강조색1 12 4 3 2 2" xfId="22858"/>
    <cellStyle name="20% - 강조색1 12 4 3 3" xfId="22859"/>
    <cellStyle name="20% - 강조색1 12 4 4" xfId="12436"/>
    <cellStyle name="20% - 강조색1 12 4 4 2" xfId="22860"/>
    <cellStyle name="20% - 강조색1 12 4 5" xfId="22861"/>
    <cellStyle name="20% - 강조색1 12 5" xfId="2994"/>
    <cellStyle name="20% - 강조색1 12 5 2" xfId="8286"/>
    <cellStyle name="20% - 강조색1 12 5 2 2" xfId="22862"/>
    <cellStyle name="20% - 강조색1 12 5 2 2 2" xfId="22863"/>
    <cellStyle name="20% - 강조색1 12 5 2 3" xfId="22864"/>
    <cellStyle name="20% - 강조색1 12 5 3" xfId="13752"/>
    <cellStyle name="20% - 강조색1 12 5 3 2" xfId="22865"/>
    <cellStyle name="20% - 강조색1 12 5 4" xfId="22866"/>
    <cellStyle name="20% - 강조색1 12 6" xfId="5671"/>
    <cellStyle name="20% - 강조색1 12 6 2" xfId="22867"/>
    <cellStyle name="20% - 강조색1 12 6 2 2" xfId="22868"/>
    <cellStyle name="20% - 강조색1 12 6 3" xfId="22869"/>
    <cellStyle name="20% - 강조색1 12 7" xfId="11137"/>
    <cellStyle name="20% - 강조색1 12 7 2" xfId="22870"/>
    <cellStyle name="20% - 강조색1 12 8" xfId="19223"/>
    <cellStyle name="20% - 강조색1 13" xfId="385"/>
    <cellStyle name="20% - 강조색1 13 2" xfId="1009"/>
    <cellStyle name="20% - 강조색1 13 2 2" xfId="2311"/>
    <cellStyle name="20% - 강조색1 13 2 2 2" xfId="4927"/>
    <cellStyle name="20% - 강조색1 13 2 2 2 2" xfId="10219"/>
    <cellStyle name="20% - 강조색1 13 2 2 2 2 2" xfId="22871"/>
    <cellStyle name="20% - 강조색1 13 2 2 2 2 2 2" xfId="22872"/>
    <cellStyle name="20% - 강조색1 13 2 2 2 2 3" xfId="22873"/>
    <cellStyle name="20% - 강조색1 13 2 2 2 3" xfId="15685"/>
    <cellStyle name="20% - 강조색1 13 2 2 2 3 2" xfId="22874"/>
    <cellStyle name="20% - 강조색1 13 2 2 2 4" xfId="22875"/>
    <cellStyle name="20% - 강조색1 13 2 2 3" xfId="7604"/>
    <cellStyle name="20% - 강조색1 13 2 2 3 2" xfId="22876"/>
    <cellStyle name="20% - 강조색1 13 2 2 3 2 2" xfId="22877"/>
    <cellStyle name="20% - 강조색1 13 2 2 3 3" xfId="22878"/>
    <cellStyle name="20% - 강조색1 13 2 2 4" xfId="13070"/>
    <cellStyle name="20% - 강조색1 13 2 2 4 2" xfId="22879"/>
    <cellStyle name="20% - 강조색1 13 2 2 5" xfId="22880"/>
    <cellStyle name="20% - 강조색1 13 2 3" xfId="3628"/>
    <cellStyle name="20% - 강조색1 13 2 3 2" xfId="8920"/>
    <cellStyle name="20% - 강조색1 13 2 3 2 2" xfId="22881"/>
    <cellStyle name="20% - 강조색1 13 2 3 2 2 2" xfId="22882"/>
    <cellStyle name="20% - 강조색1 13 2 3 2 3" xfId="22883"/>
    <cellStyle name="20% - 강조색1 13 2 3 3" xfId="14386"/>
    <cellStyle name="20% - 강조색1 13 2 3 3 2" xfId="22884"/>
    <cellStyle name="20% - 강조색1 13 2 3 4" xfId="22885"/>
    <cellStyle name="20% - 강조색1 13 2 4" xfId="6305"/>
    <cellStyle name="20% - 강조색1 13 2 4 2" xfId="22886"/>
    <cellStyle name="20% - 강조색1 13 2 4 2 2" xfId="22887"/>
    <cellStyle name="20% - 강조색1 13 2 4 3" xfId="22888"/>
    <cellStyle name="20% - 강조색1 13 2 5" xfId="11771"/>
    <cellStyle name="20% - 강조색1 13 2 5 2" xfId="22889"/>
    <cellStyle name="20% - 강조색1 13 2 6" xfId="22890"/>
    <cellStyle name="20% - 강조색1 13 3" xfId="1691"/>
    <cellStyle name="20% - 강조색1 13 3 2" xfId="4307"/>
    <cellStyle name="20% - 강조색1 13 3 2 2" xfId="9599"/>
    <cellStyle name="20% - 강조색1 13 3 2 2 2" xfId="22891"/>
    <cellStyle name="20% - 강조색1 13 3 2 2 2 2" xfId="22892"/>
    <cellStyle name="20% - 강조색1 13 3 2 2 3" xfId="22893"/>
    <cellStyle name="20% - 강조색1 13 3 2 3" xfId="15065"/>
    <cellStyle name="20% - 강조색1 13 3 2 3 2" xfId="22894"/>
    <cellStyle name="20% - 강조색1 13 3 2 4" xfId="22895"/>
    <cellStyle name="20% - 강조색1 13 3 3" xfId="6984"/>
    <cellStyle name="20% - 강조색1 13 3 3 2" xfId="22896"/>
    <cellStyle name="20% - 강조색1 13 3 3 2 2" xfId="22897"/>
    <cellStyle name="20% - 강조색1 13 3 3 3" xfId="22898"/>
    <cellStyle name="20% - 강조색1 13 3 4" xfId="12450"/>
    <cellStyle name="20% - 강조색1 13 3 4 2" xfId="22899"/>
    <cellStyle name="20% - 강조색1 13 3 5" xfId="22900"/>
    <cellStyle name="20% - 강조색1 13 4" xfId="3008"/>
    <cellStyle name="20% - 강조색1 13 4 2" xfId="8300"/>
    <cellStyle name="20% - 강조색1 13 4 2 2" xfId="22901"/>
    <cellStyle name="20% - 강조색1 13 4 2 2 2" xfId="22902"/>
    <cellStyle name="20% - 강조색1 13 4 2 3" xfId="22903"/>
    <cellStyle name="20% - 강조색1 13 4 3" xfId="13766"/>
    <cellStyle name="20% - 강조색1 13 4 3 2" xfId="22904"/>
    <cellStyle name="20% - 강조색1 13 4 4" xfId="22905"/>
    <cellStyle name="20% - 강조색1 13 5" xfId="5685"/>
    <cellStyle name="20% - 강조색1 13 5 2" xfId="22906"/>
    <cellStyle name="20% - 강조색1 13 5 2 2" xfId="22907"/>
    <cellStyle name="20% - 강조색1 13 5 3" xfId="22908"/>
    <cellStyle name="20% - 강조색1 13 6" xfId="11151"/>
    <cellStyle name="20% - 강조색1 13 6 2" xfId="22909"/>
    <cellStyle name="20% - 강조색1 13 7" xfId="22910"/>
    <cellStyle name="20% - 강조색1 14" xfId="690"/>
    <cellStyle name="20% - 강조색1 14 2" xfId="1312"/>
    <cellStyle name="20% - 강조색1 14 2 2" xfId="2614"/>
    <cellStyle name="20% - 강조색1 14 2 2 2" xfId="5230"/>
    <cellStyle name="20% - 강조색1 14 2 2 2 2" xfId="10522"/>
    <cellStyle name="20% - 강조색1 14 2 2 2 2 2" xfId="22911"/>
    <cellStyle name="20% - 강조색1 14 2 2 2 2 2 2" xfId="22912"/>
    <cellStyle name="20% - 강조색1 14 2 2 2 2 3" xfId="22913"/>
    <cellStyle name="20% - 강조색1 14 2 2 2 3" xfId="15988"/>
    <cellStyle name="20% - 강조색1 14 2 2 2 3 2" xfId="22914"/>
    <cellStyle name="20% - 강조색1 14 2 2 2 4" xfId="22915"/>
    <cellStyle name="20% - 강조색1 14 2 2 3" xfId="7907"/>
    <cellStyle name="20% - 강조색1 14 2 2 3 2" xfId="22916"/>
    <cellStyle name="20% - 강조색1 14 2 2 3 2 2" xfId="22917"/>
    <cellStyle name="20% - 강조색1 14 2 2 3 3" xfId="22918"/>
    <cellStyle name="20% - 강조색1 14 2 2 4" xfId="13373"/>
    <cellStyle name="20% - 강조색1 14 2 2 4 2" xfId="22919"/>
    <cellStyle name="20% - 강조색1 14 2 2 5" xfId="22920"/>
    <cellStyle name="20% - 강조색1 14 2 3" xfId="3931"/>
    <cellStyle name="20% - 강조색1 14 2 3 2" xfId="9223"/>
    <cellStyle name="20% - 강조색1 14 2 3 2 2" xfId="22921"/>
    <cellStyle name="20% - 강조색1 14 2 3 2 2 2" xfId="22922"/>
    <cellStyle name="20% - 강조색1 14 2 3 2 3" xfId="22923"/>
    <cellStyle name="20% - 강조색1 14 2 3 3" xfId="14689"/>
    <cellStyle name="20% - 강조색1 14 2 3 3 2" xfId="22924"/>
    <cellStyle name="20% - 강조색1 14 2 3 4" xfId="22925"/>
    <cellStyle name="20% - 강조색1 14 2 4" xfId="6608"/>
    <cellStyle name="20% - 강조색1 14 2 4 2" xfId="22926"/>
    <cellStyle name="20% - 강조색1 14 2 4 2 2" xfId="22927"/>
    <cellStyle name="20% - 강조색1 14 2 4 3" xfId="22928"/>
    <cellStyle name="20% - 강조색1 14 2 5" xfId="12074"/>
    <cellStyle name="20% - 강조색1 14 2 5 2" xfId="22929"/>
    <cellStyle name="20% - 강조색1 14 2 6" xfId="22930"/>
    <cellStyle name="20% - 강조색1 14 3" xfId="1994"/>
    <cellStyle name="20% - 강조색1 14 3 2" xfId="4610"/>
    <cellStyle name="20% - 강조색1 14 3 2 2" xfId="9902"/>
    <cellStyle name="20% - 강조색1 14 3 2 2 2" xfId="22931"/>
    <cellStyle name="20% - 강조색1 14 3 2 2 2 2" xfId="22932"/>
    <cellStyle name="20% - 강조색1 14 3 2 2 3" xfId="22933"/>
    <cellStyle name="20% - 강조색1 14 3 2 3" xfId="15368"/>
    <cellStyle name="20% - 강조색1 14 3 2 3 2" xfId="22934"/>
    <cellStyle name="20% - 강조색1 14 3 2 4" xfId="22935"/>
    <cellStyle name="20% - 강조색1 14 3 3" xfId="7287"/>
    <cellStyle name="20% - 강조색1 14 3 3 2" xfId="22936"/>
    <cellStyle name="20% - 강조색1 14 3 3 2 2" xfId="22937"/>
    <cellStyle name="20% - 강조색1 14 3 3 3" xfId="22938"/>
    <cellStyle name="20% - 강조색1 14 3 4" xfId="12753"/>
    <cellStyle name="20% - 강조색1 14 3 4 2" xfId="22939"/>
    <cellStyle name="20% - 강조색1 14 3 5" xfId="22940"/>
    <cellStyle name="20% - 강조색1 14 4" xfId="3311"/>
    <cellStyle name="20% - 강조색1 14 4 2" xfId="8603"/>
    <cellStyle name="20% - 강조색1 14 4 2 2" xfId="22941"/>
    <cellStyle name="20% - 강조색1 14 4 2 2 2" xfId="22942"/>
    <cellStyle name="20% - 강조색1 14 4 2 3" xfId="22943"/>
    <cellStyle name="20% - 강조색1 14 4 3" xfId="14069"/>
    <cellStyle name="20% - 강조색1 14 4 3 2" xfId="22944"/>
    <cellStyle name="20% - 강조색1 14 4 4" xfId="22945"/>
    <cellStyle name="20% - 강조색1 14 5" xfId="5988"/>
    <cellStyle name="20% - 강조색1 14 5 2" xfId="22946"/>
    <cellStyle name="20% - 강조색1 14 5 2 2" xfId="22947"/>
    <cellStyle name="20% - 강조색1 14 5 3" xfId="22948"/>
    <cellStyle name="20% - 강조색1 14 6" xfId="11454"/>
    <cellStyle name="20% - 강조색1 14 6 2" xfId="22949"/>
    <cellStyle name="20% - 강조색1 14 7" xfId="22950"/>
    <cellStyle name="20% - 강조색1 15" xfId="705"/>
    <cellStyle name="20% - 강조색1 15 2" xfId="2009"/>
    <cellStyle name="20% - 강조색1 15 2 2" xfId="4625"/>
    <cellStyle name="20% - 강조색1 15 2 2 2" xfId="9917"/>
    <cellStyle name="20% - 강조색1 15 2 2 2 2" xfId="22951"/>
    <cellStyle name="20% - 강조색1 15 2 2 2 2 2" xfId="22952"/>
    <cellStyle name="20% - 강조색1 15 2 2 2 3" xfId="22953"/>
    <cellStyle name="20% - 강조색1 15 2 2 3" xfId="15383"/>
    <cellStyle name="20% - 강조색1 15 2 2 3 2" xfId="22954"/>
    <cellStyle name="20% - 강조색1 15 2 2 4" xfId="22955"/>
    <cellStyle name="20% - 강조색1 15 2 3" xfId="7302"/>
    <cellStyle name="20% - 강조색1 15 2 3 2" xfId="22956"/>
    <cellStyle name="20% - 강조색1 15 2 3 2 2" xfId="22957"/>
    <cellStyle name="20% - 강조색1 15 2 3 3" xfId="22958"/>
    <cellStyle name="20% - 강조색1 15 2 4" xfId="12768"/>
    <cellStyle name="20% - 강조색1 15 2 4 2" xfId="22959"/>
    <cellStyle name="20% - 강조색1 15 2 5" xfId="22960"/>
    <cellStyle name="20% - 강조색1 15 3" xfId="3326"/>
    <cellStyle name="20% - 강조색1 15 3 2" xfId="8618"/>
    <cellStyle name="20% - 강조색1 15 3 2 2" xfId="22961"/>
    <cellStyle name="20% - 강조색1 15 3 2 2 2" xfId="22962"/>
    <cellStyle name="20% - 강조색1 15 3 2 3" xfId="22963"/>
    <cellStyle name="20% - 강조색1 15 3 3" xfId="14084"/>
    <cellStyle name="20% - 강조색1 15 3 3 2" xfId="22964"/>
    <cellStyle name="20% - 강조색1 15 3 4" xfId="22965"/>
    <cellStyle name="20% - 강조색1 15 4" xfId="6003"/>
    <cellStyle name="20% - 강조색1 15 4 2" xfId="22966"/>
    <cellStyle name="20% - 강조색1 15 4 2 2" xfId="22967"/>
    <cellStyle name="20% - 강조색1 15 4 3" xfId="22968"/>
    <cellStyle name="20% - 강조색1 15 5" xfId="11469"/>
    <cellStyle name="20% - 강조색1 15 5 2" xfId="22969"/>
    <cellStyle name="20% - 강조색1 15 6" xfId="22970"/>
    <cellStyle name="20% - 강조색1 16" xfId="1327"/>
    <cellStyle name="20% - 강조색1 16 2" xfId="2629"/>
    <cellStyle name="20% - 강조색1 16 2 2" xfId="5245"/>
    <cellStyle name="20% - 강조색1 16 2 2 2" xfId="10537"/>
    <cellStyle name="20% - 강조색1 16 2 2 2 2" xfId="22971"/>
    <cellStyle name="20% - 강조색1 16 2 2 2 2 2" xfId="22972"/>
    <cellStyle name="20% - 강조색1 16 2 2 2 3" xfId="22973"/>
    <cellStyle name="20% - 강조색1 16 2 2 3" xfId="16003"/>
    <cellStyle name="20% - 강조색1 16 2 2 3 2" xfId="22974"/>
    <cellStyle name="20% - 강조색1 16 2 2 4" xfId="22975"/>
    <cellStyle name="20% - 강조색1 16 2 3" xfId="7922"/>
    <cellStyle name="20% - 강조색1 16 2 3 2" xfId="22976"/>
    <cellStyle name="20% - 강조색1 16 2 3 2 2" xfId="22977"/>
    <cellStyle name="20% - 강조색1 16 2 3 3" xfId="22978"/>
    <cellStyle name="20% - 강조색1 16 2 4" xfId="13388"/>
    <cellStyle name="20% - 강조색1 16 2 4 2" xfId="22979"/>
    <cellStyle name="20% - 강조색1 16 2 5" xfId="22980"/>
    <cellStyle name="20% - 강조색1 16 3" xfId="3946"/>
    <cellStyle name="20% - 강조색1 16 3 2" xfId="9238"/>
    <cellStyle name="20% - 강조색1 16 3 2 2" xfId="22981"/>
    <cellStyle name="20% - 강조색1 16 3 2 2 2" xfId="22982"/>
    <cellStyle name="20% - 강조색1 16 3 2 3" xfId="22983"/>
    <cellStyle name="20% - 강조색1 16 3 3" xfId="14704"/>
    <cellStyle name="20% - 강조색1 16 3 3 2" xfId="22984"/>
    <cellStyle name="20% - 강조색1 16 3 4" xfId="22985"/>
    <cellStyle name="20% - 강조색1 16 4" xfId="6623"/>
    <cellStyle name="20% - 강조색1 16 4 2" xfId="22986"/>
    <cellStyle name="20% - 강조색1 16 4 2 2" xfId="22987"/>
    <cellStyle name="20% - 강조색1 16 4 3" xfId="22988"/>
    <cellStyle name="20% - 강조색1 16 5" xfId="12089"/>
    <cellStyle name="20% - 강조색1 16 5 2" xfId="22989"/>
    <cellStyle name="20% - 강조색1 16 6" xfId="22990"/>
    <cellStyle name="20% - 강조색1 17" xfId="1343"/>
    <cellStyle name="20% - 강조색1 17 2" xfId="2644"/>
    <cellStyle name="20% - 강조색1 17 2 2" xfId="5260"/>
    <cellStyle name="20% - 강조색1 17 2 2 2" xfId="10552"/>
    <cellStyle name="20% - 강조색1 17 2 2 2 2" xfId="22991"/>
    <cellStyle name="20% - 강조색1 17 2 2 2 2 2" xfId="22992"/>
    <cellStyle name="20% - 강조색1 17 2 2 2 3" xfId="22993"/>
    <cellStyle name="20% - 강조색1 17 2 2 3" xfId="16018"/>
    <cellStyle name="20% - 강조색1 17 2 2 3 2" xfId="22994"/>
    <cellStyle name="20% - 강조색1 17 2 2 4" xfId="22995"/>
    <cellStyle name="20% - 강조색1 17 2 3" xfId="7937"/>
    <cellStyle name="20% - 강조색1 17 2 3 2" xfId="22996"/>
    <cellStyle name="20% - 강조색1 17 2 3 2 2" xfId="22997"/>
    <cellStyle name="20% - 강조색1 17 2 3 3" xfId="22998"/>
    <cellStyle name="20% - 강조색1 17 2 4" xfId="13403"/>
    <cellStyle name="20% - 강조색1 17 2 4 2" xfId="22999"/>
    <cellStyle name="20% - 강조색1 17 2 5" xfId="23000"/>
    <cellStyle name="20% - 강조색1 17 3" xfId="3961"/>
    <cellStyle name="20% - 강조색1 17 3 2" xfId="9253"/>
    <cellStyle name="20% - 강조색1 17 3 2 2" xfId="23001"/>
    <cellStyle name="20% - 강조색1 17 3 2 2 2" xfId="23002"/>
    <cellStyle name="20% - 강조색1 17 3 2 3" xfId="23003"/>
    <cellStyle name="20% - 강조색1 17 3 3" xfId="14719"/>
    <cellStyle name="20% - 강조색1 17 3 3 2" xfId="23004"/>
    <cellStyle name="20% - 강조색1 17 3 4" xfId="23005"/>
    <cellStyle name="20% - 강조색1 17 4" xfId="6638"/>
    <cellStyle name="20% - 강조색1 17 4 2" xfId="23006"/>
    <cellStyle name="20% - 강조색1 17 4 2 2" xfId="23007"/>
    <cellStyle name="20% - 강조색1 17 4 3" xfId="23008"/>
    <cellStyle name="20% - 강조색1 17 5" xfId="12104"/>
    <cellStyle name="20% - 강조색1 17 5 2" xfId="23009"/>
    <cellStyle name="20% - 강조색1 17 6" xfId="23010"/>
    <cellStyle name="20% - 강조색1 18" xfId="1358"/>
    <cellStyle name="20% - 강조색1 18 2" xfId="2659"/>
    <cellStyle name="20% - 강조색1 18 2 2" xfId="5275"/>
    <cellStyle name="20% - 강조색1 18 2 2 2" xfId="10567"/>
    <cellStyle name="20% - 강조색1 18 2 2 2 2" xfId="23011"/>
    <cellStyle name="20% - 강조색1 18 2 2 2 2 2" xfId="23012"/>
    <cellStyle name="20% - 강조색1 18 2 2 2 3" xfId="23013"/>
    <cellStyle name="20% - 강조색1 18 2 2 3" xfId="16033"/>
    <cellStyle name="20% - 강조색1 18 2 2 3 2" xfId="23014"/>
    <cellStyle name="20% - 강조색1 18 2 2 4" xfId="23015"/>
    <cellStyle name="20% - 강조색1 18 2 3" xfId="7952"/>
    <cellStyle name="20% - 강조색1 18 2 3 2" xfId="23016"/>
    <cellStyle name="20% - 강조색1 18 2 3 2 2" xfId="23017"/>
    <cellStyle name="20% - 강조색1 18 2 3 3" xfId="23018"/>
    <cellStyle name="20% - 강조색1 18 2 4" xfId="13418"/>
    <cellStyle name="20% - 강조색1 18 2 4 2" xfId="23019"/>
    <cellStyle name="20% - 강조색1 18 2 5" xfId="23020"/>
    <cellStyle name="20% - 강조색1 18 3" xfId="3976"/>
    <cellStyle name="20% - 강조색1 18 3 2" xfId="9268"/>
    <cellStyle name="20% - 강조색1 18 3 2 2" xfId="23021"/>
    <cellStyle name="20% - 강조색1 18 3 2 2 2" xfId="23022"/>
    <cellStyle name="20% - 강조색1 18 3 2 3" xfId="23023"/>
    <cellStyle name="20% - 강조색1 18 3 3" xfId="14734"/>
    <cellStyle name="20% - 강조색1 18 3 3 2" xfId="23024"/>
    <cellStyle name="20% - 강조색1 18 3 4" xfId="23025"/>
    <cellStyle name="20% - 강조색1 18 4" xfId="6653"/>
    <cellStyle name="20% - 강조색1 18 4 2" xfId="23026"/>
    <cellStyle name="20% - 강조색1 18 4 2 2" xfId="23027"/>
    <cellStyle name="20% - 강조색1 18 4 3" xfId="23028"/>
    <cellStyle name="20% - 강조색1 18 5" xfId="12119"/>
    <cellStyle name="20% - 강조색1 18 5 2" xfId="23029"/>
    <cellStyle name="20% - 강조색1 18 6" xfId="23030"/>
    <cellStyle name="20% - 강조색1 19" xfId="1373"/>
    <cellStyle name="20% - 강조색1 19 2" xfId="2674"/>
    <cellStyle name="20% - 강조색1 19 2 2" xfId="5290"/>
    <cellStyle name="20% - 강조색1 19 2 2 2" xfId="10582"/>
    <cellStyle name="20% - 강조색1 19 2 2 2 2" xfId="23031"/>
    <cellStyle name="20% - 강조색1 19 2 2 2 2 2" xfId="23032"/>
    <cellStyle name="20% - 강조색1 19 2 2 2 3" xfId="23033"/>
    <cellStyle name="20% - 강조색1 19 2 2 3" xfId="16048"/>
    <cellStyle name="20% - 강조색1 19 2 2 3 2" xfId="23034"/>
    <cellStyle name="20% - 강조색1 19 2 2 4" xfId="23035"/>
    <cellStyle name="20% - 강조색1 19 2 3" xfId="7967"/>
    <cellStyle name="20% - 강조색1 19 2 3 2" xfId="23036"/>
    <cellStyle name="20% - 강조색1 19 2 3 2 2" xfId="23037"/>
    <cellStyle name="20% - 강조색1 19 2 3 3" xfId="23038"/>
    <cellStyle name="20% - 강조색1 19 2 4" xfId="13433"/>
    <cellStyle name="20% - 강조색1 19 2 4 2" xfId="23039"/>
    <cellStyle name="20% - 강조색1 19 2 5" xfId="23040"/>
    <cellStyle name="20% - 강조색1 19 3" xfId="3991"/>
    <cellStyle name="20% - 강조색1 19 3 2" xfId="9283"/>
    <cellStyle name="20% - 강조색1 19 3 2 2" xfId="23041"/>
    <cellStyle name="20% - 강조색1 19 3 2 2 2" xfId="23042"/>
    <cellStyle name="20% - 강조색1 19 3 2 3" xfId="23043"/>
    <cellStyle name="20% - 강조색1 19 3 3" xfId="14749"/>
    <cellStyle name="20% - 강조색1 19 3 3 2" xfId="23044"/>
    <cellStyle name="20% - 강조색1 19 3 4" xfId="23045"/>
    <cellStyle name="20% - 강조색1 19 4" xfId="6668"/>
    <cellStyle name="20% - 강조색1 19 4 2" xfId="23046"/>
    <cellStyle name="20% - 강조색1 19 4 2 2" xfId="23047"/>
    <cellStyle name="20% - 강조색1 19 4 3" xfId="23048"/>
    <cellStyle name="20% - 강조색1 19 5" xfId="12134"/>
    <cellStyle name="20% - 강조색1 19 5 2" xfId="23049"/>
    <cellStyle name="20% - 강조색1 19 6" xfId="23050"/>
    <cellStyle name="20% - 강조색1 2" xfId="94"/>
    <cellStyle name="20% - 강조색1 2 10" xfId="10812"/>
    <cellStyle name="20% - 강조색1 2 10 2" xfId="20171"/>
    <cellStyle name="20% - 강조색1 2 10 3" xfId="21702"/>
    <cellStyle name="20% - 강조색1 2 10 4" xfId="23051"/>
    <cellStyle name="20% - 강조색1 2 11" xfId="10868"/>
    <cellStyle name="20% - 강조색1 2 11 2" xfId="20749"/>
    <cellStyle name="20% - 강조색1 2 11 3" xfId="23052"/>
    <cellStyle name="20% - 강조색1 2 12" xfId="16237"/>
    <cellStyle name="20% - 강조색1 2 13" xfId="16386"/>
    <cellStyle name="20% - 강조색1 2 14" xfId="16417"/>
    <cellStyle name="20% - 강조색1 2 15" xfId="16565"/>
    <cellStyle name="20% - 강조색1 2 16" xfId="16757"/>
    <cellStyle name="20% - 강조색1 2 17" xfId="17351"/>
    <cellStyle name="20% - 강조색1 2 18" xfId="18288"/>
    <cellStyle name="20% - 강조색1 2 19" xfId="19250"/>
    <cellStyle name="20% - 강조색1 2 2" xfId="130"/>
    <cellStyle name="20% - 강조색1 2 2 10" xfId="16257"/>
    <cellStyle name="20% - 강조색1 2 2 10 2" xfId="23053"/>
    <cellStyle name="20% - 강조색1 2 2 11" xfId="16437"/>
    <cellStyle name="20% - 강조색1 2 2 12" xfId="16585"/>
    <cellStyle name="20% - 강조색1 2 2 13" xfId="16777"/>
    <cellStyle name="20% - 강조색1 2 2 14" xfId="17371"/>
    <cellStyle name="20% - 강조색1 2 2 15" xfId="18308"/>
    <cellStyle name="20% - 강조색1 2 2 16" xfId="19270"/>
    <cellStyle name="20% - 강조색1 2 2 17" xfId="21733"/>
    <cellStyle name="20% - 강조색1 2 2 2" xfId="249"/>
    <cellStyle name="20% - 강조색1 2 2 2 10" xfId="16625"/>
    <cellStyle name="20% - 강조색1 2 2 2 11" xfId="16817"/>
    <cellStyle name="20% - 강조색1 2 2 2 12" xfId="17411"/>
    <cellStyle name="20% - 강조색1 2 2 2 13" xfId="18348"/>
    <cellStyle name="20% - 강조색1 2 2 2 14" xfId="19310"/>
    <cellStyle name="20% - 강조색1 2 2 2 15" xfId="21773"/>
    <cellStyle name="20% - 강조색1 2 2 2 2" xfId="554"/>
    <cellStyle name="20% - 강조색1 2 2 2 2 10" xfId="19474"/>
    <cellStyle name="20% - 강조색1 2 2 2 2 11" xfId="21939"/>
    <cellStyle name="20% - 강조색1 2 2 2 2 2" xfId="1176"/>
    <cellStyle name="20% - 강조색1 2 2 2 2 2 10" xfId="22234"/>
    <cellStyle name="20% - 강조색1 2 2 2 2 2 2" xfId="2478"/>
    <cellStyle name="20% - 강조색1 2 2 2 2 2 2 2" xfId="5094"/>
    <cellStyle name="20% - 강조색1 2 2 2 2 2 2 2 2" xfId="10386"/>
    <cellStyle name="20% - 강조색1 2 2 2 2 2 2 2 2 2" xfId="23054"/>
    <cellStyle name="20% - 강조색1 2 2 2 2 2 2 2 2 2 2" xfId="23055"/>
    <cellStyle name="20% - 강조색1 2 2 2 2 2 2 2 2 3" xfId="23056"/>
    <cellStyle name="20% - 강조색1 2 2 2 2 2 2 2 3" xfId="15852"/>
    <cellStyle name="20% - 강조색1 2 2 2 2 2 2 2 3 2" xfId="23057"/>
    <cellStyle name="20% - 강조색1 2 2 2 2 2 2 2 4" xfId="23058"/>
    <cellStyle name="20% - 강조색1 2 2 2 2 2 2 2 5" xfId="23059"/>
    <cellStyle name="20% - 강조색1 2 2 2 2 2 2 3" xfId="7771"/>
    <cellStyle name="20% - 강조색1 2 2 2 2 2 2 3 2" xfId="23060"/>
    <cellStyle name="20% - 강조색1 2 2 2 2 2 2 3 2 2" xfId="23061"/>
    <cellStyle name="20% - 강조색1 2 2 2 2 2 2 3 3" xfId="23062"/>
    <cellStyle name="20% - 강조색1 2 2 2 2 2 2 4" xfId="13237"/>
    <cellStyle name="20% - 강조색1 2 2 2 2 2 2 4 2" xfId="23063"/>
    <cellStyle name="20% - 강조색1 2 2 2 2 2 2 5" xfId="20693"/>
    <cellStyle name="20% - 강조색1 2 2 2 2 2 2 6" xfId="23064"/>
    <cellStyle name="20% - 강조색1 2 2 2 2 2 3" xfId="3795"/>
    <cellStyle name="20% - 강조색1 2 2 2 2 2 3 2" xfId="9087"/>
    <cellStyle name="20% - 강조색1 2 2 2 2 2 3 2 2" xfId="23065"/>
    <cellStyle name="20% - 강조색1 2 2 2 2 2 3 2 2 2" xfId="23066"/>
    <cellStyle name="20% - 강조색1 2 2 2 2 2 3 2 3" xfId="23067"/>
    <cellStyle name="20% - 강조색1 2 2 2 2 2 3 2 4" xfId="23068"/>
    <cellStyle name="20% - 강조색1 2 2 2 2 2 3 3" xfId="14553"/>
    <cellStyle name="20% - 강조색1 2 2 2 2 2 3 3 2" xfId="23069"/>
    <cellStyle name="20% - 강조색1 2 2 2 2 2 3 4" xfId="21271"/>
    <cellStyle name="20% - 강조색1 2 2 2 2 2 3 5" xfId="23070"/>
    <cellStyle name="20% - 강조색1 2 2 2 2 2 4" xfId="6472"/>
    <cellStyle name="20% - 강조색1 2 2 2 2 2 4 2" xfId="23071"/>
    <cellStyle name="20% - 강조색1 2 2 2 2 2 4 2 2" xfId="23072"/>
    <cellStyle name="20% - 강조색1 2 2 2 2 2 4 3" xfId="23073"/>
    <cellStyle name="20% - 강조색1 2 2 2 2 2 4 4" xfId="23074"/>
    <cellStyle name="20% - 강조색1 2 2 2 2 2 5" xfId="11938"/>
    <cellStyle name="20% - 강조색1 2 2 2 2 2 5 2" xfId="23075"/>
    <cellStyle name="20% - 강조색1 2 2 2 2 2 6" xfId="17296"/>
    <cellStyle name="20% - 강조색1 2 2 2 2 2 7" xfId="17870"/>
    <cellStyle name="20% - 강조색1 2 2 2 2 2 8" xfId="18807"/>
    <cellStyle name="20% - 강조색1 2 2 2 2 2 9" xfId="19769"/>
    <cellStyle name="20% - 강조색1 2 2 2 2 3" xfId="1858"/>
    <cellStyle name="20% - 강조색1 2 2 2 2 3 2" xfId="4474"/>
    <cellStyle name="20% - 강조색1 2 2 2 2 3 2 2" xfId="9766"/>
    <cellStyle name="20% - 강조색1 2 2 2 2 3 2 2 2" xfId="23076"/>
    <cellStyle name="20% - 강조색1 2 2 2 2 3 2 2 2 2" xfId="23077"/>
    <cellStyle name="20% - 강조색1 2 2 2 2 3 2 2 3" xfId="23078"/>
    <cellStyle name="20% - 강조색1 2 2 2 2 3 2 2 4" xfId="23079"/>
    <cellStyle name="20% - 강조색1 2 2 2 2 3 2 3" xfId="15232"/>
    <cellStyle name="20% - 강조색1 2 2 2 2 3 2 3 2" xfId="23080"/>
    <cellStyle name="20% - 강조색1 2 2 2 2 3 2 4" xfId="21489"/>
    <cellStyle name="20% - 강조색1 2 2 2 2 3 2 5" xfId="23081"/>
    <cellStyle name="20% - 강조색1 2 2 2 2 3 3" xfId="7151"/>
    <cellStyle name="20% - 강조색1 2 2 2 2 3 3 2" xfId="23082"/>
    <cellStyle name="20% - 강조색1 2 2 2 2 3 3 2 2" xfId="23083"/>
    <cellStyle name="20% - 강조색1 2 2 2 2 3 3 3" xfId="23084"/>
    <cellStyle name="20% - 강조색1 2 2 2 2 3 3 4" xfId="23085"/>
    <cellStyle name="20% - 강조색1 2 2 2 2 3 4" xfId="12617"/>
    <cellStyle name="20% - 강조색1 2 2 2 2 3 4 2" xfId="23086"/>
    <cellStyle name="20% - 강조색1 2 2 2 2 3 5" xfId="18088"/>
    <cellStyle name="20% - 강조색1 2 2 2 2 3 6" xfId="19022"/>
    <cellStyle name="20% - 강조색1 2 2 2 2 3 7" xfId="19984"/>
    <cellStyle name="20% - 강조색1 2 2 2 2 3 8" xfId="22449"/>
    <cellStyle name="20% - 강조색1 2 2 2 2 4" xfId="3175"/>
    <cellStyle name="20% - 강조색1 2 2 2 2 4 2" xfId="8467"/>
    <cellStyle name="20% - 강조색1 2 2 2 2 4 2 2" xfId="23087"/>
    <cellStyle name="20% - 강조색1 2 2 2 2 4 2 2 2" xfId="23088"/>
    <cellStyle name="20% - 강조색1 2 2 2 2 4 2 3" xfId="23089"/>
    <cellStyle name="20% - 강조색1 2 2 2 2 4 2 4" xfId="23090"/>
    <cellStyle name="20% - 강조색1 2 2 2 2 4 3" xfId="13933"/>
    <cellStyle name="20% - 강조색1 2 2 2 2 4 3 2" xfId="23091"/>
    <cellStyle name="20% - 강조색1 2 2 2 2 4 4" xfId="20398"/>
    <cellStyle name="20% - 강조색1 2 2 2 2 4 5" xfId="23092"/>
    <cellStyle name="20% - 강조색1 2 2 2 2 5" xfId="5852"/>
    <cellStyle name="20% - 강조색1 2 2 2 2 5 2" xfId="20976"/>
    <cellStyle name="20% - 강조색1 2 2 2 2 5 2 2" xfId="23093"/>
    <cellStyle name="20% - 강조색1 2 2 2 2 5 2 3" xfId="23094"/>
    <cellStyle name="20% - 강조색1 2 2 2 2 5 3" xfId="23095"/>
    <cellStyle name="20% - 강조색1 2 2 2 2 5 4" xfId="23096"/>
    <cellStyle name="20% - 강조색1 2 2 2 2 6" xfId="11318"/>
    <cellStyle name="20% - 강조색1 2 2 2 2 6 2" xfId="23097"/>
    <cellStyle name="20% - 강조색1 2 2 2 2 6 3" xfId="23098"/>
    <cellStyle name="20% - 강조색1 2 2 2 2 7" xfId="16987"/>
    <cellStyle name="20% - 강조색1 2 2 2 2 8" xfId="17575"/>
    <cellStyle name="20% - 강조색1 2 2 2 2 9" xfId="18512"/>
    <cellStyle name="20% - 강조색1 2 2 2 3" xfId="874"/>
    <cellStyle name="20% - 강조색1 2 2 2 3 10" xfId="22119"/>
    <cellStyle name="20% - 강조색1 2 2 2 3 2" xfId="2176"/>
    <cellStyle name="20% - 강조색1 2 2 2 3 2 2" xfId="4792"/>
    <cellStyle name="20% - 강조색1 2 2 2 3 2 2 2" xfId="10084"/>
    <cellStyle name="20% - 강조색1 2 2 2 3 2 2 2 2" xfId="23099"/>
    <cellStyle name="20% - 강조색1 2 2 2 3 2 2 2 2 2" xfId="23100"/>
    <cellStyle name="20% - 강조색1 2 2 2 3 2 2 2 3" xfId="23101"/>
    <cellStyle name="20% - 강조색1 2 2 2 3 2 2 3" xfId="15550"/>
    <cellStyle name="20% - 강조색1 2 2 2 3 2 2 3 2" xfId="23102"/>
    <cellStyle name="20% - 강조색1 2 2 2 3 2 2 4" xfId="23103"/>
    <cellStyle name="20% - 강조색1 2 2 2 3 2 2 5" xfId="23104"/>
    <cellStyle name="20% - 강조색1 2 2 2 3 2 3" xfId="7469"/>
    <cellStyle name="20% - 강조색1 2 2 2 3 2 3 2" xfId="23105"/>
    <cellStyle name="20% - 강조색1 2 2 2 3 2 3 2 2" xfId="23106"/>
    <cellStyle name="20% - 강조색1 2 2 2 3 2 3 3" xfId="23107"/>
    <cellStyle name="20% - 강조색1 2 2 2 3 2 4" xfId="12935"/>
    <cellStyle name="20% - 강조색1 2 2 2 3 2 4 2" xfId="23108"/>
    <cellStyle name="20% - 강조색1 2 2 2 3 2 5" xfId="20578"/>
    <cellStyle name="20% - 강조색1 2 2 2 3 2 6" xfId="23109"/>
    <cellStyle name="20% - 강조색1 2 2 2 3 3" xfId="3493"/>
    <cellStyle name="20% - 강조색1 2 2 2 3 3 2" xfId="8785"/>
    <cellStyle name="20% - 강조색1 2 2 2 3 3 2 2" xfId="23110"/>
    <cellStyle name="20% - 강조색1 2 2 2 3 3 2 2 2" xfId="23111"/>
    <cellStyle name="20% - 강조색1 2 2 2 3 3 2 3" xfId="23112"/>
    <cellStyle name="20% - 강조색1 2 2 2 3 3 2 4" xfId="23113"/>
    <cellStyle name="20% - 강조색1 2 2 2 3 3 3" xfId="14251"/>
    <cellStyle name="20% - 강조색1 2 2 2 3 3 3 2" xfId="23114"/>
    <cellStyle name="20% - 강조색1 2 2 2 3 3 4" xfId="21156"/>
    <cellStyle name="20% - 강조색1 2 2 2 3 3 5" xfId="23115"/>
    <cellStyle name="20% - 강조색1 2 2 2 3 4" xfId="6170"/>
    <cellStyle name="20% - 강조색1 2 2 2 3 4 2" xfId="23116"/>
    <cellStyle name="20% - 강조색1 2 2 2 3 4 2 2" xfId="23117"/>
    <cellStyle name="20% - 강조색1 2 2 2 3 4 3" xfId="23118"/>
    <cellStyle name="20% - 강조색1 2 2 2 3 4 4" xfId="23119"/>
    <cellStyle name="20% - 강조색1 2 2 2 3 5" xfId="11636"/>
    <cellStyle name="20% - 강조색1 2 2 2 3 5 2" xfId="23120"/>
    <cellStyle name="20% - 강조색1 2 2 2 3 6" xfId="17167"/>
    <cellStyle name="20% - 강조색1 2 2 2 3 7" xfId="17755"/>
    <cellStyle name="20% - 강조색1 2 2 2 3 8" xfId="18692"/>
    <cellStyle name="20% - 강조색1 2 2 2 3 9" xfId="19654"/>
    <cellStyle name="20% - 강조색1 2 2 2 4" xfId="1556"/>
    <cellStyle name="20% - 강조색1 2 2 2 4 2" xfId="4172"/>
    <cellStyle name="20% - 강조색1 2 2 2 4 2 2" xfId="9464"/>
    <cellStyle name="20% - 강조색1 2 2 2 4 2 2 2" xfId="23121"/>
    <cellStyle name="20% - 강조색1 2 2 2 4 2 2 2 2" xfId="23122"/>
    <cellStyle name="20% - 강조색1 2 2 2 4 2 2 3" xfId="23123"/>
    <cellStyle name="20% - 강조색1 2 2 2 4 2 2 4" xfId="23124"/>
    <cellStyle name="20% - 강조색1 2 2 2 4 2 3" xfId="14930"/>
    <cellStyle name="20% - 강조색1 2 2 2 4 2 3 2" xfId="23125"/>
    <cellStyle name="20% - 강조색1 2 2 2 4 2 4" xfId="21403"/>
    <cellStyle name="20% - 강조색1 2 2 2 4 2 5" xfId="23126"/>
    <cellStyle name="20% - 강조색1 2 2 2 4 3" xfId="6849"/>
    <cellStyle name="20% - 강조색1 2 2 2 4 3 2" xfId="23127"/>
    <cellStyle name="20% - 강조색1 2 2 2 4 3 2 2" xfId="23128"/>
    <cellStyle name="20% - 강조색1 2 2 2 4 3 3" xfId="23129"/>
    <cellStyle name="20% - 강조색1 2 2 2 4 3 4" xfId="23130"/>
    <cellStyle name="20% - 강조색1 2 2 2 4 4" xfId="12315"/>
    <cellStyle name="20% - 강조색1 2 2 2 4 4 2" xfId="23131"/>
    <cellStyle name="20% - 강조색1 2 2 2 4 5" xfId="18003"/>
    <cellStyle name="20% - 강조색1 2 2 2 4 6" xfId="18937"/>
    <cellStyle name="20% - 강조색1 2 2 2 4 7" xfId="19899"/>
    <cellStyle name="20% - 강조색1 2 2 2 4 8" xfId="22364"/>
    <cellStyle name="20% - 강조색1 2 2 2 5" xfId="2873"/>
    <cellStyle name="20% - 강조색1 2 2 2 5 2" xfId="8165"/>
    <cellStyle name="20% - 강조색1 2 2 2 5 2 2" xfId="23132"/>
    <cellStyle name="20% - 강조색1 2 2 2 5 2 2 2" xfId="23133"/>
    <cellStyle name="20% - 강조색1 2 2 2 5 2 3" xfId="23134"/>
    <cellStyle name="20% - 강조색1 2 2 2 5 2 4" xfId="23135"/>
    <cellStyle name="20% - 강조색1 2 2 2 5 3" xfId="13631"/>
    <cellStyle name="20% - 강조색1 2 2 2 5 3 2" xfId="23136"/>
    <cellStyle name="20% - 강조색1 2 2 2 5 4" xfId="20232"/>
    <cellStyle name="20% - 강조색1 2 2 2 5 5" xfId="23137"/>
    <cellStyle name="20% - 강조색1 2 2 2 6" xfId="5550"/>
    <cellStyle name="20% - 강조색1 2 2 2 6 2" xfId="20810"/>
    <cellStyle name="20% - 강조색1 2 2 2 6 2 2" xfId="23138"/>
    <cellStyle name="20% - 강조색1 2 2 2 6 2 3" xfId="23139"/>
    <cellStyle name="20% - 강조색1 2 2 2 6 3" xfId="23140"/>
    <cellStyle name="20% - 강조색1 2 2 2 6 4" xfId="23141"/>
    <cellStyle name="20% - 강조색1 2 2 2 7" xfId="11016"/>
    <cellStyle name="20% - 강조색1 2 2 2 7 2" xfId="23142"/>
    <cellStyle name="20% - 강조색1 2 2 2 7 3" xfId="23143"/>
    <cellStyle name="20% - 강조색1 2 2 2 8" xfId="16311"/>
    <cellStyle name="20% - 강조색1 2 2 2 9" xfId="16477"/>
    <cellStyle name="20% - 강조색1 2 2 3" xfId="440"/>
    <cellStyle name="20% - 강조색1 2 2 3 10" xfId="19434"/>
    <cellStyle name="20% - 강조색1 2 2 3 11" xfId="21899"/>
    <cellStyle name="20% - 강조색1 2 2 3 2" xfId="1062"/>
    <cellStyle name="20% - 강조색1 2 2 3 2 10" xfId="22194"/>
    <cellStyle name="20% - 강조색1 2 2 3 2 2" xfId="2364"/>
    <cellStyle name="20% - 강조색1 2 2 3 2 2 2" xfId="4980"/>
    <cellStyle name="20% - 강조색1 2 2 3 2 2 2 2" xfId="10272"/>
    <cellStyle name="20% - 강조색1 2 2 3 2 2 2 2 2" xfId="23144"/>
    <cellStyle name="20% - 강조색1 2 2 3 2 2 2 2 2 2" xfId="23145"/>
    <cellStyle name="20% - 강조색1 2 2 3 2 2 2 2 3" xfId="23146"/>
    <cellStyle name="20% - 강조색1 2 2 3 2 2 2 3" xfId="15738"/>
    <cellStyle name="20% - 강조색1 2 2 3 2 2 2 3 2" xfId="23147"/>
    <cellStyle name="20% - 강조색1 2 2 3 2 2 2 4" xfId="23148"/>
    <cellStyle name="20% - 강조색1 2 2 3 2 2 2 5" xfId="23149"/>
    <cellStyle name="20% - 강조색1 2 2 3 2 2 3" xfId="7657"/>
    <cellStyle name="20% - 강조색1 2 2 3 2 2 3 2" xfId="23150"/>
    <cellStyle name="20% - 강조색1 2 2 3 2 2 3 2 2" xfId="23151"/>
    <cellStyle name="20% - 강조색1 2 2 3 2 2 3 3" xfId="23152"/>
    <cellStyle name="20% - 강조색1 2 2 3 2 2 4" xfId="13123"/>
    <cellStyle name="20% - 강조색1 2 2 3 2 2 4 2" xfId="23153"/>
    <cellStyle name="20% - 강조색1 2 2 3 2 2 5" xfId="20653"/>
    <cellStyle name="20% - 강조색1 2 2 3 2 2 6" xfId="23154"/>
    <cellStyle name="20% - 강조색1 2 2 3 2 3" xfId="3681"/>
    <cellStyle name="20% - 강조색1 2 2 3 2 3 2" xfId="8973"/>
    <cellStyle name="20% - 강조색1 2 2 3 2 3 2 2" xfId="23155"/>
    <cellStyle name="20% - 강조색1 2 2 3 2 3 2 2 2" xfId="23156"/>
    <cellStyle name="20% - 강조색1 2 2 3 2 3 2 3" xfId="23157"/>
    <cellStyle name="20% - 강조색1 2 2 3 2 3 2 4" xfId="23158"/>
    <cellStyle name="20% - 강조색1 2 2 3 2 3 3" xfId="14439"/>
    <cellStyle name="20% - 강조색1 2 2 3 2 3 3 2" xfId="23159"/>
    <cellStyle name="20% - 강조색1 2 2 3 2 3 4" xfId="21231"/>
    <cellStyle name="20% - 강조색1 2 2 3 2 3 5" xfId="23160"/>
    <cellStyle name="20% - 강조색1 2 2 3 2 4" xfId="6358"/>
    <cellStyle name="20% - 강조색1 2 2 3 2 4 2" xfId="23161"/>
    <cellStyle name="20% - 강조색1 2 2 3 2 4 2 2" xfId="23162"/>
    <cellStyle name="20% - 강조색1 2 2 3 2 4 3" xfId="23163"/>
    <cellStyle name="20% - 강조색1 2 2 3 2 4 4" xfId="23164"/>
    <cellStyle name="20% - 강조색1 2 2 3 2 5" xfId="11824"/>
    <cellStyle name="20% - 강조색1 2 2 3 2 5 2" xfId="23165"/>
    <cellStyle name="20% - 강조색1 2 2 3 2 6" xfId="17256"/>
    <cellStyle name="20% - 강조색1 2 2 3 2 7" xfId="17830"/>
    <cellStyle name="20% - 강조색1 2 2 3 2 8" xfId="18767"/>
    <cellStyle name="20% - 강조색1 2 2 3 2 9" xfId="19729"/>
    <cellStyle name="20% - 강조색1 2 2 3 3" xfId="1744"/>
    <cellStyle name="20% - 강조색1 2 2 3 3 2" xfId="4360"/>
    <cellStyle name="20% - 강조색1 2 2 3 3 2 2" xfId="9652"/>
    <cellStyle name="20% - 강조색1 2 2 3 3 2 2 2" xfId="23166"/>
    <cellStyle name="20% - 강조색1 2 2 3 3 2 2 2 2" xfId="23167"/>
    <cellStyle name="20% - 강조색1 2 2 3 3 2 2 3" xfId="23168"/>
    <cellStyle name="20% - 강조색1 2 2 3 3 2 2 4" xfId="23169"/>
    <cellStyle name="20% - 강조색1 2 2 3 3 2 3" xfId="15118"/>
    <cellStyle name="20% - 강조색1 2 2 3 3 2 3 2" xfId="23170"/>
    <cellStyle name="20% - 강조색1 2 2 3 3 2 4" xfId="21490"/>
    <cellStyle name="20% - 강조색1 2 2 3 3 2 5" xfId="23171"/>
    <cellStyle name="20% - 강조색1 2 2 3 3 3" xfId="7037"/>
    <cellStyle name="20% - 강조색1 2 2 3 3 3 2" xfId="23172"/>
    <cellStyle name="20% - 강조색1 2 2 3 3 3 2 2" xfId="23173"/>
    <cellStyle name="20% - 강조색1 2 2 3 3 3 3" xfId="23174"/>
    <cellStyle name="20% - 강조색1 2 2 3 3 3 4" xfId="23175"/>
    <cellStyle name="20% - 강조색1 2 2 3 3 4" xfId="12503"/>
    <cellStyle name="20% - 강조색1 2 2 3 3 4 2" xfId="23176"/>
    <cellStyle name="20% - 강조색1 2 2 3 3 5" xfId="18089"/>
    <cellStyle name="20% - 강조색1 2 2 3 3 6" xfId="19023"/>
    <cellStyle name="20% - 강조색1 2 2 3 3 7" xfId="19985"/>
    <cellStyle name="20% - 강조색1 2 2 3 3 8" xfId="22450"/>
    <cellStyle name="20% - 강조색1 2 2 3 4" xfId="3061"/>
    <cellStyle name="20% - 강조색1 2 2 3 4 2" xfId="8353"/>
    <cellStyle name="20% - 강조색1 2 2 3 4 2 2" xfId="23177"/>
    <cellStyle name="20% - 강조색1 2 2 3 4 2 2 2" xfId="23178"/>
    <cellStyle name="20% - 강조색1 2 2 3 4 2 3" xfId="23179"/>
    <cellStyle name="20% - 강조색1 2 2 3 4 2 4" xfId="23180"/>
    <cellStyle name="20% - 강조색1 2 2 3 4 3" xfId="13819"/>
    <cellStyle name="20% - 강조색1 2 2 3 4 3 2" xfId="23181"/>
    <cellStyle name="20% - 강조색1 2 2 3 4 4" xfId="20358"/>
    <cellStyle name="20% - 강조색1 2 2 3 4 5" xfId="23182"/>
    <cellStyle name="20% - 강조색1 2 2 3 5" xfId="5738"/>
    <cellStyle name="20% - 강조색1 2 2 3 5 2" xfId="20936"/>
    <cellStyle name="20% - 강조색1 2 2 3 5 2 2" xfId="23183"/>
    <cellStyle name="20% - 강조색1 2 2 3 5 2 3" xfId="23184"/>
    <cellStyle name="20% - 강조색1 2 2 3 5 3" xfId="23185"/>
    <cellStyle name="20% - 강조색1 2 2 3 5 4" xfId="23186"/>
    <cellStyle name="20% - 강조색1 2 2 3 6" xfId="11204"/>
    <cellStyle name="20% - 강조색1 2 2 3 6 2" xfId="23187"/>
    <cellStyle name="20% - 강조색1 2 2 3 6 3" xfId="23188"/>
    <cellStyle name="20% - 강조색1 2 2 3 7" xfId="16947"/>
    <cellStyle name="20% - 강조색1 2 2 3 8" xfId="17535"/>
    <cellStyle name="20% - 강조색1 2 2 3 9" xfId="18472"/>
    <cellStyle name="20% - 강조색1 2 2 4" xfId="760"/>
    <cellStyle name="20% - 강조색1 2 2 4 10" xfId="22079"/>
    <cellStyle name="20% - 강조색1 2 2 4 2" xfId="2062"/>
    <cellStyle name="20% - 강조색1 2 2 4 2 2" xfId="4678"/>
    <cellStyle name="20% - 강조색1 2 2 4 2 2 2" xfId="9970"/>
    <cellStyle name="20% - 강조색1 2 2 4 2 2 2 2" xfId="23189"/>
    <cellStyle name="20% - 강조색1 2 2 4 2 2 2 2 2" xfId="23190"/>
    <cellStyle name="20% - 강조색1 2 2 4 2 2 2 3" xfId="23191"/>
    <cellStyle name="20% - 강조색1 2 2 4 2 2 3" xfId="15436"/>
    <cellStyle name="20% - 강조색1 2 2 4 2 2 3 2" xfId="23192"/>
    <cellStyle name="20% - 강조색1 2 2 4 2 2 4" xfId="23193"/>
    <cellStyle name="20% - 강조색1 2 2 4 2 2 5" xfId="23194"/>
    <cellStyle name="20% - 강조색1 2 2 4 2 3" xfId="7355"/>
    <cellStyle name="20% - 강조색1 2 2 4 2 3 2" xfId="23195"/>
    <cellStyle name="20% - 강조색1 2 2 4 2 3 2 2" xfId="23196"/>
    <cellStyle name="20% - 강조색1 2 2 4 2 3 3" xfId="23197"/>
    <cellStyle name="20% - 강조색1 2 2 4 2 4" xfId="12821"/>
    <cellStyle name="20% - 강조색1 2 2 4 2 4 2" xfId="23198"/>
    <cellStyle name="20% - 강조색1 2 2 4 2 5" xfId="20538"/>
    <cellStyle name="20% - 강조색1 2 2 4 2 6" xfId="23199"/>
    <cellStyle name="20% - 강조색1 2 2 4 3" xfId="3379"/>
    <cellStyle name="20% - 강조색1 2 2 4 3 2" xfId="8671"/>
    <cellStyle name="20% - 강조색1 2 2 4 3 2 2" xfId="23200"/>
    <cellStyle name="20% - 강조색1 2 2 4 3 2 2 2" xfId="23201"/>
    <cellStyle name="20% - 강조색1 2 2 4 3 2 3" xfId="23202"/>
    <cellStyle name="20% - 강조색1 2 2 4 3 2 4" xfId="23203"/>
    <cellStyle name="20% - 강조색1 2 2 4 3 3" xfId="14137"/>
    <cellStyle name="20% - 강조색1 2 2 4 3 3 2" xfId="23204"/>
    <cellStyle name="20% - 강조색1 2 2 4 3 4" xfId="21116"/>
    <cellStyle name="20% - 강조색1 2 2 4 3 5" xfId="23205"/>
    <cellStyle name="20% - 강조색1 2 2 4 4" xfId="6056"/>
    <cellStyle name="20% - 강조색1 2 2 4 4 2" xfId="23206"/>
    <cellStyle name="20% - 강조색1 2 2 4 4 2 2" xfId="23207"/>
    <cellStyle name="20% - 강조색1 2 2 4 4 3" xfId="23208"/>
    <cellStyle name="20% - 강조색1 2 2 4 4 4" xfId="23209"/>
    <cellStyle name="20% - 강조색1 2 2 4 5" xfId="11522"/>
    <cellStyle name="20% - 강조색1 2 2 4 5 2" xfId="23210"/>
    <cellStyle name="20% - 강조색1 2 2 4 6" xfId="17127"/>
    <cellStyle name="20% - 강조색1 2 2 4 7" xfId="17715"/>
    <cellStyle name="20% - 강조색1 2 2 4 8" xfId="18652"/>
    <cellStyle name="20% - 강조색1 2 2 4 9" xfId="19614"/>
    <cellStyle name="20% - 강조색1 2 2 5" xfId="1442"/>
    <cellStyle name="20% - 강조색1 2 2 5 2" xfId="4058"/>
    <cellStyle name="20% - 강조색1 2 2 5 2 2" xfId="9350"/>
    <cellStyle name="20% - 강조색1 2 2 5 2 2 2" xfId="23211"/>
    <cellStyle name="20% - 강조색1 2 2 5 2 2 2 2" xfId="23212"/>
    <cellStyle name="20% - 강조색1 2 2 5 2 2 3" xfId="23213"/>
    <cellStyle name="20% - 강조색1 2 2 5 2 2 4" xfId="23214"/>
    <cellStyle name="20% - 강조색1 2 2 5 2 3" xfId="14816"/>
    <cellStyle name="20% - 강조색1 2 2 5 2 3 2" xfId="23215"/>
    <cellStyle name="20% - 강조색1 2 2 5 2 4" xfId="21363"/>
    <cellStyle name="20% - 강조색1 2 2 5 2 5" xfId="23216"/>
    <cellStyle name="20% - 강조색1 2 2 5 3" xfId="6735"/>
    <cellStyle name="20% - 강조색1 2 2 5 3 2" xfId="23217"/>
    <cellStyle name="20% - 강조색1 2 2 5 3 2 2" xfId="23218"/>
    <cellStyle name="20% - 강조색1 2 2 5 3 3" xfId="23219"/>
    <cellStyle name="20% - 강조색1 2 2 5 3 4" xfId="23220"/>
    <cellStyle name="20% - 강조색1 2 2 5 4" xfId="12201"/>
    <cellStyle name="20% - 강조색1 2 2 5 4 2" xfId="23221"/>
    <cellStyle name="20% - 강조색1 2 2 5 5" xfId="17963"/>
    <cellStyle name="20% - 강조색1 2 2 5 6" xfId="18897"/>
    <cellStyle name="20% - 강조색1 2 2 5 7" xfId="19859"/>
    <cellStyle name="20% - 강조색1 2 2 5 8" xfId="22324"/>
    <cellStyle name="20% - 강조색1 2 2 6" xfId="2759"/>
    <cellStyle name="20% - 강조색1 2 2 6 2" xfId="8051"/>
    <cellStyle name="20% - 강조색1 2 2 6 2 2" xfId="23222"/>
    <cellStyle name="20% - 강조색1 2 2 6 2 2 2" xfId="23223"/>
    <cellStyle name="20% - 강조색1 2 2 6 2 3" xfId="23224"/>
    <cellStyle name="20% - 강조색1 2 2 6 2 4" xfId="23225"/>
    <cellStyle name="20% - 강조색1 2 2 6 3" xfId="13517"/>
    <cellStyle name="20% - 강조색1 2 2 6 3 2" xfId="23226"/>
    <cellStyle name="20% - 강조색1 2 2 6 4" xfId="20192"/>
    <cellStyle name="20% - 강조색1 2 2 6 5" xfId="23227"/>
    <cellStyle name="20% - 강조색1 2 2 7" xfId="5436"/>
    <cellStyle name="20% - 강조색1 2 2 7 2" xfId="16175"/>
    <cellStyle name="20% - 강조색1 2 2 7 2 2" xfId="23228"/>
    <cellStyle name="20% - 강조색1 2 2 7 2 3" xfId="23229"/>
    <cellStyle name="20% - 강조색1 2 2 7 3" xfId="20770"/>
    <cellStyle name="20% - 강조색1 2 2 7 4" xfId="23230"/>
    <cellStyle name="20% - 강조색1 2 2 8" xfId="10833"/>
    <cellStyle name="20% - 강조색1 2 2 8 2" xfId="23231"/>
    <cellStyle name="20% - 강조색1 2 2 8 3" xfId="23232"/>
    <cellStyle name="20% - 강조색1 2 2 9" xfId="10902"/>
    <cellStyle name="20% - 강조색1 2 2 9 2" xfId="23233"/>
    <cellStyle name="20% - 강조색1 2 3" xfId="215"/>
    <cellStyle name="20% - 강조색1 2 3 10" xfId="16662"/>
    <cellStyle name="20% - 강조색1 2 3 11" xfId="16854"/>
    <cellStyle name="20% - 강조색1 2 3 12" xfId="17448"/>
    <cellStyle name="20% - 강조색1 2 3 13" xfId="18385"/>
    <cellStyle name="20% - 강조색1 2 3 14" xfId="19347"/>
    <cellStyle name="20% - 강조색1 2 3 15" xfId="21812"/>
    <cellStyle name="20% - 강조색1 2 3 2" xfId="520"/>
    <cellStyle name="20% - 강조색1 2 3 2 10" xfId="19511"/>
    <cellStyle name="20% - 강조색1 2 3 2 11" xfId="21976"/>
    <cellStyle name="20% - 강조색1 2 3 2 2" xfId="1142"/>
    <cellStyle name="20% - 강조색1 2 3 2 2 10" xfId="22271"/>
    <cellStyle name="20% - 강조색1 2 3 2 2 2" xfId="2444"/>
    <cellStyle name="20% - 강조색1 2 3 2 2 2 2" xfId="5060"/>
    <cellStyle name="20% - 강조색1 2 3 2 2 2 2 2" xfId="10352"/>
    <cellStyle name="20% - 강조색1 2 3 2 2 2 2 2 2" xfId="23234"/>
    <cellStyle name="20% - 강조색1 2 3 2 2 2 2 2 2 2" xfId="23235"/>
    <cellStyle name="20% - 강조색1 2 3 2 2 2 2 2 3" xfId="23236"/>
    <cellStyle name="20% - 강조색1 2 3 2 2 2 2 3" xfId="15818"/>
    <cellStyle name="20% - 강조색1 2 3 2 2 2 2 3 2" xfId="23237"/>
    <cellStyle name="20% - 강조색1 2 3 2 2 2 2 4" xfId="23238"/>
    <cellStyle name="20% - 강조색1 2 3 2 2 2 2 5" xfId="23239"/>
    <cellStyle name="20% - 강조색1 2 3 2 2 2 3" xfId="7737"/>
    <cellStyle name="20% - 강조색1 2 3 2 2 2 3 2" xfId="23240"/>
    <cellStyle name="20% - 강조색1 2 3 2 2 2 3 2 2" xfId="23241"/>
    <cellStyle name="20% - 강조색1 2 3 2 2 2 3 3" xfId="23242"/>
    <cellStyle name="20% - 강조색1 2 3 2 2 2 4" xfId="13203"/>
    <cellStyle name="20% - 강조색1 2 3 2 2 2 4 2" xfId="23243"/>
    <cellStyle name="20% - 강조색1 2 3 2 2 2 5" xfId="20730"/>
    <cellStyle name="20% - 강조색1 2 3 2 2 2 6" xfId="23244"/>
    <cellStyle name="20% - 강조색1 2 3 2 2 3" xfId="3761"/>
    <cellStyle name="20% - 강조색1 2 3 2 2 3 2" xfId="9053"/>
    <cellStyle name="20% - 강조색1 2 3 2 2 3 2 2" xfId="23245"/>
    <cellStyle name="20% - 강조색1 2 3 2 2 3 2 2 2" xfId="23246"/>
    <cellStyle name="20% - 강조색1 2 3 2 2 3 2 3" xfId="23247"/>
    <cellStyle name="20% - 강조색1 2 3 2 2 3 2 4" xfId="23248"/>
    <cellStyle name="20% - 강조색1 2 3 2 2 3 3" xfId="14519"/>
    <cellStyle name="20% - 강조색1 2 3 2 2 3 3 2" xfId="23249"/>
    <cellStyle name="20% - 강조색1 2 3 2 2 3 4" xfId="21308"/>
    <cellStyle name="20% - 강조색1 2 3 2 2 3 5" xfId="23250"/>
    <cellStyle name="20% - 강조색1 2 3 2 2 4" xfId="6438"/>
    <cellStyle name="20% - 강조색1 2 3 2 2 4 2" xfId="23251"/>
    <cellStyle name="20% - 강조색1 2 3 2 2 4 2 2" xfId="23252"/>
    <cellStyle name="20% - 강조색1 2 3 2 2 4 3" xfId="23253"/>
    <cellStyle name="20% - 강조색1 2 3 2 2 4 4" xfId="23254"/>
    <cellStyle name="20% - 강조색1 2 3 2 2 5" xfId="11904"/>
    <cellStyle name="20% - 강조색1 2 3 2 2 5 2" xfId="23255"/>
    <cellStyle name="20% - 강조색1 2 3 2 2 6" xfId="17333"/>
    <cellStyle name="20% - 강조색1 2 3 2 2 7" xfId="17907"/>
    <cellStyle name="20% - 강조색1 2 3 2 2 8" xfId="18844"/>
    <cellStyle name="20% - 강조색1 2 3 2 2 9" xfId="19806"/>
    <cellStyle name="20% - 강조색1 2 3 2 3" xfId="1824"/>
    <cellStyle name="20% - 강조색1 2 3 2 3 2" xfId="4440"/>
    <cellStyle name="20% - 강조색1 2 3 2 3 2 2" xfId="9732"/>
    <cellStyle name="20% - 강조색1 2 3 2 3 2 2 2" xfId="23256"/>
    <cellStyle name="20% - 강조색1 2 3 2 3 2 2 2 2" xfId="23257"/>
    <cellStyle name="20% - 강조색1 2 3 2 3 2 2 3" xfId="23258"/>
    <cellStyle name="20% - 강조색1 2 3 2 3 2 2 4" xfId="23259"/>
    <cellStyle name="20% - 강조색1 2 3 2 3 2 3" xfId="15198"/>
    <cellStyle name="20% - 강조색1 2 3 2 3 2 3 2" xfId="23260"/>
    <cellStyle name="20% - 강조색1 2 3 2 3 2 4" xfId="21491"/>
    <cellStyle name="20% - 강조색1 2 3 2 3 2 5" xfId="23261"/>
    <cellStyle name="20% - 강조색1 2 3 2 3 3" xfId="7117"/>
    <cellStyle name="20% - 강조색1 2 3 2 3 3 2" xfId="23262"/>
    <cellStyle name="20% - 강조색1 2 3 2 3 3 2 2" xfId="23263"/>
    <cellStyle name="20% - 강조색1 2 3 2 3 3 3" xfId="23264"/>
    <cellStyle name="20% - 강조색1 2 3 2 3 3 4" xfId="23265"/>
    <cellStyle name="20% - 강조색1 2 3 2 3 4" xfId="12583"/>
    <cellStyle name="20% - 강조색1 2 3 2 3 4 2" xfId="23266"/>
    <cellStyle name="20% - 강조색1 2 3 2 3 5" xfId="18090"/>
    <cellStyle name="20% - 강조색1 2 3 2 3 6" xfId="19024"/>
    <cellStyle name="20% - 강조색1 2 3 2 3 7" xfId="19986"/>
    <cellStyle name="20% - 강조색1 2 3 2 3 8" xfId="22451"/>
    <cellStyle name="20% - 강조색1 2 3 2 4" xfId="3141"/>
    <cellStyle name="20% - 강조색1 2 3 2 4 2" xfId="8433"/>
    <cellStyle name="20% - 강조색1 2 3 2 4 2 2" xfId="23267"/>
    <cellStyle name="20% - 강조색1 2 3 2 4 2 2 2" xfId="23268"/>
    <cellStyle name="20% - 강조색1 2 3 2 4 2 3" xfId="23269"/>
    <cellStyle name="20% - 강조색1 2 3 2 4 2 4" xfId="23270"/>
    <cellStyle name="20% - 강조색1 2 3 2 4 3" xfId="13899"/>
    <cellStyle name="20% - 강조색1 2 3 2 4 3 2" xfId="23271"/>
    <cellStyle name="20% - 강조색1 2 3 2 4 4" xfId="20435"/>
    <cellStyle name="20% - 강조색1 2 3 2 4 5" xfId="23272"/>
    <cellStyle name="20% - 강조색1 2 3 2 5" xfId="5818"/>
    <cellStyle name="20% - 강조색1 2 3 2 5 2" xfId="21013"/>
    <cellStyle name="20% - 강조색1 2 3 2 5 2 2" xfId="23273"/>
    <cellStyle name="20% - 강조색1 2 3 2 5 2 3" xfId="23274"/>
    <cellStyle name="20% - 강조색1 2 3 2 5 3" xfId="23275"/>
    <cellStyle name="20% - 강조색1 2 3 2 5 4" xfId="23276"/>
    <cellStyle name="20% - 강조색1 2 3 2 6" xfId="11284"/>
    <cellStyle name="20% - 강조색1 2 3 2 6 2" xfId="23277"/>
    <cellStyle name="20% - 강조색1 2 3 2 6 3" xfId="23278"/>
    <cellStyle name="20% - 강조색1 2 3 2 7" xfId="17024"/>
    <cellStyle name="20% - 강조색1 2 3 2 8" xfId="17612"/>
    <cellStyle name="20% - 강조색1 2 3 2 9" xfId="18549"/>
    <cellStyle name="20% - 강조색1 2 3 3" xfId="840"/>
    <cellStyle name="20% - 강조색1 2 3 3 10" xfId="22156"/>
    <cellStyle name="20% - 강조색1 2 3 3 2" xfId="2142"/>
    <cellStyle name="20% - 강조색1 2 3 3 2 2" xfId="4758"/>
    <cellStyle name="20% - 강조색1 2 3 3 2 2 2" xfId="10050"/>
    <cellStyle name="20% - 강조색1 2 3 3 2 2 2 2" xfId="23279"/>
    <cellStyle name="20% - 강조색1 2 3 3 2 2 2 2 2" xfId="23280"/>
    <cellStyle name="20% - 강조색1 2 3 3 2 2 2 3" xfId="23281"/>
    <cellStyle name="20% - 강조색1 2 3 3 2 2 3" xfId="15516"/>
    <cellStyle name="20% - 강조색1 2 3 3 2 2 3 2" xfId="23282"/>
    <cellStyle name="20% - 강조색1 2 3 3 2 2 4" xfId="23283"/>
    <cellStyle name="20% - 강조색1 2 3 3 2 2 5" xfId="23284"/>
    <cellStyle name="20% - 강조색1 2 3 3 2 3" xfId="7435"/>
    <cellStyle name="20% - 강조색1 2 3 3 2 3 2" xfId="23285"/>
    <cellStyle name="20% - 강조색1 2 3 3 2 3 2 2" xfId="23286"/>
    <cellStyle name="20% - 강조색1 2 3 3 2 3 3" xfId="23287"/>
    <cellStyle name="20% - 강조색1 2 3 3 2 4" xfId="12901"/>
    <cellStyle name="20% - 강조색1 2 3 3 2 4 2" xfId="23288"/>
    <cellStyle name="20% - 강조색1 2 3 3 2 5" xfId="20615"/>
    <cellStyle name="20% - 강조색1 2 3 3 2 6" xfId="23289"/>
    <cellStyle name="20% - 강조색1 2 3 3 3" xfId="3459"/>
    <cellStyle name="20% - 강조색1 2 3 3 3 2" xfId="8751"/>
    <cellStyle name="20% - 강조색1 2 3 3 3 2 2" xfId="23290"/>
    <cellStyle name="20% - 강조색1 2 3 3 3 2 2 2" xfId="23291"/>
    <cellStyle name="20% - 강조색1 2 3 3 3 2 3" xfId="23292"/>
    <cellStyle name="20% - 강조색1 2 3 3 3 2 4" xfId="23293"/>
    <cellStyle name="20% - 강조색1 2 3 3 3 3" xfId="14217"/>
    <cellStyle name="20% - 강조색1 2 3 3 3 3 2" xfId="23294"/>
    <cellStyle name="20% - 강조색1 2 3 3 3 4" xfId="21193"/>
    <cellStyle name="20% - 강조색1 2 3 3 3 5" xfId="23295"/>
    <cellStyle name="20% - 강조색1 2 3 3 4" xfId="6136"/>
    <cellStyle name="20% - 강조색1 2 3 3 4 2" xfId="23296"/>
    <cellStyle name="20% - 강조색1 2 3 3 4 2 2" xfId="23297"/>
    <cellStyle name="20% - 강조색1 2 3 3 4 3" xfId="23298"/>
    <cellStyle name="20% - 강조색1 2 3 3 4 4" xfId="23299"/>
    <cellStyle name="20% - 강조색1 2 3 3 5" xfId="11602"/>
    <cellStyle name="20% - 강조색1 2 3 3 5 2" xfId="23300"/>
    <cellStyle name="20% - 강조색1 2 3 3 6" xfId="17204"/>
    <cellStyle name="20% - 강조색1 2 3 3 7" xfId="17792"/>
    <cellStyle name="20% - 강조색1 2 3 3 8" xfId="18729"/>
    <cellStyle name="20% - 강조색1 2 3 3 9" xfId="19691"/>
    <cellStyle name="20% - 강조색1 2 3 4" xfId="1522"/>
    <cellStyle name="20% - 강조색1 2 3 4 2" xfId="4138"/>
    <cellStyle name="20% - 강조색1 2 3 4 2 2" xfId="9430"/>
    <cellStyle name="20% - 강조색1 2 3 4 2 2 2" xfId="23301"/>
    <cellStyle name="20% - 강조색1 2 3 4 2 2 2 2" xfId="23302"/>
    <cellStyle name="20% - 강조색1 2 3 4 2 2 3" xfId="23303"/>
    <cellStyle name="20% - 강조색1 2 3 4 2 2 4" xfId="23304"/>
    <cellStyle name="20% - 강조색1 2 3 4 2 3" xfId="14896"/>
    <cellStyle name="20% - 강조색1 2 3 4 2 3 2" xfId="23305"/>
    <cellStyle name="20% - 강조색1 2 3 4 2 4" xfId="21441"/>
    <cellStyle name="20% - 강조색1 2 3 4 2 5" xfId="23306"/>
    <cellStyle name="20% - 강조색1 2 3 4 3" xfId="6815"/>
    <cellStyle name="20% - 강조색1 2 3 4 3 2" xfId="23307"/>
    <cellStyle name="20% - 강조색1 2 3 4 3 2 2" xfId="23308"/>
    <cellStyle name="20% - 강조색1 2 3 4 3 3" xfId="23309"/>
    <cellStyle name="20% - 강조색1 2 3 4 3 4" xfId="23310"/>
    <cellStyle name="20% - 강조색1 2 3 4 4" xfId="12281"/>
    <cellStyle name="20% - 강조색1 2 3 4 4 2" xfId="23311"/>
    <cellStyle name="20% - 강조색1 2 3 4 5" xfId="18040"/>
    <cellStyle name="20% - 강조색1 2 3 4 6" xfId="18974"/>
    <cellStyle name="20% - 강조색1 2 3 4 7" xfId="19936"/>
    <cellStyle name="20% - 강조색1 2 3 4 8" xfId="22401"/>
    <cellStyle name="20% - 강조색1 2 3 5" xfId="2839"/>
    <cellStyle name="20% - 강조색1 2 3 5 2" xfId="8131"/>
    <cellStyle name="20% - 강조색1 2 3 5 2 2" xfId="23312"/>
    <cellStyle name="20% - 강조색1 2 3 5 2 2 2" xfId="23313"/>
    <cellStyle name="20% - 강조색1 2 3 5 2 3" xfId="23314"/>
    <cellStyle name="20% - 강조색1 2 3 5 2 4" xfId="23315"/>
    <cellStyle name="20% - 강조색1 2 3 5 3" xfId="13597"/>
    <cellStyle name="20% - 강조색1 2 3 5 3 2" xfId="23316"/>
    <cellStyle name="20% - 강조색1 2 3 5 4" xfId="20270"/>
    <cellStyle name="20% - 강조색1 2 3 5 5" xfId="23317"/>
    <cellStyle name="20% - 강조색1 2 3 6" xfId="5516"/>
    <cellStyle name="20% - 강조색1 2 3 6 2" xfId="20848"/>
    <cellStyle name="20% - 강조색1 2 3 6 2 2" xfId="23318"/>
    <cellStyle name="20% - 강조색1 2 3 6 2 3" xfId="23319"/>
    <cellStyle name="20% - 강조색1 2 3 6 3" xfId="23320"/>
    <cellStyle name="20% - 강조색1 2 3 6 4" xfId="23321"/>
    <cellStyle name="20% - 강조색1 2 3 7" xfId="10982"/>
    <cellStyle name="20% - 강조색1 2 3 7 2" xfId="23322"/>
    <cellStyle name="20% - 강조색1 2 3 7 3" xfId="23323"/>
    <cellStyle name="20% - 강조색1 2 3 8" xfId="16354"/>
    <cellStyle name="20% - 강조색1 2 3 8 2" xfId="23324"/>
    <cellStyle name="20% - 강조색1 2 3 9" xfId="16514"/>
    <cellStyle name="20% - 강조색1 2 4" xfId="406"/>
    <cellStyle name="20% - 강조색1 2 4 10" xfId="16797"/>
    <cellStyle name="20% - 강조색1 2 4 11" xfId="17391"/>
    <cellStyle name="20% - 강조색1 2 4 12" xfId="18328"/>
    <cellStyle name="20% - 강조색1 2 4 13" xfId="19290"/>
    <cellStyle name="20% - 강조색1 2 4 14" xfId="21753"/>
    <cellStyle name="20% - 강조색1 2 4 2" xfId="1028"/>
    <cellStyle name="20% - 강조색1 2 4 2 10" xfId="21919"/>
    <cellStyle name="20% - 강조색1 2 4 2 2" xfId="2330"/>
    <cellStyle name="20% - 강조색1 2 4 2 2 2" xfId="4946"/>
    <cellStyle name="20% - 강조색1 2 4 2 2 2 2" xfId="10238"/>
    <cellStyle name="20% - 강조색1 2 4 2 2 2 2 2" xfId="23325"/>
    <cellStyle name="20% - 강조색1 2 4 2 2 2 2 2 2" xfId="23326"/>
    <cellStyle name="20% - 강조색1 2 4 2 2 2 2 3" xfId="23327"/>
    <cellStyle name="20% - 강조색1 2 4 2 2 2 2 4" xfId="23328"/>
    <cellStyle name="20% - 강조색1 2 4 2 2 2 3" xfId="15704"/>
    <cellStyle name="20% - 강조색1 2 4 2 2 2 3 2" xfId="23329"/>
    <cellStyle name="20% - 강조색1 2 4 2 2 2 4" xfId="20673"/>
    <cellStyle name="20% - 강조색1 2 4 2 2 2 5" xfId="23330"/>
    <cellStyle name="20% - 강조색1 2 4 2 2 3" xfId="7623"/>
    <cellStyle name="20% - 강조색1 2 4 2 2 3 2" xfId="21251"/>
    <cellStyle name="20% - 강조색1 2 4 2 2 3 2 2" xfId="23331"/>
    <cellStyle name="20% - 강조색1 2 4 2 2 3 2 3" xfId="23332"/>
    <cellStyle name="20% - 강조색1 2 4 2 2 3 3" xfId="23333"/>
    <cellStyle name="20% - 강조색1 2 4 2 2 3 4" xfId="23334"/>
    <cellStyle name="20% - 강조색1 2 4 2 2 4" xfId="13089"/>
    <cellStyle name="20% - 강조색1 2 4 2 2 4 2" xfId="23335"/>
    <cellStyle name="20% - 강조색1 2 4 2 2 4 3" xfId="23336"/>
    <cellStyle name="20% - 강조색1 2 4 2 2 5" xfId="17276"/>
    <cellStyle name="20% - 강조색1 2 4 2 2 6" xfId="17850"/>
    <cellStyle name="20% - 강조색1 2 4 2 2 7" xfId="18787"/>
    <cellStyle name="20% - 강조색1 2 4 2 2 8" xfId="19749"/>
    <cellStyle name="20% - 강조색1 2 4 2 2 9" xfId="22214"/>
    <cellStyle name="20% - 강조색1 2 4 2 3" xfId="3647"/>
    <cellStyle name="20% - 강조색1 2 4 2 3 2" xfId="8939"/>
    <cellStyle name="20% - 강조색1 2 4 2 3 2 2" xfId="21492"/>
    <cellStyle name="20% - 강조색1 2 4 2 3 2 2 2" xfId="23337"/>
    <cellStyle name="20% - 강조색1 2 4 2 3 2 2 3" xfId="23338"/>
    <cellStyle name="20% - 강조색1 2 4 2 3 2 3" xfId="23339"/>
    <cellStyle name="20% - 강조색1 2 4 2 3 2 4" xfId="23340"/>
    <cellStyle name="20% - 강조색1 2 4 2 3 3" xfId="14405"/>
    <cellStyle name="20% - 강조색1 2 4 2 3 3 2" xfId="23341"/>
    <cellStyle name="20% - 강조색1 2 4 2 3 3 3" xfId="23342"/>
    <cellStyle name="20% - 강조색1 2 4 2 3 4" xfId="18091"/>
    <cellStyle name="20% - 강조색1 2 4 2 3 5" xfId="19025"/>
    <cellStyle name="20% - 강조색1 2 4 2 3 6" xfId="19987"/>
    <cellStyle name="20% - 강조색1 2 4 2 3 7" xfId="22452"/>
    <cellStyle name="20% - 강조색1 2 4 2 4" xfId="6324"/>
    <cellStyle name="20% - 강조색1 2 4 2 4 2" xfId="20378"/>
    <cellStyle name="20% - 강조색1 2 4 2 4 2 2" xfId="23343"/>
    <cellStyle name="20% - 강조색1 2 4 2 4 2 3" xfId="23344"/>
    <cellStyle name="20% - 강조색1 2 4 2 4 3" xfId="23345"/>
    <cellStyle name="20% - 강조색1 2 4 2 4 4" xfId="23346"/>
    <cellStyle name="20% - 강조색1 2 4 2 5" xfId="11790"/>
    <cellStyle name="20% - 강조색1 2 4 2 5 2" xfId="20956"/>
    <cellStyle name="20% - 강조색1 2 4 2 5 3" xfId="23347"/>
    <cellStyle name="20% - 강조색1 2 4 2 5 4" xfId="23348"/>
    <cellStyle name="20% - 강조색1 2 4 2 6" xfId="16967"/>
    <cellStyle name="20% - 강조색1 2 4 2 7" xfId="17555"/>
    <cellStyle name="20% - 강조색1 2 4 2 8" xfId="18492"/>
    <cellStyle name="20% - 강조색1 2 4 2 9" xfId="19454"/>
    <cellStyle name="20% - 강조색1 2 4 3" xfId="1710"/>
    <cellStyle name="20% - 강조색1 2 4 3 2" xfId="4326"/>
    <cellStyle name="20% - 강조색1 2 4 3 2 2" xfId="9618"/>
    <cellStyle name="20% - 강조색1 2 4 3 2 2 2" xfId="23349"/>
    <cellStyle name="20% - 강조색1 2 4 3 2 2 2 2" xfId="23350"/>
    <cellStyle name="20% - 강조색1 2 4 3 2 2 3" xfId="23351"/>
    <cellStyle name="20% - 강조색1 2 4 3 2 2 4" xfId="23352"/>
    <cellStyle name="20% - 강조색1 2 4 3 2 3" xfId="15084"/>
    <cellStyle name="20% - 강조색1 2 4 3 2 3 2" xfId="23353"/>
    <cellStyle name="20% - 강조색1 2 4 3 2 4" xfId="20558"/>
    <cellStyle name="20% - 강조색1 2 4 3 2 5" xfId="23354"/>
    <cellStyle name="20% - 강조색1 2 4 3 3" xfId="7003"/>
    <cellStyle name="20% - 강조색1 2 4 3 3 2" xfId="21136"/>
    <cellStyle name="20% - 강조색1 2 4 3 3 2 2" xfId="23355"/>
    <cellStyle name="20% - 강조색1 2 4 3 3 2 3" xfId="23356"/>
    <cellStyle name="20% - 강조색1 2 4 3 3 3" xfId="23357"/>
    <cellStyle name="20% - 강조색1 2 4 3 3 4" xfId="23358"/>
    <cellStyle name="20% - 강조색1 2 4 3 4" xfId="12469"/>
    <cellStyle name="20% - 강조색1 2 4 3 4 2" xfId="23359"/>
    <cellStyle name="20% - 강조색1 2 4 3 4 3" xfId="23360"/>
    <cellStyle name="20% - 강조색1 2 4 3 5" xfId="17147"/>
    <cellStyle name="20% - 강조색1 2 4 3 6" xfId="17735"/>
    <cellStyle name="20% - 강조색1 2 4 3 7" xfId="18672"/>
    <cellStyle name="20% - 강조색1 2 4 3 8" xfId="19634"/>
    <cellStyle name="20% - 강조색1 2 4 3 9" xfId="22099"/>
    <cellStyle name="20% - 강조색1 2 4 4" xfId="3027"/>
    <cellStyle name="20% - 강조색1 2 4 4 2" xfId="8319"/>
    <cellStyle name="20% - 강조색1 2 4 4 2 2" xfId="21383"/>
    <cellStyle name="20% - 강조색1 2 4 4 2 2 2" xfId="23361"/>
    <cellStyle name="20% - 강조색1 2 4 4 2 2 3" xfId="23362"/>
    <cellStyle name="20% - 강조색1 2 4 4 2 3" xfId="23363"/>
    <cellStyle name="20% - 강조색1 2 4 4 2 4" xfId="23364"/>
    <cellStyle name="20% - 강조색1 2 4 4 3" xfId="13785"/>
    <cellStyle name="20% - 강조색1 2 4 4 3 2" xfId="23365"/>
    <cellStyle name="20% - 강조색1 2 4 4 3 3" xfId="23366"/>
    <cellStyle name="20% - 강조색1 2 4 4 4" xfId="17983"/>
    <cellStyle name="20% - 강조색1 2 4 4 5" xfId="18917"/>
    <cellStyle name="20% - 강조색1 2 4 4 6" xfId="19879"/>
    <cellStyle name="20% - 강조색1 2 4 4 7" xfId="22344"/>
    <cellStyle name="20% - 강조색1 2 4 5" xfId="5704"/>
    <cellStyle name="20% - 강조색1 2 4 5 2" xfId="20212"/>
    <cellStyle name="20% - 강조색1 2 4 5 2 2" xfId="23367"/>
    <cellStyle name="20% - 강조색1 2 4 5 2 3" xfId="23368"/>
    <cellStyle name="20% - 강조색1 2 4 5 3" xfId="23369"/>
    <cellStyle name="20% - 강조색1 2 4 5 4" xfId="23370"/>
    <cellStyle name="20% - 강조색1 2 4 6" xfId="11170"/>
    <cellStyle name="20% - 강조색1 2 4 6 2" xfId="20790"/>
    <cellStyle name="20% - 강조색1 2 4 6 3" xfId="23371"/>
    <cellStyle name="20% - 강조색1 2 4 6 4" xfId="23372"/>
    <cellStyle name="20% - 강조색1 2 4 7" xfId="16291"/>
    <cellStyle name="20% - 강조색1 2 4 8" xfId="16457"/>
    <cellStyle name="20% - 강조색1 2 4 9" xfId="16605"/>
    <cellStyle name="20% - 강조색1 2 5" xfId="726"/>
    <cellStyle name="20% - 강조색1 2 5 10" xfId="18402"/>
    <cellStyle name="20% - 강조색1 2 5 11" xfId="19364"/>
    <cellStyle name="20% - 강조색1 2 5 12" xfId="21829"/>
    <cellStyle name="20% - 강조색1 2 5 2" xfId="2028"/>
    <cellStyle name="20% - 강조색1 2 5 2 2" xfId="4644"/>
    <cellStyle name="20% - 강조색1 2 5 2 2 2" xfId="9936"/>
    <cellStyle name="20% - 강조색1 2 5 2 2 2 2" xfId="21493"/>
    <cellStyle name="20% - 강조색1 2 5 2 2 2 2 2" xfId="23373"/>
    <cellStyle name="20% - 강조색1 2 5 2 2 2 2 3" xfId="23374"/>
    <cellStyle name="20% - 강조색1 2 5 2 2 2 3" xfId="23375"/>
    <cellStyle name="20% - 강조색1 2 5 2 2 2 4" xfId="23376"/>
    <cellStyle name="20% - 강조색1 2 5 2 2 3" xfId="15402"/>
    <cellStyle name="20% - 강조색1 2 5 2 2 3 2" xfId="23377"/>
    <cellStyle name="20% - 강조색1 2 5 2 2 3 3" xfId="23378"/>
    <cellStyle name="20% - 강조색1 2 5 2 2 4" xfId="18092"/>
    <cellStyle name="20% - 강조색1 2 5 2 2 5" xfId="19026"/>
    <cellStyle name="20% - 강조색1 2 5 2 2 6" xfId="19988"/>
    <cellStyle name="20% - 강조색1 2 5 2 2 7" xfId="22453"/>
    <cellStyle name="20% - 강조색1 2 5 2 3" xfId="7321"/>
    <cellStyle name="20% - 강조색1 2 5 2 3 2" xfId="20452"/>
    <cellStyle name="20% - 강조색1 2 5 2 3 2 2" xfId="23379"/>
    <cellStyle name="20% - 강조색1 2 5 2 3 2 3" xfId="23380"/>
    <cellStyle name="20% - 강조색1 2 5 2 3 3" xfId="23381"/>
    <cellStyle name="20% - 강조색1 2 5 2 3 4" xfId="23382"/>
    <cellStyle name="20% - 강조색1 2 5 2 4" xfId="12787"/>
    <cellStyle name="20% - 강조색1 2 5 2 4 2" xfId="21030"/>
    <cellStyle name="20% - 강조색1 2 5 2 4 3" xfId="23383"/>
    <cellStyle name="20% - 강조색1 2 5 2 4 4" xfId="23384"/>
    <cellStyle name="20% - 강조색1 2 5 2 5" xfId="17041"/>
    <cellStyle name="20% - 강조색1 2 5 2 6" xfId="17629"/>
    <cellStyle name="20% - 강조색1 2 5 2 7" xfId="18566"/>
    <cellStyle name="20% - 강조색1 2 5 2 8" xfId="19528"/>
    <cellStyle name="20% - 강조색1 2 5 2 9" xfId="21993"/>
    <cellStyle name="20% - 강조색1 2 5 3" xfId="3345"/>
    <cellStyle name="20% - 강조색1 2 5 3 2" xfId="8637"/>
    <cellStyle name="20% - 강조색1 2 5 3 2 2" xfId="20633"/>
    <cellStyle name="20% - 강조색1 2 5 3 2 2 2" xfId="23385"/>
    <cellStyle name="20% - 강조색1 2 5 3 2 2 3" xfId="23386"/>
    <cellStyle name="20% - 강조색1 2 5 3 2 3" xfId="23387"/>
    <cellStyle name="20% - 강조색1 2 5 3 2 4" xfId="23388"/>
    <cellStyle name="20% - 강조색1 2 5 3 3" xfId="14103"/>
    <cellStyle name="20% - 강조색1 2 5 3 3 2" xfId="21211"/>
    <cellStyle name="20% - 강조색1 2 5 3 3 3" xfId="23389"/>
    <cellStyle name="20% - 강조색1 2 5 3 3 4" xfId="23390"/>
    <cellStyle name="20% - 강조색1 2 5 3 4" xfId="17236"/>
    <cellStyle name="20% - 강조색1 2 5 3 5" xfId="17810"/>
    <cellStyle name="20% - 강조색1 2 5 3 6" xfId="18747"/>
    <cellStyle name="20% - 강조색1 2 5 3 7" xfId="19709"/>
    <cellStyle name="20% - 강조색1 2 5 3 8" xfId="22174"/>
    <cellStyle name="20% - 강조색1 2 5 4" xfId="6022"/>
    <cellStyle name="20% - 강조색1 2 5 4 2" xfId="18057"/>
    <cellStyle name="20% - 강조색1 2 5 4 2 2" xfId="21458"/>
    <cellStyle name="20% - 강조색1 2 5 4 2 3" xfId="23391"/>
    <cellStyle name="20% - 강조색1 2 5 4 2 4" xfId="23392"/>
    <cellStyle name="20% - 강조색1 2 5 4 3" xfId="18991"/>
    <cellStyle name="20% - 강조색1 2 5 4 4" xfId="19953"/>
    <cellStyle name="20% - 강조색1 2 5 4 5" xfId="22418"/>
    <cellStyle name="20% - 강조색1 2 5 5" xfId="11488"/>
    <cellStyle name="20% - 강조색1 2 5 5 2" xfId="20287"/>
    <cellStyle name="20% - 강조색1 2 5 5 3" xfId="23393"/>
    <cellStyle name="20% - 강조색1 2 5 5 4" xfId="23394"/>
    <cellStyle name="20% - 강조색1 2 5 6" xfId="16531"/>
    <cellStyle name="20% - 강조색1 2 5 6 2" xfId="20865"/>
    <cellStyle name="20% - 강조색1 2 5 7" xfId="16679"/>
    <cellStyle name="20% - 강조색1 2 5 8" xfId="16871"/>
    <cellStyle name="20% - 강조색1 2 5 9" xfId="17465"/>
    <cellStyle name="20% - 강조색1 2 6" xfId="1408"/>
    <cellStyle name="20% - 강조색1 2 6 2" xfId="4024"/>
    <cellStyle name="20% - 강조색1 2 6 2 2" xfId="9316"/>
    <cellStyle name="20% - 강조색1 2 6 2 2 2" xfId="21494"/>
    <cellStyle name="20% - 강조색1 2 6 2 2 2 2" xfId="23395"/>
    <cellStyle name="20% - 강조색1 2 6 2 2 2 3" xfId="23396"/>
    <cellStyle name="20% - 강조색1 2 6 2 2 3" xfId="23397"/>
    <cellStyle name="20% - 강조색1 2 6 2 2 4" xfId="23398"/>
    <cellStyle name="20% - 강조색1 2 6 2 3" xfId="14782"/>
    <cellStyle name="20% - 강조색1 2 6 2 3 2" xfId="23399"/>
    <cellStyle name="20% - 강조색1 2 6 2 3 3" xfId="23400"/>
    <cellStyle name="20% - 강조색1 2 6 2 4" xfId="18093"/>
    <cellStyle name="20% - 강조색1 2 6 2 5" xfId="19027"/>
    <cellStyle name="20% - 강조색1 2 6 2 6" xfId="19989"/>
    <cellStyle name="20% - 강조색1 2 6 2 7" xfId="22454"/>
    <cellStyle name="20% - 강조색1 2 6 3" xfId="6701"/>
    <cellStyle name="20% - 강조색1 2 6 3 2" xfId="20338"/>
    <cellStyle name="20% - 강조색1 2 6 3 2 2" xfId="23401"/>
    <cellStyle name="20% - 강조색1 2 6 3 2 3" xfId="23402"/>
    <cellStyle name="20% - 강조색1 2 6 3 3" xfId="23403"/>
    <cellStyle name="20% - 강조색1 2 6 3 4" xfId="23404"/>
    <cellStyle name="20% - 강조색1 2 6 4" xfId="12167"/>
    <cellStyle name="20% - 강조색1 2 6 4 2" xfId="20916"/>
    <cellStyle name="20% - 강조색1 2 6 4 3" xfId="23405"/>
    <cellStyle name="20% - 강조색1 2 6 4 4" xfId="23406"/>
    <cellStyle name="20% - 강조색1 2 6 5" xfId="16927"/>
    <cellStyle name="20% - 강조색1 2 6 6" xfId="17515"/>
    <cellStyle name="20% - 강조색1 2 6 7" xfId="18452"/>
    <cellStyle name="20% - 강조색1 2 6 8" xfId="19414"/>
    <cellStyle name="20% - 강조색1 2 6 9" xfId="21879"/>
    <cellStyle name="20% - 강조색1 2 7" xfId="2725"/>
    <cellStyle name="20% - 강조색1 2 7 2" xfId="8017"/>
    <cellStyle name="20% - 강조색1 2 7 2 2" xfId="20503"/>
    <cellStyle name="20% - 강조색1 2 7 2 2 2" xfId="23407"/>
    <cellStyle name="20% - 강조색1 2 7 2 2 3" xfId="23408"/>
    <cellStyle name="20% - 강조색1 2 7 2 3" xfId="23409"/>
    <cellStyle name="20% - 강조색1 2 7 2 4" xfId="23410"/>
    <cellStyle name="20% - 강조색1 2 7 3" xfId="13483"/>
    <cellStyle name="20% - 강조색1 2 7 3 2" xfId="21081"/>
    <cellStyle name="20% - 강조색1 2 7 3 3" xfId="23411"/>
    <cellStyle name="20% - 강조색1 2 7 3 4" xfId="23412"/>
    <cellStyle name="20% - 강조색1 2 7 4" xfId="17092"/>
    <cellStyle name="20% - 강조색1 2 7 5" xfId="17680"/>
    <cellStyle name="20% - 강조색1 2 7 6" xfId="18617"/>
    <cellStyle name="20% - 강조색1 2 7 7" xfId="19579"/>
    <cellStyle name="20% - 강조색1 2 7 8" xfId="22044"/>
    <cellStyle name="20% - 강조색1 2 8" xfId="5402"/>
    <cellStyle name="20% - 강조색1 2 8 2" xfId="16125"/>
    <cellStyle name="20% - 강조색1 2 8 2 2" xfId="20519"/>
    <cellStyle name="20% - 강조색1 2 8 2 3" xfId="23413"/>
    <cellStyle name="20% - 강조색1 2 8 2 4" xfId="23414"/>
    <cellStyle name="20% - 강조색1 2 8 3" xfId="17108"/>
    <cellStyle name="20% - 강조색1 2 8 3 2" xfId="21097"/>
    <cellStyle name="20% - 강조색1 2 8 4" xfId="17696"/>
    <cellStyle name="20% - 강조색1 2 8 5" xfId="18633"/>
    <cellStyle name="20% - 강조색1 2 8 6" xfId="19595"/>
    <cellStyle name="20% - 강조색1 2 8 7" xfId="22060"/>
    <cellStyle name="20% - 강조색1 2 9" xfId="10741"/>
    <cellStyle name="20% - 강조색1 2 9 2" xfId="16155"/>
    <cellStyle name="20% - 강조색1 2 9 2 2" xfId="21343"/>
    <cellStyle name="20% - 강조색1 2 9 3" xfId="17942"/>
    <cellStyle name="20% - 강조색1 2 9 4" xfId="18877"/>
    <cellStyle name="20% - 강조색1 2 9 5" xfId="19839"/>
    <cellStyle name="20% - 강조색1 2 9 6" xfId="22304"/>
    <cellStyle name="20% - 강조색1 20" xfId="1387"/>
    <cellStyle name="20% - 강조색1 20 2" xfId="4005"/>
    <cellStyle name="20% - 강조색1 20 2 2" xfId="9297"/>
    <cellStyle name="20% - 강조색1 20 2 2 2" xfId="23415"/>
    <cellStyle name="20% - 강조색1 20 2 2 2 2" xfId="23416"/>
    <cellStyle name="20% - 강조색1 20 2 2 3" xfId="23417"/>
    <cellStyle name="20% - 강조색1 20 2 3" xfId="14763"/>
    <cellStyle name="20% - 강조색1 20 2 3 2" xfId="23418"/>
    <cellStyle name="20% - 강조색1 20 2 4" xfId="23419"/>
    <cellStyle name="20% - 강조색1 20 3" xfId="6682"/>
    <cellStyle name="20% - 강조색1 20 3 2" xfId="23420"/>
    <cellStyle name="20% - 강조색1 20 3 2 2" xfId="23421"/>
    <cellStyle name="20% - 강조색1 20 3 3" xfId="23422"/>
    <cellStyle name="20% - 강조색1 20 4" xfId="12148"/>
    <cellStyle name="20% - 강조색1 20 4 2" xfId="23423"/>
    <cellStyle name="20% - 강조색1 20 5" xfId="23424"/>
    <cellStyle name="20% - 강조색1 21" xfId="2689"/>
    <cellStyle name="20% - 강조색1 21 2" xfId="5305"/>
    <cellStyle name="20% - 강조색1 21 2 2" xfId="10597"/>
    <cellStyle name="20% - 강조색1 21 2 2 2" xfId="23425"/>
    <cellStyle name="20% - 강조색1 21 2 2 2 2" xfId="23426"/>
    <cellStyle name="20% - 강조색1 21 2 2 3" xfId="23427"/>
    <cellStyle name="20% - 강조색1 21 2 3" xfId="16063"/>
    <cellStyle name="20% - 강조색1 21 2 3 2" xfId="23428"/>
    <cellStyle name="20% - 강조색1 21 2 4" xfId="23429"/>
    <cellStyle name="20% - 강조색1 21 3" xfId="7982"/>
    <cellStyle name="20% - 강조색1 21 3 2" xfId="23430"/>
    <cellStyle name="20% - 강조색1 21 3 2 2" xfId="23431"/>
    <cellStyle name="20% - 강조색1 21 3 3" xfId="23432"/>
    <cellStyle name="20% - 강조색1 21 4" xfId="13448"/>
    <cellStyle name="20% - 강조색1 21 4 2" xfId="23433"/>
    <cellStyle name="20% - 강조색1 21 5" xfId="23434"/>
    <cellStyle name="20% - 강조색1 22" xfId="2704"/>
    <cellStyle name="20% - 강조색1 22 2" xfId="7997"/>
    <cellStyle name="20% - 강조색1 22 2 2" xfId="23435"/>
    <cellStyle name="20% - 강조색1 22 2 2 2" xfId="23436"/>
    <cellStyle name="20% - 강조색1 22 2 3" xfId="23437"/>
    <cellStyle name="20% - 강조색1 22 3" xfId="13463"/>
    <cellStyle name="20% - 강조색1 22 3 2" xfId="23438"/>
    <cellStyle name="20% - 강조색1 22 4" xfId="23439"/>
    <cellStyle name="20% - 강조색1 23" xfId="5320"/>
    <cellStyle name="20% - 강조색1 23 2" xfId="10612"/>
    <cellStyle name="20% - 강조색1 23 2 2" xfId="23440"/>
    <cellStyle name="20% - 강조색1 23 2 2 2" xfId="23441"/>
    <cellStyle name="20% - 강조색1 23 2 3" xfId="23442"/>
    <cellStyle name="20% - 강조색1 23 3" xfId="16078"/>
    <cellStyle name="20% - 강조색1 23 3 2" xfId="23443"/>
    <cellStyle name="20% - 강조색1 23 4" xfId="23444"/>
    <cellStyle name="20% - 강조색1 24" xfId="5335"/>
    <cellStyle name="20% - 강조색1 24 2" xfId="10627"/>
    <cellStyle name="20% - 강조색1 24 2 2" xfId="23445"/>
    <cellStyle name="20% - 강조색1 24 3" xfId="16093"/>
    <cellStyle name="20% - 강조색1 25" xfId="5351"/>
    <cellStyle name="20% - 강조색1 25 2" xfId="10642"/>
    <cellStyle name="20% - 강조색1 26" xfId="5368"/>
    <cellStyle name="20% - 강조색1 26 2" xfId="10658"/>
    <cellStyle name="20% - 강조색1 27" xfId="5381"/>
    <cellStyle name="20% - 강조색1 28" xfId="10849"/>
    <cellStyle name="20% - 강조색1 29" xfId="49750"/>
    <cellStyle name="20% - 강조색1 3" xfId="109"/>
    <cellStyle name="20% - 강조색1 3 10" xfId="23446"/>
    <cellStyle name="20% - 강조색1 3 2" xfId="230"/>
    <cellStyle name="20% - 강조색1 3 2 2" xfId="535"/>
    <cellStyle name="20% - 강조색1 3 2 2 2" xfId="1157"/>
    <cellStyle name="20% - 강조색1 3 2 2 2 2" xfId="2459"/>
    <cellStyle name="20% - 강조색1 3 2 2 2 2 2" xfId="5075"/>
    <cellStyle name="20% - 강조색1 3 2 2 2 2 2 2" xfId="10367"/>
    <cellStyle name="20% - 강조색1 3 2 2 2 2 2 2 2" xfId="23447"/>
    <cellStyle name="20% - 강조색1 3 2 2 2 2 2 2 2 2" xfId="23448"/>
    <cellStyle name="20% - 강조색1 3 2 2 2 2 2 2 3" xfId="23449"/>
    <cellStyle name="20% - 강조색1 3 2 2 2 2 2 3" xfId="15833"/>
    <cellStyle name="20% - 강조색1 3 2 2 2 2 2 3 2" xfId="23450"/>
    <cellStyle name="20% - 강조색1 3 2 2 2 2 2 4" xfId="23451"/>
    <cellStyle name="20% - 강조색1 3 2 2 2 2 3" xfId="7752"/>
    <cellStyle name="20% - 강조색1 3 2 2 2 2 3 2" xfId="23452"/>
    <cellStyle name="20% - 강조색1 3 2 2 2 2 3 2 2" xfId="23453"/>
    <cellStyle name="20% - 강조색1 3 2 2 2 2 3 3" xfId="23454"/>
    <cellStyle name="20% - 강조색1 3 2 2 2 2 4" xfId="13218"/>
    <cellStyle name="20% - 강조색1 3 2 2 2 2 4 2" xfId="23455"/>
    <cellStyle name="20% - 강조색1 3 2 2 2 2 5" xfId="23456"/>
    <cellStyle name="20% - 강조색1 3 2 2 2 3" xfId="3776"/>
    <cellStyle name="20% - 강조색1 3 2 2 2 3 2" xfId="9068"/>
    <cellStyle name="20% - 강조색1 3 2 2 2 3 2 2" xfId="23457"/>
    <cellStyle name="20% - 강조색1 3 2 2 2 3 2 2 2" xfId="23458"/>
    <cellStyle name="20% - 강조색1 3 2 2 2 3 2 3" xfId="23459"/>
    <cellStyle name="20% - 강조색1 3 2 2 2 3 3" xfId="14534"/>
    <cellStyle name="20% - 강조색1 3 2 2 2 3 3 2" xfId="23460"/>
    <cellStyle name="20% - 강조색1 3 2 2 2 3 4" xfId="23461"/>
    <cellStyle name="20% - 강조색1 3 2 2 2 4" xfId="6453"/>
    <cellStyle name="20% - 강조색1 3 2 2 2 4 2" xfId="23462"/>
    <cellStyle name="20% - 강조색1 3 2 2 2 4 2 2" xfId="23463"/>
    <cellStyle name="20% - 강조색1 3 2 2 2 4 3" xfId="23464"/>
    <cellStyle name="20% - 강조색1 3 2 2 2 5" xfId="11919"/>
    <cellStyle name="20% - 강조색1 3 2 2 2 5 2" xfId="23465"/>
    <cellStyle name="20% - 강조색1 3 2 2 2 6" xfId="23466"/>
    <cellStyle name="20% - 강조색1 3 2 2 3" xfId="1839"/>
    <cellStyle name="20% - 강조색1 3 2 2 3 2" xfId="4455"/>
    <cellStyle name="20% - 강조색1 3 2 2 3 2 2" xfId="9747"/>
    <cellStyle name="20% - 강조색1 3 2 2 3 2 2 2" xfId="23467"/>
    <cellStyle name="20% - 강조색1 3 2 2 3 2 2 2 2" xfId="23468"/>
    <cellStyle name="20% - 강조색1 3 2 2 3 2 2 3" xfId="23469"/>
    <cellStyle name="20% - 강조색1 3 2 2 3 2 3" xfId="15213"/>
    <cellStyle name="20% - 강조색1 3 2 2 3 2 3 2" xfId="23470"/>
    <cellStyle name="20% - 강조색1 3 2 2 3 2 4" xfId="23471"/>
    <cellStyle name="20% - 강조색1 3 2 2 3 3" xfId="7132"/>
    <cellStyle name="20% - 강조색1 3 2 2 3 3 2" xfId="23472"/>
    <cellStyle name="20% - 강조색1 3 2 2 3 3 2 2" xfId="23473"/>
    <cellStyle name="20% - 강조색1 3 2 2 3 3 3" xfId="23474"/>
    <cellStyle name="20% - 강조색1 3 2 2 3 4" xfId="12598"/>
    <cellStyle name="20% - 강조색1 3 2 2 3 4 2" xfId="23475"/>
    <cellStyle name="20% - 강조색1 3 2 2 3 5" xfId="23476"/>
    <cellStyle name="20% - 강조색1 3 2 2 4" xfId="3156"/>
    <cellStyle name="20% - 강조색1 3 2 2 4 2" xfId="8448"/>
    <cellStyle name="20% - 강조색1 3 2 2 4 2 2" xfId="23477"/>
    <cellStyle name="20% - 강조색1 3 2 2 4 2 2 2" xfId="23478"/>
    <cellStyle name="20% - 강조색1 3 2 2 4 2 3" xfId="23479"/>
    <cellStyle name="20% - 강조색1 3 2 2 4 3" xfId="13914"/>
    <cellStyle name="20% - 강조색1 3 2 2 4 3 2" xfId="23480"/>
    <cellStyle name="20% - 강조색1 3 2 2 4 4" xfId="23481"/>
    <cellStyle name="20% - 강조색1 3 2 2 5" xfId="5833"/>
    <cellStyle name="20% - 강조색1 3 2 2 5 2" xfId="23482"/>
    <cellStyle name="20% - 강조색1 3 2 2 5 2 2" xfId="23483"/>
    <cellStyle name="20% - 강조색1 3 2 2 5 3" xfId="23484"/>
    <cellStyle name="20% - 강조색1 3 2 2 6" xfId="11299"/>
    <cellStyle name="20% - 강조색1 3 2 2 6 2" xfId="23485"/>
    <cellStyle name="20% - 강조색1 3 2 2 7" xfId="23486"/>
    <cellStyle name="20% - 강조색1 3 2 3" xfId="855"/>
    <cellStyle name="20% - 강조색1 3 2 3 2" xfId="2157"/>
    <cellStyle name="20% - 강조색1 3 2 3 2 2" xfId="4773"/>
    <cellStyle name="20% - 강조색1 3 2 3 2 2 2" xfId="10065"/>
    <cellStyle name="20% - 강조색1 3 2 3 2 2 2 2" xfId="23487"/>
    <cellStyle name="20% - 강조색1 3 2 3 2 2 2 2 2" xfId="23488"/>
    <cellStyle name="20% - 강조색1 3 2 3 2 2 2 3" xfId="23489"/>
    <cellStyle name="20% - 강조색1 3 2 3 2 2 3" xfId="15531"/>
    <cellStyle name="20% - 강조색1 3 2 3 2 2 3 2" xfId="23490"/>
    <cellStyle name="20% - 강조색1 3 2 3 2 2 4" xfId="23491"/>
    <cellStyle name="20% - 강조색1 3 2 3 2 3" xfId="7450"/>
    <cellStyle name="20% - 강조색1 3 2 3 2 3 2" xfId="23492"/>
    <cellStyle name="20% - 강조색1 3 2 3 2 3 2 2" xfId="23493"/>
    <cellStyle name="20% - 강조색1 3 2 3 2 3 3" xfId="23494"/>
    <cellStyle name="20% - 강조색1 3 2 3 2 4" xfId="12916"/>
    <cellStyle name="20% - 강조색1 3 2 3 2 4 2" xfId="23495"/>
    <cellStyle name="20% - 강조색1 3 2 3 2 5" xfId="23496"/>
    <cellStyle name="20% - 강조색1 3 2 3 3" xfId="3474"/>
    <cellStyle name="20% - 강조색1 3 2 3 3 2" xfId="8766"/>
    <cellStyle name="20% - 강조색1 3 2 3 3 2 2" xfId="23497"/>
    <cellStyle name="20% - 강조색1 3 2 3 3 2 2 2" xfId="23498"/>
    <cellStyle name="20% - 강조색1 3 2 3 3 2 3" xfId="23499"/>
    <cellStyle name="20% - 강조색1 3 2 3 3 3" xfId="14232"/>
    <cellStyle name="20% - 강조색1 3 2 3 3 3 2" xfId="23500"/>
    <cellStyle name="20% - 강조색1 3 2 3 3 4" xfId="23501"/>
    <cellStyle name="20% - 강조색1 3 2 3 4" xfId="6151"/>
    <cellStyle name="20% - 강조색1 3 2 3 4 2" xfId="23502"/>
    <cellStyle name="20% - 강조색1 3 2 3 4 2 2" xfId="23503"/>
    <cellStyle name="20% - 강조색1 3 2 3 4 3" xfId="23504"/>
    <cellStyle name="20% - 강조색1 3 2 3 5" xfId="11617"/>
    <cellStyle name="20% - 강조색1 3 2 3 5 2" xfId="23505"/>
    <cellStyle name="20% - 강조색1 3 2 3 6" xfId="23506"/>
    <cellStyle name="20% - 강조색1 3 2 4" xfId="1537"/>
    <cellStyle name="20% - 강조색1 3 2 4 2" xfId="4153"/>
    <cellStyle name="20% - 강조색1 3 2 4 2 2" xfId="9445"/>
    <cellStyle name="20% - 강조색1 3 2 4 2 2 2" xfId="23507"/>
    <cellStyle name="20% - 강조색1 3 2 4 2 2 2 2" xfId="23508"/>
    <cellStyle name="20% - 강조색1 3 2 4 2 2 3" xfId="23509"/>
    <cellStyle name="20% - 강조색1 3 2 4 2 3" xfId="14911"/>
    <cellStyle name="20% - 강조색1 3 2 4 2 3 2" xfId="23510"/>
    <cellStyle name="20% - 강조색1 3 2 4 2 4" xfId="23511"/>
    <cellStyle name="20% - 강조색1 3 2 4 3" xfId="6830"/>
    <cellStyle name="20% - 강조색1 3 2 4 3 2" xfId="23512"/>
    <cellStyle name="20% - 강조색1 3 2 4 3 2 2" xfId="23513"/>
    <cellStyle name="20% - 강조색1 3 2 4 3 3" xfId="23514"/>
    <cellStyle name="20% - 강조색1 3 2 4 4" xfId="12296"/>
    <cellStyle name="20% - 강조색1 3 2 4 4 2" xfId="23515"/>
    <cellStyle name="20% - 강조색1 3 2 4 5" xfId="23516"/>
    <cellStyle name="20% - 강조색1 3 2 5" xfId="2854"/>
    <cellStyle name="20% - 강조색1 3 2 5 2" xfId="8146"/>
    <cellStyle name="20% - 강조색1 3 2 5 2 2" xfId="23517"/>
    <cellStyle name="20% - 강조색1 3 2 5 2 2 2" xfId="23518"/>
    <cellStyle name="20% - 강조색1 3 2 5 2 3" xfId="23519"/>
    <cellStyle name="20% - 강조색1 3 2 5 3" xfId="13612"/>
    <cellStyle name="20% - 강조색1 3 2 5 3 2" xfId="23520"/>
    <cellStyle name="20% - 강조색1 3 2 5 4" xfId="23521"/>
    <cellStyle name="20% - 강조색1 3 2 6" xfId="5531"/>
    <cellStyle name="20% - 강조색1 3 2 6 2" xfId="23522"/>
    <cellStyle name="20% - 강조색1 3 2 6 2 2" xfId="23523"/>
    <cellStyle name="20% - 강조색1 3 2 6 3" xfId="23524"/>
    <cellStyle name="20% - 강조색1 3 2 7" xfId="10997"/>
    <cellStyle name="20% - 강조색1 3 2 7 2" xfId="23525"/>
    <cellStyle name="20% - 강조색1 3 2 8" xfId="23526"/>
    <cellStyle name="20% - 강조색1 3 3" xfId="421"/>
    <cellStyle name="20% - 강조색1 3 3 2" xfId="1043"/>
    <cellStyle name="20% - 강조색1 3 3 2 2" xfId="2345"/>
    <cellStyle name="20% - 강조색1 3 3 2 2 2" xfId="4961"/>
    <cellStyle name="20% - 강조색1 3 3 2 2 2 2" xfId="10253"/>
    <cellStyle name="20% - 강조색1 3 3 2 2 2 2 2" xfId="23527"/>
    <cellStyle name="20% - 강조색1 3 3 2 2 2 2 2 2" xfId="23528"/>
    <cellStyle name="20% - 강조색1 3 3 2 2 2 2 3" xfId="23529"/>
    <cellStyle name="20% - 강조색1 3 3 2 2 2 3" xfId="15719"/>
    <cellStyle name="20% - 강조색1 3 3 2 2 2 3 2" xfId="23530"/>
    <cellStyle name="20% - 강조색1 3 3 2 2 2 4" xfId="23531"/>
    <cellStyle name="20% - 강조색1 3 3 2 2 3" xfId="7638"/>
    <cellStyle name="20% - 강조색1 3 3 2 2 3 2" xfId="23532"/>
    <cellStyle name="20% - 강조색1 3 3 2 2 3 2 2" xfId="23533"/>
    <cellStyle name="20% - 강조색1 3 3 2 2 3 3" xfId="23534"/>
    <cellStyle name="20% - 강조색1 3 3 2 2 4" xfId="13104"/>
    <cellStyle name="20% - 강조색1 3 3 2 2 4 2" xfId="23535"/>
    <cellStyle name="20% - 강조색1 3 3 2 2 5" xfId="23536"/>
    <cellStyle name="20% - 강조색1 3 3 2 3" xfId="3662"/>
    <cellStyle name="20% - 강조색1 3 3 2 3 2" xfId="8954"/>
    <cellStyle name="20% - 강조색1 3 3 2 3 2 2" xfId="23537"/>
    <cellStyle name="20% - 강조색1 3 3 2 3 2 2 2" xfId="23538"/>
    <cellStyle name="20% - 강조색1 3 3 2 3 2 3" xfId="23539"/>
    <cellStyle name="20% - 강조색1 3 3 2 3 3" xfId="14420"/>
    <cellStyle name="20% - 강조색1 3 3 2 3 3 2" xfId="23540"/>
    <cellStyle name="20% - 강조색1 3 3 2 3 4" xfId="23541"/>
    <cellStyle name="20% - 강조색1 3 3 2 4" xfId="6339"/>
    <cellStyle name="20% - 강조색1 3 3 2 4 2" xfId="23542"/>
    <cellStyle name="20% - 강조색1 3 3 2 4 2 2" xfId="23543"/>
    <cellStyle name="20% - 강조색1 3 3 2 4 3" xfId="23544"/>
    <cellStyle name="20% - 강조색1 3 3 2 5" xfId="11805"/>
    <cellStyle name="20% - 강조색1 3 3 2 5 2" xfId="23545"/>
    <cellStyle name="20% - 강조색1 3 3 2 6" xfId="23546"/>
    <cellStyle name="20% - 강조색1 3 3 3" xfId="1725"/>
    <cellStyle name="20% - 강조색1 3 3 3 2" xfId="4341"/>
    <cellStyle name="20% - 강조색1 3 3 3 2 2" xfId="9633"/>
    <cellStyle name="20% - 강조색1 3 3 3 2 2 2" xfId="23547"/>
    <cellStyle name="20% - 강조색1 3 3 3 2 2 2 2" xfId="23548"/>
    <cellStyle name="20% - 강조색1 3 3 3 2 2 3" xfId="23549"/>
    <cellStyle name="20% - 강조색1 3 3 3 2 3" xfId="15099"/>
    <cellStyle name="20% - 강조색1 3 3 3 2 3 2" xfId="23550"/>
    <cellStyle name="20% - 강조색1 3 3 3 2 4" xfId="23551"/>
    <cellStyle name="20% - 강조색1 3 3 3 3" xfId="7018"/>
    <cellStyle name="20% - 강조색1 3 3 3 3 2" xfId="23552"/>
    <cellStyle name="20% - 강조색1 3 3 3 3 2 2" xfId="23553"/>
    <cellStyle name="20% - 강조색1 3 3 3 3 3" xfId="23554"/>
    <cellStyle name="20% - 강조색1 3 3 3 4" xfId="12484"/>
    <cellStyle name="20% - 강조색1 3 3 3 4 2" xfId="23555"/>
    <cellStyle name="20% - 강조색1 3 3 3 5" xfId="23556"/>
    <cellStyle name="20% - 강조색1 3 3 4" xfId="3042"/>
    <cellStyle name="20% - 강조색1 3 3 4 2" xfId="8334"/>
    <cellStyle name="20% - 강조색1 3 3 4 2 2" xfId="23557"/>
    <cellStyle name="20% - 강조색1 3 3 4 2 2 2" xfId="23558"/>
    <cellStyle name="20% - 강조색1 3 3 4 2 3" xfId="23559"/>
    <cellStyle name="20% - 강조색1 3 3 4 3" xfId="13800"/>
    <cellStyle name="20% - 강조색1 3 3 4 3 2" xfId="23560"/>
    <cellStyle name="20% - 강조색1 3 3 4 4" xfId="23561"/>
    <cellStyle name="20% - 강조색1 3 3 5" xfId="5719"/>
    <cellStyle name="20% - 강조색1 3 3 5 2" xfId="23562"/>
    <cellStyle name="20% - 강조색1 3 3 5 2 2" xfId="23563"/>
    <cellStyle name="20% - 강조색1 3 3 5 3" xfId="23564"/>
    <cellStyle name="20% - 강조색1 3 3 6" xfId="11185"/>
    <cellStyle name="20% - 강조색1 3 3 6 2" xfId="23565"/>
    <cellStyle name="20% - 강조색1 3 3 7" xfId="23566"/>
    <cellStyle name="20% - 강조색1 3 4" xfId="741"/>
    <cellStyle name="20% - 강조색1 3 4 2" xfId="2043"/>
    <cellStyle name="20% - 강조색1 3 4 2 2" xfId="4659"/>
    <cellStyle name="20% - 강조색1 3 4 2 2 2" xfId="9951"/>
    <cellStyle name="20% - 강조색1 3 4 2 2 2 2" xfId="23567"/>
    <cellStyle name="20% - 강조색1 3 4 2 2 2 2 2" xfId="23568"/>
    <cellStyle name="20% - 강조색1 3 4 2 2 2 3" xfId="23569"/>
    <cellStyle name="20% - 강조색1 3 4 2 2 3" xfId="15417"/>
    <cellStyle name="20% - 강조색1 3 4 2 2 3 2" xfId="23570"/>
    <cellStyle name="20% - 강조색1 3 4 2 2 4" xfId="23571"/>
    <cellStyle name="20% - 강조색1 3 4 2 3" xfId="7336"/>
    <cellStyle name="20% - 강조색1 3 4 2 3 2" xfId="23572"/>
    <cellStyle name="20% - 강조색1 3 4 2 3 2 2" xfId="23573"/>
    <cellStyle name="20% - 강조색1 3 4 2 3 3" xfId="23574"/>
    <cellStyle name="20% - 강조색1 3 4 2 4" xfId="12802"/>
    <cellStyle name="20% - 강조색1 3 4 2 4 2" xfId="23575"/>
    <cellStyle name="20% - 강조색1 3 4 2 5" xfId="23576"/>
    <cellStyle name="20% - 강조색1 3 4 3" xfId="3360"/>
    <cellStyle name="20% - 강조색1 3 4 3 2" xfId="8652"/>
    <cellStyle name="20% - 강조색1 3 4 3 2 2" xfId="23577"/>
    <cellStyle name="20% - 강조색1 3 4 3 2 2 2" xfId="23578"/>
    <cellStyle name="20% - 강조색1 3 4 3 2 3" xfId="23579"/>
    <cellStyle name="20% - 강조색1 3 4 3 3" xfId="14118"/>
    <cellStyle name="20% - 강조색1 3 4 3 3 2" xfId="23580"/>
    <cellStyle name="20% - 강조색1 3 4 3 4" xfId="23581"/>
    <cellStyle name="20% - 강조색1 3 4 4" xfId="6037"/>
    <cellStyle name="20% - 강조색1 3 4 4 2" xfId="23582"/>
    <cellStyle name="20% - 강조색1 3 4 4 2 2" xfId="23583"/>
    <cellStyle name="20% - 강조색1 3 4 4 3" xfId="23584"/>
    <cellStyle name="20% - 강조색1 3 4 5" xfId="11503"/>
    <cellStyle name="20% - 강조색1 3 4 5 2" xfId="23585"/>
    <cellStyle name="20% - 강조색1 3 4 6" xfId="23586"/>
    <cellStyle name="20% - 강조색1 3 5" xfId="1423"/>
    <cellStyle name="20% - 강조색1 3 5 2" xfId="4039"/>
    <cellStyle name="20% - 강조색1 3 5 2 2" xfId="9331"/>
    <cellStyle name="20% - 강조색1 3 5 2 2 2" xfId="23587"/>
    <cellStyle name="20% - 강조색1 3 5 2 2 2 2" xfId="23588"/>
    <cellStyle name="20% - 강조색1 3 5 2 2 3" xfId="23589"/>
    <cellStyle name="20% - 강조색1 3 5 2 3" xfId="14797"/>
    <cellStyle name="20% - 강조색1 3 5 2 3 2" xfId="23590"/>
    <cellStyle name="20% - 강조색1 3 5 2 4" xfId="23591"/>
    <cellStyle name="20% - 강조색1 3 5 3" xfId="6716"/>
    <cellStyle name="20% - 강조색1 3 5 3 2" xfId="23592"/>
    <cellStyle name="20% - 강조색1 3 5 3 2 2" xfId="23593"/>
    <cellStyle name="20% - 강조색1 3 5 3 3" xfId="23594"/>
    <cellStyle name="20% - 강조색1 3 5 4" xfId="12182"/>
    <cellStyle name="20% - 강조색1 3 5 4 2" xfId="23595"/>
    <cellStyle name="20% - 강조색1 3 5 5" xfId="23596"/>
    <cellStyle name="20% - 강조색1 3 6" xfId="2740"/>
    <cellStyle name="20% - 강조색1 3 6 2" xfId="8032"/>
    <cellStyle name="20% - 강조색1 3 6 2 2" xfId="23597"/>
    <cellStyle name="20% - 강조색1 3 6 2 2 2" xfId="23598"/>
    <cellStyle name="20% - 강조색1 3 6 2 3" xfId="23599"/>
    <cellStyle name="20% - 강조색1 3 6 3" xfId="13498"/>
    <cellStyle name="20% - 강조색1 3 6 3 2" xfId="23600"/>
    <cellStyle name="20% - 강조색1 3 6 4" xfId="23601"/>
    <cellStyle name="20% - 강조색1 3 7" xfId="5417"/>
    <cellStyle name="20% - 강조색1 3 7 2" xfId="16109"/>
    <cellStyle name="20% - 강조색1 3 7 2 2" xfId="23602"/>
    <cellStyle name="20% - 강조색1 3 7 3" xfId="23603"/>
    <cellStyle name="20% - 강조색1 3 8" xfId="10691"/>
    <cellStyle name="20% - 강조색1 3 8 2" xfId="23604"/>
    <cellStyle name="20% - 강조색1 3 9" xfId="10883"/>
    <cellStyle name="20% - 강조색1 30" xfId="49764"/>
    <cellStyle name="20% - 강조색1 31" xfId="49778"/>
    <cellStyle name="20% - 강조색1 32" xfId="49792"/>
    <cellStyle name="20% - 강조색1 33" xfId="49806"/>
    <cellStyle name="20% - 강조색1 34" xfId="49820"/>
    <cellStyle name="20% - 강조색1 35" xfId="49834"/>
    <cellStyle name="20% - 강조색1 36" xfId="49848"/>
    <cellStyle name="20% - 강조색1 37" xfId="49862"/>
    <cellStyle name="20% - 강조색1 38" xfId="49876"/>
    <cellStyle name="20% - 강조색1 39" xfId="49890"/>
    <cellStyle name="20% - 강조색1 4" xfId="145"/>
    <cellStyle name="20% - 강조색1 4 10" xfId="16330"/>
    <cellStyle name="20% - 강조색1 4 11" xfId="16496"/>
    <cellStyle name="20% - 강조색1 4 12" xfId="16644"/>
    <cellStyle name="20% - 강조색1 4 13" xfId="16836"/>
    <cellStyle name="20% - 강조색1 4 14" xfId="17430"/>
    <cellStyle name="20% - 강조색1 4 15" xfId="18367"/>
    <cellStyle name="20% - 강조색1 4 16" xfId="19329"/>
    <cellStyle name="20% - 강조색1 4 17" xfId="21792"/>
    <cellStyle name="20% - 강조색1 4 2" xfId="266"/>
    <cellStyle name="20% - 강조색1 4 2 10" xfId="18531"/>
    <cellStyle name="20% - 강조색1 4 2 11" xfId="19493"/>
    <cellStyle name="20% - 강조색1 4 2 12" xfId="21958"/>
    <cellStyle name="20% - 강조색1 4 2 2" xfId="570"/>
    <cellStyle name="20% - 강조색1 4 2 2 10" xfId="19788"/>
    <cellStyle name="20% - 강조색1 4 2 2 11" xfId="22253"/>
    <cellStyle name="20% - 강조색1 4 2 2 2" xfId="1192"/>
    <cellStyle name="20% - 강조색1 4 2 2 2 2" xfId="2494"/>
    <cellStyle name="20% - 강조색1 4 2 2 2 2 2" xfId="5110"/>
    <cellStyle name="20% - 강조색1 4 2 2 2 2 2 2" xfId="10402"/>
    <cellStyle name="20% - 강조색1 4 2 2 2 2 2 2 2" xfId="23605"/>
    <cellStyle name="20% - 강조색1 4 2 2 2 2 2 2 2 2" xfId="23606"/>
    <cellStyle name="20% - 강조색1 4 2 2 2 2 2 2 3" xfId="23607"/>
    <cellStyle name="20% - 강조색1 4 2 2 2 2 2 3" xfId="15868"/>
    <cellStyle name="20% - 강조색1 4 2 2 2 2 2 3 2" xfId="23608"/>
    <cellStyle name="20% - 강조색1 4 2 2 2 2 2 4" xfId="23609"/>
    <cellStyle name="20% - 강조색1 4 2 2 2 2 3" xfId="7787"/>
    <cellStyle name="20% - 강조색1 4 2 2 2 2 3 2" xfId="23610"/>
    <cellStyle name="20% - 강조색1 4 2 2 2 2 3 2 2" xfId="23611"/>
    <cellStyle name="20% - 강조색1 4 2 2 2 2 3 3" xfId="23612"/>
    <cellStyle name="20% - 강조색1 4 2 2 2 2 4" xfId="13253"/>
    <cellStyle name="20% - 강조색1 4 2 2 2 2 4 2" xfId="23613"/>
    <cellStyle name="20% - 강조색1 4 2 2 2 2 5" xfId="23614"/>
    <cellStyle name="20% - 강조색1 4 2 2 2 2 6" xfId="23615"/>
    <cellStyle name="20% - 강조색1 4 2 2 2 3" xfId="3811"/>
    <cellStyle name="20% - 강조색1 4 2 2 2 3 2" xfId="9103"/>
    <cellStyle name="20% - 강조색1 4 2 2 2 3 2 2" xfId="23616"/>
    <cellStyle name="20% - 강조색1 4 2 2 2 3 2 2 2" xfId="23617"/>
    <cellStyle name="20% - 강조색1 4 2 2 2 3 2 3" xfId="23618"/>
    <cellStyle name="20% - 강조색1 4 2 2 2 3 3" xfId="14569"/>
    <cellStyle name="20% - 강조색1 4 2 2 2 3 3 2" xfId="23619"/>
    <cellStyle name="20% - 강조색1 4 2 2 2 3 4" xfId="23620"/>
    <cellStyle name="20% - 강조색1 4 2 2 2 4" xfId="6488"/>
    <cellStyle name="20% - 강조색1 4 2 2 2 4 2" xfId="23621"/>
    <cellStyle name="20% - 강조색1 4 2 2 2 4 2 2" xfId="23622"/>
    <cellStyle name="20% - 강조색1 4 2 2 2 4 3" xfId="23623"/>
    <cellStyle name="20% - 강조색1 4 2 2 2 5" xfId="11954"/>
    <cellStyle name="20% - 강조색1 4 2 2 2 5 2" xfId="23624"/>
    <cellStyle name="20% - 강조색1 4 2 2 2 6" xfId="20712"/>
    <cellStyle name="20% - 강조색1 4 2 2 2 7" xfId="23625"/>
    <cellStyle name="20% - 강조색1 4 2 2 3" xfId="1874"/>
    <cellStyle name="20% - 강조색1 4 2 2 3 2" xfId="4490"/>
    <cellStyle name="20% - 강조색1 4 2 2 3 2 2" xfId="9782"/>
    <cellStyle name="20% - 강조색1 4 2 2 3 2 2 2" xfId="23626"/>
    <cellStyle name="20% - 강조색1 4 2 2 3 2 2 2 2" xfId="23627"/>
    <cellStyle name="20% - 강조색1 4 2 2 3 2 2 3" xfId="23628"/>
    <cellStyle name="20% - 강조색1 4 2 2 3 2 3" xfId="15248"/>
    <cellStyle name="20% - 강조색1 4 2 2 3 2 3 2" xfId="23629"/>
    <cellStyle name="20% - 강조색1 4 2 2 3 2 4" xfId="23630"/>
    <cellStyle name="20% - 강조색1 4 2 2 3 2 5" xfId="23631"/>
    <cellStyle name="20% - 강조색1 4 2 2 3 3" xfId="7167"/>
    <cellStyle name="20% - 강조색1 4 2 2 3 3 2" xfId="23632"/>
    <cellStyle name="20% - 강조색1 4 2 2 3 3 2 2" xfId="23633"/>
    <cellStyle name="20% - 강조색1 4 2 2 3 3 3" xfId="23634"/>
    <cellStyle name="20% - 강조색1 4 2 2 3 4" xfId="12633"/>
    <cellStyle name="20% - 강조색1 4 2 2 3 4 2" xfId="23635"/>
    <cellStyle name="20% - 강조색1 4 2 2 3 5" xfId="21290"/>
    <cellStyle name="20% - 강조색1 4 2 2 3 6" xfId="23636"/>
    <cellStyle name="20% - 강조색1 4 2 2 4" xfId="3191"/>
    <cellStyle name="20% - 강조색1 4 2 2 4 2" xfId="8483"/>
    <cellStyle name="20% - 강조색1 4 2 2 4 2 2" xfId="23637"/>
    <cellStyle name="20% - 강조색1 4 2 2 4 2 2 2" xfId="23638"/>
    <cellStyle name="20% - 강조색1 4 2 2 4 2 3" xfId="23639"/>
    <cellStyle name="20% - 강조색1 4 2 2 4 3" xfId="13949"/>
    <cellStyle name="20% - 강조색1 4 2 2 4 3 2" xfId="23640"/>
    <cellStyle name="20% - 강조색1 4 2 2 4 4" xfId="23641"/>
    <cellStyle name="20% - 강조색1 4 2 2 4 5" xfId="23642"/>
    <cellStyle name="20% - 강조색1 4 2 2 5" xfId="5868"/>
    <cellStyle name="20% - 강조색1 4 2 2 5 2" xfId="23643"/>
    <cellStyle name="20% - 강조색1 4 2 2 5 2 2" xfId="23644"/>
    <cellStyle name="20% - 강조색1 4 2 2 5 3" xfId="23645"/>
    <cellStyle name="20% - 강조색1 4 2 2 6" xfId="11334"/>
    <cellStyle name="20% - 강조색1 4 2 2 6 2" xfId="23646"/>
    <cellStyle name="20% - 강조색1 4 2 2 7" xfId="17315"/>
    <cellStyle name="20% - 강조색1 4 2 2 8" xfId="17889"/>
    <cellStyle name="20% - 강조색1 4 2 2 9" xfId="18826"/>
    <cellStyle name="20% - 강조색1 4 2 3" xfId="890"/>
    <cellStyle name="20% - 강조색1 4 2 3 2" xfId="2192"/>
    <cellStyle name="20% - 강조색1 4 2 3 2 2" xfId="4808"/>
    <cellStyle name="20% - 강조색1 4 2 3 2 2 2" xfId="10100"/>
    <cellStyle name="20% - 강조색1 4 2 3 2 2 2 2" xfId="23647"/>
    <cellStyle name="20% - 강조색1 4 2 3 2 2 2 2 2" xfId="23648"/>
    <cellStyle name="20% - 강조색1 4 2 3 2 2 2 3" xfId="23649"/>
    <cellStyle name="20% - 강조색1 4 2 3 2 2 3" xfId="15566"/>
    <cellStyle name="20% - 강조색1 4 2 3 2 2 3 2" xfId="23650"/>
    <cellStyle name="20% - 강조색1 4 2 3 2 2 4" xfId="23651"/>
    <cellStyle name="20% - 강조색1 4 2 3 2 2 5" xfId="23652"/>
    <cellStyle name="20% - 강조색1 4 2 3 2 3" xfId="7485"/>
    <cellStyle name="20% - 강조색1 4 2 3 2 3 2" xfId="23653"/>
    <cellStyle name="20% - 강조색1 4 2 3 2 3 2 2" xfId="23654"/>
    <cellStyle name="20% - 강조색1 4 2 3 2 3 3" xfId="23655"/>
    <cellStyle name="20% - 강조색1 4 2 3 2 4" xfId="12951"/>
    <cellStyle name="20% - 강조색1 4 2 3 2 4 2" xfId="23656"/>
    <cellStyle name="20% - 강조색1 4 2 3 2 5" xfId="21495"/>
    <cellStyle name="20% - 강조색1 4 2 3 2 6" xfId="23657"/>
    <cellStyle name="20% - 강조색1 4 2 3 3" xfId="3509"/>
    <cellStyle name="20% - 강조색1 4 2 3 3 2" xfId="8801"/>
    <cellStyle name="20% - 강조색1 4 2 3 3 2 2" xfId="23658"/>
    <cellStyle name="20% - 강조색1 4 2 3 3 2 2 2" xfId="23659"/>
    <cellStyle name="20% - 강조색1 4 2 3 3 2 3" xfId="23660"/>
    <cellStyle name="20% - 강조색1 4 2 3 3 3" xfId="14267"/>
    <cellStyle name="20% - 강조색1 4 2 3 3 3 2" xfId="23661"/>
    <cellStyle name="20% - 강조색1 4 2 3 3 4" xfId="23662"/>
    <cellStyle name="20% - 강조색1 4 2 3 3 5" xfId="23663"/>
    <cellStyle name="20% - 강조색1 4 2 3 4" xfId="6186"/>
    <cellStyle name="20% - 강조색1 4 2 3 4 2" xfId="23664"/>
    <cellStyle name="20% - 강조색1 4 2 3 4 2 2" xfId="23665"/>
    <cellStyle name="20% - 강조색1 4 2 3 4 3" xfId="23666"/>
    <cellStyle name="20% - 강조색1 4 2 3 5" xfId="11652"/>
    <cellStyle name="20% - 강조색1 4 2 3 5 2" xfId="23667"/>
    <cellStyle name="20% - 강조색1 4 2 3 6" xfId="18094"/>
    <cellStyle name="20% - 강조색1 4 2 3 7" xfId="19028"/>
    <cellStyle name="20% - 강조색1 4 2 3 8" xfId="19990"/>
    <cellStyle name="20% - 강조색1 4 2 3 9" xfId="22455"/>
    <cellStyle name="20% - 강조색1 4 2 4" xfId="1572"/>
    <cellStyle name="20% - 강조색1 4 2 4 2" xfId="4188"/>
    <cellStyle name="20% - 강조색1 4 2 4 2 2" xfId="9480"/>
    <cellStyle name="20% - 강조색1 4 2 4 2 2 2" xfId="23668"/>
    <cellStyle name="20% - 강조색1 4 2 4 2 2 2 2" xfId="23669"/>
    <cellStyle name="20% - 강조색1 4 2 4 2 2 3" xfId="23670"/>
    <cellStyle name="20% - 강조색1 4 2 4 2 3" xfId="14946"/>
    <cellStyle name="20% - 강조색1 4 2 4 2 3 2" xfId="23671"/>
    <cellStyle name="20% - 강조색1 4 2 4 2 4" xfId="23672"/>
    <cellStyle name="20% - 강조색1 4 2 4 2 5" xfId="23673"/>
    <cellStyle name="20% - 강조색1 4 2 4 3" xfId="6865"/>
    <cellStyle name="20% - 강조색1 4 2 4 3 2" xfId="23674"/>
    <cellStyle name="20% - 강조색1 4 2 4 3 2 2" xfId="23675"/>
    <cellStyle name="20% - 강조색1 4 2 4 3 3" xfId="23676"/>
    <cellStyle name="20% - 강조색1 4 2 4 4" xfId="12331"/>
    <cellStyle name="20% - 강조색1 4 2 4 4 2" xfId="23677"/>
    <cellStyle name="20% - 강조색1 4 2 4 5" xfId="20417"/>
    <cellStyle name="20% - 강조색1 4 2 4 6" xfId="23678"/>
    <cellStyle name="20% - 강조색1 4 2 5" xfId="2889"/>
    <cellStyle name="20% - 강조색1 4 2 5 2" xfId="8181"/>
    <cellStyle name="20% - 강조색1 4 2 5 2 2" xfId="23679"/>
    <cellStyle name="20% - 강조색1 4 2 5 2 2 2" xfId="23680"/>
    <cellStyle name="20% - 강조색1 4 2 5 2 3" xfId="23681"/>
    <cellStyle name="20% - 강조색1 4 2 5 2 4" xfId="23682"/>
    <cellStyle name="20% - 강조색1 4 2 5 3" xfId="13647"/>
    <cellStyle name="20% - 강조색1 4 2 5 3 2" xfId="23683"/>
    <cellStyle name="20% - 강조색1 4 2 5 4" xfId="20995"/>
    <cellStyle name="20% - 강조색1 4 2 5 5" xfId="23684"/>
    <cellStyle name="20% - 강조색1 4 2 6" xfId="5566"/>
    <cellStyle name="20% - 강조색1 4 2 6 2" xfId="23685"/>
    <cellStyle name="20% - 강조색1 4 2 6 2 2" xfId="23686"/>
    <cellStyle name="20% - 강조색1 4 2 6 3" xfId="23687"/>
    <cellStyle name="20% - 강조색1 4 2 6 4" xfId="23688"/>
    <cellStyle name="20% - 강조색1 4 2 7" xfId="11032"/>
    <cellStyle name="20% - 강조색1 4 2 7 2" xfId="23689"/>
    <cellStyle name="20% - 강조색1 4 2 8" xfId="17006"/>
    <cellStyle name="20% - 강조색1 4 2 9" xfId="17594"/>
    <cellStyle name="20% - 강조색1 4 3" xfId="455"/>
    <cellStyle name="20% - 강조색1 4 3 10" xfId="19673"/>
    <cellStyle name="20% - 강조색1 4 3 11" xfId="22138"/>
    <cellStyle name="20% - 강조색1 4 3 2" xfId="1077"/>
    <cellStyle name="20% - 강조색1 4 3 2 2" xfId="2379"/>
    <cellStyle name="20% - 강조색1 4 3 2 2 2" xfId="4995"/>
    <cellStyle name="20% - 강조색1 4 3 2 2 2 2" xfId="10287"/>
    <cellStyle name="20% - 강조색1 4 3 2 2 2 2 2" xfId="23690"/>
    <cellStyle name="20% - 강조색1 4 3 2 2 2 2 2 2" xfId="23691"/>
    <cellStyle name="20% - 강조색1 4 3 2 2 2 2 3" xfId="23692"/>
    <cellStyle name="20% - 강조색1 4 3 2 2 2 3" xfId="15753"/>
    <cellStyle name="20% - 강조색1 4 3 2 2 2 3 2" xfId="23693"/>
    <cellStyle name="20% - 강조색1 4 3 2 2 2 4" xfId="23694"/>
    <cellStyle name="20% - 강조색1 4 3 2 2 3" xfId="7672"/>
    <cellStyle name="20% - 강조색1 4 3 2 2 3 2" xfId="23695"/>
    <cellStyle name="20% - 강조색1 4 3 2 2 3 2 2" xfId="23696"/>
    <cellStyle name="20% - 강조색1 4 3 2 2 3 3" xfId="23697"/>
    <cellStyle name="20% - 강조색1 4 3 2 2 4" xfId="13138"/>
    <cellStyle name="20% - 강조색1 4 3 2 2 4 2" xfId="23698"/>
    <cellStyle name="20% - 강조색1 4 3 2 2 5" xfId="23699"/>
    <cellStyle name="20% - 강조색1 4 3 2 2 6" xfId="23700"/>
    <cellStyle name="20% - 강조색1 4 3 2 3" xfId="3696"/>
    <cellStyle name="20% - 강조색1 4 3 2 3 2" xfId="8988"/>
    <cellStyle name="20% - 강조색1 4 3 2 3 2 2" xfId="23701"/>
    <cellStyle name="20% - 강조색1 4 3 2 3 2 2 2" xfId="23702"/>
    <cellStyle name="20% - 강조색1 4 3 2 3 2 3" xfId="23703"/>
    <cellStyle name="20% - 강조색1 4 3 2 3 3" xfId="14454"/>
    <cellStyle name="20% - 강조색1 4 3 2 3 3 2" xfId="23704"/>
    <cellStyle name="20% - 강조색1 4 3 2 3 4" xfId="23705"/>
    <cellStyle name="20% - 강조색1 4 3 2 4" xfId="6373"/>
    <cellStyle name="20% - 강조색1 4 3 2 4 2" xfId="23706"/>
    <cellStyle name="20% - 강조색1 4 3 2 4 2 2" xfId="23707"/>
    <cellStyle name="20% - 강조색1 4 3 2 4 3" xfId="23708"/>
    <cellStyle name="20% - 강조색1 4 3 2 5" xfId="11839"/>
    <cellStyle name="20% - 강조색1 4 3 2 5 2" xfId="23709"/>
    <cellStyle name="20% - 강조색1 4 3 2 6" xfId="20597"/>
    <cellStyle name="20% - 강조색1 4 3 2 7" xfId="23710"/>
    <cellStyle name="20% - 강조색1 4 3 3" xfId="1759"/>
    <cellStyle name="20% - 강조색1 4 3 3 2" xfId="4375"/>
    <cellStyle name="20% - 강조색1 4 3 3 2 2" xfId="9667"/>
    <cellStyle name="20% - 강조색1 4 3 3 2 2 2" xfId="23711"/>
    <cellStyle name="20% - 강조색1 4 3 3 2 2 2 2" xfId="23712"/>
    <cellStyle name="20% - 강조색1 4 3 3 2 2 3" xfId="23713"/>
    <cellStyle name="20% - 강조색1 4 3 3 2 3" xfId="15133"/>
    <cellStyle name="20% - 강조색1 4 3 3 2 3 2" xfId="23714"/>
    <cellStyle name="20% - 강조색1 4 3 3 2 4" xfId="23715"/>
    <cellStyle name="20% - 강조색1 4 3 3 2 5" xfId="23716"/>
    <cellStyle name="20% - 강조색1 4 3 3 3" xfId="7052"/>
    <cellStyle name="20% - 강조색1 4 3 3 3 2" xfId="23717"/>
    <cellStyle name="20% - 강조색1 4 3 3 3 2 2" xfId="23718"/>
    <cellStyle name="20% - 강조색1 4 3 3 3 3" xfId="23719"/>
    <cellStyle name="20% - 강조색1 4 3 3 4" xfId="12518"/>
    <cellStyle name="20% - 강조색1 4 3 3 4 2" xfId="23720"/>
    <cellStyle name="20% - 강조색1 4 3 3 5" xfId="21175"/>
    <cellStyle name="20% - 강조색1 4 3 3 6" xfId="23721"/>
    <cellStyle name="20% - 강조색1 4 3 4" xfId="3076"/>
    <cellStyle name="20% - 강조색1 4 3 4 2" xfId="8368"/>
    <cellStyle name="20% - 강조색1 4 3 4 2 2" xfId="23722"/>
    <cellStyle name="20% - 강조색1 4 3 4 2 2 2" xfId="23723"/>
    <cellStyle name="20% - 강조색1 4 3 4 2 3" xfId="23724"/>
    <cellStyle name="20% - 강조색1 4 3 4 3" xfId="13834"/>
    <cellStyle name="20% - 강조색1 4 3 4 3 2" xfId="23725"/>
    <cellStyle name="20% - 강조색1 4 3 4 4" xfId="23726"/>
    <cellStyle name="20% - 강조색1 4 3 4 5" xfId="23727"/>
    <cellStyle name="20% - 강조색1 4 3 5" xfId="5753"/>
    <cellStyle name="20% - 강조색1 4 3 5 2" xfId="23728"/>
    <cellStyle name="20% - 강조색1 4 3 5 2 2" xfId="23729"/>
    <cellStyle name="20% - 강조색1 4 3 5 3" xfId="23730"/>
    <cellStyle name="20% - 강조색1 4 3 6" xfId="11219"/>
    <cellStyle name="20% - 강조색1 4 3 6 2" xfId="23731"/>
    <cellStyle name="20% - 강조색1 4 3 7" xfId="17186"/>
    <cellStyle name="20% - 강조색1 4 3 8" xfId="17774"/>
    <cellStyle name="20% - 강조색1 4 3 9" xfId="18711"/>
    <cellStyle name="20% - 강조색1 4 4" xfId="775"/>
    <cellStyle name="20% - 강조색1 4 4 2" xfId="2077"/>
    <cellStyle name="20% - 강조색1 4 4 2 2" xfId="4693"/>
    <cellStyle name="20% - 강조색1 4 4 2 2 2" xfId="9985"/>
    <cellStyle name="20% - 강조색1 4 4 2 2 2 2" xfId="23732"/>
    <cellStyle name="20% - 강조색1 4 4 2 2 2 2 2" xfId="23733"/>
    <cellStyle name="20% - 강조색1 4 4 2 2 2 3" xfId="23734"/>
    <cellStyle name="20% - 강조색1 4 4 2 2 3" xfId="15451"/>
    <cellStyle name="20% - 강조색1 4 4 2 2 3 2" xfId="23735"/>
    <cellStyle name="20% - 강조색1 4 4 2 2 4" xfId="23736"/>
    <cellStyle name="20% - 강조색1 4 4 2 2 5" xfId="23737"/>
    <cellStyle name="20% - 강조색1 4 4 2 3" xfId="7370"/>
    <cellStyle name="20% - 강조색1 4 4 2 3 2" xfId="23738"/>
    <cellStyle name="20% - 강조색1 4 4 2 3 2 2" xfId="23739"/>
    <cellStyle name="20% - 강조색1 4 4 2 3 3" xfId="23740"/>
    <cellStyle name="20% - 강조색1 4 4 2 4" xfId="12836"/>
    <cellStyle name="20% - 강조색1 4 4 2 4 2" xfId="23741"/>
    <cellStyle name="20% - 강조색1 4 4 2 5" xfId="21422"/>
    <cellStyle name="20% - 강조색1 4 4 2 6" xfId="23742"/>
    <cellStyle name="20% - 강조색1 4 4 3" xfId="3394"/>
    <cellStyle name="20% - 강조색1 4 4 3 2" xfId="8686"/>
    <cellStyle name="20% - 강조색1 4 4 3 2 2" xfId="23743"/>
    <cellStyle name="20% - 강조색1 4 4 3 2 2 2" xfId="23744"/>
    <cellStyle name="20% - 강조색1 4 4 3 2 3" xfId="23745"/>
    <cellStyle name="20% - 강조색1 4 4 3 3" xfId="14152"/>
    <cellStyle name="20% - 강조색1 4 4 3 3 2" xfId="23746"/>
    <cellStyle name="20% - 강조색1 4 4 3 4" xfId="23747"/>
    <cellStyle name="20% - 강조색1 4 4 3 5" xfId="23748"/>
    <cellStyle name="20% - 강조색1 4 4 4" xfId="6071"/>
    <cellStyle name="20% - 강조색1 4 4 4 2" xfId="23749"/>
    <cellStyle name="20% - 강조색1 4 4 4 2 2" xfId="23750"/>
    <cellStyle name="20% - 강조색1 4 4 4 3" xfId="23751"/>
    <cellStyle name="20% - 강조색1 4 4 5" xfId="11537"/>
    <cellStyle name="20% - 강조색1 4 4 5 2" xfId="23752"/>
    <cellStyle name="20% - 강조색1 4 4 6" xfId="18022"/>
    <cellStyle name="20% - 강조색1 4 4 7" xfId="18956"/>
    <cellStyle name="20% - 강조색1 4 4 8" xfId="19918"/>
    <cellStyle name="20% - 강조색1 4 4 9" xfId="22383"/>
    <cellStyle name="20% - 강조색1 4 5" xfId="1457"/>
    <cellStyle name="20% - 강조색1 4 5 2" xfId="4073"/>
    <cellStyle name="20% - 강조색1 4 5 2 2" xfId="9365"/>
    <cellStyle name="20% - 강조색1 4 5 2 2 2" xfId="23753"/>
    <cellStyle name="20% - 강조색1 4 5 2 2 2 2" xfId="23754"/>
    <cellStyle name="20% - 강조색1 4 5 2 2 3" xfId="23755"/>
    <cellStyle name="20% - 강조색1 4 5 2 3" xfId="14831"/>
    <cellStyle name="20% - 강조색1 4 5 2 3 2" xfId="23756"/>
    <cellStyle name="20% - 강조색1 4 5 2 4" xfId="23757"/>
    <cellStyle name="20% - 강조색1 4 5 2 5" xfId="23758"/>
    <cellStyle name="20% - 강조색1 4 5 3" xfId="6750"/>
    <cellStyle name="20% - 강조색1 4 5 3 2" xfId="23759"/>
    <cellStyle name="20% - 강조색1 4 5 3 2 2" xfId="23760"/>
    <cellStyle name="20% - 강조색1 4 5 3 3" xfId="23761"/>
    <cellStyle name="20% - 강조색1 4 5 4" xfId="12216"/>
    <cellStyle name="20% - 강조색1 4 5 4 2" xfId="23762"/>
    <cellStyle name="20% - 강조색1 4 5 5" xfId="20251"/>
    <cellStyle name="20% - 강조색1 4 5 6" xfId="23763"/>
    <cellStyle name="20% - 강조색1 4 6" xfId="2774"/>
    <cellStyle name="20% - 강조색1 4 6 2" xfId="8066"/>
    <cellStyle name="20% - 강조색1 4 6 2 2" xfId="23764"/>
    <cellStyle name="20% - 강조색1 4 6 2 2 2" xfId="23765"/>
    <cellStyle name="20% - 강조색1 4 6 2 3" xfId="23766"/>
    <cellStyle name="20% - 강조색1 4 6 2 4" xfId="23767"/>
    <cellStyle name="20% - 강조색1 4 6 3" xfId="13532"/>
    <cellStyle name="20% - 강조색1 4 6 3 2" xfId="23768"/>
    <cellStyle name="20% - 강조색1 4 6 4" xfId="20829"/>
    <cellStyle name="20% - 강조색1 4 6 5" xfId="23769"/>
    <cellStyle name="20% - 강조색1 4 7" xfId="5451"/>
    <cellStyle name="20% - 강조색1 4 7 2" xfId="16139"/>
    <cellStyle name="20% - 강조색1 4 7 2 2" xfId="23770"/>
    <cellStyle name="20% - 강조색1 4 7 3" xfId="23771"/>
    <cellStyle name="20% - 강조색1 4 7 4" xfId="23772"/>
    <cellStyle name="20% - 강조색1 4 8" xfId="10785"/>
    <cellStyle name="20% - 강조색1 4 8 2" xfId="23773"/>
    <cellStyle name="20% - 강조색1 4 9" xfId="10917"/>
    <cellStyle name="20% - 강조색1 4 9 2" xfId="23774"/>
    <cellStyle name="20% - 강조색1 5" xfId="160"/>
    <cellStyle name="20% - 강조색1 5 10" xfId="23775"/>
    <cellStyle name="20% - 강조색1 5 2" xfId="281"/>
    <cellStyle name="20% - 강조색1 5 2 2" xfId="585"/>
    <cellStyle name="20% - 강조색1 5 2 2 2" xfId="1207"/>
    <cellStyle name="20% - 강조색1 5 2 2 2 2" xfId="2509"/>
    <cellStyle name="20% - 강조색1 5 2 2 2 2 2" xfId="5125"/>
    <cellStyle name="20% - 강조색1 5 2 2 2 2 2 2" xfId="10417"/>
    <cellStyle name="20% - 강조색1 5 2 2 2 2 2 2 2" xfId="23776"/>
    <cellStyle name="20% - 강조색1 5 2 2 2 2 2 2 2 2" xfId="23777"/>
    <cellStyle name="20% - 강조색1 5 2 2 2 2 2 2 3" xfId="23778"/>
    <cellStyle name="20% - 강조색1 5 2 2 2 2 2 3" xfId="15883"/>
    <cellStyle name="20% - 강조색1 5 2 2 2 2 2 3 2" xfId="23779"/>
    <cellStyle name="20% - 강조색1 5 2 2 2 2 2 4" xfId="23780"/>
    <cellStyle name="20% - 강조색1 5 2 2 2 2 3" xfId="7802"/>
    <cellStyle name="20% - 강조색1 5 2 2 2 2 3 2" xfId="23781"/>
    <cellStyle name="20% - 강조색1 5 2 2 2 2 3 2 2" xfId="23782"/>
    <cellStyle name="20% - 강조색1 5 2 2 2 2 3 3" xfId="23783"/>
    <cellStyle name="20% - 강조색1 5 2 2 2 2 4" xfId="13268"/>
    <cellStyle name="20% - 강조색1 5 2 2 2 2 4 2" xfId="23784"/>
    <cellStyle name="20% - 강조색1 5 2 2 2 2 5" xfId="23785"/>
    <cellStyle name="20% - 강조색1 5 2 2 2 3" xfId="3826"/>
    <cellStyle name="20% - 강조색1 5 2 2 2 3 2" xfId="9118"/>
    <cellStyle name="20% - 강조색1 5 2 2 2 3 2 2" xfId="23786"/>
    <cellStyle name="20% - 강조색1 5 2 2 2 3 2 2 2" xfId="23787"/>
    <cellStyle name="20% - 강조색1 5 2 2 2 3 2 3" xfId="23788"/>
    <cellStyle name="20% - 강조색1 5 2 2 2 3 3" xfId="14584"/>
    <cellStyle name="20% - 강조색1 5 2 2 2 3 3 2" xfId="23789"/>
    <cellStyle name="20% - 강조색1 5 2 2 2 3 4" xfId="23790"/>
    <cellStyle name="20% - 강조색1 5 2 2 2 4" xfId="6503"/>
    <cellStyle name="20% - 강조색1 5 2 2 2 4 2" xfId="23791"/>
    <cellStyle name="20% - 강조색1 5 2 2 2 4 2 2" xfId="23792"/>
    <cellStyle name="20% - 강조색1 5 2 2 2 4 3" xfId="23793"/>
    <cellStyle name="20% - 강조색1 5 2 2 2 5" xfId="11969"/>
    <cellStyle name="20% - 강조색1 5 2 2 2 5 2" xfId="23794"/>
    <cellStyle name="20% - 강조색1 5 2 2 2 6" xfId="23795"/>
    <cellStyle name="20% - 강조색1 5 2 2 3" xfId="1889"/>
    <cellStyle name="20% - 강조색1 5 2 2 3 2" xfId="4505"/>
    <cellStyle name="20% - 강조색1 5 2 2 3 2 2" xfId="9797"/>
    <cellStyle name="20% - 강조색1 5 2 2 3 2 2 2" xfId="23796"/>
    <cellStyle name="20% - 강조색1 5 2 2 3 2 2 2 2" xfId="23797"/>
    <cellStyle name="20% - 강조색1 5 2 2 3 2 2 3" xfId="23798"/>
    <cellStyle name="20% - 강조색1 5 2 2 3 2 3" xfId="15263"/>
    <cellStyle name="20% - 강조색1 5 2 2 3 2 3 2" xfId="23799"/>
    <cellStyle name="20% - 강조색1 5 2 2 3 2 4" xfId="23800"/>
    <cellStyle name="20% - 강조색1 5 2 2 3 3" xfId="7182"/>
    <cellStyle name="20% - 강조색1 5 2 2 3 3 2" xfId="23801"/>
    <cellStyle name="20% - 강조색1 5 2 2 3 3 2 2" xfId="23802"/>
    <cellStyle name="20% - 강조색1 5 2 2 3 3 3" xfId="23803"/>
    <cellStyle name="20% - 강조색1 5 2 2 3 4" xfId="12648"/>
    <cellStyle name="20% - 강조색1 5 2 2 3 4 2" xfId="23804"/>
    <cellStyle name="20% - 강조색1 5 2 2 3 5" xfId="23805"/>
    <cellStyle name="20% - 강조색1 5 2 2 4" xfId="3206"/>
    <cellStyle name="20% - 강조색1 5 2 2 4 2" xfId="8498"/>
    <cellStyle name="20% - 강조색1 5 2 2 4 2 2" xfId="23806"/>
    <cellStyle name="20% - 강조색1 5 2 2 4 2 2 2" xfId="23807"/>
    <cellStyle name="20% - 강조색1 5 2 2 4 2 3" xfId="23808"/>
    <cellStyle name="20% - 강조색1 5 2 2 4 3" xfId="13964"/>
    <cellStyle name="20% - 강조색1 5 2 2 4 3 2" xfId="23809"/>
    <cellStyle name="20% - 강조색1 5 2 2 4 4" xfId="23810"/>
    <cellStyle name="20% - 강조색1 5 2 2 5" xfId="5883"/>
    <cellStyle name="20% - 강조색1 5 2 2 5 2" xfId="23811"/>
    <cellStyle name="20% - 강조색1 5 2 2 5 2 2" xfId="23812"/>
    <cellStyle name="20% - 강조색1 5 2 2 5 3" xfId="23813"/>
    <cellStyle name="20% - 강조색1 5 2 2 6" xfId="11349"/>
    <cellStyle name="20% - 강조색1 5 2 2 6 2" xfId="23814"/>
    <cellStyle name="20% - 강조색1 5 2 2 7" xfId="23815"/>
    <cellStyle name="20% - 강조색1 5 2 3" xfId="905"/>
    <cellStyle name="20% - 강조색1 5 2 3 2" xfId="2207"/>
    <cellStyle name="20% - 강조색1 5 2 3 2 2" xfId="4823"/>
    <cellStyle name="20% - 강조색1 5 2 3 2 2 2" xfId="10115"/>
    <cellStyle name="20% - 강조색1 5 2 3 2 2 2 2" xfId="23816"/>
    <cellStyle name="20% - 강조색1 5 2 3 2 2 2 2 2" xfId="23817"/>
    <cellStyle name="20% - 강조색1 5 2 3 2 2 2 3" xfId="23818"/>
    <cellStyle name="20% - 강조색1 5 2 3 2 2 3" xfId="15581"/>
    <cellStyle name="20% - 강조색1 5 2 3 2 2 3 2" xfId="23819"/>
    <cellStyle name="20% - 강조색1 5 2 3 2 2 4" xfId="23820"/>
    <cellStyle name="20% - 강조색1 5 2 3 2 3" xfId="7500"/>
    <cellStyle name="20% - 강조색1 5 2 3 2 3 2" xfId="23821"/>
    <cellStyle name="20% - 강조색1 5 2 3 2 3 2 2" xfId="23822"/>
    <cellStyle name="20% - 강조색1 5 2 3 2 3 3" xfId="23823"/>
    <cellStyle name="20% - 강조색1 5 2 3 2 4" xfId="12966"/>
    <cellStyle name="20% - 강조색1 5 2 3 2 4 2" xfId="23824"/>
    <cellStyle name="20% - 강조색1 5 2 3 2 5" xfId="23825"/>
    <cellStyle name="20% - 강조색1 5 2 3 3" xfId="3524"/>
    <cellStyle name="20% - 강조색1 5 2 3 3 2" xfId="8816"/>
    <cellStyle name="20% - 강조색1 5 2 3 3 2 2" xfId="23826"/>
    <cellStyle name="20% - 강조색1 5 2 3 3 2 2 2" xfId="23827"/>
    <cellStyle name="20% - 강조색1 5 2 3 3 2 3" xfId="23828"/>
    <cellStyle name="20% - 강조색1 5 2 3 3 3" xfId="14282"/>
    <cellStyle name="20% - 강조색1 5 2 3 3 3 2" xfId="23829"/>
    <cellStyle name="20% - 강조색1 5 2 3 3 4" xfId="23830"/>
    <cellStyle name="20% - 강조색1 5 2 3 4" xfId="6201"/>
    <cellStyle name="20% - 강조색1 5 2 3 4 2" xfId="23831"/>
    <cellStyle name="20% - 강조색1 5 2 3 4 2 2" xfId="23832"/>
    <cellStyle name="20% - 강조색1 5 2 3 4 3" xfId="23833"/>
    <cellStyle name="20% - 강조색1 5 2 3 5" xfId="11667"/>
    <cellStyle name="20% - 강조색1 5 2 3 5 2" xfId="23834"/>
    <cellStyle name="20% - 강조색1 5 2 3 6" xfId="23835"/>
    <cellStyle name="20% - 강조색1 5 2 4" xfId="1587"/>
    <cellStyle name="20% - 강조색1 5 2 4 2" xfId="4203"/>
    <cellStyle name="20% - 강조색1 5 2 4 2 2" xfId="9495"/>
    <cellStyle name="20% - 강조색1 5 2 4 2 2 2" xfId="23836"/>
    <cellStyle name="20% - 강조색1 5 2 4 2 2 2 2" xfId="23837"/>
    <cellStyle name="20% - 강조색1 5 2 4 2 2 3" xfId="23838"/>
    <cellStyle name="20% - 강조색1 5 2 4 2 3" xfId="14961"/>
    <cellStyle name="20% - 강조색1 5 2 4 2 3 2" xfId="23839"/>
    <cellStyle name="20% - 강조색1 5 2 4 2 4" xfId="23840"/>
    <cellStyle name="20% - 강조색1 5 2 4 3" xfId="6880"/>
    <cellStyle name="20% - 강조색1 5 2 4 3 2" xfId="23841"/>
    <cellStyle name="20% - 강조색1 5 2 4 3 2 2" xfId="23842"/>
    <cellStyle name="20% - 강조색1 5 2 4 3 3" xfId="23843"/>
    <cellStyle name="20% - 강조색1 5 2 4 4" xfId="12346"/>
    <cellStyle name="20% - 강조색1 5 2 4 4 2" xfId="23844"/>
    <cellStyle name="20% - 강조색1 5 2 4 5" xfId="23845"/>
    <cellStyle name="20% - 강조색1 5 2 5" xfId="2904"/>
    <cellStyle name="20% - 강조색1 5 2 5 2" xfId="8196"/>
    <cellStyle name="20% - 강조색1 5 2 5 2 2" xfId="23846"/>
    <cellStyle name="20% - 강조색1 5 2 5 2 2 2" xfId="23847"/>
    <cellStyle name="20% - 강조색1 5 2 5 2 3" xfId="23848"/>
    <cellStyle name="20% - 강조색1 5 2 5 3" xfId="13662"/>
    <cellStyle name="20% - 강조색1 5 2 5 3 2" xfId="23849"/>
    <cellStyle name="20% - 강조색1 5 2 5 4" xfId="23850"/>
    <cellStyle name="20% - 강조색1 5 2 6" xfId="5581"/>
    <cellStyle name="20% - 강조색1 5 2 6 2" xfId="23851"/>
    <cellStyle name="20% - 강조색1 5 2 6 2 2" xfId="23852"/>
    <cellStyle name="20% - 강조색1 5 2 6 3" xfId="23853"/>
    <cellStyle name="20% - 강조색1 5 2 7" xfId="11047"/>
    <cellStyle name="20% - 강조색1 5 2 7 2" xfId="23854"/>
    <cellStyle name="20% - 강조색1 5 2 8" xfId="23855"/>
    <cellStyle name="20% - 강조색1 5 3" xfId="470"/>
    <cellStyle name="20% - 강조색1 5 3 2" xfId="1092"/>
    <cellStyle name="20% - 강조색1 5 3 2 2" xfId="2394"/>
    <cellStyle name="20% - 강조색1 5 3 2 2 2" xfId="5010"/>
    <cellStyle name="20% - 강조색1 5 3 2 2 2 2" xfId="10302"/>
    <cellStyle name="20% - 강조색1 5 3 2 2 2 2 2" xfId="23856"/>
    <cellStyle name="20% - 강조색1 5 3 2 2 2 2 2 2" xfId="23857"/>
    <cellStyle name="20% - 강조색1 5 3 2 2 2 2 3" xfId="23858"/>
    <cellStyle name="20% - 강조색1 5 3 2 2 2 3" xfId="15768"/>
    <cellStyle name="20% - 강조색1 5 3 2 2 2 3 2" xfId="23859"/>
    <cellStyle name="20% - 강조색1 5 3 2 2 2 4" xfId="23860"/>
    <cellStyle name="20% - 강조색1 5 3 2 2 3" xfId="7687"/>
    <cellStyle name="20% - 강조색1 5 3 2 2 3 2" xfId="23861"/>
    <cellStyle name="20% - 강조색1 5 3 2 2 3 2 2" xfId="23862"/>
    <cellStyle name="20% - 강조색1 5 3 2 2 3 3" xfId="23863"/>
    <cellStyle name="20% - 강조색1 5 3 2 2 4" xfId="13153"/>
    <cellStyle name="20% - 강조색1 5 3 2 2 4 2" xfId="23864"/>
    <cellStyle name="20% - 강조색1 5 3 2 2 5" xfId="23865"/>
    <cellStyle name="20% - 강조색1 5 3 2 3" xfId="3711"/>
    <cellStyle name="20% - 강조색1 5 3 2 3 2" xfId="9003"/>
    <cellStyle name="20% - 강조색1 5 3 2 3 2 2" xfId="23866"/>
    <cellStyle name="20% - 강조색1 5 3 2 3 2 2 2" xfId="23867"/>
    <cellStyle name="20% - 강조색1 5 3 2 3 2 3" xfId="23868"/>
    <cellStyle name="20% - 강조색1 5 3 2 3 3" xfId="14469"/>
    <cellStyle name="20% - 강조색1 5 3 2 3 3 2" xfId="23869"/>
    <cellStyle name="20% - 강조색1 5 3 2 3 4" xfId="23870"/>
    <cellStyle name="20% - 강조색1 5 3 2 4" xfId="6388"/>
    <cellStyle name="20% - 강조색1 5 3 2 4 2" xfId="23871"/>
    <cellStyle name="20% - 강조색1 5 3 2 4 2 2" xfId="23872"/>
    <cellStyle name="20% - 강조색1 5 3 2 4 3" xfId="23873"/>
    <cellStyle name="20% - 강조색1 5 3 2 5" xfId="11854"/>
    <cellStyle name="20% - 강조색1 5 3 2 5 2" xfId="23874"/>
    <cellStyle name="20% - 강조색1 5 3 2 6" xfId="23875"/>
    <cellStyle name="20% - 강조색1 5 3 3" xfId="1774"/>
    <cellStyle name="20% - 강조색1 5 3 3 2" xfId="4390"/>
    <cellStyle name="20% - 강조색1 5 3 3 2 2" xfId="9682"/>
    <cellStyle name="20% - 강조색1 5 3 3 2 2 2" xfId="23876"/>
    <cellStyle name="20% - 강조색1 5 3 3 2 2 2 2" xfId="23877"/>
    <cellStyle name="20% - 강조색1 5 3 3 2 2 3" xfId="23878"/>
    <cellStyle name="20% - 강조색1 5 3 3 2 3" xfId="15148"/>
    <cellStyle name="20% - 강조색1 5 3 3 2 3 2" xfId="23879"/>
    <cellStyle name="20% - 강조색1 5 3 3 2 4" xfId="23880"/>
    <cellStyle name="20% - 강조색1 5 3 3 3" xfId="7067"/>
    <cellStyle name="20% - 강조색1 5 3 3 3 2" xfId="23881"/>
    <cellStyle name="20% - 강조색1 5 3 3 3 2 2" xfId="23882"/>
    <cellStyle name="20% - 강조색1 5 3 3 3 3" xfId="23883"/>
    <cellStyle name="20% - 강조색1 5 3 3 4" xfId="12533"/>
    <cellStyle name="20% - 강조색1 5 3 3 4 2" xfId="23884"/>
    <cellStyle name="20% - 강조색1 5 3 3 5" xfId="23885"/>
    <cellStyle name="20% - 강조색1 5 3 4" xfId="3091"/>
    <cellStyle name="20% - 강조색1 5 3 4 2" xfId="8383"/>
    <cellStyle name="20% - 강조색1 5 3 4 2 2" xfId="23886"/>
    <cellStyle name="20% - 강조색1 5 3 4 2 2 2" xfId="23887"/>
    <cellStyle name="20% - 강조색1 5 3 4 2 3" xfId="23888"/>
    <cellStyle name="20% - 강조색1 5 3 4 3" xfId="13849"/>
    <cellStyle name="20% - 강조색1 5 3 4 3 2" xfId="23889"/>
    <cellStyle name="20% - 강조색1 5 3 4 4" xfId="23890"/>
    <cellStyle name="20% - 강조색1 5 3 5" xfId="5768"/>
    <cellStyle name="20% - 강조색1 5 3 5 2" xfId="23891"/>
    <cellStyle name="20% - 강조색1 5 3 5 2 2" xfId="23892"/>
    <cellStyle name="20% - 강조색1 5 3 5 3" xfId="23893"/>
    <cellStyle name="20% - 강조색1 5 3 6" xfId="11234"/>
    <cellStyle name="20% - 강조색1 5 3 6 2" xfId="23894"/>
    <cellStyle name="20% - 강조색1 5 3 7" xfId="23895"/>
    <cellStyle name="20% - 강조색1 5 4" xfId="790"/>
    <cellStyle name="20% - 강조색1 5 4 2" xfId="2092"/>
    <cellStyle name="20% - 강조색1 5 4 2 2" xfId="4708"/>
    <cellStyle name="20% - 강조색1 5 4 2 2 2" xfId="10000"/>
    <cellStyle name="20% - 강조색1 5 4 2 2 2 2" xfId="23896"/>
    <cellStyle name="20% - 강조색1 5 4 2 2 2 2 2" xfId="23897"/>
    <cellStyle name="20% - 강조색1 5 4 2 2 2 3" xfId="23898"/>
    <cellStyle name="20% - 강조색1 5 4 2 2 3" xfId="15466"/>
    <cellStyle name="20% - 강조색1 5 4 2 2 3 2" xfId="23899"/>
    <cellStyle name="20% - 강조색1 5 4 2 2 4" xfId="23900"/>
    <cellStyle name="20% - 강조색1 5 4 2 3" xfId="7385"/>
    <cellStyle name="20% - 강조색1 5 4 2 3 2" xfId="23901"/>
    <cellStyle name="20% - 강조색1 5 4 2 3 2 2" xfId="23902"/>
    <cellStyle name="20% - 강조색1 5 4 2 3 3" xfId="23903"/>
    <cellStyle name="20% - 강조색1 5 4 2 4" xfId="12851"/>
    <cellStyle name="20% - 강조색1 5 4 2 4 2" xfId="23904"/>
    <cellStyle name="20% - 강조색1 5 4 2 5" xfId="23905"/>
    <cellStyle name="20% - 강조색1 5 4 3" xfId="3409"/>
    <cellStyle name="20% - 강조색1 5 4 3 2" xfId="8701"/>
    <cellStyle name="20% - 강조색1 5 4 3 2 2" xfId="23906"/>
    <cellStyle name="20% - 강조색1 5 4 3 2 2 2" xfId="23907"/>
    <cellStyle name="20% - 강조색1 5 4 3 2 3" xfId="23908"/>
    <cellStyle name="20% - 강조색1 5 4 3 3" xfId="14167"/>
    <cellStyle name="20% - 강조색1 5 4 3 3 2" xfId="23909"/>
    <cellStyle name="20% - 강조색1 5 4 3 4" xfId="23910"/>
    <cellStyle name="20% - 강조색1 5 4 4" xfId="6086"/>
    <cellStyle name="20% - 강조색1 5 4 4 2" xfId="23911"/>
    <cellStyle name="20% - 강조색1 5 4 4 2 2" xfId="23912"/>
    <cellStyle name="20% - 강조색1 5 4 4 3" xfId="23913"/>
    <cellStyle name="20% - 강조색1 5 4 5" xfId="11552"/>
    <cellStyle name="20% - 강조색1 5 4 5 2" xfId="23914"/>
    <cellStyle name="20% - 강조색1 5 4 6" xfId="23915"/>
    <cellStyle name="20% - 강조색1 5 5" xfId="1472"/>
    <cellStyle name="20% - 강조색1 5 5 2" xfId="4088"/>
    <cellStyle name="20% - 강조색1 5 5 2 2" xfId="9380"/>
    <cellStyle name="20% - 강조색1 5 5 2 2 2" xfId="23916"/>
    <cellStyle name="20% - 강조색1 5 5 2 2 2 2" xfId="23917"/>
    <cellStyle name="20% - 강조색1 5 5 2 2 3" xfId="23918"/>
    <cellStyle name="20% - 강조색1 5 5 2 3" xfId="14846"/>
    <cellStyle name="20% - 강조색1 5 5 2 3 2" xfId="23919"/>
    <cellStyle name="20% - 강조색1 5 5 2 4" xfId="23920"/>
    <cellStyle name="20% - 강조색1 5 5 3" xfId="6765"/>
    <cellStyle name="20% - 강조색1 5 5 3 2" xfId="23921"/>
    <cellStyle name="20% - 강조색1 5 5 3 2 2" xfId="23922"/>
    <cellStyle name="20% - 강조색1 5 5 3 3" xfId="23923"/>
    <cellStyle name="20% - 강조색1 5 5 4" xfId="12231"/>
    <cellStyle name="20% - 강조색1 5 5 4 2" xfId="23924"/>
    <cellStyle name="20% - 강조색1 5 5 5" xfId="23925"/>
    <cellStyle name="20% - 강조색1 5 6" xfId="2789"/>
    <cellStyle name="20% - 강조색1 5 6 2" xfId="8081"/>
    <cellStyle name="20% - 강조색1 5 6 2 2" xfId="23926"/>
    <cellStyle name="20% - 강조색1 5 6 2 2 2" xfId="23927"/>
    <cellStyle name="20% - 강조색1 5 6 2 3" xfId="23928"/>
    <cellStyle name="20% - 강조색1 5 6 3" xfId="13547"/>
    <cellStyle name="20% - 강조색1 5 6 3 2" xfId="23929"/>
    <cellStyle name="20% - 강조색1 5 6 4" xfId="23930"/>
    <cellStyle name="20% - 강조색1 5 7" xfId="5466"/>
    <cellStyle name="20% - 강조색1 5 7 2" xfId="23931"/>
    <cellStyle name="20% - 강조색1 5 7 2 2" xfId="23932"/>
    <cellStyle name="20% - 강조색1 5 7 3" xfId="23933"/>
    <cellStyle name="20% - 강조색1 5 8" xfId="10932"/>
    <cellStyle name="20% - 강조색1 5 8 2" xfId="23934"/>
    <cellStyle name="20% - 강조색1 5 9" xfId="16275"/>
    <cellStyle name="20% - 강조색1 6" xfId="175"/>
    <cellStyle name="20% - 강조색1 6 10" xfId="16697"/>
    <cellStyle name="20% - 강조색1 6 11" xfId="16889"/>
    <cellStyle name="20% - 강조색1 6 12" xfId="17483"/>
    <cellStyle name="20% - 강조색1 6 13" xfId="18420"/>
    <cellStyle name="20% - 강조색1 6 14" xfId="19382"/>
    <cellStyle name="20% - 강조색1 6 15" xfId="21847"/>
    <cellStyle name="20% - 강조색1 6 2" xfId="296"/>
    <cellStyle name="20% - 강조색1 6 2 10" xfId="18584"/>
    <cellStyle name="20% - 강조색1 6 2 11" xfId="19546"/>
    <cellStyle name="20% - 강조색1 6 2 12" xfId="22011"/>
    <cellStyle name="20% - 강조색1 6 2 2" xfId="600"/>
    <cellStyle name="20% - 강조색1 6 2 2 10" xfId="22456"/>
    <cellStyle name="20% - 강조색1 6 2 2 2" xfId="1222"/>
    <cellStyle name="20% - 강조색1 6 2 2 2 2" xfId="2524"/>
    <cellStyle name="20% - 강조색1 6 2 2 2 2 2" xfId="5140"/>
    <cellStyle name="20% - 강조색1 6 2 2 2 2 2 2" xfId="10432"/>
    <cellStyle name="20% - 강조색1 6 2 2 2 2 2 2 2" xfId="23935"/>
    <cellStyle name="20% - 강조색1 6 2 2 2 2 2 2 2 2" xfId="23936"/>
    <cellStyle name="20% - 강조색1 6 2 2 2 2 2 2 3" xfId="23937"/>
    <cellStyle name="20% - 강조색1 6 2 2 2 2 2 3" xfId="15898"/>
    <cellStyle name="20% - 강조색1 6 2 2 2 2 2 3 2" xfId="23938"/>
    <cellStyle name="20% - 강조색1 6 2 2 2 2 2 4" xfId="23939"/>
    <cellStyle name="20% - 강조색1 6 2 2 2 2 3" xfId="7817"/>
    <cellStyle name="20% - 강조색1 6 2 2 2 2 3 2" xfId="23940"/>
    <cellStyle name="20% - 강조색1 6 2 2 2 2 3 2 2" xfId="23941"/>
    <cellStyle name="20% - 강조색1 6 2 2 2 2 3 3" xfId="23942"/>
    <cellStyle name="20% - 강조색1 6 2 2 2 2 4" xfId="13283"/>
    <cellStyle name="20% - 강조색1 6 2 2 2 2 4 2" xfId="23943"/>
    <cellStyle name="20% - 강조색1 6 2 2 2 2 5" xfId="23944"/>
    <cellStyle name="20% - 강조색1 6 2 2 2 2 6" xfId="23945"/>
    <cellStyle name="20% - 강조색1 6 2 2 2 3" xfId="3841"/>
    <cellStyle name="20% - 강조색1 6 2 2 2 3 2" xfId="9133"/>
    <cellStyle name="20% - 강조색1 6 2 2 2 3 2 2" xfId="23946"/>
    <cellStyle name="20% - 강조색1 6 2 2 2 3 2 2 2" xfId="23947"/>
    <cellStyle name="20% - 강조색1 6 2 2 2 3 2 3" xfId="23948"/>
    <cellStyle name="20% - 강조색1 6 2 2 2 3 3" xfId="14599"/>
    <cellStyle name="20% - 강조색1 6 2 2 2 3 3 2" xfId="23949"/>
    <cellStyle name="20% - 강조색1 6 2 2 2 3 4" xfId="23950"/>
    <cellStyle name="20% - 강조색1 6 2 2 2 4" xfId="6518"/>
    <cellStyle name="20% - 강조색1 6 2 2 2 4 2" xfId="23951"/>
    <cellStyle name="20% - 강조색1 6 2 2 2 4 2 2" xfId="23952"/>
    <cellStyle name="20% - 강조색1 6 2 2 2 4 3" xfId="23953"/>
    <cellStyle name="20% - 강조색1 6 2 2 2 5" xfId="11984"/>
    <cellStyle name="20% - 강조색1 6 2 2 2 5 2" xfId="23954"/>
    <cellStyle name="20% - 강조색1 6 2 2 2 6" xfId="21496"/>
    <cellStyle name="20% - 강조색1 6 2 2 2 7" xfId="23955"/>
    <cellStyle name="20% - 강조색1 6 2 2 3" xfId="1904"/>
    <cellStyle name="20% - 강조색1 6 2 2 3 2" xfId="4520"/>
    <cellStyle name="20% - 강조색1 6 2 2 3 2 2" xfId="9812"/>
    <cellStyle name="20% - 강조색1 6 2 2 3 2 2 2" xfId="23956"/>
    <cellStyle name="20% - 강조색1 6 2 2 3 2 2 2 2" xfId="23957"/>
    <cellStyle name="20% - 강조색1 6 2 2 3 2 2 3" xfId="23958"/>
    <cellStyle name="20% - 강조색1 6 2 2 3 2 3" xfId="15278"/>
    <cellStyle name="20% - 강조색1 6 2 2 3 2 3 2" xfId="23959"/>
    <cellStyle name="20% - 강조색1 6 2 2 3 2 4" xfId="23960"/>
    <cellStyle name="20% - 강조색1 6 2 2 3 3" xfId="7197"/>
    <cellStyle name="20% - 강조색1 6 2 2 3 3 2" xfId="23961"/>
    <cellStyle name="20% - 강조색1 6 2 2 3 3 2 2" xfId="23962"/>
    <cellStyle name="20% - 강조색1 6 2 2 3 3 3" xfId="23963"/>
    <cellStyle name="20% - 강조색1 6 2 2 3 4" xfId="12663"/>
    <cellStyle name="20% - 강조색1 6 2 2 3 4 2" xfId="23964"/>
    <cellStyle name="20% - 강조색1 6 2 2 3 5" xfId="23965"/>
    <cellStyle name="20% - 강조색1 6 2 2 3 6" xfId="23966"/>
    <cellStyle name="20% - 강조색1 6 2 2 4" xfId="3221"/>
    <cellStyle name="20% - 강조색1 6 2 2 4 2" xfId="8513"/>
    <cellStyle name="20% - 강조색1 6 2 2 4 2 2" xfId="23967"/>
    <cellStyle name="20% - 강조색1 6 2 2 4 2 2 2" xfId="23968"/>
    <cellStyle name="20% - 강조색1 6 2 2 4 2 3" xfId="23969"/>
    <cellStyle name="20% - 강조색1 6 2 2 4 3" xfId="13979"/>
    <cellStyle name="20% - 강조색1 6 2 2 4 3 2" xfId="23970"/>
    <cellStyle name="20% - 강조색1 6 2 2 4 4" xfId="23971"/>
    <cellStyle name="20% - 강조색1 6 2 2 5" xfId="5898"/>
    <cellStyle name="20% - 강조색1 6 2 2 5 2" xfId="23972"/>
    <cellStyle name="20% - 강조색1 6 2 2 5 2 2" xfId="23973"/>
    <cellStyle name="20% - 강조색1 6 2 2 5 3" xfId="23974"/>
    <cellStyle name="20% - 강조색1 6 2 2 6" xfId="11364"/>
    <cellStyle name="20% - 강조색1 6 2 2 6 2" xfId="23975"/>
    <cellStyle name="20% - 강조색1 6 2 2 7" xfId="18095"/>
    <cellStyle name="20% - 강조색1 6 2 2 8" xfId="19029"/>
    <cellStyle name="20% - 강조색1 6 2 2 9" xfId="19991"/>
    <cellStyle name="20% - 강조색1 6 2 3" xfId="920"/>
    <cellStyle name="20% - 강조색1 6 2 3 2" xfId="2222"/>
    <cellStyle name="20% - 강조색1 6 2 3 2 2" xfId="4838"/>
    <cellStyle name="20% - 강조색1 6 2 3 2 2 2" xfId="10130"/>
    <cellStyle name="20% - 강조색1 6 2 3 2 2 2 2" xfId="23976"/>
    <cellStyle name="20% - 강조색1 6 2 3 2 2 2 2 2" xfId="23977"/>
    <cellStyle name="20% - 강조색1 6 2 3 2 2 2 3" xfId="23978"/>
    <cellStyle name="20% - 강조색1 6 2 3 2 2 3" xfId="15596"/>
    <cellStyle name="20% - 강조색1 6 2 3 2 2 3 2" xfId="23979"/>
    <cellStyle name="20% - 강조색1 6 2 3 2 2 4" xfId="23980"/>
    <cellStyle name="20% - 강조색1 6 2 3 2 3" xfId="7515"/>
    <cellStyle name="20% - 강조색1 6 2 3 2 3 2" xfId="23981"/>
    <cellStyle name="20% - 강조색1 6 2 3 2 3 2 2" xfId="23982"/>
    <cellStyle name="20% - 강조색1 6 2 3 2 3 3" xfId="23983"/>
    <cellStyle name="20% - 강조색1 6 2 3 2 4" xfId="12981"/>
    <cellStyle name="20% - 강조색1 6 2 3 2 4 2" xfId="23984"/>
    <cellStyle name="20% - 강조색1 6 2 3 2 5" xfId="23985"/>
    <cellStyle name="20% - 강조색1 6 2 3 2 6" xfId="23986"/>
    <cellStyle name="20% - 강조색1 6 2 3 3" xfId="3539"/>
    <cellStyle name="20% - 강조색1 6 2 3 3 2" xfId="8831"/>
    <cellStyle name="20% - 강조색1 6 2 3 3 2 2" xfId="23987"/>
    <cellStyle name="20% - 강조색1 6 2 3 3 2 2 2" xfId="23988"/>
    <cellStyle name="20% - 강조색1 6 2 3 3 2 3" xfId="23989"/>
    <cellStyle name="20% - 강조색1 6 2 3 3 3" xfId="14297"/>
    <cellStyle name="20% - 강조색1 6 2 3 3 3 2" xfId="23990"/>
    <cellStyle name="20% - 강조색1 6 2 3 3 4" xfId="23991"/>
    <cellStyle name="20% - 강조색1 6 2 3 4" xfId="6216"/>
    <cellStyle name="20% - 강조색1 6 2 3 4 2" xfId="23992"/>
    <cellStyle name="20% - 강조색1 6 2 3 4 2 2" xfId="23993"/>
    <cellStyle name="20% - 강조색1 6 2 3 4 3" xfId="23994"/>
    <cellStyle name="20% - 강조색1 6 2 3 5" xfId="11682"/>
    <cellStyle name="20% - 강조색1 6 2 3 5 2" xfId="23995"/>
    <cellStyle name="20% - 강조색1 6 2 3 6" xfId="20470"/>
    <cellStyle name="20% - 강조색1 6 2 3 7" xfId="23996"/>
    <cellStyle name="20% - 강조색1 6 2 4" xfId="1602"/>
    <cellStyle name="20% - 강조색1 6 2 4 2" xfId="4218"/>
    <cellStyle name="20% - 강조색1 6 2 4 2 2" xfId="9510"/>
    <cellStyle name="20% - 강조색1 6 2 4 2 2 2" xfId="23997"/>
    <cellStyle name="20% - 강조색1 6 2 4 2 2 2 2" xfId="23998"/>
    <cellStyle name="20% - 강조색1 6 2 4 2 2 3" xfId="23999"/>
    <cellStyle name="20% - 강조색1 6 2 4 2 3" xfId="14976"/>
    <cellStyle name="20% - 강조색1 6 2 4 2 3 2" xfId="24000"/>
    <cellStyle name="20% - 강조색1 6 2 4 2 4" xfId="24001"/>
    <cellStyle name="20% - 강조색1 6 2 4 2 5" xfId="24002"/>
    <cellStyle name="20% - 강조색1 6 2 4 3" xfId="6895"/>
    <cellStyle name="20% - 강조색1 6 2 4 3 2" xfId="24003"/>
    <cellStyle name="20% - 강조색1 6 2 4 3 2 2" xfId="24004"/>
    <cellStyle name="20% - 강조색1 6 2 4 3 3" xfId="24005"/>
    <cellStyle name="20% - 강조색1 6 2 4 4" xfId="12361"/>
    <cellStyle name="20% - 강조색1 6 2 4 4 2" xfId="24006"/>
    <cellStyle name="20% - 강조색1 6 2 4 5" xfId="21048"/>
    <cellStyle name="20% - 강조색1 6 2 4 6" xfId="24007"/>
    <cellStyle name="20% - 강조색1 6 2 5" xfId="2919"/>
    <cellStyle name="20% - 강조색1 6 2 5 2" xfId="8211"/>
    <cellStyle name="20% - 강조색1 6 2 5 2 2" xfId="24008"/>
    <cellStyle name="20% - 강조색1 6 2 5 2 2 2" xfId="24009"/>
    <cellStyle name="20% - 강조색1 6 2 5 2 3" xfId="24010"/>
    <cellStyle name="20% - 강조색1 6 2 5 3" xfId="13677"/>
    <cellStyle name="20% - 강조색1 6 2 5 3 2" xfId="24011"/>
    <cellStyle name="20% - 강조색1 6 2 5 4" xfId="24012"/>
    <cellStyle name="20% - 강조색1 6 2 5 5" xfId="24013"/>
    <cellStyle name="20% - 강조색1 6 2 6" xfId="5596"/>
    <cellStyle name="20% - 강조색1 6 2 6 2" xfId="24014"/>
    <cellStyle name="20% - 강조색1 6 2 6 2 2" xfId="24015"/>
    <cellStyle name="20% - 강조색1 6 2 6 3" xfId="24016"/>
    <cellStyle name="20% - 강조색1 6 2 7" xfId="11062"/>
    <cellStyle name="20% - 강조색1 6 2 7 2" xfId="24017"/>
    <cellStyle name="20% - 강조색1 6 2 8" xfId="17059"/>
    <cellStyle name="20% - 강조색1 6 2 9" xfId="17647"/>
    <cellStyle name="20% - 강조색1 6 3" xfId="485"/>
    <cellStyle name="20% - 강조색1 6 3 2" xfId="1107"/>
    <cellStyle name="20% - 강조색1 6 3 2 2" xfId="2409"/>
    <cellStyle name="20% - 강조색1 6 3 2 2 2" xfId="5025"/>
    <cellStyle name="20% - 강조색1 6 3 2 2 2 2" xfId="10317"/>
    <cellStyle name="20% - 강조색1 6 3 2 2 2 2 2" xfId="24018"/>
    <cellStyle name="20% - 강조색1 6 3 2 2 2 2 2 2" xfId="24019"/>
    <cellStyle name="20% - 강조색1 6 3 2 2 2 2 3" xfId="24020"/>
    <cellStyle name="20% - 강조색1 6 3 2 2 2 3" xfId="15783"/>
    <cellStyle name="20% - 강조색1 6 3 2 2 2 3 2" xfId="24021"/>
    <cellStyle name="20% - 강조색1 6 3 2 2 2 4" xfId="24022"/>
    <cellStyle name="20% - 강조색1 6 3 2 2 3" xfId="7702"/>
    <cellStyle name="20% - 강조색1 6 3 2 2 3 2" xfId="24023"/>
    <cellStyle name="20% - 강조색1 6 3 2 2 3 2 2" xfId="24024"/>
    <cellStyle name="20% - 강조색1 6 3 2 2 3 3" xfId="24025"/>
    <cellStyle name="20% - 강조색1 6 3 2 2 4" xfId="13168"/>
    <cellStyle name="20% - 강조색1 6 3 2 2 4 2" xfId="24026"/>
    <cellStyle name="20% - 강조색1 6 3 2 2 5" xfId="24027"/>
    <cellStyle name="20% - 강조색1 6 3 2 3" xfId="3726"/>
    <cellStyle name="20% - 강조색1 6 3 2 3 2" xfId="9018"/>
    <cellStyle name="20% - 강조색1 6 3 2 3 2 2" xfId="24028"/>
    <cellStyle name="20% - 강조색1 6 3 2 3 2 2 2" xfId="24029"/>
    <cellStyle name="20% - 강조색1 6 3 2 3 2 3" xfId="24030"/>
    <cellStyle name="20% - 강조색1 6 3 2 3 3" xfId="14484"/>
    <cellStyle name="20% - 강조색1 6 3 2 3 3 2" xfId="24031"/>
    <cellStyle name="20% - 강조색1 6 3 2 3 4" xfId="24032"/>
    <cellStyle name="20% - 강조색1 6 3 2 4" xfId="6403"/>
    <cellStyle name="20% - 강조색1 6 3 2 4 2" xfId="24033"/>
    <cellStyle name="20% - 강조색1 6 3 2 4 2 2" xfId="24034"/>
    <cellStyle name="20% - 강조색1 6 3 2 4 3" xfId="24035"/>
    <cellStyle name="20% - 강조색1 6 3 2 5" xfId="11869"/>
    <cellStyle name="20% - 강조색1 6 3 2 5 2" xfId="24036"/>
    <cellStyle name="20% - 강조색1 6 3 2 6" xfId="24037"/>
    <cellStyle name="20% - 강조색1 6 3 3" xfId="1789"/>
    <cellStyle name="20% - 강조색1 6 3 3 2" xfId="4405"/>
    <cellStyle name="20% - 강조색1 6 3 3 2 2" xfId="9697"/>
    <cellStyle name="20% - 강조색1 6 3 3 2 2 2" xfId="24038"/>
    <cellStyle name="20% - 강조색1 6 3 3 2 2 2 2" xfId="24039"/>
    <cellStyle name="20% - 강조색1 6 3 3 2 2 3" xfId="24040"/>
    <cellStyle name="20% - 강조색1 6 3 3 2 3" xfId="15163"/>
    <cellStyle name="20% - 강조색1 6 3 3 2 3 2" xfId="24041"/>
    <cellStyle name="20% - 강조색1 6 3 3 2 4" xfId="24042"/>
    <cellStyle name="20% - 강조색1 6 3 3 3" xfId="7082"/>
    <cellStyle name="20% - 강조색1 6 3 3 3 2" xfId="24043"/>
    <cellStyle name="20% - 강조색1 6 3 3 3 2 2" xfId="24044"/>
    <cellStyle name="20% - 강조색1 6 3 3 3 3" xfId="24045"/>
    <cellStyle name="20% - 강조색1 6 3 3 4" xfId="12548"/>
    <cellStyle name="20% - 강조색1 6 3 3 4 2" xfId="24046"/>
    <cellStyle name="20% - 강조색1 6 3 3 5" xfId="24047"/>
    <cellStyle name="20% - 강조색1 6 3 4" xfId="3106"/>
    <cellStyle name="20% - 강조색1 6 3 4 2" xfId="8398"/>
    <cellStyle name="20% - 강조색1 6 3 4 2 2" xfId="24048"/>
    <cellStyle name="20% - 강조색1 6 3 4 2 2 2" xfId="24049"/>
    <cellStyle name="20% - 강조색1 6 3 4 2 3" xfId="24050"/>
    <cellStyle name="20% - 강조색1 6 3 4 3" xfId="13864"/>
    <cellStyle name="20% - 강조색1 6 3 4 3 2" xfId="24051"/>
    <cellStyle name="20% - 강조색1 6 3 4 4" xfId="24052"/>
    <cellStyle name="20% - 강조색1 6 3 5" xfId="5783"/>
    <cellStyle name="20% - 강조색1 6 3 5 2" xfId="24053"/>
    <cellStyle name="20% - 강조색1 6 3 5 2 2" xfId="24054"/>
    <cellStyle name="20% - 강조색1 6 3 5 3" xfId="24055"/>
    <cellStyle name="20% - 강조색1 6 3 6" xfId="11249"/>
    <cellStyle name="20% - 강조색1 6 3 6 2" xfId="24056"/>
    <cellStyle name="20% - 강조색1 6 3 7" xfId="17220"/>
    <cellStyle name="20% - 강조색1 6 3 8" xfId="24057"/>
    <cellStyle name="20% - 강조색1 6 4" xfId="805"/>
    <cellStyle name="20% - 강조색1 6 4 2" xfId="2107"/>
    <cellStyle name="20% - 강조색1 6 4 2 2" xfId="4723"/>
    <cellStyle name="20% - 강조색1 6 4 2 2 2" xfId="10015"/>
    <cellStyle name="20% - 강조색1 6 4 2 2 2 2" xfId="24058"/>
    <cellStyle name="20% - 강조색1 6 4 2 2 2 2 2" xfId="24059"/>
    <cellStyle name="20% - 강조색1 6 4 2 2 2 3" xfId="24060"/>
    <cellStyle name="20% - 강조색1 6 4 2 2 3" xfId="15481"/>
    <cellStyle name="20% - 강조색1 6 4 2 2 3 2" xfId="24061"/>
    <cellStyle name="20% - 강조색1 6 4 2 2 4" xfId="24062"/>
    <cellStyle name="20% - 강조색1 6 4 2 2 5" xfId="24063"/>
    <cellStyle name="20% - 강조색1 6 4 2 3" xfId="7400"/>
    <cellStyle name="20% - 강조색1 6 4 2 3 2" xfId="24064"/>
    <cellStyle name="20% - 강조색1 6 4 2 3 2 2" xfId="24065"/>
    <cellStyle name="20% - 강조색1 6 4 2 3 3" xfId="24066"/>
    <cellStyle name="20% - 강조색1 6 4 2 4" xfId="12866"/>
    <cellStyle name="20% - 강조색1 6 4 2 4 2" xfId="24067"/>
    <cellStyle name="20% - 강조색1 6 4 2 5" xfId="21476"/>
    <cellStyle name="20% - 강조색1 6 4 2 6" xfId="24068"/>
    <cellStyle name="20% - 강조색1 6 4 3" xfId="3424"/>
    <cellStyle name="20% - 강조색1 6 4 3 2" xfId="8716"/>
    <cellStyle name="20% - 강조색1 6 4 3 2 2" xfId="24069"/>
    <cellStyle name="20% - 강조색1 6 4 3 2 2 2" xfId="24070"/>
    <cellStyle name="20% - 강조색1 6 4 3 2 3" xfId="24071"/>
    <cellStyle name="20% - 강조색1 6 4 3 3" xfId="14182"/>
    <cellStyle name="20% - 강조색1 6 4 3 3 2" xfId="24072"/>
    <cellStyle name="20% - 강조색1 6 4 3 4" xfId="24073"/>
    <cellStyle name="20% - 강조색1 6 4 3 5" xfId="24074"/>
    <cellStyle name="20% - 강조색1 6 4 4" xfId="6101"/>
    <cellStyle name="20% - 강조색1 6 4 4 2" xfId="24075"/>
    <cellStyle name="20% - 강조색1 6 4 4 2 2" xfId="24076"/>
    <cellStyle name="20% - 강조색1 6 4 4 3" xfId="24077"/>
    <cellStyle name="20% - 강조색1 6 4 5" xfId="11567"/>
    <cellStyle name="20% - 강조색1 6 4 5 2" xfId="24078"/>
    <cellStyle name="20% - 강조색1 6 4 6" xfId="18075"/>
    <cellStyle name="20% - 강조색1 6 4 7" xfId="19009"/>
    <cellStyle name="20% - 강조색1 6 4 8" xfId="19971"/>
    <cellStyle name="20% - 강조색1 6 4 9" xfId="22436"/>
    <cellStyle name="20% - 강조색1 6 5" xfId="1487"/>
    <cellStyle name="20% - 강조색1 6 5 2" xfId="4103"/>
    <cellStyle name="20% - 강조색1 6 5 2 2" xfId="9395"/>
    <cellStyle name="20% - 강조색1 6 5 2 2 2" xfId="24079"/>
    <cellStyle name="20% - 강조색1 6 5 2 2 2 2" xfId="24080"/>
    <cellStyle name="20% - 강조색1 6 5 2 2 3" xfId="24081"/>
    <cellStyle name="20% - 강조색1 6 5 2 3" xfId="14861"/>
    <cellStyle name="20% - 강조색1 6 5 2 3 2" xfId="24082"/>
    <cellStyle name="20% - 강조색1 6 5 2 4" xfId="24083"/>
    <cellStyle name="20% - 강조색1 6 5 2 5" xfId="24084"/>
    <cellStyle name="20% - 강조색1 6 5 3" xfId="6780"/>
    <cellStyle name="20% - 강조색1 6 5 3 2" xfId="24085"/>
    <cellStyle name="20% - 강조색1 6 5 3 2 2" xfId="24086"/>
    <cellStyle name="20% - 강조색1 6 5 3 3" xfId="24087"/>
    <cellStyle name="20% - 강조색1 6 5 4" xfId="12246"/>
    <cellStyle name="20% - 강조색1 6 5 4 2" xfId="24088"/>
    <cellStyle name="20% - 강조색1 6 5 5" xfId="20305"/>
    <cellStyle name="20% - 강조색1 6 5 6" xfId="24089"/>
    <cellStyle name="20% - 강조색1 6 6" xfId="2804"/>
    <cellStyle name="20% - 강조색1 6 6 2" xfId="8096"/>
    <cellStyle name="20% - 강조색1 6 6 2 2" xfId="24090"/>
    <cellStyle name="20% - 강조색1 6 6 2 2 2" xfId="24091"/>
    <cellStyle name="20% - 강조색1 6 6 2 3" xfId="24092"/>
    <cellStyle name="20% - 강조색1 6 6 2 4" xfId="24093"/>
    <cellStyle name="20% - 강조색1 6 6 3" xfId="13562"/>
    <cellStyle name="20% - 강조색1 6 6 3 2" xfId="24094"/>
    <cellStyle name="20% - 강조색1 6 6 4" xfId="20883"/>
    <cellStyle name="20% - 강조색1 6 6 5" xfId="24095"/>
    <cellStyle name="20% - 강조색1 6 7" xfId="5481"/>
    <cellStyle name="20% - 강조색1 6 7 2" xfId="24096"/>
    <cellStyle name="20% - 강조색1 6 7 2 2" xfId="24097"/>
    <cellStyle name="20% - 강조색1 6 7 3" xfId="24098"/>
    <cellStyle name="20% - 강조색1 6 7 4" xfId="24099"/>
    <cellStyle name="20% - 강조색1 6 8" xfId="10947"/>
    <cellStyle name="20% - 강조색1 6 8 2" xfId="24100"/>
    <cellStyle name="20% - 강조색1 6 9" xfId="16210"/>
    <cellStyle name="20% - 강조색1 7" xfId="190"/>
    <cellStyle name="20% - 강조색1 7 2" xfId="500"/>
    <cellStyle name="20% - 강조색1 7 2 2" xfId="1122"/>
    <cellStyle name="20% - 강조색1 7 2 2 2" xfId="2424"/>
    <cellStyle name="20% - 강조색1 7 2 2 2 2" xfId="5040"/>
    <cellStyle name="20% - 강조색1 7 2 2 2 2 2" xfId="10332"/>
    <cellStyle name="20% - 강조색1 7 2 2 2 2 2 2" xfId="24101"/>
    <cellStyle name="20% - 강조색1 7 2 2 2 2 2 2 2" xfId="24102"/>
    <cellStyle name="20% - 강조색1 7 2 2 2 2 2 3" xfId="24103"/>
    <cellStyle name="20% - 강조색1 7 2 2 2 2 3" xfId="15798"/>
    <cellStyle name="20% - 강조색1 7 2 2 2 2 3 2" xfId="24104"/>
    <cellStyle name="20% - 강조색1 7 2 2 2 2 4" xfId="24105"/>
    <cellStyle name="20% - 강조색1 7 2 2 2 3" xfId="7717"/>
    <cellStyle name="20% - 강조색1 7 2 2 2 3 2" xfId="24106"/>
    <cellStyle name="20% - 강조색1 7 2 2 2 3 2 2" xfId="24107"/>
    <cellStyle name="20% - 강조색1 7 2 2 2 3 3" xfId="24108"/>
    <cellStyle name="20% - 강조색1 7 2 2 2 4" xfId="13183"/>
    <cellStyle name="20% - 강조색1 7 2 2 2 4 2" xfId="24109"/>
    <cellStyle name="20% - 강조색1 7 2 2 2 5" xfId="24110"/>
    <cellStyle name="20% - 강조색1 7 2 2 3" xfId="3741"/>
    <cellStyle name="20% - 강조색1 7 2 2 3 2" xfId="9033"/>
    <cellStyle name="20% - 강조색1 7 2 2 3 2 2" xfId="24111"/>
    <cellStyle name="20% - 강조색1 7 2 2 3 2 2 2" xfId="24112"/>
    <cellStyle name="20% - 강조색1 7 2 2 3 2 3" xfId="24113"/>
    <cellStyle name="20% - 강조색1 7 2 2 3 3" xfId="14499"/>
    <cellStyle name="20% - 강조색1 7 2 2 3 3 2" xfId="24114"/>
    <cellStyle name="20% - 강조색1 7 2 2 3 4" xfId="24115"/>
    <cellStyle name="20% - 강조색1 7 2 2 4" xfId="6418"/>
    <cellStyle name="20% - 강조색1 7 2 2 4 2" xfId="24116"/>
    <cellStyle name="20% - 강조색1 7 2 2 4 2 2" xfId="24117"/>
    <cellStyle name="20% - 강조색1 7 2 2 4 3" xfId="24118"/>
    <cellStyle name="20% - 강조색1 7 2 2 5" xfId="11884"/>
    <cellStyle name="20% - 강조색1 7 2 2 5 2" xfId="24119"/>
    <cellStyle name="20% - 강조색1 7 2 2 6" xfId="24120"/>
    <cellStyle name="20% - 강조색1 7 2 3" xfId="1804"/>
    <cellStyle name="20% - 강조색1 7 2 3 2" xfId="4420"/>
    <cellStyle name="20% - 강조색1 7 2 3 2 2" xfId="9712"/>
    <cellStyle name="20% - 강조색1 7 2 3 2 2 2" xfId="24121"/>
    <cellStyle name="20% - 강조색1 7 2 3 2 2 2 2" xfId="24122"/>
    <cellStyle name="20% - 강조색1 7 2 3 2 2 3" xfId="24123"/>
    <cellStyle name="20% - 강조색1 7 2 3 2 3" xfId="15178"/>
    <cellStyle name="20% - 강조색1 7 2 3 2 3 2" xfId="24124"/>
    <cellStyle name="20% - 강조색1 7 2 3 2 4" xfId="24125"/>
    <cellStyle name="20% - 강조색1 7 2 3 3" xfId="7097"/>
    <cellStyle name="20% - 강조색1 7 2 3 3 2" xfId="24126"/>
    <cellStyle name="20% - 강조색1 7 2 3 3 2 2" xfId="24127"/>
    <cellStyle name="20% - 강조색1 7 2 3 3 3" xfId="24128"/>
    <cellStyle name="20% - 강조색1 7 2 3 4" xfId="12563"/>
    <cellStyle name="20% - 강조색1 7 2 3 4 2" xfId="24129"/>
    <cellStyle name="20% - 강조색1 7 2 3 5" xfId="24130"/>
    <cellStyle name="20% - 강조색1 7 2 4" xfId="3121"/>
    <cellStyle name="20% - 강조색1 7 2 4 2" xfId="8413"/>
    <cellStyle name="20% - 강조색1 7 2 4 2 2" xfId="24131"/>
    <cellStyle name="20% - 강조색1 7 2 4 2 2 2" xfId="24132"/>
    <cellStyle name="20% - 강조색1 7 2 4 2 3" xfId="24133"/>
    <cellStyle name="20% - 강조색1 7 2 4 3" xfId="13879"/>
    <cellStyle name="20% - 강조색1 7 2 4 3 2" xfId="24134"/>
    <cellStyle name="20% - 강조색1 7 2 4 4" xfId="24135"/>
    <cellStyle name="20% - 강조색1 7 2 5" xfId="5798"/>
    <cellStyle name="20% - 강조색1 7 2 5 2" xfId="24136"/>
    <cellStyle name="20% - 강조색1 7 2 5 2 2" xfId="24137"/>
    <cellStyle name="20% - 강조색1 7 2 5 3" xfId="24138"/>
    <cellStyle name="20% - 강조색1 7 2 6" xfId="11264"/>
    <cellStyle name="20% - 강조색1 7 2 6 2" xfId="24139"/>
    <cellStyle name="20% - 강조색1 7 2 7" xfId="24140"/>
    <cellStyle name="20% - 강조색1 7 3" xfId="820"/>
    <cellStyle name="20% - 강조색1 7 3 2" xfId="2122"/>
    <cellStyle name="20% - 강조색1 7 3 2 2" xfId="4738"/>
    <cellStyle name="20% - 강조색1 7 3 2 2 2" xfId="10030"/>
    <cellStyle name="20% - 강조색1 7 3 2 2 2 2" xfId="24141"/>
    <cellStyle name="20% - 강조색1 7 3 2 2 2 2 2" xfId="24142"/>
    <cellStyle name="20% - 강조색1 7 3 2 2 2 3" xfId="24143"/>
    <cellStyle name="20% - 강조색1 7 3 2 2 3" xfId="15496"/>
    <cellStyle name="20% - 강조색1 7 3 2 2 3 2" xfId="24144"/>
    <cellStyle name="20% - 강조색1 7 3 2 2 4" xfId="24145"/>
    <cellStyle name="20% - 강조색1 7 3 2 3" xfId="7415"/>
    <cellStyle name="20% - 강조색1 7 3 2 3 2" xfId="24146"/>
    <cellStyle name="20% - 강조색1 7 3 2 3 2 2" xfId="24147"/>
    <cellStyle name="20% - 강조색1 7 3 2 3 3" xfId="24148"/>
    <cellStyle name="20% - 강조색1 7 3 2 4" xfId="12881"/>
    <cellStyle name="20% - 강조색1 7 3 2 4 2" xfId="24149"/>
    <cellStyle name="20% - 강조색1 7 3 2 5" xfId="24150"/>
    <cellStyle name="20% - 강조색1 7 3 3" xfId="3439"/>
    <cellStyle name="20% - 강조색1 7 3 3 2" xfId="8731"/>
    <cellStyle name="20% - 강조색1 7 3 3 2 2" xfId="24151"/>
    <cellStyle name="20% - 강조색1 7 3 3 2 2 2" xfId="24152"/>
    <cellStyle name="20% - 강조색1 7 3 3 2 3" xfId="24153"/>
    <cellStyle name="20% - 강조색1 7 3 3 3" xfId="14197"/>
    <cellStyle name="20% - 강조색1 7 3 3 3 2" xfId="24154"/>
    <cellStyle name="20% - 강조색1 7 3 3 4" xfId="24155"/>
    <cellStyle name="20% - 강조색1 7 3 4" xfId="6116"/>
    <cellStyle name="20% - 강조색1 7 3 4 2" xfId="24156"/>
    <cellStyle name="20% - 강조색1 7 3 4 2 2" xfId="24157"/>
    <cellStyle name="20% - 강조색1 7 3 4 3" xfId="24158"/>
    <cellStyle name="20% - 강조색1 7 3 5" xfId="11582"/>
    <cellStyle name="20% - 강조색1 7 3 5 2" xfId="24159"/>
    <cellStyle name="20% - 강조색1 7 3 6" xfId="24160"/>
    <cellStyle name="20% - 강조색1 7 4" xfId="1502"/>
    <cellStyle name="20% - 강조색1 7 4 2" xfId="4118"/>
    <cellStyle name="20% - 강조색1 7 4 2 2" xfId="9410"/>
    <cellStyle name="20% - 강조색1 7 4 2 2 2" xfId="24161"/>
    <cellStyle name="20% - 강조색1 7 4 2 2 2 2" xfId="24162"/>
    <cellStyle name="20% - 강조색1 7 4 2 2 3" xfId="24163"/>
    <cellStyle name="20% - 강조색1 7 4 2 3" xfId="14876"/>
    <cellStyle name="20% - 강조색1 7 4 2 3 2" xfId="24164"/>
    <cellStyle name="20% - 강조색1 7 4 2 4" xfId="24165"/>
    <cellStyle name="20% - 강조색1 7 4 3" xfId="6795"/>
    <cellStyle name="20% - 강조색1 7 4 3 2" xfId="24166"/>
    <cellStyle name="20% - 강조색1 7 4 3 2 2" xfId="24167"/>
    <cellStyle name="20% - 강조색1 7 4 3 3" xfId="24168"/>
    <cellStyle name="20% - 강조색1 7 4 4" xfId="12261"/>
    <cellStyle name="20% - 강조색1 7 4 4 2" xfId="24169"/>
    <cellStyle name="20% - 강조색1 7 4 5" xfId="24170"/>
    <cellStyle name="20% - 강조색1 7 5" xfId="2819"/>
    <cellStyle name="20% - 강조색1 7 5 2" xfId="8111"/>
    <cellStyle name="20% - 강조색1 7 5 2 2" xfId="24171"/>
    <cellStyle name="20% - 강조색1 7 5 2 2 2" xfId="24172"/>
    <cellStyle name="20% - 강조색1 7 5 2 3" xfId="24173"/>
    <cellStyle name="20% - 강조색1 7 5 3" xfId="13577"/>
    <cellStyle name="20% - 강조색1 7 5 3 2" xfId="24174"/>
    <cellStyle name="20% - 강조색1 7 5 4" xfId="24175"/>
    <cellStyle name="20% - 강조색1 7 6" xfId="5496"/>
    <cellStyle name="20% - 강조색1 7 6 2" xfId="24176"/>
    <cellStyle name="20% - 강조색1 7 6 2 2" xfId="24177"/>
    <cellStyle name="20% - 강조색1 7 6 3" xfId="24178"/>
    <cellStyle name="20% - 강조색1 7 7" xfId="10962"/>
    <cellStyle name="20% - 강조색1 7 7 2" xfId="24179"/>
    <cellStyle name="20% - 강조색1 7 8" xfId="16549"/>
    <cellStyle name="20% - 강조색1 7 9" xfId="24180"/>
    <cellStyle name="20% - 강조색1 8" xfId="311"/>
    <cellStyle name="20% - 강조색1 8 10" xfId="18435"/>
    <cellStyle name="20% - 강조색1 8 11" xfId="19397"/>
    <cellStyle name="20% - 강조색1 8 12" xfId="21862"/>
    <cellStyle name="20% - 강조색1 8 2" xfId="615"/>
    <cellStyle name="20% - 강조색1 8 2 10" xfId="22457"/>
    <cellStyle name="20% - 강조색1 8 2 2" xfId="1237"/>
    <cellStyle name="20% - 강조색1 8 2 2 2" xfId="2539"/>
    <cellStyle name="20% - 강조색1 8 2 2 2 2" xfId="5155"/>
    <cellStyle name="20% - 강조색1 8 2 2 2 2 2" xfId="10447"/>
    <cellStyle name="20% - 강조색1 8 2 2 2 2 2 2" xfId="24181"/>
    <cellStyle name="20% - 강조색1 8 2 2 2 2 2 2 2" xfId="24182"/>
    <cellStyle name="20% - 강조색1 8 2 2 2 2 2 3" xfId="24183"/>
    <cellStyle name="20% - 강조색1 8 2 2 2 2 3" xfId="15913"/>
    <cellStyle name="20% - 강조색1 8 2 2 2 2 3 2" xfId="24184"/>
    <cellStyle name="20% - 강조색1 8 2 2 2 2 4" xfId="24185"/>
    <cellStyle name="20% - 강조색1 8 2 2 2 3" xfId="7832"/>
    <cellStyle name="20% - 강조색1 8 2 2 2 3 2" xfId="24186"/>
    <cellStyle name="20% - 강조색1 8 2 2 2 3 2 2" xfId="24187"/>
    <cellStyle name="20% - 강조색1 8 2 2 2 3 3" xfId="24188"/>
    <cellStyle name="20% - 강조색1 8 2 2 2 4" xfId="13298"/>
    <cellStyle name="20% - 강조색1 8 2 2 2 4 2" xfId="24189"/>
    <cellStyle name="20% - 강조색1 8 2 2 2 5" xfId="24190"/>
    <cellStyle name="20% - 강조색1 8 2 2 2 6" xfId="24191"/>
    <cellStyle name="20% - 강조색1 8 2 2 3" xfId="3856"/>
    <cellStyle name="20% - 강조색1 8 2 2 3 2" xfId="9148"/>
    <cellStyle name="20% - 강조색1 8 2 2 3 2 2" xfId="24192"/>
    <cellStyle name="20% - 강조색1 8 2 2 3 2 2 2" xfId="24193"/>
    <cellStyle name="20% - 강조색1 8 2 2 3 2 3" xfId="24194"/>
    <cellStyle name="20% - 강조색1 8 2 2 3 3" xfId="14614"/>
    <cellStyle name="20% - 강조색1 8 2 2 3 3 2" xfId="24195"/>
    <cellStyle name="20% - 강조색1 8 2 2 3 4" xfId="24196"/>
    <cellStyle name="20% - 강조색1 8 2 2 4" xfId="6533"/>
    <cellStyle name="20% - 강조색1 8 2 2 4 2" xfId="24197"/>
    <cellStyle name="20% - 강조색1 8 2 2 4 2 2" xfId="24198"/>
    <cellStyle name="20% - 강조색1 8 2 2 4 3" xfId="24199"/>
    <cellStyle name="20% - 강조색1 8 2 2 5" xfId="11999"/>
    <cellStyle name="20% - 강조색1 8 2 2 5 2" xfId="24200"/>
    <cellStyle name="20% - 강조색1 8 2 2 6" xfId="21497"/>
    <cellStyle name="20% - 강조색1 8 2 2 7" xfId="24201"/>
    <cellStyle name="20% - 강조색1 8 2 3" xfId="1919"/>
    <cellStyle name="20% - 강조색1 8 2 3 2" xfId="4535"/>
    <cellStyle name="20% - 강조색1 8 2 3 2 2" xfId="9827"/>
    <cellStyle name="20% - 강조색1 8 2 3 2 2 2" xfId="24202"/>
    <cellStyle name="20% - 강조색1 8 2 3 2 2 2 2" xfId="24203"/>
    <cellStyle name="20% - 강조색1 8 2 3 2 2 3" xfId="24204"/>
    <cellStyle name="20% - 강조색1 8 2 3 2 3" xfId="15293"/>
    <cellStyle name="20% - 강조색1 8 2 3 2 3 2" xfId="24205"/>
    <cellStyle name="20% - 강조색1 8 2 3 2 4" xfId="24206"/>
    <cellStyle name="20% - 강조색1 8 2 3 3" xfId="7212"/>
    <cellStyle name="20% - 강조색1 8 2 3 3 2" xfId="24207"/>
    <cellStyle name="20% - 강조색1 8 2 3 3 2 2" xfId="24208"/>
    <cellStyle name="20% - 강조색1 8 2 3 3 3" xfId="24209"/>
    <cellStyle name="20% - 강조색1 8 2 3 4" xfId="12678"/>
    <cellStyle name="20% - 강조색1 8 2 3 4 2" xfId="24210"/>
    <cellStyle name="20% - 강조색1 8 2 3 5" xfId="24211"/>
    <cellStyle name="20% - 강조색1 8 2 3 6" xfId="24212"/>
    <cellStyle name="20% - 강조색1 8 2 4" xfId="3236"/>
    <cellStyle name="20% - 강조색1 8 2 4 2" xfId="8528"/>
    <cellStyle name="20% - 강조색1 8 2 4 2 2" xfId="24213"/>
    <cellStyle name="20% - 강조색1 8 2 4 2 2 2" xfId="24214"/>
    <cellStyle name="20% - 강조색1 8 2 4 2 3" xfId="24215"/>
    <cellStyle name="20% - 강조색1 8 2 4 3" xfId="13994"/>
    <cellStyle name="20% - 강조색1 8 2 4 3 2" xfId="24216"/>
    <cellStyle name="20% - 강조색1 8 2 4 4" xfId="24217"/>
    <cellStyle name="20% - 강조색1 8 2 5" xfId="5913"/>
    <cellStyle name="20% - 강조색1 8 2 5 2" xfId="24218"/>
    <cellStyle name="20% - 강조색1 8 2 5 2 2" xfId="24219"/>
    <cellStyle name="20% - 강조색1 8 2 5 3" xfId="24220"/>
    <cellStyle name="20% - 강조색1 8 2 6" xfId="11379"/>
    <cellStyle name="20% - 강조색1 8 2 6 2" xfId="24221"/>
    <cellStyle name="20% - 강조색1 8 2 7" xfId="18096"/>
    <cellStyle name="20% - 강조색1 8 2 8" xfId="19030"/>
    <cellStyle name="20% - 강조색1 8 2 9" xfId="19992"/>
    <cellStyle name="20% - 강조색1 8 3" xfId="935"/>
    <cellStyle name="20% - 강조색1 8 3 2" xfId="2237"/>
    <cellStyle name="20% - 강조색1 8 3 2 2" xfId="4853"/>
    <cellStyle name="20% - 강조색1 8 3 2 2 2" xfId="10145"/>
    <cellStyle name="20% - 강조색1 8 3 2 2 2 2" xfId="24222"/>
    <cellStyle name="20% - 강조색1 8 3 2 2 2 2 2" xfId="24223"/>
    <cellStyle name="20% - 강조색1 8 3 2 2 2 3" xfId="24224"/>
    <cellStyle name="20% - 강조색1 8 3 2 2 3" xfId="15611"/>
    <cellStyle name="20% - 강조색1 8 3 2 2 3 2" xfId="24225"/>
    <cellStyle name="20% - 강조색1 8 3 2 2 4" xfId="24226"/>
    <cellStyle name="20% - 강조색1 8 3 2 3" xfId="7530"/>
    <cellStyle name="20% - 강조색1 8 3 2 3 2" xfId="24227"/>
    <cellStyle name="20% - 강조색1 8 3 2 3 2 2" xfId="24228"/>
    <cellStyle name="20% - 강조색1 8 3 2 3 3" xfId="24229"/>
    <cellStyle name="20% - 강조색1 8 3 2 4" xfId="12996"/>
    <cellStyle name="20% - 강조색1 8 3 2 4 2" xfId="24230"/>
    <cellStyle name="20% - 강조색1 8 3 2 5" xfId="24231"/>
    <cellStyle name="20% - 강조색1 8 3 2 6" xfId="24232"/>
    <cellStyle name="20% - 강조색1 8 3 3" xfId="3554"/>
    <cellStyle name="20% - 강조색1 8 3 3 2" xfId="8846"/>
    <cellStyle name="20% - 강조색1 8 3 3 2 2" xfId="24233"/>
    <cellStyle name="20% - 강조색1 8 3 3 2 2 2" xfId="24234"/>
    <cellStyle name="20% - 강조색1 8 3 3 2 3" xfId="24235"/>
    <cellStyle name="20% - 강조색1 8 3 3 3" xfId="14312"/>
    <cellStyle name="20% - 강조색1 8 3 3 3 2" xfId="24236"/>
    <cellStyle name="20% - 강조색1 8 3 3 4" xfId="24237"/>
    <cellStyle name="20% - 강조색1 8 3 4" xfId="6231"/>
    <cellStyle name="20% - 강조색1 8 3 4 2" xfId="24238"/>
    <cellStyle name="20% - 강조색1 8 3 4 2 2" xfId="24239"/>
    <cellStyle name="20% - 강조색1 8 3 4 3" xfId="24240"/>
    <cellStyle name="20% - 강조색1 8 3 5" xfId="11697"/>
    <cellStyle name="20% - 강조색1 8 3 5 2" xfId="24241"/>
    <cellStyle name="20% - 강조색1 8 3 6" xfId="20320"/>
    <cellStyle name="20% - 강조색1 8 3 7" xfId="24242"/>
    <cellStyle name="20% - 강조색1 8 4" xfId="1617"/>
    <cellStyle name="20% - 강조색1 8 4 2" xfId="4233"/>
    <cellStyle name="20% - 강조색1 8 4 2 2" xfId="9525"/>
    <cellStyle name="20% - 강조색1 8 4 2 2 2" xfId="24243"/>
    <cellStyle name="20% - 강조색1 8 4 2 2 2 2" xfId="24244"/>
    <cellStyle name="20% - 강조색1 8 4 2 2 3" xfId="24245"/>
    <cellStyle name="20% - 강조색1 8 4 2 3" xfId="14991"/>
    <cellStyle name="20% - 강조색1 8 4 2 3 2" xfId="24246"/>
    <cellStyle name="20% - 강조색1 8 4 2 4" xfId="24247"/>
    <cellStyle name="20% - 강조색1 8 4 2 5" xfId="24248"/>
    <cellStyle name="20% - 강조색1 8 4 3" xfId="6910"/>
    <cellStyle name="20% - 강조색1 8 4 3 2" xfId="24249"/>
    <cellStyle name="20% - 강조색1 8 4 3 2 2" xfId="24250"/>
    <cellStyle name="20% - 강조색1 8 4 3 3" xfId="24251"/>
    <cellStyle name="20% - 강조색1 8 4 4" xfId="12376"/>
    <cellStyle name="20% - 강조색1 8 4 4 2" xfId="24252"/>
    <cellStyle name="20% - 강조색1 8 4 5" xfId="20898"/>
    <cellStyle name="20% - 강조색1 8 4 6" xfId="24253"/>
    <cellStyle name="20% - 강조색1 8 5" xfId="2934"/>
    <cellStyle name="20% - 강조색1 8 5 2" xfId="8226"/>
    <cellStyle name="20% - 강조색1 8 5 2 2" xfId="24254"/>
    <cellStyle name="20% - 강조색1 8 5 2 2 2" xfId="24255"/>
    <cellStyle name="20% - 강조색1 8 5 2 3" xfId="24256"/>
    <cellStyle name="20% - 강조색1 8 5 3" xfId="13692"/>
    <cellStyle name="20% - 강조색1 8 5 3 2" xfId="24257"/>
    <cellStyle name="20% - 강조색1 8 5 4" xfId="24258"/>
    <cellStyle name="20% - 강조색1 8 5 5" xfId="24259"/>
    <cellStyle name="20% - 강조색1 8 6" xfId="5611"/>
    <cellStyle name="20% - 강조색1 8 6 2" xfId="24260"/>
    <cellStyle name="20% - 강조색1 8 6 2 2" xfId="24261"/>
    <cellStyle name="20% - 강조색1 8 6 3" xfId="24262"/>
    <cellStyle name="20% - 강조색1 8 7" xfId="11077"/>
    <cellStyle name="20% - 강조색1 8 7 2" xfId="24263"/>
    <cellStyle name="20% - 강조색1 8 8" xfId="16904"/>
    <cellStyle name="20% - 강조색1 8 9" xfId="17498"/>
    <cellStyle name="20% - 강조색1 9" xfId="326"/>
    <cellStyle name="20% - 강조색1 9 10" xfId="18600"/>
    <cellStyle name="20% - 강조색1 9 11" xfId="19562"/>
    <cellStyle name="20% - 강조색1 9 12" xfId="22027"/>
    <cellStyle name="20% - 강조색1 9 2" xfId="630"/>
    <cellStyle name="20% - 강조색1 9 2 10" xfId="22458"/>
    <cellStyle name="20% - 강조색1 9 2 2" xfId="1252"/>
    <cellStyle name="20% - 강조색1 9 2 2 2" xfId="2554"/>
    <cellStyle name="20% - 강조색1 9 2 2 2 2" xfId="5170"/>
    <cellStyle name="20% - 강조색1 9 2 2 2 2 2" xfId="10462"/>
    <cellStyle name="20% - 강조색1 9 2 2 2 2 2 2" xfId="24264"/>
    <cellStyle name="20% - 강조색1 9 2 2 2 2 2 2 2" xfId="24265"/>
    <cellStyle name="20% - 강조색1 9 2 2 2 2 2 3" xfId="24266"/>
    <cellStyle name="20% - 강조색1 9 2 2 2 2 3" xfId="15928"/>
    <cellStyle name="20% - 강조색1 9 2 2 2 2 3 2" xfId="24267"/>
    <cellStyle name="20% - 강조색1 9 2 2 2 2 4" xfId="24268"/>
    <cellStyle name="20% - 강조색1 9 2 2 2 3" xfId="7847"/>
    <cellStyle name="20% - 강조색1 9 2 2 2 3 2" xfId="24269"/>
    <cellStyle name="20% - 강조색1 9 2 2 2 3 2 2" xfId="24270"/>
    <cellStyle name="20% - 강조색1 9 2 2 2 3 3" xfId="24271"/>
    <cellStyle name="20% - 강조색1 9 2 2 2 4" xfId="13313"/>
    <cellStyle name="20% - 강조색1 9 2 2 2 4 2" xfId="24272"/>
    <cellStyle name="20% - 강조색1 9 2 2 2 5" xfId="24273"/>
    <cellStyle name="20% - 강조색1 9 2 2 2 6" xfId="24274"/>
    <cellStyle name="20% - 강조색1 9 2 2 3" xfId="3871"/>
    <cellStyle name="20% - 강조색1 9 2 2 3 2" xfId="9163"/>
    <cellStyle name="20% - 강조색1 9 2 2 3 2 2" xfId="24275"/>
    <cellStyle name="20% - 강조색1 9 2 2 3 2 2 2" xfId="24276"/>
    <cellStyle name="20% - 강조색1 9 2 2 3 2 3" xfId="24277"/>
    <cellStyle name="20% - 강조색1 9 2 2 3 3" xfId="14629"/>
    <cellStyle name="20% - 강조색1 9 2 2 3 3 2" xfId="24278"/>
    <cellStyle name="20% - 강조색1 9 2 2 3 4" xfId="24279"/>
    <cellStyle name="20% - 강조색1 9 2 2 4" xfId="6548"/>
    <cellStyle name="20% - 강조색1 9 2 2 4 2" xfId="24280"/>
    <cellStyle name="20% - 강조색1 9 2 2 4 2 2" xfId="24281"/>
    <cellStyle name="20% - 강조색1 9 2 2 4 3" xfId="24282"/>
    <cellStyle name="20% - 강조색1 9 2 2 5" xfId="12014"/>
    <cellStyle name="20% - 강조색1 9 2 2 5 2" xfId="24283"/>
    <cellStyle name="20% - 강조색1 9 2 2 6" xfId="21498"/>
    <cellStyle name="20% - 강조색1 9 2 2 7" xfId="24284"/>
    <cellStyle name="20% - 강조색1 9 2 3" xfId="1934"/>
    <cellStyle name="20% - 강조색1 9 2 3 2" xfId="4550"/>
    <cellStyle name="20% - 강조색1 9 2 3 2 2" xfId="9842"/>
    <cellStyle name="20% - 강조색1 9 2 3 2 2 2" xfId="24285"/>
    <cellStyle name="20% - 강조색1 9 2 3 2 2 2 2" xfId="24286"/>
    <cellStyle name="20% - 강조색1 9 2 3 2 2 3" xfId="24287"/>
    <cellStyle name="20% - 강조색1 9 2 3 2 3" xfId="15308"/>
    <cellStyle name="20% - 강조색1 9 2 3 2 3 2" xfId="24288"/>
    <cellStyle name="20% - 강조색1 9 2 3 2 4" xfId="24289"/>
    <cellStyle name="20% - 강조색1 9 2 3 3" xfId="7227"/>
    <cellStyle name="20% - 강조색1 9 2 3 3 2" xfId="24290"/>
    <cellStyle name="20% - 강조색1 9 2 3 3 2 2" xfId="24291"/>
    <cellStyle name="20% - 강조색1 9 2 3 3 3" xfId="24292"/>
    <cellStyle name="20% - 강조색1 9 2 3 4" xfId="12693"/>
    <cellStyle name="20% - 강조색1 9 2 3 4 2" xfId="24293"/>
    <cellStyle name="20% - 강조색1 9 2 3 5" xfId="24294"/>
    <cellStyle name="20% - 강조색1 9 2 3 6" xfId="24295"/>
    <cellStyle name="20% - 강조색1 9 2 4" xfId="3251"/>
    <cellStyle name="20% - 강조색1 9 2 4 2" xfId="8543"/>
    <cellStyle name="20% - 강조색1 9 2 4 2 2" xfId="24296"/>
    <cellStyle name="20% - 강조색1 9 2 4 2 2 2" xfId="24297"/>
    <cellStyle name="20% - 강조색1 9 2 4 2 3" xfId="24298"/>
    <cellStyle name="20% - 강조색1 9 2 4 3" xfId="14009"/>
    <cellStyle name="20% - 강조색1 9 2 4 3 2" xfId="24299"/>
    <cellStyle name="20% - 강조색1 9 2 4 4" xfId="24300"/>
    <cellStyle name="20% - 강조색1 9 2 5" xfId="5928"/>
    <cellStyle name="20% - 강조색1 9 2 5 2" xfId="24301"/>
    <cellStyle name="20% - 강조색1 9 2 5 2 2" xfId="24302"/>
    <cellStyle name="20% - 강조색1 9 2 5 3" xfId="24303"/>
    <cellStyle name="20% - 강조색1 9 2 6" xfId="11394"/>
    <cellStyle name="20% - 강조색1 9 2 6 2" xfId="24304"/>
    <cellStyle name="20% - 강조색1 9 2 7" xfId="18097"/>
    <cellStyle name="20% - 강조색1 9 2 8" xfId="19031"/>
    <cellStyle name="20% - 강조색1 9 2 9" xfId="19993"/>
    <cellStyle name="20% - 강조색1 9 3" xfId="950"/>
    <cellStyle name="20% - 강조색1 9 3 2" xfId="2252"/>
    <cellStyle name="20% - 강조색1 9 3 2 2" xfId="4868"/>
    <cellStyle name="20% - 강조색1 9 3 2 2 2" xfId="10160"/>
    <cellStyle name="20% - 강조색1 9 3 2 2 2 2" xfId="24305"/>
    <cellStyle name="20% - 강조색1 9 3 2 2 2 2 2" xfId="24306"/>
    <cellStyle name="20% - 강조색1 9 3 2 2 2 3" xfId="24307"/>
    <cellStyle name="20% - 강조색1 9 3 2 2 3" xfId="15626"/>
    <cellStyle name="20% - 강조색1 9 3 2 2 3 2" xfId="24308"/>
    <cellStyle name="20% - 강조색1 9 3 2 2 4" xfId="24309"/>
    <cellStyle name="20% - 강조색1 9 3 2 3" xfId="7545"/>
    <cellStyle name="20% - 강조색1 9 3 2 3 2" xfId="24310"/>
    <cellStyle name="20% - 강조색1 9 3 2 3 2 2" xfId="24311"/>
    <cellStyle name="20% - 강조색1 9 3 2 3 3" xfId="24312"/>
    <cellStyle name="20% - 강조색1 9 3 2 4" xfId="13011"/>
    <cellStyle name="20% - 강조색1 9 3 2 4 2" xfId="24313"/>
    <cellStyle name="20% - 강조색1 9 3 2 5" xfId="24314"/>
    <cellStyle name="20% - 강조색1 9 3 2 6" xfId="24315"/>
    <cellStyle name="20% - 강조색1 9 3 3" xfId="3569"/>
    <cellStyle name="20% - 강조색1 9 3 3 2" xfId="8861"/>
    <cellStyle name="20% - 강조색1 9 3 3 2 2" xfId="24316"/>
    <cellStyle name="20% - 강조색1 9 3 3 2 2 2" xfId="24317"/>
    <cellStyle name="20% - 강조색1 9 3 3 2 3" xfId="24318"/>
    <cellStyle name="20% - 강조색1 9 3 3 3" xfId="14327"/>
    <cellStyle name="20% - 강조색1 9 3 3 3 2" xfId="24319"/>
    <cellStyle name="20% - 강조색1 9 3 3 4" xfId="24320"/>
    <cellStyle name="20% - 강조색1 9 3 4" xfId="6246"/>
    <cellStyle name="20% - 강조색1 9 3 4 2" xfId="24321"/>
    <cellStyle name="20% - 강조색1 9 3 4 2 2" xfId="24322"/>
    <cellStyle name="20% - 강조색1 9 3 4 3" xfId="24323"/>
    <cellStyle name="20% - 강조색1 9 3 5" xfId="11712"/>
    <cellStyle name="20% - 강조색1 9 3 5 2" xfId="24324"/>
    <cellStyle name="20% - 강조색1 9 3 6" xfId="20486"/>
    <cellStyle name="20% - 강조색1 9 3 7" xfId="24325"/>
    <cellStyle name="20% - 강조색1 9 4" xfId="1632"/>
    <cellStyle name="20% - 강조색1 9 4 2" xfId="4248"/>
    <cellStyle name="20% - 강조색1 9 4 2 2" xfId="9540"/>
    <cellStyle name="20% - 강조색1 9 4 2 2 2" xfId="24326"/>
    <cellStyle name="20% - 강조색1 9 4 2 2 2 2" xfId="24327"/>
    <cellStyle name="20% - 강조색1 9 4 2 2 3" xfId="24328"/>
    <cellStyle name="20% - 강조색1 9 4 2 3" xfId="15006"/>
    <cellStyle name="20% - 강조색1 9 4 2 3 2" xfId="24329"/>
    <cellStyle name="20% - 강조색1 9 4 2 4" xfId="24330"/>
    <cellStyle name="20% - 강조색1 9 4 2 5" xfId="24331"/>
    <cellStyle name="20% - 강조색1 9 4 3" xfId="6925"/>
    <cellStyle name="20% - 강조색1 9 4 3 2" xfId="24332"/>
    <cellStyle name="20% - 강조색1 9 4 3 2 2" xfId="24333"/>
    <cellStyle name="20% - 강조색1 9 4 3 3" xfId="24334"/>
    <cellStyle name="20% - 강조색1 9 4 4" xfId="12391"/>
    <cellStyle name="20% - 강조색1 9 4 4 2" xfId="24335"/>
    <cellStyle name="20% - 강조색1 9 4 5" xfId="21064"/>
    <cellStyle name="20% - 강조색1 9 4 6" xfId="24336"/>
    <cellStyle name="20% - 강조색1 9 5" xfId="2949"/>
    <cellStyle name="20% - 강조색1 9 5 2" xfId="8241"/>
    <cellStyle name="20% - 강조색1 9 5 2 2" xfId="24337"/>
    <cellStyle name="20% - 강조색1 9 5 2 2 2" xfId="24338"/>
    <cellStyle name="20% - 강조색1 9 5 2 3" xfId="24339"/>
    <cellStyle name="20% - 강조색1 9 5 3" xfId="13707"/>
    <cellStyle name="20% - 강조색1 9 5 3 2" xfId="24340"/>
    <cellStyle name="20% - 강조색1 9 5 4" xfId="24341"/>
    <cellStyle name="20% - 강조색1 9 5 5" xfId="24342"/>
    <cellStyle name="20% - 강조색1 9 6" xfId="5626"/>
    <cellStyle name="20% - 강조색1 9 6 2" xfId="24343"/>
    <cellStyle name="20% - 강조색1 9 6 2 2" xfId="24344"/>
    <cellStyle name="20% - 강조색1 9 6 3" xfId="24345"/>
    <cellStyle name="20% - 강조색1 9 7" xfId="11092"/>
    <cellStyle name="20% - 강조색1 9 7 2" xfId="24346"/>
    <cellStyle name="20% - 강조색1 9 8" xfId="17075"/>
    <cellStyle name="20% - 강조색1 9 9" xfId="17663"/>
    <cellStyle name="20% - 강조색2" xfId="50" builtinId="34" customBuiltin="1"/>
    <cellStyle name="20% - 강조색2 10" xfId="343"/>
    <cellStyle name="20% - 강조색2 10 10" xfId="18862"/>
    <cellStyle name="20% - 강조색2 10 11" xfId="19824"/>
    <cellStyle name="20% - 강조색2 10 12" xfId="22289"/>
    <cellStyle name="20% - 강조색2 10 2" xfId="647"/>
    <cellStyle name="20% - 강조색2 10 2 2" xfId="1269"/>
    <cellStyle name="20% - 강조색2 10 2 2 2" xfId="2571"/>
    <cellStyle name="20% - 강조색2 10 2 2 2 2" xfId="5187"/>
    <cellStyle name="20% - 강조색2 10 2 2 2 2 2" xfId="10479"/>
    <cellStyle name="20% - 강조색2 10 2 2 2 2 2 2" xfId="24347"/>
    <cellStyle name="20% - 강조색2 10 2 2 2 2 2 2 2" xfId="24348"/>
    <cellStyle name="20% - 강조색2 10 2 2 2 2 2 3" xfId="24349"/>
    <cellStyle name="20% - 강조색2 10 2 2 2 2 3" xfId="15945"/>
    <cellStyle name="20% - 강조색2 10 2 2 2 2 3 2" xfId="24350"/>
    <cellStyle name="20% - 강조색2 10 2 2 2 2 4" xfId="24351"/>
    <cellStyle name="20% - 강조색2 10 2 2 2 3" xfId="7864"/>
    <cellStyle name="20% - 강조색2 10 2 2 2 3 2" xfId="24352"/>
    <cellStyle name="20% - 강조색2 10 2 2 2 3 2 2" xfId="24353"/>
    <cellStyle name="20% - 강조색2 10 2 2 2 3 3" xfId="24354"/>
    <cellStyle name="20% - 강조색2 10 2 2 2 4" xfId="13330"/>
    <cellStyle name="20% - 강조색2 10 2 2 2 4 2" xfId="24355"/>
    <cellStyle name="20% - 강조색2 10 2 2 2 5" xfId="24356"/>
    <cellStyle name="20% - 강조색2 10 2 2 3" xfId="3888"/>
    <cellStyle name="20% - 강조색2 10 2 2 3 2" xfId="9180"/>
    <cellStyle name="20% - 강조색2 10 2 2 3 2 2" xfId="24357"/>
    <cellStyle name="20% - 강조색2 10 2 2 3 2 2 2" xfId="24358"/>
    <cellStyle name="20% - 강조색2 10 2 2 3 2 3" xfId="24359"/>
    <cellStyle name="20% - 강조색2 10 2 2 3 3" xfId="14646"/>
    <cellStyle name="20% - 강조색2 10 2 2 3 3 2" xfId="24360"/>
    <cellStyle name="20% - 강조색2 10 2 2 3 4" xfId="24361"/>
    <cellStyle name="20% - 강조색2 10 2 2 4" xfId="6565"/>
    <cellStyle name="20% - 강조색2 10 2 2 4 2" xfId="24362"/>
    <cellStyle name="20% - 강조색2 10 2 2 4 2 2" xfId="24363"/>
    <cellStyle name="20% - 강조색2 10 2 2 4 3" xfId="24364"/>
    <cellStyle name="20% - 강조색2 10 2 2 5" xfId="12031"/>
    <cellStyle name="20% - 강조색2 10 2 2 5 2" xfId="24365"/>
    <cellStyle name="20% - 강조색2 10 2 2 6" xfId="24366"/>
    <cellStyle name="20% - 강조색2 10 2 2 7" xfId="24367"/>
    <cellStyle name="20% - 강조색2 10 2 3" xfId="1951"/>
    <cellStyle name="20% - 강조색2 10 2 3 2" xfId="4567"/>
    <cellStyle name="20% - 강조색2 10 2 3 2 2" xfId="9859"/>
    <cellStyle name="20% - 강조색2 10 2 3 2 2 2" xfId="24368"/>
    <cellStyle name="20% - 강조색2 10 2 3 2 2 2 2" xfId="24369"/>
    <cellStyle name="20% - 강조색2 10 2 3 2 2 3" xfId="24370"/>
    <cellStyle name="20% - 강조색2 10 2 3 2 3" xfId="15325"/>
    <cellStyle name="20% - 강조색2 10 2 3 2 3 2" xfId="24371"/>
    <cellStyle name="20% - 강조색2 10 2 3 2 4" xfId="24372"/>
    <cellStyle name="20% - 강조색2 10 2 3 3" xfId="7244"/>
    <cellStyle name="20% - 강조색2 10 2 3 3 2" xfId="24373"/>
    <cellStyle name="20% - 강조색2 10 2 3 3 2 2" xfId="24374"/>
    <cellStyle name="20% - 강조색2 10 2 3 3 3" xfId="24375"/>
    <cellStyle name="20% - 강조색2 10 2 3 4" xfId="12710"/>
    <cellStyle name="20% - 강조색2 10 2 3 4 2" xfId="24376"/>
    <cellStyle name="20% - 강조색2 10 2 3 5" xfId="24377"/>
    <cellStyle name="20% - 강조색2 10 2 4" xfId="3268"/>
    <cellStyle name="20% - 강조색2 10 2 4 2" xfId="8560"/>
    <cellStyle name="20% - 강조색2 10 2 4 2 2" xfId="24378"/>
    <cellStyle name="20% - 강조색2 10 2 4 2 2 2" xfId="24379"/>
    <cellStyle name="20% - 강조색2 10 2 4 2 3" xfId="24380"/>
    <cellStyle name="20% - 강조색2 10 2 4 3" xfId="14026"/>
    <cellStyle name="20% - 강조색2 10 2 4 3 2" xfId="24381"/>
    <cellStyle name="20% - 강조색2 10 2 4 4" xfId="24382"/>
    <cellStyle name="20% - 강조색2 10 2 5" xfId="5945"/>
    <cellStyle name="20% - 강조색2 10 2 5 2" xfId="24383"/>
    <cellStyle name="20% - 강조색2 10 2 5 2 2" xfId="24384"/>
    <cellStyle name="20% - 강조색2 10 2 5 3" xfId="24385"/>
    <cellStyle name="20% - 강조색2 10 2 6" xfId="11411"/>
    <cellStyle name="20% - 강조색2 10 2 6 2" xfId="24386"/>
    <cellStyle name="20% - 강조색2 10 2 7" xfId="21326"/>
    <cellStyle name="20% - 강조색2 10 2 8" xfId="24387"/>
    <cellStyle name="20% - 강조색2 10 3" xfId="967"/>
    <cellStyle name="20% - 강조색2 10 3 2" xfId="2269"/>
    <cellStyle name="20% - 강조색2 10 3 2 2" xfId="4885"/>
    <cellStyle name="20% - 강조색2 10 3 2 2 2" xfId="10177"/>
    <cellStyle name="20% - 강조색2 10 3 2 2 2 2" xfId="24388"/>
    <cellStyle name="20% - 강조색2 10 3 2 2 2 2 2" xfId="24389"/>
    <cellStyle name="20% - 강조색2 10 3 2 2 2 3" xfId="24390"/>
    <cellStyle name="20% - 강조색2 10 3 2 2 3" xfId="15643"/>
    <cellStyle name="20% - 강조색2 10 3 2 2 3 2" xfId="24391"/>
    <cellStyle name="20% - 강조색2 10 3 2 2 4" xfId="24392"/>
    <cellStyle name="20% - 강조색2 10 3 2 3" xfId="7562"/>
    <cellStyle name="20% - 강조색2 10 3 2 3 2" xfId="24393"/>
    <cellStyle name="20% - 강조색2 10 3 2 3 2 2" xfId="24394"/>
    <cellStyle name="20% - 강조색2 10 3 2 3 3" xfId="24395"/>
    <cellStyle name="20% - 강조색2 10 3 2 4" xfId="13028"/>
    <cellStyle name="20% - 강조색2 10 3 2 4 2" xfId="24396"/>
    <cellStyle name="20% - 강조색2 10 3 2 5" xfId="24397"/>
    <cellStyle name="20% - 강조색2 10 3 3" xfId="3586"/>
    <cellStyle name="20% - 강조색2 10 3 3 2" xfId="8878"/>
    <cellStyle name="20% - 강조색2 10 3 3 2 2" xfId="24398"/>
    <cellStyle name="20% - 강조색2 10 3 3 2 2 2" xfId="24399"/>
    <cellStyle name="20% - 강조색2 10 3 3 2 3" xfId="24400"/>
    <cellStyle name="20% - 강조색2 10 3 3 3" xfId="14344"/>
    <cellStyle name="20% - 강조색2 10 3 3 3 2" xfId="24401"/>
    <cellStyle name="20% - 강조색2 10 3 3 4" xfId="24402"/>
    <cellStyle name="20% - 강조색2 10 3 4" xfId="6263"/>
    <cellStyle name="20% - 강조색2 10 3 4 2" xfId="24403"/>
    <cellStyle name="20% - 강조색2 10 3 4 2 2" xfId="24404"/>
    <cellStyle name="20% - 강조색2 10 3 4 3" xfId="24405"/>
    <cellStyle name="20% - 강조색2 10 3 5" xfId="11729"/>
    <cellStyle name="20% - 강조색2 10 3 5 2" xfId="24406"/>
    <cellStyle name="20% - 강조색2 10 3 6" xfId="24407"/>
    <cellStyle name="20% - 강조색2 10 3 7" xfId="24408"/>
    <cellStyle name="20% - 강조색2 10 4" xfId="1649"/>
    <cellStyle name="20% - 강조색2 10 4 2" xfId="4265"/>
    <cellStyle name="20% - 강조색2 10 4 2 2" xfId="9557"/>
    <cellStyle name="20% - 강조색2 10 4 2 2 2" xfId="24409"/>
    <cellStyle name="20% - 강조색2 10 4 2 2 2 2" xfId="24410"/>
    <cellStyle name="20% - 강조색2 10 4 2 2 3" xfId="24411"/>
    <cellStyle name="20% - 강조색2 10 4 2 3" xfId="15023"/>
    <cellStyle name="20% - 강조색2 10 4 2 3 2" xfId="24412"/>
    <cellStyle name="20% - 강조색2 10 4 2 4" xfId="24413"/>
    <cellStyle name="20% - 강조색2 10 4 3" xfId="6942"/>
    <cellStyle name="20% - 강조색2 10 4 3 2" xfId="24414"/>
    <cellStyle name="20% - 강조색2 10 4 3 2 2" xfId="24415"/>
    <cellStyle name="20% - 강조색2 10 4 3 3" xfId="24416"/>
    <cellStyle name="20% - 강조색2 10 4 4" xfId="12408"/>
    <cellStyle name="20% - 강조색2 10 4 4 2" xfId="24417"/>
    <cellStyle name="20% - 강조색2 10 4 5" xfId="24418"/>
    <cellStyle name="20% - 강조색2 10 5" xfId="2966"/>
    <cellStyle name="20% - 강조색2 10 5 2" xfId="8258"/>
    <cellStyle name="20% - 강조색2 10 5 2 2" xfId="24419"/>
    <cellStyle name="20% - 강조색2 10 5 2 2 2" xfId="24420"/>
    <cellStyle name="20% - 강조색2 10 5 2 3" xfId="24421"/>
    <cellStyle name="20% - 강조색2 10 5 3" xfId="13724"/>
    <cellStyle name="20% - 강조색2 10 5 3 2" xfId="24422"/>
    <cellStyle name="20% - 강조색2 10 5 4" xfId="24423"/>
    <cellStyle name="20% - 강조색2 10 6" xfId="5643"/>
    <cellStyle name="20% - 강조색2 10 6 2" xfId="24424"/>
    <cellStyle name="20% - 강조색2 10 6 2 2" xfId="24425"/>
    <cellStyle name="20% - 강조색2 10 6 3" xfId="24426"/>
    <cellStyle name="20% - 강조색2 10 7" xfId="11109"/>
    <cellStyle name="20% - 강조색2 10 7 2" xfId="24427"/>
    <cellStyle name="20% - 강조색2 10 8" xfId="16734"/>
    <cellStyle name="20% - 강조색2 10 9" xfId="17925"/>
    <cellStyle name="20% - 강조색2 11" xfId="358"/>
    <cellStyle name="20% - 강조색2 11 2" xfId="662"/>
    <cellStyle name="20% - 강조색2 11 2 2" xfId="1284"/>
    <cellStyle name="20% - 강조색2 11 2 2 2" xfId="2586"/>
    <cellStyle name="20% - 강조색2 11 2 2 2 2" xfId="5202"/>
    <cellStyle name="20% - 강조색2 11 2 2 2 2 2" xfId="10494"/>
    <cellStyle name="20% - 강조색2 11 2 2 2 2 2 2" xfId="24428"/>
    <cellStyle name="20% - 강조색2 11 2 2 2 2 2 2 2" xfId="24429"/>
    <cellStyle name="20% - 강조색2 11 2 2 2 2 2 3" xfId="24430"/>
    <cellStyle name="20% - 강조색2 11 2 2 2 2 3" xfId="15960"/>
    <cellStyle name="20% - 강조색2 11 2 2 2 2 3 2" xfId="24431"/>
    <cellStyle name="20% - 강조색2 11 2 2 2 2 4" xfId="24432"/>
    <cellStyle name="20% - 강조색2 11 2 2 2 3" xfId="7879"/>
    <cellStyle name="20% - 강조색2 11 2 2 2 3 2" xfId="24433"/>
    <cellStyle name="20% - 강조색2 11 2 2 2 3 2 2" xfId="24434"/>
    <cellStyle name="20% - 강조색2 11 2 2 2 3 3" xfId="24435"/>
    <cellStyle name="20% - 강조색2 11 2 2 2 4" xfId="13345"/>
    <cellStyle name="20% - 강조색2 11 2 2 2 4 2" xfId="24436"/>
    <cellStyle name="20% - 강조색2 11 2 2 2 5" xfId="24437"/>
    <cellStyle name="20% - 강조색2 11 2 2 3" xfId="3903"/>
    <cellStyle name="20% - 강조색2 11 2 2 3 2" xfId="9195"/>
    <cellStyle name="20% - 강조색2 11 2 2 3 2 2" xfId="24438"/>
    <cellStyle name="20% - 강조색2 11 2 2 3 2 2 2" xfId="24439"/>
    <cellStyle name="20% - 강조색2 11 2 2 3 2 3" xfId="24440"/>
    <cellStyle name="20% - 강조색2 11 2 2 3 3" xfId="14661"/>
    <cellStyle name="20% - 강조색2 11 2 2 3 3 2" xfId="24441"/>
    <cellStyle name="20% - 강조색2 11 2 2 3 4" xfId="24442"/>
    <cellStyle name="20% - 강조색2 11 2 2 4" xfId="6580"/>
    <cellStyle name="20% - 강조색2 11 2 2 4 2" xfId="24443"/>
    <cellStyle name="20% - 강조색2 11 2 2 4 2 2" xfId="24444"/>
    <cellStyle name="20% - 강조색2 11 2 2 4 3" xfId="24445"/>
    <cellStyle name="20% - 강조색2 11 2 2 5" xfId="12046"/>
    <cellStyle name="20% - 강조색2 11 2 2 5 2" xfId="24446"/>
    <cellStyle name="20% - 강조색2 11 2 2 6" xfId="24447"/>
    <cellStyle name="20% - 강조색2 11 2 3" xfId="1966"/>
    <cellStyle name="20% - 강조색2 11 2 3 2" xfId="4582"/>
    <cellStyle name="20% - 강조색2 11 2 3 2 2" xfId="9874"/>
    <cellStyle name="20% - 강조색2 11 2 3 2 2 2" xfId="24448"/>
    <cellStyle name="20% - 강조색2 11 2 3 2 2 2 2" xfId="24449"/>
    <cellStyle name="20% - 강조색2 11 2 3 2 2 3" xfId="24450"/>
    <cellStyle name="20% - 강조색2 11 2 3 2 3" xfId="15340"/>
    <cellStyle name="20% - 강조색2 11 2 3 2 3 2" xfId="24451"/>
    <cellStyle name="20% - 강조색2 11 2 3 2 4" xfId="24452"/>
    <cellStyle name="20% - 강조색2 11 2 3 3" xfId="7259"/>
    <cellStyle name="20% - 강조색2 11 2 3 3 2" xfId="24453"/>
    <cellStyle name="20% - 강조색2 11 2 3 3 2 2" xfId="24454"/>
    <cellStyle name="20% - 강조색2 11 2 3 3 3" xfId="24455"/>
    <cellStyle name="20% - 강조색2 11 2 3 4" xfId="12725"/>
    <cellStyle name="20% - 강조색2 11 2 3 4 2" xfId="24456"/>
    <cellStyle name="20% - 강조색2 11 2 3 5" xfId="24457"/>
    <cellStyle name="20% - 강조색2 11 2 4" xfId="3283"/>
    <cellStyle name="20% - 강조색2 11 2 4 2" xfId="8575"/>
    <cellStyle name="20% - 강조색2 11 2 4 2 2" xfId="24458"/>
    <cellStyle name="20% - 강조색2 11 2 4 2 2 2" xfId="24459"/>
    <cellStyle name="20% - 강조색2 11 2 4 2 3" xfId="24460"/>
    <cellStyle name="20% - 강조색2 11 2 4 3" xfId="14041"/>
    <cellStyle name="20% - 강조색2 11 2 4 3 2" xfId="24461"/>
    <cellStyle name="20% - 강조색2 11 2 4 4" xfId="24462"/>
    <cellStyle name="20% - 강조색2 11 2 5" xfId="5960"/>
    <cellStyle name="20% - 강조색2 11 2 5 2" xfId="24463"/>
    <cellStyle name="20% - 강조색2 11 2 5 2 2" xfId="24464"/>
    <cellStyle name="20% - 강조색2 11 2 5 3" xfId="24465"/>
    <cellStyle name="20% - 강조색2 11 2 6" xfId="11426"/>
    <cellStyle name="20% - 강조색2 11 2 6 2" xfId="24466"/>
    <cellStyle name="20% - 강조색2 11 2 7" xfId="24467"/>
    <cellStyle name="20% - 강조색2 11 3" xfId="982"/>
    <cellStyle name="20% - 강조색2 11 3 2" xfId="2284"/>
    <cellStyle name="20% - 강조색2 11 3 2 2" xfId="4900"/>
    <cellStyle name="20% - 강조색2 11 3 2 2 2" xfId="10192"/>
    <cellStyle name="20% - 강조색2 11 3 2 2 2 2" xfId="24468"/>
    <cellStyle name="20% - 강조색2 11 3 2 2 2 2 2" xfId="24469"/>
    <cellStyle name="20% - 강조색2 11 3 2 2 2 3" xfId="24470"/>
    <cellStyle name="20% - 강조색2 11 3 2 2 3" xfId="15658"/>
    <cellStyle name="20% - 강조색2 11 3 2 2 3 2" xfId="24471"/>
    <cellStyle name="20% - 강조색2 11 3 2 2 4" xfId="24472"/>
    <cellStyle name="20% - 강조색2 11 3 2 3" xfId="7577"/>
    <cellStyle name="20% - 강조색2 11 3 2 3 2" xfId="24473"/>
    <cellStyle name="20% - 강조색2 11 3 2 3 2 2" xfId="24474"/>
    <cellStyle name="20% - 강조색2 11 3 2 3 3" xfId="24475"/>
    <cellStyle name="20% - 강조색2 11 3 2 4" xfId="13043"/>
    <cellStyle name="20% - 강조색2 11 3 2 4 2" xfId="24476"/>
    <cellStyle name="20% - 강조색2 11 3 2 5" xfId="24477"/>
    <cellStyle name="20% - 강조색2 11 3 3" xfId="3601"/>
    <cellStyle name="20% - 강조색2 11 3 3 2" xfId="8893"/>
    <cellStyle name="20% - 강조색2 11 3 3 2 2" xfId="24478"/>
    <cellStyle name="20% - 강조색2 11 3 3 2 2 2" xfId="24479"/>
    <cellStyle name="20% - 강조색2 11 3 3 2 3" xfId="24480"/>
    <cellStyle name="20% - 강조색2 11 3 3 3" xfId="14359"/>
    <cellStyle name="20% - 강조색2 11 3 3 3 2" xfId="24481"/>
    <cellStyle name="20% - 강조색2 11 3 3 4" xfId="24482"/>
    <cellStyle name="20% - 강조색2 11 3 4" xfId="6278"/>
    <cellStyle name="20% - 강조색2 11 3 4 2" xfId="24483"/>
    <cellStyle name="20% - 강조색2 11 3 4 2 2" xfId="24484"/>
    <cellStyle name="20% - 강조색2 11 3 4 3" xfId="24485"/>
    <cellStyle name="20% - 강조색2 11 3 5" xfId="11744"/>
    <cellStyle name="20% - 강조색2 11 3 5 2" xfId="24486"/>
    <cellStyle name="20% - 강조색2 11 3 6" xfId="24487"/>
    <cellStyle name="20% - 강조색2 11 4" xfId="1664"/>
    <cellStyle name="20% - 강조색2 11 4 2" xfId="4280"/>
    <cellStyle name="20% - 강조색2 11 4 2 2" xfId="9572"/>
    <cellStyle name="20% - 강조색2 11 4 2 2 2" xfId="24488"/>
    <cellStyle name="20% - 강조색2 11 4 2 2 2 2" xfId="24489"/>
    <cellStyle name="20% - 강조색2 11 4 2 2 3" xfId="24490"/>
    <cellStyle name="20% - 강조색2 11 4 2 3" xfId="15038"/>
    <cellStyle name="20% - 강조색2 11 4 2 3 2" xfId="24491"/>
    <cellStyle name="20% - 강조색2 11 4 2 4" xfId="24492"/>
    <cellStyle name="20% - 강조색2 11 4 3" xfId="6957"/>
    <cellStyle name="20% - 강조색2 11 4 3 2" xfId="24493"/>
    <cellStyle name="20% - 강조색2 11 4 3 2 2" xfId="24494"/>
    <cellStyle name="20% - 강조색2 11 4 3 3" xfId="24495"/>
    <cellStyle name="20% - 강조색2 11 4 4" xfId="12423"/>
    <cellStyle name="20% - 강조색2 11 4 4 2" xfId="24496"/>
    <cellStyle name="20% - 강조색2 11 4 5" xfId="24497"/>
    <cellStyle name="20% - 강조색2 11 5" xfId="2981"/>
    <cellStyle name="20% - 강조색2 11 5 2" xfId="8273"/>
    <cellStyle name="20% - 강조색2 11 5 2 2" xfId="24498"/>
    <cellStyle name="20% - 강조색2 11 5 2 2 2" xfId="24499"/>
    <cellStyle name="20% - 강조색2 11 5 2 3" xfId="24500"/>
    <cellStyle name="20% - 강조색2 11 5 3" xfId="13739"/>
    <cellStyle name="20% - 강조색2 11 5 3 2" xfId="24501"/>
    <cellStyle name="20% - 강조색2 11 5 4" xfId="24502"/>
    <cellStyle name="20% - 강조색2 11 6" xfId="5658"/>
    <cellStyle name="20% - 강조색2 11 6 2" xfId="24503"/>
    <cellStyle name="20% - 강조색2 11 6 2 2" xfId="24504"/>
    <cellStyle name="20% - 강조색2 11 6 3" xfId="24505"/>
    <cellStyle name="20% - 강조색2 11 7" xfId="11124"/>
    <cellStyle name="20% - 강조색2 11 7 2" xfId="24506"/>
    <cellStyle name="20% - 강조색2 11 8" xfId="18274"/>
    <cellStyle name="20% - 강조색2 11 9" xfId="24507"/>
    <cellStyle name="20% - 강조색2 12" xfId="373"/>
    <cellStyle name="20% - 강조색2 12 2" xfId="677"/>
    <cellStyle name="20% - 강조색2 12 2 2" xfId="1299"/>
    <cellStyle name="20% - 강조색2 12 2 2 2" xfId="2601"/>
    <cellStyle name="20% - 강조색2 12 2 2 2 2" xfId="5217"/>
    <cellStyle name="20% - 강조색2 12 2 2 2 2 2" xfId="10509"/>
    <cellStyle name="20% - 강조색2 12 2 2 2 2 2 2" xfId="24508"/>
    <cellStyle name="20% - 강조색2 12 2 2 2 2 2 2 2" xfId="24509"/>
    <cellStyle name="20% - 강조색2 12 2 2 2 2 2 3" xfId="24510"/>
    <cellStyle name="20% - 강조색2 12 2 2 2 2 3" xfId="15975"/>
    <cellStyle name="20% - 강조색2 12 2 2 2 2 3 2" xfId="24511"/>
    <cellStyle name="20% - 강조색2 12 2 2 2 2 4" xfId="24512"/>
    <cellStyle name="20% - 강조색2 12 2 2 2 3" xfId="7894"/>
    <cellStyle name="20% - 강조색2 12 2 2 2 3 2" xfId="24513"/>
    <cellStyle name="20% - 강조색2 12 2 2 2 3 2 2" xfId="24514"/>
    <cellStyle name="20% - 강조색2 12 2 2 2 3 3" xfId="24515"/>
    <cellStyle name="20% - 강조색2 12 2 2 2 4" xfId="13360"/>
    <cellStyle name="20% - 강조색2 12 2 2 2 4 2" xfId="24516"/>
    <cellStyle name="20% - 강조색2 12 2 2 2 5" xfId="24517"/>
    <cellStyle name="20% - 강조색2 12 2 2 3" xfId="3918"/>
    <cellStyle name="20% - 강조색2 12 2 2 3 2" xfId="9210"/>
    <cellStyle name="20% - 강조색2 12 2 2 3 2 2" xfId="24518"/>
    <cellStyle name="20% - 강조색2 12 2 2 3 2 2 2" xfId="24519"/>
    <cellStyle name="20% - 강조색2 12 2 2 3 2 3" xfId="24520"/>
    <cellStyle name="20% - 강조색2 12 2 2 3 3" xfId="14676"/>
    <cellStyle name="20% - 강조색2 12 2 2 3 3 2" xfId="24521"/>
    <cellStyle name="20% - 강조색2 12 2 2 3 4" xfId="24522"/>
    <cellStyle name="20% - 강조색2 12 2 2 4" xfId="6595"/>
    <cellStyle name="20% - 강조색2 12 2 2 4 2" xfId="24523"/>
    <cellStyle name="20% - 강조색2 12 2 2 4 2 2" xfId="24524"/>
    <cellStyle name="20% - 강조색2 12 2 2 4 3" xfId="24525"/>
    <cellStyle name="20% - 강조색2 12 2 2 5" xfId="12061"/>
    <cellStyle name="20% - 강조색2 12 2 2 5 2" xfId="24526"/>
    <cellStyle name="20% - 강조색2 12 2 2 6" xfId="24527"/>
    <cellStyle name="20% - 강조색2 12 2 3" xfId="1981"/>
    <cellStyle name="20% - 강조색2 12 2 3 2" xfId="4597"/>
    <cellStyle name="20% - 강조색2 12 2 3 2 2" xfId="9889"/>
    <cellStyle name="20% - 강조색2 12 2 3 2 2 2" xfId="24528"/>
    <cellStyle name="20% - 강조색2 12 2 3 2 2 2 2" xfId="24529"/>
    <cellStyle name="20% - 강조색2 12 2 3 2 2 3" xfId="24530"/>
    <cellStyle name="20% - 강조색2 12 2 3 2 3" xfId="15355"/>
    <cellStyle name="20% - 강조색2 12 2 3 2 3 2" xfId="24531"/>
    <cellStyle name="20% - 강조색2 12 2 3 2 4" xfId="24532"/>
    <cellStyle name="20% - 강조색2 12 2 3 3" xfId="7274"/>
    <cellStyle name="20% - 강조색2 12 2 3 3 2" xfId="24533"/>
    <cellStyle name="20% - 강조색2 12 2 3 3 2 2" xfId="24534"/>
    <cellStyle name="20% - 강조색2 12 2 3 3 3" xfId="24535"/>
    <cellStyle name="20% - 강조색2 12 2 3 4" xfId="12740"/>
    <cellStyle name="20% - 강조색2 12 2 3 4 2" xfId="24536"/>
    <cellStyle name="20% - 강조색2 12 2 3 5" xfId="24537"/>
    <cellStyle name="20% - 강조색2 12 2 4" xfId="3298"/>
    <cellStyle name="20% - 강조색2 12 2 4 2" xfId="8590"/>
    <cellStyle name="20% - 강조색2 12 2 4 2 2" xfId="24538"/>
    <cellStyle name="20% - 강조색2 12 2 4 2 2 2" xfId="24539"/>
    <cellStyle name="20% - 강조색2 12 2 4 2 3" xfId="24540"/>
    <cellStyle name="20% - 강조색2 12 2 4 3" xfId="14056"/>
    <cellStyle name="20% - 강조색2 12 2 4 3 2" xfId="24541"/>
    <cellStyle name="20% - 강조색2 12 2 4 4" xfId="24542"/>
    <cellStyle name="20% - 강조색2 12 2 5" xfId="5975"/>
    <cellStyle name="20% - 강조색2 12 2 5 2" xfId="24543"/>
    <cellStyle name="20% - 강조색2 12 2 5 2 2" xfId="24544"/>
    <cellStyle name="20% - 강조색2 12 2 5 3" xfId="24545"/>
    <cellStyle name="20% - 강조색2 12 2 6" xfId="11441"/>
    <cellStyle name="20% - 강조색2 12 2 6 2" xfId="24546"/>
    <cellStyle name="20% - 강조색2 12 2 7" xfId="24547"/>
    <cellStyle name="20% - 강조색2 12 3" xfId="997"/>
    <cellStyle name="20% - 강조색2 12 3 2" xfId="2299"/>
    <cellStyle name="20% - 강조색2 12 3 2 2" xfId="4915"/>
    <cellStyle name="20% - 강조색2 12 3 2 2 2" xfId="10207"/>
    <cellStyle name="20% - 강조색2 12 3 2 2 2 2" xfId="24548"/>
    <cellStyle name="20% - 강조색2 12 3 2 2 2 2 2" xfId="24549"/>
    <cellStyle name="20% - 강조색2 12 3 2 2 2 3" xfId="24550"/>
    <cellStyle name="20% - 강조색2 12 3 2 2 3" xfId="15673"/>
    <cellStyle name="20% - 강조색2 12 3 2 2 3 2" xfId="24551"/>
    <cellStyle name="20% - 강조색2 12 3 2 2 4" xfId="24552"/>
    <cellStyle name="20% - 강조색2 12 3 2 3" xfId="7592"/>
    <cellStyle name="20% - 강조색2 12 3 2 3 2" xfId="24553"/>
    <cellStyle name="20% - 강조색2 12 3 2 3 2 2" xfId="24554"/>
    <cellStyle name="20% - 강조색2 12 3 2 3 3" xfId="24555"/>
    <cellStyle name="20% - 강조색2 12 3 2 4" xfId="13058"/>
    <cellStyle name="20% - 강조색2 12 3 2 4 2" xfId="24556"/>
    <cellStyle name="20% - 강조색2 12 3 2 5" xfId="24557"/>
    <cellStyle name="20% - 강조색2 12 3 3" xfId="3616"/>
    <cellStyle name="20% - 강조색2 12 3 3 2" xfId="8908"/>
    <cellStyle name="20% - 강조색2 12 3 3 2 2" xfId="24558"/>
    <cellStyle name="20% - 강조색2 12 3 3 2 2 2" xfId="24559"/>
    <cellStyle name="20% - 강조색2 12 3 3 2 3" xfId="24560"/>
    <cellStyle name="20% - 강조색2 12 3 3 3" xfId="14374"/>
    <cellStyle name="20% - 강조색2 12 3 3 3 2" xfId="24561"/>
    <cellStyle name="20% - 강조색2 12 3 3 4" xfId="24562"/>
    <cellStyle name="20% - 강조색2 12 3 4" xfId="6293"/>
    <cellStyle name="20% - 강조색2 12 3 4 2" xfId="24563"/>
    <cellStyle name="20% - 강조색2 12 3 4 2 2" xfId="24564"/>
    <cellStyle name="20% - 강조색2 12 3 4 3" xfId="24565"/>
    <cellStyle name="20% - 강조색2 12 3 5" xfId="11759"/>
    <cellStyle name="20% - 강조색2 12 3 5 2" xfId="24566"/>
    <cellStyle name="20% - 강조색2 12 3 6" xfId="24567"/>
    <cellStyle name="20% - 강조색2 12 4" xfId="1679"/>
    <cellStyle name="20% - 강조색2 12 4 2" xfId="4295"/>
    <cellStyle name="20% - 강조색2 12 4 2 2" xfId="9587"/>
    <cellStyle name="20% - 강조색2 12 4 2 2 2" xfId="24568"/>
    <cellStyle name="20% - 강조색2 12 4 2 2 2 2" xfId="24569"/>
    <cellStyle name="20% - 강조색2 12 4 2 2 3" xfId="24570"/>
    <cellStyle name="20% - 강조색2 12 4 2 3" xfId="15053"/>
    <cellStyle name="20% - 강조색2 12 4 2 3 2" xfId="24571"/>
    <cellStyle name="20% - 강조색2 12 4 2 4" xfId="24572"/>
    <cellStyle name="20% - 강조색2 12 4 3" xfId="6972"/>
    <cellStyle name="20% - 강조색2 12 4 3 2" xfId="24573"/>
    <cellStyle name="20% - 강조색2 12 4 3 2 2" xfId="24574"/>
    <cellStyle name="20% - 강조색2 12 4 3 3" xfId="24575"/>
    <cellStyle name="20% - 강조색2 12 4 4" xfId="12438"/>
    <cellStyle name="20% - 강조색2 12 4 4 2" xfId="24576"/>
    <cellStyle name="20% - 강조색2 12 4 5" xfId="24577"/>
    <cellStyle name="20% - 강조색2 12 5" xfId="2996"/>
    <cellStyle name="20% - 강조색2 12 5 2" xfId="8288"/>
    <cellStyle name="20% - 강조색2 12 5 2 2" xfId="24578"/>
    <cellStyle name="20% - 강조색2 12 5 2 2 2" xfId="24579"/>
    <cellStyle name="20% - 강조색2 12 5 2 3" xfId="24580"/>
    <cellStyle name="20% - 강조색2 12 5 3" xfId="13754"/>
    <cellStyle name="20% - 강조색2 12 5 3 2" xfId="24581"/>
    <cellStyle name="20% - 강조색2 12 5 4" xfId="24582"/>
    <cellStyle name="20% - 강조색2 12 6" xfId="5673"/>
    <cellStyle name="20% - 강조색2 12 6 2" xfId="24583"/>
    <cellStyle name="20% - 강조색2 12 6 2 2" xfId="24584"/>
    <cellStyle name="20% - 강조색2 12 6 3" xfId="24585"/>
    <cellStyle name="20% - 강조색2 12 7" xfId="11139"/>
    <cellStyle name="20% - 강조색2 12 7 2" xfId="24586"/>
    <cellStyle name="20% - 강조색2 12 8" xfId="19227"/>
    <cellStyle name="20% - 강조색2 13" xfId="387"/>
    <cellStyle name="20% - 강조색2 13 2" xfId="1011"/>
    <cellStyle name="20% - 강조색2 13 2 2" xfId="2313"/>
    <cellStyle name="20% - 강조색2 13 2 2 2" xfId="4929"/>
    <cellStyle name="20% - 강조색2 13 2 2 2 2" xfId="10221"/>
    <cellStyle name="20% - 강조색2 13 2 2 2 2 2" xfId="24587"/>
    <cellStyle name="20% - 강조색2 13 2 2 2 2 2 2" xfId="24588"/>
    <cellStyle name="20% - 강조색2 13 2 2 2 2 3" xfId="24589"/>
    <cellStyle name="20% - 강조색2 13 2 2 2 3" xfId="15687"/>
    <cellStyle name="20% - 강조색2 13 2 2 2 3 2" xfId="24590"/>
    <cellStyle name="20% - 강조색2 13 2 2 2 4" xfId="24591"/>
    <cellStyle name="20% - 강조색2 13 2 2 3" xfId="7606"/>
    <cellStyle name="20% - 강조색2 13 2 2 3 2" xfId="24592"/>
    <cellStyle name="20% - 강조색2 13 2 2 3 2 2" xfId="24593"/>
    <cellStyle name="20% - 강조색2 13 2 2 3 3" xfId="24594"/>
    <cellStyle name="20% - 강조색2 13 2 2 4" xfId="13072"/>
    <cellStyle name="20% - 강조색2 13 2 2 4 2" xfId="24595"/>
    <cellStyle name="20% - 강조색2 13 2 2 5" xfId="24596"/>
    <cellStyle name="20% - 강조색2 13 2 3" xfId="3630"/>
    <cellStyle name="20% - 강조색2 13 2 3 2" xfId="8922"/>
    <cellStyle name="20% - 강조색2 13 2 3 2 2" xfId="24597"/>
    <cellStyle name="20% - 강조색2 13 2 3 2 2 2" xfId="24598"/>
    <cellStyle name="20% - 강조색2 13 2 3 2 3" xfId="24599"/>
    <cellStyle name="20% - 강조색2 13 2 3 3" xfId="14388"/>
    <cellStyle name="20% - 강조색2 13 2 3 3 2" xfId="24600"/>
    <cellStyle name="20% - 강조색2 13 2 3 4" xfId="24601"/>
    <cellStyle name="20% - 강조색2 13 2 4" xfId="6307"/>
    <cellStyle name="20% - 강조색2 13 2 4 2" xfId="24602"/>
    <cellStyle name="20% - 강조색2 13 2 4 2 2" xfId="24603"/>
    <cellStyle name="20% - 강조색2 13 2 4 3" xfId="24604"/>
    <cellStyle name="20% - 강조색2 13 2 5" xfId="11773"/>
    <cellStyle name="20% - 강조색2 13 2 5 2" xfId="24605"/>
    <cellStyle name="20% - 강조색2 13 2 6" xfId="24606"/>
    <cellStyle name="20% - 강조색2 13 3" xfId="1693"/>
    <cellStyle name="20% - 강조색2 13 3 2" xfId="4309"/>
    <cellStyle name="20% - 강조색2 13 3 2 2" xfId="9601"/>
    <cellStyle name="20% - 강조색2 13 3 2 2 2" xfId="24607"/>
    <cellStyle name="20% - 강조색2 13 3 2 2 2 2" xfId="24608"/>
    <cellStyle name="20% - 강조색2 13 3 2 2 3" xfId="24609"/>
    <cellStyle name="20% - 강조색2 13 3 2 3" xfId="15067"/>
    <cellStyle name="20% - 강조색2 13 3 2 3 2" xfId="24610"/>
    <cellStyle name="20% - 강조색2 13 3 2 4" xfId="24611"/>
    <cellStyle name="20% - 강조색2 13 3 3" xfId="6986"/>
    <cellStyle name="20% - 강조색2 13 3 3 2" xfId="24612"/>
    <cellStyle name="20% - 강조색2 13 3 3 2 2" xfId="24613"/>
    <cellStyle name="20% - 강조색2 13 3 3 3" xfId="24614"/>
    <cellStyle name="20% - 강조색2 13 3 4" xfId="12452"/>
    <cellStyle name="20% - 강조색2 13 3 4 2" xfId="24615"/>
    <cellStyle name="20% - 강조색2 13 3 5" xfId="24616"/>
    <cellStyle name="20% - 강조색2 13 4" xfId="3010"/>
    <cellStyle name="20% - 강조색2 13 4 2" xfId="8302"/>
    <cellStyle name="20% - 강조색2 13 4 2 2" xfId="24617"/>
    <cellStyle name="20% - 강조색2 13 4 2 2 2" xfId="24618"/>
    <cellStyle name="20% - 강조색2 13 4 2 3" xfId="24619"/>
    <cellStyle name="20% - 강조색2 13 4 3" xfId="13768"/>
    <cellStyle name="20% - 강조색2 13 4 3 2" xfId="24620"/>
    <cellStyle name="20% - 강조색2 13 4 4" xfId="24621"/>
    <cellStyle name="20% - 강조색2 13 5" xfId="5687"/>
    <cellStyle name="20% - 강조색2 13 5 2" xfId="24622"/>
    <cellStyle name="20% - 강조색2 13 5 2 2" xfId="24623"/>
    <cellStyle name="20% - 강조색2 13 5 3" xfId="24624"/>
    <cellStyle name="20% - 강조색2 13 6" xfId="11153"/>
    <cellStyle name="20% - 강조색2 13 6 2" xfId="24625"/>
    <cellStyle name="20% - 강조색2 13 7" xfId="24626"/>
    <cellStyle name="20% - 강조색2 14" xfId="692"/>
    <cellStyle name="20% - 강조색2 14 2" xfId="1314"/>
    <cellStyle name="20% - 강조색2 14 2 2" xfId="2616"/>
    <cellStyle name="20% - 강조색2 14 2 2 2" xfId="5232"/>
    <cellStyle name="20% - 강조색2 14 2 2 2 2" xfId="10524"/>
    <cellStyle name="20% - 강조색2 14 2 2 2 2 2" xfId="24627"/>
    <cellStyle name="20% - 강조색2 14 2 2 2 2 2 2" xfId="24628"/>
    <cellStyle name="20% - 강조색2 14 2 2 2 2 3" xfId="24629"/>
    <cellStyle name="20% - 강조색2 14 2 2 2 3" xfId="15990"/>
    <cellStyle name="20% - 강조색2 14 2 2 2 3 2" xfId="24630"/>
    <cellStyle name="20% - 강조색2 14 2 2 2 4" xfId="24631"/>
    <cellStyle name="20% - 강조색2 14 2 2 3" xfId="7909"/>
    <cellStyle name="20% - 강조색2 14 2 2 3 2" xfId="24632"/>
    <cellStyle name="20% - 강조색2 14 2 2 3 2 2" xfId="24633"/>
    <cellStyle name="20% - 강조색2 14 2 2 3 3" xfId="24634"/>
    <cellStyle name="20% - 강조색2 14 2 2 4" xfId="13375"/>
    <cellStyle name="20% - 강조색2 14 2 2 4 2" xfId="24635"/>
    <cellStyle name="20% - 강조색2 14 2 2 5" xfId="24636"/>
    <cellStyle name="20% - 강조색2 14 2 3" xfId="3933"/>
    <cellStyle name="20% - 강조색2 14 2 3 2" xfId="9225"/>
    <cellStyle name="20% - 강조색2 14 2 3 2 2" xfId="24637"/>
    <cellStyle name="20% - 강조색2 14 2 3 2 2 2" xfId="24638"/>
    <cellStyle name="20% - 강조색2 14 2 3 2 3" xfId="24639"/>
    <cellStyle name="20% - 강조색2 14 2 3 3" xfId="14691"/>
    <cellStyle name="20% - 강조색2 14 2 3 3 2" xfId="24640"/>
    <cellStyle name="20% - 강조색2 14 2 3 4" xfId="24641"/>
    <cellStyle name="20% - 강조색2 14 2 4" xfId="6610"/>
    <cellStyle name="20% - 강조색2 14 2 4 2" xfId="24642"/>
    <cellStyle name="20% - 강조색2 14 2 4 2 2" xfId="24643"/>
    <cellStyle name="20% - 강조색2 14 2 4 3" xfId="24644"/>
    <cellStyle name="20% - 강조색2 14 2 5" xfId="12076"/>
    <cellStyle name="20% - 강조색2 14 2 5 2" xfId="24645"/>
    <cellStyle name="20% - 강조색2 14 2 6" xfId="24646"/>
    <cellStyle name="20% - 강조색2 14 3" xfId="1996"/>
    <cellStyle name="20% - 강조색2 14 3 2" xfId="4612"/>
    <cellStyle name="20% - 강조색2 14 3 2 2" xfId="9904"/>
    <cellStyle name="20% - 강조색2 14 3 2 2 2" xfId="24647"/>
    <cellStyle name="20% - 강조색2 14 3 2 2 2 2" xfId="24648"/>
    <cellStyle name="20% - 강조색2 14 3 2 2 3" xfId="24649"/>
    <cellStyle name="20% - 강조색2 14 3 2 3" xfId="15370"/>
    <cellStyle name="20% - 강조색2 14 3 2 3 2" xfId="24650"/>
    <cellStyle name="20% - 강조색2 14 3 2 4" xfId="24651"/>
    <cellStyle name="20% - 강조색2 14 3 3" xfId="7289"/>
    <cellStyle name="20% - 강조색2 14 3 3 2" xfId="24652"/>
    <cellStyle name="20% - 강조색2 14 3 3 2 2" xfId="24653"/>
    <cellStyle name="20% - 강조색2 14 3 3 3" xfId="24654"/>
    <cellStyle name="20% - 강조색2 14 3 4" xfId="12755"/>
    <cellStyle name="20% - 강조색2 14 3 4 2" xfId="24655"/>
    <cellStyle name="20% - 강조색2 14 3 5" xfId="24656"/>
    <cellStyle name="20% - 강조색2 14 4" xfId="3313"/>
    <cellStyle name="20% - 강조색2 14 4 2" xfId="8605"/>
    <cellStyle name="20% - 강조색2 14 4 2 2" xfId="24657"/>
    <cellStyle name="20% - 강조색2 14 4 2 2 2" xfId="24658"/>
    <cellStyle name="20% - 강조색2 14 4 2 3" xfId="24659"/>
    <cellStyle name="20% - 강조색2 14 4 3" xfId="14071"/>
    <cellStyle name="20% - 강조색2 14 4 3 2" xfId="24660"/>
    <cellStyle name="20% - 강조색2 14 4 4" xfId="24661"/>
    <cellStyle name="20% - 강조색2 14 5" xfId="5990"/>
    <cellStyle name="20% - 강조색2 14 5 2" xfId="24662"/>
    <cellStyle name="20% - 강조색2 14 5 2 2" xfId="24663"/>
    <cellStyle name="20% - 강조색2 14 5 3" xfId="24664"/>
    <cellStyle name="20% - 강조색2 14 6" xfId="11456"/>
    <cellStyle name="20% - 강조색2 14 6 2" xfId="24665"/>
    <cellStyle name="20% - 강조색2 14 7" xfId="24666"/>
    <cellStyle name="20% - 강조색2 15" xfId="707"/>
    <cellStyle name="20% - 강조색2 15 2" xfId="2011"/>
    <cellStyle name="20% - 강조색2 15 2 2" xfId="4627"/>
    <cellStyle name="20% - 강조색2 15 2 2 2" xfId="9919"/>
    <cellStyle name="20% - 강조색2 15 2 2 2 2" xfId="24667"/>
    <cellStyle name="20% - 강조색2 15 2 2 2 2 2" xfId="24668"/>
    <cellStyle name="20% - 강조색2 15 2 2 2 3" xfId="24669"/>
    <cellStyle name="20% - 강조색2 15 2 2 3" xfId="15385"/>
    <cellStyle name="20% - 강조색2 15 2 2 3 2" xfId="24670"/>
    <cellStyle name="20% - 강조색2 15 2 2 4" xfId="24671"/>
    <cellStyle name="20% - 강조색2 15 2 3" xfId="7304"/>
    <cellStyle name="20% - 강조색2 15 2 3 2" xfId="24672"/>
    <cellStyle name="20% - 강조색2 15 2 3 2 2" xfId="24673"/>
    <cellStyle name="20% - 강조색2 15 2 3 3" xfId="24674"/>
    <cellStyle name="20% - 강조색2 15 2 4" xfId="12770"/>
    <cellStyle name="20% - 강조색2 15 2 4 2" xfId="24675"/>
    <cellStyle name="20% - 강조색2 15 2 5" xfId="24676"/>
    <cellStyle name="20% - 강조색2 15 3" xfId="3328"/>
    <cellStyle name="20% - 강조색2 15 3 2" xfId="8620"/>
    <cellStyle name="20% - 강조색2 15 3 2 2" xfId="24677"/>
    <cellStyle name="20% - 강조색2 15 3 2 2 2" xfId="24678"/>
    <cellStyle name="20% - 강조색2 15 3 2 3" xfId="24679"/>
    <cellStyle name="20% - 강조색2 15 3 3" xfId="14086"/>
    <cellStyle name="20% - 강조색2 15 3 3 2" xfId="24680"/>
    <cellStyle name="20% - 강조색2 15 3 4" xfId="24681"/>
    <cellStyle name="20% - 강조색2 15 4" xfId="6005"/>
    <cellStyle name="20% - 강조색2 15 4 2" xfId="24682"/>
    <cellStyle name="20% - 강조색2 15 4 2 2" xfId="24683"/>
    <cellStyle name="20% - 강조색2 15 4 3" xfId="24684"/>
    <cellStyle name="20% - 강조색2 15 5" xfId="11471"/>
    <cellStyle name="20% - 강조색2 15 5 2" xfId="24685"/>
    <cellStyle name="20% - 강조색2 15 6" xfId="24686"/>
    <cellStyle name="20% - 강조색2 16" xfId="1329"/>
    <cellStyle name="20% - 강조색2 16 2" xfId="2631"/>
    <cellStyle name="20% - 강조색2 16 2 2" xfId="5247"/>
    <cellStyle name="20% - 강조색2 16 2 2 2" xfId="10539"/>
    <cellStyle name="20% - 강조색2 16 2 2 2 2" xfId="24687"/>
    <cellStyle name="20% - 강조색2 16 2 2 2 2 2" xfId="24688"/>
    <cellStyle name="20% - 강조색2 16 2 2 2 3" xfId="24689"/>
    <cellStyle name="20% - 강조색2 16 2 2 3" xfId="16005"/>
    <cellStyle name="20% - 강조색2 16 2 2 3 2" xfId="24690"/>
    <cellStyle name="20% - 강조색2 16 2 2 4" xfId="24691"/>
    <cellStyle name="20% - 강조색2 16 2 3" xfId="7924"/>
    <cellStyle name="20% - 강조색2 16 2 3 2" xfId="24692"/>
    <cellStyle name="20% - 강조색2 16 2 3 2 2" xfId="24693"/>
    <cellStyle name="20% - 강조색2 16 2 3 3" xfId="24694"/>
    <cellStyle name="20% - 강조색2 16 2 4" xfId="13390"/>
    <cellStyle name="20% - 강조색2 16 2 4 2" xfId="24695"/>
    <cellStyle name="20% - 강조색2 16 2 5" xfId="24696"/>
    <cellStyle name="20% - 강조색2 16 3" xfId="3948"/>
    <cellStyle name="20% - 강조색2 16 3 2" xfId="9240"/>
    <cellStyle name="20% - 강조색2 16 3 2 2" xfId="24697"/>
    <cellStyle name="20% - 강조색2 16 3 2 2 2" xfId="24698"/>
    <cellStyle name="20% - 강조색2 16 3 2 3" xfId="24699"/>
    <cellStyle name="20% - 강조색2 16 3 3" xfId="14706"/>
    <cellStyle name="20% - 강조색2 16 3 3 2" xfId="24700"/>
    <cellStyle name="20% - 강조색2 16 3 4" xfId="24701"/>
    <cellStyle name="20% - 강조색2 16 4" xfId="6625"/>
    <cellStyle name="20% - 강조색2 16 4 2" xfId="24702"/>
    <cellStyle name="20% - 강조색2 16 4 2 2" xfId="24703"/>
    <cellStyle name="20% - 강조색2 16 4 3" xfId="24704"/>
    <cellStyle name="20% - 강조색2 16 5" xfId="12091"/>
    <cellStyle name="20% - 강조색2 16 5 2" xfId="24705"/>
    <cellStyle name="20% - 강조색2 16 6" xfId="24706"/>
    <cellStyle name="20% - 강조색2 17" xfId="1345"/>
    <cellStyle name="20% - 강조색2 17 2" xfId="2646"/>
    <cellStyle name="20% - 강조색2 17 2 2" xfId="5262"/>
    <cellStyle name="20% - 강조색2 17 2 2 2" xfId="10554"/>
    <cellStyle name="20% - 강조색2 17 2 2 2 2" xfId="24707"/>
    <cellStyle name="20% - 강조색2 17 2 2 2 2 2" xfId="24708"/>
    <cellStyle name="20% - 강조색2 17 2 2 2 3" xfId="24709"/>
    <cellStyle name="20% - 강조색2 17 2 2 3" xfId="16020"/>
    <cellStyle name="20% - 강조색2 17 2 2 3 2" xfId="24710"/>
    <cellStyle name="20% - 강조색2 17 2 2 4" xfId="24711"/>
    <cellStyle name="20% - 강조색2 17 2 3" xfId="7939"/>
    <cellStyle name="20% - 강조색2 17 2 3 2" xfId="24712"/>
    <cellStyle name="20% - 강조색2 17 2 3 2 2" xfId="24713"/>
    <cellStyle name="20% - 강조색2 17 2 3 3" xfId="24714"/>
    <cellStyle name="20% - 강조색2 17 2 4" xfId="13405"/>
    <cellStyle name="20% - 강조색2 17 2 4 2" xfId="24715"/>
    <cellStyle name="20% - 강조색2 17 2 5" xfId="24716"/>
    <cellStyle name="20% - 강조색2 17 3" xfId="3963"/>
    <cellStyle name="20% - 강조색2 17 3 2" xfId="9255"/>
    <cellStyle name="20% - 강조색2 17 3 2 2" xfId="24717"/>
    <cellStyle name="20% - 강조색2 17 3 2 2 2" xfId="24718"/>
    <cellStyle name="20% - 강조색2 17 3 2 3" xfId="24719"/>
    <cellStyle name="20% - 강조색2 17 3 3" xfId="14721"/>
    <cellStyle name="20% - 강조색2 17 3 3 2" xfId="24720"/>
    <cellStyle name="20% - 강조색2 17 3 4" xfId="24721"/>
    <cellStyle name="20% - 강조색2 17 4" xfId="6640"/>
    <cellStyle name="20% - 강조색2 17 4 2" xfId="24722"/>
    <cellStyle name="20% - 강조색2 17 4 2 2" xfId="24723"/>
    <cellStyle name="20% - 강조색2 17 4 3" xfId="24724"/>
    <cellStyle name="20% - 강조색2 17 5" xfId="12106"/>
    <cellStyle name="20% - 강조색2 17 5 2" xfId="24725"/>
    <cellStyle name="20% - 강조색2 17 6" xfId="24726"/>
    <cellStyle name="20% - 강조색2 18" xfId="1360"/>
    <cellStyle name="20% - 강조색2 18 2" xfId="2661"/>
    <cellStyle name="20% - 강조색2 18 2 2" xfId="5277"/>
    <cellStyle name="20% - 강조색2 18 2 2 2" xfId="10569"/>
    <cellStyle name="20% - 강조색2 18 2 2 2 2" xfId="24727"/>
    <cellStyle name="20% - 강조색2 18 2 2 2 2 2" xfId="24728"/>
    <cellStyle name="20% - 강조색2 18 2 2 2 3" xfId="24729"/>
    <cellStyle name="20% - 강조색2 18 2 2 3" xfId="16035"/>
    <cellStyle name="20% - 강조색2 18 2 2 3 2" xfId="24730"/>
    <cellStyle name="20% - 강조색2 18 2 2 4" xfId="24731"/>
    <cellStyle name="20% - 강조색2 18 2 3" xfId="7954"/>
    <cellStyle name="20% - 강조색2 18 2 3 2" xfId="24732"/>
    <cellStyle name="20% - 강조색2 18 2 3 2 2" xfId="24733"/>
    <cellStyle name="20% - 강조색2 18 2 3 3" xfId="24734"/>
    <cellStyle name="20% - 강조색2 18 2 4" xfId="13420"/>
    <cellStyle name="20% - 강조색2 18 2 4 2" xfId="24735"/>
    <cellStyle name="20% - 강조색2 18 2 5" xfId="24736"/>
    <cellStyle name="20% - 강조색2 18 3" xfId="3978"/>
    <cellStyle name="20% - 강조색2 18 3 2" xfId="9270"/>
    <cellStyle name="20% - 강조색2 18 3 2 2" xfId="24737"/>
    <cellStyle name="20% - 강조색2 18 3 2 2 2" xfId="24738"/>
    <cellStyle name="20% - 강조색2 18 3 2 3" xfId="24739"/>
    <cellStyle name="20% - 강조색2 18 3 3" xfId="14736"/>
    <cellStyle name="20% - 강조색2 18 3 3 2" xfId="24740"/>
    <cellStyle name="20% - 강조색2 18 3 4" xfId="24741"/>
    <cellStyle name="20% - 강조색2 18 4" xfId="6655"/>
    <cellStyle name="20% - 강조색2 18 4 2" xfId="24742"/>
    <cellStyle name="20% - 강조색2 18 4 2 2" xfId="24743"/>
    <cellStyle name="20% - 강조색2 18 4 3" xfId="24744"/>
    <cellStyle name="20% - 강조색2 18 5" xfId="12121"/>
    <cellStyle name="20% - 강조색2 18 5 2" xfId="24745"/>
    <cellStyle name="20% - 강조색2 18 6" xfId="24746"/>
    <cellStyle name="20% - 강조색2 19" xfId="1375"/>
    <cellStyle name="20% - 강조색2 19 2" xfId="2676"/>
    <cellStyle name="20% - 강조색2 19 2 2" xfId="5292"/>
    <cellStyle name="20% - 강조색2 19 2 2 2" xfId="10584"/>
    <cellStyle name="20% - 강조색2 19 2 2 2 2" xfId="24747"/>
    <cellStyle name="20% - 강조색2 19 2 2 2 2 2" xfId="24748"/>
    <cellStyle name="20% - 강조색2 19 2 2 2 3" xfId="24749"/>
    <cellStyle name="20% - 강조색2 19 2 2 3" xfId="16050"/>
    <cellStyle name="20% - 강조색2 19 2 2 3 2" xfId="24750"/>
    <cellStyle name="20% - 강조색2 19 2 2 4" xfId="24751"/>
    <cellStyle name="20% - 강조색2 19 2 3" xfId="7969"/>
    <cellStyle name="20% - 강조색2 19 2 3 2" xfId="24752"/>
    <cellStyle name="20% - 강조색2 19 2 3 2 2" xfId="24753"/>
    <cellStyle name="20% - 강조색2 19 2 3 3" xfId="24754"/>
    <cellStyle name="20% - 강조색2 19 2 4" xfId="13435"/>
    <cellStyle name="20% - 강조색2 19 2 4 2" xfId="24755"/>
    <cellStyle name="20% - 강조색2 19 2 5" xfId="24756"/>
    <cellStyle name="20% - 강조색2 19 3" xfId="3993"/>
    <cellStyle name="20% - 강조색2 19 3 2" xfId="9285"/>
    <cellStyle name="20% - 강조색2 19 3 2 2" xfId="24757"/>
    <cellStyle name="20% - 강조색2 19 3 2 2 2" xfId="24758"/>
    <cellStyle name="20% - 강조색2 19 3 2 3" xfId="24759"/>
    <cellStyle name="20% - 강조색2 19 3 3" xfId="14751"/>
    <cellStyle name="20% - 강조색2 19 3 3 2" xfId="24760"/>
    <cellStyle name="20% - 강조색2 19 3 4" xfId="24761"/>
    <cellStyle name="20% - 강조색2 19 4" xfId="6670"/>
    <cellStyle name="20% - 강조색2 19 4 2" xfId="24762"/>
    <cellStyle name="20% - 강조색2 19 4 2 2" xfId="24763"/>
    <cellStyle name="20% - 강조색2 19 4 3" xfId="24764"/>
    <cellStyle name="20% - 강조색2 19 5" xfId="12136"/>
    <cellStyle name="20% - 강조색2 19 5 2" xfId="24765"/>
    <cellStyle name="20% - 강조색2 19 6" xfId="24766"/>
    <cellStyle name="20% - 강조색2 2" xfId="96"/>
    <cellStyle name="20% - 강조색2 2 10" xfId="10814"/>
    <cellStyle name="20% - 강조색2 2 10 2" xfId="20173"/>
    <cellStyle name="20% - 강조색2 2 10 3" xfId="21706"/>
    <cellStyle name="20% - 강조색2 2 10 4" xfId="24767"/>
    <cellStyle name="20% - 강조색2 2 11" xfId="10870"/>
    <cellStyle name="20% - 강조색2 2 11 2" xfId="20751"/>
    <cellStyle name="20% - 강조색2 2 11 3" xfId="24768"/>
    <cellStyle name="20% - 강조색2 2 12" xfId="16239"/>
    <cellStyle name="20% - 강조색2 2 13" xfId="16390"/>
    <cellStyle name="20% - 강조색2 2 14" xfId="16419"/>
    <cellStyle name="20% - 강조색2 2 15" xfId="16567"/>
    <cellStyle name="20% - 강조색2 2 16" xfId="16759"/>
    <cellStyle name="20% - 강조색2 2 17" xfId="17353"/>
    <cellStyle name="20% - 강조색2 2 18" xfId="18290"/>
    <cellStyle name="20% - 강조색2 2 19" xfId="19252"/>
    <cellStyle name="20% - 강조색2 2 2" xfId="132"/>
    <cellStyle name="20% - 강조색2 2 2 10" xfId="16259"/>
    <cellStyle name="20% - 강조색2 2 2 10 2" xfId="24769"/>
    <cellStyle name="20% - 강조색2 2 2 11" xfId="16439"/>
    <cellStyle name="20% - 강조색2 2 2 12" xfId="16587"/>
    <cellStyle name="20% - 강조색2 2 2 13" xfId="16779"/>
    <cellStyle name="20% - 강조색2 2 2 14" xfId="17373"/>
    <cellStyle name="20% - 강조색2 2 2 15" xfId="18310"/>
    <cellStyle name="20% - 강조색2 2 2 16" xfId="19272"/>
    <cellStyle name="20% - 강조색2 2 2 17" xfId="21735"/>
    <cellStyle name="20% - 강조색2 2 2 2" xfId="251"/>
    <cellStyle name="20% - 강조색2 2 2 2 10" xfId="16627"/>
    <cellStyle name="20% - 강조색2 2 2 2 11" xfId="16819"/>
    <cellStyle name="20% - 강조색2 2 2 2 12" xfId="17413"/>
    <cellStyle name="20% - 강조색2 2 2 2 13" xfId="18350"/>
    <cellStyle name="20% - 강조색2 2 2 2 14" xfId="19312"/>
    <cellStyle name="20% - 강조색2 2 2 2 15" xfId="21775"/>
    <cellStyle name="20% - 강조색2 2 2 2 2" xfId="556"/>
    <cellStyle name="20% - 강조색2 2 2 2 2 10" xfId="19476"/>
    <cellStyle name="20% - 강조색2 2 2 2 2 11" xfId="21941"/>
    <cellStyle name="20% - 강조색2 2 2 2 2 2" xfId="1178"/>
    <cellStyle name="20% - 강조색2 2 2 2 2 2 10" xfId="22236"/>
    <cellStyle name="20% - 강조색2 2 2 2 2 2 2" xfId="2480"/>
    <cellStyle name="20% - 강조색2 2 2 2 2 2 2 2" xfId="5096"/>
    <cellStyle name="20% - 강조색2 2 2 2 2 2 2 2 2" xfId="10388"/>
    <cellStyle name="20% - 강조색2 2 2 2 2 2 2 2 2 2" xfId="24770"/>
    <cellStyle name="20% - 강조색2 2 2 2 2 2 2 2 2 2 2" xfId="24771"/>
    <cellStyle name="20% - 강조색2 2 2 2 2 2 2 2 2 3" xfId="24772"/>
    <cellStyle name="20% - 강조색2 2 2 2 2 2 2 2 3" xfId="15854"/>
    <cellStyle name="20% - 강조색2 2 2 2 2 2 2 2 3 2" xfId="24773"/>
    <cellStyle name="20% - 강조색2 2 2 2 2 2 2 2 4" xfId="24774"/>
    <cellStyle name="20% - 강조색2 2 2 2 2 2 2 2 5" xfId="24775"/>
    <cellStyle name="20% - 강조색2 2 2 2 2 2 2 3" xfId="7773"/>
    <cellStyle name="20% - 강조색2 2 2 2 2 2 2 3 2" xfId="24776"/>
    <cellStyle name="20% - 강조색2 2 2 2 2 2 2 3 2 2" xfId="24777"/>
    <cellStyle name="20% - 강조색2 2 2 2 2 2 2 3 3" xfId="24778"/>
    <cellStyle name="20% - 강조색2 2 2 2 2 2 2 4" xfId="13239"/>
    <cellStyle name="20% - 강조색2 2 2 2 2 2 2 4 2" xfId="24779"/>
    <cellStyle name="20% - 강조색2 2 2 2 2 2 2 5" xfId="20695"/>
    <cellStyle name="20% - 강조색2 2 2 2 2 2 2 6" xfId="24780"/>
    <cellStyle name="20% - 강조색2 2 2 2 2 2 3" xfId="3797"/>
    <cellStyle name="20% - 강조색2 2 2 2 2 2 3 2" xfId="9089"/>
    <cellStyle name="20% - 강조색2 2 2 2 2 2 3 2 2" xfId="24781"/>
    <cellStyle name="20% - 강조색2 2 2 2 2 2 3 2 2 2" xfId="24782"/>
    <cellStyle name="20% - 강조색2 2 2 2 2 2 3 2 3" xfId="24783"/>
    <cellStyle name="20% - 강조색2 2 2 2 2 2 3 2 4" xfId="24784"/>
    <cellStyle name="20% - 강조색2 2 2 2 2 2 3 3" xfId="14555"/>
    <cellStyle name="20% - 강조색2 2 2 2 2 2 3 3 2" xfId="24785"/>
    <cellStyle name="20% - 강조색2 2 2 2 2 2 3 4" xfId="21273"/>
    <cellStyle name="20% - 강조색2 2 2 2 2 2 3 5" xfId="24786"/>
    <cellStyle name="20% - 강조색2 2 2 2 2 2 4" xfId="6474"/>
    <cellStyle name="20% - 강조색2 2 2 2 2 2 4 2" xfId="24787"/>
    <cellStyle name="20% - 강조색2 2 2 2 2 2 4 2 2" xfId="24788"/>
    <cellStyle name="20% - 강조색2 2 2 2 2 2 4 3" xfId="24789"/>
    <cellStyle name="20% - 강조색2 2 2 2 2 2 4 4" xfId="24790"/>
    <cellStyle name="20% - 강조색2 2 2 2 2 2 5" xfId="11940"/>
    <cellStyle name="20% - 강조색2 2 2 2 2 2 5 2" xfId="24791"/>
    <cellStyle name="20% - 강조색2 2 2 2 2 2 6" xfId="17298"/>
    <cellStyle name="20% - 강조색2 2 2 2 2 2 7" xfId="17872"/>
    <cellStyle name="20% - 강조색2 2 2 2 2 2 8" xfId="18809"/>
    <cellStyle name="20% - 강조색2 2 2 2 2 2 9" xfId="19771"/>
    <cellStyle name="20% - 강조색2 2 2 2 2 3" xfId="1860"/>
    <cellStyle name="20% - 강조색2 2 2 2 2 3 2" xfId="4476"/>
    <cellStyle name="20% - 강조색2 2 2 2 2 3 2 2" xfId="9768"/>
    <cellStyle name="20% - 강조색2 2 2 2 2 3 2 2 2" xfId="24792"/>
    <cellStyle name="20% - 강조색2 2 2 2 2 3 2 2 2 2" xfId="24793"/>
    <cellStyle name="20% - 강조색2 2 2 2 2 3 2 2 3" xfId="24794"/>
    <cellStyle name="20% - 강조색2 2 2 2 2 3 2 2 4" xfId="24795"/>
    <cellStyle name="20% - 강조색2 2 2 2 2 3 2 3" xfId="15234"/>
    <cellStyle name="20% - 강조색2 2 2 2 2 3 2 3 2" xfId="24796"/>
    <cellStyle name="20% - 강조색2 2 2 2 2 3 2 4" xfId="21499"/>
    <cellStyle name="20% - 강조색2 2 2 2 2 3 2 5" xfId="24797"/>
    <cellStyle name="20% - 강조색2 2 2 2 2 3 3" xfId="7153"/>
    <cellStyle name="20% - 강조색2 2 2 2 2 3 3 2" xfId="24798"/>
    <cellStyle name="20% - 강조색2 2 2 2 2 3 3 2 2" xfId="24799"/>
    <cellStyle name="20% - 강조색2 2 2 2 2 3 3 3" xfId="24800"/>
    <cellStyle name="20% - 강조색2 2 2 2 2 3 3 4" xfId="24801"/>
    <cellStyle name="20% - 강조색2 2 2 2 2 3 4" xfId="12619"/>
    <cellStyle name="20% - 강조색2 2 2 2 2 3 4 2" xfId="24802"/>
    <cellStyle name="20% - 강조색2 2 2 2 2 3 5" xfId="18098"/>
    <cellStyle name="20% - 강조색2 2 2 2 2 3 6" xfId="19032"/>
    <cellStyle name="20% - 강조색2 2 2 2 2 3 7" xfId="19994"/>
    <cellStyle name="20% - 강조색2 2 2 2 2 3 8" xfId="22459"/>
    <cellStyle name="20% - 강조색2 2 2 2 2 4" xfId="3177"/>
    <cellStyle name="20% - 강조색2 2 2 2 2 4 2" xfId="8469"/>
    <cellStyle name="20% - 강조색2 2 2 2 2 4 2 2" xfId="24803"/>
    <cellStyle name="20% - 강조색2 2 2 2 2 4 2 2 2" xfId="24804"/>
    <cellStyle name="20% - 강조색2 2 2 2 2 4 2 3" xfId="24805"/>
    <cellStyle name="20% - 강조색2 2 2 2 2 4 2 4" xfId="24806"/>
    <cellStyle name="20% - 강조색2 2 2 2 2 4 3" xfId="13935"/>
    <cellStyle name="20% - 강조색2 2 2 2 2 4 3 2" xfId="24807"/>
    <cellStyle name="20% - 강조색2 2 2 2 2 4 4" xfId="20400"/>
    <cellStyle name="20% - 강조색2 2 2 2 2 4 5" xfId="24808"/>
    <cellStyle name="20% - 강조색2 2 2 2 2 5" xfId="5854"/>
    <cellStyle name="20% - 강조색2 2 2 2 2 5 2" xfId="20978"/>
    <cellStyle name="20% - 강조색2 2 2 2 2 5 2 2" xfId="24809"/>
    <cellStyle name="20% - 강조색2 2 2 2 2 5 2 3" xfId="24810"/>
    <cellStyle name="20% - 강조색2 2 2 2 2 5 3" xfId="24811"/>
    <cellStyle name="20% - 강조색2 2 2 2 2 5 4" xfId="24812"/>
    <cellStyle name="20% - 강조색2 2 2 2 2 6" xfId="11320"/>
    <cellStyle name="20% - 강조색2 2 2 2 2 6 2" xfId="24813"/>
    <cellStyle name="20% - 강조색2 2 2 2 2 6 3" xfId="24814"/>
    <cellStyle name="20% - 강조색2 2 2 2 2 7" xfId="16989"/>
    <cellStyle name="20% - 강조색2 2 2 2 2 8" xfId="17577"/>
    <cellStyle name="20% - 강조색2 2 2 2 2 9" xfId="18514"/>
    <cellStyle name="20% - 강조색2 2 2 2 3" xfId="876"/>
    <cellStyle name="20% - 강조색2 2 2 2 3 10" xfId="22121"/>
    <cellStyle name="20% - 강조색2 2 2 2 3 2" xfId="2178"/>
    <cellStyle name="20% - 강조색2 2 2 2 3 2 2" xfId="4794"/>
    <cellStyle name="20% - 강조색2 2 2 2 3 2 2 2" xfId="10086"/>
    <cellStyle name="20% - 강조색2 2 2 2 3 2 2 2 2" xfId="24815"/>
    <cellStyle name="20% - 강조색2 2 2 2 3 2 2 2 2 2" xfId="24816"/>
    <cellStyle name="20% - 강조색2 2 2 2 3 2 2 2 3" xfId="24817"/>
    <cellStyle name="20% - 강조색2 2 2 2 3 2 2 3" xfId="15552"/>
    <cellStyle name="20% - 강조색2 2 2 2 3 2 2 3 2" xfId="24818"/>
    <cellStyle name="20% - 강조색2 2 2 2 3 2 2 4" xfId="24819"/>
    <cellStyle name="20% - 강조색2 2 2 2 3 2 2 5" xfId="24820"/>
    <cellStyle name="20% - 강조색2 2 2 2 3 2 3" xfId="7471"/>
    <cellStyle name="20% - 강조색2 2 2 2 3 2 3 2" xfId="24821"/>
    <cellStyle name="20% - 강조색2 2 2 2 3 2 3 2 2" xfId="24822"/>
    <cellStyle name="20% - 강조색2 2 2 2 3 2 3 3" xfId="24823"/>
    <cellStyle name="20% - 강조색2 2 2 2 3 2 4" xfId="12937"/>
    <cellStyle name="20% - 강조색2 2 2 2 3 2 4 2" xfId="24824"/>
    <cellStyle name="20% - 강조색2 2 2 2 3 2 5" xfId="20580"/>
    <cellStyle name="20% - 강조색2 2 2 2 3 2 6" xfId="24825"/>
    <cellStyle name="20% - 강조색2 2 2 2 3 3" xfId="3495"/>
    <cellStyle name="20% - 강조색2 2 2 2 3 3 2" xfId="8787"/>
    <cellStyle name="20% - 강조색2 2 2 2 3 3 2 2" xfId="24826"/>
    <cellStyle name="20% - 강조색2 2 2 2 3 3 2 2 2" xfId="24827"/>
    <cellStyle name="20% - 강조색2 2 2 2 3 3 2 3" xfId="24828"/>
    <cellStyle name="20% - 강조색2 2 2 2 3 3 2 4" xfId="24829"/>
    <cellStyle name="20% - 강조색2 2 2 2 3 3 3" xfId="14253"/>
    <cellStyle name="20% - 강조색2 2 2 2 3 3 3 2" xfId="24830"/>
    <cellStyle name="20% - 강조색2 2 2 2 3 3 4" xfId="21158"/>
    <cellStyle name="20% - 강조색2 2 2 2 3 3 5" xfId="24831"/>
    <cellStyle name="20% - 강조색2 2 2 2 3 4" xfId="6172"/>
    <cellStyle name="20% - 강조색2 2 2 2 3 4 2" xfId="24832"/>
    <cellStyle name="20% - 강조색2 2 2 2 3 4 2 2" xfId="24833"/>
    <cellStyle name="20% - 강조색2 2 2 2 3 4 3" xfId="24834"/>
    <cellStyle name="20% - 강조색2 2 2 2 3 4 4" xfId="24835"/>
    <cellStyle name="20% - 강조색2 2 2 2 3 5" xfId="11638"/>
    <cellStyle name="20% - 강조색2 2 2 2 3 5 2" xfId="24836"/>
    <cellStyle name="20% - 강조색2 2 2 2 3 6" xfId="17169"/>
    <cellStyle name="20% - 강조색2 2 2 2 3 7" xfId="17757"/>
    <cellStyle name="20% - 강조색2 2 2 2 3 8" xfId="18694"/>
    <cellStyle name="20% - 강조색2 2 2 2 3 9" xfId="19656"/>
    <cellStyle name="20% - 강조색2 2 2 2 4" xfId="1558"/>
    <cellStyle name="20% - 강조색2 2 2 2 4 2" xfId="4174"/>
    <cellStyle name="20% - 강조색2 2 2 2 4 2 2" xfId="9466"/>
    <cellStyle name="20% - 강조색2 2 2 2 4 2 2 2" xfId="24837"/>
    <cellStyle name="20% - 강조색2 2 2 2 4 2 2 2 2" xfId="24838"/>
    <cellStyle name="20% - 강조색2 2 2 2 4 2 2 3" xfId="24839"/>
    <cellStyle name="20% - 강조색2 2 2 2 4 2 2 4" xfId="24840"/>
    <cellStyle name="20% - 강조색2 2 2 2 4 2 3" xfId="14932"/>
    <cellStyle name="20% - 강조색2 2 2 2 4 2 3 2" xfId="24841"/>
    <cellStyle name="20% - 강조색2 2 2 2 4 2 4" xfId="21405"/>
    <cellStyle name="20% - 강조색2 2 2 2 4 2 5" xfId="24842"/>
    <cellStyle name="20% - 강조색2 2 2 2 4 3" xfId="6851"/>
    <cellStyle name="20% - 강조색2 2 2 2 4 3 2" xfId="24843"/>
    <cellStyle name="20% - 강조색2 2 2 2 4 3 2 2" xfId="24844"/>
    <cellStyle name="20% - 강조색2 2 2 2 4 3 3" xfId="24845"/>
    <cellStyle name="20% - 강조색2 2 2 2 4 3 4" xfId="24846"/>
    <cellStyle name="20% - 강조색2 2 2 2 4 4" xfId="12317"/>
    <cellStyle name="20% - 강조색2 2 2 2 4 4 2" xfId="24847"/>
    <cellStyle name="20% - 강조색2 2 2 2 4 5" xfId="18005"/>
    <cellStyle name="20% - 강조색2 2 2 2 4 6" xfId="18939"/>
    <cellStyle name="20% - 강조색2 2 2 2 4 7" xfId="19901"/>
    <cellStyle name="20% - 강조색2 2 2 2 4 8" xfId="22366"/>
    <cellStyle name="20% - 강조색2 2 2 2 5" xfId="2875"/>
    <cellStyle name="20% - 강조색2 2 2 2 5 2" xfId="8167"/>
    <cellStyle name="20% - 강조색2 2 2 2 5 2 2" xfId="24848"/>
    <cellStyle name="20% - 강조색2 2 2 2 5 2 2 2" xfId="24849"/>
    <cellStyle name="20% - 강조색2 2 2 2 5 2 3" xfId="24850"/>
    <cellStyle name="20% - 강조색2 2 2 2 5 2 4" xfId="24851"/>
    <cellStyle name="20% - 강조색2 2 2 2 5 3" xfId="13633"/>
    <cellStyle name="20% - 강조색2 2 2 2 5 3 2" xfId="24852"/>
    <cellStyle name="20% - 강조색2 2 2 2 5 4" xfId="20234"/>
    <cellStyle name="20% - 강조색2 2 2 2 5 5" xfId="24853"/>
    <cellStyle name="20% - 강조색2 2 2 2 6" xfId="5552"/>
    <cellStyle name="20% - 강조색2 2 2 2 6 2" xfId="20812"/>
    <cellStyle name="20% - 강조색2 2 2 2 6 2 2" xfId="24854"/>
    <cellStyle name="20% - 강조색2 2 2 2 6 2 3" xfId="24855"/>
    <cellStyle name="20% - 강조색2 2 2 2 6 3" xfId="24856"/>
    <cellStyle name="20% - 강조색2 2 2 2 6 4" xfId="24857"/>
    <cellStyle name="20% - 강조색2 2 2 2 7" xfId="11018"/>
    <cellStyle name="20% - 강조색2 2 2 2 7 2" xfId="24858"/>
    <cellStyle name="20% - 강조색2 2 2 2 7 3" xfId="24859"/>
    <cellStyle name="20% - 강조색2 2 2 2 8" xfId="16313"/>
    <cellStyle name="20% - 강조색2 2 2 2 9" xfId="16479"/>
    <cellStyle name="20% - 강조색2 2 2 3" xfId="442"/>
    <cellStyle name="20% - 강조색2 2 2 3 10" xfId="19436"/>
    <cellStyle name="20% - 강조색2 2 2 3 11" xfId="21901"/>
    <cellStyle name="20% - 강조색2 2 2 3 2" xfId="1064"/>
    <cellStyle name="20% - 강조색2 2 2 3 2 10" xfId="22196"/>
    <cellStyle name="20% - 강조색2 2 2 3 2 2" xfId="2366"/>
    <cellStyle name="20% - 강조색2 2 2 3 2 2 2" xfId="4982"/>
    <cellStyle name="20% - 강조색2 2 2 3 2 2 2 2" xfId="10274"/>
    <cellStyle name="20% - 강조색2 2 2 3 2 2 2 2 2" xfId="24860"/>
    <cellStyle name="20% - 강조색2 2 2 3 2 2 2 2 2 2" xfId="24861"/>
    <cellStyle name="20% - 강조색2 2 2 3 2 2 2 2 3" xfId="24862"/>
    <cellStyle name="20% - 강조색2 2 2 3 2 2 2 3" xfId="15740"/>
    <cellStyle name="20% - 강조색2 2 2 3 2 2 2 3 2" xfId="24863"/>
    <cellStyle name="20% - 강조색2 2 2 3 2 2 2 4" xfId="24864"/>
    <cellStyle name="20% - 강조색2 2 2 3 2 2 2 5" xfId="24865"/>
    <cellStyle name="20% - 강조색2 2 2 3 2 2 3" xfId="7659"/>
    <cellStyle name="20% - 강조색2 2 2 3 2 2 3 2" xfId="24866"/>
    <cellStyle name="20% - 강조색2 2 2 3 2 2 3 2 2" xfId="24867"/>
    <cellStyle name="20% - 강조색2 2 2 3 2 2 3 3" xfId="24868"/>
    <cellStyle name="20% - 강조색2 2 2 3 2 2 4" xfId="13125"/>
    <cellStyle name="20% - 강조색2 2 2 3 2 2 4 2" xfId="24869"/>
    <cellStyle name="20% - 강조색2 2 2 3 2 2 5" xfId="20655"/>
    <cellStyle name="20% - 강조색2 2 2 3 2 2 6" xfId="24870"/>
    <cellStyle name="20% - 강조색2 2 2 3 2 3" xfId="3683"/>
    <cellStyle name="20% - 강조색2 2 2 3 2 3 2" xfId="8975"/>
    <cellStyle name="20% - 강조색2 2 2 3 2 3 2 2" xfId="24871"/>
    <cellStyle name="20% - 강조색2 2 2 3 2 3 2 2 2" xfId="24872"/>
    <cellStyle name="20% - 강조색2 2 2 3 2 3 2 3" xfId="24873"/>
    <cellStyle name="20% - 강조색2 2 2 3 2 3 2 4" xfId="24874"/>
    <cellStyle name="20% - 강조색2 2 2 3 2 3 3" xfId="14441"/>
    <cellStyle name="20% - 강조색2 2 2 3 2 3 3 2" xfId="24875"/>
    <cellStyle name="20% - 강조색2 2 2 3 2 3 4" xfId="21233"/>
    <cellStyle name="20% - 강조색2 2 2 3 2 3 5" xfId="24876"/>
    <cellStyle name="20% - 강조색2 2 2 3 2 4" xfId="6360"/>
    <cellStyle name="20% - 강조색2 2 2 3 2 4 2" xfId="24877"/>
    <cellStyle name="20% - 강조색2 2 2 3 2 4 2 2" xfId="24878"/>
    <cellStyle name="20% - 강조색2 2 2 3 2 4 3" xfId="24879"/>
    <cellStyle name="20% - 강조색2 2 2 3 2 4 4" xfId="24880"/>
    <cellStyle name="20% - 강조색2 2 2 3 2 5" xfId="11826"/>
    <cellStyle name="20% - 강조색2 2 2 3 2 5 2" xfId="24881"/>
    <cellStyle name="20% - 강조색2 2 2 3 2 6" xfId="17258"/>
    <cellStyle name="20% - 강조색2 2 2 3 2 7" xfId="17832"/>
    <cellStyle name="20% - 강조색2 2 2 3 2 8" xfId="18769"/>
    <cellStyle name="20% - 강조색2 2 2 3 2 9" xfId="19731"/>
    <cellStyle name="20% - 강조색2 2 2 3 3" xfId="1746"/>
    <cellStyle name="20% - 강조색2 2 2 3 3 2" xfId="4362"/>
    <cellStyle name="20% - 강조색2 2 2 3 3 2 2" xfId="9654"/>
    <cellStyle name="20% - 강조색2 2 2 3 3 2 2 2" xfId="24882"/>
    <cellStyle name="20% - 강조색2 2 2 3 3 2 2 2 2" xfId="24883"/>
    <cellStyle name="20% - 강조색2 2 2 3 3 2 2 3" xfId="24884"/>
    <cellStyle name="20% - 강조색2 2 2 3 3 2 2 4" xfId="24885"/>
    <cellStyle name="20% - 강조색2 2 2 3 3 2 3" xfId="15120"/>
    <cellStyle name="20% - 강조색2 2 2 3 3 2 3 2" xfId="24886"/>
    <cellStyle name="20% - 강조색2 2 2 3 3 2 4" xfId="21500"/>
    <cellStyle name="20% - 강조색2 2 2 3 3 2 5" xfId="24887"/>
    <cellStyle name="20% - 강조색2 2 2 3 3 3" xfId="7039"/>
    <cellStyle name="20% - 강조색2 2 2 3 3 3 2" xfId="24888"/>
    <cellStyle name="20% - 강조색2 2 2 3 3 3 2 2" xfId="24889"/>
    <cellStyle name="20% - 강조색2 2 2 3 3 3 3" xfId="24890"/>
    <cellStyle name="20% - 강조색2 2 2 3 3 3 4" xfId="24891"/>
    <cellStyle name="20% - 강조색2 2 2 3 3 4" xfId="12505"/>
    <cellStyle name="20% - 강조색2 2 2 3 3 4 2" xfId="24892"/>
    <cellStyle name="20% - 강조색2 2 2 3 3 5" xfId="18099"/>
    <cellStyle name="20% - 강조색2 2 2 3 3 6" xfId="19033"/>
    <cellStyle name="20% - 강조색2 2 2 3 3 7" xfId="19995"/>
    <cellStyle name="20% - 강조색2 2 2 3 3 8" xfId="22460"/>
    <cellStyle name="20% - 강조색2 2 2 3 4" xfId="3063"/>
    <cellStyle name="20% - 강조색2 2 2 3 4 2" xfId="8355"/>
    <cellStyle name="20% - 강조색2 2 2 3 4 2 2" xfId="24893"/>
    <cellStyle name="20% - 강조색2 2 2 3 4 2 2 2" xfId="24894"/>
    <cellStyle name="20% - 강조색2 2 2 3 4 2 3" xfId="24895"/>
    <cellStyle name="20% - 강조색2 2 2 3 4 2 4" xfId="24896"/>
    <cellStyle name="20% - 강조색2 2 2 3 4 3" xfId="13821"/>
    <cellStyle name="20% - 강조색2 2 2 3 4 3 2" xfId="24897"/>
    <cellStyle name="20% - 강조색2 2 2 3 4 4" xfId="20360"/>
    <cellStyle name="20% - 강조색2 2 2 3 4 5" xfId="24898"/>
    <cellStyle name="20% - 강조색2 2 2 3 5" xfId="5740"/>
    <cellStyle name="20% - 강조색2 2 2 3 5 2" xfId="20938"/>
    <cellStyle name="20% - 강조색2 2 2 3 5 2 2" xfId="24899"/>
    <cellStyle name="20% - 강조색2 2 2 3 5 2 3" xfId="24900"/>
    <cellStyle name="20% - 강조색2 2 2 3 5 3" xfId="24901"/>
    <cellStyle name="20% - 강조색2 2 2 3 5 4" xfId="24902"/>
    <cellStyle name="20% - 강조색2 2 2 3 6" xfId="11206"/>
    <cellStyle name="20% - 강조색2 2 2 3 6 2" xfId="24903"/>
    <cellStyle name="20% - 강조색2 2 2 3 6 3" xfId="24904"/>
    <cellStyle name="20% - 강조색2 2 2 3 7" xfId="16949"/>
    <cellStyle name="20% - 강조색2 2 2 3 8" xfId="17537"/>
    <cellStyle name="20% - 강조색2 2 2 3 9" xfId="18474"/>
    <cellStyle name="20% - 강조색2 2 2 4" xfId="762"/>
    <cellStyle name="20% - 강조색2 2 2 4 10" xfId="22081"/>
    <cellStyle name="20% - 강조색2 2 2 4 2" xfId="2064"/>
    <cellStyle name="20% - 강조색2 2 2 4 2 2" xfId="4680"/>
    <cellStyle name="20% - 강조색2 2 2 4 2 2 2" xfId="9972"/>
    <cellStyle name="20% - 강조색2 2 2 4 2 2 2 2" xfId="24905"/>
    <cellStyle name="20% - 강조색2 2 2 4 2 2 2 2 2" xfId="24906"/>
    <cellStyle name="20% - 강조색2 2 2 4 2 2 2 3" xfId="24907"/>
    <cellStyle name="20% - 강조색2 2 2 4 2 2 3" xfId="15438"/>
    <cellStyle name="20% - 강조색2 2 2 4 2 2 3 2" xfId="24908"/>
    <cellStyle name="20% - 강조색2 2 2 4 2 2 4" xfId="24909"/>
    <cellStyle name="20% - 강조색2 2 2 4 2 2 5" xfId="24910"/>
    <cellStyle name="20% - 강조색2 2 2 4 2 3" xfId="7357"/>
    <cellStyle name="20% - 강조색2 2 2 4 2 3 2" xfId="24911"/>
    <cellStyle name="20% - 강조색2 2 2 4 2 3 2 2" xfId="24912"/>
    <cellStyle name="20% - 강조색2 2 2 4 2 3 3" xfId="24913"/>
    <cellStyle name="20% - 강조색2 2 2 4 2 4" xfId="12823"/>
    <cellStyle name="20% - 강조색2 2 2 4 2 4 2" xfId="24914"/>
    <cellStyle name="20% - 강조색2 2 2 4 2 5" xfId="20540"/>
    <cellStyle name="20% - 강조색2 2 2 4 2 6" xfId="24915"/>
    <cellStyle name="20% - 강조색2 2 2 4 3" xfId="3381"/>
    <cellStyle name="20% - 강조색2 2 2 4 3 2" xfId="8673"/>
    <cellStyle name="20% - 강조색2 2 2 4 3 2 2" xfId="24916"/>
    <cellStyle name="20% - 강조색2 2 2 4 3 2 2 2" xfId="24917"/>
    <cellStyle name="20% - 강조색2 2 2 4 3 2 3" xfId="24918"/>
    <cellStyle name="20% - 강조색2 2 2 4 3 2 4" xfId="24919"/>
    <cellStyle name="20% - 강조색2 2 2 4 3 3" xfId="14139"/>
    <cellStyle name="20% - 강조색2 2 2 4 3 3 2" xfId="24920"/>
    <cellStyle name="20% - 강조색2 2 2 4 3 4" xfId="21118"/>
    <cellStyle name="20% - 강조색2 2 2 4 3 5" xfId="24921"/>
    <cellStyle name="20% - 강조색2 2 2 4 4" xfId="6058"/>
    <cellStyle name="20% - 강조색2 2 2 4 4 2" xfId="24922"/>
    <cellStyle name="20% - 강조색2 2 2 4 4 2 2" xfId="24923"/>
    <cellStyle name="20% - 강조색2 2 2 4 4 3" xfId="24924"/>
    <cellStyle name="20% - 강조색2 2 2 4 4 4" xfId="24925"/>
    <cellStyle name="20% - 강조색2 2 2 4 5" xfId="11524"/>
    <cellStyle name="20% - 강조색2 2 2 4 5 2" xfId="24926"/>
    <cellStyle name="20% - 강조색2 2 2 4 6" xfId="17129"/>
    <cellStyle name="20% - 강조색2 2 2 4 7" xfId="17717"/>
    <cellStyle name="20% - 강조색2 2 2 4 8" xfId="18654"/>
    <cellStyle name="20% - 강조색2 2 2 4 9" xfId="19616"/>
    <cellStyle name="20% - 강조색2 2 2 5" xfId="1444"/>
    <cellStyle name="20% - 강조색2 2 2 5 2" xfId="4060"/>
    <cellStyle name="20% - 강조색2 2 2 5 2 2" xfId="9352"/>
    <cellStyle name="20% - 강조색2 2 2 5 2 2 2" xfId="24927"/>
    <cellStyle name="20% - 강조색2 2 2 5 2 2 2 2" xfId="24928"/>
    <cellStyle name="20% - 강조색2 2 2 5 2 2 3" xfId="24929"/>
    <cellStyle name="20% - 강조색2 2 2 5 2 2 4" xfId="24930"/>
    <cellStyle name="20% - 강조색2 2 2 5 2 3" xfId="14818"/>
    <cellStyle name="20% - 강조색2 2 2 5 2 3 2" xfId="24931"/>
    <cellStyle name="20% - 강조색2 2 2 5 2 4" xfId="21365"/>
    <cellStyle name="20% - 강조색2 2 2 5 2 5" xfId="24932"/>
    <cellStyle name="20% - 강조색2 2 2 5 3" xfId="6737"/>
    <cellStyle name="20% - 강조색2 2 2 5 3 2" xfId="24933"/>
    <cellStyle name="20% - 강조색2 2 2 5 3 2 2" xfId="24934"/>
    <cellStyle name="20% - 강조색2 2 2 5 3 3" xfId="24935"/>
    <cellStyle name="20% - 강조색2 2 2 5 3 4" xfId="24936"/>
    <cellStyle name="20% - 강조색2 2 2 5 4" xfId="12203"/>
    <cellStyle name="20% - 강조색2 2 2 5 4 2" xfId="24937"/>
    <cellStyle name="20% - 강조색2 2 2 5 5" xfId="17965"/>
    <cellStyle name="20% - 강조색2 2 2 5 6" xfId="18899"/>
    <cellStyle name="20% - 강조색2 2 2 5 7" xfId="19861"/>
    <cellStyle name="20% - 강조색2 2 2 5 8" xfId="22326"/>
    <cellStyle name="20% - 강조색2 2 2 6" xfId="2761"/>
    <cellStyle name="20% - 강조색2 2 2 6 2" xfId="8053"/>
    <cellStyle name="20% - 강조색2 2 2 6 2 2" xfId="24938"/>
    <cellStyle name="20% - 강조색2 2 2 6 2 2 2" xfId="24939"/>
    <cellStyle name="20% - 강조색2 2 2 6 2 3" xfId="24940"/>
    <cellStyle name="20% - 강조색2 2 2 6 2 4" xfId="24941"/>
    <cellStyle name="20% - 강조색2 2 2 6 3" xfId="13519"/>
    <cellStyle name="20% - 강조색2 2 2 6 3 2" xfId="24942"/>
    <cellStyle name="20% - 강조색2 2 2 6 4" xfId="20194"/>
    <cellStyle name="20% - 강조색2 2 2 6 5" xfId="24943"/>
    <cellStyle name="20% - 강조색2 2 2 7" xfId="5438"/>
    <cellStyle name="20% - 강조색2 2 2 7 2" xfId="16177"/>
    <cellStyle name="20% - 강조색2 2 2 7 2 2" xfId="24944"/>
    <cellStyle name="20% - 강조색2 2 2 7 2 3" xfId="24945"/>
    <cellStyle name="20% - 강조색2 2 2 7 3" xfId="20772"/>
    <cellStyle name="20% - 강조색2 2 2 7 4" xfId="24946"/>
    <cellStyle name="20% - 강조색2 2 2 8" xfId="10835"/>
    <cellStyle name="20% - 강조색2 2 2 8 2" xfId="24947"/>
    <cellStyle name="20% - 강조색2 2 2 8 3" xfId="24948"/>
    <cellStyle name="20% - 강조색2 2 2 9" xfId="10904"/>
    <cellStyle name="20% - 강조색2 2 2 9 2" xfId="24949"/>
    <cellStyle name="20% - 강조색2 2 3" xfId="217"/>
    <cellStyle name="20% - 강조색2 2 3 10" xfId="16664"/>
    <cellStyle name="20% - 강조색2 2 3 11" xfId="16856"/>
    <cellStyle name="20% - 강조색2 2 3 12" xfId="17450"/>
    <cellStyle name="20% - 강조색2 2 3 13" xfId="18387"/>
    <cellStyle name="20% - 강조색2 2 3 14" xfId="19349"/>
    <cellStyle name="20% - 강조색2 2 3 15" xfId="21814"/>
    <cellStyle name="20% - 강조색2 2 3 2" xfId="522"/>
    <cellStyle name="20% - 강조색2 2 3 2 10" xfId="19513"/>
    <cellStyle name="20% - 강조색2 2 3 2 11" xfId="21978"/>
    <cellStyle name="20% - 강조색2 2 3 2 2" xfId="1144"/>
    <cellStyle name="20% - 강조색2 2 3 2 2 10" xfId="22273"/>
    <cellStyle name="20% - 강조색2 2 3 2 2 2" xfId="2446"/>
    <cellStyle name="20% - 강조색2 2 3 2 2 2 2" xfId="5062"/>
    <cellStyle name="20% - 강조색2 2 3 2 2 2 2 2" xfId="10354"/>
    <cellStyle name="20% - 강조색2 2 3 2 2 2 2 2 2" xfId="24950"/>
    <cellStyle name="20% - 강조색2 2 3 2 2 2 2 2 2 2" xfId="24951"/>
    <cellStyle name="20% - 강조색2 2 3 2 2 2 2 2 3" xfId="24952"/>
    <cellStyle name="20% - 강조색2 2 3 2 2 2 2 3" xfId="15820"/>
    <cellStyle name="20% - 강조색2 2 3 2 2 2 2 3 2" xfId="24953"/>
    <cellStyle name="20% - 강조색2 2 3 2 2 2 2 4" xfId="24954"/>
    <cellStyle name="20% - 강조색2 2 3 2 2 2 2 5" xfId="24955"/>
    <cellStyle name="20% - 강조색2 2 3 2 2 2 3" xfId="7739"/>
    <cellStyle name="20% - 강조색2 2 3 2 2 2 3 2" xfId="24956"/>
    <cellStyle name="20% - 강조색2 2 3 2 2 2 3 2 2" xfId="24957"/>
    <cellStyle name="20% - 강조색2 2 3 2 2 2 3 3" xfId="24958"/>
    <cellStyle name="20% - 강조색2 2 3 2 2 2 4" xfId="13205"/>
    <cellStyle name="20% - 강조색2 2 3 2 2 2 4 2" xfId="24959"/>
    <cellStyle name="20% - 강조색2 2 3 2 2 2 5" xfId="20732"/>
    <cellStyle name="20% - 강조색2 2 3 2 2 2 6" xfId="24960"/>
    <cellStyle name="20% - 강조색2 2 3 2 2 3" xfId="3763"/>
    <cellStyle name="20% - 강조색2 2 3 2 2 3 2" xfId="9055"/>
    <cellStyle name="20% - 강조색2 2 3 2 2 3 2 2" xfId="24961"/>
    <cellStyle name="20% - 강조색2 2 3 2 2 3 2 2 2" xfId="24962"/>
    <cellStyle name="20% - 강조색2 2 3 2 2 3 2 3" xfId="24963"/>
    <cellStyle name="20% - 강조색2 2 3 2 2 3 2 4" xfId="24964"/>
    <cellStyle name="20% - 강조색2 2 3 2 2 3 3" xfId="14521"/>
    <cellStyle name="20% - 강조색2 2 3 2 2 3 3 2" xfId="24965"/>
    <cellStyle name="20% - 강조색2 2 3 2 2 3 4" xfId="21310"/>
    <cellStyle name="20% - 강조색2 2 3 2 2 3 5" xfId="24966"/>
    <cellStyle name="20% - 강조색2 2 3 2 2 4" xfId="6440"/>
    <cellStyle name="20% - 강조색2 2 3 2 2 4 2" xfId="24967"/>
    <cellStyle name="20% - 강조색2 2 3 2 2 4 2 2" xfId="24968"/>
    <cellStyle name="20% - 강조색2 2 3 2 2 4 3" xfId="24969"/>
    <cellStyle name="20% - 강조색2 2 3 2 2 4 4" xfId="24970"/>
    <cellStyle name="20% - 강조색2 2 3 2 2 5" xfId="11906"/>
    <cellStyle name="20% - 강조색2 2 3 2 2 5 2" xfId="24971"/>
    <cellStyle name="20% - 강조색2 2 3 2 2 6" xfId="17335"/>
    <cellStyle name="20% - 강조색2 2 3 2 2 7" xfId="17909"/>
    <cellStyle name="20% - 강조색2 2 3 2 2 8" xfId="18846"/>
    <cellStyle name="20% - 강조색2 2 3 2 2 9" xfId="19808"/>
    <cellStyle name="20% - 강조색2 2 3 2 3" xfId="1826"/>
    <cellStyle name="20% - 강조색2 2 3 2 3 2" xfId="4442"/>
    <cellStyle name="20% - 강조색2 2 3 2 3 2 2" xfId="9734"/>
    <cellStyle name="20% - 강조색2 2 3 2 3 2 2 2" xfId="24972"/>
    <cellStyle name="20% - 강조색2 2 3 2 3 2 2 2 2" xfId="24973"/>
    <cellStyle name="20% - 강조색2 2 3 2 3 2 2 3" xfId="24974"/>
    <cellStyle name="20% - 강조색2 2 3 2 3 2 2 4" xfId="24975"/>
    <cellStyle name="20% - 강조색2 2 3 2 3 2 3" xfId="15200"/>
    <cellStyle name="20% - 강조색2 2 3 2 3 2 3 2" xfId="24976"/>
    <cellStyle name="20% - 강조색2 2 3 2 3 2 4" xfId="21501"/>
    <cellStyle name="20% - 강조색2 2 3 2 3 2 5" xfId="24977"/>
    <cellStyle name="20% - 강조색2 2 3 2 3 3" xfId="7119"/>
    <cellStyle name="20% - 강조색2 2 3 2 3 3 2" xfId="24978"/>
    <cellStyle name="20% - 강조색2 2 3 2 3 3 2 2" xfId="24979"/>
    <cellStyle name="20% - 강조색2 2 3 2 3 3 3" xfId="24980"/>
    <cellStyle name="20% - 강조색2 2 3 2 3 3 4" xfId="24981"/>
    <cellStyle name="20% - 강조색2 2 3 2 3 4" xfId="12585"/>
    <cellStyle name="20% - 강조색2 2 3 2 3 4 2" xfId="24982"/>
    <cellStyle name="20% - 강조색2 2 3 2 3 5" xfId="18100"/>
    <cellStyle name="20% - 강조색2 2 3 2 3 6" xfId="19034"/>
    <cellStyle name="20% - 강조색2 2 3 2 3 7" xfId="19996"/>
    <cellStyle name="20% - 강조색2 2 3 2 3 8" xfId="22461"/>
    <cellStyle name="20% - 강조색2 2 3 2 4" xfId="3143"/>
    <cellStyle name="20% - 강조색2 2 3 2 4 2" xfId="8435"/>
    <cellStyle name="20% - 강조색2 2 3 2 4 2 2" xfId="24983"/>
    <cellStyle name="20% - 강조색2 2 3 2 4 2 2 2" xfId="24984"/>
    <cellStyle name="20% - 강조색2 2 3 2 4 2 3" xfId="24985"/>
    <cellStyle name="20% - 강조색2 2 3 2 4 2 4" xfId="24986"/>
    <cellStyle name="20% - 강조색2 2 3 2 4 3" xfId="13901"/>
    <cellStyle name="20% - 강조색2 2 3 2 4 3 2" xfId="24987"/>
    <cellStyle name="20% - 강조색2 2 3 2 4 4" xfId="20437"/>
    <cellStyle name="20% - 강조색2 2 3 2 4 5" xfId="24988"/>
    <cellStyle name="20% - 강조색2 2 3 2 5" xfId="5820"/>
    <cellStyle name="20% - 강조색2 2 3 2 5 2" xfId="21015"/>
    <cellStyle name="20% - 강조색2 2 3 2 5 2 2" xfId="24989"/>
    <cellStyle name="20% - 강조색2 2 3 2 5 2 3" xfId="24990"/>
    <cellStyle name="20% - 강조색2 2 3 2 5 3" xfId="24991"/>
    <cellStyle name="20% - 강조색2 2 3 2 5 4" xfId="24992"/>
    <cellStyle name="20% - 강조색2 2 3 2 6" xfId="11286"/>
    <cellStyle name="20% - 강조색2 2 3 2 6 2" xfId="24993"/>
    <cellStyle name="20% - 강조색2 2 3 2 6 3" xfId="24994"/>
    <cellStyle name="20% - 강조색2 2 3 2 7" xfId="17026"/>
    <cellStyle name="20% - 강조색2 2 3 2 8" xfId="17614"/>
    <cellStyle name="20% - 강조색2 2 3 2 9" xfId="18551"/>
    <cellStyle name="20% - 강조색2 2 3 3" xfId="842"/>
    <cellStyle name="20% - 강조색2 2 3 3 10" xfId="22158"/>
    <cellStyle name="20% - 강조색2 2 3 3 2" xfId="2144"/>
    <cellStyle name="20% - 강조색2 2 3 3 2 2" xfId="4760"/>
    <cellStyle name="20% - 강조색2 2 3 3 2 2 2" xfId="10052"/>
    <cellStyle name="20% - 강조색2 2 3 3 2 2 2 2" xfId="24995"/>
    <cellStyle name="20% - 강조색2 2 3 3 2 2 2 2 2" xfId="24996"/>
    <cellStyle name="20% - 강조색2 2 3 3 2 2 2 3" xfId="24997"/>
    <cellStyle name="20% - 강조색2 2 3 3 2 2 3" xfId="15518"/>
    <cellStyle name="20% - 강조색2 2 3 3 2 2 3 2" xfId="24998"/>
    <cellStyle name="20% - 강조색2 2 3 3 2 2 4" xfId="24999"/>
    <cellStyle name="20% - 강조색2 2 3 3 2 2 5" xfId="25000"/>
    <cellStyle name="20% - 강조색2 2 3 3 2 3" xfId="7437"/>
    <cellStyle name="20% - 강조색2 2 3 3 2 3 2" xfId="25001"/>
    <cellStyle name="20% - 강조색2 2 3 3 2 3 2 2" xfId="25002"/>
    <cellStyle name="20% - 강조색2 2 3 3 2 3 3" xfId="25003"/>
    <cellStyle name="20% - 강조색2 2 3 3 2 4" xfId="12903"/>
    <cellStyle name="20% - 강조색2 2 3 3 2 4 2" xfId="25004"/>
    <cellStyle name="20% - 강조색2 2 3 3 2 5" xfId="20617"/>
    <cellStyle name="20% - 강조색2 2 3 3 2 6" xfId="25005"/>
    <cellStyle name="20% - 강조색2 2 3 3 3" xfId="3461"/>
    <cellStyle name="20% - 강조색2 2 3 3 3 2" xfId="8753"/>
    <cellStyle name="20% - 강조색2 2 3 3 3 2 2" xfId="25006"/>
    <cellStyle name="20% - 강조색2 2 3 3 3 2 2 2" xfId="25007"/>
    <cellStyle name="20% - 강조색2 2 3 3 3 2 3" xfId="25008"/>
    <cellStyle name="20% - 강조색2 2 3 3 3 2 4" xfId="25009"/>
    <cellStyle name="20% - 강조색2 2 3 3 3 3" xfId="14219"/>
    <cellStyle name="20% - 강조색2 2 3 3 3 3 2" xfId="25010"/>
    <cellStyle name="20% - 강조색2 2 3 3 3 4" xfId="21195"/>
    <cellStyle name="20% - 강조색2 2 3 3 3 5" xfId="25011"/>
    <cellStyle name="20% - 강조색2 2 3 3 4" xfId="6138"/>
    <cellStyle name="20% - 강조색2 2 3 3 4 2" xfId="25012"/>
    <cellStyle name="20% - 강조색2 2 3 3 4 2 2" xfId="25013"/>
    <cellStyle name="20% - 강조색2 2 3 3 4 3" xfId="25014"/>
    <cellStyle name="20% - 강조색2 2 3 3 4 4" xfId="25015"/>
    <cellStyle name="20% - 강조색2 2 3 3 5" xfId="11604"/>
    <cellStyle name="20% - 강조색2 2 3 3 5 2" xfId="25016"/>
    <cellStyle name="20% - 강조색2 2 3 3 6" xfId="17206"/>
    <cellStyle name="20% - 강조색2 2 3 3 7" xfId="17794"/>
    <cellStyle name="20% - 강조색2 2 3 3 8" xfId="18731"/>
    <cellStyle name="20% - 강조색2 2 3 3 9" xfId="19693"/>
    <cellStyle name="20% - 강조색2 2 3 4" xfId="1524"/>
    <cellStyle name="20% - 강조색2 2 3 4 2" xfId="4140"/>
    <cellStyle name="20% - 강조색2 2 3 4 2 2" xfId="9432"/>
    <cellStyle name="20% - 강조색2 2 3 4 2 2 2" xfId="25017"/>
    <cellStyle name="20% - 강조색2 2 3 4 2 2 2 2" xfId="25018"/>
    <cellStyle name="20% - 강조색2 2 3 4 2 2 3" xfId="25019"/>
    <cellStyle name="20% - 강조색2 2 3 4 2 2 4" xfId="25020"/>
    <cellStyle name="20% - 강조색2 2 3 4 2 3" xfId="14898"/>
    <cellStyle name="20% - 강조색2 2 3 4 2 3 2" xfId="25021"/>
    <cellStyle name="20% - 강조색2 2 3 4 2 4" xfId="21443"/>
    <cellStyle name="20% - 강조색2 2 3 4 2 5" xfId="25022"/>
    <cellStyle name="20% - 강조색2 2 3 4 3" xfId="6817"/>
    <cellStyle name="20% - 강조색2 2 3 4 3 2" xfId="25023"/>
    <cellStyle name="20% - 강조색2 2 3 4 3 2 2" xfId="25024"/>
    <cellStyle name="20% - 강조색2 2 3 4 3 3" xfId="25025"/>
    <cellStyle name="20% - 강조색2 2 3 4 3 4" xfId="25026"/>
    <cellStyle name="20% - 강조색2 2 3 4 4" xfId="12283"/>
    <cellStyle name="20% - 강조색2 2 3 4 4 2" xfId="25027"/>
    <cellStyle name="20% - 강조색2 2 3 4 5" xfId="18042"/>
    <cellStyle name="20% - 강조색2 2 3 4 6" xfId="18976"/>
    <cellStyle name="20% - 강조색2 2 3 4 7" xfId="19938"/>
    <cellStyle name="20% - 강조색2 2 3 4 8" xfId="22403"/>
    <cellStyle name="20% - 강조색2 2 3 5" xfId="2841"/>
    <cellStyle name="20% - 강조색2 2 3 5 2" xfId="8133"/>
    <cellStyle name="20% - 강조색2 2 3 5 2 2" xfId="25028"/>
    <cellStyle name="20% - 강조색2 2 3 5 2 2 2" xfId="25029"/>
    <cellStyle name="20% - 강조색2 2 3 5 2 3" xfId="25030"/>
    <cellStyle name="20% - 강조색2 2 3 5 2 4" xfId="25031"/>
    <cellStyle name="20% - 강조색2 2 3 5 3" xfId="13599"/>
    <cellStyle name="20% - 강조색2 2 3 5 3 2" xfId="25032"/>
    <cellStyle name="20% - 강조색2 2 3 5 4" xfId="20272"/>
    <cellStyle name="20% - 강조색2 2 3 5 5" xfId="25033"/>
    <cellStyle name="20% - 강조색2 2 3 6" xfId="5518"/>
    <cellStyle name="20% - 강조색2 2 3 6 2" xfId="20850"/>
    <cellStyle name="20% - 강조색2 2 3 6 2 2" xfId="25034"/>
    <cellStyle name="20% - 강조색2 2 3 6 2 3" xfId="25035"/>
    <cellStyle name="20% - 강조색2 2 3 6 3" xfId="25036"/>
    <cellStyle name="20% - 강조색2 2 3 6 4" xfId="25037"/>
    <cellStyle name="20% - 강조색2 2 3 7" xfId="10984"/>
    <cellStyle name="20% - 강조색2 2 3 7 2" xfId="25038"/>
    <cellStyle name="20% - 강조색2 2 3 7 3" xfId="25039"/>
    <cellStyle name="20% - 강조색2 2 3 8" xfId="16356"/>
    <cellStyle name="20% - 강조색2 2 3 8 2" xfId="25040"/>
    <cellStyle name="20% - 강조색2 2 3 9" xfId="16516"/>
    <cellStyle name="20% - 강조색2 2 4" xfId="408"/>
    <cellStyle name="20% - 강조색2 2 4 10" xfId="16799"/>
    <cellStyle name="20% - 강조색2 2 4 11" xfId="17393"/>
    <cellStyle name="20% - 강조색2 2 4 12" xfId="18330"/>
    <cellStyle name="20% - 강조색2 2 4 13" xfId="19292"/>
    <cellStyle name="20% - 강조색2 2 4 14" xfId="21755"/>
    <cellStyle name="20% - 강조색2 2 4 2" xfId="1030"/>
    <cellStyle name="20% - 강조색2 2 4 2 10" xfId="21921"/>
    <cellStyle name="20% - 강조색2 2 4 2 2" xfId="2332"/>
    <cellStyle name="20% - 강조색2 2 4 2 2 2" xfId="4948"/>
    <cellStyle name="20% - 강조색2 2 4 2 2 2 2" xfId="10240"/>
    <cellStyle name="20% - 강조색2 2 4 2 2 2 2 2" xfId="25041"/>
    <cellStyle name="20% - 강조색2 2 4 2 2 2 2 2 2" xfId="25042"/>
    <cellStyle name="20% - 강조색2 2 4 2 2 2 2 3" xfId="25043"/>
    <cellStyle name="20% - 강조색2 2 4 2 2 2 2 4" xfId="25044"/>
    <cellStyle name="20% - 강조색2 2 4 2 2 2 3" xfId="15706"/>
    <cellStyle name="20% - 강조색2 2 4 2 2 2 3 2" xfId="25045"/>
    <cellStyle name="20% - 강조색2 2 4 2 2 2 4" xfId="20675"/>
    <cellStyle name="20% - 강조색2 2 4 2 2 2 5" xfId="25046"/>
    <cellStyle name="20% - 강조색2 2 4 2 2 3" xfId="7625"/>
    <cellStyle name="20% - 강조색2 2 4 2 2 3 2" xfId="21253"/>
    <cellStyle name="20% - 강조색2 2 4 2 2 3 2 2" xfId="25047"/>
    <cellStyle name="20% - 강조색2 2 4 2 2 3 2 3" xfId="25048"/>
    <cellStyle name="20% - 강조색2 2 4 2 2 3 3" xfId="25049"/>
    <cellStyle name="20% - 강조색2 2 4 2 2 3 4" xfId="25050"/>
    <cellStyle name="20% - 강조색2 2 4 2 2 4" xfId="13091"/>
    <cellStyle name="20% - 강조색2 2 4 2 2 4 2" xfId="25051"/>
    <cellStyle name="20% - 강조색2 2 4 2 2 4 3" xfId="25052"/>
    <cellStyle name="20% - 강조색2 2 4 2 2 5" xfId="17278"/>
    <cellStyle name="20% - 강조색2 2 4 2 2 6" xfId="17852"/>
    <cellStyle name="20% - 강조색2 2 4 2 2 7" xfId="18789"/>
    <cellStyle name="20% - 강조색2 2 4 2 2 8" xfId="19751"/>
    <cellStyle name="20% - 강조색2 2 4 2 2 9" xfId="22216"/>
    <cellStyle name="20% - 강조색2 2 4 2 3" xfId="3649"/>
    <cellStyle name="20% - 강조색2 2 4 2 3 2" xfId="8941"/>
    <cellStyle name="20% - 강조색2 2 4 2 3 2 2" xfId="21502"/>
    <cellStyle name="20% - 강조색2 2 4 2 3 2 2 2" xfId="25053"/>
    <cellStyle name="20% - 강조색2 2 4 2 3 2 2 3" xfId="25054"/>
    <cellStyle name="20% - 강조색2 2 4 2 3 2 3" xfId="25055"/>
    <cellStyle name="20% - 강조색2 2 4 2 3 2 4" xfId="25056"/>
    <cellStyle name="20% - 강조색2 2 4 2 3 3" xfId="14407"/>
    <cellStyle name="20% - 강조색2 2 4 2 3 3 2" xfId="25057"/>
    <cellStyle name="20% - 강조색2 2 4 2 3 3 3" xfId="25058"/>
    <cellStyle name="20% - 강조색2 2 4 2 3 4" xfId="18101"/>
    <cellStyle name="20% - 강조색2 2 4 2 3 5" xfId="19035"/>
    <cellStyle name="20% - 강조색2 2 4 2 3 6" xfId="19997"/>
    <cellStyle name="20% - 강조색2 2 4 2 3 7" xfId="22462"/>
    <cellStyle name="20% - 강조색2 2 4 2 4" xfId="6326"/>
    <cellStyle name="20% - 강조색2 2 4 2 4 2" xfId="20380"/>
    <cellStyle name="20% - 강조색2 2 4 2 4 2 2" xfId="25059"/>
    <cellStyle name="20% - 강조색2 2 4 2 4 2 3" xfId="25060"/>
    <cellStyle name="20% - 강조색2 2 4 2 4 3" xfId="25061"/>
    <cellStyle name="20% - 강조색2 2 4 2 4 4" xfId="25062"/>
    <cellStyle name="20% - 강조색2 2 4 2 5" xfId="11792"/>
    <cellStyle name="20% - 강조색2 2 4 2 5 2" xfId="20958"/>
    <cellStyle name="20% - 강조색2 2 4 2 5 3" xfId="25063"/>
    <cellStyle name="20% - 강조색2 2 4 2 5 4" xfId="25064"/>
    <cellStyle name="20% - 강조색2 2 4 2 6" xfId="16969"/>
    <cellStyle name="20% - 강조색2 2 4 2 7" xfId="17557"/>
    <cellStyle name="20% - 강조색2 2 4 2 8" xfId="18494"/>
    <cellStyle name="20% - 강조색2 2 4 2 9" xfId="19456"/>
    <cellStyle name="20% - 강조색2 2 4 3" xfId="1712"/>
    <cellStyle name="20% - 강조색2 2 4 3 2" xfId="4328"/>
    <cellStyle name="20% - 강조색2 2 4 3 2 2" xfId="9620"/>
    <cellStyle name="20% - 강조색2 2 4 3 2 2 2" xfId="25065"/>
    <cellStyle name="20% - 강조색2 2 4 3 2 2 2 2" xfId="25066"/>
    <cellStyle name="20% - 강조색2 2 4 3 2 2 3" xfId="25067"/>
    <cellStyle name="20% - 강조색2 2 4 3 2 2 4" xfId="25068"/>
    <cellStyle name="20% - 강조색2 2 4 3 2 3" xfId="15086"/>
    <cellStyle name="20% - 강조색2 2 4 3 2 3 2" xfId="25069"/>
    <cellStyle name="20% - 강조색2 2 4 3 2 4" xfId="20560"/>
    <cellStyle name="20% - 강조색2 2 4 3 2 5" xfId="25070"/>
    <cellStyle name="20% - 강조색2 2 4 3 3" xfId="7005"/>
    <cellStyle name="20% - 강조색2 2 4 3 3 2" xfId="21138"/>
    <cellStyle name="20% - 강조색2 2 4 3 3 2 2" xfId="25071"/>
    <cellStyle name="20% - 강조색2 2 4 3 3 2 3" xfId="25072"/>
    <cellStyle name="20% - 강조색2 2 4 3 3 3" xfId="25073"/>
    <cellStyle name="20% - 강조색2 2 4 3 3 4" xfId="25074"/>
    <cellStyle name="20% - 강조색2 2 4 3 4" xfId="12471"/>
    <cellStyle name="20% - 강조색2 2 4 3 4 2" xfId="25075"/>
    <cellStyle name="20% - 강조색2 2 4 3 4 3" xfId="25076"/>
    <cellStyle name="20% - 강조색2 2 4 3 5" xfId="17149"/>
    <cellStyle name="20% - 강조색2 2 4 3 6" xfId="17737"/>
    <cellStyle name="20% - 강조색2 2 4 3 7" xfId="18674"/>
    <cellStyle name="20% - 강조색2 2 4 3 8" xfId="19636"/>
    <cellStyle name="20% - 강조색2 2 4 3 9" xfId="22101"/>
    <cellStyle name="20% - 강조색2 2 4 4" xfId="3029"/>
    <cellStyle name="20% - 강조색2 2 4 4 2" xfId="8321"/>
    <cellStyle name="20% - 강조색2 2 4 4 2 2" xfId="21385"/>
    <cellStyle name="20% - 강조색2 2 4 4 2 2 2" xfId="25077"/>
    <cellStyle name="20% - 강조색2 2 4 4 2 2 3" xfId="25078"/>
    <cellStyle name="20% - 강조색2 2 4 4 2 3" xfId="25079"/>
    <cellStyle name="20% - 강조색2 2 4 4 2 4" xfId="25080"/>
    <cellStyle name="20% - 강조색2 2 4 4 3" xfId="13787"/>
    <cellStyle name="20% - 강조색2 2 4 4 3 2" xfId="25081"/>
    <cellStyle name="20% - 강조색2 2 4 4 3 3" xfId="25082"/>
    <cellStyle name="20% - 강조색2 2 4 4 4" xfId="17985"/>
    <cellStyle name="20% - 강조색2 2 4 4 5" xfId="18919"/>
    <cellStyle name="20% - 강조색2 2 4 4 6" xfId="19881"/>
    <cellStyle name="20% - 강조색2 2 4 4 7" xfId="22346"/>
    <cellStyle name="20% - 강조색2 2 4 5" xfId="5706"/>
    <cellStyle name="20% - 강조색2 2 4 5 2" xfId="20214"/>
    <cellStyle name="20% - 강조색2 2 4 5 2 2" xfId="25083"/>
    <cellStyle name="20% - 강조색2 2 4 5 2 3" xfId="25084"/>
    <cellStyle name="20% - 강조색2 2 4 5 3" xfId="25085"/>
    <cellStyle name="20% - 강조색2 2 4 5 4" xfId="25086"/>
    <cellStyle name="20% - 강조색2 2 4 6" xfId="11172"/>
    <cellStyle name="20% - 강조색2 2 4 6 2" xfId="20792"/>
    <cellStyle name="20% - 강조색2 2 4 6 3" xfId="25087"/>
    <cellStyle name="20% - 강조색2 2 4 6 4" xfId="25088"/>
    <cellStyle name="20% - 강조색2 2 4 7" xfId="16293"/>
    <cellStyle name="20% - 강조색2 2 4 8" xfId="16459"/>
    <cellStyle name="20% - 강조색2 2 4 9" xfId="16607"/>
    <cellStyle name="20% - 강조색2 2 5" xfId="728"/>
    <cellStyle name="20% - 강조색2 2 5 10" xfId="18404"/>
    <cellStyle name="20% - 강조색2 2 5 11" xfId="19366"/>
    <cellStyle name="20% - 강조색2 2 5 12" xfId="21831"/>
    <cellStyle name="20% - 강조색2 2 5 2" xfId="2030"/>
    <cellStyle name="20% - 강조색2 2 5 2 2" xfId="4646"/>
    <cellStyle name="20% - 강조색2 2 5 2 2 2" xfId="9938"/>
    <cellStyle name="20% - 강조색2 2 5 2 2 2 2" xfId="21503"/>
    <cellStyle name="20% - 강조색2 2 5 2 2 2 2 2" xfId="25089"/>
    <cellStyle name="20% - 강조색2 2 5 2 2 2 2 3" xfId="25090"/>
    <cellStyle name="20% - 강조색2 2 5 2 2 2 3" xfId="25091"/>
    <cellStyle name="20% - 강조색2 2 5 2 2 2 4" xfId="25092"/>
    <cellStyle name="20% - 강조색2 2 5 2 2 3" xfId="15404"/>
    <cellStyle name="20% - 강조색2 2 5 2 2 3 2" xfId="25093"/>
    <cellStyle name="20% - 강조색2 2 5 2 2 3 3" xfId="25094"/>
    <cellStyle name="20% - 강조색2 2 5 2 2 4" xfId="18102"/>
    <cellStyle name="20% - 강조색2 2 5 2 2 5" xfId="19036"/>
    <cellStyle name="20% - 강조색2 2 5 2 2 6" xfId="19998"/>
    <cellStyle name="20% - 강조색2 2 5 2 2 7" xfId="22463"/>
    <cellStyle name="20% - 강조색2 2 5 2 3" xfId="7323"/>
    <cellStyle name="20% - 강조색2 2 5 2 3 2" xfId="20454"/>
    <cellStyle name="20% - 강조색2 2 5 2 3 2 2" xfId="25095"/>
    <cellStyle name="20% - 강조색2 2 5 2 3 2 3" xfId="25096"/>
    <cellStyle name="20% - 강조색2 2 5 2 3 3" xfId="25097"/>
    <cellStyle name="20% - 강조색2 2 5 2 3 4" xfId="25098"/>
    <cellStyle name="20% - 강조색2 2 5 2 4" xfId="12789"/>
    <cellStyle name="20% - 강조색2 2 5 2 4 2" xfId="21032"/>
    <cellStyle name="20% - 강조색2 2 5 2 4 3" xfId="25099"/>
    <cellStyle name="20% - 강조색2 2 5 2 4 4" xfId="25100"/>
    <cellStyle name="20% - 강조색2 2 5 2 5" xfId="17043"/>
    <cellStyle name="20% - 강조색2 2 5 2 6" xfId="17631"/>
    <cellStyle name="20% - 강조색2 2 5 2 7" xfId="18568"/>
    <cellStyle name="20% - 강조색2 2 5 2 8" xfId="19530"/>
    <cellStyle name="20% - 강조색2 2 5 2 9" xfId="21995"/>
    <cellStyle name="20% - 강조색2 2 5 3" xfId="3347"/>
    <cellStyle name="20% - 강조색2 2 5 3 2" xfId="8639"/>
    <cellStyle name="20% - 강조색2 2 5 3 2 2" xfId="20635"/>
    <cellStyle name="20% - 강조색2 2 5 3 2 2 2" xfId="25101"/>
    <cellStyle name="20% - 강조색2 2 5 3 2 2 3" xfId="25102"/>
    <cellStyle name="20% - 강조색2 2 5 3 2 3" xfId="25103"/>
    <cellStyle name="20% - 강조색2 2 5 3 2 4" xfId="25104"/>
    <cellStyle name="20% - 강조색2 2 5 3 3" xfId="14105"/>
    <cellStyle name="20% - 강조색2 2 5 3 3 2" xfId="21213"/>
    <cellStyle name="20% - 강조색2 2 5 3 3 3" xfId="25105"/>
    <cellStyle name="20% - 강조색2 2 5 3 3 4" xfId="25106"/>
    <cellStyle name="20% - 강조색2 2 5 3 4" xfId="17238"/>
    <cellStyle name="20% - 강조색2 2 5 3 5" xfId="17812"/>
    <cellStyle name="20% - 강조색2 2 5 3 6" xfId="18749"/>
    <cellStyle name="20% - 강조색2 2 5 3 7" xfId="19711"/>
    <cellStyle name="20% - 강조색2 2 5 3 8" xfId="22176"/>
    <cellStyle name="20% - 강조색2 2 5 4" xfId="6024"/>
    <cellStyle name="20% - 강조색2 2 5 4 2" xfId="18059"/>
    <cellStyle name="20% - 강조색2 2 5 4 2 2" xfId="21460"/>
    <cellStyle name="20% - 강조색2 2 5 4 2 3" xfId="25107"/>
    <cellStyle name="20% - 강조색2 2 5 4 2 4" xfId="25108"/>
    <cellStyle name="20% - 강조색2 2 5 4 3" xfId="18993"/>
    <cellStyle name="20% - 강조색2 2 5 4 4" xfId="19955"/>
    <cellStyle name="20% - 강조색2 2 5 4 5" xfId="22420"/>
    <cellStyle name="20% - 강조색2 2 5 5" xfId="11490"/>
    <cellStyle name="20% - 강조색2 2 5 5 2" xfId="20289"/>
    <cellStyle name="20% - 강조색2 2 5 5 3" xfId="25109"/>
    <cellStyle name="20% - 강조색2 2 5 5 4" xfId="25110"/>
    <cellStyle name="20% - 강조색2 2 5 6" xfId="16533"/>
    <cellStyle name="20% - 강조색2 2 5 6 2" xfId="20867"/>
    <cellStyle name="20% - 강조색2 2 5 7" xfId="16681"/>
    <cellStyle name="20% - 강조색2 2 5 8" xfId="16873"/>
    <cellStyle name="20% - 강조색2 2 5 9" xfId="17467"/>
    <cellStyle name="20% - 강조색2 2 6" xfId="1410"/>
    <cellStyle name="20% - 강조색2 2 6 2" xfId="4026"/>
    <cellStyle name="20% - 강조색2 2 6 2 2" xfId="9318"/>
    <cellStyle name="20% - 강조색2 2 6 2 2 2" xfId="21504"/>
    <cellStyle name="20% - 강조색2 2 6 2 2 2 2" xfId="25111"/>
    <cellStyle name="20% - 강조색2 2 6 2 2 2 3" xfId="25112"/>
    <cellStyle name="20% - 강조색2 2 6 2 2 3" xfId="25113"/>
    <cellStyle name="20% - 강조색2 2 6 2 2 4" xfId="25114"/>
    <cellStyle name="20% - 강조색2 2 6 2 3" xfId="14784"/>
    <cellStyle name="20% - 강조색2 2 6 2 3 2" xfId="25115"/>
    <cellStyle name="20% - 강조색2 2 6 2 3 3" xfId="25116"/>
    <cellStyle name="20% - 강조색2 2 6 2 4" xfId="18103"/>
    <cellStyle name="20% - 강조색2 2 6 2 5" xfId="19037"/>
    <cellStyle name="20% - 강조색2 2 6 2 6" xfId="19999"/>
    <cellStyle name="20% - 강조색2 2 6 2 7" xfId="22464"/>
    <cellStyle name="20% - 강조색2 2 6 3" xfId="6703"/>
    <cellStyle name="20% - 강조색2 2 6 3 2" xfId="20340"/>
    <cellStyle name="20% - 강조색2 2 6 3 2 2" xfId="25117"/>
    <cellStyle name="20% - 강조색2 2 6 3 2 3" xfId="25118"/>
    <cellStyle name="20% - 강조색2 2 6 3 3" xfId="25119"/>
    <cellStyle name="20% - 강조색2 2 6 3 4" xfId="25120"/>
    <cellStyle name="20% - 강조색2 2 6 4" xfId="12169"/>
    <cellStyle name="20% - 강조색2 2 6 4 2" xfId="20918"/>
    <cellStyle name="20% - 강조색2 2 6 4 3" xfId="25121"/>
    <cellStyle name="20% - 강조색2 2 6 4 4" xfId="25122"/>
    <cellStyle name="20% - 강조색2 2 6 5" xfId="16929"/>
    <cellStyle name="20% - 강조색2 2 6 6" xfId="17517"/>
    <cellStyle name="20% - 강조색2 2 6 7" xfId="18454"/>
    <cellStyle name="20% - 강조색2 2 6 8" xfId="19416"/>
    <cellStyle name="20% - 강조색2 2 6 9" xfId="21881"/>
    <cellStyle name="20% - 강조색2 2 7" xfId="2727"/>
    <cellStyle name="20% - 강조색2 2 7 2" xfId="8019"/>
    <cellStyle name="20% - 강조색2 2 7 2 2" xfId="20505"/>
    <cellStyle name="20% - 강조색2 2 7 2 2 2" xfId="25123"/>
    <cellStyle name="20% - 강조색2 2 7 2 2 3" xfId="25124"/>
    <cellStyle name="20% - 강조색2 2 7 2 3" xfId="25125"/>
    <cellStyle name="20% - 강조색2 2 7 2 4" xfId="25126"/>
    <cellStyle name="20% - 강조색2 2 7 3" xfId="13485"/>
    <cellStyle name="20% - 강조색2 2 7 3 2" xfId="21083"/>
    <cellStyle name="20% - 강조색2 2 7 3 3" xfId="25127"/>
    <cellStyle name="20% - 강조색2 2 7 3 4" xfId="25128"/>
    <cellStyle name="20% - 강조색2 2 7 4" xfId="17094"/>
    <cellStyle name="20% - 강조색2 2 7 5" xfId="17682"/>
    <cellStyle name="20% - 강조색2 2 7 6" xfId="18619"/>
    <cellStyle name="20% - 강조색2 2 7 7" xfId="19581"/>
    <cellStyle name="20% - 강조색2 2 7 8" xfId="22046"/>
    <cellStyle name="20% - 강조색2 2 8" xfId="5404"/>
    <cellStyle name="20% - 강조색2 2 8 2" xfId="16127"/>
    <cellStyle name="20% - 강조색2 2 8 2 2" xfId="20521"/>
    <cellStyle name="20% - 강조색2 2 8 2 3" xfId="25129"/>
    <cellStyle name="20% - 강조색2 2 8 2 4" xfId="25130"/>
    <cellStyle name="20% - 강조색2 2 8 3" xfId="17110"/>
    <cellStyle name="20% - 강조색2 2 8 3 2" xfId="21099"/>
    <cellStyle name="20% - 강조색2 2 8 4" xfId="17698"/>
    <cellStyle name="20% - 강조색2 2 8 5" xfId="18635"/>
    <cellStyle name="20% - 강조색2 2 8 6" xfId="19597"/>
    <cellStyle name="20% - 강조색2 2 8 7" xfId="22062"/>
    <cellStyle name="20% - 강조색2 2 9" xfId="10745"/>
    <cellStyle name="20% - 강조색2 2 9 2" xfId="16157"/>
    <cellStyle name="20% - 강조색2 2 9 2 2" xfId="21345"/>
    <cellStyle name="20% - 강조색2 2 9 3" xfId="17944"/>
    <cellStyle name="20% - 강조색2 2 9 4" xfId="18879"/>
    <cellStyle name="20% - 강조색2 2 9 5" xfId="19841"/>
    <cellStyle name="20% - 강조색2 2 9 6" xfId="22306"/>
    <cellStyle name="20% - 강조색2 20" xfId="1389"/>
    <cellStyle name="20% - 강조색2 20 2" xfId="4007"/>
    <cellStyle name="20% - 강조색2 20 2 2" xfId="9299"/>
    <cellStyle name="20% - 강조색2 20 2 2 2" xfId="25131"/>
    <cellStyle name="20% - 강조색2 20 2 2 2 2" xfId="25132"/>
    <cellStyle name="20% - 강조색2 20 2 2 3" xfId="25133"/>
    <cellStyle name="20% - 강조색2 20 2 3" xfId="14765"/>
    <cellStyle name="20% - 강조색2 20 2 3 2" xfId="25134"/>
    <cellStyle name="20% - 강조색2 20 2 4" xfId="25135"/>
    <cellStyle name="20% - 강조색2 20 3" xfId="6684"/>
    <cellStyle name="20% - 강조색2 20 3 2" xfId="25136"/>
    <cellStyle name="20% - 강조색2 20 3 2 2" xfId="25137"/>
    <cellStyle name="20% - 강조색2 20 3 3" xfId="25138"/>
    <cellStyle name="20% - 강조색2 20 4" xfId="12150"/>
    <cellStyle name="20% - 강조색2 20 4 2" xfId="25139"/>
    <cellStyle name="20% - 강조색2 20 5" xfId="25140"/>
    <cellStyle name="20% - 강조색2 21" xfId="2691"/>
    <cellStyle name="20% - 강조색2 21 2" xfId="5307"/>
    <cellStyle name="20% - 강조색2 21 2 2" xfId="10599"/>
    <cellStyle name="20% - 강조색2 21 2 2 2" xfId="25141"/>
    <cellStyle name="20% - 강조색2 21 2 2 2 2" xfId="25142"/>
    <cellStyle name="20% - 강조색2 21 2 2 3" xfId="25143"/>
    <cellStyle name="20% - 강조색2 21 2 3" xfId="16065"/>
    <cellStyle name="20% - 강조색2 21 2 3 2" xfId="25144"/>
    <cellStyle name="20% - 강조색2 21 2 4" xfId="25145"/>
    <cellStyle name="20% - 강조색2 21 3" xfId="7984"/>
    <cellStyle name="20% - 강조색2 21 3 2" xfId="25146"/>
    <cellStyle name="20% - 강조색2 21 3 2 2" xfId="25147"/>
    <cellStyle name="20% - 강조색2 21 3 3" xfId="25148"/>
    <cellStyle name="20% - 강조색2 21 4" xfId="13450"/>
    <cellStyle name="20% - 강조색2 21 4 2" xfId="25149"/>
    <cellStyle name="20% - 강조색2 21 5" xfId="25150"/>
    <cellStyle name="20% - 강조색2 22" xfId="2706"/>
    <cellStyle name="20% - 강조색2 22 2" xfId="7999"/>
    <cellStyle name="20% - 강조색2 22 2 2" xfId="25151"/>
    <cellStyle name="20% - 강조색2 22 2 2 2" xfId="25152"/>
    <cellStyle name="20% - 강조색2 22 2 3" xfId="25153"/>
    <cellStyle name="20% - 강조색2 22 3" xfId="13465"/>
    <cellStyle name="20% - 강조색2 22 3 2" xfId="25154"/>
    <cellStyle name="20% - 강조색2 22 4" xfId="25155"/>
    <cellStyle name="20% - 강조색2 23" xfId="5322"/>
    <cellStyle name="20% - 강조색2 23 2" xfId="10614"/>
    <cellStyle name="20% - 강조색2 23 2 2" xfId="25156"/>
    <cellStyle name="20% - 강조색2 23 2 2 2" xfId="25157"/>
    <cellStyle name="20% - 강조색2 23 2 3" xfId="25158"/>
    <cellStyle name="20% - 강조색2 23 3" xfId="16080"/>
    <cellStyle name="20% - 강조색2 23 3 2" xfId="25159"/>
    <cellStyle name="20% - 강조색2 23 4" xfId="25160"/>
    <cellStyle name="20% - 강조색2 24" xfId="5337"/>
    <cellStyle name="20% - 강조색2 24 2" xfId="10629"/>
    <cellStyle name="20% - 강조색2 24 2 2" xfId="25161"/>
    <cellStyle name="20% - 강조색2 24 3" xfId="16095"/>
    <cellStyle name="20% - 강조색2 25" xfId="5353"/>
    <cellStyle name="20% - 강조색2 25 2" xfId="10644"/>
    <cellStyle name="20% - 강조색2 26" xfId="5370"/>
    <cellStyle name="20% - 강조색2 26 2" xfId="10660"/>
    <cellStyle name="20% - 강조색2 27" xfId="5383"/>
    <cellStyle name="20% - 강조색2 28" xfId="10851"/>
    <cellStyle name="20% - 강조색2 29" xfId="49752"/>
    <cellStyle name="20% - 강조색2 3" xfId="111"/>
    <cellStyle name="20% - 강조색2 3 10" xfId="25162"/>
    <cellStyle name="20% - 강조색2 3 2" xfId="232"/>
    <cellStyle name="20% - 강조색2 3 2 2" xfId="537"/>
    <cellStyle name="20% - 강조색2 3 2 2 2" xfId="1159"/>
    <cellStyle name="20% - 강조색2 3 2 2 2 2" xfId="2461"/>
    <cellStyle name="20% - 강조색2 3 2 2 2 2 2" xfId="5077"/>
    <cellStyle name="20% - 강조색2 3 2 2 2 2 2 2" xfId="10369"/>
    <cellStyle name="20% - 강조색2 3 2 2 2 2 2 2 2" xfId="25163"/>
    <cellStyle name="20% - 강조색2 3 2 2 2 2 2 2 2 2" xfId="25164"/>
    <cellStyle name="20% - 강조색2 3 2 2 2 2 2 2 3" xfId="25165"/>
    <cellStyle name="20% - 강조색2 3 2 2 2 2 2 3" xfId="15835"/>
    <cellStyle name="20% - 강조색2 3 2 2 2 2 2 3 2" xfId="25166"/>
    <cellStyle name="20% - 강조색2 3 2 2 2 2 2 4" xfId="25167"/>
    <cellStyle name="20% - 강조색2 3 2 2 2 2 3" xfId="7754"/>
    <cellStyle name="20% - 강조색2 3 2 2 2 2 3 2" xfId="25168"/>
    <cellStyle name="20% - 강조색2 3 2 2 2 2 3 2 2" xfId="25169"/>
    <cellStyle name="20% - 강조색2 3 2 2 2 2 3 3" xfId="25170"/>
    <cellStyle name="20% - 강조색2 3 2 2 2 2 4" xfId="13220"/>
    <cellStyle name="20% - 강조색2 3 2 2 2 2 4 2" xfId="25171"/>
    <cellStyle name="20% - 강조색2 3 2 2 2 2 5" xfId="25172"/>
    <cellStyle name="20% - 강조색2 3 2 2 2 3" xfId="3778"/>
    <cellStyle name="20% - 강조색2 3 2 2 2 3 2" xfId="9070"/>
    <cellStyle name="20% - 강조색2 3 2 2 2 3 2 2" xfId="25173"/>
    <cellStyle name="20% - 강조색2 3 2 2 2 3 2 2 2" xfId="25174"/>
    <cellStyle name="20% - 강조색2 3 2 2 2 3 2 3" xfId="25175"/>
    <cellStyle name="20% - 강조색2 3 2 2 2 3 3" xfId="14536"/>
    <cellStyle name="20% - 강조색2 3 2 2 2 3 3 2" xfId="25176"/>
    <cellStyle name="20% - 강조색2 3 2 2 2 3 4" xfId="25177"/>
    <cellStyle name="20% - 강조색2 3 2 2 2 4" xfId="6455"/>
    <cellStyle name="20% - 강조색2 3 2 2 2 4 2" xfId="25178"/>
    <cellStyle name="20% - 강조색2 3 2 2 2 4 2 2" xfId="25179"/>
    <cellStyle name="20% - 강조색2 3 2 2 2 4 3" xfId="25180"/>
    <cellStyle name="20% - 강조색2 3 2 2 2 5" xfId="11921"/>
    <cellStyle name="20% - 강조색2 3 2 2 2 5 2" xfId="25181"/>
    <cellStyle name="20% - 강조색2 3 2 2 2 6" xfId="25182"/>
    <cellStyle name="20% - 강조색2 3 2 2 3" xfId="1841"/>
    <cellStyle name="20% - 강조색2 3 2 2 3 2" xfId="4457"/>
    <cellStyle name="20% - 강조색2 3 2 2 3 2 2" xfId="9749"/>
    <cellStyle name="20% - 강조색2 3 2 2 3 2 2 2" xfId="25183"/>
    <cellStyle name="20% - 강조색2 3 2 2 3 2 2 2 2" xfId="25184"/>
    <cellStyle name="20% - 강조색2 3 2 2 3 2 2 3" xfId="25185"/>
    <cellStyle name="20% - 강조색2 3 2 2 3 2 3" xfId="15215"/>
    <cellStyle name="20% - 강조색2 3 2 2 3 2 3 2" xfId="25186"/>
    <cellStyle name="20% - 강조색2 3 2 2 3 2 4" xfId="25187"/>
    <cellStyle name="20% - 강조색2 3 2 2 3 3" xfId="7134"/>
    <cellStyle name="20% - 강조색2 3 2 2 3 3 2" xfId="25188"/>
    <cellStyle name="20% - 강조색2 3 2 2 3 3 2 2" xfId="25189"/>
    <cellStyle name="20% - 강조색2 3 2 2 3 3 3" xfId="25190"/>
    <cellStyle name="20% - 강조색2 3 2 2 3 4" xfId="12600"/>
    <cellStyle name="20% - 강조색2 3 2 2 3 4 2" xfId="25191"/>
    <cellStyle name="20% - 강조색2 3 2 2 3 5" xfId="25192"/>
    <cellStyle name="20% - 강조색2 3 2 2 4" xfId="3158"/>
    <cellStyle name="20% - 강조색2 3 2 2 4 2" xfId="8450"/>
    <cellStyle name="20% - 강조색2 3 2 2 4 2 2" xfId="25193"/>
    <cellStyle name="20% - 강조색2 3 2 2 4 2 2 2" xfId="25194"/>
    <cellStyle name="20% - 강조색2 3 2 2 4 2 3" xfId="25195"/>
    <cellStyle name="20% - 강조색2 3 2 2 4 3" xfId="13916"/>
    <cellStyle name="20% - 강조색2 3 2 2 4 3 2" xfId="25196"/>
    <cellStyle name="20% - 강조색2 3 2 2 4 4" xfId="25197"/>
    <cellStyle name="20% - 강조색2 3 2 2 5" xfId="5835"/>
    <cellStyle name="20% - 강조색2 3 2 2 5 2" xfId="25198"/>
    <cellStyle name="20% - 강조색2 3 2 2 5 2 2" xfId="25199"/>
    <cellStyle name="20% - 강조색2 3 2 2 5 3" xfId="25200"/>
    <cellStyle name="20% - 강조색2 3 2 2 6" xfId="11301"/>
    <cellStyle name="20% - 강조색2 3 2 2 6 2" xfId="25201"/>
    <cellStyle name="20% - 강조색2 3 2 2 7" xfId="25202"/>
    <cellStyle name="20% - 강조색2 3 2 3" xfId="857"/>
    <cellStyle name="20% - 강조색2 3 2 3 2" xfId="2159"/>
    <cellStyle name="20% - 강조색2 3 2 3 2 2" xfId="4775"/>
    <cellStyle name="20% - 강조색2 3 2 3 2 2 2" xfId="10067"/>
    <cellStyle name="20% - 강조색2 3 2 3 2 2 2 2" xfId="25203"/>
    <cellStyle name="20% - 강조색2 3 2 3 2 2 2 2 2" xfId="25204"/>
    <cellStyle name="20% - 강조색2 3 2 3 2 2 2 3" xfId="25205"/>
    <cellStyle name="20% - 강조색2 3 2 3 2 2 3" xfId="15533"/>
    <cellStyle name="20% - 강조색2 3 2 3 2 2 3 2" xfId="25206"/>
    <cellStyle name="20% - 강조색2 3 2 3 2 2 4" xfId="25207"/>
    <cellStyle name="20% - 강조색2 3 2 3 2 3" xfId="7452"/>
    <cellStyle name="20% - 강조색2 3 2 3 2 3 2" xfId="25208"/>
    <cellStyle name="20% - 강조색2 3 2 3 2 3 2 2" xfId="25209"/>
    <cellStyle name="20% - 강조색2 3 2 3 2 3 3" xfId="25210"/>
    <cellStyle name="20% - 강조색2 3 2 3 2 4" xfId="12918"/>
    <cellStyle name="20% - 강조색2 3 2 3 2 4 2" xfId="25211"/>
    <cellStyle name="20% - 강조색2 3 2 3 2 5" xfId="25212"/>
    <cellStyle name="20% - 강조색2 3 2 3 3" xfId="3476"/>
    <cellStyle name="20% - 강조색2 3 2 3 3 2" xfId="8768"/>
    <cellStyle name="20% - 강조색2 3 2 3 3 2 2" xfId="25213"/>
    <cellStyle name="20% - 강조색2 3 2 3 3 2 2 2" xfId="25214"/>
    <cellStyle name="20% - 강조색2 3 2 3 3 2 3" xfId="25215"/>
    <cellStyle name="20% - 강조색2 3 2 3 3 3" xfId="14234"/>
    <cellStyle name="20% - 강조색2 3 2 3 3 3 2" xfId="25216"/>
    <cellStyle name="20% - 강조색2 3 2 3 3 4" xfId="25217"/>
    <cellStyle name="20% - 강조색2 3 2 3 4" xfId="6153"/>
    <cellStyle name="20% - 강조색2 3 2 3 4 2" xfId="25218"/>
    <cellStyle name="20% - 강조색2 3 2 3 4 2 2" xfId="25219"/>
    <cellStyle name="20% - 강조색2 3 2 3 4 3" xfId="25220"/>
    <cellStyle name="20% - 강조색2 3 2 3 5" xfId="11619"/>
    <cellStyle name="20% - 강조색2 3 2 3 5 2" xfId="25221"/>
    <cellStyle name="20% - 강조색2 3 2 3 6" xfId="25222"/>
    <cellStyle name="20% - 강조색2 3 2 4" xfId="1539"/>
    <cellStyle name="20% - 강조색2 3 2 4 2" xfId="4155"/>
    <cellStyle name="20% - 강조색2 3 2 4 2 2" xfId="9447"/>
    <cellStyle name="20% - 강조색2 3 2 4 2 2 2" xfId="25223"/>
    <cellStyle name="20% - 강조색2 3 2 4 2 2 2 2" xfId="25224"/>
    <cellStyle name="20% - 강조색2 3 2 4 2 2 3" xfId="25225"/>
    <cellStyle name="20% - 강조색2 3 2 4 2 3" xfId="14913"/>
    <cellStyle name="20% - 강조색2 3 2 4 2 3 2" xfId="25226"/>
    <cellStyle name="20% - 강조색2 3 2 4 2 4" xfId="25227"/>
    <cellStyle name="20% - 강조색2 3 2 4 3" xfId="6832"/>
    <cellStyle name="20% - 강조색2 3 2 4 3 2" xfId="25228"/>
    <cellStyle name="20% - 강조색2 3 2 4 3 2 2" xfId="25229"/>
    <cellStyle name="20% - 강조색2 3 2 4 3 3" xfId="25230"/>
    <cellStyle name="20% - 강조색2 3 2 4 4" xfId="12298"/>
    <cellStyle name="20% - 강조색2 3 2 4 4 2" xfId="25231"/>
    <cellStyle name="20% - 강조색2 3 2 4 5" xfId="25232"/>
    <cellStyle name="20% - 강조색2 3 2 5" xfId="2856"/>
    <cellStyle name="20% - 강조색2 3 2 5 2" xfId="8148"/>
    <cellStyle name="20% - 강조색2 3 2 5 2 2" xfId="25233"/>
    <cellStyle name="20% - 강조색2 3 2 5 2 2 2" xfId="25234"/>
    <cellStyle name="20% - 강조색2 3 2 5 2 3" xfId="25235"/>
    <cellStyle name="20% - 강조색2 3 2 5 3" xfId="13614"/>
    <cellStyle name="20% - 강조색2 3 2 5 3 2" xfId="25236"/>
    <cellStyle name="20% - 강조색2 3 2 5 4" xfId="25237"/>
    <cellStyle name="20% - 강조색2 3 2 6" xfId="5533"/>
    <cellStyle name="20% - 강조색2 3 2 6 2" xfId="25238"/>
    <cellStyle name="20% - 강조색2 3 2 6 2 2" xfId="25239"/>
    <cellStyle name="20% - 강조색2 3 2 6 3" xfId="25240"/>
    <cellStyle name="20% - 강조색2 3 2 7" xfId="10999"/>
    <cellStyle name="20% - 강조색2 3 2 7 2" xfId="25241"/>
    <cellStyle name="20% - 강조색2 3 2 8" xfId="25242"/>
    <cellStyle name="20% - 강조색2 3 3" xfId="423"/>
    <cellStyle name="20% - 강조색2 3 3 2" xfId="1045"/>
    <cellStyle name="20% - 강조색2 3 3 2 2" xfId="2347"/>
    <cellStyle name="20% - 강조색2 3 3 2 2 2" xfId="4963"/>
    <cellStyle name="20% - 강조색2 3 3 2 2 2 2" xfId="10255"/>
    <cellStyle name="20% - 강조색2 3 3 2 2 2 2 2" xfId="25243"/>
    <cellStyle name="20% - 강조색2 3 3 2 2 2 2 2 2" xfId="25244"/>
    <cellStyle name="20% - 강조색2 3 3 2 2 2 2 3" xfId="25245"/>
    <cellStyle name="20% - 강조색2 3 3 2 2 2 3" xfId="15721"/>
    <cellStyle name="20% - 강조색2 3 3 2 2 2 3 2" xfId="25246"/>
    <cellStyle name="20% - 강조색2 3 3 2 2 2 4" xfId="25247"/>
    <cellStyle name="20% - 강조색2 3 3 2 2 3" xfId="7640"/>
    <cellStyle name="20% - 강조색2 3 3 2 2 3 2" xfId="25248"/>
    <cellStyle name="20% - 강조색2 3 3 2 2 3 2 2" xfId="25249"/>
    <cellStyle name="20% - 강조색2 3 3 2 2 3 3" xfId="25250"/>
    <cellStyle name="20% - 강조색2 3 3 2 2 4" xfId="13106"/>
    <cellStyle name="20% - 강조색2 3 3 2 2 4 2" xfId="25251"/>
    <cellStyle name="20% - 강조색2 3 3 2 2 5" xfId="25252"/>
    <cellStyle name="20% - 강조색2 3 3 2 3" xfId="3664"/>
    <cellStyle name="20% - 강조색2 3 3 2 3 2" xfId="8956"/>
    <cellStyle name="20% - 강조색2 3 3 2 3 2 2" xfId="25253"/>
    <cellStyle name="20% - 강조색2 3 3 2 3 2 2 2" xfId="25254"/>
    <cellStyle name="20% - 강조색2 3 3 2 3 2 3" xfId="25255"/>
    <cellStyle name="20% - 강조색2 3 3 2 3 3" xfId="14422"/>
    <cellStyle name="20% - 강조색2 3 3 2 3 3 2" xfId="25256"/>
    <cellStyle name="20% - 강조색2 3 3 2 3 4" xfId="25257"/>
    <cellStyle name="20% - 강조색2 3 3 2 4" xfId="6341"/>
    <cellStyle name="20% - 강조색2 3 3 2 4 2" xfId="25258"/>
    <cellStyle name="20% - 강조색2 3 3 2 4 2 2" xfId="25259"/>
    <cellStyle name="20% - 강조색2 3 3 2 4 3" xfId="25260"/>
    <cellStyle name="20% - 강조색2 3 3 2 5" xfId="11807"/>
    <cellStyle name="20% - 강조색2 3 3 2 5 2" xfId="25261"/>
    <cellStyle name="20% - 강조색2 3 3 2 6" xfId="25262"/>
    <cellStyle name="20% - 강조색2 3 3 3" xfId="1727"/>
    <cellStyle name="20% - 강조색2 3 3 3 2" xfId="4343"/>
    <cellStyle name="20% - 강조색2 3 3 3 2 2" xfId="9635"/>
    <cellStyle name="20% - 강조색2 3 3 3 2 2 2" xfId="25263"/>
    <cellStyle name="20% - 강조색2 3 3 3 2 2 2 2" xfId="25264"/>
    <cellStyle name="20% - 강조색2 3 3 3 2 2 3" xfId="25265"/>
    <cellStyle name="20% - 강조색2 3 3 3 2 3" xfId="15101"/>
    <cellStyle name="20% - 강조색2 3 3 3 2 3 2" xfId="25266"/>
    <cellStyle name="20% - 강조색2 3 3 3 2 4" xfId="25267"/>
    <cellStyle name="20% - 강조색2 3 3 3 3" xfId="7020"/>
    <cellStyle name="20% - 강조색2 3 3 3 3 2" xfId="25268"/>
    <cellStyle name="20% - 강조색2 3 3 3 3 2 2" xfId="25269"/>
    <cellStyle name="20% - 강조색2 3 3 3 3 3" xfId="25270"/>
    <cellStyle name="20% - 강조색2 3 3 3 4" xfId="12486"/>
    <cellStyle name="20% - 강조색2 3 3 3 4 2" xfId="25271"/>
    <cellStyle name="20% - 강조색2 3 3 3 5" xfId="25272"/>
    <cellStyle name="20% - 강조색2 3 3 4" xfId="3044"/>
    <cellStyle name="20% - 강조색2 3 3 4 2" xfId="8336"/>
    <cellStyle name="20% - 강조색2 3 3 4 2 2" xfId="25273"/>
    <cellStyle name="20% - 강조색2 3 3 4 2 2 2" xfId="25274"/>
    <cellStyle name="20% - 강조색2 3 3 4 2 3" xfId="25275"/>
    <cellStyle name="20% - 강조색2 3 3 4 3" xfId="13802"/>
    <cellStyle name="20% - 강조색2 3 3 4 3 2" xfId="25276"/>
    <cellStyle name="20% - 강조색2 3 3 4 4" xfId="25277"/>
    <cellStyle name="20% - 강조색2 3 3 5" xfId="5721"/>
    <cellStyle name="20% - 강조색2 3 3 5 2" xfId="25278"/>
    <cellStyle name="20% - 강조색2 3 3 5 2 2" xfId="25279"/>
    <cellStyle name="20% - 강조색2 3 3 5 3" xfId="25280"/>
    <cellStyle name="20% - 강조색2 3 3 6" xfId="11187"/>
    <cellStyle name="20% - 강조색2 3 3 6 2" xfId="25281"/>
    <cellStyle name="20% - 강조색2 3 3 7" xfId="25282"/>
    <cellStyle name="20% - 강조색2 3 4" xfId="743"/>
    <cellStyle name="20% - 강조색2 3 4 2" xfId="2045"/>
    <cellStyle name="20% - 강조색2 3 4 2 2" xfId="4661"/>
    <cellStyle name="20% - 강조색2 3 4 2 2 2" xfId="9953"/>
    <cellStyle name="20% - 강조색2 3 4 2 2 2 2" xfId="25283"/>
    <cellStyle name="20% - 강조색2 3 4 2 2 2 2 2" xfId="25284"/>
    <cellStyle name="20% - 강조색2 3 4 2 2 2 3" xfId="25285"/>
    <cellStyle name="20% - 강조색2 3 4 2 2 3" xfId="15419"/>
    <cellStyle name="20% - 강조색2 3 4 2 2 3 2" xfId="25286"/>
    <cellStyle name="20% - 강조색2 3 4 2 2 4" xfId="25287"/>
    <cellStyle name="20% - 강조색2 3 4 2 3" xfId="7338"/>
    <cellStyle name="20% - 강조색2 3 4 2 3 2" xfId="25288"/>
    <cellStyle name="20% - 강조색2 3 4 2 3 2 2" xfId="25289"/>
    <cellStyle name="20% - 강조색2 3 4 2 3 3" xfId="25290"/>
    <cellStyle name="20% - 강조색2 3 4 2 4" xfId="12804"/>
    <cellStyle name="20% - 강조색2 3 4 2 4 2" xfId="25291"/>
    <cellStyle name="20% - 강조색2 3 4 2 5" xfId="25292"/>
    <cellStyle name="20% - 강조색2 3 4 3" xfId="3362"/>
    <cellStyle name="20% - 강조색2 3 4 3 2" xfId="8654"/>
    <cellStyle name="20% - 강조색2 3 4 3 2 2" xfId="25293"/>
    <cellStyle name="20% - 강조색2 3 4 3 2 2 2" xfId="25294"/>
    <cellStyle name="20% - 강조색2 3 4 3 2 3" xfId="25295"/>
    <cellStyle name="20% - 강조색2 3 4 3 3" xfId="14120"/>
    <cellStyle name="20% - 강조색2 3 4 3 3 2" xfId="25296"/>
    <cellStyle name="20% - 강조색2 3 4 3 4" xfId="25297"/>
    <cellStyle name="20% - 강조색2 3 4 4" xfId="6039"/>
    <cellStyle name="20% - 강조색2 3 4 4 2" xfId="25298"/>
    <cellStyle name="20% - 강조색2 3 4 4 2 2" xfId="25299"/>
    <cellStyle name="20% - 강조색2 3 4 4 3" xfId="25300"/>
    <cellStyle name="20% - 강조색2 3 4 5" xfId="11505"/>
    <cellStyle name="20% - 강조색2 3 4 5 2" xfId="25301"/>
    <cellStyle name="20% - 강조색2 3 4 6" xfId="25302"/>
    <cellStyle name="20% - 강조색2 3 5" xfId="1425"/>
    <cellStyle name="20% - 강조색2 3 5 2" xfId="4041"/>
    <cellStyle name="20% - 강조색2 3 5 2 2" xfId="9333"/>
    <cellStyle name="20% - 강조색2 3 5 2 2 2" xfId="25303"/>
    <cellStyle name="20% - 강조색2 3 5 2 2 2 2" xfId="25304"/>
    <cellStyle name="20% - 강조색2 3 5 2 2 3" xfId="25305"/>
    <cellStyle name="20% - 강조색2 3 5 2 3" xfId="14799"/>
    <cellStyle name="20% - 강조색2 3 5 2 3 2" xfId="25306"/>
    <cellStyle name="20% - 강조색2 3 5 2 4" xfId="25307"/>
    <cellStyle name="20% - 강조색2 3 5 3" xfId="6718"/>
    <cellStyle name="20% - 강조색2 3 5 3 2" xfId="25308"/>
    <cellStyle name="20% - 강조색2 3 5 3 2 2" xfId="25309"/>
    <cellStyle name="20% - 강조색2 3 5 3 3" xfId="25310"/>
    <cellStyle name="20% - 강조색2 3 5 4" xfId="12184"/>
    <cellStyle name="20% - 강조색2 3 5 4 2" xfId="25311"/>
    <cellStyle name="20% - 강조색2 3 5 5" xfId="25312"/>
    <cellStyle name="20% - 강조색2 3 6" xfId="2742"/>
    <cellStyle name="20% - 강조색2 3 6 2" xfId="8034"/>
    <cellStyle name="20% - 강조색2 3 6 2 2" xfId="25313"/>
    <cellStyle name="20% - 강조색2 3 6 2 2 2" xfId="25314"/>
    <cellStyle name="20% - 강조색2 3 6 2 3" xfId="25315"/>
    <cellStyle name="20% - 강조색2 3 6 3" xfId="13500"/>
    <cellStyle name="20% - 강조색2 3 6 3 2" xfId="25316"/>
    <cellStyle name="20% - 강조색2 3 6 4" xfId="25317"/>
    <cellStyle name="20% - 강조색2 3 7" xfId="5419"/>
    <cellStyle name="20% - 강조색2 3 7 2" xfId="16111"/>
    <cellStyle name="20% - 강조색2 3 7 2 2" xfId="25318"/>
    <cellStyle name="20% - 강조색2 3 7 3" xfId="25319"/>
    <cellStyle name="20% - 강조색2 3 8" xfId="10695"/>
    <cellStyle name="20% - 강조색2 3 8 2" xfId="25320"/>
    <cellStyle name="20% - 강조색2 3 9" xfId="10885"/>
    <cellStyle name="20% - 강조색2 30" xfId="49766"/>
    <cellStyle name="20% - 강조색2 31" xfId="49780"/>
    <cellStyle name="20% - 강조색2 32" xfId="49794"/>
    <cellStyle name="20% - 강조색2 33" xfId="49808"/>
    <cellStyle name="20% - 강조색2 34" xfId="49822"/>
    <cellStyle name="20% - 강조색2 35" xfId="49836"/>
    <cellStyle name="20% - 강조색2 36" xfId="49850"/>
    <cellStyle name="20% - 강조색2 37" xfId="49864"/>
    <cellStyle name="20% - 강조색2 38" xfId="49878"/>
    <cellStyle name="20% - 강조색2 39" xfId="49892"/>
    <cellStyle name="20% - 강조색2 4" xfId="147"/>
    <cellStyle name="20% - 강조색2 4 10" xfId="16332"/>
    <cellStyle name="20% - 강조색2 4 11" xfId="16498"/>
    <cellStyle name="20% - 강조색2 4 12" xfId="16646"/>
    <cellStyle name="20% - 강조색2 4 13" xfId="16838"/>
    <cellStyle name="20% - 강조색2 4 14" xfId="17432"/>
    <cellStyle name="20% - 강조색2 4 15" xfId="18369"/>
    <cellStyle name="20% - 강조색2 4 16" xfId="19331"/>
    <cellStyle name="20% - 강조색2 4 17" xfId="21794"/>
    <cellStyle name="20% - 강조색2 4 2" xfId="268"/>
    <cellStyle name="20% - 강조색2 4 2 10" xfId="18533"/>
    <cellStyle name="20% - 강조색2 4 2 11" xfId="19495"/>
    <cellStyle name="20% - 강조색2 4 2 12" xfId="21960"/>
    <cellStyle name="20% - 강조색2 4 2 2" xfId="572"/>
    <cellStyle name="20% - 강조색2 4 2 2 10" xfId="19790"/>
    <cellStyle name="20% - 강조색2 4 2 2 11" xfId="22255"/>
    <cellStyle name="20% - 강조색2 4 2 2 2" xfId="1194"/>
    <cellStyle name="20% - 강조색2 4 2 2 2 2" xfId="2496"/>
    <cellStyle name="20% - 강조색2 4 2 2 2 2 2" xfId="5112"/>
    <cellStyle name="20% - 강조색2 4 2 2 2 2 2 2" xfId="10404"/>
    <cellStyle name="20% - 강조색2 4 2 2 2 2 2 2 2" xfId="25321"/>
    <cellStyle name="20% - 강조색2 4 2 2 2 2 2 2 2 2" xfId="25322"/>
    <cellStyle name="20% - 강조색2 4 2 2 2 2 2 2 3" xfId="25323"/>
    <cellStyle name="20% - 강조색2 4 2 2 2 2 2 3" xfId="15870"/>
    <cellStyle name="20% - 강조색2 4 2 2 2 2 2 3 2" xfId="25324"/>
    <cellStyle name="20% - 강조색2 4 2 2 2 2 2 4" xfId="25325"/>
    <cellStyle name="20% - 강조색2 4 2 2 2 2 3" xfId="7789"/>
    <cellStyle name="20% - 강조색2 4 2 2 2 2 3 2" xfId="25326"/>
    <cellStyle name="20% - 강조색2 4 2 2 2 2 3 2 2" xfId="25327"/>
    <cellStyle name="20% - 강조색2 4 2 2 2 2 3 3" xfId="25328"/>
    <cellStyle name="20% - 강조색2 4 2 2 2 2 4" xfId="13255"/>
    <cellStyle name="20% - 강조색2 4 2 2 2 2 4 2" xfId="25329"/>
    <cellStyle name="20% - 강조색2 4 2 2 2 2 5" xfId="25330"/>
    <cellStyle name="20% - 강조색2 4 2 2 2 2 6" xfId="25331"/>
    <cellStyle name="20% - 강조색2 4 2 2 2 3" xfId="3813"/>
    <cellStyle name="20% - 강조색2 4 2 2 2 3 2" xfId="9105"/>
    <cellStyle name="20% - 강조색2 4 2 2 2 3 2 2" xfId="25332"/>
    <cellStyle name="20% - 강조색2 4 2 2 2 3 2 2 2" xfId="25333"/>
    <cellStyle name="20% - 강조색2 4 2 2 2 3 2 3" xfId="25334"/>
    <cellStyle name="20% - 강조색2 4 2 2 2 3 3" xfId="14571"/>
    <cellStyle name="20% - 강조색2 4 2 2 2 3 3 2" xfId="25335"/>
    <cellStyle name="20% - 강조색2 4 2 2 2 3 4" xfId="25336"/>
    <cellStyle name="20% - 강조색2 4 2 2 2 4" xfId="6490"/>
    <cellStyle name="20% - 강조색2 4 2 2 2 4 2" xfId="25337"/>
    <cellStyle name="20% - 강조색2 4 2 2 2 4 2 2" xfId="25338"/>
    <cellStyle name="20% - 강조색2 4 2 2 2 4 3" xfId="25339"/>
    <cellStyle name="20% - 강조색2 4 2 2 2 5" xfId="11956"/>
    <cellStyle name="20% - 강조색2 4 2 2 2 5 2" xfId="25340"/>
    <cellStyle name="20% - 강조색2 4 2 2 2 6" xfId="20714"/>
    <cellStyle name="20% - 강조색2 4 2 2 2 7" xfId="25341"/>
    <cellStyle name="20% - 강조색2 4 2 2 3" xfId="1876"/>
    <cellStyle name="20% - 강조색2 4 2 2 3 2" xfId="4492"/>
    <cellStyle name="20% - 강조색2 4 2 2 3 2 2" xfId="9784"/>
    <cellStyle name="20% - 강조색2 4 2 2 3 2 2 2" xfId="25342"/>
    <cellStyle name="20% - 강조색2 4 2 2 3 2 2 2 2" xfId="25343"/>
    <cellStyle name="20% - 강조색2 4 2 2 3 2 2 3" xfId="25344"/>
    <cellStyle name="20% - 강조색2 4 2 2 3 2 3" xfId="15250"/>
    <cellStyle name="20% - 강조색2 4 2 2 3 2 3 2" xfId="25345"/>
    <cellStyle name="20% - 강조색2 4 2 2 3 2 4" xfId="25346"/>
    <cellStyle name="20% - 강조색2 4 2 2 3 2 5" xfId="25347"/>
    <cellStyle name="20% - 강조색2 4 2 2 3 3" xfId="7169"/>
    <cellStyle name="20% - 강조색2 4 2 2 3 3 2" xfId="25348"/>
    <cellStyle name="20% - 강조색2 4 2 2 3 3 2 2" xfId="25349"/>
    <cellStyle name="20% - 강조색2 4 2 2 3 3 3" xfId="25350"/>
    <cellStyle name="20% - 강조색2 4 2 2 3 4" xfId="12635"/>
    <cellStyle name="20% - 강조색2 4 2 2 3 4 2" xfId="25351"/>
    <cellStyle name="20% - 강조색2 4 2 2 3 5" xfId="21292"/>
    <cellStyle name="20% - 강조색2 4 2 2 3 6" xfId="25352"/>
    <cellStyle name="20% - 강조색2 4 2 2 4" xfId="3193"/>
    <cellStyle name="20% - 강조색2 4 2 2 4 2" xfId="8485"/>
    <cellStyle name="20% - 강조색2 4 2 2 4 2 2" xfId="25353"/>
    <cellStyle name="20% - 강조색2 4 2 2 4 2 2 2" xfId="25354"/>
    <cellStyle name="20% - 강조색2 4 2 2 4 2 3" xfId="25355"/>
    <cellStyle name="20% - 강조색2 4 2 2 4 3" xfId="13951"/>
    <cellStyle name="20% - 강조색2 4 2 2 4 3 2" xfId="25356"/>
    <cellStyle name="20% - 강조색2 4 2 2 4 4" xfId="25357"/>
    <cellStyle name="20% - 강조색2 4 2 2 4 5" xfId="25358"/>
    <cellStyle name="20% - 강조색2 4 2 2 5" xfId="5870"/>
    <cellStyle name="20% - 강조색2 4 2 2 5 2" xfId="25359"/>
    <cellStyle name="20% - 강조색2 4 2 2 5 2 2" xfId="25360"/>
    <cellStyle name="20% - 강조색2 4 2 2 5 3" xfId="25361"/>
    <cellStyle name="20% - 강조색2 4 2 2 6" xfId="11336"/>
    <cellStyle name="20% - 강조색2 4 2 2 6 2" xfId="25362"/>
    <cellStyle name="20% - 강조색2 4 2 2 7" xfId="17317"/>
    <cellStyle name="20% - 강조색2 4 2 2 8" xfId="17891"/>
    <cellStyle name="20% - 강조색2 4 2 2 9" xfId="18828"/>
    <cellStyle name="20% - 강조색2 4 2 3" xfId="892"/>
    <cellStyle name="20% - 강조색2 4 2 3 2" xfId="2194"/>
    <cellStyle name="20% - 강조색2 4 2 3 2 2" xfId="4810"/>
    <cellStyle name="20% - 강조색2 4 2 3 2 2 2" xfId="10102"/>
    <cellStyle name="20% - 강조색2 4 2 3 2 2 2 2" xfId="25363"/>
    <cellStyle name="20% - 강조색2 4 2 3 2 2 2 2 2" xfId="25364"/>
    <cellStyle name="20% - 강조색2 4 2 3 2 2 2 3" xfId="25365"/>
    <cellStyle name="20% - 강조색2 4 2 3 2 2 3" xfId="15568"/>
    <cellStyle name="20% - 강조색2 4 2 3 2 2 3 2" xfId="25366"/>
    <cellStyle name="20% - 강조색2 4 2 3 2 2 4" xfId="25367"/>
    <cellStyle name="20% - 강조색2 4 2 3 2 2 5" xfId="25368"/>
    <cellStyle name="20% - 강조색2 4 2 3 2 3" xfId="7487"/>
    <cellStyle name="20% - 강조색2 4 2 3 2 3 2" xfId="25369"/>
    <cellStyle name="20% - 강조색2 4 2 3 2 3 2 2" xfId="25370"/>
    <cellStyle name="20% - 강조색2 4 2 3 2 3 3" xfId="25371"/>
    <cellStyle name="20% - 강조색2 4 2 3 2 4" xfId="12953"/>
    <cellStyle name="20% - 강조색2 4 2 3 2 4 2" xfId="25372"/>
    <cellStyle name="20% - 강조색2 4 2 3 2 5" xfId="21505"/>
    <cellStyle name="20% - 강조색2 4 2 3 2 6" xfId="25373"/>
    <cellStyle name="20% - 강조색2 4 2 3 3" xfId="3511"/>
    <cellStyle name="20% - 강조색2 4 2 3 3 2" xfId="8803"/>
    <cellStyle name="20% - 강조색2 4 2 3 3 2 2" xfId="25374"/>
    <cellStyle name="20% - 강조색2 4 2 3 3 2 2 2" xfId="25375"/>
    <cellStyle name="20% - 강조색2 4 2 3 3 2 3" xfId="25376"/>
    <cellStyle name="20% - 강조색2 4 2 3 3 3" xfId="14269"/>
    <cellStyle name="20% - 강조색2 4 2 3 3 3 2" xfId="25377"/>
    <cellStyle name="20% - 강조색2 4 2 3 3 4" xfId="25378"/>
    <cellStyle name="20% - 강조색2 4 2 3 3 5" xfId="25379"/>
    <cellStyle name="20% - 강조색2 4 2 3 4" xfId="6188"/>
    <cellStyle name="20% - 강조색2 4 2 3 4 2" xfId="25380"/>
    <cellStyle name="20% - 강조색2 4 2 3 4 2 2" xfId="25381"/>
    <cellStyle name="20% - 강조색2 4 2 3 4 3" xfId="25382"/>
    <cellStyle name="20% - 강조색2 4 2 3 5" xfId="11654"/>
    <cellStyle name="20% - 강조색2 4 2 3 5 2" xfId="25383"/>
    <cellStyle name="20% - 강조색2 4 2 3 6" xfId="18104"/>
    <cellStyle name="20% - 강조색2 4 2 3 7" xfId="19038"/>
    <cellStyle name="20% - 강조색2 4 2 3 8" xfId="20000"/>
    <cellStyle name="20% - 강조색2 4 2 3 9" xfId="22465"/>
    <cellStyle name="20% - 강조색2 4 2 4" xfId="1574"/>
    <cellStyle name="20% - 강조색2 4 2 4 2" xfId="4190"/>
    <cellStyle name="20% - 강조색2 4 2 4 2 2" xfId="9482"/>
    <cellStyle name="20% - 강조색2 4 2 4 2 2 2" xfId="25384"/>
    <cellStyle name="20% - 강조색2 4 2 4 2 2 2 2" xfId="25385"/>
    <cellStyle name="20% - 강조색2 4 2 4 2 2 3" xfId="25386"/>
    <cellStyle name="20% - 강조색2 4 2 4 2 3" xfId="14948"/>
    <cellStyle name="20% - 강조색2 4 2 4 2 3 2" xfId="25387"/>
    <cellStyle name="20% - 강조색2 4 2 4 2 4" xfId="25388"/>
    <cellStyle name="20% - 강조색2 4 2 4 2 5" xfId="25389"/>
    <cellStyle name="20% - 강조색2 4 2 4 3" xfId="6867"/>
    <cellStyle name="20% - 강조색2 4 2 4 3 2" xfId="25390"/>
    <cellStyle name="20% - 강조색2 4 2 4 3 2 2" xfId="25391"/>
    <cellStyle name="20% - 강조색2 4 2 4 3 3" xfId="25392"/>
    <cellStyle name="20% - 강조색2 4 2 4 4" xfId="12333"/>
    <cellStyle name="20% - 강조색2 4 2 4 4 2" xfId="25393"/>
    <cellStyle name="20% - 강조색2 4 2 4 5" xfId="20419"/>
    <cellStyle name="20% - 강조색2 4 2 4 6" xfId="25394"/>
    <cellStyle name="20% - 강조색2 4 2 5" xfId="2891"/>
    <cellStyle name="20% - 강조색2 4 2 5 2" xfId="8183"/>
    <cellStyle name="20% - 강조색2 4 2 5 2 2" xfId="25395"/>
    <cellStyle name="20% - 강조색2 4 2 5 2 2 2" xfId="25396"/>
    <cellStyle name="20% - 강조색2 4 2 5 2 3" xfId="25397"/>
    <cellStyle name="20% - 강조색2 4 2 5 2 4" xfId="25398"/>
    <cellStyle name="20% - 강조색2 4 2 5 3" xfId="13649"/>
    <cellStyle name="20% - 강조색2 4 2 5 3 2" xfId="25399"/>
    <cellStyle name="20% - 강조색2 4 2 5 4" xfId="20997"/>
    <cellStyle name="20% - 강조색2 4 2 5 5" xfId="25400"/>
    <cellStyle name="20% - 강조색2 4 2 6" xfId="5568"/>
    <cellStyle name="20% - 강조색2 4 2 6 2" xfId="25401"/>
    <cellStyle name="20% - 강조색2 4 2 6 2 2" xfId="25402"/>
    <cellStyle name="20% - 강조색2 4 2 6 3" xfId="25403"/>
    <cellStyle name="20% - 강조색2 4 2 6 4" xfId="25404"/>
    <cellStyle name="20% - 강조색2 4 2 7" xfId="11034"/>
    <cellStyle name="20% - 강조색2 4 2 7 2" xfId="25405"/>
    <cellStyle name="20% - 강조색2 4 2 8" xfId="17008"/>
    <cellStyle name="20% - 강조색2 4 2 9" xfId="17596"/>
    <cellStyle name="20% - 강조색2 4 3" xfId="457"/>
    <cellStyle name="20% - 강조색2 4 3 10" xfId="19675"/>
    <cellStyle name="20% - 강조색2 4 3 11" xfId="22140"/>
    <cellStyle name="20% - 강조색2 4 3 2" xfId="1079"/>
    <cellStyle name="20% - 강조색2 4 3 2 2" xfId="2381"/>
    <cellStyle name="20% - 강조색2 4 3 2 2 2" xfId="4997"/>
    <cellStyle name="20% - 강조색2 4 3 2 2 2 2" xfId="10289"/>
    <cellStyle name="20% - 강조색2 4 3 2 2 2 2 2" xfId="25406"/>
    <cellStyle name="20% - 강조색2 4 3 2 2 2 2 2 2" xfId="25407"/>
    <cellStyle name="20% - 강조색2 4 3 2 2 2 2 3" xfId="25408"/>
    <cellStyle name="20% - 강조색2 4 3 2 2 2 3" xfId="15755"/>
    <cellStyle name="20% - 강조색2 4 3 2 2 2 3 2" xfId="25409"/>
    <cellStyle name="20% - 강조색2 4 3 2 2 2 4" xfId="25410"/>
    <cellStyle name="20% - 강조색2 4 3 2 2 3" xfId="7674"/>
    <cellStyle name="20% - 강조색2 4 3 2 2 3 2" xfId="25411"/>
    <cellStyle name="20% - 강조색2 4 3 2 2 3 2 2" xfId="25412"/>
    <cellStyle name="20% - 강조색2 4 3 2 2 3 3" xfId="25413"/>
    <cellStyle name="20% - 강조색2 4 3 2 2 4" xfId="13140"/>
    <cellStyle name="20% - 강조색2 4 3 2 2 4 2" xfId="25414"/>
    <cellStyle name="20% - 강조색2 4 3 2 2 5" xfId="25415"/>
    <cellStyle name="20% - 강조색2 4 3 2 2 6" xfId="25416"/>
    <cellStyle name="20% - 강조색2 4 3 2 3" xfId="3698"/>
    <cellStyle name="20% - 강조색2 4 3 2 3 2" xfId="8990"/>
    <cellStyle name="20% - 강조색2 4 3 2 3 2 2" xfId="25417"/>
    <cellStyle name="20% - 강조색2 4 3 2 3 2 2 2" xfId="25418"/>
    <cellStyle name="20% - 강조색2 4 3 2 3 2 3" xfId="25419"/>
    <cellStyle name="20% - 강조색2 4 3 2 3 3" xfId="14456"/>
    <cellStyle name="20% - 강조색2 4 3 2 3 3 2" xfId="25420"/>
    <cellStyle name="20% - 강조색2 4 3 2 3 4" xfId="25421"/>
    <cellStyle name="20% - 강조색2 4 3 2 4" xfId="6375"/>
    <cellStyle name="20% - 강조색2 4 3 2 4 2" xfId="25422"/>
    <cellStyle name="20% - 강조색2 4 3 2 4 2 2" xfId="25423"/>
    <cellStyle name="20% - 강조색2 4 3 2 4 3" xfId="25424"/>
    <cellStyle name="20% - 강조색2 4 3 2 5" xfId="11841"/>
    <cellStyle name="20% - 강조색2 4 3 2 5 2" xfId="25425"/>
    <cellStyle name="20% - 강조색2 4 3 2 6" xfId="20599"/>
    <cellStyle name="20% - 강조색2 4 3 2 7" xfId="25426"/>
    <cellStyle name="20% - 강조색2 4 3 3" xfId="1761"/>
    <cellStyle name="20% - 강조색2 4 3 3 2" xfId="4377"/>
    <cellStyle name="20% - 강조색2 4 3 3 2 2" xfId="9669"/>
    <cellStyle name="20% - 강조색2 4 3 3 2 2 2" xfId="25427"/>
    <cellStyle name="20% - 강조색2 4 3 3 2 2 2 2" xfId="25428"/>
    <cellStyle name="20% - 강조색2 4 3 3 2 2 3" xfId="25429"/>
    <cellStyle name="20% - 강조색2 4 3 3 2 3" xfId="15135"/>
    <cellStyle name="20% - 강조색2 4 3 3 2 3 2" xfId="25430"/>
    <cellStyle name="20% - 강조색2 4 3 3 2 4" xfId="25431"/>
    <cellStyle name="20% - 강조색2 4 3 3 2 5" xfId="25432"/>
    <cellStyle name="20% - 강조색2 4 3 3 3" xfId="7054"/>
    <cellStyle name="20% - 강조색2 4 3 3 3 2" xfId="25433"/>
    <cellStyle name="20% - 강조색2 4 3 3 3 2 2" xfId="25434"/>
    <cellStyle name="20% - 강조색2 4 3 3 3 3" xfId="25435"/>
    <cellStyle name="20% - 강조색2 4 3 3 4" xfId="12520"/>
    <cellStyle name="20% - 강조색2 4 3 3 4 2" xfId="25436"/>
    <cellStyle name="20% - 강조색2 4 3 3 5" xfId="21177"/>
    <cellStyle name="20% - 강조색2 4 3 3 6" xfId="25437"/>
    <cellStyle name="20% - 강조색2 4 3 4" xfId="3078"/>
    <cellStyle name="20% - 강조색2 4 3 4 2" xfId="8370"/>
    <cellStyle name="20% - 강조색2 4 3 4 2 2" xfId="25438"/>
    <cellStyle name="20% - 강조색2 4 3 4 2 2 2" xfId="25439"/>
    <cellStyle name="20% - 강조색2 4 3 4 2 3" xfId="25440"/>
    <cellStyle name="20% - 강조색2 4 3 4 3" xfId="13836"/>
    <cellStyle name="20% - 강조색2 4 3 4 3 2" xfId="25441"/>
    <cellStyle name="20% - 강조색2 4 3 4 4" xfId="25442"/>
    <cellStyle name="20% - 강조색2 4 3 4 5" xfId="25443"/>
    <cellStyle name="20% - 강조색2 4 3 5" xfId="5755"/>
    <cellStyle name="20% - 강조색2 4 3 5 2" xfId="25444"/>
    <cellStyle name="20% - 강조색2 4 3 5 2 2" xfId="25445"/>
    <cellStyle name="20% - 강조색2 4 3 5 3" xfId="25446"/>
    <cellStyle name="20% - 강조색2 4 3 6" xfId="11221"/>
    <cellStyle name="20% - 강조색2 4 3 6 2" xfId="25447"/>
    <cellStyle name="20% - 강조색2 4 3 7" xfId="17188"/>
    <cellStyle name="20% - 강조색2 4 3 8" xfId="17776"/>
    <cellStyle name="20% - 강조색2 4 3 9" xfId="18713"/>
    <cellStyle name="20% - 강조색2 4 4" xfId="777"/>
    <cellStyle name="20% - 강조색2 4 4 2" xfId="2079"/>
    <cellStyle name="20% - 강조색2 4 4 2 2" xfId="4695"/>
    <cellStyle name="20% - 강조색2 4 4 2 2 2" xfId="9987"/>
    <cellStyle name="20% - 강조색2 4 4 2 2 2 2" xfId="25448"/>
    <cellStyle name="20% - 강조색2 4 4 2 2 2 2 2" xfId="25449"/>
    <cellStyle name="20% - 강조색2 4 4 2 2 2 3" xfId="25450"/>
    <cellStyle name="20% - 강조색2 4 4 2 2 3" xfId="15453"/>
    <cellStyle name="20% - 강조색2 4 4 2 2 3 2" xfId="25451"/>
    <cellStyle name="20% - 강조색2 4 4 2 2 4" xfId="25452"/>
    <cellStyle name="20% - 강조색2 4 4 2 2 5" xfId="25453"/>
    <cellStyle name="20% - 강조색2 4 4 2 3" xfId="7372"/>
    <cellStyle name="20% - 강조색2 4 4 2 3 2" xfId="25454"/>
    <cellStyle name="20% - 강조색2 4 4 2 3 2 2" xfId="25455"/>
    <cellStyle name="20% - 강조색2 4 4 2 3 3" xfId="25456"/>
    <cellStyle name="20% - 강조색2 4 4 2 4" xfId="12838"/>
    <cellStyle name="20% - 강조색2 4 4 2 4 2" xfId="25457"/>
    <cellStyle name="20% - 강조색2 4 4 2 5" xfId="21424"/>
    <cellStyle name="20% - 강조색2 4 4 2 6" xfId="25458"/>
    <cellStyle name="20% - 강조색2 4 4 3" xfId="3396"/>
    <cellStyle name="20% - 강조색2 4 4 3 2" xfId="8688"/>
    <cellStyle name="20% - 강조색2 4 4 3 2 2" xfId="25459"/>
    <cellStyle name="20% - 강조색2 4 4 3 2 2 2" xfId="25460"/>
    <cellStyle name="20% - 강조색2 4 4 3 2 3" xfId="25461"/>
    <cellStyle name="20% - 강조색2 4 4 3 3" xfId="14154"/>
    <cellStyle name="20% - 강조색2 4 4 3 3 2" xfId="25462"/>
    <cellStyle name="20% - 강조색2 4 4 3 4" xfId="25463"/>
    <cellStyle name="20% - 강조색2 4 4 3 5" xfId="25464"/>
    <cellStyle name="20% - 강조색2 4 4 4" xfId="6073"/>
    <cellStyle name="20% - 강조색2 4 4 4 2" xfId="25465"/>
    <cellStyle name="20% - 강조색2 4 4 4 2 2" xfId="25466"/>
    <cellStyle name="20% - 강조색2 4 4 4 3" xfId="25467"/>
    <cellStyle name="20% - 강조색2 4 4 5" xfId="11539"/>
    <cellStyle name="20% - 강조색2 4 4 5 2" xfId="25468"/>
    <cellStyle name="20% - 강조색2 4 4 6" xfId="18024"/>
    <cellStyle name="20% - 강조색2 4 4 7" xfId="18958"/>
    <cellStyle name="20% - 강조색2 4 4 8" xfId="19920"/>
    <cellStyle name="20% - 강조색2 4 4 9" xfId="22385"/>
    <cellStyle name="20% - 강조색2 4 5" xfId="1459"/>
    <cellStyle name="20% - 강조색2 4 5 2" xfId="4075"/>
    <cellStyle name="20% - 강조색2 4 5 2 2" xfId="9367"/>
    <cellStyle name="20% - 강조색2 4 5 2 2 2" xfId="25469"/>
    <cellStyle name="20% - 강조색2 4 5 2 2 2 2" xfId="25470"/>
    <cellStyle name="20% - 강조색2 4 5 2 2 3" xfId="25471"/>
    <cellStyle name="20% - 강조색2 4 5 2 3" xfId="14833"/>
    <cellStyle name="20% - 강조색2 4 5 2 3 2" xfId="25472"/>
    <cellStyle name="20% - 강조색2 4 5 2 4" xfId="25473"/>
    <cellStyle name="20% - 강조색2 4 5 2 5" xfId="25474"/>
    <cellStyle name="20% - 강조색2 4 5 3" xfId="6752"/>
    <cellStyle name="20% - 강조색2 4 5 3 2" xfId="25475"/>
    <cellStyle name="20% - 강조색2 4 5 3 2 2" xfId="25476"/>
    <cellStyle name="20% - 강조색2 4 5 3 3" xfId="25477"/>
    <cellStyle name="20% - 강조색2 4 5 4" xfId="12218"/>
    <cellStyle name="20% - 강조색2 4 5 4 2" xfId="25478"/>
    <cellStyle name="20% - 강조색2 4 5 5" xfId="20253"/>
    <cellStyle name="20% - 강조색2 4 5 6" xfId="25479"/>
    <cellStyle name="20% - 강조색2 4 6" xfId="2776"/>
    <cellStyle name="20% - 강조색2 4 6 2" xfId="8068"/>
    <cellStyle name="20% - 강조색2 4 6 2 2" xfId="25480"/>
    <cellStyle name="20% - 강조색2 4 6 2 2 2" xfId="25481"/>
    <cellStyle name="20% - 강조색2 4 6 2 3" xfId="25482"/>
    <cellStyle name="20% - 강조색2 4 6 2 4" xfId="25483"/>
    <cellStyle name="20% - 강조색2 4 6 3" xfId="13534"/>
    <cellStyle name="20% - 강조색2 4 6 3 2" xfId="25484"/>
    <cellStyle name="20% - 강조색2 4 6 4" xfId="20831"/>
    <cellStyle name="20% - 강조색2 4 6 5" xfId="25485"/>
    <cellStyle name="20% - 강조색2 4 7" xfId="5453"/>
    <cellStyle name="20% - 강조색2 4 7 2" xfId="16141"/>
    <cellStyle name="20% - 강조색2 4 7 2 2" xfId="25486"/>
    <cellStyle name="20% - 강조색2 4 7 3" xfId="25487"/>
    <cellStyle name="20% - 강조색2 4 7 4" xfId="25488"/>
    <cellStyle name="20% - 강조색2 4 8" xfId="10789"/>
    <cellStyle name="20% - 강조색2 4 8 2" xfId="25489"/>
    <cellStyle name="20% - 강조색2 4 9" xfId="10919"/>
    <cellStyle name="20% - 강조색2 4 9 2" xfId="25490"/>
    <cellStyle name="20% - 강조색2 5" xfId="162"/>
    <cellStyle name="20% - 강조색2 5 10" xfId="25491"/>
    <cellStyle name="20% - 강조색2 5 2" xfId="283"/>
    <cellStyle name="20% - 강조색2 5 2 2" xfId="587"/>
    <cellStyle name="20% - 강조색2 5 2 2 2" xfId="1209"/>
    <cellStyle name="20% - 강조색2 5 2 2 2 2" xfId="2511"/>
    <cellStyle name="20% - 강조색2 5 2 2 2 2 2" xfId="5127"/>
    <cellStyle name="20% - 강조색2 5 2 2 2 2 2 2" xfId="10419"/>
    <cellStyle name="20% - 강조색2 5 2 2 2 2 2 2 2" xfId="25492"/>
    <cellStyle name="20% - 강조색2 5 2 2 2 2 2 2 2 2" xfId="25493"/>
    <cellStyle name="20% - 강조색2 5 2 2 2 2 2 2 3" xfId="25494"/>
    <cellStyle name="20% - 강조색2 5 2 2 2 2 2 3" xfId="15885"/>
    <cellStyle name="20% - 강조색2 5 2 2 2 2 2 3 2" xfId="25495"/>
    <cellStyle name="20% - 강조색2 5 2 2 2 2 2 4" xfId="25496"/>
    <cellStyle name="20% - 강조색2 5 2 2 2 2 3" xfId="7804"/>
    <cellStyle name="20% - 강조색2 5 2 2 2 2 3 2" xfId="25497"/>
    <cellStyle name="20% - 강조색2 5 2 2 2 2 3 2 2" xfId="25498"/>
    <cellStyle name="20% - 강조색2 5 2 2 2 2 3 3" xfId="25499"/>
    <cellStyle name="20% - 강조색2 5 2 2 2 2 4" xfId="13270"/>
    <cellStyle name="20% - 강조색2 5 2 2 2 2 4 2" xfId="25500"/>
    <cellStyle name="20% - 강조색2 5 2 2 2 2 5" xfId="25501"/>
    <cellStyle name="20% - 강조색2 5 2 2 2 3" xfId="3828"/>
    <cellStyle name="20% - 강조색2 5 2 2 2 3 2" xfId="9120"/>
    <cellStyle name="20% - 강조색2 5 2 2 2 3 2 2" xfId="25502"/>
    <cellStyle name="20% - 강조색2 5 2 2 2 3 2 2 2" xfId="25503"/>
    <cellStyle name="20% - 강조색2 5 2 2 2 3 2 3" xfId="25504"/>
    <cellStyle name="20% - 강조색2 5 2 2 2 3 3" xfId="14586"/>
    <cellStyle name="20% - 강조색2 5 2 2 2 3 3 2" xfId="25505"/>
    <cellStyle name="20% - 강조색2 5 2 2 2 3 4" xfId="25506"/>
    <cellStyle name="20% - 강조색2 5 2 2 2 4" xfId="6505"/>
    <cellStyle name="20% - 강조색2 5 2 2 2 4 2" xfId="25507"/>
    <cellStyle name="20% - 강조색2 5 2 2 2 4 2 2" xfId="25508"/>
    <cellStyle name="20% - 강조색2 5 2 2 2 4 3" xfId="25509"/>
    <cellStyle name="20% - 강조색2 5 2 2 2 5" xfId="11971"/>
    <cellStyle name="20% - 강조색2 5 2 2 2 5 2" xfId="25510"/>
    <cellStyle name="20% - 강조색2 5 2 2 2 6" xfId="25511"/>
    <cellStyle name="20% - 강조색2 5 2 2 3" xfId="1891"/>
    <cellStyle name="20% - 강조색2 5 2 2 3 2" xfId="4507"/>
    <cellStyle name="20% - 강조색2 5 2 2 3 2 2" xfId="9799"/>
    <cellStyle name="20% - 강조색2 5 2 2 3 2 2 2" xfId="25512"/>
    <cellStyle name="20% - 강조색2 5 2 2 3 2 2 2 2" xfId="25513"/>
    <cellStyle name="20% - 강조색2 5 2 2 3 2 2 3" xfId="25514"/>
    <cellStyle name="20% - 강조색2 5 2 2 3 2 3" xfId="15265"/>
    <cellStyle name="20% - 강조색2 5 2 2 3 2 3 2" xfId="25515"/>
    <cellStyle name="20% - 강조색2 5 2 2 3 2 4" xfId="25516"/>
    <cellStyle name="20% - 강조색2 5 2 2 3 3" xfId="7184"/>
    <cellStyle name="20% - 강조색2 5 2 2 3 3 2" xfId="25517"/>
    <cellStyle name="20% - 강조색2 5 2 2 3 3 2 2" xfId="25518"/>
    <cellStyle name="20% - 강조색2 5 2 2 3 3 3" xfId="25519"/>
    <cellStyle name="20% - 강조색2 5 2 2 3 4" xfId="12650"/>
    <cellStyle name="20% - 강조색2 5 2 2 3 4 2" xfId="25520"/>
    <cellStyle name="20% - 강조색2 5 2 2 3 5" xfId="25521"/>
    <cellStyle name="20% - 강조색2 5 2 2 4" xfId="3208"/>
    <cellStyle name="20% - 강조색2 5 2 2 4 2" xfId="8500"/>
    <cellStyle name="20% - 강조색2 5 2 2 4 2 2" xfId="25522"/>
    <cellStyle name="20% - 강조색2 5 2 2 4 2 2 2" xfId="25523"/>
    <cellStyle name="20% - 강조색2 5 2 2 4 2 3" xfId="25524"/>
    <cellStyle name="20% - 강조색2 5 2 2 4 3" xfId="13966"/>
    <cellStyle name="20% - 강조색2 5 2 2 4 3 2" xfId="25525"/>
    <cellStyle name="20% - 강조색2 5 2 2 4 4" xfId="25526"/>
    <cellStyle name="20% - 강조색2 5 2 2 5" xfId="5885"/>
    <cellStyle name="20% - 강조색2 5 2 2 5 2" xfId="25527"/>
    <cellStyle name="20% - 강조색2 5 2 2 5 2 2" xfId="25528"/>
    <cellStyle name="20% - 강조색2 5 2 2 5 3" xfId="25529"/>
    <cellStyle name="20% - 강조색2 5 2 2 6" xfId="11351"/>
    <cellStyle name="20% - 강조색2 5 2 2 6 2" xfId="25530"/>
    <cellStyle name="20% - 강조색2 5 2 2 7" xfId="25531"/>
    <cellStyle name="20% - 강조색2 5 2 3" xfId="907"/>
    <cellStyle name="20% - 강조색2 5 2 3 2" xfId="2209"/>
    <cellStyle name="20% - 강조색2 5 2 3 2 2" xfId="4825"/>
    <cellStyle name="20% - 강조색2 5 2 3 2 2 2" xfId="10117"/>
    <cellStyle name="20% - 강조색2 5 2 3 2 2 2 2" xfId="25532"/>
    <cellStyle name="20% - 강조색2 5 2 3 2 2 2 2 2" xfId="25533"/>
    <cellStyle name="20% - 강조색2 5 2 3 2 2 2 3" xfId="25534"/>
    <cellStyle name="20% - 강조색2 5 2 3 2 2 3" xfId="15583"/>
    <cellStyle name="20% - 강조색2 5 2 3 2 2 3 2" xfId="25535"/>
    <cellStyle name="20% - 강조색2 5 2 3 2 2 4" xfId="25536"/>
    <cellStyle name="20% - 강조색2 5 2 3 2 3" xfId="7502"/>
    <cellStyle name="20% - 강조색2 5 2 3 2 3 2" xfId="25537"/>
    <cellStyle name="20% - 강조색2 5 2 3 2 3 2 2" xfId="25538"/>
    <cellStyle name="20% - 강조색2 5 2 3 2 3 3" xfId="25539"/>
    <cellStyle name="20% - 강조색2 5 2 3 2 4" xfId="12968"/>
    <cellStyle name="20% - 강조색2 5 2 3 2 4 2" xfId="25540"/>
    <cellStyle name="20% - 강조색2 5 2 3 2 5" xfId="25541"/>
    <cellStyle name="20% - 강조색2 5 2 3 3" xfId="3526"/>
    <cellStyle name="20% - 강조색2 5 2 3 3 2" xfId="8818"/>
    <cellStyle name="20% - 강조색2 5 2 3 3 2 2" xfId="25542"/>
    <cellStyle name="20% - 강조색2 5 2 3 3 2 2 2" xfId="25543"/>
    <cellStyle name="20% - 강조색2 5 2 3 3 2 3" xfId="25544"/>
    <cellStyle name="20% - 강조색2 5 2 3 3 3" xfId="14284"/>
    <cellStyle name="20% - 강조색2 5 2 3 3 3 2" xfId="25545"/>
    <cellStyle name="20% - 강조색2 5 2 3 3 4" xfId="25546"/>
    <cellStyle name="20% - 강조색2 5 2 3 4" xfId="6203"/>
    <cellStyle name="20% - 강조색2 5 2 3 4 2" xfId="25547"/>
    <cellStyle name="20% - 강조색2 5 2 3 4 2 2" xfId="25548"/>
    <cellStyle name="20% - 강조색2 5 2 3 4 3" xfId="25549"/>
    <cellStyle name="20% - 강조색2 5 2 3 5" xfId="11669"/>
    <cellStyle name="20% - 강조색2 5 2 3 5 2" xfId="25550"/>
    <cellStyle name="20% - 강조색2 5 2 3 6" xfId="25551"/>
    <cellStyle name="20% - 강조색2 5 2 4" xfId="1589"/>
    <cellStyle name="20% - 강조색2 5 2 4 2" xfId="4205"/>
    <cellStyle name="20% - 강조색2 5 2 4 2 2" xfId="9497"/>
    <cellStyle name="20% - 강조색2 5 2 4 2 2 2" xfId="25552"/>
    <cellStyle name="20% - 강조색2 5 2 4 2 2 2 2" xfId="25553"/>
    <cellStyle name="20% - 강조색2 5 2 4 2 2 3" xfId="25554"/>
    <cellStyle name="20% - 강조색2 5 2 4 2 3" xfId="14963"/>
    <cellStyle name="20% - 강조색2 5 2 4 2 3 2" xfId="25555"/>
    <cellStyle name="20% - 강조색2 5 2 4 2 4" xfId="25556"/>
    <cellStyle name="20% - 강조색2 5 2 4 3" xfId="6882"/>
    <cellStyle name="20% - 강조색2 5 2 4 3 2" xfId="25557"/>
    <cellStyle name="20% - 강조색2 5 2 4 3 2 2" xfId="25558"/>
    <cellStyle name="20% - 강조색2 5 2 4 3 3" xfId="25559"/>
    <cellStyle name="20% - 강조색2 5 2 4 4" xfId="12348"/>
    <cellStyle name="20% - 강조색2 5 2 4 4 2" xfId="25560"/>
    <cellStyle name="20% - 강조색2 5 2 4 5" xfId="25561"/>
    <cellStyle name="20% - 강조색2 5 2 5" xfId="2906"/>
    <cellStyle name="20% - 강조색2 5 2 5 2" xfId="8198"/>
    <cellStyle name="20% - 강조색2 5 2 5 2 2" xfId="25562"/>
    <cellStyle name="20% - 강조색2 5 2 5 2 2 2" xfId="25563"/>
    <cellStyle name="20% - 강조색2 5 2 5 2 3" xfId="25564"/>
    <cellStyle name="20% - 강조색2 5 2 5 3" xfId="13664"/>
    <cellStyle name="20% - 강조색2 5 2 5 3 2" xfId="25565"/>
    <cellStyle name="20% - 강조색2 5 2 5 4" xfId="25566"/>
    <cellStyle name="20% - 강조색2 5 2 6" xfId="5583"/>
    <cellStyle name="20% - 강조색2 5 2 6 2" xfId="25567"/>
    <cellStyle name="20% - 강조색2 5 2 6 2 2" xfId="25568"/>
    <cellStyle name="20% - 강조색2 5 2 6 3" xfId="25569"/>
    <cellStyle name="20% - 강조색2 5 2 7" xfId="11049"/>
    <cellStyle name="20% - 강조색2 5 2 7 2" xfId="25570"/>
    <cellStyle name="20% - 강조색2 5 2 8" xfId="25571"/>
    <cellStyle name="20% - 강조색2 5 3" xfId="472"/>
    <cellStyle name="20% - 강조색2 5 3 2" xfId="1094"/>
    <cellStyle name="20% - 강조색2 5 3 2 2" xfId="2396"/>
    <cellStyle name="20% - 강조색2 5 3 2 2 2" xfId="5012"/>
    <cellStyle name="20% - 강조색2 5 3 2 2 2 2" xfId="10304"/>
    <cellStyle name="20% - 강조색2 5 3 2 2 2 2 2" xfId="25572"/>
    <cellStyle name="20% - 강조색2 5 3 2 2 2 2 2 2" xfId="25573"/>
    <cellStyle name="20% - 강조색2 5 3 2 2 2 2 3" xfId="25574"/>
    <cellStyle name="20% - 강조색2 5 3 2 2 2 3" xfId="15770"/>
    <cellStyle name="20% - 강조색2 5 3 2 2 2 3 2" xfId="25575"/>
    <cellStyle name="20% - 강조색2 5 3 2 2 2 4" xfId="25576"/>
    <cellStyle name="20% - 강조색2 5 3 2 2 3" xfId="7689"/>
    <cellStyle name="20% - 강조색2 5 3 2 2 3 2" xfId="25577"/>
    <cellStyle name="20% - 강조색2 5 3 2 2 3 2 2" xfId="25578"/>
    <cellStyle name="20% - 강조색2 5 3 2 2 3 3" xfId="25579"/>
    <cellStyle name="20% - 강조색2 5 3 2 2 4" xfId="13155"/>
    <cellStyle name="20% - 강조색2 5 3 2 2 4 2" xfId="25580"/>
    <cellStyle name="20% - 강조색2 5 3 2 2 5" xfId="25581"/>
    <cellStyle name="20% - 강조색2 5 3 2 3" xfId="3713"/>
    <cellStyle name="20% - 강조색2 5 3 2 3 2" xfId="9005"/>
    <cellStyle name="20% - 강조색2 5 3 2 3 2 2" xfId="25582"/>
    <cellStyle name="20% - 강조색2 5 3 2 3 2 2 2" xfId="25583"/>
    <cellStyle name="20% - 강조색2 5 3 2 3 2 3" xfId="25584"/>
    <cellStyle name="20% - 강조색2 5 3 2 3 3" xfId="14471"/>
    <cellStyle name="20% - 강조색2 5 3 2 3 3 2" xfId="25585"/>
    <cellStyle name="20% - 강조색2 5 3 2 3 4" xfId="25586"/>
    <cellStyle name="20% - 강조색2 5 3 2 4" xfId="6390"/>
    <cellStyle name="20% - 강조색2 5 3 2 4 2" xfId="25587"/>
    <cellStyle name="20% - 강조색2 5 3 2 4 2 2" xfId="25588"/>
    <cellStyle name="20% - 강조색2 5 3 2 4 3" xfId="25589"/>
    <cellStyle name="20% - 강조색2 5 3 2 5" xfId="11856"/>
    <cellStyle name="20% - 강조색2 5 3 2 5 2" xfId="25590"/>
    <cellStyle name="20% - 강조색2 5 3 2 6" xfId="25591"/>
    <cellStyle name="20% - 강조색2 5 3 3" xfId="1776"/>
    <cellStyle name="20% - 강조색2 5 3 3 2" xfId="4392"/>
    <cellStyle name="20% - 강조색2 5 3 3 2 2" xfId="9684"/>
    <cellStyle name="20% - 강조색2 5 3 3 2 2 2" xfId="25592"/>
    <cellStyle name="20% - 강조색2 5 3 3 2 2 2 2" xfId="25593"/>
    <cellStyle name="20% - 강조색2 5 3 3 2 2 3" xfId="25594"/>
    <cellStyle name="20% - 강조색2 5 3 3 2 3" xfId="15150"/>
    <cellStyle name="20% - 강조색2 5 3 3 2 3 2" xfId="25595"/>
    <cellStyle name="20% - 강조색2 5 3 3 2 4" xfId="25596"/>
    <cellStyle name="20% - 강조색2 5 3 3 3" xfId="7069"/>
    <cellStyle name="20% - 강조색2 5 3 3 3 2" xfId="25597"/>
    <cellStyle name="20% - 강조색2 5 3 3 3 2 2" xfId="25598"/>
    <cellStyle name="20% - 강조색2 5 3 3 3 3" xfId="25599"/>
    <cellStyle name="20% - 강조색2 5 3 3 4" xfId="12535"/>
    <cellStyle name="20% - 강조색2 5 3 3 4 2" xfId="25600"/>
    <cellStyle name="20% - 강조색2 5 3 3 5" xfId="25601"/>
    <cellStyle name="20% - 강조색2 5 3 4" xfId="3093"/>
    <cellStyle name="20% - 강조색2 5 3 4 2" xfId="8385"/>
    <cellStyle name="20% - 강조색2 5 3 4 2 2" xfId="25602"/>
    <cellStyle name="20% - 강조색2 5 3 4 2 2 2" xfId="25603"/>
    <cellStyle name="20% - 강조색2 5 3 4 2 3" xfId="25604"/>
    <cellStyle name="20% - 강조색2 5 3 4 3" xfId="13851"/>
    <cellStyle name="20% - 강조색2 5 3 4 3 2" xfId="25605"/>
    <cellStyle name="20% - 강조색2 5 3 4 4" xfId="25606"/>
    <cellStyle name="20% - 강조색2 5 3 5" xfId="5770"/>
    <cellStyle name="20% - 강조색2 5 3 5 2" xfId="25607"/>
    <cellStyle name="20% - 강조색2 5 3 5 2 2" xfId="25608"/>
    <cellStyle name="20% - 강조색2 5 3 5 3" xfId="25609"/>
    <cellStyle name="20% - 강조색2 5 3 6" xfId="11236"/>
    <cellStyle name="20% - 강조색2 5 3 6 2" xfId="25610"/>
    <cellStyle name="20% - 강조색2 5 3 7" xfId="25611"/>
    <cellStyle name="20% - 강조색2 5 4" xfId="792"/>
    <cellStyle name="20% - 강조색2 5 4 2" xfId="2094"/>
    <cellStyle name="20% - 강조색2 5 4 2 2" xfId="4710"/>
    <cellStyle name="20% - 강조색2 5 4 2 2 2" xfId="10002"/>
    <cellStyle name="20% - 강조색2 5 4 2 2 2 2" xfId="25612"/>
    <cellStyle name="20% - 강조색2 5 4 2 2 2 2 2" xfId="25613"/>
    <cellStyle name="20% - 강조색2 5 4 2 2 2 3" xfId="25614"/>
    <cellStyle name="20% - 강조색2 5 4 2 2 3" xfId="15468"/>
    <cellStyle name="20% - 강조색2 5 4 2 2 3 2" xfId="25615"/>
    <cellStyle name="20% - 강조색2 5 4 2 2 4" xfId="25616"/>
    <cellStyle name="20% - 강조색2 5 4 2 3" xfId="7387"/>
    <cellStyle name="20% - 강조색2 5 4 2 3 2" xfId="25617"/>
    <cellStyle name="20% - 강조색2 5 4 2 3 2 2" xfId="25618"/>
    <cellStyle name="20% - 강조색2 5 4 2 3 3" xfId="25619"/>
    <cellStyle name="20% - 강조색2 5 4 2 4" xfId="12853"/>
    <cellStyle name="20% - 강조색2 5 4 2 4 2" xfId="25620"/>
    <cellStyle name="20% - 강조색2 5 4 2 5" xfId="25621"/>
    <cellStyle name="20% - 강조색2 5 4 3" xfId="3411"/>
    <cellStyle name="20% - 강조색2 5 4 3 2" xfId="8703"/>
    <cellStyle name="20% - 강조색2 5 4 3 2 2" xfId="25622"/>
    <cellStyle name="20% - 강조색2 5 4 3 2 2 2" xfId="25623"/>
    <cellStyle name="20% - 강조색2 5 4 3 2 3" xfId="25624"/>
    <cellStyle name="20% - 강조색2 5 4 3 3" xfId="14169"/>
    <cellStyle name="20% - 강조색2 5 4 3 3 2" xfId="25625"/>
    <cellStyle name="20% - 강조색2 5 4 3 4" xfId="25626"/>
    <cellStyle name="20% - 강조색2 5 4 4" xfId="6088"/>
    <cellStyle name="20% - 강조색2 5 4 4 2" xfId="25627"/>
    <cellStyle name="20% - 강조색2 5 4 4 2 2" xfId="25628"/>
    <cellStyle name="20% - 강조색2 5 4 4 3" xfId="25629"/>
    <cellStyle name="20% - 강조색2 5 4 5" xfId="11554"/>
    <cellStyle name="20% - 강조색2 5 4 5 2" xfId="25630"/>
    <cellStyle name="20% - 강조색2 5 4 6" xfId="25631"/>
    <cellStyle name="20% - 강조색2 5 5" xfId="1474"/>
    <cellStyle name="20% - 강조색2 5 5 2" xfId="4090"/>
    <cellStyle name="20% - 강조색2 5 5 2 2" xfId="9382"/>
    <cellStyle name="20% - 강조색2 5 5 2 2 2" xfId="25632"/>
    <cellStyle name="20% - 강조색2 5 5 2 2 2 2" xfId="25633"/>
    <cellStyle name="20% - 강조색2 5 5 2 2 3" xfId="25634"/>
    <cellStyle name="20% - 강조색2 5 5 2 3" xfId="14848"/>
    <cellStyle name="20% - 강조색2 5 5 2 3 2" xfId="25635"/>
    <cellStyle name="20% - 강조색2 5 5 2 4" xfId="25636"/>
    <cellStyle name="20% - 강조색2 5 5 3" xfId="6767"/>
    <cellStyle name="20% - 강조색2 5 5 3 2" xfId="25637"/>
    <cellStyle name="20% - 강조색2 5 5 3 2 2" xfId="25638"/>
    <cellStyle name="20% - 강조색2 5 5 3 3" xfId="25639"/>
    <cellStyle name="20% - 강조색2 5 5 4" xfId="12233"/>
    <cellStyle name="20% - 강조색2 5 5 4 2" xfId="25640"/>
    <cellStyle name="20% - 강조색2 5 5 5" xfId="25641"/>
    <cellStyle name="20% - 강조색2 5 6" xfId="2791"/>
    <cellStyle name="20% - 강조색2 5 6 2" xfId="8083"/>
    <cellStyle name="20% - 강조색2 5 6 2 2" xfId="25642"/>
    <cellStyle name="20% - 강조색2 5 6 2 2 2" xfId="25643"/>
    <cellStyle name="20% - 강조색2 5 6 2 3" xfId="25644"/>
    <cellStyle name="20% - 강조색2 5 6 3" xfId="13549"/>
    <cellStyle name="20% - 강조색2 5 6 3 2" xfId="25645"/>
    <cellStyle name="20% - 강조색2 5 6 4" xfId="25646"/>
    <cellStyle name="20% - 강조색2 5 7" xfId="5468"/>
    <cellStyle name="20% - 강조색2 5 7 2" xfId="25647"/>
    <cellStyle name="20% - 강조색2 5 7 2 2" xfId="25648"/>
    <cellStyle name="20% - 강조색2 5 7 3" xfId="25649"/>
    <cellStyle name="20% - 강조색2 5 8" xfId="10934"/>
    <cellStyle name="20% - 강조색2 5 8 2" xfId="25650"/>
    <cellStyle name="20% - 강조색2 5 9" xfId="16277"/>
    <cellStyle name="20% - 강조색2 6" xfId="177"/>
    <cellStyle name="20% - 강조색2 6 10" xfId="16699"/>
    <cellStyle name="20% - 강조색2 6 11" xfId="16891"/>
    <cellStyle name="20% - 강조색2 6 12" xfId="17485"/>
    <cellStyle name="20% - 강조색2 6 13" xfId="18422"/>
    <cellStyle name="20% - 강조색2 6 14" xfId="19384"/>
    <cellStyle name="20% - 강조색2 6 15" xfId="21849"/>
    <cellStyle name="20% - 강조색2 6 2" xfId="298"/>
    <cellStyle name="20% - 강조색2 6 2 10" xfId="18586"/>
    <cellStyle name="20% - 강조색2 6 2 11" xfId="19548"/>
    <cellStyle name="20% - 강조색2 6 2 12" xfId="22013"/>
    <cellStyle name="20% - 강조색2 6 2 2" xfId="602"/>
    <cellStyle name="20% - 강조색2 6 2 2 10" xfId="22466"/>
    <cellStyle name="20% - 강조색2 6 2 2 2" xfId="1224"/>
    <cellStyle name="20% - 강조색2 6 2 2 2 2" xfId="2526"/>
    <cellStyle name="20% - 강조색2 6 2 2 2 2 2" xfId="5142"/>
    <cellStyle name="20% - 강조색2 6 2 2 2 2 2 2" xfId="10434"/>
    <cellStyle name="20% - 강조색2 6 2 2 2 2 2 2 2" xfId="25651"/>
    <cellStyle name="20% - 강조색2 6 2 2 2 2 2 2 2 2" xfId="25652"/>
    <cellStyle name="20% - 강조색2 6 2 2 2 2 2 2 3" xfId="25653"/>
    <cellStyle name="20% - 강조색2 6 2 2 2 2 2 3" xfId="15900"/>
    <cellStyle name="20% - 강조색2 6 2 2 2 2 2 3 2" xfId="25654"/>
    <cellStyle name="20% - 강조색2 6 2 2 2 2 2 4" xfId="25655"/>
    <cellStyle name="20% - 강조색2 6 2 2 2 2 3" xfId="7819"/>
    <cellStyle name="20% - 강조색2 6 2 2 2 2 3 2" xfId="25656"/>
    <cellStyle name="20% - 강조색2 6 2 2 2 2 3 2 2" xfId="25657"/>
    <cellStyle name="20% - 강조색2 6 2 2 2 2 3 3" xfId="25658"/>
    <cellStyle name="20% - 강조색2 6 2 2 2 2 4" xfId="13285"/>
    <cellStyle name="20% - 강조색2 6 2 2 2 2 4 2" xfId="25659"/>
    <cellStyle name="20% - 강조색2 6 2 2 2 2 5" xfId="25660"/>
    <cellStyle name="20% - 강조색2 6 2 2 2 2 6" xfId="25661"/>
    <cellStyle name="20% - 강조색2 6 2 2 2 3" xfId="3843"/>
    <cellStyle name="20% - 강조색2 6 2 2 2 3 2" xfId="9135"/>
    <cellStyle name="20% - 강조색2 6 2 2 2 3 2 2" xfId="25662"/>
    <cellStyle name="20% - 강조색2 6 2 2 2 3 2 2 2" xfId="25663"/>
    <cellStyle name="20% - 강조색2 6 2 2 2 3 2 3" xfId="25664"/>
    <cellStyle name="20% - 강조색2 6 2 2 2 3 3" xfId="14601"/>
    <cellStyle name="20% - 강조색2 6 2 2 2 3 3 2" xfId="25665"/>
    <cellStyle name="20% - 강조색2 6 2 2 2 3 4" xfId="25666"/>
    <cellStyle name="20% - 강조색2 6 2 2 2 4" xfId="6520"/>
    <cellStyle name="20% - 강조색2 6 2 2 2 4 2" xfId="25667"/>
    <cellStyle name="20% - 강조색2 6 2 2 2 4 2 2" xfId="25668"/>
    <cellStyle name="20% - 강조색2 6 2 2 2 4 3" xfId="25669"/>
    <cellStyle name="20% - 강조색2 6 2 2 2 5" xfId="11986"/>
    <cellStyle name="20% - 강조색2 6 2 2 2 5 2" xfId="25670"/>
    <cellStyle name="20% - 강조색2 6 2 2 2 6" xfId="21506"/>
    <cellStyle name="20% - 강조색2 6 2 2 2 7" xfId="25671"/>
    <cellStyle name="20% - 강조색2 6 2 2 3" xfId="1906"/>
    <cellStyle name="20% - 강조색2 6 2 2 3 2" xfId="4522"/>
    <cellStyle name="20% - 강조색2 6 2 2 3 2 2" xfId="9814"/>
    <cellStyle name="20% - 강조색2 6 2 2 3 2 2 2" xfId="25672"/>
    <cellStyle name="20% - 강조색2 6 2 2 3 2 2 2 2" xfId="25673"/>
    <cellStyle name="20% - 강조색2 6 2 2 3 2 2 3" xfId="25674"/>
    <cellStyle name="20% - 강조색2 6 2 2 3 2 3" xfId="15280"/>
    <cellStyle name="20% - 강조색2 6 2 2 3 2 3 2" xfId="25675"/>
    <cellStyle name="20% - 강조색2 6 2 2 3 2 4" xfId="25676"/>
    <cellStyle name="20% - 강조색2 6 2 2 3 3" xfId="7199"/>
    <cellStyle name="20% - 강조색2 6 2 2 3 3 2" xfId="25677"/>
    <cellStyle name="20% - 강조색2 6 2 2 3 3 2 2" xfId="25678"/>
    <cellStyle name="20% - 강조색2 6 2 2 3 3 3" xfId="25679"/>
    <cellStyle name="20% - 강조색2 6 2 2 3 4" xfId="12665"/>
    <cellStyle name="20% - 강조색2 6 2 2 3 4 2" xfId="25680"/>
    <cellStyle name="20% - 강조색2 6 2 2 3 5" xfId="25681"/>
    <cellStyle name="20% - 강조색2 6 2 2 3 6" xfId="25682"/>
    <cellStyle name="20% - 강조색2 6 2 2 4" xfId="3223"/>
    <cellStyle name="20% - 강조색2 6 2 2 4 2" xfId="8515"/>
    <cellStyle name="20% - 강조색2 6 2 2 4 2 2" xfId="25683"/>
    <cellStyle name="20% - 강조색2 6 2 2 4 2 2 2" xfId="25684"/>
    <cellStyle name="20% - 강조색2 6 2 2 4 2 3" xfId="25685"/>
    <cellStyle name="20% - 강조색2 6 2 2 4 3" xfId="13981"/>
    <cellStyle name="20% - 강조색2 6 2 2 4 3 2" xfId="25686"/>
    <cellStyle name="20% - 강조색2 6 2 2 4 4" xfId="25687"/>
    <cellStyle name="20% - 강조색2 6 2 2 5" xfId="5900"/>
    <cellStyle name="20% - 강조색2 6 2 2 5 2" xfId="25688"/>
    <cellStyle name="20% - 강조색2 6 2 2 5 2 2" xfId="25689"/>
    <cellStyle name="20% - 강조색2 6 2 2 5 3" xfId="25690"/>
    <cellStyle name="20% - 강조색2 6 2 2 6" xfId="11366"/>
    <cellStyle name="20% - 강조색2 6 2 2 6 2" xfId="25691"/>
    <cellStyle name="20% - 강조색2 6 2 2 7" xfId="18105"/>
    <cellStyle name="20% - 강조색2 6 2 2 8" xfId="19039"/>
    <cellStyle name="20% - 강조색2 6 2 2 9" xfId="20001"/>
    <cellStyle name="20% - 강조색2 6 2 3" xfId="922"/>
    <cellStyle name="20% - 강조색2 6 2 3 2" xfId="2224"/>
    <cellStyle name="20% - 강조색2 6 2 3 2 2" xfId="4840"/>
    <cellStyle name="20% - 강조색2 6 2 3 2 2 2" xfId="10132"/>
    <cellStyle name="20% - 강조색2 6 2 3 2 2 2 2" xfId="25692"/>
    <cellStyle name="20% - 강조색2 6 2 3 2 2 2 2 2" xfId="25693"/>
    <cellStyle name="20% - 강조색2 6 2 3 2 2 2 3" xfId="25694"/>
    <cellStyle name="20% - 강조색2 6 2 3 2 2 3" xfId="15598"/>
    <cellStyle name="20% - 강조색2 6 2 3 2 2 3 2" xfId="25695"/>
    <cellStyle name="20% - 강조색2 6 2 3 2 2 4" xfId="25696"/>
    <cellStyle name="20% - 강조색2 6 2 3 2 3" xfId="7517"/>
    <cellStyle name="20% - 강조색2 6 2 3 2 3 2" xfId="25697"/>
    <cellStyle name="20% - 강조색2 6 2 3 2 3 2 2" xfId="25698"/>
    <cellStyle name="20% - 강조색2 6 2 3 2 3 3" xfId="25699"/>
    <cellStyle name="20% - 강조색2 6 2 3 2 4" xfId="12983"/>
    <cellStyle name="20% - 강조색2 6 2 3 2 4 2" xfId="25700"/>
    <cellStyle name="20% - 강조색2 6 2 3 2 5" xfId="25701"/>
    <cellStyle name="20% - 강조색2 6 2 3 2 6" xfId="25702"/>
    <cellStyle name="20% - 강조색2 6 2 3 3" xfId="3541"/>
    <cellStyle name="20% - 강조색2 6 2 3 3 2" xfId="8833"/>
    <cellStyle name="20% - 강조색2 6 2 3 3 2 2" xfId="25703"/>
    <cellStyle name="20% - 강조색2 6 2 3 3 2 2 2" xfId="25704"/>
    <cellStyle name="20% - 강조색2 6 2 3 3 2 3" xfId="25705"/>
    <cellStyle name="20% - 강조색2 6 2 3 3 3" xfId="14299"/>
    <cellStyle name="20% - 강조색2 6 2 3 3 3 2" xfId="25706"/>
    <cellStyle name="20% - 강조색2 6 2 3 3 4" xfId="25707"/>
    <cellStyle name="20% - 강조색2 6 2 3 4" xfId="6218"/>
    <cellStyle name="20% - 강조색2 6 2 3 4 2" xfId="25708"/>
    <cellStyle name="20% - 강조색2 6 2 3 4 2 2" xfId="25709"/>
    <cellStyle name="20% - 강조색2 6 2 3 4 3" xfId="25710"/>
    <cellStyle name="20% - 강조색2 6 2 3 5" xfId="11684"/>
    <cellStyle name="20% - 강조색2 6 2 3 5 2" xfId="25711"/>
    <cellStyle name="20% - 강조색2 6 2 3 6" xfId="20472"/>
    <cellStyle name="20% - 강조색2 6 2 3 7" xfId="25712"/>
    <cellStyle name="20% - 강조색2 6 2 4" xfId="1604"/>
    <cellStyle name="20% - 강조색2 6 2 4 2" xfId="4220"/>
    <cellStyle name="20% - 강조색2 6 2 4 2 2" xfId="9512"/>
    <cellStyle name="20% - 강조색2 6 2 4 2 2 2" xfId="25713"/>
    <cellStyle name="20% - 강조색2 6 2 4 2 2 2 2" xfId="25714"/>
    <cellStyle name="20% - 강조색2 6 2 4 2 2 3" xfId="25715"/>
    <cellStyle name="20% - 강조색2 6 2 4 2 3" xfId="14978"/>
    <cellStyle name="20% - 강조색2 6 2 4 2 3 2" xfId="25716"/>
    <cellStyle name="20% - 강조색2 6 2 4 2 4" xfId="25717"/>
    <cellStyle name="20% - 강조색2 6 2 4 2 5" xfId="25718"/>
    <cellStyle name="20% - 강조색2 6 2 4 3" xfId="6897"/>
    <cellStyle name="20% - 강조색2 6 2 4 3 2" xfId="25719"/>
    <cellStyle name="20% - 강조색2 6 2 4 3 2 2" xfId="25720"/>
    <cellStyle name="20% - 강조색2 6 2 4 3 3" xfId="25721"/>
    <cellStyle name="20% - 강조색2 6 2 4 4" xfId="12363"/>
    <cellStyle name="20% - 강조색2 6 2 4 4 2" xfId="25722"/>
    <cellStyle name="20% - 강조색2 6 2 4 5" xfId="21050"/>
    <cellStyle name="20% - 강조색2 6 2 4 6" xfId="25723"/>
    <cellStyle name="20% - 강조색2 6 2 5" xfId="2921"/>
    <cellStyle name="20% - 강조색2 6 2 5 2" xfId="8213"/>
    <cellStyle name="20% - 강조색2 6 2 5 2 2" xfId="25724"/>
    <cellStyle name="20% - 강조색2 6 2 5 2 2 2" xfId="25725"/>
    <cellStyle name="20% - 강조색2 6 2 5 2 3" xfId="25726"/>
    <cellStyle name="20% - 강조색2 6 2 5 3" xfId="13679"/>
    <cellStyle name="20% - 강조색2 6 2 5 3 2" xfId="25727"/>
    <cellStyle name="20% - 강조색2 6 2 5 4" xfId="25728"/>
    <cellStyle name="20% - 강조색2 6 2 5 5" xfId="25729"/>
    <cellStyle name="20% - 강조색2 6 2 6" xfId="5598"/>
    <cellStyle name="20% - 강조색2 6 2 6 2" xfId="25730"/>
    <cellStyle name="20% - 강조색2 6 2 6 2 2" xfId="25731"/>
    <cellStyle name="20% - 강조색2 6 2 6 3" xfId="25732"/>
    <cellStyle name="20% - 강조색2 6 2 7" xfId="11064"/>
    <cellStyle name="20% - 강조색2 6 2 7 2" xfId="25733"/>
    <cellStyle name="20% - 강조색2 6 2 8" xfId="17061"/>
    <cellStyle name="20% - 강조색2 6 2 9" xfId="17649"/>
    <cellStyle name="20% - 강조색2 6 3" xfId="487"/>
    <cellStyle name="20% - 강조색2 6 3 2" xfId="1109"/>
    <cellStyle name="20% - 강조색2 6 3 2 2" xfId="2411"/>
    <cellStyle name="20% - 강조색2 6 3 2 2 2" xfId="5027"/>
    <cellStyle name="20% - 강조색2 6 3 2 2 2 2" xfId="10319"/>
    <cellStyle name="20% - 강조색2 6 3 2 2 2 2 2" xfId="25734"/>
    <cellStyle name="20% - 강조색2 6 3 2 2 2 2 2 2" xfId="25735"/>
    <cellStyle name="20% - 강조색2 6 3 2 2 2 2 3" xfId="25736"/>
    <cellStyle name="20% - 강조색2 6 3 2 2 2 3" xfId="15785"/>
    <cellStyle name="20% - 강조색2 6 3 2 2 2 3 2" xfId="25737"/>
    <cellStyle name="20% - 강조색2 6 3 2 2 2 4" xfId="25738"/>
    <cellStyle name="20% - 강조색2 6 3 2 2 3" xfId="7704"/>
    <cellStyle name="20% - 강조색2 6 3 2 2 3 2" xfId="25739"/>
    <cellStyle name="20% - 강조색2 6 3 2 2 3 2 2" xfId="25740"/>
    <cellStyle name="20% - 강조색2 6 3 2 2 3 3" xfId="25741"/>
    <cellStyle name="20% - 강조색2 6 3 2 2 4" xfId="13170"/>
    <cellStyle name="20% - 강조색2 6 3 2 2 4 2" xfId="25742"/>
    <cellStyle name="20% - 강조색2 6 3 2 2 5" xfId="25743"/>
    <cellStyle name="20% - 강조색2 6 3 2 3" xfId="3728"/>
    <cellStyle name="20% - 강조색2 6 3 2 3 2" xfId="9020"/>
    <cellStyle name="20% - 강조색2 6 3 2 3 2 2" xfId="25744"/>
    <cellStyle name="20% - 강조색2 6 3 2 3 2 2 2" xfId="25745"/>
    <cellStyle name="20% - 강조색2 6 3 2 3 2 3" xfId="25746"/>
    <cellStyle name="20% - 강조색2 6 3 2 3 3" xfId="14486"/>
    <cellStyle name="20% - 강조색2 6 3 2 3 3 2" xfId="25747"/>
    <cellStyle name="20% - 강조색2 6 3 2 3 4" xfId="25748"/>
    <cellStyle name="20% - 강조색2 6 3 2 4" xfId="6405"/>
    <cellStyle name="20% - 강조색2 6 3 2 4 2" xfId="25749"/>
    <cellStyle name="20% - 강조색2 6 3 2 4 2 2" xfId="25750"/>
    <cellStyle name="20% - 강조색2 6 3 2 4 3" xfId="25751"/>
    <cellStyle name="20% - 강조색2 6 3 2 5" xfId="11871"/>
    <cellStyle name="20% - 강조색2 6 3 2 5 2" xfId="25752"/>
    <cellStyle name="20% - 강조색2 6 3 2 6" xfId="25753"/>
    <cellStyle name="20% - 강조색2 6 3 3" xfId="1791"/>
    <cellStyle name="20% - 강조색2 6 3 3 2" xfId="4407"/>
    <cellStyle name="20% - 강조색2 6 3 3 2 2" xfId="9699"/>
    <cellStyle name="20% - 강조색2 6 3 3 2 2 2" xfId="25754"/>
    <cellStyle name="20% - 강조색2 6 3 3 2 2 2 2" xfId="25755"/>
    <cellStyle name="20% - 강조색2 6 3 3 2 2 3" xfId="25756"/>
    <cellStyle name="20% - 강조색2 6 3 3 2 3" xfId="15165"/>
    <cellStyle name="20% - 강조색2 6 3 3 2 3 2" xfId="25757"/>
    <cellStyle name="20% - 강조색2 6 3 3 2 4" xfId="25758"/>
    <cellStyle name="20% - 강조색2 6 3 3 3" xfId="7084"/>
    <cellStyle name="20% - 강조색2 6 3 3 3 2" xfId="25759"/>
    <cellStyle name="20% - 강조색2 6 3 3 3 2 2" xfId="25760"/>
    <cellStyle name="20% - 강조색2 6 3 3 3 3" xfId="25761"/>
    <cellStyle name="20% - 강조색2 6 3 3 4" xfId="12550"/>
    <cellStyle name="20% - 강조색2 6 3 3 4 2" xfId="25762"/>
    <cellStyle name="20% - 강조색2 6 3 3 5" xfId="25763"/>
    <cellStyle name="20% - 강조색2 6 3 4" xfId="3108"/>
    <cellStyle name="20% - 강조색2 6 3 4 2" xfId="8400"/>
    <cellStyle name="20% - 강조색2 6 3 4 2 2" xfId="25764"/>
    <cellStyle name="20% - 강조색2 6 3 4 2 2 2" xfId="25765"/>
    <cellStyle name="20% - 강조색2 6 3 4 2 3" xfId="25766"/>
    <cellStyle name="20% - 강조색2 6 3 4 3" xfId="13866"/>
    <cellStyle name="20% - 강조색2 6 3 4 3 2" xfId="25767"/>
    <cellStyle name="20% - 강조색2 6 3 4 4" xfId="25768"/>
    <cellStyle name="20% - 강조색2 6 3 5" xfId="5785"/>
    <cellStyle name="20% - 강조색2 6 3 5 2" xfId="25769"/>
    <cellStyle name="20% - 강조색2 6 3 5 2 2" xfId="25770"/>
    <cellStyle name="20% - 강조색2 6 3 5 3" xfId="25771"/>
    <cellStyle name="20% - 강조색2 6 3 6" xfId="11251"/>
    <cellStyle name="20% - 강조색2 6 3 6 2" xfId="25772"/>
    <cellStyle name="20% - 강조색2 6 3 7" xfId="17222"/>
    <cellStyle name="20% - 강조색2 6 3 8" xfId="25773"/>
    <cellStyle name="20% - 강조색2 6 4" xfId="807"/>
    <cellStyle name="20% - 강조색2 6 4 2" xfId="2109"/>
    <cellStyle name="20% - 강조색2 6 4 2 2" xfId="4725"/>
    <cellStyle name="20% - 강조색2 6 4 2 2 2" xfId="10017"/>
    <cellStyle name="20% - 강조색2 6 4 2 2 2 2" xfId="25774"/>
    <cellStyle name="20% - 강조색2 6 4 2 2 2 2 2" xfId="25775"/>
    <cellStyle name="20% - 강조색2 6 4 2 2 2 3" xfId="25776"/>
    <cellStyle name="20% - 강조색2 6 4 2 2 3" xfId="15483"/>
    <cellStyle name="20% - 강조색2 6 4 2 2 3 2" xfId="25777"/>
    <cellStyle name="20% - 강조색2 6 4 2 2 4" xfId="25778"/>
    <cellStyle name="20% - 강조색2 6 4 2 2 5" xfId="25779"/>
    <cellStyle name="20% - 강조색2 6 4 2 3" xfId="7402"/>
    <cellStyle name="20% - 강조색2 6 4 2 3 2" xfId="25780"/>
    <cellStyle name="20% - 강조색2 6 4 2 3 2 2" xfId="25781"/>
    <cellStyle name="20% - 강조색2 6 4 2 3 3" xfId="25782"/>
    <cellStyle name="20% - 강조색2 6 4 2 4" xfId="12868"/>
    <cellStyle name="20% - 강조색2 6 4 2 4 2" xfId="25783"/>
    <cellStyle name="20% - 강조색2 6 4 2 5" xfId="21478"/>
    <cellStyle name="20% - 강조색2 6 4 2 6" xfId="25784"/>
    <cellStyle name="20% - 강조색2 6 4 3" xfId="3426"/>
    <cellStyle name="20% - 강조색2 6 4 3 2" xfId="8718"/>
    <cellStyle name="20% - 강조색2 6 4 3 2 2" xfId="25785"/>
    <cellStyle name="20% - 강조색2 6 4 3 2 2 2" xfId="25786"/>
    <cellStyle name="20% - 강조색2 6 4 3 2 3" xfId="25787"/>
    <cellStyle name="20% - 강조색2 6 4 3 3" xfId="14184"/>
    <cellStyle name="20% - 강조색2 6 4 3 3 2" xfId="25788"/>
    <cellStyle name="20% - 강조색2 6 4 3 4" xfId="25789"/>
    <cellStyle name="20% - 강조색2 6 4 3 5" xfId="25790"/>
    <cellStyle name="20% - 강조색2 6 4 4" xfId="6103"/>
    <cellStyle name="20% - 강조색2 6 4 4 2" xfId="25791"/>
    <cellStyle name="20% - 강조색2 6 4 4 2 2" xfId="25792"/>
    <cellStyle name="20% - 강조색2 6 4 4 3" xfId="25793"/>
    <cellStyle name="20% - 강조색2 6 4 5" xfId="11569"/>
    <cellStyle name="20% - 강조색2 6 4 5 2" xfId="25794"/>
    <cellStyle name="20% - 강조색2 6 4 6" xfId="18077"/>
    <cellStyle name="20% - 강조색2 6 4 7" xfId="19011"/>
    <cellStyle name="20% - 강조색2 6 4 8" xfId="19973"/>
    <cellStyle name="20% - 강조색2 6 4 9" xfId="22438"/>
    <cellStyle name="20% - 강조색2 6 5" xfId="1489"/>
    <cellStyle name="20% - 강조색2 6 5 2" xfId="4105"/>
    <cellStyle name="20% - 강조색2 6 5 2 2" xfId="9397"/>
    <cellStyle name="20% - 강조색2 6 5 2 2 2" xfId="25795"/>
    <cellStyle name="20% - 강조색2 6 5 2 2 2 2" xfId="25796"/>
    <cellStyle name="20% - 강조색2 6 5 2 2 3" xfId="25797"/>
    <cellStyle name="20% - 강조색2 6 5 2 3" xfId="14863"/>
    <cellStyle name="20% - 강조색2 6 5 2 3 2" xfId="25798"/>
    <cellStyle name="20% - 강조색2 6 5 2 4" xfId="25799"/>
    <cellStyle name="20% - 강조색2 6 5 2 5" xfId="25800"/>
    <cellStyle name="20% - 강조색2 6 5 3" xfId="6782"/>
    <cellStyle name="20% - 강조색2 6 5 3 2" xfId="25801"/>
    <cellStyle name="20% - 강조색2 6 5 3 2 2" xfId="25802"/>
    <cellStyle name="20% - 강조색2 6 5 3 3" xfId="25803"/>
    <cellStyle name="20% - 강조색2 6 5 4" xfId="12248"/>
    <cellStyle name="20% - 강조색2 6 5 4 2" xfId="25804"/>
    <cellStyle name="20% - 강조색2 6 5 5" xfId="20307"/>
    <cellStyle name="20% - 강조색2 6 5 6" xfId="25805"/>
    <cellStyle name="20% - 강조색2 6 6" xfId="2806"/>
    <cellStyle name="20% - 강조색2 6 6 2" xfId="8098"/>
    <cellStyle name="20% - 강조색2 6 6 2 2" xfId="25806"/>
    <cellStyle name="20% - 강조색2 6 6 2 2 2" xfId="25807"/>
    <cellStyle name="20% - 강조색2 6 6 2 3" xfId="25808"/>
    <cellStyle name="20% - 강조색2 6 6 2 4" xfId="25809"/>
    <cellStyle name="20% - 강조색2 6 6 3" xfId="13564"/>
    <cellStyle name="20% - 강조색2 6 6 3 2" xfId="25810"/>
    <cellStyle name="20% - 강조색2 6 6 4" xfId="20885"/>
    <cellStyle name="20% - 강조색2 6 6 5" xfId="25811"/>
    <cellStyle name="20% - 강조색2 6 7" xfId="5483"/>
    <cellStyle name="20% - 강조색2 6 7 2" xfId="25812"/>
    <cellStyle name="20% - 강조색2 6 7 2 2" xfId="25813"/>
    <cellStyle name="20% - 강조색2 6 7 3" xfId="25814"/>
    <cellStyle name="20% - 강조색2 6 7 4" xfId="25815"/>
    <cellStyle name="20% - 강조색2 6 8" xfId="10949"/>
    <cellStyle name="20% - 강조색2 6 8 2" xfId="25816"/>
    <cellStyle name="20% - 강조색2 6 9" xfId="16214"/>
    <cellStyle name="20% - 강조색2 7" xfId="192"/>
    <cellStyle name="20% - 강조색2 7 2" xfId="502"/>
    <cellStyle name="20% - 강조색2 7 2 2" xfId="1124"/>
    <cellStyle name="20% - 강조색2 7 2 2 2" xfId="2426"/>
    <cellStyle name="20% - 강조색2 7 2 2 2 2" xfId="5042"/>
    <cellStyle name="20% - 강조색2 7 2 2 2 2 2" xfId="10334"/>
    <cellStyle name="20% - 강조색2 7 2 2 2 2 2 2" xfId="25817"/>
    <cellStyle name="20% - 강조색2 7 2 2 2 2 2 2 2" xfId="25818"/>
    <cellStyle name="20% - 강조색2 7 2 2 2 2 2 3" xfId="25819"/>
    <cellStyle name="20% - 강조색2 7 2 2 2 2 3" xfId="15800"/>
    <cellStyle name="20% - 강조색2 7 2 2 2 2 3 2" xfId="25820"/>
    <cellStyle name="20% - 강조색2 7 2 2 2 2 4" xfId="25821"/>
    <cellStyle name="20% - 강조색2 7 2 2 2 3" xfId="7719"/>
    <cellStyle name="20% - 강조색2 7 2 2 2 3 2" xfId="25822"/>
    <cellStyle name="20% - 강조색2 7 2 2 2 3 2 2" xfId="25823"/>
    <cellStyle name="20% - 강조색2 7 2 2 2 3 3" xfId="25824"/>
    <cellStyle name="20% - 강조색2 7 2 2 2 4" xfId="13185"/>
    <cellStyle name="20% - 강조색2 7 2 2 2 4 2" xfId="25825"/>
    <cellStyle name="20% - 강조색2 7 2 2 2 5" xfId="25826"/>
    <cellStyle name="20% - 강조색2 7 2 2 3" xfId="3743"/>
    <cellStyle name="20% - 강조색2 7 2 2 3 2" xfId="9035"/>
    <cellStyle name="20% - 강조색2 7 2 2 3 2 2" xfId="25827"/>
    <cellStyle name="20% - 강조색2 7 2 2 3 2 2 2" xfId="25828"/>
    <cellStyle name="20% - 강조색2 7 2 2 3 2 3" xfId="25829"/>
    <cellStyle name="20% - 강조색2 7 2 2 3 3" xfId="14501"/>
    <cellStyle name="20% - 강조색2 7 2 2 3 3 2" xfId="25830"/>
    <cellStyle name="20% - 강조색2 7 2 2 3 4" xfId="25831"/>
    <cellStyle name="20% - 강조색2 7 2 2 4" xfId="6420"/>
    <cellStyle name="20% - 강조색2 7 2 2 4 2" xfId="25832"/>
    <cellStyle name="20% - 강조색2 7 2 2 4 2 2" xfId="25833"/>
    <cellStyle name="20% - 강조색2 7 2 2 4 3" xfId="25834"/>
    <cellStyle name="20% - 강조색2 7 2 2 5" xfId="11886"/>
    <cellStyle name="20% - 강조색2 7 2 2 5 2" xfId="25835"/>
    <cellStyle name="20% - 강조색2 7 2 2 6" xfId="25836"/>
    <cellStyle name="20% - 강조색2 7 2 3" xfId="1806"/>
    <cellStyle name="20% - 강조색2 7 2 3 2" xfId="4422"/>
    <cellStyle name="20% - 강조색2 7 2 3 2 2" xfId="9714"/>
    <cellStyle name="20% - 강조색2 7 2 3 2 2 2" xfId="25837"/>
    <cellStyle name="20% - 강조색2 7 2 3 2 2 2 2" xfId="25838"/>
    <cellStyle name="20% - 강조색2 7 2 3 2 2 3" xfId="25839"/>
    <cellStyle name="20% - 강조색2 7 2 3 2 3" xfId="15180"/>
    <cellStyle name="20% - 강조색2 7 2 3 2 3 2" xfId="25840"/>
    <cellStyle name="20% - 강조색2 7 2 3 2 4" xfId="25841"/>
    <cellStyle name="20% - 강조색2 7 2 3 3" xfId="7099"/>
    <cellStyle name="20% - 강조색2 7 2 3 3 2" xfId="25842"/>
    <cellStyle name="20% - 강조색2 7 2 3 3 2 2" xfId="25843"/>
    <cellStyle name="20% - 강조색2 7 2 3 3 3" xfId="25844"/>
    <cellStyle name="20% - 강조색2 7 2 3 4" xfId="12565"/>
    <cellStyle name="20% - 강조색2 7 2 3 4 2" xfId="25845"/>
    <cellStyle name="20% - 강조색2 7 2 3 5" xfId="25846"/>
    <cellStyle name="20% - 강조색2 7 2 4" xfId="3123"/>
    <cellStyle name="20% - 강조색2 7 2 4 2" xfId="8415"/>
    <cellStyle name="20% - 강조색2 7 2 4 2 2" xfId="25847"/>
    <cellStyle name="20% - 강조색2 7 2 4 2 2 2" xfId="25848"/>
    <cellStyle name="20% - 강조색2 7 2 4 2 3" xfId="25849"/>
    <cellStyle name="20% - 강조색2 7 2 4 3" xfId="13881"/>
    <cellStyle name="20% - 강조색2 7 2 4 3 2" xfId="25850"/>
    <cellStyle name="20% - 강조색2 7 2 4 4" xfId="25851"/>
    <cellStyle name="20% - 강조색2 7 2 5" xfId="5800"/>
    <cellStyle name="20% - 강조색2 7 2 5 2" xfId="25852"/>
    <cellStyle name="20% - 강조색2 7 2 5 2 2" xfId="25853"/>
    <cellStyle name="20% - 강조색2 7 2 5 3" xfId="25854"/>
    <cellStyle name="20% - 강조색2 7 2 6" xfId="11266"/>
    <cellStyle name="20% - 강조색2 7 2 6 2" xfId="25855"/>
    <cellStyle name="20% - 강조색2 7 2 7" xfId="25856"/>
    <cellStyle name="20% - 강조색2 7 3" xfId="822"/>
    <cellStyle name="20% - 강조색2 7 3 2" xfId="2124"/>
    <cellStyle name="20% - 강조색2 7 3 2 2" xfId="4740"/>
    <cellStyle name="20% - 강조색2 7 3 2 2 2" xfId="10032"/>
    <cellStyle name="20% - 강조색2 7 3 2 2 2 2" xfId="25857"/>
    <cellStyle name="20% - 강조색2 7 3 2 2 2 2 2" xfId="25858"/>
    <cellStyle name="20% - 강조색2 7 3 2 2 2 3" xfId="25859"/>
    <cellStyle name="20% - 강조색2 7 3 2 2 3" xfId="15498"/>
    <cellStyle name="20% - 강조색2 7 3 2 2 3 2" xfId="25860"/>
    <cellStyle name="20% - 강조색2 7 3 2 2 4" xfId="25861"/>
    <cellStyle name="20% - 강조색2 7 3 2 3" xfId="7417"/>
    <cellStyle name="20% - 강조색2 7 3 2 3 2" xfId="25862"/>
    <cellStyle name="20% - 강조색2 7 3 2 3 2 2" xfId="25863"/>
    <cellStyle name="20% - 강조색2 7 3 2 3 3" xfId="25864"/>
    <cellStyle name="20% - 강조색2 7 3 2 4" xfId="12883"/>
    <cellStyle name="20% - 강조색2 7 3 2 4 2" xfId="25865"/>
    <cellStyle name="20% - 강조색2 7 3 2 5" xfId="25866"/>
    <cellStyle name="20% - 강조색2 7 3 3" xfId="3441"/>
    <cellStyle name="20% - 강조색2 7 3 3 2" xfId="8733"/>
    <cellStyle name="20% - 강조색2 7 3 3 2 2" xfId="25867"/>
    <cellStyle name="20% - 강조색2 7 3 3 2 2 2" xfId="25868"/>
    <cellStyle name="20% - 강조색2 7 3 3 2 3" xfId="25869"/>
    <cellStyle name="20% - 강조색2 7 3 3 3" xfId="14199"/>
    <cellStyle name="20% - 강조색2 7 3 3 3 2" xfId="25870"/>
    <cellStyle name="20% - 강조색2 7 3 3 4" xfId="25871"/>
    <cellStyle name="20% - 강조색2 7 3 4" xfId="6118"/>
    <cellStyle name="20% - 강조색2 7 3 4 2" xfId="25872"/>
    <cellStyle name="20% - 강조색2 7 3 4 2 2" xfId="25873"/>
    <cellStyle name="20% - 강조색2 7 3 4 3" xfId="25874"/>
    <cellStyle name="20% - 강조색2 7 3 5" xfId="11584"/>
    <cellStyle name="20% - 강조색2 7 3 5 2" xfId="25875"/>
    <cellStyle name="20% - 강조색2 7 3 6" xfId="25876"/>
    <cellStyle name="20% - 강조색2 7 4" xfId="1504"/>
    <cellStyle name="20% - 강조색2 7 4 2" xfId="4120"/>
    <cellStyle name="20% - 강조색2 7 4 2 2" xfId="9412"/>
    <cellStyle name="20% - 강조색2 7 4 2 2 2" xfId="25877"/>
    <cellStyle name="20% - 강조색2 7 4 2 2 2 2" xfId="25878"/>
    <cellStyle name="20% - 강조색2 7 4 2 2 3" xfId="25879"/>
    <cellStyle name="20% - 강조색2 7 4 2 3" xfId="14878"/>
    <cellStyle name="20% - 강조색2 7 4 2 3 2" xfId="25880"/>
    <cellStyle name="20% - 강조색2 7 4 2 4" xfId="25881"/>
    <cellStyle name="20% - 강조색2 7 4 3" xfId="6797"/>
    <cellStyle name="20% - 강조색2 7 4 3 2" xfId="25882"/>
    <cellStyle name="20% - 강조색2 7 4 3 2 2" xfId="25883"/>
    <cellStyle name="20% - 강조색2 7 4 3 3" xfId="25884"/>
    <cellStyle name="20% - 강조색2 7 4 4" xfId="12263"/>
    <cellStyle name="20% - 강조색2 7 4 4 2" xfId="25885"/>
    <cellStyle name="20% - 강조색2 7 4 5" xfId="25886"/>
    <cellStyle name="20% - 강조색2 7 5" xfId="2821"/>
    <cellStyle name="20% - 강조색2 7 5 2" xfId="8113"/>
    <cellStyle name="20% - 강조색2 7 5 2 2" xfId="25887"/>
    <cellStyle name="20% - 강조색2 7 5 2 2 2" xfId="25888"/>
    <cellStyle name="20% - 강조색2 7 5 2 3" xfId="25889"/>
    <cellStyle name="20% - 강조색2 7 5 3" xfId="13579"/>
    <cellStyle name="20% - 강조색2 7 5 3 2" xfId="25890"/>
    <cellStyle name="20% - 강조색2 7 5 4" xfId="25891"/>
    <cellStyle name="20% - 강조색2 7 6" xfId="5498"/>
    <cellStyle name="20% - 강조색2 7 6 2" xfId="25892"/>
    <cellStyle name="20% - 강조색2 7 6 2 2" xfId="25893"/>
    <cellStyle name="20% - 강조색2 7 6 3" xfId="25894"/>
    <cellStyle name="20% - 강조색2 7 7" xfId="10964"/>
    <cellStyle name="20% - 강조색2 7 7 2" xfId="25895"/>
    <cellStyle name="20% - 강조색2 7 8" xfId="16551"/>
    <cellStyle name="20% - 강조색2 7 9" xfId="25896"/>
    <cellStyle name="20% - 강조색2 8" xfId="313"/>
    <cellStyle name="20% - 강조색2 8 10" xfId="18437"/>
    <cellStyle name="20% - 강조색2 8 11" xfId="19399"/>
    <cellStyle name="20% - 강조색2 8 12" xfId="21864"/>
    <cellStyle name="20% - 강조색2 8 2" xfId="617"/>
    <cellStyle name="20% - 강조색2 8 2 10" xfId="22467"/>
    <cellStyle name="20% - 강조색2 8 2 2" xfId="1239"/>
    <cellStyle name="20% - 강조색2 8 2 2 2" xfId="2541"/>
    <cellStyle name="20% - 강조색2 8 2 2 2 2" xfId="5157"/>
    <cellStyle name="20% - 강조색2 8 2 2 2 2 2" xfId="10449"/>
    <cellStyle name="20% - 강조색2 8 2 2 2 2 2 2" xfId="25897"/>
    <cellStyle name="20% - 강조색2 8 2 2 2 2 2 2 2" xfId="25898"/>
    <cellStyle name="20% - 강조색2 8 2 2 2 2 2 3" xfId="25899"/>
    <cellStyle name="20% - 강조색2 8 2 2 2 2 3" xfId="15915"/>
    <cellStyle name="20% - 강조색2 8 2 2 2 2 3 2" xfId="25900"/>
    <cellStyle name="20% - 강조색2 8 2 2 2 2 4" xfId="25901"/>
    <cellStyle name="20% - 강조색2 8 2 2 2 3" xfId="7834"/>
    <cellStyle name="20% - 강조색2 8 2 2 2 3 2" xfId="25902"/>
    <cellStyle name="20% - 강조색2 8 2 2 2 3 2 2" xfId="25903"/>
    <cellStyle name="20% - 강조색2 8 2 2 2 3 3" xfId="25904"/>
    <cellStyle name="20% - 강조색2 8 2 2 2 4" xfId="13300"/>
    <cellStyle name="20% - 강조색2 8 2 2 2 4 2" xfId="25905"/>
    <cellStyle name="20% - 강조색2 8 2 2 2 5" xfId="25906"/>
    <cellStyle name="20% - 강조색2 8 2 2 2 6" xfId="25907"/>
    <cellStyle name="20% - 강조색2 8 2 2 3" xfId="3858"/>
    <cellStyle name="20% - 강조색2 8 2 2 3 2" xfId="9150"/>
    <cellStyle name="20% - 강조색2 8 2 2 3 2 2" xfId="25908"/>
    <cellStyle name="20% - 강조색2 8 2 2 3 2 2 2" xfId="25909"/>
    <cellStyle name="20% - 강조색2 8 2 2 3 2 3" xfId="25910"/>
    <cellStyle name="20% - 강조색2 8 2 2 3 3" xfId="14616"/>
    <cellStyle name="20% - 강조색2 8 2 2 3 3 2" xfId="25911"/>
    <cellStyle name="20% - 강조색2 8 2 2 3 4" xfId="25912"/>
    <cellStyle name="20% - 강조색2 8 2 2 4" xfId="6535"/>
    <cellStyle name="20% - 강조색2 8 2 2 4 2" xfId="25913"/>
    <cellStyle name="20% - 강조색2 8 2 2 4 2 2" xfId="25914"/>
    <cellStyle name="20% - 강조색2 8 2 2 4 3" xfId="25915"/>
    <cellStyle name="20% - 강조색2 8 2 2 5" xfId="12001"/>
    <cellStyle name="20% - 강조색2 8 2 2 5 2" xfId="25916"/>
    <cellStyle name="20% - 강조색2 8 2 2 6" xfId="21507"/>
    <cellStyle name="20% - 강조색2 8 2 2 7" xfId="25917"/>
    <cellStyle name="20% - 강조색2 8 2 3" xfId="1921"/>
    <cellStyle name="20% - 강조색2 8 2 3 2" xfId="4537"/>
    <cellStyle name="20% - 강조색2 8 2 3 2 2" xfId="9829"/>
    <cellStyle name="20% - 강조색2 8 2 3 2 2 2" xfId="25918"/>
    <cellStyle name="20% - 강조색2 8 2 3 2 2 2 2" xfId="25919"/>
    <cellStyle name="20% - 강조색2 8 2 3 2 2 3" xfId="25920"/>
    <cellStyle name="20% - 강조색2 8 2 3 2 3" xfId="15295"/>
    <cellStyle name="20% - 강조색2 8 2 3 2 3 2" xfId="25921"/>
    <cellStyle name="20% - 강조색2 8 2 3 2 4" xfId="25922"/>
    <cellStyle name="20% - 강조색2 8 2 3 3" xfId="7214"/>
    <cellStyle name="20% - 강조색2 8 2 3 3 2" xfId="25923"/>
    <cellStyle name="20% - 강조색2 8 2 3 3 2 2" xfId="25924"/>
    <cellStyle name="20% - 강조색2 8 2 3 3 3" xfId="25925"/>
    <cellStyle name="20% - 강조색2 8 2 3 4" xfId="12680"/>
    <cellStyle name="20% - 강조색2 8 2 3 4 2" xfId="25926"/>
    <cellStyle name="20% - 강조색2 8 2 3 5" xfId="25927"/>
    <cellStyle name="20% - 강조색2 8 2 3 6" xfId="25928"/>
    <cellStyle name="20% - 강조색2 8 2 4" xfId="3238"/>
    <cellStyle name="20% - 강조색2 8 2 4 2" xfId="8530"/>
    <cellStyle name="20% - 강조색2 8 2 4 2 2" xfId="25929"/>
    <cellStyle name="20% - 강조색2 8 2 4 2 2 2" xfId="25930"/>
    <cellStyle name="20% - 강조색2 8 2 4 2 3" xfId="25931"/>
    <cellStyle name="20% - 강조색2 8 2 4 3" xfId="13996"/>
    <cellStyle name="20% - 강조색2 8 2 4 3 2" xfId="25932"/>
    <cellStyle name="20% - 강조색2 8 2 4 4" xfId="25933"/>
    <cellStyle name="20% - 강조색2 8 2 5" xfId="5915"/>
    <cellStyle name="20% - 강조색2 8 2 5 2" xfId="25934"/>
    <cellStyle name="20% - 강조색2 8 2 5 2 2" xfId="25935"/>
    <cellStyle name="20% - 강조색2 8 2 5 3" xfId="25936"/>
    <cellStyle name="20% - 강조색2 8 2 6" xfId="11381"/>
    <cellStyle name="20% - 강조색2 8 2 6 2" xfId="25937"/>
    <cellStyle name="20% - 강조색2 8 2 7" xfId="18106"/>
    <cellStyle name="20% - 강조색2 8 2 8" xfId="19040"/>
    <cellStyle name="20% - 강조색2 8 2 9" xfId="20002"/>
    <cellStyle name="20% - 강조색2 8 3" xfId="937"/>
    <cellStyle name="20% - 강조색2 8 3 2" xfId="2239"/>
    <cellStyle name="20% - 강조색2 8 3 2 2" xfId="4855"/>
    <cellStyle name="20% - 강조색2 8 3 2 2 2" xfId="10147"/>
    <cellStyle name="20% - 강조색2 8 3 2 2 2 2" xfId="25938"/>
    <cellStyle name="20% - 강조색2 8 3 2 2 2 2 2" xfId="25939"/>
    <cellStyle name="20% - 강조색2 8 3 2 2 2 3" xfId="25940"/>
    <cellStyle name="20% - 강조색2 8 3 2 2 3" xfId="15613"/>
    <cellStyle name="20% - 강조색2 8 3 2 2 3 2" xfId="25941"/>
    <cellStyle name="20% - 강조색2 8 3 2 2 4" xfId="25942"/>
    <cellStyle name="20% - 강조색2 8 3 2 3" xfId="7532"/>
    <cellStyle name="20% - 강조색2 8 3 2 3 2" xfId="25943"/>
    <cellStyle name="20% - 강조색2 8 3 2 3 2 2" xfId="25944"/>
    <cellStyle name="20% - 강조색2 8 3 2 3 3" xfId="25945"/>
    <cellStyle name="20% - 강조색2 8 3 2 4" xfId="12998"/>
    <cellStyle name="20% - 강조색2 8 3 2 4 2" xfId="25946"/>
    <cellStyle name="20% - 강조색2 8 3 2 5" xfId="25947"/>
    <cellStyle name="20% - 강조색2 8 3 2 6" xfId="25948"/>
    <cellStyle name="20% - 강조색2 8 3 3" xfId="3556"/>
    <cellStyle name="20% - 강조색2 8 3 3 2" xfId="8848"/>
    <cellStyle name="20% - 강조색2 8 3 3 2 2" xfId="25949"/>
    <cellStyle name="20% - 강조색2 8 3 3 2 2 2" xfId="25950"/>
    <cellStyle name="20% - 강조색2 8 3 3 2 3" xfId="25951"/>
    <cellStyle name="20% - 강조색2 8 3 3 3" xfId="14314"/>
    <cellStyle name="20% - 강조색2 8 3 3 3 2" xfId="25952"/>
    <cellStyle name="20% - 강조색2 8 3 3 4" xfId="25953"/>
    <cellStyle name="20% - 강조색2 8 3 4" xfId="6233"/>
    <cellStyle name="20% - 강조색2 8 3 4 2" xfId="25954"/>
    <cellStyle name="20% - 강조색2 8 3 4 2 2" xfId="25955"/>
    <cellStyle name="20% - 강조색2 8 3 4 3" xfId="25956"/>
    <cellStyle name="20% - 강조색2 8 3 5" xfId="11699"/>
    <cellStyle name="20% - 강조색2 8 3 5 2" xfId="25957"/>
    <cellStyle name="20% - 강조색2 8 3 6" xfId="20322"/>
    <cellStyle name="20% - 강조색2 8 3 7" xfId="25958"/>
    <cellStyle name="20% - 강조색2 8 4" xfId="1619"/>
    <cellStyle name="20% - 강조색2 8 4 2" xfId="4235"/>
    <cellStyle name="20% - 강조색2 8 4 2 2" xfId="9527"/>
    <cellStyle name="20% - 강조색2 8 4 2 2 2" xfId="25959"/>
    <cellStyle name="20% - 강조색2 8 4 2 2 2 2" xfId="25960"/>
    <cellStyle name="20% - 강조색2 8 4 2 2 3" xfId="25961"/>
    <cellStyle name="20% - 강조색2 8 4 2 3" xfId="14993"/>
    <cellStyle name="20% - 강조색2 8 4 2 3 2" xfId="25962"/>
    <cellStyle name="20% - 강조색2 8 4 2 4" xfId="25963"/>
    <cellStyle name="20% - 강조색2 8 4 2 5" xfId="25964"/>
    <cellStyle name="20% - 강조색2 8 4 3" xfId="6912"/>
    <cellStyle name="20% - 강조색2 8 4 3 2" xfId="25965"/>
    <cellStyle name="20% - 강조색2 8 4 3 2 2" xfId="25966"/>
    <cellStyle name="20% - 강조색2 8 4 3 3" xfId="25967"/>
    <cellStyle name="20% - 강조색2 8 4 4" xfId="12378"/>
    <cellStyle name="20% - 강조색2 8 4 4 2" xfId="25968"/>
    <cellStyle name="20% - 강조색2 8 4 5" xfId="20900"/>
    <cellStyle name="20% - 강조색2 8 4 6" xfId="25969"/>
    <cellStyle name="20% - 강조색2 8 5" xfId="2936"/>
    <cellStyle name="20% - 강조색2 8 5 2" xfId="8228"/>
    <cellStyle name="20% - 강조색2 8 5 2 2" xfId="25970"/>
    <cellStyle name="20% - 강조색2 8 5 2 2 2" xfId="25971"/>
    <cellStyle name="20% - 강조색2 8 5 2 3" xfId="25972"/>
    <cellStyle name="20% - 강조색2 8 5 3" xfId="13694"/>
    <cellStyle name="20% - 강조색2 8 5 3 2" xfId="25973"/>
    <cellStyle name="20% - 강조색2 8 5 4" xfId="25974"/>
    <cellStyle name="20% - 강조색2 8 5 5" xfId="25975"/>
    <cellStyle name="20% - 강조색2 8 6" xfId="5613"/>
    <cellStyle name="20% - 강조색2 8 6 2" xfId="25976"/>
    <cellStyle name="20% - 강조색2 8 6 2 2" xfId="25977"/>
    <cellStyle name="20% - 강조색2 8 6 3" xfId="25978"/>
    <cellStyle name="20% - 강조색2 8 7" xfId="11079"/>
    <cellStyle name="20% - 강조색2 8 7 2" xfId="25979"/>
    <cellStyle name="20% - 강조색2 8 8" xfId="16906"/>
    <cellStyle name="20% - 강조색2 8 9" xfId="17500"/>
    <cellStyle name="20% - 강조색2 9" xfId="328"/>
    <cellStyle name="20% - 강조색2 9 10" xfId="18602"/>
    <cellStyle name="20% - 강조색2 9 11" xfId="19564"/>
    <cellStyle name="20% - 강조색2 9 12" xfId="22029"/>
    <cellStyle name="20% - 강조색2 9 2" xfId="632"/>
    <cellStyle name="20% - 강조색2 9 2 10" xfId="22468"/>
    <cellStyle name="20% - 강조색2 9 2 2" xfId="1254"/>
    <cellStyle name="20% - 강조색2 9 2 2 2" xfId="2556"/>
    <cellStyle name="20% - 강조색2 9 2 2 2 2" xfId="5172"/>
    <cellStyle name="20% - 강조색2 9 2 2 2 2 2" xfId="10464"/>
    <cellStyle name="20% - 강조색2 9 2 2 2 2 2 2" xfId="25980"/>
    <cellStyle name="20% - 강조색2 9 2 2 2 2 2 2 2" xfId="25981"/>
    <cellStyle name="20% - 강조색2 9 2 2 2 2 2 3" xfId="25982"/>
    <cellStyle name="20% - 강조색2 9 2 2 2 2 3" xfId="15930"/>
    <cellStyle name="20% - 강조색2 9 2 2 2 2 3 2" xfId="25983"/>
    <cellStyle name="20% - 강조색2 9 2 2 2 2 4" xfId="25984"/>
    <cellStyle name="20% - 강조색2 9 2 2 2 3" xfId="7849"/>
    <cellStyle name="20% - 강조색2 9 2 2 2 3 2" xfId="25985"/>
    <cellStyle name="20% - 강조색2 9 2 2 2 3 2 2" xfId="25986"/>
    <cellStyle name="20% - 강조색2 9 2 2 2 3 3" xfId="25987"/>
    <cellStyle name="20% - 강조색2 9 2 2 2 4" xfId="13315"/>
    <cellStyle name="20% - 강조색2 9 2 2 2 4 2" xfId="25988"/>
    <cellStyle name="20% - 강조색2 9 2 2 2 5" xfId="25989"/>
    <cellStyle name="20% - 강조색2 9 2 2 2 6" xfId="25990"/>
    <cellStyle name="20% - 강조색2 9 2 2 3" xfId="3873"/>
    <cellStyle name="20% - 강조색2 9 2 2 3 2" xfId="9165"/>
    <cellStyle name="20% - 강조색2 9 2 2 3 2 2" xfId="25991"/>
    <cellStyle name="20% - 강조색2 9 2 2 3 2 2 2" xfId="25992"/>
    <cellStyle name="20% - 강조색2 9 2 2 3 2 3" xfId="25993"/>
    <cellStyle name="20% - 강조색2 9 2 2 3 3" xfId="14631"/>
    <cellStyle name="20% - 강조색2 9 2 2 3 3 2" xfId="25994"/>
    <cellStyle name="20% - 강조색2 9 2 2 3 4" xfId="25995"/>
    <cellStyle name="20% - 강조색2 9 2 2 4" xfId="6550"/>
    <cellStyle name="20% - 강조색2 9 2 2 4 2" xfId="25996"/>
    <cellStyle name="20% - 강조색2 9 2 2 4 2 2" xfId="25997"/>
    <cellStyle name="20% - 강조색2 9 2 2 4 3" xfId="25998"/>
    <cellStyle name="20% - 강조색2 9 2 2 5" xfId="12016"/>
    <cellStyle name="20% - 강조색2 9 2 2 5 2" xfId="25999"/>
    <cellStyle name="20% - 강조색2 9 2 2 6" xfId="21508"/>
    <cellStyle name="20% - 강조색2 9 2 2 7" xfId="26000"/>
    <cellStyle name="20% - 강조색2 9 2 3" xfId="1936"/>
    <cellStyle name="20% - 강조색2 9 2 3 2" xfId="4552"/>
    <cellStyle name="20% - 강조색2 9 2 3 2 2" xfId="9844"/>
    <cellStyle name="20% - 강조색2 9 2 3 2 2 2" xfId="26001"/>
    <cellStyle name="20% - 강조색2 9 2 3 2 2 2 2" xfId="26002"/>
    <cellStyle name="20% - 강조색2 9 2 3 2 2 3" xfId="26003"/>
    <cellStyle name="20% - 강조색2 9 2 3 2 3" xfId="15310"/>
    <cellStyle name="20% - 강조색2 9 2 3 2 3 2" xfId="26004"/>
    <cellStyle name="20% - 강조색2 9 2 3 2 4" xfId="26005"/>
    <cellStyle name="20% - 강조색2 9 2 3 3" xfId="7229"/>
    <cellStyle name="20% - 강조색2 9 2 3 3 2" xfId="26006"/>
    <cellStyle name="20% - 강조색2 9 2 3 3 2 2" xfId="26007"/>
    <cellStyle name="20% - 강조색2 9 2 3 3 3" xfId="26008"/>
    <cellStyle name="20% - 강조색2 9 2 3 4" xfId="12695"/>
    <cellStyle name="20% - 강조색2 9 2 3 4 2" xfId="26009"/>
    <cellStyle name="20% - 강조색2 9 2 3 5" xfId="26010"/>
    <cellStyle name="20% - 강조색2 9 2 3 6" xfId="26011"/>
    <cellStyle name="20% - 강조색2 9 2 4" xfId="3253"/>
    <cellStyle name="20% - 강조색2 9 2 4 2" xfId="8545"/>
    <cellStyle name="20% - 강조색2 9 2 4 2 2" xfId="26012"/>
    <cellStyle name="20% - 강조색2 9 2 4 2 2 2" xfId="26013"/>
    <cellStyle name="20% - 강조색2 9 2 4 2 3" xfId="26014"/>
    <cellStyle name="20% - 강조색2 9 2 4 3" xfId="14011"/>
    <cellStyle name="20% - 강조색2 9 2 4 3 2" xfId="26015"/>
    <cellStyle name="20% - 강조색2 9 2 4 4" xfId="26016"/>
    <cellStyle name="20% - 강조색2 9 2 5" xfId="5930"/>
    <cellStyle name="20% - 강조색2 9 2 5 2" xfId="26017"/>
    <cellStyle name="20% - 강조색2 9 2 5 2 2" xfId="26018"/>
    <cellStyle name="20% - 강조색2 9 2 5 3" xfId="26019"/>
    <cellStyle name="20% - 강조색2 9 2 6" xfId="11396"/>
    <cellStyle name="20% - 강조색2 9 2 6 2" xfId="26020"/>
    <cellStyle name="20% - 강조색2 9 2 7" xfId="18107"/>
    <cellStyle name="20% - 강조색2 9 2 8" xfId="19041"/>
    <cellStyle name="20% - 강조색2 9 2 9" xfId="20003"/>
    <cellStyle name="20% - 강조색2 9 3" xfId="952"/>
    <cellStyle name="20% - 강조색2 9 3 2" xfId="2254"/>
    <cellStyle name="20% - 강조색2 9 3 2 2" xfId="4870"/>
    <cellStyle name="20% - 강조색2 9 3 2 2 2" xfId="10162"/>
    <cellStyle name="20% - 강조색2 9 3 2 2 2 2" xfId="26021"/>
    <cellStyle name="20% - 강조색2 9 3 2 2 2 2 2" xfId="26022"/>
    <cellStyle name="20% - 강조색2 9 3 2 2 2 3" xfId="26023"/>
    <cellStyle name="20% - 강조색2 9 3 2 2 3" xfId="15628"/>
    <cellStyle name="20% - 강조색2 9 3 2 2 3 2" xfId="26024"/>
    <cellStyle name="20% - 강조색2 9 3 2 2 4" xfId="26025"/>
    <cellStyle name="20% - 강조색2 9 3 2 3" xfId="7547"/>
    <cellStyle name="20% - 강조색2 9 3 2 3 2" xfId="26026"/>
    <cellStyle name="20% - 강조색2 9 3 2 3 2 2" xfId="26027"/>
    <cellStyle name="20% - 강조색2 9 3 2 3 3" xfId="26028"/>
    <cellStyle name="20% - 강조색2 9 3 2 4" xfId="13013"/>
    <cellStyle name="20% - 강조색2 9 3 2 4 2" xfId="26029"/>
    <cellStyle name="20% - 강조색2 9 3 2 5" xfId="26030"/>
    <cellStyle name="20% - 강조색2 9 3 2 6" xfId="26031"/>
    <cellStyle name="20% - 강조색2 9 3 3" xfId="3571"/>
    <cellStyle name="20% - 강조색2 9 3 3 2" xfId="8863"/>
    <cellStyle name="20% - 강조색2 9 3 3 2 2" xfId="26032"/>
    <cellStyle name="20% - 강조색2 9 3 3 2 2 2" xfId="26033"/>
    <cellStyle name="20% - 강조색2 9 3 3 2 3" xfId="26034"/>
    <cellStyle name="20% - 강조색2 9 3 3 3" xfId="14329"/>
    <cellStyle name="20% - 강조색2 9 3 3 3 2" xfId="26035"/>
    <cellStyle name="20% - 강조색2 9 3 3 4" xfId="26036"/>
    <cellStyle name="20% - 강조색2 9 3 4" xfId="6248"/>
    <cellStyle name="20% - 강조색2 9 3 4 2" xfId="26037"/>
    <cellStyle name="20% - 강조색2 9 3 4 2 2" xfId="26038"/>
    <cellStyle name="20% - 강조색2 9 3 4 3" xfId="26039"/>
    <cellStyle name="20% - 강조색2 9 3 5" xfId="11714"/>
    <cellStyle name="20% - 강조색2 9 3 5 2" xfId="26040"/>
    <cellStyle name="20% - 강조색2 9 3 6" xfId="20488"/>
    <cellStyle name="20% - 강조색2 9 3 7" xfId="26041"/>
    <cellStyle name="20% - 강조색2 9 4" xfId="1634"/>
    <cellStyle name="20% - 강조색2 9 4 2" xfId="4250"/>
    <cellStyle name="20% - 강조색2 9 4 2 2" xfId="9542"/>
    <cellStyle name="20% - 강조색2 9 4 2 2 2" xfId="26042"/>
    <cellStyle name="20% - 강조색2 9 4 2 2 2 2" xfId="26043"/>
    <cellStyle name="20% - 강조색2 9 4 2 2 3" xfId="26044"/>
    <cellStyle name="20% - 강조색2 9 4 2 3" xfId="15008"/>
    <cellStyle name="20% - 강조색2 9 4 2 3 2" xfId="26045"/>
    <cellStyle name="20% - 강조색2 9 4 2 4" xfId="26046"/>
    <cellStyle name="20% - 강조색2 9 4 2 5" xfId="26047"/>
    <cellStyle name="20% - 강조색2 9 4 3" xfId="6927"/>
    <cellStyle name="20% - 강조색2 9 4 3 2" xfId="26048"/>
    <cellStyle name="20% - 강조색2 9 4 3 2 2" xfId="26049"/>
    <cellStyle name="20% - 강조색2 9 4 3 3" xfId="26050"/>
    <cellStyle name="20% - 강조색2 9 4 4" xfId="12393"/>
    <cellStyle name="20% - 강조색2 9 4 4 2" xfId="26051"/>
    <cellStyle name="20% - 강조색2 9 4 5" xfId="21066"/>
    <cellStyle name="20% - 강조색2 9 4 6" xfId="26052"/>
    <cellStyle name="20% - 강조색2 9 5" xfId="2951"/>
    <cellStyle name="20% - 강조색2 9 5 2" xfId="8243"/>
    <cellStyle name="20% - 강조색2 9 5 2 2" xfId="26053"/>
    <cellStyle name="20% - 강조색2 9 5 2 2 2" xfId="26054"/>
    <cellStyle name="20% - 강조색2 9 5 2 3" xfId="26055"/>
    <cellStyle name="20% - 강조색2 9 5 3" xfId="13709"/>
    <cellStyle name="20% - 강조색2 9 5 3 2" xfId="26056"/>
    <cellStyle name="20% - 강조색2 9 5 4" xfId="26057"/>
    <cellStyle name="20% - 강조색2 9 5 5" xfId="26058"/>
    <cellStyle name="20% - 강조색2 9 6" xfId="5628"/>
    <cellStyle name="20% - 강조색2 9 6 2" xfId="26059"/>
    <cellStyle name="20% - 강조색2 9 6 2 2" xfId="26060"/>
    <cellStyle name="20% - 강조색2 9 6 3" xfId="26061"/>
    <cellStyle name="20% - 강조색2 9 7" xfId="11094"/>
    <cellStyle name="20% - 강조색2 9 7 2" xfId="26062"/>
    <cellStyle name="20% - 강조색2 9 8" xfId="17077"/>
    <cellStyle name="20% - 강조색2 9 9" xfId="17665"/>
    <cellStyle name="20% - 강조색3" xfId="54" builtinId="38" customBuiltin="1"/>
    <cellStyle name="20% - 강조색3 10" xfId="345"/>
    <cellStyle name="20% - 강조색3 10 10" xfId="18864"/>
    <cellStyle name="20% - 강조색3 10 11" xfId="19826"/>
    <cellStyle name="20% - 강조색3 10 12" xfId="22291"/>
    <cellStyle name="20% - 강조색3 10 2" xfId="649"/>
    <cellStyle name="20% - 강조색3 10 2 2" xfId="1271"/>
    <cellStyle name="20% - 강조색3 10 2 2 2" xfId="2573"/>
    <cellStyle name="20% - 강조색3 10 2 2 2 2" xfId="5189"/>
    <cellStyle name="20% - 강조색3 10 2 2 2 2 2" xfId="10481"/>
    <cellStyle name="20% - 강조색3 10 2 2 2 2 2 2" xfId="26063"/>
    <cellStyle name="20% - 강조색3 10 2 2 2 2 2 2 2" xfId="26064"/>
    <cellStyle name="20% - 강조색3 10 2 2 2 2 2 3" xfId="26065"/>
    <cellStyle name="20% - 강조색3 10 2 2 2 2 3" xfId="15947"/>
    <cellStyle name="20% - 강조색3 10 2 2 2 2 3 2" xfId="26066"/>
    <cellStyle name="20% - 강조색3 10 2 2 2 2 4" xfId="26067"/>
    <cellStyle name="20% - 강조색3 10 2 2 2 3" xfId="7866"/>
    <cellStyle name="20% - 강조색3 10 2 2 2 3 2" xfId="26068"/>
    <cellStyle name="20% - 강조색3 10 2 2 2 3 2 2" xfId="26069"/>
    <cellStyle name="20% - 강조색3 10 2 2 2 3 3" xfId="26070"/>
    <cellStyle name="20% - 강조색3 10 2 2 2 4" xfId="13332"/>
    <cellStyle name="20% - 강조색3 10 2 2 2 4 2" xfId="26071"/>
    <cellStyle name="20% - 강조색3 10 2 2 2 5" xfId="26072"/>
    <cellStyle name="20% - 강조색3 10 2 2 3" xfId="3890"/>
    <cellStyle name="20% - 강조색3 10 2 2 3 2" xfId="9182"/>
    <cellStyle name="20% - 강조색3 10 2 2 3 2 2" xfId="26073"/>
    <cellStyle name="20% - 강조색3 10 2 2 3 2 2 2" xfId="26074"/>
    <cellStyle name="20% - 강조색3 10 2 2 3 2 3" xfId="26075"/>
    <cellStyle name="20% - 강조색3 10 2 2 3 3" xfId="14648"/>
    <cellStyle name="20% - 강조색3 10 2 2 3 3 2" xfId="26076"/>
    <cellStyle name="20% - 강조색3 10 2 2 3 4" xfId="26077"/>
    <cellStyle name="20% - 강조색3 10 2 2 4" xfId="6567"/>
    <cellStyle name="20% - 강조색3 10 2 2 4 2" xfId="26078"/>
    <cellStyle name="20% - 강조색3 10 2 2 4 2 2" xfId="26079"/>
    <cellStyle name="20% - 강조색3 10 2 2 4 3" xfId="26080"/>
    <cellStyle name="20% - 강조색3 10 2 2 5" xfId="12033"/>
    <cellStyle name="20% - 강조색3 10 2 2 5 2" xfId="26081"/>
    <cellStyle name="20% - 강조색3 10 2 2 6" xfId="26082"/>
    <cellStyle name="20% - 강조색3 10 2 2 7" xfId="26083"/>
    <cellStyle name="20% - 강조색3 10 2 3" xfId="1953"/>
    <cellStyle name="20% - 강조색3 10 2 3 2" xfId="4569"/>
    <cellStyle name="20% - 강조색3 10 2 3 2 2" xfId="9861"/>
    <cellStyle name="20% - 강조색3 10 2 3 2 2 2" xfId="26084"/>
    <cellStyle name="20% - 강조색3 10 2 3 2 2 2 2" xfId="26085"/>
    <cellStyle name="20% - 강조색3 10 2 3 2 2 3" xfId="26086"/>
    <cellStyle name="20% - 강조색3 10 2 3 2 3" xfId="15327"/>
    <cellStyle name="20% - 강조색3 10 2 3 2 3 2" xfId="26087"/>
    <cellStyle name="20% - 강조색3 10 2 3 2 4" xfId="26088"/>
    <cellStyle name="20% - 강조색3 10 2 3 3" xfId="7246"/>
    <cellStyle name="20% - 강조색3 10 2 3 3 2" xfId="26089"/>
    <cellStyle name="20% - 강조색3 10 2 3 3 2 2" xfId="26090"/>
    <cellStyle name="20% - 강조색3 10 2 3 3 3" xfId="26091"/>
    <cellStyle name="20% - 강조색3 10 2 3 4" xfId="12712"/>
    <cellStyle name="20% - 강조색3 10 2 3 4 2" xfId="26092"/>
    <cellStyle name="20% - 강조색3 10 2 3 5" xfId="26093"/>
    <cellStyle name="20% - 강조색3 10 2 4" xfId="3270"/>
    <cellStyle name="20% - 강조색3 10 2 4 2" xfId="8562"/>
    <cellStyle name="20% - 강조색3 10 2 4 2 2" xfId="26094"/>
    <cellStyle name="20% - 강조색3 10 2 4 2 2 2" xfId="26095"/>
    <cellStyle name="20% - 강조색3 10 2 4 2 3" xfId="26096"/>
    <cellStyle name="20% - 강조색3 10 2 4 3" xfId="14028"/>
    <cellStyle name="20% - 강조색3 10 2 4 3 2" xfId="26097"/>
    <cellStyle name="20% - 강조색3 10 2 4 4" xfId="26098"/>
    <cellStyle name="20% - 강조색3 10 2 5" xfId="5947"/>
    <cellStyle name="20% - 강조색3 10 2 5 2" xfId="26099"/>
    <cellStyle name="20% - 강조색3 10 2 5 2 2" xfId="26100"/>
    <cellStyle name="20% - 강조색3 10 2 5 3" xfId="26101"/>
    <cellStyle name="20% - 강조색3 10 2 6" xfId="11413"/>
    <cellStyle name="20% - 강조색3 10 2 6 2" xfId="26102"/>
    <cellStyle name="20% - 강조색3 10 2 7" xfId="21328"/>
    <cellStyle name="20% - 강조색3 10 2 8" xfId="26103"/>
    <cellStyle name="20% - 강조색3 10 3" xfId="969"/>
    <cellStyle name="20% - 강조색3 10 3 2" xfId="2271"/>
    <cellStyle name="20% - 강조색3 10 3 2 2" xfId="4887"/>
    <cellStyle name="20% - 강조색3 10 3 2 2 2" xfId="10179"/>
    <cellStyle name="20% - 강조색3 10 3 2 2 2 2" xfId="26104"/>
    <cellStyle name="20% - 강조색3 10 3 2 2 2 2 2" xfId="26105"/>
    <cellStyle name="20% - 강조색3 10 3 2 2 2 3" xfId="26106"/>
    <cellStyle name="20% - 강조색3 10 3 2 2 3" xfId="15645"/>
    <cellStyle name="20% - 강조색3 10 3 2 2 3 2" xfId="26107"/>
    <cellStyle name="20% - 강조색3 10 3 2 2 4" xfId="26108"/>
    <cellStyle name="20% - 강조색3 10 3 2 3" xfId="7564"/>
    <cellStyle name="20% - 강조색3 10 3 2 3 2" xfId="26109"/>
    <cellStyle name="20% - 강조색3 10 3 2 3 2 2" xfId="26110"/>
    <cellStyle name="20% - 강조색3 10 3 2 3 3" xfId="26111"/>
    <cellStyle name="20% - 강조색3 10 3 2 4" xfId="13030"/>
    <cellStyle name="20% - 강조색3 10 3 2 4 2" xfId="26112"/>
    <cellStyle name="20% - 강조색3 10 3 2 5" xfId="26113"/>
    <cellStyle name="20% - 강조색3 10 3 3" xfId="3588"/>
    <cellStyle name="20% - 강조색3 10 3 3 2" xfId="8880"/>
    <cellStyle name="20% - 강조색3 10 3 3 2 2" xfId="26114"/>
    <cellStyle name="20% - 강조색3 10 3 3 2 2 2" xfId="26115"/>
    <cellStyle name="20% - 강조색3 10 3 3 2 3" xfId="26116"/>
    <cellStyle name="20% - 강조색3 10 3 3 3" xfId="14346"/>
    <cellStyle name="20% - 강조색3 10 3 3 3 2" xfId="26117"/>
    <cellStyle name="20% - 강조색3 10 3 3 4" xfId="26118"/>
    <cellStyle name="20% - 강조색3 10 3 4" xfId="6265"/>
    <cellStyle name="20% - 강조색3 10 3 4 2" xfId="26119"/>
    <cellStyle name="20% - 강조색3 10 3 4 2 2" xfId="26120"/>
    <cellStyle name="20% - 강조색3 10 3 4 3" xfId="26121"/>
    <cellStyle name="20% - 강조색3 10 3 5" xfId="11731"/>
    <cellStyle name="20% - 강조색3 10 3 5 2" xfId="26122"/>
    <cellStyle name="20% - 강조색3 10 3 6" xfId="26123"/>
    <cellStyle name="20% - 강조색3 10 3 7" xfId="26124"/>
    <cellStyle name="20% - 강조색3 10 4" xfId="1651"/>
    <cellStyle name="20% - 강조색3 10 4 2" xfId="4267"/>
    <cellStyle name="20% - 강조색3 10 4 2 2" xfId="9559"/>
    <cellStyle name="20% - 강조색3 10 4 2 2 2" xfId="26125"/>
    <cellStyle name="20% - 강조색3 10 4 2 2 2 2" xfId="26126"/>
    <cellStyle name="20% - 강조색3 10 4 2 2 3" xfId="26127"/>
    <cellStyle name="20% - 강조색3 10 4 2 3" xfId="15025"/>
    <cellStyle name="20% - 강조색3 10 4 2 3 2" xfId="26128"/>
    <cellStyle name="20% - 강조색3 10 4 2 4" xfId="26129"/>
    <cellStyle name="20% - 강조색3 10 4 3" xfId="6944"/>
    <cellStyle name="20% - 강조색3 10 4 3 2" xfId="26130"/>
    <cellStyle name="20% - 강조색3 10 4 3 2 2" xfId="26131"/>
    <cellStyle name="20% - 강조색3 10 4 3 3" xfId="26132"/>
    <cellStyle name="20% - 강조색3 10 4 4" xfId="12410"/>
    <cellStyle name="20% - 강조색3 10 4 4 2" xfId="26133"/>
    <cellStyle name="20% - 강조색3 10 4 5" xfId="26134"/>
    <cellStyle name="20% - 강조색3 10 5" xfId="2968"/>
    <cellStyle name="20% - 강조색3 10 5 2" xfId="8260"/>
    <cellStyle name="20% - 강조색3 10 5 2 2" xfId="26135"/>
    <cellStyle name="20% - 강조색3 10 5 2 2 2" xfId="26136"/>
    <cellStyle name="20% - 강조색3 10 5 2 3" xfId="26137"/>
    <cellStyle name="20% - 강조색3 10 5 3" xfId="13726"/>
    <cellStyle name="20% - 강조색3 10 5 3 2" xfId="26138"/>
    <cellStyle name="20% - 강조색3 10 5 4" xfId="26139"/>
    <cellStyle name="20% - 강조색3 10 6" xfId="5645"/>
    <cellStyle name="20% - 강조색3 10 6 2" xfId="26140"/>
    <cellStyle name="20% - 강조색3 10 6 2 2" xfId="26141"/>
    <cellStyle name="20% - 강조색3 10 6 3" xfId="26142"/>
    <cellStyle name="20% - 강조색3 10 7" xfId="11111"/>
    <cellStyle name="20% - 강조색3 10 7 2" xfId="26143"/>
    <cellStyle name="20% - 강조색3 10 8" xfId="16738"/>
    <cellStyle name="20% - 강조색3 10 9" xfId="17927"/>
    <cellStyle name="20% - 강조색3 11" xfId="360"/>
    <cellStyle name="20% - 강조색3 11 2" xfId="664"/>
    <cellStyle name="20% - 강조색3 11 2 2" xfId="1286"/>
    <cellStyle name="20% - 강조색3 11 2 2 2" xfId="2588"/>
    <cellStyle name="20% - 강조색3 11 2 2 2 2" xfId="5204"/>
    <cellStyle name="20% - 강조색3 11 2 2 2 2 2" xfId="10496"/>
    <cellStyle name="20% - 강조색3 11 2 2 2 2 2 2" xfId="26144"/>
    <cellStyle name="20% - 강조색3 11 2 2 2 2 2 2 2" xfId="26145"/>
    <cellStyle name="20% - 강조색3 11 2 2 2 2 2 3" xfId="26146"/>
    <cellStyle name="20% - 강조색3 11 2 2 2 2 3" xfId="15962"/>
    <cellStyle name="20% - 강조색3 11 2 2 2 2 3 2" xfId="26147"/>
    <cellStyle name="20% - 강조색3 11 2 2 2 2 4" xfId="26148"/>
    <cellStyle name="20% - 강조색3 11 2 2 2 3" xfId="7881"/>
    <cellStyle name="20% - 강조색3 11 2 2 2 3 2" xfId="26149"/>
    <cellStyle name="20% - 강조색3 11 2 2 2 3 2 2" xfId="26150"/>
    <cellStyle name="20% - 강조색3 11 2 2 2 3 3" xfId="26151"/>
    <cellStyle name="20% - 강조색3 11 2 2 2 4" xfId="13347"/>
    <cellStyle name="20% - 강조색3 11 2 2 2 4 2" xfId="26152"/>
    <cellStyle name="20% - 강조색3 11 2 2 2 5" xfId="26153"/>
    <cellStyle name="20% - 강조색3 11 2 2 3" xfId="3905"/>
    <cellStyle name="20% - 강조색3 11 2 2 3 2" xfId="9197"/>
    <cellStyle name="20% - 강조색3 11 2 2 3 2 2" xfId="26154"/>
    <cellStyle name="20% - 강조색3 11 2 2 3 2 2 2" xfId="26155"/>
    <cellStyle name="20% - 강조색3 11 2 2 3 2 3" xfId="26156"/>
    <cellStyle name="20% - 강조색3 11 2 2 3 3" xfId="14663"/>
    <cellStyle name="20% - 강조색3 11 2 2 3 3 2" xfId="26157"/>
    <cellStyle name="20% - 강조색3 11 2 2 3 4" xfId="26158"/>
    <cellStyle name="20% - 강조색3 11 2 2 4" xfId="6582"/>
    <cellStyle name="20% - 강조색3 11 2 2 4 2" xfId="26159"/>
    <cellStyle name="20% - 강조색3 11 2 2 4 2 2" xfId="26160"/>
    <cellStyle name="20% - 강조색3 11 2 2 4 3" xfId="26161"/>
    <cellStyle name="20% - 강조색3 11 2 2 5" xfId="12048"/>
    <cellStyle name="20% - 강조색3 11 2 2 5 2" xfId="26162"/>
    <cellStyle name="20% - 강조색3 11 2 2 6" xfId="26163"/>
    <cellStyle name="20% - 강조색3 11 2 3" xfId="1968"/>
    <cellStyle name="20% - 강조색3 11 2 3 2" xfId="4584"/>
    <cellStyle name="20% - 강조색3 11 2 3 2 2" xfId="9876"/>
    <cellStyle name="20% - 강조색3 11 2 3 2 2 2" xfId="26164"/>
    <cellStyle name="20% - 강조색3 11 2 3 2 2 2 2" xfId="26165"/>
    <cellStyle name="20% - 강조색3 11 2 3 2 2 3" xfId="26166"/>
    <cellStyle name="20% - 강조색3 11 2 3 2 3" xfId="15342"/>
    <cellStyle name="20% - 강조색3 11 2 3 2 3 2" xfId="26167"/>
    <cellStyle name="20% - 강조색3 11 2 3 2 4" xfId="26168"/>
    <cellStyle name="20% - 강조색3 11 2 3 3" xfId="7261"/>
    <cellStyle name="20% - 강조색3 11 2 3 3 2" xfId="26169"/>
    <cellStyle name="20% - 강조색3 11 2 3 3 2 2" xfId="26170"/>
    <cellStyle name="20% - 강조색3 11 2 3 3 3" xfId="26171"/>
    <cellStyle name="20% - 강조색3 11 2 3 4" xfId="12727"/>
    <cellStyle name="20% - 강조색3 11 2 3 4 2" xfId="26172"/>
    <cellStyle name="20% - 강조색3 11 2 3 5" xfId="26173"/>
    <cellStyle name="20% - 강조색3 11 2 4" xfId="3285"/>
    <cellStyle name="20% - 강조색3 11 2 4 2" xfId="8577"/>
    <cellStyle name="20% - 강조색3 11 2 4 2 2" xfId="26174"/>
    <cellStyle name="20% - 강조색3 11 2 4 2 2 2" xfId="26175"/>
    <cellStyle name="20% - 강조색3 11 2 4 2 3" xfId="26176"/>
    <cellStyle name="20% - 강조색3 11 2 4 3" xfId="14043"/>
    <cellStyle name="20% - 강조색3 11 2 4 3 2" xfId="26177"/>
    <cellStyle name="20% - 강조색3 11 2 4 4" xfId="26178"/>
    <cellStyle name="20% - 강조색3 11 2 5" xfId="5962"/>
    <cellStyle name="20% - 강조색3 11 2 5 2" xfId="26179"/>
    <cellStyle name="20% - 강조색3 11 2 5 2 2" xfId="26180"/>
    <cellStyle name="20% - 강조색3 11 2 5 3" xfId="26181"/>
    <cellStyle name="20% - 강조색3 11 2 6" xfId="11428"/>
    <cellStyle name="20% - 강조색3 11 2 6 2" xfId="26182"/>
    <cellStyle name="20% - 강조색3 11 2 7" xfId="26183"/>
    <cellStyle name="20% - 강조색3 11 3" xfId="984"/>
    <cellStyle name="20% - 강조색3 11 3 2" xfId="2286"/>
    <cellStyle name="20% - 강조색3 11 3 2 2" xfId="4902"/>
    <cellStyle name="20% - 강조색3 11 3 2 2 2" xfId="10194"/>
    <cellStyle name="20% - 강조색3 11 3 2 2 2 2" xfId="26184"/>
    <cellStyle name="20% - 강조색3 11 3 2 2 2 2 2" xfId="26185"/>
    <cellStyle name="20% - 강조색3 11 3 2 2 2 3" xfId="26186"/>
    <cellStyle name="20% - 강조색3 11 3 2 2 3" xfId="15660"/>
    <cellStyle name="20% - 강조색3 11 3 2 2 3 2" xfId="26187"/>
    <cellStyle name="20% - 강조색3 11 3 2 2 4" xfId="26188"/>
    <cellStyle name="20% - 강조색3 11 3 2 3" xfId="7579"/>
    <cellStyle name="20% - 강조색3 11 3 2 3 2" xfId="26189"/>
    <cellStyle name="20% - 강조색3 11 3 2 3 2 2" xfId="26190"/>
    <cellStyle name="20% - 강조색3 11 3 2 3 3" xfId="26191"/>
    <cellStyle name="20% - 강조색3 11 3 2 4" xfId="13045"/>
    <cellStyle name="20% - 강조색3 11 3 2 4 2" xfId="26192"/>
    <cellStyle name="20% - 강조색3 11 3 2 5" xfId="26193"/>
    <cellStyle name="20% - 강조색3 11 3 3" xfId="3603"/>
    <cellStyle name="20% - 강조색3 11 3 3 2" xfId="8895"/>
    <cellStyle name="20% - 강조색3 11 3 3 2 2" xfId="26194"/>
    <cellStyle name="20% - 강조색3 11 3 3 2 2 2" xfId="26195"/>
    <cellStyle name="20% - 강조색3 11 3 3 2 3" xfId="26196"/>
    <cellStyle name="20% - 강조색3 11 3 3 3" xfId="14361"/>
    <cellStyle name="20% - 강조색3 11 3 3 3 2" xfId="26197"/>
    <cellStyle name="20% - 강조색3 11 3 3 4" xfId="26198"/>
    <cellStyle name="20% - 강조색3 11 3 4" xfId="6280"/>
    <cellStyle name="20% - 강조색3 11 3 4 2" xfId="26199"/>
    <cellStyle name="20% - 강조색3 11 3 4 2 2" xfId="26200"/>
    <cellStyle name="20% - 강조색3 11 3 4 3" xfId="26201"/>
    <cellStyle name="20% - 강조색3 11 3 5" xfId="11746"/>
    <cellStyle name="20% - 강조색3 11 3 5 2" xfId="26202"/>
    <cellStyle name="20% - 강조색3 11 3 6" xfId="26203"/>
    <cellStyle name="20% - 강조색3 11 4" xfId="1666"/>
    <cellStyle name="20% - 강조색3 11 4 2" xfId="4282"/>
    <cellStyle name="20% - 강조색3 11 4 2 2" xfId="9574"/>
    <cellStyle name="20% - 강조색3 11 4 2 2 2" xfId="26204"/>
    <cellStyle name="20% - 강조색3 11 4 2 2 2 2" xfId="26205"/>
    <cellStyle name="20% - 강조색3 11 4 2 2 3" xfId="26206"/>
    <cellStyle name="20% - 강조색3 11 4 2 3" xfId="15040"/>
    <cellStyle name="20% - 강조색3 11 4 2 3 2" xfId="26207"/>
    <cellStyle name="20% - 강조색3 11 4 2 4" xfId="26208"/>
    <cellStyle name="20% - 강조색3 11 4 3" xfId="6959"/>
    <cellStyle name="20% - 강조색3 11 4 3 2" xfId="26209"/>
    <cellStyle name="20% - 강조색3 11 4 3 2 2" xfId="26210"/>
    <cellStyle name="20% - 강조색3 11 4 3 3" xfId="26211"/>
    <cellStyle name="20% - 강조색3 11 4 4" xfId="12425"/>
    <cellStyle name="20% - 강조색3 11 4 4 2" xfId="26212"/>
    <cellStyle name="20% - 강조색3 11 4 5" xfId="26213"/>
    <cellStyle name="20% - 강조색3 11 5" xfId="2983"/>
    <cellStyle name="20% - 강조색3 11 5 2" xfId="8275"/>
    <cellStyle name="20% - 강조색3 11 5 2 2" xfId="26214"/>
    <cellStyle name="20% - 강조색3 11 5 2 2 2" xfId="26215"/>
    <cellStyle name="20% - 강조색3 11 5 2 3" xfId="26216"/>
    <cellStyle name="20% - 강조색3 11 5 3" xfId="13741"/>
    <cellStyle name="20% - 강조색3 11 5 3 2" xfId="26217"/>
    <cellStyle name="20% - 강조색3 11 5 4" xfId="26218"/>
    <cellStyle name="20% - 강조색3 11 6" xfId="5660"/>
    <cellStyle name="20% - 강조색3 11 6 2" xfId="26219"/>
    <cellStyle name="20% - 강조색3 11 6 2 2" xfId="26220"/>
    <cellStyle name="20% - 강조색3 11 6 3" xfId="26221"/>
    <cellStyle name="20% - 강조색3 11 7" xfId="11126"/>
    <cellStyle name="20% - 강조색3 11 7 2" xfId="26222"/>
    <cellStyle name="20% - 강조색3 11 8" xfId="18276"/>
    <cellStyle name="20% - 강조색3 11 9" xfId="26223"/>
    <cellStyle name="20% - 강조색3 12" xfId="375"/>
    <cellStyle name="20% - 강조색3 12 2" xfId="679"/>
    <cellStyle name="20% - 강조색3 12 2 2" xfId="1301"/>
    <cellStyle name="20% - 강조색3 12 2 2 2" xfId="2603"/>
    <cellStyle name="20% - 강조색3 12 2 2 2 2" xfId="5219"/>
    <cellStyle name="20% - 강조색3 12 2 2 2 2 2" xfId="10511"/>
    <cellStyle name="20% - 강조색3 12 2 2 2 2 2 2" xfId="26224"/>
    <cellStyle name="20% - 강조색3 12 2 2 2 2 2 2 2" xfId="26225"/>
    <cellStyle name="20% - 강조색3 12 2 2 2 2 2 3" xfId="26226"/>
    <cellStyle name="20% - 강조색3 12 2 2 2 2 3" xfId="15977"/>
    <cellStyle name="20% - 강조색3 12 2 2 2 2 3 2" xfId="26227"/>
    <cellStyle name="20% - 강조색3 12 2 2 2 2 4" xfId="26228"/>
    <cellStyle name="20% - 강조색3 12 2 2 2 3" xfId="7896"/>
    <cellStyle name="20% - 강조색3 12 2 2 2 3 2" xfId="26229"/>
    <cellStyle name="20% - 강조색3 12 2 2 2 3 2 2" xfId="26230"/>
    <cellStyle name="20% - 강조색3 12 2 2 2 3 3" xfId="26231"/>
    <cellStyle name="20% - 강조색3 12 2 2 2 4" xfId="13362"/>
    <cellStyle name="20% - 강조색3 12 2 2 2 4 2" xfId="26232"/>
    <cellStyle name="20% - 강조색3 12 2 2 2 5" xfId="26233"/>
    <cellStyle name="20% - 강조색3 12 2 2 3" xfId="3920"/>
    <cellStyle name="20% - 강조색3 12 2 2 3 2" xfId="9212"/>
    <cellStyle name="20% - 강조색3 12 2 2 3 2 2" xfId="26234"/>
    <cellStyle name="20% - 강조색3 12 2 2 3 2 2 2" xfId="26235"/>
    <cellStyle name="20% - 강조색3 12 2 2 3 2 3" xfId="26236"/>
    <cellStyle name="20% - 강조색3 12 2 2 3 3" xfId="14678"/>
    <cellStyle name="20% - 강조색3 12 2 2 3 3 2" xfId="26237"/>
    <cellStyle name="20% - 강조색3 12 2 2 3 4" xfId="26238"/>
    <cellStyle name="20% - 강조색3 12 2 2 4" xfId="6597"/>
    <cellStyle name="20% - 강조색3 12 2 2 4 2" xfId="26239"/>
    <cellStyle name="20% - 강조색3 12 2 2 4 2 2" xfId="26240"/>
    <cellStyle name="20% - 강조색3 12 2 2 4 3" xfId="26241"/>
    <cellStyle name="20% - 강조색3 12 2 2 5" xfId="12063"/>
    <cellStyle name="20% - 강조색3 12 2 2 5 2" xfId="26242"/>
    <cellStyle name="20% - 강조색3 12 2 2 6" xfId="26243"/>
    <cellStyle name="20% - 강조색3 12 2 3" xfId="1983"/>
    <cellStyle name="20% - 강조색3 12 2 3 2" xfId="4599"/>
    <cellStyle name="20% - 강조색3 12 2 3 2 2" xfId="9891"/>
    <cellStyle name="20% - 강조색3 12 2 3 2 2 2" xfId="26244"/>
    <cellStyle name="20% - 강조색3 12 2 3 2 2 2 2" xfId="26245"/>
    <cellStyle name="20% - 강조색3 12 2 3 2 2 3" xfId="26246"/>
    <cellStyle name="20% - 강조색3 12 2 3 2 3" xfId="15357"/>
    <cellStyle name="20% - 강조색3 12 2 3 2 3 2" xfId="26247"/>
    <cellStyle name="20% - 강조색3 12 2 3 2 4" xfId="26248"/>
    <cellStyle name="20% - 강조색3 12 2 3 3" xfId="7276"/>
    <cellStyle name="20% - 강조색3 12 2 3 3 2" xfId="26249"/>
    <cellStyle name="20% - 강조색3 12 2 3 3 2 2" xfId="26250"/>
    <cellStyle name="20% - 강조색3 12 2 3 3 3" xfId="26251"/>
    <cellStyle name="20% - 강조색3 12 2 3 4" xfId="12742"/>
    <cellStyle name="20% - 강조색3 12 2 3 4 2" xfId="26252"/>
    <cellStyle name="20% - 강조색3 12 2 3 5" xfId="26253"/>
    <cellStyle name="20% - 강조색3 12 2 4" xfId="3300"/>
    <cellStyle name="20% - 강조색3 12 2 4 2" xfId="8592"/>
    <cellStyle name="20% - 강조색3 12 2 4 2 2" xfId="26254"/>
    <cellStyle name="20% - 강조색3 12 2 4 2 2 2" xfId="26255"/>
    <cellStyle name="20% - 강조색3 12 2 4 2 3" xfId="26256"/>
    <cellStyle name="20% - 강조색3 12 2 4 3" xfId="14058"/>
    <cellStyle name="20% - 강조색3 12 2 4 3 2" xfId="26257"/>
    <cellStyle name="20% - 강조색3 12 2 4 4" xfId="26258"/>
    <cellStyle name="20% - 강조색3 12 2 5" xfId="5977"/>
    <cellStyle name="20% - 강조색3 12 2 5 2" xfId="26259"/>
    <cellStyle name="20% - 강조색3 12 2 5 2 2" xfId="26260"/>
    <cellStyle name="20% - 강조색3 12 2 5 3" xfId="26261"/>
    <cellStyle name="20% - 강조색3 12 2 6" xfId="11443"/>
    <cellStyle name="20% - 강조색3 12 2 6 2" xfId="26262"/>
    <cellStyle name="20% - 강조색3 12 2 7" xfId="26263"/>
    <cellStyle name="20% - 강조색3 12 3" xfId="999"/>
    <cellStyle name="20% - 강조색3 12 3 2" xfId="2301"/>
    <cellStyle name="20% - 강조색3 12 3 2 2" xfId="4917"/>
    <cellStyle name="20% - 강조색3 12 3 2 2 2" xfId="10209"/>
    <cellStyle name="20% - 강조색3 12 3 2 2 2 2" xfId="26264"/>
    <cellStyle name="20% - 강조색3 12 3 2 2 2 2 2" xfId="26265"/>
    <cellStyle name="20% - 강조색3 12 3 2 2 2 3" xfId="26266"/>
    <cellStyle name="20% - 강조색3 12 3 2 2 3" xfId="15675"/>
    <cellStyle name="20% - 강조색3 12 3 2 2 3 2" xfId="26267"/>
    <cellStyle name="20% - 강조색3 12 3 2 2 4" xfId="26268"/>
    <cellStyle name="20% - 강조색3 12 3 2 3" xfId="7594"/>
    <cellStyle name="20% - 강조색3 12 3 2 3 2" xfId="26269"/>
    <cellStyle name="20% - 강조색3 12 3 2 3 2 2" xfId="26270"/>
    <cellStyle name="20% - 강조색3 12 3 2 3 3" xfId="26271"/>
    <cellStyle name="20% - 강조색3 12 3 2 4" xfId="13060"/>
    <cellStyle name="20% - 강조색3 12 3 2 4 2" xfId="26272"/>
    <cellStyle name="20% - 강조색3 12 3 2 5" xfId="26273"/>
    <cellStyle name="20% - 강조색3 12 3 3" xfId="3618"/>
    <cellStyle name="20% - 강조색3 12 3 3 2" xfId="8910"/>
    <cellStyle name="20% - 강조색3 12 3 3 2 2" xfId="26274"/>
    <cellStyle name="20% - 강조색3 12 3 3 2 2 2" xfId="26275"/>
    <cellStyle name="20% - 강조색3 12 3 3 2 3" xfId="26276"/>
    <cellStyle name="20% - 강조색3 12 3 3 3" xfId="14376"/>
    <cellStyle name="20% - 강조색3 12 3 3 3 2" xfId="26277"/>
    <cellStyle name="20% - 강조색3 12 3 3 4" xfId="26278"/>
    <cellStyle name="20% - 강조색3 12 3 4" xfId="6295"/>
    <cellStyle name="20% - 강조색3 12 3 4 2" xfId="26279"/>
    <cellStyle name="20% - 강조색3 12 3 4 2 2" xfId="26280"/>
    <cellStyle name="20% - 강조색3 12 3 4 3" xfId="26281"/>
    <cellStyle name="20% - 강조색3 12 3 5" xfId="11761"/>
    <cellStyle name="20% - 강조색3 12 3 5 2" xfId="26282"/>
    <cellStyle name="20% - 강조색3 12 3 6" xfId="26283"/>
    <cellStyle name="20% - 강조색3 12 4" xfId="1681"/>
    <cellStyle name="20% - 강조색3 12 4 2" xfId="4297"/>
    <cellStyle name="20% - 강조색3 12 4 2 2" xfId="9589"/>
    <cellStyle name="20% - 강조색3 12 4 2 2 2" xfId="26284"/>
    <cellStyle name="20% - 강조색3 12 4 2 2 2 2" xfId="26285"/>
    <cellStyle name="20% - 강조색3 12 4 2 2 3" xfId="26286"/>
    <cellStyle name="20% - 강조색3 12 4 2 3" xfId="15055"/>
    <cellStyle name="20% - 강조색3 12 4 2 3 2" xfId="26287"/>
    <cellStyle name="20% - 강조색3 12 4 2 4" xfId="26288"/>
    <cellStyle name="20% - 강조색3 12 4 3" xfId="6974"/>
    <cellStyle name="20% - 강조색3 12 4 3 2" xfId="26289"/>
    <cellStyle name="20% - 강조색3 12 4 3 2 2" xfId="26290"/>
    <cellStyle name="20% - 강조색3 12 4 3 3" xfId="26291"/>
    <cellStyle name="20% - 강조색3 12 4 4" xfId="12440"/>
    <cellStyle name="20% - 강조색3 12 4 4 2" xfId="26292"/>
    <cellStyle name="20% - 강조색3 12 4 5" xfId="26293"/>
    <cellStyle name="20% - 강조색3 12 5" xfId="2998"/>
    <cellStyle name="20% - 강조색3 12 5 2" xfId="8290"/>
    <cellStyle name="20% - 강조색3 12 5 2 2" xfId="26294"/>
    <cellStyle name="20% - 강조색3 12 5 2 2 2" xfId="26295"/>
    <cellStyle name="20% - 강조색3 12 5 2 3" xfId="26296"/>
    <cellStyle name="20% - 강조색3 12 5 3" xfId="13756"/>
    <cellStyle name="20% - 강조색3 12 5 3 2" xfId="26297"/>
    <cellStyle name="20% - 강조색3 12 5 4" xfId="26298"/>
    <cellStyle name="20% - 강조색3 12 6" xfId="5675"/>
    <cellStyle name="20% - 강조색3 12 6 2" xfId="26299"/>
    <cellStyle name="20% - 강조색3 12 6 2 2" xfId="26300"/>
    <cellStyle name="20% - 강조색3 12 6 3" xfId="26301"/>
    <cellStyle name="20% - 강조색3 12 7" xfId="11141"/>
    <cellStyle name="20% - 강조색3 12 7 2" xfId="26302"/>
    <cellStyle name="20% - 강조색3 12 8" xfId="19231"/>
    <cellStyle name="20% - 강조색3 13" xfId="389"/>
    <cellStyle name="20% - 강조색3 13 2" xfId="1013"/>
    <cellStyle name="20% - 강조색3 13 2 2" xfId="2315"/>
    <cellStyle name="20% - 강조색3 13 2 2 2" xfId="4931"/>
    <cellStyle name="20% - 강조색3 13 2 2 2 2" xfId="10223"/>
    <cellStyle name="20% - 강조색3 13 2 2 2 2 2" xfId="26303"/>
    <cellStyle name="20% - 강조색3 13 2 2 2 2 2 2" xfId="26304"/>
    <cellStyle name="20% - 강조색3 13 2 2 2 2 3" xfId="26305"/>
    <cellStyle name="20% - 강조색3 13 2 2 2 3" xfId="15689"/>
    <cellStyle name="20% - 강조색3 13 2 2 2 3 2" xfId="26306"/>
    <cellStyle name="20% - 강조색3 13 2 2 2 4" xfId="26307"/>
    <cellStyle name="20% - 강조색3 13 2 2 3" xfId="7608"/>
    <cellStyle name="20% - 강조색3 13 2 2 3 2" xfId="26308"/>
    <cellStyle name="20% - 강조색3 13 2 2 3 2 2" xfId="26309"/>
    <cellStyle name="20% - 강조색3 13 2 2 3 3" xfId="26310"/>
    <cellStyle name="20% - 강조색3 13 2 2 4" xfId="13074"/>
    <cellStyle name="20% - 강조색3 13 2 2 4 2" xfId="26311"/>
    <cellStyle name="20% - 강조색3 13 2 2 5" xfId="26312"/>
    <cellStyle name="20% - 강조색3 13 2 3" xfId="3632"/>
    <cellStyle name="20% - 강조색3 13 2 3 2" xfId="8924"/>
    <cellStyle name="20% - 강조색3 13 2 3 2 2" xfId="26313"/>
    <cellStyle name="20% - 강조색3 13 2 3 2 2 2" xfId="26314"/>
    <cellStyle name="20% - 강조색3 13 2 3 2 3" xfId="26315"/>
    <cellStyle name="20% - 강조색3 13 2 3 3" xfId="14390"/>
    <cellStyle name="20% - 강조색3 13 2 3 3 2" xfId="26316"/>
    <cellStyle name="20% - 강조색3 13 2 3 4" xfId="26317"/>
    <cellStyle name="20% - 강조색3 13 2 4" xfId="6309"/>
    <cellStyle name="20% - 강조색3 13 2 4 2" xfId="26318"/>
    <cellStyle name="20% - 강조색3 13 2 4 2 2" xfId="26319"/>
    <cellStyle name="20% - 강조색3 13 2 4 3" xfId="26320"/>
    <cellStyle name="20% - 강조색3 13 2 5" xfId="11775"/>
    <cellStyle name="20% - 강조색3 13 2 5 2" xfId="26321"/>
    <cellStyle name="20% - 강조색3 13 2 6" xfId="26322"/>
    <cellStyle name="20% - 강조색3 13 3" xfId="1695"/>
    <cellStyle name="20% - 강조색3 13 3 2" xfId="4311"/>
    <cellStyle name="20% - 강조색3 13 3 2 2" xfId="9603"/>
    <cellStyle name="20% - 강조색3 13 3 2 2 2" xfId="26323"/>
    <cellStyle name="20% - 강조색3 13 3 2 2 2 2" xfId="26324"/>
    <cellStyle name="20% - 강조색3 13 3 2 2 3" xfId="26325"/>
    <cellStyle name="20% - 강조색3 13 3 2 3" xfId="15069"/>
    <cellStyle name="20% - 강조색3 13 3 2 3 2" xfId="26326"/>
    <cellStyle name="20% - 강조색3 13 3 2 4" xfId="26327"/>
    <cellStyle name="20% - 강조색3 13 3 3" xfId="6988"/>
    <cellStyle name="20% - 강조색3 13 3 3 2" xfId="26328"/>
    <cellStyle name="20% - 강조색3 13 3 3 2 2" xfId="26329"/>
    <cellStyle name="20% - 강조색3 13 3 3 3" xfId="26330"/>
    <cellStyle name="20% - 강조색3 13 3 4" xfId="12454"/>
    <cellStyle name="20% - 강조색3 13 3 4 2" xfId="26331"/>
    <cellStyle name="20% - 강조색3 13 3 5" xfId="26332"/>
    <cellStyle name="20% - 강조색3 13 4" xfId="3012"/>
    <cellStyle name="20% - 강조색3 13 4 2" xfId="8304"/>
    <cellStyle name="20% - 강조색3 13 4 2 2" xfId="26333"/>
    <cellStyle name="20% - 강조색3 13 4 2 2 2" xfId="26334"/>
    <cellStyle name="20% - 강조색3 13 4 2 3" xfId="26335"/>
    <cellStyle name="20% - 강조색3 13 4 3" xfId="13770"/>
    <cellStyle name="20% - 강조색3 13 4 3 2" xfId="26336"/>
    <cellStyle name="20% - 강조색3 13 4 4" xfId="26337"/>
    <cellStyle name="20% - 강조색3 13 5" xfId="5689"/>
    <cellStyle name="20% - 강조색3 13 5 2" xfId="26338"/>
    <cellStyle name="20% - 강조색3 13 5 2 2" xfId="26339"/>
    <cellStyle name="20% - 강조색3 13 5 3" xfId="26340"/>
    <cellStyle name="20% - 강조색3 13 6" xfId="11155"/>
    <cellStyle name="20% - 강조색3 13 6 2" xfId="26341"/>
    <cellStyle name="20% - 강조색3 13 7" xfId="26342"/>
    <cellStyle name="20% - 강조색3 14" xfId="694"/>
    <cellStyle name="20% - 강조색3 14 2" xfId="1316"/>
    <cellStyle name="20% - 강조색3 14 2 2" xfId="2618"/>
    <cellStyle name="20% - 강조색3 14 2 2 2" xfId="5234"/>
    <cellStyle name="20% - 강조색3 14 2 2 2 2" xfId="10526"/>
    <cellStyle name="20% - 강조색3 14 2 2 2 2 2" xfId="26343"/>
    <cellStyle name="20% - 강조색3 14 2 2 2 2 2 2" xfId="26344"/>
    <cellStyle name="20% - 강조색3 14 2 2 2 2 3" xfId="26345"/>
    <cellStyle name="20% - 강조색3 14 2 2 2 3" xfId="15992"/>
    <cellStyle name="20% - 강조색3 14 2 2 2 3 2" xfId="26346"/>
    <cellStyle name="20% - 강조색3 14 2 2 2 4" xfId="26347"/>
    <cellStyle name="20% - 강조색3 14 2 2 3" xfId="7911"/>
    <cellStyle name="20% - 강조색3 14 2 2 3 2" xfId="26348"/>
    <cellStyle name="20% - 강조색3 14 2 2 3 2 2" xfId="26349"/>
    <cellStyle name="20% - 강조색3 14 2 2 3 3" xfId="26350"/>
    <cellStyle name="20% - 강조색3 14 2 2 4" xfId="13377"/>
    <cellStyle name="20% - 강조색3 14 2 2 4 2" xfId="26351"/>
    <cellStyle name="20% - 강조색3 14 2 2 5" xfId="26352"/>
    <cellStyle name="20% - 강조색3 14 2 3" xfId="3935"/>
    <cellStyle name="20% - 강조색3 14 2 3 2" xfId="9227"/>
    <cellStyle name="20% - 강조색3 14 2 3 2 2" xfId="26353"/>
    <cellStyle name="20% - 강조색3 14 2 3 2 2 2" xfId="26354"/>
    <cellStyle name="20% - 강조색3 14 2 3 2 3" xfId="26355"/>
    <cellStyle name="20% - 강조색3 14 2 3 3" xfId="14693"/>
    <cellStyle name="20% - 강조색3 14 2 3 3 2" xfId="26356"/>
    <cellStyle name="20% - 강조색3 14 2 3 4" xfId="26357"/>
    <cellStyle name="20% - 강조색3 14 2 4" xfId="6612"/>
    <cellStyle name="20% - 강조색3 14 2 4 2" xfId="26358"/>
    <cellStyle name="20% - 강조색3 14 2 4 2 2" xfId="26359"/>
    <cellStyle name="20% - 강조색3 14 2 4 3" xfId="26360"/>
    <cellStyle name="20% - 강조색3 14 2 5" xfId="12078"/>
    <cellStyle name="20% - 강조색3 14 2 5 2" xfId="26361"/>
    <cellStyle name="20% - 강조색3 14 2 6" xfId="26362"/>
    <cellStyle name="20% - 강조색3 14 3" xfId="1998"/>
    <cellStyle name="20% - 강조색3 14 3 2" xfId="4614"/>
    <cellStyle name="20% - 강조색3 14 3 2 2" xfId="9906"/>
    <cellStyle name="20% - 강조색3 14 3 2 2 2" xfId="26363"/>
    <cellStyle name="20% - 강조색3 14 3 2 2 2 2" xfId="26364"/>
    <cellStyle name="20% - 강조색3 14 3 2 2 3" xfId="26365"/>
    <cellStyle name="20% - 강조색3 14 3 2 3" xfId="15372"/>
    <cellStyle name="20% - 강조색3 14 3 2 3 2" xfId="26366"/>
    <cellStyle name="20% - 강조색3 14 3 2 4" xfId="26367"/>
    <cellStyle name="20% - 강조색3 14 3 3" xfId="7291"/>
    <cellStyle name="20% - 강조색3 14 3 3 2" xfId="26368"/>
    <cellStyle name="20% - 강조색3 14 3 3 2 2" xfId="26369"/>
    <cellStyle name="20% - 강조색3 14 3 3 3" xfId="26370"/>
    <cellStyle name="20% - 강조색3 14 3 4" xfId="12757"/>
    <cellStyle name="20% - 강조색3 14 3 4 2" xfId="26371"/>
    <cellStyle name="20% - 강조색3 14 3 5" xfId="26372"/>
    <cellStyle name="20% - 강조색3 14 4" xfId="3315"/>
    <cellStyle name="20% - 강조색3 14 4 2" xfId="8607"/>
    <cellStyle name="20% - 강조색3 14 4 2 2" xfId="26373"/>
    <cellStyle name="20% - 강조색3 14 4 2 2 2" xfId="26374"/>
    <cellStyle name="20% - 강조색3 14 4 2 3" xfId="26375"/>
    <cellStyle name="20% - 강조색3 14 4 3" xfId="14073"/>
    <cellStyle name="20% - 강조색3 14 4 3 2" xfId="26376"/>
    <cellStyle name="20% - 강조색3 14 4 4" xfId="26377"/>
    <cellStyle name="20% - 강조색3 14 5" xfId="5992"/>
    <cellStyle name="20% - 강조색3 14 5 2" xfId="26378"/>
    <cellStyle name="20% - 강조색3 14 5 2 2" xfId="26379"/>
    <cellStyle name="20% - 강조색3 14 5 3" xfId="26380"/>
    <cellStyle name="20% - 강조색3 14 6" xfId="11458"/>
    <cellStyle name="20% - 강조색3 14 6 2" xfId="26381"/>
    <cellStyle name="20% - 강조색3 14 7" xfId="26382"/>
    <cellStyle name="20% - 강조색3 15" xfId="709"/>
    <cellStyle name="20% - 강조색3 15 2" xfId="2013"/>
    <cellStyle name="20% - 강조색3 15 2 2" xfId="4629"/>
    <cellStyle name="20% - 강조색3 15 2 2 2" xfId="9921"/>
    <cellStyle name="20% - 강조색3 15 2 2 2 2" xfId="26383"/>
    <cellStyle name="20% - 강조색3 15 2 2 2 2 2" xfId="26384"/>
    <cellStyle name="20% - 강조색3 15 2 2 2 3" xfId="26385"/>
    <cellStyle name="20% - 강조색3 15 2 2 3" xfId="15387"/>
    <cellStyle name="20% - 강조색3 15 2 2 3 2" xfId="26386"/>
    <cellStyle name="20% - 강조색3 15 2 2 4" xfId="26387"/>
    <cellStyle name="20% - 강조색3 15 2 3" xfId="7306"/>
    <cellStyle name="20% - 강조색3 15 2 3 2" xfId="26388"/>
    <cellStyle name="20% - 강조색3 15 2 3 2 2" xfId="26389"/>
    <cellStyle name="20% - 강조색3 15 2 3 3" xfId="26390"/>
    <cellStyle name="20% - 강조색3 15 2 4" xfId="12772"/>
    <cellStyle name="20% - 강조색3 15 2 4 2" xfId="26391"/>
    <cellStyle name="20% - 강조색3 15 2 5" xfId="26392"/>
    <cellStyle name="20% - 강조색3 15 3" xfId="3330"/>
    <cellStyle name="20% - 강조색3 15 3 2" xfId="8622"/>
    <cellStyle name="20% - 강조색3 15 3 2 2" xfId="26393"/>
    <cellStyle name="20% - 강조색3 15 3 2 2 2" xfId="26394"/>
    <cellStyle name="20% - 강조색3 15 3 2 3" xfId="26395"/>
    <cellStyle name="20% - 강조색3 15 3 3" xfId="14088"/>
    <cellStyle name="20% - 강조색3 15 3 3 2" xfId="26396"/>
    <cellStyle name="20% - 강조색3 15 3 4" xfId="26397"/>
    <cellStyle name="20% - 강조색3 15 4" xfId="6007"/>
    <cellStyle name="20% - 강조색3 15 4 2" xfId="26398"/>
    <cellStyle name="20% - 강조색3 15 4 2 2" xfId="26399"/>
    <cellStyle name="20% - 강조색3 15 4 3" xfId="26400"/>
    <cellStyle name="20% - 강조색3 15 5" xfId="11473"/>
    <cellStyle name="20% - 강조색3 15 5 2" xfId="26401"/>
    <cellStyle name="20% - 강조색3 15 6" xfId="26402"/>
    <cellStyle name="20% - 강조색3 16" xfId="1331"/>
    <cellStyle name="20% - 강조색3 16 2" xfId="2633"/>
    <cellStyle name="20% - 강조색3 16 2 2" xfId="5249"/>
    <cellStyle name="20% - 강조색3 16 2 2 2" xfId="10541"/>
    <cellStyle name="20% - 강조색3 16 2 2 2 2" xfId="26403"/>
    <cellStyle name="20% - 강조색3 16 2 2 2 2 2" xfId="26404"/>
    <cellStyle name="20% - 강조색3 16 2 2 2 3" xfId="26405"/>
    <cellStyle name="20% - 강조색3 16 2 2 3" xfId="16007"/>
    <cellStyle name="20% - 강조색3 16 2 2 3 2" xfId="26406"/>
    <cellStyle name="20% - 강조색3 16 2 2 4" xfId="26407"/>
    <cellStyle name="20% - 강조색3 16 2 3" xfId="7926"/>
    <cellStyle name="20% - 강조색3 16 2 3 2" xfId="26408"/>
    <cellStyle name="20% - 강조색3 16 2 3 2 2" xfId="26409"/>
    <cellStyle name="20% - 강조색3 16 2 3 3" xfId="26410"/>
    <cellStyle name="20% - 강조색3 16 2 4" xfId="13392"/>
    <cellStyle name="20% - 강조색3 16 2 4 2" xfId="26411"/>
    <cellStyle name="20% - 강조색3 16 2 5" xfId="26412"/>
    <cellStyle name="20% - 강조색3 16 3" xfId="3950"/>
    <cellStyle name="20% - 강조색3 16 3 2" xfId="9242"/>
    <cellStyle name="20% - 강조색3 16 3 2 2" xfId="26413"/>
    <cellStyle name="20% - 강조색3 16 3 2 2 2" xfId="26414"/>
    <cellStyle name="20% - 강조색3 16 3 2 3" xfId="26415"/>
    <cellStyle name="20% - 강조색3 16 3 3" xfId="14708"/>
    <cellStyle name="20% - 강조색3 16 3 3 2" xfId="26416"/>
    <cellStyle name="20% - 강조색3 16 3 4" xfId="26417"/>
    <cellStyle name="20% - 강조색3 16 4" xfId="6627"/>
    <cellStyle name="20% - 강조색3 16 4 2" xfId="26418"/>
    <cellStyle name="20% - 강조색3 16 4 2 2" xfId="26419"/>
    <cellStyle name="20% - 강조색3 16 4 3" xfId="26420"/>
    <cellStyle name="20% - 강조색3 16 5" xfId="12093"/>
    <cellStyle name="20% - 강조색3 16 5 2" xfId="26421"/>
    <cellStyle name="20% - 강조색3 16 6" xfId="26422"/>
    <cellStyle name="20% - 강조색3 17" xfId="1347"/>
    <cellStyle name="20% - 강조색3 17 2" xfId="2648"/>
    <cellStyle name="20% - 강조색3 17 2 2" xfId="5264"/>
    <cellStyle name="20% - 강조색3 17 2 2 2" xfId="10556"/>
    <cellStyle name="20% - 강조색3 17 2 2 2 2" xfId="26423"/>
    <cellStyle name="20% - 강조색3 17 2 2 2 2 2" xfId="26424"/>
    <cellStyle name="20% - 강조색3 17 2 2 2 3" xfId="26425"/>
    <cellStyle name="20% - 강조색3 17 2 2 3" xfId="16022"/>
    <cellStyle name="20% - 강조색3 17 2 2 3 2" xfId="26426"/>
    <cellStyle name="20% - 강조색3 17 2 2 4" xfId="26427"/>
    <cellStyle name="20% - 강조색3 17 2 3" xfId="7941"/>
    <cellStyle name="20% - 강조색3 17 2 3 2" xfId="26428"/>
    <cellStyle name="20% - 강조색3 17 2 3 2 2" xfId="26429"/>
    <cellStyle name="20% - 강조색3 17 2 3 3" xfId="26430"/>
    <cellStyle name="20% - 강조색3 17 2 4" xfId="13407"/>
    <cellStyle name="20% - 강조색3 17 2 4 2" xfId="26431"/>
    <cellStyle name="20% - 강조색3 17 2 5" xfId="26432"/>
    <cellStyle name="20% - 강조색3 17 3" xfId="3965"/>
    <cellStyle name="20% - 강조색3 17 3 2" xfId="9257"/>
    <cellStyle name="20% - 강조색3 17 3 2 2" xfId="26433"/>
    <cellStyle name="20% - 강조색3 17 3 2 2 2" xfId="26434"/>
    <cellStyle name="20% - 강조색3 17 3 2 3" xfId="26435"/>
    <cellStyle name="20% - 강조색3 17 3 3" xfId="14723"/>
    <cellStyle name="20% - 강조색3 17 3 3 2" xfId="26436"/>
    <cellStyle name="20% - 강조색3 17 3 4" xfId="26437"/>
    <cellStyle name="20% - 강조색3 17 4" xfId="6642"/>
    <cellStyle name="20% - 강조색3 17 4 2" xfId="26438"/>
    <cellStyle name="20% - 강조색3 17 4 2 2" xfId="26439"/>
    <cellStyle name="20% - 강조색3 17 4 3" xfId="26440"/>
    <cellStyle name="20% - 강조색3 17 5" xfId="12108"/>
    <cellStyle name="20% - 강조색3 17 5 2" xfId="26441"/>
    <cellStyle name="20% - 강조색3 17 6" xfId="26442"/>
    <cellStyle name="20% - 강조색3 18" xfId="1362"/>
    <cellStyle name="20% - 강조색3 18 2" xfId="2663"/>
    <cellStyle name="20% - 강조색3 18 2 2" xfId="5279"/>
    <cellStyle name="20% - 강조색3 18 2 2 2" xfId="10571"/>
    <cellStyle name="20% - 강조색3 18 2 2 2 2" xfId="26443"/>
    <cellStyle name="20% - 강조색3 18 2 2 2 2 2" xfId="26444"/>
    <cellStyle name="20% - 강조색3 18 2 2 2 3" xfId="26445"/>
    <cellStyle name="20% - 강조색3 18 2 2 3" xfId="16037"/>
    <cellStyle name="20% - 강조색3 18 2 2 3 2" xfId="26446"/>
    <cellStyle name="20% - 강조색3 18 2 2 4" xfId="26447"/>
    <cellStyle name="20% - 강조색3 18 2 3" xfId="7956"/>
    <cellStyle name="20% - 강조색3 18 2 3 2" xfId="26448"/>
    <cellStyle name="20% - 강조색3 18 2 3 2 2" xfId="26449"/>
    <cellStyle name="20% - 강조색3 18 2 3 3" xfId="26450"/>
    <cellStyle name="20% - 강조색3 18 2 4" xfId="13422"/>
    <cellStyle name="20% - 강조색3 18 2 4 2" xfId="26451"/>
    <cellStyle name="20% - 강조색3 18 2 5" xfId="26452"/>
    <cellStyle name="20% - 강조색3 18 3" xfId="3980"/>
    <cellStyle name="20% - 강조색3 18 3 2" xfId="9272"/>
    <cellStyle name="20% - 강조색3 18 3 2 2" xfId="26453"/>
    <cellStyle name="20% - 강조색3 18 3 2 2 2" xfId="26454"/>
    <cellStyle name="20% - 강조색3 18 3 2 3" xfId="26455"/>
    <cellStyle name="20% - 강조색3 18 3 3" xfId="14738"/>
    <cellStyle name="20% - 강조색3 18 3 3 2" xfId="26456"/>
    <cellStyle name="20% - 강조색3 18 3 4" xfId="26457"/>
    <cellStyle name="20% - 강조색3 18 4" xfId="6657"/>
    <cellStyle name="20% - 강조색3 18 4 2" xfId="26458"/>
    <cellStyle name="20% - 강조색3 18 4 2 2" xfId="26459"/>
    <cellStyle name="20% - 강조색3 18 4 3" xfId="26460"/>
    <cellStyle name="20% - 강조색3 18 5" xfId="12123"/>
    <cellStyle name="20% - 강조색3 18 5 2" xfId="26461"/>
    <cellStyle name="20% - 강조색3 18 6" xfId="26462"/>
    <cellStyle name="20% - 강조색3 19" xfId="1377"/>
    <cellStyle name="20% - 강조색3 19 2" xfId="2678"/>
    <cellStyle name="20% - 강조색3 19 2 2" xfId="5294"/>
    <cellStyle name="20% - 강조색3 19 2 2 2" xfId="10586"/>
    <cellStyle name="20% - 강조색3 19 2 2 2 2" xfId="26463"/>
    <cellStyle name="20% - 강조색3 19 2 2 2 2 2" xfId="26464"/>
    <cellStyle name="20% - 강조색3 19 2 2 2 3" xfId="26465"/>
    <cellStyle name="20% - 강조색3 19 2 2 3" xfId="16052"/>
    <cellStyle name="20% - 강조색3 19 2 2 3 2" xfId="26466"/>
    <cellStyle name="20% - 강조색3 19 2 2 4" xfId="26467"/>
    <cellStyle name="20% - 강조색3 19 2 3" xfId="7971"/>
    <cellStyle name="20% - 강조색3 19 2 3 2" xfId="26468"/>
    <cellStyle name="20% - 강조색3 19 2 3 2 2" xfId="26469"/>
    <cellStyle name="20% - 강조색3 19 2 3 3" xfId="26470"/>
    <cellStyle name="20% - 강조색3 19 2 4" xfId="13437"/>
    <cellStyle name="20% - 강조색3 19 2 4 2" xfId="26471"/>
    <cellStyle name="20% - 강조색3 19 2 5" xfId="26472"/>
    <cellStyle name="20% - 강조색3 19 3" xfId="3995"/>
    <cellStyle name="20% - 강조색3 19 3 2" xfId="9287"/>
    <cellStyle name="20% - 강조색3 19 3 2 2" xfId="26473"/>
    <cellStyle name="20% - 강조색3 19 3 2 2 2" xfId="26474"/>
    <cellStyle name="20% - 강조색3 19 3 2 3" xfId="26475"/>
    <cellStyle name="20% - 강조색3 19 3 3" xfId="14753"/>
    <cellStyle name="20% - 강조색3 19 3 3 2" xfId="26476"/>
    <cellStyle name="20% - 강조색3 19 3 4" xfId="26477"/>
    <cellStyle name="20% - 강조색3 19 4" xfId="6672"/>
    <cellStyle name="20% - 강조색3 19 4 2" xfId="26478"/>
    <cellStyle name="20% - 강조색3 19 4 2 2" xfId="26479"/>
    <cellStyle name="20% - 강조색3 19 4 3" xfId="26480"/>
    <cellStyle name="20% - 강조색3 19 5" xfId="12138"/>
    <cellStyle name="20% - 강조색3 19 5 2" xfId="26481"/>
    <cellStyle name="20% - 강조색3 19 6" xfId="26482"/>
    <cellStyle name="20% - 강조색3 2" xfId="98"/>
    <cellStyle name="20% - 강조색3 2 10" xfId="10816"/>
    <cellStyle name="20% - 강조색3 2 10 2" xfId="20175"/>
    <cellStyle name="20% - 강조색3 2 10 3" xfId="21710"/>
    <cellStyle name="20% - 강조색3 2 10 4" xfId="26483"/>
    <cellStyle name="20% - 강조색3 2 11" xfId="10872"/>
    <cellStyle name="20% - 강조색3 2 11 2" xfId="20753"/>
    <cellStyle name="20% - 강조색3 2 11 3" xfId="26484"/>
    <cellStyle name="20% - 강조색3 2 12" xfId="16241"/>
    <cellStyle name="20% - 강조색3 2 13" xfId="16394"/>
    <cellStyle name="20% - 강조색3 2 14" xfId="16421"/>
    <cellStyle name="20% - 강조색3 2 15" xfId="16569"/>
    <cellStyle name="20% - 강조색3 2 16" xfId="16761"/>
    <cellStyle name="20% - 강조색3 2 17" xfId="17355"/>
    <cellStyle name="20% - 강조색3 2 18" xfId="18292"/>
    <cellStyle name="20% - 강조색3 2 19" xfId="19254"/>
    <cellStyle name="20% - 강조색3 2 2" xfId="134"/>
    <cellStyle name="20% - 강조색3 2 2 10" xfId="16261"/>
    <cellStyle name="20% - 강조색3 2 2 10 2" xfId="26485"/>
    <cellStyle name="20% - 강조색3 2 2 11" xfId="16441"/>
    <cellStyle name="20% - 강조색3 2 2 12" xfId="16589"/>
    <cellStyle name="20% - 강조색3 2 2 13" xfId="16781"/>
    <cellStyle name="20% - 강조색3 2 2 14" xfId="17375"/>
    <cellStyle name="20% - 강조색3 2 2 15" xfId="18312"/>
    <cellStyle name="20% - 강조색3 2 2 16" xfId="19274"/>
    <cellStyle name="20% - 강조색3 2 2 17" xfId="21737"/>
    <cellStyle name="20% - 강조색3 2 2 2" xfId="253"/>
    <cellStyle name="20% - 강조색3 2 2 2 10" xfId="16629"/>
    <cellStyle name="20% - 강조색3 2 2 2 11" xfId="16821"/>
    <cellStyle name="20% - 강조색3 2 2 2 12" xfId="17415"/>
    <cellStyle name="20% - 강조색3 2 2 2 13" xfId="18352"/>
    <cellStyle name="20% - 강조색3 2 2 2 14" xfId="19314"/>
    <cellStyle name="20% - 강조색3 2 2 2 15" xfId="21777"/>
    <cellStyle name="20% - 강조색3 2 2 2 2" xfId="558"/>
    <cellStyle name="20% - 강조색3 2 2 2 2 10" xfId="19478"/>
    <cellStyle name="20% - 강조색3 2 2 2 2 11" xfId="21943"/>
    <cellStyle name="20% - 강조색3 2 2 2 2 2" xfId="1180"/>
    <cellStyle name="20% - 강조색3 2 2 2 2 2 10" xfId="22238"/>
    <cellStyle name="20% - 강조색3 2 2 2 2 2 2" xfId="2482"/>
    <cellStyle name="20% - 강조색3 2 2 2 2 2 2 2" xfId="5098"/>
    <cellStyle name="20% - 강조색3 2 2 2 2 2 2 2 2" xfId="10390"/>
    <cellStyle name="20% - 강조색3 2 2 2 2 2 2 2 2 2" xfId="26486"/>
    <cellStyle name="20% - 강조색3 2 2 2 2 2 2 2 2 2 2" xfId="26487"/>
    <cellStyle name="20% - 강조색3 2 2 2 2 2 2 2 2 3" xfId="26488"/>
    <cellStyle name="20% - 강조색3 2 2 2 2 2 2 2 3" xfId="15856"/>
    <cellStyle name="20% - 강조색3 2 2 2 2 2 2 2 3 2" xfId="26489"/>
    <cellStyle name="20% - 강조색3 2 2 2 2 2 2 2 4" xfId="26490"/>
    <cellStyle name="20% - 강조색3 2 2 2 2 2 2 2 5" xfId="26491"/>
    <cellStyle name="20% - 강조색3 2 2 2 2 2 2 3" xfId="7775"/>
    <cellStyle name="20% - 강조색3 2 2 2 2 2 2 3 2" xfId="26492"/>
    <cellStyle name="20% - 강조색3 2 2 2 2 2 2 3 2 2" xfId="26493"/>
    <cellStyle name="20% - 강조색3 2 2 2 2 2 2 3 3" xfId="26494"/>
    <cellStyle name="20% - 강조색3 2 2 2 2 2 2 4" xfId="13241"/>
    <cellStyle name="20% - 강조색3 2 2 2 2 2 2 4 2" xfId="26495"/>
    <cellStyle name="20% - 강조색3 2 2 2 2 2 2 5" xfId="20697"/>
    <cellStyle name="20% - 강조색3 2 2 2 2 2 2 6" xfId="26496"/>
    <cellStyle name="20% - 강조색3 2 2 2 2 2 3" xfId="3799"/>
    <cellStyle name="20% - 강조색3 2 2 2 2 2 3 2" xfId="9091"/>
    <cellStyle name="20% - 강조색3 2 2 2 2 2 3 2 2" xfId="26497"/>
    <cellStyle name="20% - 강조색3 2 2 2 2 2 3 2 2 2" xfId="26498"/>
    <cellStyle name="20% - 강조색3 2 2 2 2 2 3 2 3" xfId="26499"/>
    <cellStyle name="20% - 강조색3 2 2 2 2 2 3 2 4" xfId="26500"/>
    <cellStyle name="20% - 강조색3 2 2 2 2 2 3 3" xfId="14557"/>
    <cellStyle name="20% - 강조색3 2 2 2 2 2 3 3 2" xfId="26501"/>
    <cellStyle name="20% - 강조색3 2 2 2 2 2 3 4" xfId="21275"/>
    <cellStyle name="20% - 강조색3 2 2 2 2 2 3 5" xfId="26502"/>
    <cellStyle name="20% - 강조색3 2 2 2 2 2 4" xfId="6476"/>
    <cellStyle name="20% - 강조색3 2 2 2 2 2 4 2" xfId="26503"/>
    <cellStyle name="20% - 강조색3 2 2 2 2 2 4 2 2" xfId="26504"/>
    <cellStyle name="20% - 강조색3 2 2 2 2 2 4 3" xfId="26505"/>
    <cellStyle name="20% - 강조색3 2 2 2 2 2 4 4" xfId="26506"/>
    <cellStyle name="20% - 강조색3 2 2 2 2 2 5" xfId="11942"/>
    <cellStyle name="20% - 강조색3 2 2 2 2 2 5 2" xfId="26507"/>
    <cellStyle name="20% - 강조색3 2 2 2 2 2 6" xfId="17300"/>
    <cellStyle name="20% - 강조색3 2 2 2 2 2 7" xfId="17874"/>
    <cellStyle name="20% - 강조색3 2 2 2 2 2 8" xfId="18811"/>
    <cellStyle name="20% - 강조색3 2 2 2 2 2 9" xfId="19773"/>
    <cellStyle name="20% - 강조색3 2 2 2 2 3" xfId="1862"/>
    <cellStyle name="20% - 강조색3 2 2 2 2 3 2" xfId="4478"/>
    <cellStyle name="20% - 강조색3 2 2 2 2 3 2 2" xfId="9770"/>
    <cellStyle name="20% - 강조색3 2 2 2 2 3 2 2 2" xfId="26508"/>
    <cellStyle name="20% - 강조색3 2 2 2 2 3 2 2 2 2" xfId="26509"/>
    <cellStyle name="20% - 강조색3 2 2 2 2 3 2 2 3" xfId="26510"/>
    <cellStyle name="20% - 강조색3 2 2 2 2 3 2 2 4" xfId="26511"/>
    <cellStyle name="20% - 강조색3 2 2 2 2 3 2 3" xfId="15236"/>
    <cellStyle name="20% - 강조색3 2 2 2 2 3 2 3 2" xfId="26512"/>
    <cellStyle name="20% - 강조색3 2 2 2 2 3 2 4" xfId="21509"/>
    <cellStyle name="20% - 강조색3 2 2 2 2 3 2 5" xfId="26513"/>
    <cellStyle name="20% - 강조색3 2 2 2 2 3 3" xfId="7155"/>
    <cellStyle name="20% - 강조색3 2 2 2 2 3 3 2" xfId="26514"/>
    <cellStyle name="20% - 강조색3 2 2 2 2 3 3 2 2" xfId="26515"/>
    <cellStyle name="20% - 강조색3 2 2 2 2 3 3 3" xfId="26516"/>
    <cellStyle name="20% - 강조색3 2 2 2 2 3 3 4" xfId="26517"/>
    <cellStyle name="20% - 강조색3 2 2 2 2 3 4" xfId="12621"/>
    <cellStyle name="20% - 강조색3 2 2 2 2 3 4 2" xfId="26518"/>
    <cellStyle name="20% - 강조색3 2 2 2 2 3 5" xfId="18108"/>
    <cellStyle name="20% - 강조색3 2 2 2 2 3 6" xfId="19042"/>
    <cellStyle name="20% - 강조색3 2 2 2 2 3 7" xfId="20004"/>
    <cellStyle name="20% - 강조색3 2 2 2 2 3 8" xfId="22469"/>
    <cellStyle name="20% - 강조색3 2 2 2 2 4" xfId="3179"/>
    <cellStyle name="20% - 강조색3 2 2 2 2 4 2" xfId="8471"/>
    <cellStyle name="20% - 강조색3 2 2 2 2 4 2 2" xfId="26519"/>
    <cellStyle name="20% - 강조색3 2 2 2 2 4 2 2 2" xfId="26520"/>
    <cellStyle name="20% - 강조색3 2 2 2 2 4 2 3" xfId="26521"/>
    <cellStyle name="20% - 강조색3 2 2 2 2 4 2 4" xfId="26522"/>
    <cellStyle name="20% - 강조색3 2 2 2 2 4 3" xfId="13937"/>
    <cellStyle name="20% - 강조색3 2 2 2 2 4 3 2" xfId="26523"/>
    <cellStyle name="20% - 강조색3 2 2 2 2 4 4" xfId="20402"/>
    <cellStyle name="20% - 강조색3 2 2 2 2 4 5" xfId="26524"/>
    <cellStyle name="20% - 강조색3 2 2 2 2 5" xfId="5856"/>
    <cellStyle name="20% - 강조색3 2 2 2 2 5 2" xfId="20980"/>
    <cellStyle name="20% - 강조색3 2 2 2 2 5 2 2" xfId="26525"/>
    <cellStyle name="20% - 강조색3 2 2 2 2 5 2 3" xfId="26526"/>
    <cellStyle name="20% - 강조색3 2 2 2 2 5 3" xfId="26527"/>
    <cellStyle name="20% - 강조색3 2 2 2 2 5 4" xfId="26528"/>
    <cellStyle name="20% - 강조색3 2 2 2 2 6" xfId="11322"/>
    <cellStyle name="20% - 강조색3 2 2 2 2 6 2" xfId="26529"/>
    <cellStyle name="20% - 강조색3 2 2 2 2 6 3" xfId="26530"/>
    <cellStyle name="20% - 강조색3 2 2 2 2 7" xfId="16991"/>
    <cellStyle name="20% - 강조색3 2 2 2 2 8" xfId="17579"/>
    <cellStyle name="20% - 강조색3 2 2 2 2 9" xfId="18516"/>
    <cellStyle name="20% - 강조색3 2 2 2 3" xfId="878"/>
    <cellStyle name="20% - 강조색3 2 2 2 3 10" xfId="22123"/>
    <cellStyle name="20% - 강조색3 2 2 2 3 2" xfId="2180"/>
    <cellStyle name="20% - 강조색3 2 2 2 3 2 2" xfId="4796"/>
    <cellStyle name="20% - 강조색3 2 2 2 3 2 2 2" xfId="10088"/>
    <cellStyle name="20% - 강조색3 2 2 2 3 2 2 2 2" xfId="26531"/>
    <cellStyle name="20% - 강조색3 2 2 2 3 2 2 2 2 2" xfId="26532"/>
    <cellStyle name="20% - 강조색3 2 2 2 3 2 2 2 3" xfId="26533"/>
    <cellStyle name="20% - 강조색3 2 2 2 3 2 2 3" xfId="15554"/>
    <cellStyle name="20% - 강조색3 2 2 2 3 2 2 3 2" xfId="26534"/>
    <cellStyle name="20% - 강조색3 2 2 2 3 2 2 4" xfId="26535"/>
    <cellStyle name="20% - 강조색3 2 2 2 3 2 2 5" xfId="26536"/>
    <cellStyle name="20% - 강조색3 2 2 2 3 2 3" xfId="7473"/>
    <cellStyle name="20% - 강조색3 2 2 2 3 2 3 2" xfId="26537"/>
    <cellStyle name="20% - 강조색3 2 2 2 3 2 3 2 2" xfId="26538"/>
    <cellStyle name="20% - 강조색3 2 2 2 3 2 3 3" xfId="26539"/>
    <cellStyle name="20% - 강조색3 2 2 2 3 2 4" xfId="12939"/>
    <cellStyle name="20% - 강조색3 2 2 2 3 2 4 2" xfId="26540"/>
    <cellStyle name="20% - 강조색3 2 2 2 3 2 5" xfId="20582"/>
    <cellStyle name="20% - 강조색3 2 2 2 3 2 6" xfId="26541"/>
    <cellStyle name="20% - 강조색3 2 2 2 3 3" xfId="3497"/>
    <cellStyle name="20% - 강조색3 2 2 2 3 3 2" xfId="8789"/>
    <cellStyle name="20% - 강조색3 2 2 2 3 3 2 2" xfId="26542"/>
    <cellStyle name="20% - 강조색3 2 2 2 3 3 2 2 2" xfId="26543"/>
    <cellStyle name="20% - 강조색3 2 2 2 3 3 2 3" xfId="26544"/>
    <cellStyle name="20% - 강조색3 2 2 2 3 3 2 4" xfId="26545"/>
    <cellStyle name="20% - 강조색3 2 2 2 3 3 3" xfId="14255"/>
    <cellStyle name="20% - 강조색3 2 2 2 3 3 3 2" xfId="26546"/>
    <cellStyle name="20% - 강조색3 2 2 2 3 3 4" xfId="21160"/>
    <cellStyle name="20% - 강조색3 2 2 2 3 3 5" xfId="26547"/>
    <cellStyle name="20% - 강조색3 2 2 2 3 4" xfId="6174"/>
    <cellStyle name="20% - 강조색3 2 2 2 3 4 2" xfId="26548"/>
    <cellStyle name="20% - 강조색3 2 2 2 3 4 2 2" xfId="26549"/>
    <cellStyle name="20% - 강조색3 2 2 2 3 4 3" xfId="26550"/>
    <cellStyle name="20% - 강조색3 2 2 2 3 4 4" xfId="26551"/>
    <cellStyle name="20% - 강조색3 2 2 2 3 5" xfId="11640"/>
    <cellStyle name="20% - 강조색3 2 2 2 3 5 2" xfId="26552"/>
    <cellStyle name="20% - 강조색3 2 2 2 3 6" xfId="17171"/>
    <cellStyle name="20% - 강조색3 2 2 2 3 7" xfId="17759"/>
    <cellStyle name="20% - 강조색3 2 2 2 3 8" xfId="18696"/>
    <cellStyle name="20% - 강조색3 2 2 2 3 9" xfId="19658"/>
    <cellStyle name="20% - 강조색3 2 2 2 4" xfId="1560"/>
    <cellStyle name="20% - 강조색3 2 2 2 4 2" xfId="4176"/>
    <cellStyle name="20% - 강조색3 2 2 2 4 2 2" xfId="9468"/>
    <cellStyle name="20% - 강조색3 2 2 2 4 2 2 2" xfId="26553"/>
    <cellStyle name="20% - 강조색3 2 2 2 4 2 2 2 2" xfId="26554"/>
    <cellStyle name="20% - 강조색3 2 2 2 4 2 2 3" xfId="26555"/>
    <cellStyle name="20% - 강조색3 2 2 2 4 2 2 4" xfId="26556"/>
    <cellStyle name="20% - 강조색3 2 2 2 4 2 3" xfId="14934"/>
    <cellStyle name="20% - 강조색3 2 2 2 4 2 3 2" xfId="26557"/>
    <cellStyle name="20% - 강조색3 2 2 2 4 2 4" xfId="21407"/>
    <cellStyle name="20% - 강조색3 2 2 2 4 2 5" xfId="26558"/>
    <cellStyle name="20% - 강조색3 2 2 2 4 3" xfId="6853"/>
    <cellStyle name="20% - 강조색3 2 2 2 4 3 2" xfId="26559"/>
    <cellStyle name="20% - 강조색3 2 2 2 4 3 2 2" xfId="26560"/>
    <cellStyle name="20% - 강조색3 2 2 2 4 3 3" xfId="26561"/>
    <cellStyle name="20% - 강조색3 2 2 2 4 3 4" xfId="26562"/>
    <cellStyle name="20% - 강조색3 2 2 2 4 4" xfId="12319"/>
    <cellStyle name="20% - 강조색3 2 2 2 4 4 2" xfId="26563"/>
    <cellStyle name="20% - 강조색3 2 2 2 4 5" xfId="18007"/>
    <cellStyle name="20% - 강조색3 2 2 2 4 6" xfId="18941"/>
    <cellStyle name="20% - 강조색3 2 2 2 4 7" xfId="19903"/>
    <cellStyle name="20% - 강조색3 2 2 2 4 8" xfId="22368"/>
    <cellStyle name="20% - 강조색3 2 2 2 5" xfId="2877"/>
    <cellStyle name="20% - 강조색3 2 2 2 5 2" xfId="8169"/>
    <cellStyle name="20% - 강조색3 2 2 2 5 2 2" xfId="26564"/>
    <cellStyle name="20% - 강조색3 2 2 2 5 2 2 2" xfId="26565"/>
    <cellStyle name="20% - 강조색3 2 2 2 5 2 3" xfId="26566"/>
    <cellStyle name="20% - 강조색3 2 2 2 5 2 4" xfId="26567"/>
    <cellStyle name="20% - 강조색3 2 2 2 5 3" xfId="13635"/>
    <cellStyle name="20% - 강조색3 2 2 2 5 3 2" xfId="26568"/>
    <cellStyle name="20% - 강조색3 2 2 2 5 4" xfId="20236"/>
    <cellStyle name="20% - 강조색3 2 2 2 5 5" xfId="26569"/>
    <cellStyle name="20% - 강조색3 2 2 2 6" xfId="5554"/>
    <cellStyle name="20% - 강조색3 2 2 2 6 2" xfId="20814"/>
    <cellStyle name="20% - 강조색3 2 2 2 6 2 2" xfId="26570"/>
    <cellStyle name="20% - 강조색3 2 2 2 6 2 3" xfId="26571"/>
    <cellStyle name="20% - 강조색3 2 2 2 6 3" xfId="26572"/>
    <cellStyle name="20% - 강조색3 2 2 2 6 4" xfId="26573"/>
    <cellStyle name="20% - 강조색3 2 2 2 7" xfId="11020"/>
    <cellStyle name="20% - 강조색3 2 2 2 7 2" xfId="26574"/>
    <cellStyle name="20% - 강조색3 2 2 2 7 3" xfId="26575"/>
    <cellStyle name="20% - 강조색3 2 2 2 8" xfId="16315"/>
    <cellStyle name="20% - 강조색3 2 2 2 9" xfId="16481"/>
    <cellStyle name="20% - 강조색3 2 2 3" xfId="444"/>
    <cellStyle name="20% - 강조색3 2 2 3 10" xfId="19438"/>
    <cellStyle name="20% - 강조색3 2 2 3 11" xfId="21903"/>
    <cellStyle name="20% - 강조색3 2 2 3 2" xfId="1066"/>
    <cellStyle name="20% - 강조색3 2 2 3 2 10" xfId="22198"/>
    <cellStyle name="20% - 강조색3 2 2 3 2 2" xfId="2368"/>
    <cellStyle name="20% - 강조색3 2 2 3 2 2 2" xfId="4984"/>
    <cellStyle name="20% - 강조색3 2 2 3 2 2 2 2" xfId="10276"/>
    <cellStyle name="20% - 강조색3 2 2 3 2 2 2 2 2" xfId="26576"/>
    <cellStyle name="20% - 강조색3 2 2 3 2 2 2 2 2 2" xfId="26577"/>
    <cellStyle name="20% - 강조색3 2 2 3 2 2 2 2 3" xfId="26578"/>
    <cellStyle name="20% - 강조색3 2 2 3 2 2 2 3" xfId="15742"/>
    <cellStyle name="20% - 강조색3 2 2 3 2 2 2 3 2" xfId="26579"/>
    <cellStyle name="20% - 강조색3 2 2 3 2 2 2 4" xfId="26580"/>
    <cellStyle name="20% - 강조색3 2 2 3 2 2 2 5" xfId="26581"/>
    <cellStyle name="20% - 강조색3 2 2 3 2 2 3" xfId="7661"/>
    <cellStyle name="20% - 강조색3 2 2 3 2 2 3 2" xfId="26582"/>
    <cellStyle name="20% - 강조색3 2 2 3 2 2 3 2 2" xfId="26583"/>
    <cellStyle name="20% - 강조색3 2 2 3 2 2 3 3" xfId="26584"/>
    <cellStyle name="20% - 강조색3 2 2 3 2 2 4" xfId="13127"/>
    <cellStyle name="20% - 강조색3 2 2 3 2 2 4 2" xfId="26585"/>
    <cellStyle name="20% - 강조색3 2 2 3 2 2 5" xfId="20657"/>
    <cellStyle name="20% - 강조색3 2 2 3 2 2 6" xfId="26586"/>
    <cellStyle name="20% - 강조색3 2 2 3 2 3" xfId="3685"/>
    <cellStyle name="20% - 강조색3 2 2 3 2 3 2" xfId="8977"/>
    <cellStyle name="20% - 강조색3 2 2 3 2 3 2 2" xfId="26587"/>
    <cellStyle name="20% - 강조색3 2 2 3 2 3 2 2 2" xfId="26588"/>
    <cellStyle name="20% - 강조색3 2 2 3 2 3 2 3" xfId="26589"/>
    <cellStyle name="20% - 강조색3 2 2 3 2 3 2 4" xfId="26590"/>
    <cellStyle name="20% - 강조색3 2 2 3 2 3 3" xfId="14443"/>
    <cellStyle name="20% - 강조색3 2 2 3 2 3 3 2" xfId="26591"/>
    <cellStyle name="20% - 강조색3 2 2 3 2 3 4" xfId="21235"/>
    <cellStyle name="20% - 강조색3 2 2 3 2 3 5" xfId="26592"/>
    <cellStyle name="20% - 강조색3 2 2 3 2 4" xfId="6362"/>
    <cellStyle name="20% - 강조색3 2 2 3 2 4 2" xfId="26593"/>
    <cellStyle name="20% - 강조색3 2 2 3 2 4 2 2" xfId="26594"/>
    <cellStyle name="20% - 강조색3 2 2 3 2 4 3" xfId="26595"/>
    <cellStyle name="20% - 강조색3 2 2 3 2 4 4" xfId="26596"/>
    <cellStyle name="20% - 강조색3 2 2 3 2 5" xfId="11828"/>
    <cellStyle name="20% - 강조색3 2 2 3 2 5 2" xfId="26597"/>
    <cellStyle name="20% - 강조색3 2 2 3 2 6" xfId="17260"/>
    <cellStyle name="20% - 강조색3 2 2 3 2 7" xfId="17834"/>
    <cellStyle name="20% - 강조색3 2 2 3 2 8" xfId="18771"/>
    <cellStyle name="20% - 강조색3 2 2 3 2 9" xfId="19733"/>
    <cellStyle name="20% - 강조색3 2 2 3 3" xfId="1748"/>
    <cellStyle name="20% - 강조색3 2 2 3 3 2" xfId="4364"/>
    <cellStyle name="20% - 강조색3 2 2 3 3 2 2" xfId="9656"/>
    <cellStyle name="20% - 강조색3 2 2 3 3 2 2 2" xfId="26598"/>
    <cellStyle name="20% - 강조색3 2 2 3 3 2 2 2 2" xfId="26599"/>
    <cellStyle name="20% - 강조색3 2 2 3 3 2 2 3" xfId="26600"/>
    <cellStyle name="20% - 강조색3 2 2 3 3 2 2 4" xfId="26601"/>
    <cellStyle name="20% - 강조색3 2 2 3 3 2 3" xfId="15122"/>
    <cellStyle name="20% - 강조색3 2 2 3 3 2 3 2" xfId="26602"/>
    <cellStyle name="20% - 강조색3 2 2 3 3 2 4" xfId="21510"/>
    <cellStyle name="20% - 강조색3 2 2 3 3 2 5" xfId="26603"/>
    <cellStyle name="20% - 강조색3 2 2 3 3 3" xfId="7041"/>
    <cellStyle name="20% - 강조색3 2 2 3 3 3 2" xfId="26604"/>
    <cellStyle name="20% - 강조색3 2 2 3 3 3 2 2" xfId="26605"/>
    <cellStyle name="20% - 강조색3 2 2 3 3 3 3" xfId="26606"/>
    <cellStyle name="20% - 강조색3 2 2 3 3 3 4" xfId="26607"/>
    <cellStyle name="20% - 강조색3 2 2 3 3 4" xfId="12507"/>
    <cellStyle name="20% - 강조색3 2 2 3 3 4 2" xfId="26608"/>
    <cellStyle name="20% - 강조색3 2 2 3 3 5" xfId="18109"/>
    <cellStyle name="20% - 강조색3 2 2 3 3 6" xfId="19043"/>
    <cellStyle name="20% - 강조색3 2 2 3 3 7" xfId="20005"/>
    <cellStyle name="20% - 강조색3 2 2 3 3 8" xfId="22470"/>
    <cellStyle name="20% - 강조색3 2 2 3 4" xfId="3065"/>
    <cellStyle name="20% - 강조색3 2 2 3 4 2" xfId="8357"/>
    <cellStyle name="20% - 강조색3 2 2 3 4 2 2" xfId="26609"/>
    <cellStyle name="20% - 강조색3 2 2 3 4 2 2 2" xfId="26610"/>
    <cellStyle name="20% - 강조색3 2 2 3 4 2 3" xfId="26611"/>
    <cellStyle name="20% - 강조색3 2 2 3 4 2 4" xfId="26612"/>
    <cellStyle name="20% - 강조색3 2 2 3 4 3" xfId="13823"/>
    <cellStyle name="20% - 강조색3 2 2 3 4 3 2" xfId="26613"/>
    <cellStyle name="20% - 강조색3 2 2 3 4 4" xfId="20362"/>
    <cellStyle name="20% - 강조색3 2 2 3 4 5" xfId="26614"/>
    <cellStyle name="20% - 강조색3 2 2 3 5" xfId="5742"/>
    <cellStyle name="20% - 강조색3 2 2 3 5 2" xfId="20940"/>
    <cellStyle name="20% - 강조색3 2 2 3 5 2 2" xfId="26615"/>
    <cellStyle name="20% - 강조색3 2 2 3 5 2 3" xfId="26616"/>
    <cellStyle name="20% - 강조색3 2 2 3 5 3" xfId="26617"/>
    <cellStyle name="20% - 강조색3 2 2 3 5 4" xfId="26618"/>
    <cellStyle name="20% - 강조색3 2 2 3 6" xfId="11208"/>
    <cellStyle name="20% - 강조색3 2 2 3 6 2" xfId="26619"/>
    <cellStyle name="20% - 강조색3 2 2 3 6 3" xfId="26620"/>
    <cellStyle name="20% - 강조색3 2 2 3 7" xfId="16951"/>
    <cellStyle name="20% - 강조색3 2 2 3 8" xfId="17539"/>
    <cellStyle name="20% - 강조색3 2 2 3 9" xfId="18476"/>
    <cellStyle name="20% - 강조색3 2 2 4" xfId="764"/>
    <cellStyle name="20% - 강조색3 2 2 4 10" xfId="22083"/>
    <cellStyle name="20% - 강조색3 2 2 4 2" xfId="2066"/>
    <cellStyle name="20% - 강조색3 2 2 4 2 2" xfId="4682"/>
    <cellStyle name="20% - 강조색3 2 2 4 2 2 2" xfId="9974"/>
    <cellStyle name="20% - 강조색3 2 2 4 2 2 2 2" xfId="26621"/>
    <cellStyle name="20% - 강조색3 2 2 4 2 2 2 2 2" xfId="26622"/>
    <cellStyle name="20% - 강조색3 2 2 4 2 2 2 3" xfId="26623"/>
    <cellStyle name="20% - 강조색3 2 2 4 2 2 3" xfId="15440"/>
    <cellStyle name="20% - 강조색3 2 2 4 2 2 3 2" xfId="26624"/>
    <cellStyle name="20% - 강조색3 2 2 4 2 2 4" xfId="26625"/>
    <cellStyle name="20% - 강조색3 2 2 4 2 2 5" xfId="26626"/>
    <cellStyle name="20% - 강조색3 2 2 4 2 3" xfId="7359"/>
    <cellStyle name="20% - 강조색3 2 2 4 2 3 2" xfId="26627"/>
    <cellStyle name="20% - 강조색3 2 2 4 2 3 2 2" xfId="26628"/>
    <cellStyle name="20% - 강조색3 2 2 4 2 3 3" xfId="26629"/>
    <cellStyle name="20% - 강조색3 2 2 4 2 4" xfId="12825"/>
    <cellStyle name="20% - 강조색3 2 2 4 2 4 2" xfId="26630"/>
    <cellStyle name="20% - 강조색3 2 2 4 2 5" xfId="20542"/>
    <cellStyle name="20% - 강조색3 2 2 4 2 6" xfId="26631"/>
    <cellStyle name="20% - 강조색3 2 2 4 3" xfId="3383"/>
    <cellStyle name="20% - 강조색3 2 2 4 3 2" xfId="8675"/>
    <cellStyle name="20% - 강조색3 2 2 4 3 2 2" xfId="26632"/>
    <cellStyle name="20% - 강조색3 2 2 4 3 2 2 2" xfId="26633"/>
    <cellStyle name="20% - 강조색3 2 2 4 3 2 3" xfId="26634"/>
    <cellStyle name="20% - 강조색3 2 2 4 3 2 4" xfId="26635"/>
    <cellStyle name="20% - 강조색3 2 2 4 3 3" xfId="14141"/>
    <cellStyle name="20% - 강조색3 2 2 4 3 3 2" xfId="26636"/>
    <cellStyle name="20% - 강조색3 2 2 4 3 4" xfId="21120"/>
    <cellStyle name="20% - 강조색3 2 2 4 3 5" xfId="26637"/>
    <cellStyle name="20% - 강조색3 2 2 4 4" xfId="6060"/>
    <cellStyle name="20% - 강조색3 2 2 4 4 2" xfId="26638"/>
    <cellStyle name="20% - 강조색3 2 2 4 4 2 2" xfId="26639"/>
    <cellStyle name="20% - 강조색3 2 2 4 4 3" xfId="26640"/>
    <cellStyle name="20% - 강조색3 2 2 4 4 4" xfId="26641"/>
    <cellStyle name="20% - 강조색3 2 2 4 5" xfId="11526"/>
    <cellStyle name="20% - 강조색3 2 2 4 5 2" xfId="26642"/>
    <cellStyle name="20% - 강조색3 2 2 4 6" xfId="17131"/>
    <cellStyle name="20% - 강조색3 2 2 4 7" xfId="17719"/>
    <cellStyle name="20% - 강조색3 2 2 4 8" xfId="18656"/>
    <cellStyle name="20% - 강조색3 2 2 4 9" xfId="19618"/>
    <cellStyle name="20% - 강조색3 2 2 5" xfId="1446"/>
    <cellStyle name="20% - 강조색3 2 2 5 2" xfId="4062"/>
    <cellStyle name="20% - 강조색3 2 2 5 2 2" xfId="9354"/>
    <cellStyle name="20% - 강조색3 2 2 5 2 2 2" xfId="26643"/>
    <cellStyle name="20% - 강조색3 2 2 5 2 2 2 2" xfId="26644"/>
    <cellStyle name="20% - 강조색3 2 2 5 2 2 3" xfId="26645"/>
    <cellStyle name="20% - 강조색3 2 2 5 2 2 4" xfId="26646"/>
    <cellStyle name="20% - 강조색3 2 2 5 2 3" xfId="14820"/>
    <cellStyle name="20% - 강조색3 2 2 5 2 3 2" xfId="26647"/>
    <cellStyle name="20% - 강조색3 2 2 5 2 4" xfId="21367"/>
    <cellStyle name="20% - 강조색3 2 2 5 2 5" xfId="26648"/>
    <cellStyle name="20% - 강조색3 2 2 5 3" xfId="6739"/>
    <cellStyle name="20% - 강조색3 2 2 5 3 2" xfId="26649"/>
    <cellStyle name="20% - 강조색3 2 2 5 3 2 2" xfId="26650"/>
    <cellStyle name="20% - 강조색3 2 2 5 3 3" xfId="26651"/>
    <cellStyle name="20% - 강조색3 2 2 5 3 4" xfId="26652"/>
    <cellStyle name="20% - 강조색3 2 2 5 4" xfId="12205"/>
    <cellStyle name="20% - 강조색3 2 2 5 4 2" xfId="26653"/>
    <cellStyle name="20% - 강조색3 2 2 5 5" xfId="17967"/>
    <cellStyle name="20% - 강조색3 2 2 5 6" xfId="18901"/>
    <cellStyle name="20% - 강조색3 2 2 5 7" xfId="19863"/>
    <cellStyle name="20% - 강조색3 2 2 5 8" xfId="22328"/>
    <cellStyle name="20% - 강조색3 2 2 6" xfId="2763"/>
    <cellStyle name="20% - 강조색3 2 2 6 2" xfId="8055"/>
    <cellStyle name="20% - 강조색3 2 2 6 2 2" xfId="26654"/>
    <cellStyle name="20% - 강조색3 2 2 6 2 2 2" xfId="26655"/>
    <cellStyle name="20% - 강조색3 2 2 6 2 3" xfId="26656"/>
    <cellStyle name="20% - 강조색3 2 2 6 2 4" xfId="26657"/>
    <cellStyle name="20% - 강조색3 2 2 6 3" xfId="13521"/>
    <cellStyle name="20% - 강조색3 2 2 6 3 2" xfId="26658"/>
    <cellStyle name="20% - 강조색3 2 2 6 4" xfId="20196"/>
    <cellStyle name="20% - 강조색3 2 2 6 5" xfId="26659"/>
    <cellStyle name="20% - 강조색3 2 2 7" xfId="5440"/>
    <cellStyle name="20% - 강조색3 2 2 7 2" xfId="16179"/>
    <cellStyle name="20% - 강조색3 2 2 7 2 2" xfId="26660"/>
    <cellStyle name="20% - 강조색3 2 2 7 2 3" xfId="26661"/>
    <cellStyle name="20% - 강조색3 2 2 7 3" xfId="20774"/>
    <cellStyle name="20% - 강조색3 2 2 7 4" xfId="26662"/>
    <cellStyle name="20% - 강조색3 2 2 8" xfId="10837"/>
    <cellStyle name="20% - 강조색3 2 2 8 2" xfId="26663"/>
    <cellStyle name="20% - 강조색3 2 2 8 3" xfId="26664"/>
    <cellStyle name="20% - 강조색3 2 2 9" xfId="10906"/>
    <cellStyle name="20% - 강조색3 2 2 9 2" xfId="26665"/>
    <cellStyle name="20% - 강조색3 2 3" xfId="219"/>
    <cellStyle name="20% - 강조색3 2 3 10" xfId="16666"/>
    <cellStyle name="20% - 강조색3 2 3 11" xfId="16858"/>
    <cellStyle name="20% - 강조색3 2 3 12" xfId="17452"/>
    <cellStyle name="20% - 강조색3 2 3 13" xfId="18389"/>
    <cellStyle name="20% - 강조색3 2 3 14" xfId="19351"/>
    <cellStyle name="20% - 강조색3 2 3 15" xfId="21816"/>
    <cellStyle name="20% - 강조색3 2 3 2" xfId="524"/>
    <cellStyle name="20% - 강조색3 2 3 2 10" xfId="19515"/>
    <cellStyle name="20% - 강조색3 2 3 2 11" xfId="21980"/>
    <cellStyle name="20% - 강조색3 2 3 2 2" xfId="1146"/>
    <cellStyle name="20% - 강조색3 2 3 2 2 10" xfId="22275"/>
    <cellStyle name="20% - 강조색3 2 3 2 2 2" xfId="2448"/>
    <cellStyle name="20% - 강조색3 2 3 2 2 2 2" xfId="5064"/>
    <cellStyle name="20% - 강조색3 2 3 2 2 2 2 2" xfId="10356"/>
    <cellStyle name="20% - 강조색3 2 3 2 2 2 2 2 2" xfId="26666"/>
    <cellStyle name="20% - 강조색3 2 3 2 2 2 2 2 2 2" xfId="26667"/>
    <cellStyle name="20% - 강조색3 2 3 2 2 2 2 2 3" xfId="26668"/>
    <cellStyle name="20% - 강조색3 2 3 2 2 2 2 3" xfId="15822"/>
    <cellStyle name="20% - 강조색3 2 3 2 2 2 2 3 2" xfId="26669"/>
    <cellStyle name="20% - 강조색3 2 3 2 2 2 2 4" xfId="26670"/>
    <cellStyle name="20% - 강조색3 2 3 2 2 2 2 5" xfId="26671"/>
    <cellStyle name="20% - 강조색3 2 3 2 2 2 3" xfId="7741"/>
    <cellStyle name="20% - 강조색3 2 3 2 2 2 3 2" xfId="26672"/>
    <cellStyle name="20% - 강조색3 2 3 2 2 2 3 2 2" xfId="26673"/>
    <cellStyle name="20% - 강조색3 2 3 2 2 2 3 3" xfId="26674"/>
    <cellStyle name="20% - 강조색3 2 3 2 2 2 4" xfId="13207"/>
    <cellStyle name="20% - 강조색3 2 3 2 2 2 4 2" xfId="26675"/>
    <cellStyle name="20% - 강조색3 2 3 2 2 2 5" xfId="20734"/>
    <cellStyle name="20% - 강조색3 2 3 2 2 2 6" xfId="26676"/>
    <cellStyle name="20% - 강조색3 2 3 2 2 3" xfId="3765"/>
    <cellStyle name="20% - 강조색3 2 3 2 2 3 2" xfId="9057"/>
    <cellStyle name="20% - 강조색3 2 3 2 2 3 2 2" xfId="26677"/>
    <cellStyle name="20% - 강조색3 2 3 2 2 3 2 2 2" xfId="26678"/>
    <cellStyle name="20% - 강조색3 2 3 2 2 3 2 3" xfId="26679"/>
    <cellStyle name="20% - 강조색3 2 3 2 2 3 2 4" xfId="26680"/>
    <cellStyle name="20% - 강조색3 2 3 2 2 3 3" xfId="14523"/>
    <cellStyle name="20% - 강조색3 2 3 2 2 3 3 2" xfId="26681"/>
    <cellStyle name="20% - 강조색3 2 3 2 2 3 4" xfId="21312"/>
    <cellStyle name="20% - 강조색3 2 3 2 2 3 5" xfId="26682"/>
    <cellStyle name="20% - 강조색3 2 3 2 2 4" xfId="6442"/>
    <cellStyle name="20% - 강조색3 2 3 2 2 4 2" xfId="26683"/>
    <cellStyle name="20% - 강조색3 2 3 2 2 4 2 2" xfId="26684"/>
    <cellStyle name="20% - 강조색3 2 3 2 2 4 3" xfId="26685"/>
    <cellStyle name="20% - 강조색3 2 3 2 2 4 4" xfId="26686"/>
    <cellStyle name="20% - 강조색3 2 3 2 2 5" xfId="11908"/>
    <cellStyle name="20% - 강조색3 2 3 2 2 5 2" xfId="26687"/>
    <cellStyle name="20% - 강조색3 2 3 2 2 6" xfId="17337"/>
    <cellStyle name="20% - 강조색3 2 3 2 2 7" xfId="17911"/>
    <cellStyle name="20% - 강조색3 2 3 2 2 8" xfId="18848"/>
    <cellStyle name="20% - 강조색3 2 3 2 2 9" xfId="19810"/>
    <cellStyle name="20% - 강조색3 2 3 2 3" xfId="1828"/>
    <cellStyle name="20% - 강조색3 2 3 2 3 2" xfId="4444"/>
    <cellStyle name="20% - 강조색3 2 3 2 3 2 2" xfId="9736"/>
    <cellStyle name="20% - 강조색3 2 3 2 3 2 2 2" xfId="26688"/>
    <cellStyle name="20% - 강조색3 2 3 2 3 2 2 2 2" xfId="26689"/>
    <cellStyle name="20% - 강조색3 2 3 2 3 2 2 3" xfId="26690"/>
    <cellStyle name="20% - 강조색3 2 3 2 3 2 2 4" xfId="26691"/>
    <cellStyle name="20% - 강조색3 2 3 2 3 2 3" xfId="15202"/>
    <cellStyle name="20% - 강조색3 2 3 2 3 2 3 2" xfId="26692"/>
    <cellStyle name="20% - 강조색3 2 3 2 3 2 4" xfId="21511"/>
    <cellStyle name="20% - 강조색3 2 3 2 3 2 5" xfId="26693"/>
    <cellStyle name="20% - 강조색3 2 3 2 3 3" xfId="7121"/>
    <cellStyle name="20% - 강조색3 2 3 2 3 3 2" xfId="26694"/>
    <cellStyle name="20% - 강조색3 2 3 2 3 3 2 2" xfId="26695"/>
    <cellStyle name="20% - 강조색3 2 3 2 3 3 3" xfId="26696"/>
    <cellStyle name="20% - 강조색3 2 3 2 3 3 4" xfId="26697"/>
    <cellStyle name="20% - 강조색3 2 3 2 3 4" xfId="12587"/>
    <cellStyle name="20% - 강조색3 2 3 2 3 4 2" xfId="26698"/>
    <cellStyle name="20% - 강조색3 2 3 2 3 5" xfId="18110"/>
    <cellStyle name="20% - 강조색3 2 3 2 3 6" xfId="19044"/>
    <cellStyle name="20% - 강조색3 2 3 2 3 7" xfId="20006"/>
    <cellStyle name="20% - 강조색3 2 3 2 3 8" xfId="22471"/>
    <cellStyle name="20% - 강조색3 2 3 2 4" xfId="3145"/>
    <cellStyle name="20% - 강조색3 2 3 2 4 2" xfId="8437"/>
    <cellStyle name="20% - 강조색3 2 3 2 4 2 2" xfId="26699"/>
    <cellStyle name="20% - 강조색3 2 3 2 4 2 2 2" xfId="26700"/>
    <cellStyle name="20% - 강조색3 2 3 2 4 2 3" xfId="26701"/>
    <cellStyle name="20% - 강조색3 2 3 2 4 2 4" xfId="26702"/>
    <cellStyle name="20% - 강조색3 2 3 2 4 3" xfId="13903"/>
    <cellStyle name="20% - 강조색3 2 3 2 4 3 2" xfId="26703"/>
    <cellStyle name="20% - 강조색3 2 3 2 4 4" xfId="20439"/>
    <cellStyle name="20% - 강조색3 2 3 2 4 5" xfId="26704"/>
    <cellStyle name="20% - 강조색3 2 3 2 5" xfId="5822"/>
    <cellStyle name="20% - 강조색3 2 3 2 5 2" xfId="21017"/>
    <cellStyle name="20% - 강조색3 2 3 2 5 2 2" xfId="26705"/>
    <cellStyle name="20% - 강조색3 2 3 2 5 2 3" xfId="26706"/>
    <cellStyle name="20% - 강조색3 2 3 2 5 3" xfId="26707"/>
    <cellStyle name="20% - 강조색3 2 3 2 5 4" xfId="26708"/>
    <cellStyle name="20% - 강조색3 2 3 2 6" xfId="11288"/>
    <cellStyle name="20% - 강조색3 2 3 2 6 2" xfId="26709"/>
    <cellStyle name="20% - 강조색3 2 3 2 6 3" xfId="26710"/>
    <cellStyle name="20% - 강조색3 2 3 2 7" xfId="17028"/>
    <cellStyle name="20% - 강조색3 2 3 2 8" xfId="17616"/>
    <cellStyle name="20% - 강조색3 2 3 2 9" xfId="18553"/>
    <cellStyle name="20% - 강조색3 2 3 3" xfId="844"/>
    <cellStyle name="20% - 강조색3 2 3 3 10" xfId="22160"/>
    <cellStyle name="20% - 강조색3 2 3 3 2" xfId="2146"/>
    <cellStyle name="20% - 강조색3 2 3 3 2 2" xfId="4762"/>
    <cellStyle name="20% - 강조색3 2 3 3 2 2 2" xfId="10054"/>
    <cellStyle name="20% - 강조색3 2 3 3 2 2 2 2" xfId="26711"/>
    <cellStyle name="20% - 강조색3 2 3 3 2 2 2 2 2" xfId="26712"/>
    <cellStyle name="20% - 강조색3 2 3 3 2 2 2 3" xfId="26713"/>
    <cellStyle name="20% - 강조색3 2 3 3 2 2 3" xfId="15520"/>
    <cellStyle name="20% - 강조색3 2 3 3 2 2 3 2" xfId="26714"/>
    <cellStyle name="20% - 강조색3 2 3 3 2 2 4" xfId="26715"/>
    <cellStyle name="20% - 강조색3 2 3 3 2 2 5" xfId="26716"/>
    <cellStyle name="20% - 강조색3 2 3 3 2 3" xfId="7439"/>
    <cellStyle name="20% - 강조색3 2 3 3 2 3 2" xfId="26717"/>
    <cellStyle name="20% - 강조색3 2 3 3 2 3 2 2" xfId="26718"/>
    <cellStyle name="20% - 강조색3 2 3 3 2 3 3" xfId="26719"/>
    <cellStyle name="20% - 강조색3 2 3 3 2 4" xfId="12905"/>
    <cellStyle name="20% - 강조색3 2 3 3 2 4 2" xfId="26720"/>
    <cellStyle name="20% - 강조색3 2 3 3 2 5" xfId="20619"/>
    <cellStyle name="20% - 강조색3 2 3 3 2 6" xfId="26721"/>
    <cellStyle name="20% - 강조색3 2 3 3 3" xfId="3463"/>
    <cellStyle name="20% - 강조색3 2 3 3 3 2" xfId="8755"/>
    <cellStyle name="20% - 강조색3 2 3 3 3 2 2" xfId="26722"/>
    <cellStyle name="20% - 강조색3 2 3 3 3 2 2 2" xfId="26723"/>
    <cellStyle name="20% - 강조색3 2 3 3 3 2 3" xfId="26724"/>
    <cellStyle name="20% - 강조색3 2 3 3 3 2 4" xfId="26725"/>
    <cellStyle name="20% - 강조색3 2 3 3 3 3" xfId="14221"/>
    <cellStyle name="20% - 강조색3 2 3 3 3 3 2" xfId="26726"/>
    <cellStyle name="20% - 강조색3 2 3 3 3 4" xfId="21197"/>
    <cellStyle name="20% - 강조색3 2 3 3 3 5" xfId="26727"/>
    <cellStyle name="20% - 강조색3 2 3 3 4" xfId="6140"/>
    <cellStyle name="20% - 강조색3 2 3 3 4 2" xfId="26728"/>
    <cellStyle name="20% - 강조색3 2 3 3 4 2 2" xfId="26729"/>
    <cellStyle name="20% - 강조색3 2 3 3 4 3" xfId="26730"/>
    <cellStyle name="20% - 강조색3 2 3 3 4 4" xfId="26731"/>
    <cellStyle name="20% - 강조색3 2 3 3 5" xfId="11606"/>
    <cellStyle name="20% - 강조색3 2 3 3 5 2" xfId="26732"/>
    <cellStyle name="20% - 강조색3 2 3 3 6" xfId="17208"/>
    <cellStyle name="20% - 강조색3 2 3 3 7" xfId="17796"/>
    <cellStyle name="20% - 강조색3 2 3 3 8" xfId="18733"/>
    <cellStyle name="20% - 강조색3 2 3 3 9" xfId="19695"/>
    <cellStyle name="20% - 강조색3 2 3 4" xfId="1526"/>
    <cellStyle name="20% - 강조색3 2 3 4 2" xfId="4142"/>
    <cellStyle name="20% - 강조색3 2 3 4 2 2" xfId="9434"/>
    <cellStyle name="20% - 강조색3 2 3 4 2 2 2" xfId="26733"/>
    <cellStyle name="20% - 강조색3 2 3 4 2 2 2 2" xfId="26734"/>
    <cellStyle name="20% - 강조색3 2 3 4 2 2 3" xfId="26735"/>
    <cellStyle name="20% - 강조색3 2 3 4 2 2 4" xfId="26736"/>
    <cellStyle name="20% - 강조색3 2 3 4 2 3" xfId="14900"/>
    <cellStyle name="20% - 강조색3 2 3 4 2 3 2" xfId="26737"/>
    <cellStyle name="20% - 강조색3 2 3 4 2 4" xfId="21445"/>
    <cellStyle name="20% - 강조색3 2 3 4 2 5" xfId="26738"/>
    <cellStyle name="20% - 강조색3 2 3 4 3" xfId="6819"/>
    <cellStyle name="20% - 강조색3 2 3 4 3 2" xfId="26739"/>
    <cellStyle name="20% - 강조색3 2 3 4 3 2 2" xfId="26740"/>
    <cellStyle name="20% - 강조색3 2 3 4 3 3" xfId="26741"/>
    <cellStyle name="20% - 강조색3 2 3 4 3 4" xfId="26742"/>
    <cellStyle name="20% - 강조색3 2 3 4 4" xfId="12285"/>
    <cellStyle name="20% - 강조색3 2 3 4 4 2" xfId="26743"/>
    <cellStyle name="20% - 강조색3 2 3 4 5" xfId="18044"/>
    <cellStyle name="20% - 강조색3 2 3 4 6" xfId="18978"/>
    <cellStyle name="20% - 강조색3 2 3 4 7" xfId="19940"/>
    <cellStyle name="20% - 강조색3 2 3 4 8" xfId="22405"/>
    <cellStyle name="20% - 강조색3 2 3 5" xfId="2843"/>
    <cellStyle name="20% - 강조색3 2 3 5 2" xfId="8135"/>
    <cellStyle name="20% - 강조색3 2 3 5 2 2" xfId="26744"/>
    <cellStyle name="20% - 강조색3 2 3 5 2 2 2" xfId="26745"/>
    <cellStyle name="20% - 강조색3 2 3 5 2 3" xfId="26746"/>
    <cellStyle name="20% - 강조색3 2 3 5 2 4" xfId="26747"/>
    <cellStyle name="20% - 강조색3 2 3 5 3" xfId="13601"/>
    <cellStyle name="20% - 강조색3 2 3 5 3 2" xfId="26748"/>
    <cellStyle name="20% - 강조색3 2 3 5 4" xfId="20274"/>
    <cellStyle name="20% - 강조색3 2 3 5 5" xfId="26749"/>
    <cellStyle name="20% - 강조색3 2 3 6" xfId="5520"/>
    <cellStyle name="20% - 강조색3 2 3 6 2" xfId="20852"/>
    <cellStyle name="20% - 강조색3 2 3 6 2 2" xfId="26750"/>
    <cellStyle name="20% - 강조색3 2 3 6 2 3" xfId="26751"/>
    <cellStyle name="20% - 강조색3 2 3 6 3" xfId="26752"/>
    <cellStyle name="20% - 강조색3 2 3 6 4" xfId="26753"/>
    <cellStyle name="20% - 강조색3 2 3 7" xfId="10986"/>
    <cellStyle name="20% - 강조색3 2 3 7 2" xfId="26754"/>
    <cellStyle name="20% - 강조색3 2 3 7 3" xfId="26755"/>
    <cellStyle name="20% - 강조색3 2 3 8" xfId="16358"/>
    <cellStyle name="20% - 강조색3 2 3 8 2" xfId="26756"/>
    <cellStyle name="20% - 강조색3 2 3 9" xfId="16518"/>
    <cellStyle name="20% - 강조색3 2 4" xfId="410"/>
    <cellStyle name="20% - 강조색3 2 4 10" xfId="16801"/>
    <cellStyle name="20% - 강조색3 2 4 11" xfId="17395"/>
    <cellStyle name="20% - 강조색3 2 4 12" xfId="18332"/>
    <cellStyle name="20% - 강조색3 2 4 13" xfId="19294"/>
    <cellStyle name="20% - 강조색3 2 4 14" xfId="21757"/>
    <cellStyle name="20% - 강조색3 2 4 2" xfId="1032"/>
    <cellStyle name="20% - 강조색3 2 4 2 10" xfId="21923"/>
    <cellStyle name="20% - 강조색3 2 4 2 2" xfId="2334"/>
    <cellStyle name="20% - 강조색3 2 4 2 2 2" xfId="4950"/>
    <cellStyle name="20% - 강조색3 2 4 2 2 2 2" xfId="10242"/>
    <cellStyle name="20% - 강조색3 2 4 2 2 2 2 2" xfId="26757"/>
    <cellStyle name="20% - 강조색3 2 4 2 2 2 2 2 2" xfId="26758"/>
    <cellStyle name="20% - 강조색3 2 4 2 2 2 2 3" xfId="26759"/>
    <cellStyle name="20% - 강조색3 2 4 2 2 2 2 4" xfId="26760"/>
    <cellStyle name="20% - 강조색3 2 4 2 2 2 3" xfId="15708"/>
    <cellStyle name="20% - 강조색3 2 4 2 2 2 3 2" xfId="26761"/>
    <cellStyle name="20% - 강조색3 2 4 2 2 2 4" xfId="20677"/>
    <cellStyle name="20% - 강조색3 2 4 2 2 2 5" xfId="26762"/>
    <cellStyle name="20% - 강조색3 2 4 2 2 3" xfId="7627"/>
    <cellStyle name="20% - 강조색3 2 4 2 2 3 2" xfId="21255"/>
    <cellStyle name="20% - 강조색3 2 4 2 2 3 2 2" xfId="26763"/>
    <cellStyle name="20% - 강조색3 2 4 2 2 3 2 3" xfId="26764"/>
    <cellStyle name="20% - 강조색3 2 4 2 2 3 3" xfId="26765"/>
    <cellStyle name="20% - 강조색3 2 4 2 2 3 4" xfId="26766"/>
    <cellStyle name="20% - 강조색3 2 4 2 2 4" xfId="13093"/>
    <cellStyle name="20% - 강조색3 2 4 2 2 4 2" xfId="26767"/>
    <cellStyle name="20% - 강조색3 2 4 2 2 4 3" xfId="26768"/>
    <cellStyle name="20% - 강조색3 2 4 2 2 5" xfId="17280"/>
    <cellStyle name="20% - 강조색3 2 4 2 2 6" xfId="17854"/>
    <cellStyle name="20% - 강조색3 2 4 2 2 7" xfId="18791"/>
    <cellStyle name="20% - 강조색3 2 4 2 2 8" xfId="19753"/>
    <cellStyle name="20% - 강조색3 2 4 2 2 9" xfId="22218"/>
    <cellStyle name="20% - 강조색3 2 4 2 3" xfId="3651"/>
    <cellStyle name="20% - 강조색3 2 4 2 3 2" xfId="8943"/>
    <cellStyle name="20% - 강조색3 2 4 2 3 2 2" xfId="21512"/>
    <cellStyle name="20% - 강조색3 2 4 2 3 2 2 2" xfId="26769"/>
    <cellStyle name="20% - 강조색3 2 4 2 3 2 2 3" xfId="26770"/>
    <cellStyle name="20% - 강조색3 2 4 2 3 2 3" xfId="26771"/>
    <cellStyle name="20% - 강조색3 2 4 2 3 2 4" xfId="26772"/>
    <cellStyle name="20% - 강조색3 2 4 2 3 3" xfId="14409"/>
    <cellStyle name="20% - 강조색3 2 4 2 3 3 2" xfId="26773"/>
    <cellStyle name="20% - 강조색3 2 4 2 3 3 3" xfId="26774"/>
    <cellStyle name="20% - 강조색3 2 4 2 3 4" xfId="18111"/>
    <cellStyle name="20% - 강조색3 2 4 2 3 5" xfId="19045"/>
    <cellStyle name="20% - 강조색3 2 4 2 3 6" xfId="20007"/>
    <cellStyle name="20% - 강조색3 2 4 2 3 7" xfId="22472"/>
    <cellStyle name="20% - 강조색3 2 4 2 4" xfId="6328"/>
    <cellStyle name="20% - 강조색3 2 4 2 4 2" xfId="20382"/>
    <cellStyle name="20% - 강조색3 2 4 2 4 2 2" xfId="26775"/>
    <cellStyle name="20% - 강조색3 2 4 2 4 2 3" xfId="26776"/>
    <cellStyle name="20% - 강조색3 2 4 2 4 3" xfId="26777"/>
    <cellStyle name="20% - 강조색3 2 4 2 4 4" xfId="26778"/>
    <cellStyle name="20% - 강조색3 2 4 2 5" xfId="11794"/>
    <cellStyle name="20% - 강조색3 2 4 2 5 2" xfId="20960"/>
    <cellStyle name="20% - 강조색3 2 4 2 5 3" xfId="26779"/>
    <cellStyle name="20% - 강조색3 2 4 2 5 4" xfId="26780"/>
    <cellStyle name="20% - 강조색3 2 4 2 6" xfId="16971"/>
    <cellStyle name="20% - 강조색3 2 4 2 7" xfId="17559"/>
    <cellStyle name="20% - 강조색3 2 4 2 8" xfId="18496"/>
    <cellStyle name="20% - 강조색3 2 4 2 9" xfId="19458"/>
    <cellStyle name="20% - 강조색3 2 4 3" xfId="1714"/>
    <cellStyle name="20% - 강조색3 2 4 3 2" xfId="4330"/>
    <cellStyle name="20% - 강조색3 2 4 3 2 2" xfId="9622"/>
    <cellStyle name="20% - 강조색3 2 4 3 2 2 2" xfId="26781"/>
    <cellStyle name="20% - 강조색3 2 4 3 2 2 2 2" xfId="26782"/>
    <cellStyle name="20% - 강조색3 2 4 3 2 2 3" xfId="26783"/>
    <cellStyle name="20% - 강조색3 2 4 3 2 2 4" xfId="26784"/>
    <cellStyle name="20% - 강조색3 2 4 3 2 3" xfId="15088"/>
    <cellStyle name="20% - 강조색3 2 4 3 2 3 2" xfId="26785"/>
    <cellStyle name="20% - 강조색3 2 4 3 2 4" xfId="20562"/>
    <cellStyle name="20% - 강조색3 2 4 3 2 5" xfId="26786"/>
    <cellStyle name="20% - 강조색3 2 4 3 3" xfId="7007"/>
    <cellStyle name="20% - 강조색3 2 4 3 3 2" xfId="21140"/>
    <cellStyle name="20% - 강조색3 2 4 3 3 2 2" xfId="26787"/>
    <cellStyle name="20% - 강조색3 2 4 3 3 2 3" xfId="26788"/>
    <cellStyle name="20% - 강조색3 2 4 3 3 3" xfId="26789"/>
    <cellStyle name="20% - 강조색3 2 4 3 3 4" xfId="26790"/>
    <cellStyle name="20% - 강조색3 2 4 3 4" xfId="12473"/>
    <cellStyle name="20% - 강조색3 2 4 3 4 2" xfId="26791"/>
    <cellStyle name="20% - 강조색3 2 4 3 4 3" xfId="26792"/>
    <cellStyle name="20% - 강조색3 2 4 3 5" xfId="17151"/>
    <cellStyle name="20% - 강조색3 2 4 3 6" xfId="17739"/>
    <cellStyle name="20% - 강조색3 2 4 3 7" xfId="18676"/>
    <cellStyle name="20% - 강조색3 2 4 3 8" xfId="19638"/>
    <cellStyle name="20% - 강조색3 2 4 3 9" xfId="22103"/>
    <cellStyle name="20% - 강조색3 2 4 4" xfId="3031"/>
    <cellStyle name="20% - 강조색3 2 4 4 2" xfId="8323"/>
    <cellStyle name="20% - 강조색3 2 4 4 2 2" xfId="21387"/>
    <cellStyle name="20% - 강조색3 2 4 4 2 2 2" xfId="26793"/>
    <cellStyle name="20% - 강조색3 2 4 4 2 2 3" xfId="26794"/>
    <cellStyle name="20% - 강조색3 2 4 4 2 3" xfId="26795"/>
    <cellStyle name="20% - 강조색3 2 4 4 2 4" xfId="26796"/>
    <cellStyle name="20% - 강조색3 2 4 4 3" xfId="13789"/>
    <cellStyle name="20% - 강조색3 2 4 4 3 2" xfId="26797"/>
    <cellStyle name="20% - 강조색3 2 4 4 3 3" xfId="26798"/>
    <cellStyle name="20% - 강조색3 2 4 4 4" xfId="17987"/>
    <cellStyle name="20% - 강조색3 2 4 4 5" xfId="18921"/>
    <cellStyle name="20% - 강조색3 2 4 4 6" xfId="19883"/>
    <cellStyle name="20% - 강조색3 2 4 4 7" xfId="22348"/>
    <cellStyle name="20% - 강조색3 2 4 5" xfId="5708"/>
    <cellStyle name="20% - 강조색3 2 4 5 2" xfId="20216"/>
    <cellStyle name="20% - 강조색3 2 4 5 2 2" xfId="26799"/>
    <cellStyle name="20% - 강조색3 2 4 5 2 3" xfId="26800"/>
    <cellStyle name="20% - 강조색3 2 4 5 3" xfId="26801"/>
    <cellStyle name="20% - 강조색3 2 4 5 4" xfId="26802"/>
    <cellStyle name="20% - 강조색3 2 4 6" xfId="11174"/>
    <cellStyle name="20% - 강조색3 2 4 6 2" xfId="20794"/>
    <cellStyle name="20% - 강조색3 2 4 6 3" xfId="26803"/>
    <cellStyle name="20% - 강조색3 2 4 6 4" xfId="26804"/>
    <cellStyle name="20% - 강조색3 2 4 7" xfId="16295"/>
    <cellStyle name="20% - 강조색3 2 4 8" xfId="16461"/>
    <cellStyle name="20% - 강조색3 2 4 9" xfId="16609"/>
    <cellStyle name="20% - 강조색3 2 5" xfId="730"/>
    <cellStyle name="20% - 강조색3 2 5 10" xfId="18406"/>
    <cellStyle name="20% - 강조색3 2 5 11" xfId="19368"/>
    <cellStyle name="20% - 강조색3 2 5 12" xfId="21833"/>
    <cellStyle name="20% - 강조색3 2 5 2" xfId="2032"/>
    <cellStyle name="20% - 강조색3 2 5 2 2" xfId="4648"/>
    <cellStyle name="20% - 강조색3 2 5 2 2 2" xfId="9940"/>
    <cellStyle name="20% - 강조색3 2 5 2 2 2 2" xfId="21513"/>
    <cellStyle name="20% - 강조색3 2 5 2 2 2 2 2" xfId="26805"/>
    <cellStyle name="20% - 강조색3 2 5 2 2 2 2 3" xfId="26806"/>
    <cellStyle name="20% - 강조색3 2 5 2 2 2 3" xfId="26807"/>
    <cellStyle name="20% - 강조색3 2 5 2 2 2 4" xfId="26808"/>
    <cellStyle name="20% - 강조색3 2 5 2 2 3" xfId="15406"/>
    <cellStyle name="20% - 강조색3 2 5 2 2 3 2" xfId="26809"/>
    <cellStyle name="20% - 강조색3 2 5 2 2 3 3" xfId="26810"/>
    <cellStyle name="20% - 강조색3 2 5 2 2 4" xfId="18112"/>
    <cellStyle name="20% - 강조색3 2 5 2 2 5" xfId="19046"/>
    <cellStyle name="20% - 강조색3 2 5 2 2 6" xfId="20008"/>
    <cellStyle name="20% - 강조색3 2 5 2 2 7" xfId="22473"/>
    <cellStyle name="20% - 강조색3 2 5 2 3" xfId="7325"/>
    <cellStyle name="20% - 강조색3 2 5 2 3 2" xfId="20456"/>
    <cellStyle name="20% - 강조색3 2 5 2 3 2 2" xfId="26811"/>
    <cellStyle name="20% - 강조색3 2 5 2 3 2 3" xfId="26812"/>
    <cellStyle name="20% - 강조색3 2 5 2 3 3" xfId="26813"/>
    <cellStyle name="20% - 강조색3 2 5 2 3 4" xfId="26814"/>
    <cellStyle name="20% - 강조색3 2 5 2 4" xfId="12791"/>
    <cellStyle name="20% - 강조색3 2 5 2 4 2" xfId="21034"/>
    <cellStyle name="20% - 강조색3 2 5 2 4 3" xfId="26815"/>
    <cellStyle name="20% - 강조색3 2 5 2 4 4" xfId="26816"/>
    <cellStyle name="20% - 강조색3 2 5 2 5" xfId="17045"/>
    <cellStyle name="20% - 강조색3 2 5 2 6" xfId="17633"/>
    <cellStyle name="20% - 강조색3 2 5 2 7" xfId="18570"/>
    <cellStyle name="20% - 강조색3 2 5 2 8" xfId="19532"/>
    <cellStyle name="20% - 강조색3 2 5 2 9" xfId="21997"/>
    <cellStyle name="20% - 강조색3 2 5 3" xfId="3349"/>
    <cellStyle name="20% - 강조색3 2 5 3 2" xfId="8641"/>
    <cellStyle name="20% - 강조색3 2 5 3 2 2" xfId="20637"/>
    <cellStyle name="20% - 강조색3 2 5 3 2 2 2" xfId="26817"/>
    <cellStyle name="20% - 강조색3 2 5 3 2 2 3" xfId="26818"/>
    <cellStyle name="20% - 강조색3 2 5 3 2 3" xfId="26819"/>
    <cellStyle name="20% - 강조색3 2 5 3 2 4" xfId="26820"/>
    <cellStyle name="20% - 강조색3 2 5 3 3" xfId="14107"/>
    <cellStyle name="20% - 강조색3 2 5 3 3 2" xfId="21215"/>
    <cellStyle name="20% - 강조색3 2 5 3 3 3" xfId="26821"/>
    <cellStyle name="20% - 강조색3 2 5 3 3 4" xfId="26822"/>
    <cellStyle name="20% - 강조색3 2 5 3 4" xfId="17240"/>
    <cellStyle name="20% - 강조색3 2 5 3 5" xfId="17814"/>
    <cellStyle name="20% - 강조색3 2 5 3 6" xfId="18751"/>
    <cellStyle name="20% - 강조색3 2 5 3 7" xfId="19713"/>
    <cellStyle name="20% - 강조색3 2 5 3 8" xfId="22178"/>
    <cellStyle name="20% - 강조색3 2 5 4" xfId="6026"/>
    <cellStyle name="20% - 강조색3 2 5 4 2" xfId="18061"/>
    <cellStyle name="20% - 강조색3 2 5 4 2 2" xfId="21462"/>
    <cellStyle name="20% - 강조색3 2 5 4 2 3" xfId="26823"/>
    <cellStyle name="20% - 강조색3 2 5 4 2 4" xfId="26824"/>
    <cellStyle name="20% - 강조색3 2 5 4 3" xfId="18995"/>
    <cellStyle name="20% - 강조색3 2 5 4 4" xfId="19957"/>
    <cellStyle name="20% - 강조색3 2 5 4 5" xfId="22422"/>
    <cellStyle name="20% - 강조색3 2 5 5" xfId="11492"/>
    <cellStyle name="20% - 강조색3 2 5 5 2" xfId="20291"/>
    <cellStyle name="20% - 강조색3 2 5 5 3" xfId="26825"/>
    <cellStyle name="20% - 강조색3 2 5 5 4" xfId="26826"/>
    <cellStyle name="20% - 강조색3 2 5 6" xfId="16535"/>
    <cellStyle name="20% - 강조색3 2 5 6 2" xfId="20869"/>
    <cellStyle name="20% - 강조색3 2 5 7" xfId="16683"/>
    <cellStyle name="20% - 강조색3 2 5 8" xfId="16875"/>
    <cellStyle name="20% - 강조색3 2 5 9" xfId="17469"/>
    <cellStyle name="20% - 강조색3 2 6" xfId="1412"/>
    <cellStyle name="20% - 강조색3 2 6 2" xfId="4028"/>
    <cellStyle name="20% - 강조색3 2 6 2 2" xfId="9320"/>
    <cellStyle name="20% - 강조색3 2 6 2 2 2" xfId="21514"/>
    <cellStyle name="20% - 강조색3 2 6 2 2 2 2" xfId="26827"/>
    <cellStyle name="20% - 강조색3 2 6 2 2 2 3" xfId="26828"/>
    <cellStyle name="20% - 강조색3 2 6 2 2 3" xfId="26829"/>
    <cellStyle name="20% - 강조색3 2 6 2 2 4" xfId="26830"/>
    <cellStyle name="20% - 강조색3 2 6 2 3" xfId="14786"/>
    <cellStyle name="20% - 강조색3 2 6 2 3 2" xfId="26831"/>
    <cellStyle name="20% - 강조색3 2 6 2 3 3" xfId="26832"/>
    <cellStyle name="20% - 강조색3 2 6 2 4" xfId="18113"/>
    <cellStyle name="20% - 강조색3 2 6 2 5" xfId="19047"/>
    <cellStyle name="20% - 강조색3 2 6 2 6" xfId="20009"/>
    <cellStyle name="20% - 강조색3 2 6 2 7" xfId="22474"/>
    <cellStyle name="20% - 강조색3 2 6 3" xfId="6705"/>
    <cellStyle name="20% - 강조색3 2 6 3 2" xfId="20342"/>
    <cellStyle name="20% - 강조색3 2 6 3 2 2" xfId="26833"/>
    <cellStyle name="20% - 강조색3 2 6 3 2 3" xfId="26834"/>
    <cellStyle name="20% - 강조색3 2 6 3 3" xfId="26835"/>
    <cellStyle name="20% - 강조색3 2 6 3 4" xfId="26836"/>
    <cellStyle name="20% - 강조색3 2 6 4" xfId="12171"/>
    <cellStyle name="20% - 강조색3 2 6 4 2" xfId="20920"/>
    <cellStyle name="20% - 강조색3 2 6 4 3" xfId="26837"/>
    <cellStyle name="20% - 강조색3 2 6 4 4" xfId="26838"/>
    <cellStyle name="20% - 강조색3 2 6 5" xfId="16931"/>
    <cellStyle name="20% - 강조색3 2 6 6" xfId="17519"/>
    <cellStyle name="20% - 강조색3 2 6 7" xfId="18456"/>
    <cellStyle name="20% - 강조색3 2 6 8" xfId="19418"/>
    <cellStyle name="20% - 강조색3 2 6 9" xfId="21883"/>
    <cellStyle name="20% - 강조색3 2 7" xfId="2729"/>
    <cellStyle name="20% - 강조색3 2 7 2" xfId="8021"/>
    <cellStyle name="20% - 강조색3 2 7 2 2" xfId="20507"/>
    <cellStyle name="20% - 강조색3 2 7 2 2 2" xfId="26839"/>
    <cellStyle name="20% - 강조색3 2 7 2 2 3" xfId="26840"/>
    <cellStyle name="20% - 강조색3 2 7 2 3" xfId="26841"/>
    <cellStyle name="20% - 강조색3 2 7 2 4" xfId="26842"/>
    <cellStyle name="20% - 강조색3 2 7 3" xfId="13487"/>
    <cellStyle name="20% - 강조색3 2 7 3 2" xfId="21085"/>
    <cellStyle name="20% - 강조색3 2 7 3 3" xfId="26843"/>
    <cellStyle name="20% - 강조색3 2 7 3 4" xfId="26844"/>
    <cellStyle name="20% - 강조색3 2 7 4" xfId="17096"/>
    <cellStyle name="20% - 강조색3 2 7 5" xfId="17684"/>
    <cellStyle name="20% - 강조색3 2 7 6" xfId="18621"/>
    <cellStyle name="20% - 강조색3 2 7 7" xfId="19583"/>
    <cellStyle name="20% - 강조색3 2 7 8" xfId="22048"/>
    <cellStyle name="20% - 강조색3 2 8" xfId="5406"/>
    <cellStyle name="20% - 강조색3 2 8 2" xfId="16129"/>
    <cellStyle name="20% - 강조색3 2 8 2 2" xfId="20523"/>
    <cellStyle name="20% - 강조색3 2 8 2 3" xfId="26845"/>
    <cellStyle name="20% - 강조색3 2 8 2 4" xfId="26846"/>
    <cellStyle name="20% - 강조색3 2 8 3" xfId="17112"/>
    <cellStyle name="20% - 강조색3 2 8 3 2" xfId="21101"/>
    <cellStyle name="20% - 강조색3 2 8 4" xfId="17700"/>
    <cellStyle name="20% - 강조색3 2 8 5" xfId="18637"/>
    <cellStyle name="20% - 강조색3 2 8 6" xfId="19599"/>
    <cellStyle name="20% - 강조색3 2 8 7" xfId="22064"/>
    <cellStyle name="20% - 강조색3 2 9" xfId="10749"/>
    <cellStyle name="20% - 강조색3 2 9 2" xfId="16159"/>
    <cellStyle name="20% - 강조색3 2 9 2 2" xfId="21347"/>
    <cellStyle name="20% - 강조색3 2 9 3" xfId="17946"/>
    <cellStyle name="20% - 강조색3 2 9 4" xfId="18881"/>
    <cellStyle name="20% - 강조색3 2 9 5" xfId="19843"/>
    <cellStyle name="20% - 강조색3 2 9 6" xfId="22308"/>
    <cellStyle name="20% - 강조색3 20" xfId="1391"/>
    <cellStyle name="20% - 강조색3 20 2" xfId="4009"/>
    <cellStyle name="20% - 강조색3 20 2 2" xfId="9301"/>
    <cellStyle name="20% - 강조색3 20 2 2 2" xfId="26847"/>
    <cellStyle name="20% - 강조색3 20 2 2 2 2" xfId="26848"/>
    <cellStyle name="20% - 강조색3 20 2 2 3" xfId="26849"/>
    <cellStyle name="20% - 강조색3 20 2 3" xfId="14767"/>
    <cellStyle name="20% - 강조색3 20 2 3 2" xfId="26850"/>
    <cellStyle name="20% - 강조색3 20 2 4" xfId="26851"/>
    <cellStyle name="20% - 강조색3 20 3" xfId="6686"/>
    <cellStyle name="20% - 강조색3 20 3 2" xfId="26852"/>
    <cellStyle name="20% - 강조색3 20 3 2 2" xfId="26853"/>
    <cellStyle name="20% - 강조색3 20 3 3" xfId="26854"/>
    <cellStyle name="20% - 강조색3 20 4" xfId="12152"/>
    <cellStyle name="20% - 강조색3 20 4 2" xfId="26855"/>
    <cellStyle name="20% - 강조색3 20 5" xfId="26856"/>
    <cellStyle name="20% - 강조색3 21" xfId="2693"/>
    <cellStyle name="20% - 강조색3 21 2" xfId="5309"/>
    <cellStyle name="20% - 강조색3 21 2 2" xfId="10601"/>
    <cellStyle name="20% - 강조색3 21 2 2 2" xfId="26857"/>
    <cellStyle name="20% - 강조색3 21 2 2 2 2" xfId="26858"/>
    <cellStyle name="20% - 강조색3 21 2 2 3" xfId="26859"/>
    <cellStyle name="20% - 강조색3 21 2 3" xfId="16067"/>
    <cellStyle name="20% - 강조색3 21 2 3 2" xfId="26860"/>
    <cellStyle name="20% - 강조색3 21 2 4" xfId="26861"/>
    <cellStyle name="20% - 강조색3 21 3" xfId="7986"/>
    <cellStyle name="20% - 강조색3 21 3 2" xfId="26862"/>
    <cellStyle name="20% - 강조색3 21 3 2 2" xfId="26863"/>
    <cellStyle name="20% - 강조색3 21 3 3" xfId="26864"/>
    <cellStyle name="20% - 강조색3 21 4" xfId="13452"/>
    <cellStyle name="20% - 강조색3 21 4 2" xfId="26865"/>
    <cellStyle name="20% - 강조색3 21 5" xfId="26866"/>
    <cellStyle name="20% - 강조색3 22" xfId="2708"/>
    <cellStyle name="20% - 강조색3 22 2" xfId="8001"/>
    <cellStyle name="20% - 강조색3 22 2 2" xfId="26867"/>
    <cellStyle name="20% - 강조색3 22 2 2 2" xfId="26868"/>
    <cellStyle name="20% - 강조색3 22 2 3" xfId="26869"/>
    <cellStyle name="20% - 강조색3 22 3" xfId="13467"/>
    <cellStyle name="20% - 강조색3 22 3 2" xfId="26870"/>
    <cellStyle name="20% - 강조색3 22 4" xfId="26871"/>
    <cellStyle name="20% - 강조색3 23" xfId="5324"/>
    <cellStyle name="20% - 강조색3 23 2" xfId="10616"/>
    <cellStyle name="20% - 강조색3 23 2 2" xfId="26872"/>
    <cellStyle name="20% - 강조색3 23 2 2 2" xfId="26873"/>
    <cellStyle name="20% - 강조색3 23 2 3" xfId="26874"/>
    <cellStyle name="20% - 강조색3 23 3" xfId="16082"/>
    <cellStyle name="20% - 강조색3 23 3 2" xfId="26875"/>
    <cellStyle name="20% - 강조색3 23 4" xfId="26876"/>
    <cellStyle name="20% - 강조색3 24" xfId="5339"/>
    <cellStyle name="20% - 강조색3 24 2" xfId="10631"/>
    <cellStyle name="20% - 강조색3 24 2 2" xfId="26877"/>
    <cellStyle name="20% - 강조색3 24 3" xfId="16097"/>
    <cellStyle name="20% - 강조색3 25" xfId="5355"/>
    <cellStyle name="20% - 강조색3 25 2" xfId="10646"/>
    <cellStyle name="20% - 강조색3 26" xfId="5372"/>
    <cellStyle name="20% - 강조색3 26 2" xfId="10662"/>
    <cellStyle name="20% - 강조색3 27" xfId="5385"/>
    <cellStyle name="20% - 강조색3 28" xfId="10853"/>
    <cellStyle name="20% - 강조색3 29" xfId="49754"/>
    <cellStyle name="20% - 강조색3 3" xfId="113"/>
    <cellStyle name="20% - 강조색3 3 10" xfId="26878"/>
    <cellStyle name="20% - 강조색3 3 2" xfId="234"/>
    <cellStyle name="20% - 강조색3 3 2 2" xfId="539"/>
    <cellStyle name="20% - 강조색3 3 2 2 2" xfId="1161"/>
    <cellStyle name="20% - 강조색3 3 2 2 2 2" xfId="2463"/>
    <cellStyle name="20% - 강조색3 3 2 2 2 2 2" xfId="5079"/>
    <cellStyle name="20% - 강조색3 3 2 2 2 2 2 2" xfId="10371"/>
    <cellStyle name="20% - 강조색3 3 2 2 2 2 2 2 2" xfId="26879"/>
    <cellStyle name="20% - 강조색3 3 2 2 2 2 2 2 2 2" xfId="26880"/>
    <cellStyle name="20% - 강조색3 3 2 2 2 2 2 2 3" xfId="26881"/>
    <cellStyle name="20% - 강조색3 3 2 2 2 2 2 3" xfId="15837"/>
    <cellStyle name="20% - 강조색3 3 2 2 2 2 2 3 2" xfId="26882"/>
    <cellStyle name="20% - 강조색3 3 2 2 2 2 2 4" xfId="26883"/>
    <cellStyle name="20% - 강조색3 3 2 2 2 2 3" xfId="7756"/>
    <cellStyle name="20% - 강조색3 3 2 2 2 2 3 2" xfId="26884"/>
    <cellStyle name="20% - 강조색3 3 2 2 2 2 3 2 2" xfId="26885"/>
    <cellStyle name="20% - 강조색3 3 2 2 2 2 3 3" xfId="26886"/>
    <cellStyle name="20% - 강조색3 3 2 2 2 2 4" xfId="13222"/>
    <cellStyle name="20% - 강조색3 3 2 2 2 2 4 2" xfId="26887"/>
    <cellStyle name="20% - 강조색3 3 2 2 2 2 5" xfId="26888"/>
    <cellStyle name="20% - 강조색3 3 2 2 2 3" xfId="3780"/>
    <cellStyle name="20% - 강조색3 3 2 2 2 3 2" xfId="9072"/>
    <cellStyle name="20% - 강조색3 3 2 2 2 3 2 2" xfId="26889"/>
    <cellStyle name="20% - 강조색3 3 2 2 2 3 2 2 2" xfId="26890"/>
    <cellStyle name="20% - 강조색3 3 2 2 2 3 2 3" xfId="26891"/>
    <cellStyle name="20% - 강조색3 3 2 2 2 3 3" xfId="14538"/>
    <cellStyle name="20% - 강조색3 3 2 2 2 3 3 2" xfId="26892"/>
    <cellStyle name="20% - 강조색3 3 2 2 2 3 4" xfId="26893"/>
    <cellStyle name="20% - 강조색3 3 2 2 2 4" xfId="6457"/>
    <cellStyle name="20% - 강조색3 3 2 2 2 4 2" xfId="26894"/>
    <cellStyle name="20% - 강조색3 3 2 2 2 4 2 2" xfId="26895"/>
    <cellStyle name="20% - 강조색3 3 2 2 2 4 3" xfId="26896"/>
    <cellStyle name="20% - 강조색3 3 2 2 2 5" xfId="11923"/>
    <cellStyle name="20% - 강조색3 3 2 2 2 5 2" xfId="26897"/>
    <cellStyle name="20% - 강조색3 3 2 2 2 6" xfId="26898"/>
    <cellStyle name="20% - 강조색3 3 2 2 3" xfId="1843"/>
    <cellStyle name="20% - 강조색3 3 2 2 3 2" xfId="4459"/>
    <cellStyle name="20% - 강조색3 3 2 2 3 2 2" xfId="9751"/>
    <cellStyle name="20% - 강조색3 3 2 2 3 2 2 2" xfId="26899"/>
    <cellStyle name="20% - 강조색3 3 2 2 3 2 2 2 2" xfId="26900"/>
    <cellStyle name="20% - 강조색3 3 2 2 3 2 2 3" xfId="26901"/>
    <cellStyle name="20% - 강조색3 3 2 2 3 2 3" xfId="15217"/>
    <cellStyle name="20% - 강조색3 3 2 2 3 2 3 2" xfId="26902"/>
    <cellStyle name="20% - 강조색3 3 2 2 3 2 4" xfId="26903"/>
    <cellStyle name="20% - 강조색3 3 2 2 3 3" xfId="7136"/>
    <cellStyle name="20% - 강조색3 3 2 2 3 3 2" xfId="26904"/>
    <cellStyle name="20% - 강조색3 3 2 2 3 3 2 2" xfId="26905"/>
    <cellStyle name="20% - 강조색3 3 2 2 3 3 3" xfId="26906"/>
    <cellStyle name="20% - 강조색3 3 2 2 3 4" xfId="12602"/>
    <cellStyle name="20% - 강조색3 3 2 2 3 4 2" xfId="26907"/>
    <cellStyle name="20% - 강조색3 3 2 2 3 5" xfId="26908"/>
    <cellStyle name="20% - 강조색3 3 2 2 4" xfId="3160"/>
    <cellStyle name="20% - 강조색3 3 2 2 4 2" xfId="8452"/>
    <cellStyle name="20% - 강조색3 3 2 2 4 2 2" xfId="26909"/>
    <cellStyle name="20% - 강조색3 3 2 2 4 2 2 2" xfId="26910"/>
    <cellStyle name="20% - 강조색3 3 2 2 4 2 3" xfId="26911"/>
    <cellStyle name="20% - 강조색3 3 2 2 4 3" xfId="13918"/>
    <cellStyle name="20% - 강조색3 3 2 2 4 3 2" xfId="26912"/>
    <cellStyle name="20% - 강조색3 3 2 2 4 4" xfId="26913"/>
    <cellStyle name="20% - 강조색3 3 2 2 5" xfId="5837"/>
    <cellStyle name="20% - 강조색3 3 2 2 5 2" xfId="26914"/>
    <cellStyle name="20% - 강조색3 3 2 2 5 2 2" xfId="26915"/>
    <cellStyle name="20% - 강조색3 3 2 2 5 3" xfId="26916"/>
    <cellStyle name="20% - 강조색3 3 2 2 6" xfId="11303"/>
    <cellStyle name="20% - 강조색3 3 2 2 6 2" xfId="26917"/>
    <cellStyle name="20% - 강조색3 3 2 2 7" xfId="26918"/>
    <cellStyle name="20% - 강조색3 3 2 3" xfId="859"/>
    <cellStyle name="20% - 강조색3 3 2 3 2" xfId="2161"/>
    <cellStyle name="20% - 강조색3 3 2 3 2 2" xfId="4777"/>
    <cellStyle name="20% - 강조색3 3 2 3 2 2 2" xfId="10069"/>
    <cellStyle name="20% - 강조색3 3 2 3 2 2 2 2" xfId="26919"/>
    <cellStyle name="20% - 강조색3 3 2 3 2 2 2 2 2" xfId="26920"/>
    <cellStyle name="20% - 강조색3 3 2 3 2 2 2 3" xfId="26921"/>
    <cellStyle name="20% - 강조색3 3 2 3 2 2 3" xfId="15535"/>
    <cellStyle name="20% - 강조색3 3 2 3 2 2 3 2" xfId="26922"/>
    <cellStyle name="20% - 강조색3 3 2 3 2 2 4" xfId="26923"/>
    <cellStyle name="20% - 강조색3 3 2 3 2 3" xfId="7454"/>
    <cellStyle name="20% - 강조색3 3 2 3 2 3 2" xfId="26924"/>
    <cellStyle name="20% - 강조색3 3 2 3 2 3 2 2" xfId="26925"/>
    <cellStyle name="20% - 강조색3 3 2 3 2 3 3" xfId="26926"/>
    <cellStyle name="20% - 강조색3 3 2 3 2 4" xfId="12920"/>
    <cellStyle name="20% - 강조색3 3 2 3 2 4 2" xfId="26927"/>
    <cellStyle name="20% - 강조색3 3 2 3 2 5" xfId="26928"/>
    <cellStyle name="20% - 강조색3 3 2 3 3" xfId="3478"/>
    <cellStyle name="20% - 강조색3 3 2 3 3 2" xfId="8770"/>
    <cellStyle name="20% - 강조색3 3 2 3 3 2 2" xfId="26929"/>
    <cellStyle name="20% - 강조색3 3 2 3 3 2 2 2" xfId="26930"/>
    <cellStyle name="20% - 강조색3 3 2 3 3 2 3" xfId="26931"/>
    <cellStyle name="20% - 강조색3 3 2 3 3 3" xfId="14236"/>
    <cellStyle name="20% - 강조색3 3 2 3 3 3 2" xfId="26932"/>
    <cellStyle name="20% - 강조색3 3 2 3 3 4" xfId="26933"/>
    <cellStyle name="20% - 강조색3 3 2 3 4" xfId="6155"/>
    <cellStyle name="20% - 강조색3 3 2 3 4 2" xfId="26934"/>
    <cellStyle name="20% - 강조색3 3 2 3 4 2 2" xfId="26935"/>
    <cellStyle name="20% - 강조색3 3 2 3 4 3" xfId="26936"/>
    <cellStyle name="20% - 강조색3 3 2 3 5" xfId="11621"/>
    <cellStyle name="20% - 강조색3 3 2 3 5 2" xfId="26937"/>
    <cellStyle name="20% - 강조색3 3 2 3 6" xfId="26938"/>
    <cellStyle name="20% - 강조색3 3 2 4" xfId="1541"/>
    <cellStyle name="20% - 강조색3 3 2 4 2" xfId="4157"/>
    <cellStyle name="20% - 강조색3 3 2 4 2 2" xfId="9449"/>
    <cellStyle name="20% - 강조색3 3 2 4 2 2 2" xfId="26939"/>
    <cellStyle name="20% - 강조색3 3 2 4 2 2 2 2" xfId="26940"/>
    <cellStyle name="20% - 강조색3 3 2 4 2 2 3" xfId="26941"/>
    <cellStyle name="20% - 강조색3 3 2 4 2 3" xfId="14915"/>
    <cellStyle name="20% - 강조색3 3 2 4 2 3 2" xfId="26942"/>
    <cellStyle name="20% - 강조색3 3 2 4 2 4" xfId="26943"/>
    <cellStyle name="20% - 강조색3 3 2 4 3" xfId="6834"/>
    <cellStyle name="20% - 강조색3 3 2 4 3 2" xfId="26944"/>
    <cellStyle name="20% - 강조색3 3 2 4 3 2 2" xfId="26945"/>
    <cellStyle name="20% - 강조색3 3 2 4 3 3" xfId="26946"/>
    <cellStyle name="20% - 강조색3 3 2 4 4" xfId="12300"/>
    <cellStyle name="20% - 강조색3 3 2 4 4 2" xfId="26947"/>
    <cellStyle name="20% - 강조색3 3 2 4 5" xfId="26948"/>
    <cellStyle name="20% - 강조색3 3 2 5" xfId="2858"/>
    <cellStyle name="20% - 강조색3 3 2 5 2" xfId="8150"/>
    <cellStyle name="20% - 강조색3 3 2 5 2 2" xfId="26949"/>
    <cellStyle name="20% - 강조색3 3 2 5 2 2 2" xfId="26950"/>
    <cellStyle name="20% - 강조색3 3 2 5 2 3" xfId="26951"/>
    <cellStyle name="20% - 강조색3 3 2 5 3" xfId="13616"/>
    <cellStyle name="20% - 강조색3 3 2 5 3 2" xfId="26952"/>
    <cellStyle name="20% - 강조색3 3 2 5 4" xfId="26953"/>
    <cellStyle name="20% - 강조색3 3 2 6" xfId="5535"/>
    <cellStyle name="20% - 강조색3 3 2 6 2" xfId="26954"/>
    <cellStyle name="20% - 강조색3 3 2 6 2 2" xfId="26955"/>
    <cellStyle name="20% - 강조색3 3 2 6 3" xfId="26956"/>
    <cellStyle name="20% - 강조색3 3 2 7" xfId="11001"/>
    <cellStyle name="20% - 강조색3 3 2 7 2" xfId="26957"/>
    <cellStyle name="20% - 강조색3 3 2 8" xfId="26958"/>
    <cellStyle name="20% - 강조색3 3 3" xfId="425"/>
    <cellStyle name="20% - 강조색3 3 3 2" xfId="1047"/>
    <cellStyle name="20% - 강조색3 3 3 2 2" xfId="2349"/>
    <cellStyle name="20% - 강조색3 3 3 2 2 2" xfId="4965"/>
    <cellStyle name="20% - 강조색3 3 3 2 2 2 2" xfId="10257"/>
    <cellStyle name="20% - 강조색3 3 3 2 2 2 2 2" xfId="26959"/>
    <cellStyle name="20% - 강조색3 3 3 2 2 2 2 2 2" xfId="26960"/>
    <cellStyle name="20% - 강조색3 3 3 2 2 2 2 3" xfId="26961"/>
    <cellStyle name="20% - 강조색3 3 3 2 2 2 3" xfId="15723"/>
    <cellStyle name="20% - 강조색3 3 3 2 2 2 3 2" xfId="26962"/>
    <cellStyle name="20% - 강조색3 3 3 2 2 2 4" xfId="26963"/>
    <cellStyle name="20% - 강조색3 3 3 2 2 3" xfId="7642"/>
    <cellStyle name="20% - 강조색3 3 3 2 2 3 2" xfId="26964"/>
    <cellStyle name="20% - 강조색3 3 3 2 2 3 2 2" xfId="26965"/>
    <cellStyle name="20% - 강조색3 3 3 2 2 3 3" xfId="26966"/>
    <cellStyle name="20% - 강조색3 3 3 2 2 4" xfId="13108"/>
    <cellStyle name="20% - 강조색3 3 3 2 2 4 2" xfId="26967"/>
    <cellStyle name="20% - 강조색3 3 3 2 2 5" xfId="26968"/>
    <cellStyle name="20% - 강조색3 3 3 2 3" xfId="3666"/>
    <cellStyle name="20% - 강조색3 3 3 2 3 2" xfId="8958"/>
    <cellStyle name="20% - 강조색3 3 3 2 3 2 2" xfId="26969"/>
    <cellStyle name="20% - 강조색3 3 3 2 3 2 2 2" xfId="26970"/>
    <cellStyle name="20% - 강조색3 3 3 2 3 2 3" xfId="26971"/>
    <cellStyle name="20% - 강조색3 3 3 2 3 3" xfId="14424"/>
    <cellStyle name="20% - 강조색3 3 3 2 3 3 2" xfId="26972"/>
    <cellStyle name="20% - 강조색3 3 3 2 3 4" xfId="26973"/>
    <cellStyle name="20% - 강조색3 3 3 2 4" xfId="6343"/>
    <cellStyle name="20% - 강조색3 3 3 2 4 2" xfId="26974"/>
    <cellStyle name="20% - 강조색3 3 3 2 4 2 2" xfId="26975"/>
    <cellStyle name="20% - 강조색3 3 3 2 4 3" xfId="26976"/>
    <cellStyle name="20% - 강조색3 3 3 2 5" xfId="11809"/>
    <cellStyle name="20% - 강조색3 3 3 2 5 2" xfId="26977"/>
    <cellStyle name="20% - 강조색3 3 3 2 6" xfId="26978"/>
    <cellStyle name="20% - 강조색3 3 3 3" xfId="1729"/>
    <cellStyle name="20% - 강조색3 3 3 3 2" xfId="4345"/>
    <cellStyle name="20% - 강조색3 3 3 3 2 2" xfId="9637"/>
    <cellStyle name="20% - 강조색3 3 3 3 2 2 2" xfId="26979"/>
    <cellStyle name="20% - 강조색3 3 3 3 2 2 2 2" xfId="26980"/>
    <cellStyle name="20% - 강조색3 3 3 3 2 2 3" xfId="26981"/>
    <cellStyle name="20% - 강조색3 3 3 3 2 3" xfId="15103"/>
    <cellStyle name="20% - 강조색3 3 3 3 2 3 2" xfId="26982"/>
    <cellStyle name="20% - 강조색3 3 3 3 2 4" xfId="26983"/>
    <cellStyle name="20% - 강조색3 3 3 3 3" xfId="7022"/>
    <cellStyle name="20% - 강조색3 3 3 3 3 2" xfId="26984"/>
    <cellStyle name="20% - 강조색3 3 3 3 3 2 2" xfId="26985"/>
    <cellStyle name="20% - 강조색3 3 3 3 3 3" xfId="26986"/>
    <cellStyle name="20% - 강조색3 3 3 3 4" xfId="12488"/>
    <cellStyle name="20% - 강조색3 3 3 3 4 2" xfId="26987"/>
    <cellStyle name="20% - 강조색3 3 3 3 5" xfId="26988"/>
    <cellStyle name="20% - 강조색3 3 3 4" xfId="3046"/>
    <cellStyle name="20% - 강조색3 3 3 4 2" xfId="8338"/>
    <cellStyle name="20% - 강조색3 3 3 4 2 2" xfId="26989"/>
    <cellStyle name="20% - 강조색3 3 3 4 2 2 2" xfId="26990"/>
    <cellStyle name="20% - 강조색3 3 3 4 2 3" xfId="26991"/>
    <cellStyle name="20% - 강조색3 3 3 4 3" xfId="13804"/>
    <cellStyle name="20% - 강조색3 3 3 4 3 2" xfId="26992"/>
    <cellStyle name="20% - 강조색3 3 3 4 4" xfId="26993"/>
    <cellStyle name="20% - 강조색3 3 3 5" xfId="5723"/>
    <cellStyle name="20% - 강조색3 3 3 5 2" xfId="26994"/>
    <cellStyle name="20% - 강조색3 3 3 5 2 2" xfId="26995"/>
    <cellStyle name="20% - 강조색3 3 3 5 3" xfId="26996"/>
    <cellStyle name="20% - 강조색3 3 3 6" xfId="11189"/>
    <cellStyle name="20% - 강조색3 3 3 6 2" xfId="26997"/>
    <cellStyle name="20% - 강조색3 3 3 7" xfId="26998"/>
    <cellStyle name="20% - 강조색3 3 4" xfId="745"/>
    <cellStyle name="20% - 강조색3 3 4 2" xfId="2047"/>
    <cellStyle name="20% - 강조색3 3 4 2 2" xfId="4663"/>
    <cellStyle name="20% - 강조색3 3 4 2 2 2" xfId="9955"/>
    <cellStyle name="20% - 강조색3 3 4 2 2 2 2" xfId="26999"/>
    <cellStyle name="20% - 강조색3 3 4 2 2 2 2 2" xfId="27000"/>
    <cellStyle name="20% - 강조색3 3 4 2 2 2 3" xfId="27001"/>
    <cellStyle name="20% - 강조색3 3 4 2 2 3" xfId="15421"/>
    <cellStyle name="20% - 강조색3 3 4 2 2 3 2" xfId="27002"/>
    <cellStyle name="20% - 강조색3 3 4 2 2 4" xfId="27003"/>
    <cellStyle name="20% - 강조색3 3 4 2 3" xfId="7340"/>
    <cellStyle name="20% - 강조색3 3 4 2 3 2" xfId="27004"/>
    <cellStyle name="20% - 강조색3 3 4 2 3 2 2" xfId="27005"/>
    <cellStyle name="20% - 강조색3 3 4 2 3 3" xfId="27006"/>
    <cellStyle name="20% - 강조색3 3 4 2 4" xfId="12806"/>
    <cellStyle name="20% - 강조색3 3 4 2 4 2" xfId="27007"/>
    <cellStyle name="20% - 강조색3 3 4 2 5" xfId="27008"/>
    <cellStyle name="20% - 강조색3 3 4 3" xfId="3364"/>
    <cellStyle name="20% - 강조색3 3 4 3 2" xfId="8656"/>
    <cellStyle name="20% - 강조색3 3 4 3 2 2" xfId="27009"/>
    <cellStyle name="20% - 강조색3 3 4 3 2 2 2" xfId="27010"/>
    <cellStyle name="20% - 강조색3 3 4 3 2 3" xfId="27011"/>
    <cellStyle name="20% - 강조색3 3 4 3 3" xfId="14122"/>
    <cellStyle name="20% - 강조색3 3 4 3 3 2" xfId="27012"/>
    <cellStyle name="20% - 강조색3 3 4 3 4" xfId="27013"/>
    <cellStyle name="20% - 강조색3 3 4 4" xfId="6041"/>
    <cellStyle name="20% - 강조색3 3 4 4 2" xfId="27014"/>
    <cellStyle name="20% - 강조색3 3 4 4 2 2" xfId="27015"/>
    <cellStyle name="20% - 강조색3 3 4 4 3" xfId="27016"/>
    <cellStyle name="20% - 강조색3 3 4 5" xfId="11507"/>
    <cellStyle name="20% - 강조색3 3 4 5 2" xfId="27017"/>
    <cellStyle name="20% - 강조색3 3 4 6" xfId="27018"/>
    <cellStyle name="20% - 강조색3 3 5" xfId="1427"/>
    <cellStyle name="20% - 강조색3 3 5 2" xfId="4043"/>
    <cellStyle name="20% - 강조색3 3 5 2 2" xfId="9335"/>
    <cellStyle name="20% - 강조색3 3 5 2 2 2" xfId="27019"/>
    <cellStyle name="20% - 강조색3 3 5 2 2 2 2" xfId="27020"/>
    <cellStyle name="20% - 강조색3 3 5 2 2 3" xfId="27021"/>
    <cellStyle name="20% - 강조색3 3 5 2 3" xfId="14801"/>
    <cellStyle name="20% - 강조색3 3 5 2 3 2" xfId="27022"/>
    <cellStyle name="20% - 강조색3 3 5 2 4" xfId="27023"/>
    <cellStyle name="20% - 강조색3 3 5 3" xfId="6720"/>
    <cellStyle name="20% - 강조색3 3 5 3 2" xfId="27024"/>
    <cellStyle name="20% - 강조색3 3 5 3 2 2" xfId="27025"/>
    <cellStyle name="20% - 강조색3 3 5 3 3" xfId="27026"/>
    <cellStyle name="20% - 강조색3 3 5 4" xfId="12186"/>
    <cellStyle name="20% - 강조색3 3 5 4 2" xfId="27027"/>
    <cellStyle name="20% - 강조색3 3 5 5" xfId="27028"/>
    <cellStyle name="20% - 강조색3 3 6" xfId="2744"/>
    <cellStyle name="20% - 강조색3 3 6 2" xfId="8036"/>
    <cellStyle name="20% - 강조색3 3 6 2 2" xfId="27029"/>
    <cellStyle name="20% - 강조색3 3 6 2 2 2" xfId="27030"/>
    <cellStyle name="20% - 강조색3 3 6 2 3" xfId="27031"/>
    <cellStyle name="20% - 강조색3 3 6 3" xfId="13502"/>
    <cellStyle name="20% - 강조색3 3 6 3 2" xfId="27032"/>
    <cellStyle name="20% - 강조색3 3 6 4" xfId="27033"/>
    <cellStyle name="20% - 강조색3 3 7" xfId="5421"/>
    <cellStyle name="20% - 강조색3 3 7 2" xfId="16113"/>
    <cellStyle name="20% - 강조색3 3 7 2 2" xfId="27034"/>
    <cellStyle name="20% - 강조색3 3 7 3" xfId="27035"/>
    <cellStyle name="20% - 강조색3 3 8" xfId="10699"/>
    <cellStyle name="20% - 강조색3 3 8 2" xfId="27036"/>
    <cellStyle name="20% - 강조색3 3 9" xfId="10887"/>
    <cellStyle name="20% - 강조색3 30" xfId="49768"/>
    <cellStyle name="20% - 강조색3 31" xfId="49782"/>
    <cellStyle name="20% - 강조색3 32" xfId="49796"/>
    <cellStyle name="20% - 강조색3 33" xfId="49810"/>
    <cellStyle name="20% - 강조색3 34" xfId="49824"/>
    <cellStyle name="20% - 강조색3 35" xfId="49838"/>
    <cellStyle name="20% - 강조색3 36" xfId="49852"/>
    <cellStyle name="20% - 강조색3 37" xfId="49866"/>
    <cellStyle name="20% - 강조색3 38" xfId="49880"/>
    <cellStyle name="20% - 강조색3 39" xfId="49894"/>
    <cellStyle name="20% - 강조색3 4" xfId="149"/>
    <cellStyle name="20% - 강조색3 4 10" xfId="16334"/>
    <cellStyle name="20% - 강조색3 4 11" xfId="16500"/>
    <cellStyle name="20% - 강조색3 4 12" xfId="16648"/>
    <cellStyle name="20% - 강조색3 4 13" xfId="16840"/>
    <cellStyle name="20% - 강조색3 4 14" xfId="17434"/>
    <cellStyle name="20% - 강조색3 4 15" xfId="18371"/>
    <cellStyle name="20% - 강조색3 4 16" xfId="19333"/>
    <cellStyle name="20% - 강조색3 4 17" xfId="21796"/>
    <cellStyle name="20% - 강조색3 4 2" xfId="270"/>
    <cellStyle name="20% - 강조색3 4 2 10" xfId="18535"/>
    <cellStyle name="20% - 강조색3 4 2 11" xfId="19497"/>
    <cellStyle name="20% - 강조색3 4 2 12" xfId="21962"/>
    <cellStyle name="20% - 강조색3 4 2 2" xfId="574"/>
    <cellStyle name="20% - 강조색3 4 2 2 10" xfId="19792"/>
    <cellStyle name="20% - 강조색3 4 2 2 11" xfId="22257"/>
    <cellStyle name="20% - 강조색3 4 2 2 2" xfId="1196"/>
    <cellStyle name="20% - 강조색3 4 2 2 2 2" xfId="2498"/>
    <cellStyle name="20% - 강조색3 4 2 2 2 2 2" xfId="5114"/>
    <cellStyle name="20% - 강조색3 4 2 2 2 2 2 2" xfId="10406"/>
    <cellStyle name="20% - 강조색3 4 2 2 2 2 2 2 2" xfId="27037"/>
    <cellStyle name="20% - 강조색3 4 2 2 2 2 2 2 2 2" xfId="27038"/>
    <cellStyle name="20% - 강조색3 4 2 2 2 2 2 2 3" xfId="27039"/>
    <cellStyle name="20% - 강조색3 4 2 2 2 2 2 3" xfId="15872"/>
    <cellStyle name="20% - 강조색3 4 2 2 2 2 2 3 2" xfId="27040"/>
    <cellStyle name="20% - 강조색3 4 2 2 2 2 2 4" xfId="27041"/>
    <cellStyle name="20% - 강조색3 4 2 2 2 2 3" xfId="7791"/>
    <cellStyle name="20% - 강조색3 4 2 2 2 2 3 2" xfId="27042"/>
    <cellStyle name="20% - 강조색3 4 2 2 2 2 3 2 2" xfId="27043"/>
    <cellStyle name="20% - 강조색3 4 2 2 2 2 3 3" xfId="27044"/>
    <cellStyle name="20% - 강조색3 4 2 2 2 2 4" xfId="13257"/>
    <cellStyle name="20% - 강조색3 4 2 2 2 2 4 2" xfId="27045"/>
    <cellStyle name="20% - 강조색3 4 2 2 2 2 5" xfId="27046"/>
    <cellStyle name="20% - 강조색3 4 2 2 2 2 6" xfId="27047"/>
    <cellStyle name="20% - 강조색3 4 2 2 2 3" xfId="3815"/>
    <cellStyle name="20% - 강조색3 4 2 2 2 3 2" xfId="9107"/>
    <cellStyle name="20% - 강조색3 4 2 2 2 3 2 2" xfId="27048"/>
    <cellStyle name="20% - 강조색3 4 2 2 2 3 2 2 2" xfId="27049"/>
    <cellStyle name="20% - 강조색3 4 2 2 2 3 2 3" xfId="27050"/>
    <cellStyle name="20% - 강조색3 4 2 2 2 3 3" xfId="14573"/>
    <cellStyle name="20% - 강조색3 4 2 2 2 3 3 2" xfId="27051"/>
    <cellStyle name="20% - 강조색3 4 2 2 2 3 4" xfId="27052"/>
    <cellStyle name="20% - 강조색3 4 2 2 2 4" xfId="6492"/>
    <cellStyle name="20% - 강조색3 4 2 2 2 4 2" xfId="27053"/>
    <cellStyle name="20% - 강조색3 4 2 2 2 4 2 2" xfId="27054"/>
    <cellStyle name="20% - 강조색3 4 2 2 2 4 3" xfId="27055"/>
    <cellStyle name="20% - 강조색3 4 2 2 2 5" xfId="11958"/>
    <cellStyle name="20% - 강조색3 4 2 2 2 5 2" xfId="27056"/>
    <cellStyle name="20% - 강조색3 4 2 2 2 6" xfId="20716"/>
    <cellStyle name="20% - 강조색3 4 2 2 2 7" xfId="27057"/>
    <cellStyle name="20% - 강조색3 4 2 2 3" xfId="1878"/>
    <cellStyle name="20% - 강조색3 4 2 2 3 2" xfId="4494"/>
    <cellStyle name="20% - 강조색3 4 2 2 3 2 2" xfId="9786"/>
    <cellStyle name="20% - 강조색3 4 2 2 3 2 2 2" xfId="27058"/>
    <cellStyle name="20% - 강조색3 4 2 2 3 2 2 2 2" xfId="27059"/>
    <cellStyle name="20% - 강조색3 4 2 2 3 2 2 3" xfId="27060"/>
    <cellStyle name="20% - 강조색3 4 2 2 3 2 3" xfId="15252"/>
    <cellStyle name="20% - 강조색3 4 2 2 3 2 3 2" xfId="27061"/>
    <cellStyle name="20% - 강조색3 4 2 2 3 2 4" xfId="27062"/>
    <cellStyle name="20% - 강조색3 4 2 2 3 2 5" xfId="27063"/>
    <cellStyle name="20% - 강조색3 4 2 2 3 3" xfId="7171"/>
    <cellStyle name="20% - 강조색3 4 2 2 3 3 2" xfId="27064"/>
    <cellStyle name="20% - 강조색3 4 2 2 3 3 2 2" xfId="27065"/>
    <cellStyle name="20% - 강조색3 4 2 2 3 3 3" xfId="27066"/>
    <cellStyle name="20% - 강조색3 4 2 2 3 4" xfId="12637"/>
    <cellStyle name="20% - 강조색3 4 2 2 3 4 2" xfId="27067"/>
    <cellStyle name="20% - 강조색3 4 2 2 3 5" xfId="21294"/>
    <cellStyle name="20% - 강조색3 4 2 2 3 6" xfId="27068"/>
    <cellStyle name="20% - 강조색3 4 2 2 4" xfId="3195"/>
    <cellStyle name="20% - 강조색3 4 2 2 4 2" xfId="8487"/>
    <cellStyle name="20% - 강조색3 4 2 2 4 2 2" xfId="27069"/>
    <cellStyle name="20% - 강조색3 4 2 2 4 2 2 2" xfId="27070"/>
    <cellStyle name="20% - 강조색3 4 2 2 4 2 3" xfId="27071"/>
    <cellStyle name="20% - 강조색3 4 2 2 4 3" xfId="13953"/>
    <cellStyle name="20% - 강조색3 4 2 2 4 3 2" xfId="27072"/>
    <cellStyle name="20% - 강조색3 4 2 2 4 4" xfId="27073"/>
    <cellStyle name="20% - 강조색3 4 2 2 4 5" xfId="27074"/>
    <cellStyle name="20% - 강조색3 4 2 2 5" xfId="5872"/>
    <cellStyle name="20% - 강조색3 4 2 2 5 2" xfId="27075"/>
    <cellStyle name="20% - 강조색3 4 2 2 5 2 2" xfId="27076"/>
    <cellStyle name="20% - 강조색3 4 2 2 5 3" xfId="27077"/>
    <cellStyle name="20% - 강조색3 4 2 2 6" xfId="11338"/>
    <cellStyle name="20% - 강조색3 4 2 2 6 2" xfId="27078"/>
    <cellStyle name="20% - 강조색3 4 2 2 7" xfId="17319"/>
    <cellStyle name="20% - 강조색3 4 2 2 8" xfId="17893"/>
    <cellStyle name="20% - 강조색3 4 2 2 9" xfId="18830"/>
    <cellStyle name="20% - 강조색3 4 2 3" xfId="894"/>
    <cellStyle name="20% - 강조색3 4 2 3 2" xfId="2196"/>
    <cellStyle name="20% - 강조색3 4 2 3 2 2" xfId="4812"/>
    <cellStyle name="20% - 강조색3 4 2 3 2 2 2" xfId="10104"/>
    <cellStyle name="20% - 강조색3 4 2 3 2 2 2 2" xfId="27079"/>
    <cellStyle name="20% - 강조색3 4 2 3 2 2 2 2 2" xfId="27080"/>
    <cellStyle name="20% - 강조색3 4 2 3 2 2 2 3" xfId="27081"/>
    <cellStyle name="20% - 강조색3 4 2 3 2 2 3" xfId="15570"/>
    <cellStyle name="20% - 강조색3 4 2 3 2 2 3 2" xfId="27082"/>
    <cellStyle name="20% - 강조색3 4 2 3 2 2 4" xfId="27083"/>
    <cellStyle name="20% - 강조색3 4 2 3 2 2 5" xfId="27084"/>
    <cellStyle name="20% - 강조색3 4 2 3 2 3" xfId="7489"/>
    <cellStyle name="20% - 강조색3 4 2 3 2 3 2" xfId="27085"/>
    <cellStyle name="20% - 강조색3 4 2 3 2 3 2 2" xfId="27086"/>
    <cellStyle name="20% - 강조색3 4 2 3 2 3 3" xfId="27087"/>
    <cellStyle name="20% - 강조색3 4 2 3 2 4" xfId="12955"/>
    <cellStyle name="20% - 강조색3 4 2 3 2 4 2" xfId="27088"/>
    <cellStyle name="20% - 강조색3 4 2 3 2 5" xfId="21515"/>
    <cellStyle name="20% - 강조색3 4 2 3 2 6" xfId="27089"/>
    <cellStyle name="20% - 강조색3 4 2 3 3" xfId="3513"/>
    <cellStyle name="20% - 강조색3 4 2 3 3 2" xfId="8805"/>
    <cellStyle name="20% - 강조색3 4 2 3 3 2 2" xfId="27090"/>
    <cellStyle name="20% - 강조색3 4 2 3 3 2 2 2" xfId="27091"/>
    <cellStyle name="20% - 강조색3 4 2 3 3 2 3" xfId="27092"/>
    <cellStyle name="20% - 강조색3 4 2 3 3 3" xfId="14271"/>
    <cellStyle name="20% - 강조색3 4 2 3 3 3 2" xfId="27093"/>
    <cellStyle name="20% - 강조색3 4 2 3 3 4" xfId="27094"/>
    <cellStyle name="20% - 강조색3 4 2 3 3 5" xfId="27095"/>
    <cellStyle name="20% - 강조색3 4 2 3 4" xfId="6190"/>
    <cellStyle name="20% - 강조색3 4 2 3 4 2" xfId="27096"/>
    <cellStyle name="20% - 강조색3 4 2 3 4 2 2" xfId="27097"/>
    <cellStyle name="20% - 강조색3 4 2 3 4 3" xfId="27098"/>
    <cellStyle name="20% - 강조색3 4 2 3 5" xfId="11656"/>
    <cellStyle name="20% - 강조색3 4 2 3 5 2" xfId="27099"/>
    <cellStyle name="20% - 강조색3 4 2 3 6" xfId="18114"/>
    <cellStyle name="20% - 강조색3 4 2 3 7" xfId="19048"/>
    <cellStyle name="20% - 강조색3 4 2 3 8" xfId="20010"/>
    <cellStyle name="20% - 강조색3 4 2 3 9" xfId="22475"/>
    <cellStyle name="20% - 강조색3 4 2 4" xfId="1576"/>
    <cellStyle name="20% - 강조색3 4 2 4 2" xfId="4192"/>
    <cellStyle name="20% - 강조색3 4 2 4 2 2" xfId="9484"/>
    <cellStyle name="20% - 강조색3 4 2 4 2 2 2" xfId="27100"/>
    <cellStyle name="20% - 강조색3 4 2 4 2 2 2 2" xfId="27101"/>
    <cellStyle name="20% - 강조색3 4 2 4 2 2 3" xfId="27102"/>
    <cellStyle name="20% - 강조색3 4 2 4 2 3" xfId="14950"/>
    <cellStyle name="20% - 강조색3 4 2 4 2 3 2" xfId="27103"/>
    <cellStyle name="20% - 강조색3 4 2 4 2 4" xfId="27104"/>
    <cellStyle name="20% - 강조색3 4 2 4 2 5" xfId="27105"/>
    <cellStyle name="20% - 강조색3 4 2 4 3" xfId="6869"/>
    <cellStyle name="20% - 강조색3 4 2 4 3 2" xfId="27106"/>
    <cellStyle name="20% - 강조색3 4 2 4 3 2 2" xfId="27107"/>
    <cellStyle name="20% - 강조색3 4 2 4 3 3" xfId="27108"/>
    <cellStyle name="20% - 강조색3 4 2 4 4" xfId="12335"/>
    <cellStyle name="20% - 강조색3 4 2 4 4 2" xfId="27109"/>
    <cellStyle name="20% - 강조색3 4 2 4 5" xfId="20421"/>
    <cellStyle name="20% - 강조색3 4 2 4 6" xfId="27110"/>
    <cellStyle name="20% - 강조색3 4 2 5" xfId="2893"/>
    <cellStyle name="20% - 강조색3 4 2 5 2" xfId="8185"/>
    <cellStyle name="20% - 강조색3 4 2 5 2 2" xfId="27111"/>
    <cellStyle name="20% - 강조색3 4 2 5 2 2 2" xfId="27112"/>
    <cellStyle name="20% - 강조색3 4 2 5 2 3" xfId="27113"/>
    <cellStyle name="20% - 강조색3 4 2 5 2 4" xfId="27114"/>
    <cellStyle name="20% - 강조색3 4 2 5 3" xfId="13651"/>
    <cellStyle name="20% - 강조색3 4 2 5 3 2" xfId="27115"/>
    <cellStyle name="20% - 강조색3 4 2 5 4" xfId="20999"/>
    <cellStyle name="20% - 강조색3 4 2 5 5" xfId="27116"/>
    <cellStyle name="20% - 강조색3 4 2 6" xfId="5570"/>
    <cellStyle name="20% - 강조색3 4 2 6 2" xfId="27117"/>
    <cellStyle name="20% - 강조색3 4 2 6 2 2" xfId="27118"/>
    <cellStyle name="20% - 강조색3 4 2 6 3" xfId="27119"/>
    <cellStyle name="20% - 강조색3 4 2 6 4" xfId="27120"/>
    <cellStyle name="20% - 강조색3 4 2 7" xfId="11036"/>
    <cellStyle name="20% - 강조색3 4 2 7 2" xfId="27121"/>
    <cellStyle name="20% - 강조색3 4 2 8" xfId="17010"/>
    <cellStyle name="20% - 강조색3 4 2 9" xfId="17598"/>
    <cellStyle name="20% - 강조색3 4 3" xfId="459"/>
    <cellStyle name="20% - 강조색3 4 3 10" xfId="19677"/>
    <cellStyle name="20% - 강조색3 4 3 11" xfId="22142"/>
    <cellStyle name="20% - 강조색3 4 3 2" xfId="1081"/>
    <cellStyle name="20% - 강조색3 4 3 2 2" xfId="2383"/>
    <cellStyle name="20% - 강조색3 4 3 2 2 2" xfId="4999"/>
    <cellStyle name="20% - 강조색3 4 3 2 2 2 2" xfId="10291"/>
    <cellStyle name="20% - 강조색3 4 3 2 2 2 2 2" xfId="27122"/>
    <cellStyle name="20% - 강조색3 4 3 2 2 2 2 2 2" xfId="27123"/>
    <cellStyle name="20% - 강조색3 4 3 2 2 2 2 3" xfId="27124"/>
    <cellStyle name="20% - 강조색3 4 3 2 2 2 3" xfId="15757"/>
    <cellStyle name="20% - 강조색3 4 3 2 2 2 3 2" xfId="27125"/>
    <cellStyle name="20% - 강조색3 4 3 2 2 2 4" xfId="27126"/>
    <cellStyle name="20% - 강조색3 4 3 2 2 3" xfId="7676"/>
    <cellStyle name="20% - 강조색3 4 3 2 2 3 2" xfId="27127"/>
    <cellStyle name="20% - 강조색3 4 3 2 2 3 2 2" xfId="27128"/>
    <cellStyle name="20% - 강조색3 4 3 2 2 3 3" xfId="27129"/>
    <cellStyle name="20% - 강조색3 4 3 2 2 4" xfId="13142"/>
    <cellStyle name="20% - 강조색3 4 3 2 2 4 2" xfId="27130"/>
    <cellStyle name="20% - 강조색3 4 3 2 2 5" xfId="27131"/>
    <cellStyle name="20% - 강조색3 4 3 2 2 6" xfId="27132"/>
    <cellStyle name="20% - 강조색3 4 3 2 3" xfId="3700"/>
    <cellStyle name="20% - 강조색3 4 3 2 3 2" xfId="8992"/>
    <cellStyle name="20% - 강조색3 4 3 2 3 2 2" xfId="27133"/>
    <cellStyle name="20% - 강조색3 4 3 2 3 2 2 2" xfId="27134"/>
    <cellStyle name="20% - 강조색3 4 3 2 3 2 3" xfId="27135"/>
    <cellStyle name="20% - 강조색3 4 3 2 3 3" xfId="14458"/>
    <cellStyle name="20% - 강조색3 4 3 2 3 3 2" xfId="27136"/>
    <cellStyle name="20% - 강조색3 4 3 2 3 4" xfId="27137"/>
    <cellStyle name="20% - 강조색3 4 3 2 4" xfId="6377"/>
    <cellStyle name="20% - 강조색3 4 3 2 4 2" xfId="27138"/>
    <cellStyle name="20% - 강조색3 4 3 2 4 2 2" xfId="27139"/>
    <cellStyle name="20% - 강조색3 4 3 2 4 3" xfId="27140"/>
    <cellStyle name="20% - 강조색3 4 3 2 5" xfId="11843"/>
    <cellStyle name="20% - 강조색3 4 3 2 5 2" xfId="27141"/>
    <cellStyle name="20% - 강조색3 4 3 2 6" xfId="20601"/>
    <cellStyle name="20% - 강조색3 4 3 2 7" xfId="27142"/>
    <cellStyle name="20% - 강조색3 4 3 3" xfId="1763"/>
    <cellStyle name="20% - 강조색3 4 3 3 2" xfId="4379"/>
    <cellStyle name="20% - 강조색3 4 3 3 2 2" xfId="9671"/>
    <cellStyle name="20% - 강조색3 4 3 3 2 2 2" xfId="27143"/>
    <cellStyle name="20% - 강조색3 4 3 3 2 2 2 2" xfId="27144"/>
    <cellStyle name="20% - 강조색3 4 3 3 2 2 3" xfId="27145"/>
    <cellStyle name="20% - 강조색3 4 3 3 2 3" xfId="15137"/>
    <cellStyle name="20% - 강조색3 4 3 3 2 3 2" xfId="27146"/>
    <cellStyle name="20% - 강조색3 4 3 3 2 4" xfId="27147"/>
    <cellStyle name="20% - 강조색3 4 3 3 2 5" xfId="27148"/>
    <cellStyle name="20% - 강조색3 4 3 3 3" xfId="7056"/>
    <cellStyle name="20% - 강조색3 4 3 3 3 2" xfId="27149"/>
    <cellStyle name="20% - 강조색3 4 3 3 3 2 2" xfId="27150"/>
    <cellStyle name="20% - 강조색3 4 3 3 3 3" xfId="27151"/>
    <cellStyle name="20% - 강조색3 4 3 3 4" xfId="12522"/>
    <cellStyle name="20% - 강조색3 4 3 3 4 2" xfId="27152"/>
    <cellStyle name="20% - 강조색3 4 3 3 5" xfId="21179"/>
    <cellStyle name="20% - 강조색3 4 3 3 6" xfId="27153"/>
    <cellStyle name="20% - 강조색3 4 3 4" xfId="3080"/>
    <cellStyle name="20% - 강조색3 4 3 4 2" xfId="8372"/>
    <cellStyle name="20% - 강조색3 4 3 4 2 2" xfId="27154"/>
    <cellStyle name="20% - 강조색3 4 3 4 2 2 2" xfId="27155"/>
    <cellStyle name="20% - 강조색3 4 3 4 2 3" xfId="27156"/>
    <cellStyle name="20% - 강조색3 4 3 4 3" xfId="13838"/>
    <cellStyle name="20% - 강조색3 4 3 4 3 2" xfId="27157"/>
    <cellStyle name="20% - 강조색3 4 3 4 4" xfId="27158"/>
    <cellStyle name="20% - 강조색3 4 3 4 5" xfId="27159"/>
    <cellStyle name="20% - 강조색3 4 3 5" xfId="5757"/>
    <cellStyle name="20% - 강조색3 4 3 5 2" xfId="27160"/>
    <cellStyle name="20% - 강조색3 4 3 5 2 2" xfId="27161"/>
    <cellStyle name="20% - 강조색3 4 3 5 3" xfId="27162"/>
    <cellStyle name="20% - 강조색3 4 3 6" xfId="11223"/>
    <cellStyle name="20% - 강조색3 4 3 6 2" xfId="27163"/>
    <cellStyle name="20% - 강조색3 4 3 7" xfId="17190"/>
    <cellStyle name="20% - 강조색3 4 3 8" xfId="17778"/>
    <cellStyle name="20% - 강조색3 4 3 9" xfId="18715"/>
    <cellStyle name="20% - 강조색3 4 4" xfId="779"/>
    <cellStyle name="20% - 강조색3 4 4 2" xfId="2081"/>
    <cellStyle name="20% - 강조색3 4 4 2 2" xfId="4697"/>
    <cellStyle name="20% - 강조색3 4 4 2 2 2" xfId="9989"/>
    <cellStyle name="20% - 강조색3 4 4 2 2 2 2" xfId="27164"/>
    <cellStyle name="20% - 강조색3 4 4 2 2 2 2 2" xfId="27165"/>
    <cellStyle name="20% - 강조색3 4 4 2 2 2 3" xfId="27166"/>
    <cellStyle name="20% - 강조색3 4 4 2 2 3" xfId="15455"/>
    <cellStyle name="20% - 강조색3 4 4 2 2 3 2" xfId="27167"/>
    <cellStyle name="20% - 강조색3 4 4 2 2 4" xfId="27168"/>
    <cellStyle name="20% - 강조색3 4 4 2 2 5" xfId="27169"/>
    <cellStyle name="20% - 강조색3 4 4 2 3" xfId="7374"/>
    <cellStyle name="20% - 강조색3 4 4 2 3 2" xfId="27170"/>
    <cellStyle name="20% - 강조색3 4 4 2 3 2 2" xfId="27171"/>
    <cellStyle name="20% - 강조색3 4 4 2 3 3" xfId="27172"/>
    <cellStyle name="20% - 강조색3 4 4 2 4" xfId="12840"/>
    <cellStyle name="20% - 강조색3 4 4 2 4 2" xfId="27173"/>
    <cellStyle name="20% - 강조색3 4 4 2 5" xfId="21426"/>
    <cellStyle name="20% - 강조색3 4 4 2 6" xfId="27174"/>
    <cellStyle name="20% - 강조색3 4 4 3" xfId="3398"/>
    <cellStyle name="20% - 강조색3 4 4 3 2" xfId="8690"/>
    <cellStyle name="20% - 강조색3 4 4 3 2 2" xfId="27175"/>
    <cellStyle name="20% - 강조색3 4 4 3 2 2 2" xfId="27176"/>
    <cellStyle name="20% - 강조색3 4 4 3 2 3" xfId="27177"/>
    <cellStyle name="20% - 강조색3 4 4 3 3" xfId="14156"/>
    <cellStyle name="20% - 강조색3 4 4 3 3 2" xfId="27178"/>
    <cellStyle name="20% - 강조색3 4 4 3 4" xfId="27179"/>
    <cellStyle name="20% - 강조색3 4 4 3 5" xfId="27180"/>
    <cellStyle name="20% - 강조색3 4 4 4" xfId="6075"/>
    <cellStyle name="20% - 강조색3 4 4 4 2" xfId="27181"/>
    <cellStyle name="20% - 강조색3 4 4 4 2 2" xfId="27182"/>
    <cellStyle name="20% - 강조색3 4 4 4 3" xfId="27183"/>
    <cellStyle name="20% - 강조색3 4 4 5" xfId="11541"/>
    <cellStyle name="20% - 강조색3 4 4 5 2" xfId="27184"/>
    <cellStyle name="20% - 강조색3 4 4 6" xfId="18026"/>
    <cellStyle name="20% - 강조색3 4 4 7" xfId="18960"/>
    <cellStyle name="20% - 강조색3 4 4 8" xfId="19922"/>
    <cellStyle name="20% - 강조색3 4 4 9" xfId="22387"/>
    <cellStyle name="20% - 강조색3 4 5" xfId="1461"/>
    <cellStyle name="20% - 강조색3 4 5 2" xfId="4077"/>
    <cellStyle name="20% - 강조색3 4 5 2 2" xfId="9369"/>
    <cellStyle name="20% - 강조색3 4 5 2 2 2" xfId="27185"/>
    <cellStyle name="20% - 강조색3 4 5 2 2 2 2" xfId="27186"/>
    <cellStyle name="20% - 강조색3 4 5 2 2 3" xfId="27187"/>
    <cellStyle name="20% - 강조색3 4 5 2 3" xfId="14835"/>
    <cellStyle name="20% - 강조색3 4 5 2 3 2" xfId="27188"/>
    <cellStyle name="20% - 강조색3 4 5 2 4" xfId="27189"/>
    <cellStyle name="20% - 강조색3 4 5 2 5" xfId="27190"/>
    <cellStyle name="20% - 강조색3 4 5 3" xfId="6754"/>
    <cellStyle name="20% - 강조색3 4 5 3 2" xfId="27191"/>
    <cellStyle name="20% - 강조색3 4 5 3 2 2" xfId="27192"/>
    <cellStyle name="20% - 강조색3 4 5 3 3" xfId="27193"/>
    <cellStyle name="20% - 강조색3 4 5 4" xfId="12220"/>
    <cellStyle name="20% - 강조색3 4 5 4 2" xfId="27194"/>
    <cellStyle name="20% - 강조색3 4 5 5" xfId="20255"/>
    <cellStyle name="20% - 강조색3 4 5 6" xfId="27195"/>
    <cellStyle name="20% - 강조색3 4 6" xfId="2778"/>
    <cellStyle name="20% - 강조색3 4 6 2" xfId="8070"/>
    <cellStyle name="20% - 강조색3 4 6 2 2" xfId="27196"/>
    <cellStyle name="20% - 강조색3 4 6 2 2 2" xfId="27197"/>
    <cellStyle name="20% - 강조색3 4 6 2 3" xfId="27198"/>
    <cellStyle name="20% - 강조색3 4 6 2 4" xfId="27199"/>
    <cellStyle name="20% - 강조색3 4 6 3" xfId="13536"/>
    <cellStyle name="20% - 강조색3 4 6 3 2" xfId="27200"/>
    <cellStyle name="20% - 강조색3 4 6 4" xfId="20833"/>
    <cellStyle name="20% - 강조색3 4 6 5" xfId="27201"/>
    <cellStyle name="20% - 강조색3 4 7" xfId="5455"/>
    <cellStyle name="20% - 강조색3 4 7 2" xfId="16143"/>
    <cellStyle name="20% - 강조색3 4 7 2 2" xfId="27202"/>
    <cellStyle name="20% - 강조색3 4 7 3" xfId="27203"/>
    <cellStyle name="20% - 강조색3 4 7 4" xfId="27204"/>
    <cellStyle name="20% - 강조색3 4 8" xfId="10793"/>
    <cellStyle name="20% - 강조색3 4 8 2" xfId="27205"/>
    <cellStyle name="20% - 강조색3 4 9" xfId="10921"/>
    <cellStyle name="20% - 강조색3 4 9 2" xfId="27206"/>
    <cellStyle name="20% - 강조색3 5" xfId="164"/>
    <cellStyle name="20% - 강조색3 5 10" xfId="27207"/>
    <cellStyle name="20% - 강조색3 5 2" xfId="285"/>
    <cellStyle name="20% - 강조색3 5 2 2" xfId="589"/>
    <cellStyle name="20% - 강조색3 5 2 2 2" xfId="1211"/>
    <cellStyle name="20% - 강조색3 5 2 2 2 2" xfId="2513"/>
    <cellStyle name="20% - 강조색3 5 2 2 2 2 2" xfId="5129"/>
    <cellStyle name="20% - 강조색3 5 2 2 2 2 2 2" xfId="10421"/>
    <cellStyle name="20% - 강조색3 5 2 2 2 2 2 2 2" xfId="27208"/>
    <cellStyle name="20% - 강조색3 5 2 2 2 2 2 2 2 2" xfId="27209"/>
    <cellStyle name="20% - 강조색3 5 2 2 2 2 2 2 3" xfId="27210"/>
    <cellStyle name="20% - 강조색3 5 2 2 2 2 2 3" xfId="15887"/>
    <cellStyle name="20% - 강조색3 5 2 2 2 2 2 3 2" xfId="27211"/>
    <cellStyle name="20% - 강조색3 5 2 2 2 2 2 4" xfId="27212"/>
    <cellStyle name="20% - 강조색3 5 2 2 2 2 3" xfId="7806"/>
    <cellStyle name="20% - 강조색3 5 2 2 2 2 3 2" xfId="27213"/>
    <cellStyle name="20% - 강조색3 5 2 2 2 2 3 2 2" xfId="27214"/>
    <cellStyle name="20% - 강조색3 5 2 2 2 2 3 3" xfId="27215"/>
    <cellStyle name="20% - 강조색3 5 2 2 2 2 4" xfId="13272"/>
    <cellStyle name="20% - 강조색3 5 2 2 2 2 4 2" xfId="27216"/>
    <cellStyle name="20% - 강조색3 5 2 2 2 2 5" xfId="27217"/>
    <cellStyle name="20% - 강조색3 5 2 2 2 3" xfId="3830"/>
    <cellStyle name="20% - 강조색3 5 2 2 2 3 2" xfId="9122"/>
    <cellStyle name="20% - 강조색3 5 2 2 2 3 2 2" xfId="27218"/>
    <cellStyle name="20% - 강조색3 5 2 2 2 3 2 2 2" xfId="27219"/>
    <cellStyle name="20% - 강조색3 5 2 2 2 3 2 3" xfId="27220"/>
    <cellStyle name="20% - 강조색3 5 2 2 2 3 3" xfId="14588"/>
    <cellStyle name="20% - 강조색3 5 2 2 2 3 3 2" xfId="27221"/>
    <cellStyle name="20% - 강조색3 5 2 2 2 3 4" xfId="27222"/>
    <cellStyle name="20% - 강조색3 5 2 2 2 4" xfId="6507"/>
    <cellStyle name="20% - 강조색3 5 2 2 2 4 2" xfId="27223"/>
    <cellStyle name="20% - 강조색3 5 2 2 2 4 2 2" xfId="27224"/>
    <cellStyle name="20% - 강조색3 5 2 2 2 4 3" xfId="27225"/>
    <cellStyle name="20% - 강조색3 5 2 2 2 5" xfId="11973"/>
    <cellStyle name="20% - 강조색3 5 2 2 2 5 2" xfId="27226"/>
    <cellStyle name="20% - 강조색3 5 2 2 2 6" xfId="27227"/>
    <cellStyle name="20% - 강조색3 5 2 2 3" xfId="1893"/>
    <cellStyle name="20% - 강조색3 5 2 2 3 2" xfId="4509"/>
    <cellStyle name="20% - 강조색3 5 2 2 3 2 2" xfId="9801"/>
    <cellStyle name="20% - 강조색3 5 2 2 3 2 2 2" xfId="27228"/>
    <cellStyle name="20% - 강조색3 5 2 2 3 2 2 2 2" xfId="27229"/>
    <cellStyle name="20% - 강조색3 5 2 2 3 2 2 3" xfId="27230"/>
    <cellStyle name="20% - 강조색3 5 2 2 3 2 3" xfId="15267"/>
    <cellStyle name="20% - 강조색3 5 2 2 3 2 3 2" xfId="27231"/>
    <cellStyle name="20% - 강조색3 5 2 2 3 2 4" xfId="27232"/>
    <cellStyle name="20% - 강조색3 5 2 2 3 3" xfId="7186"/>
    <cellStyle name="20% - 강조색3 5 2 2 3 3 2" xfId="27233"/>
    <cellStyle name="20% - 강조색3 5 2 2 3 3 2 2" xfId="27234"/>
    <cellStyle name="20% - 강조색3 5 2 2 3 3 3" xfId="27235"/>
    <cellStyle name="20% - 강조색3 5 2 2 3 4" xfId="12652"/>
    <cellStyle name="20% - 강조색3 5 2 2 3 4 2" xfId="27236"/>
    <cellStyle name="20% - 강조색3 5 2 2 3 5" xfId="27237"/>
    <cellStyle name="20% - 강조색3 5 2 2 4" xfId="3210"/>
    <cellStyle name="20% - 강조색3 5 2 2 4 2" xfId="8502"/>
    <cellStyle name="20% - 강조색3 5 2 2 4 2 2" xfId="27238"/>
    <cellStyle name="20% - 강조색3 5 2 2 4 2 2 2" xfId="27239"/>
    <cellStyle name="20% - 강조색3 5 2 2 4 2 3" xfId="27240"/>
    <cellStyle name="20% - 강조색3 5 2 2 4 3" xfId="13968"/>
    <cellStyle name="20% - 강조색3 5 2 2 4 3 2" xfId="27241"/>
    <cellStyle name="20% - 강조색3 5 2 2 4 4" xfId="27242"/>
    <cellStyle name="20% - 강조색3 5 2 2 5" xfId="5887"/>
    <cellStyle name="20% - 강조색3 5 2 2 5 2" xfId="27243"/>
    <cellStyle name="20% - 강조색3 5 2 2 5 2 2" xfId="27244"/>
    <cellStyle name="20% - 강조색3 5 2 2 5 3" xfId="27245"/>
    <cellStyle name="20% - 강조색3 5 2 2 6" xfId="11353"/>
    <cellStyle name="20% - 강조색3 5 2 2 6 2" xfId="27246"/>
    <cellStyle name="20% - 강조색3 5 2 2 7" xfId="27247"/>
    <cellStyle name="20% - 강조색3 5 2 3" xfId="909"/>
    <cellStyle name="20% - 강조색3 5 2 3 2" xfId="2211"/>
    <cellStyle name="20% - 강조색3 5 2 3 2 2" xfId="4827"/>
    <cellStyle name="20% - 강조색3 5 2 3 2 2 2" xfId="10119"/>
    <cellStyle name="20% - 강조색3 5 2 3 2 2 2 2" xfId="27248"/>
    <cellStyle name="20% - 강조색3 5 2 3 2 2 2 2 2" xfId="27249"/>
    <cellStyle name="20% - 강조색3 5 2 3 2 2 2 3" xfId="27250"/>
    <cellStyle name="20% - 강조색3 5 2 3 2 2 3" xfId="15585"/>
    <cellStyle name="20% - 강조색3 5 2 3 2 2 3 2" xfId="27251"/>
    <cellStyle name="20% - 강조색3 5 2 3 2 2 4" xfId="27252"/>
    <cellStyle name="20% - 강조색3 5 2 3 2 3" xfId="7504"/>
    <cellStyle name="20% - 강조색3 5 2 3 2 3 2" xfId="27253"/>
    <cellStyle name="20% - 강조색3 5 2 3 2 3 2 2" xfId="27254"/>
    <cellStyle name="20% - 강조색3 5 2 3 2 3 3" xfId="27255"/>
    <cellStyle name="20% - 강조색3 5 2 3 2 4" xfId="12970"/>
    <cellStyle name="20% - 강조색3 5 2 3 2 4 2" xfId="27256"/>
    <cellStyle name="20% - 강조색3 5 2 3 2 5" xfId="27257"/>
    <cellStyle name="20% - 강조색3 5 2 3 3" xfId="3528"/>
    <cellStyle name="20% - 강조색3 5 2 3 3 2" xfId="8820"/>
    <cellStyle name="20% - 강조색3 5 2 3 3 2 2" xfId="27258"/>
    <cellStyle name="20% - 강조색3 5 2 3 3 2 2 2" xfId="27259"/>
    <cellStyle name="20% - 강조색3 5 2 3 3 2 3" xfId="27260"/>
    <cellStyle name="20% - 강조색3 5 2 3 3 3" xfId="14286"/>
    <cellStyle name="20% - 강조색3 5 2 3 3 3 2" xfId="27261"/>
    <cellStyle name="20% - 강조색3 5 2 3 3 4" xfId="27262"/>
    <cellStyle name="20% - 강조색3 5 2 3 4" xfId="6205"/>
    <cellStyle name="20% - 강조색3 5 2 3 4 2" xfId="27263"/>
    <cellStyle name="20% - 강조색3 5 2 3 4 2 2" xfId="27264"/>
    <cellStyle name="20% - 강조색3 5 2 3 4 3" xfId="27265"/>
    <cellStyle name="20% - 강조색3 5 2 3 5" xfId="11671"/>
    <cellStyle name="20% - 강조색3 5 2 3 5 2" xfId="27266"/>
    <cellStyle name="20% - 강조색3 5 2 3 6" xfId="27267"/>
    <cellStyle name="20% - 강조색3 5 2 4" xfId="1591"/>
    <cellStyle name="20% - 강조색3 5 2 4 2" xfId="4207"/>
    <cellStyle name="20% - 강조색3 5 2 4 2 2" xfId="9499"/>
    <cellStyle name="20% - 강조색3 5 2 4 2 2 2" xfId="27268"/>
    <cellStyle name="20% - 강조색3 5 2 4 2 2 2 2" xfId="27269"/>
    <cellStyle name="20% - 강조색3 5 2 4 2 2 3" xfId="27270"/>
    <cellStyle name="20% - 강조색3 5 2 4 2 3" xfId="14965"/>
    <cellStyle name="20% - 강조색3 5 2 4 2 3 2" xfId="27271"/>
    <cellStyle name="20% - 강조색3 5 2 4 2 4" xfId="27272"/>
    <cellStyle name="20% - 강조색3 5 2 4 3" xfId="6884"/>
    <cellStyle name="20% - 강조색3 5 2 4 3 2" xfId="27273"/>
    <cellStyle name="20% - 강조색3 5 2 4 3 2 2" xfId="27274"/>
    <cellStyle name="20% - 강조색3 5 2 4 3 3" xfId="27275"/>
    <cellStyle name="20% - 강조색3 5 2 4 4" xfId="12350"/>
    <cellStyle name="20% - 강조색3 5 2 4 4 2" xfId="27276"/>
    <cellStyle name="20% - 강조색3 5 2 4 5" xfId="27277"/>
    <cellStyle name="20% - 강조색3 5 2 5" xfId="2908"/>
    <cellStyle name="20% - 강조색3 5 2 5 2" xfId="8200"/>
    <cellStyle name="20% - 강조색3 5 2 5 2 2" xfId="27278"/>
    <cellStyle name="20% - 강조색3 5 2 5 2 2 2" xfId="27279"/>
    <cellStyle name="20% - 강조색3 5 2 5 2 3" xfId="27280"/>
    <cellStyle name="20% - 강조색3 5 2 5 3" xfId="13666"/>
    <cellStyle name="20% - 강조색3 5 2 5 3 2" xfId="27281"/>
    <cellStyle name="20% - 강조색3 5 2 5 4" xfId="27282"/>
    <cellStyle name="20% - 강조색3 5 2 6" xfId="5585"/>
    <cellStyle name="20% - 강조색3 5 2 6 2" xfId="27283"/>
    <cellStyle name="20% - 강조색3 5 2 6 2 2" xfId="27284"/>
    <cellStyle name="20% - 강조색3 5 2 6 3" xfId="27285"/>
    <cellStyle name="20% - 강조색3 5 2 7" xfId="11051"/>
    <cellStyle name="20% - 강조색3 5 2 7 2" xfId="27286"/>
    <cellStyle name="20% - 강조색3 5 2 8" xfId="27287"/>
    <cellStyle name="20% - 강조색3 5 3" xfId="474"/>
    <cellStyle name="20% - 강조색3 5 3 2" xfId="1096"/>
    <cellStyle name="20% - 강조색3 5 3 2 2" xfId="2398"/>
    <cellStyle name="20% - 강조색3 5 3 2 2 2" xfId="5014"/>
    <cellStyle name="20% - 강조색3 5 3 2 2 2 2" xfId="10306"/>
    <cellStyle name="20% - 강조색3 5 3 2 2 2 2 2" xfId="27288"/>
    <cellStyle name="20% - 강조색3 5 3 2 2 2 2 2 2" xfId="27289"/>
    <cellStyle name="20% - 강조색3 5 3 2 2 2 2 3" xfId="27290"/>
    <cellStyle name="20% - 강조색3 5 3 2 2 2 3" xfId="15772"/>
    <cellStyle name="20% - 강조색3 5 3 2 2 2 3 2" xfId="27291"/>
    <cellStyle name="20% - 강조색3 5 3 2 2 2 4" xfId="27292"/>
    <cellStyle name="20% - 강조색3 5 3 2 2 3" xfId="7691"/>
    <cellStyle name="20% - 강조색3 5 3 2 2 3 2" xfId="27293"/>
    <cellStyle name="20% - 강조색3 5 3 2 2 3 2 2" xfId="27294"/>
    <cellStyle name="20% - 강조색3 5 3 2 2 3 3" xfId="27295"/>
    <cellStyle name="20% - 강조색3 5 3 2 2 4" xfId="13157"/>
    <cellStyle name="20% - 강조색3 5 3 2 2 4 2" xfId="27296"/>
    <cellStyle name="20% - 강조색3 5 3 2 2 5" xfId="27297"/>
    <cellStyle name="20% - 강조색3 5 3 2 3" xfId="3715"/>
    <cellStyle name="20% - 강조색3 5 3 2 3 2" xfId="9007"/>
    <cellStyle name="20% - 강조색3 5 3 2 3 2 2" xfId="27298"/>
    <cellStyle name="20% - 강조색3 5 3 2 3 2 2 2" xfId="27299"/>
    <cellStyle name="20% - 강조색3 5 3 2 3 2 3" xfId="27300"/>
    <cellStyle name="20% - 강조색3 5 3 2 3 3" xfId="14473"/>
    <cellStyle name="20% - 강조색3 5 3 2 3 3 2" xfId="27301"/>
    <cellStyle name="20% - 강조색3 5 3 2 3 4" xfId="27302"/>
    <cellStyle name="20% - 강조색3 5 3 2 4" xfId="6392"/>
    <cellStyle name="20% - 강조색3 5 3 2 4 2" xfId="27303"/>
    <cellStyle name="20% - 강조색3 5 3 2 4 2 2" xfId="27304"/>
    <cellStyle name="20% - 강조색3 5 3 2 4 3" xfId="27305"/>
    <cellStyle name="20% - 강조색3 5 3 2 5" xfId="11858"/>
    <cellStyle name="20% - 강조색3 5 3 2 5 2" xfId="27306"/>
    <cellStyle name="20% - 강조색3 5 3 2 6" xfId="27307"/>
    <cellStyle name="20% - 강조색3 5 3 3" xfId="1778"/>
    <cellStyle name="20% - 강조색3 5 3 3 2" xfId="4394"/>
    <cellStyle name="20% - 강조색3 5 3 3 2 2" xfId="9686"/>
    <cellStyle name="20% - 강조색3 5 3 3 2 2 2" xfId="27308"/>
    <cellStyle name="20% - 강조색3 5 3 3 2 2 2 2" xfId="27309"/>
    <cellStyle name="20% - 강조색3 5 3 3 2 2 3" xfId="27310"/>
    <cellStyle name="20% - 강조색3 5 3 3 2 3" xfId="15152"/>
    <cellStyle name="20% - 강조색3 5 3 3 2 3 2" xfId="27311"/>
    <cellStyle name="20% - 강조색3 5 3 3 2 4" xfId="27312"/>
    <cellStyle name="20% - 강조색3 5 3 3 3" xfId="7071"/>
    <cellStyle name="20% - 강조색3 5 3 3 3 2" xfId="27313"/>
    <cellStyle name="20% - 강조색3 5 3 3 3 2 2" xfId="27314"/>
    <cellStyle name="20% - 강조색3 5 3 3 3 3" xfId="27315"/>
    <cellStyle name="20% - 강조색3 5 3 3 4" xfId="12537"/>
    <cellStyle name="20% - 강조색3 5 3 3 4 2" xfId="27316"/>
    <cellStyle name="20% - 강조색3 5 3 3 5" xfId="27317"/>
    <cellStyle name="20% - 강조색3 5 3 4" xfId="3095"/>
    <cellStyle name="20% - 강조색3 5 3 4 2" xfId="8387"/>
    <cellStyle name="20% - 강조색3 5 3 4 2 2" xfId="27318"/>
    <cellStyle name="20% - 강조색3 5 3 4 2 2 2" xfId="27319"/>
    <cellStyle name="20% - 강조색3 5 3 4 2 3" xfId="27320"/>
    <cellStyle name="20% - 강조색3 5 3 4 3" xfId="13853"/>
    <cellStyle name="20% - 강조색3 5 3 4 3 2" xfId="27321"/>
    <cellStyle name="20% - 강조색3 5 3 4 4" xfId="27322"/>
    <cellStyle name="20% - 강조색3 5 3 5" xfId="5772"/>
    <cellStyle name="20% - 강조색3 5 3 5 2" xfId="27323"/>
    <cellStyle name="20% - 강조색3 5 3 5 2 2" xfId="27324"/>
    <cellStyle name="20% - 강조색3 5 3 5 3" xfId="27325"/>
    <cellStyle name="20% - 강조색3 5 3 6" xfId="11238"/>
    <cellStyle name="20% - 강조색3 5 3 6 2" xfId="27326"/>
    <cellStyle name="20% - 강조색3 5 3 7" xfId="27327"/>
    <cellStyle name="20% - 강조색3 5 4" xfId="794"/>
    <cellStyle name="20% - 강조색3 5 4 2" xfId="2096"/>
    <cellStyle name="20% - 강조색3 5 4 2 2" xfId="4712"/>
    <cellStyle name="20% - 강조색3 5 4 2 2 2" xfId="10004"/>
    <cellStyle name="20% - 강조색3 5 4 2 2 2 2" xfId="27328"/>
    <cellStyle name="20% - 강조색3 5 4 2 2 2 2 2" xfId="27329"/>
    <cellStyle name="20% - 강조색3 5 4 2 2 2 3" xfId="27330"/>
    <cellStyle name="20% - 강조색3 5 4 2 2 3" xfId="15470"/>
    <cellStyle name="20% - 강조색3 5 4 2 2 3 2" xfId="27331"/>
    <cellStyle name="20% - 강조색3 5 4 2 2 4" xfId="27332"/>
    <cellStyle name="20% - 강조색3 5 4 2 3" xfId="7389"/>
    <cellStyle name="20% - 강조색3 5 4 2 3 2" xfId="27333"/>
    <cellStyle name="20% - 강조색3 5 4 2 3 2 2" xfId="27334"/>
    <cellStyle name="20% - 강조색3 5 4 2 3 3" xfId="27335"/>
    <cellStyle name="20% - 강조색3 5 4 2 4" xfId="12855"/>
    <cellStyle name="20% - 강조색3 5 4 2 4 2" xfId="27336"/>
    <cellStyle name="20% - 강조색3 5 4 2 5" xfId="27337"/>
    <cellStyle name="20% - 강조색3 5 4 3" xfId="3413"/>
    <cellStyle name="20% - 강조색3 5 4 3 2" xfId="8705"/>
    <cellStyle name="20% - 강조색3 5 4 3 2 2" xfId="27338"/>
    <cellStyle name="20% - 강조색3 5 4 3 2 2 2" xfId="27339"/>
    <cellStyle name="20% - 강조색3 5 4 3 2 3" xfId="27340"/>
    <cellStyle name="20% - 강조색3 5 4 3 3" xfId="14171"/>
    <cellStyle name="20% - 강조색3 5 4 3 3 2" xfId="27341"/>
    <cellStyle name="20% - 강조색3 5 4 3 4" xfId="27342"/>
    <cellStyle name="20% - 강조색3 5 4 4" xfId="6090"/>
    <cellStyle name="20% - 강조색3 5 4 4 2" xfId="27343"/>
    <cellStyle name="20% - 강조색3 5 4 4 2 2" xfId="27344"/>
    <cellStyle name="20% - 강조색3 5 4 4 3" xfId="27345"/>
    <cellStyle name="20% - 강조색3 5 4 5" xfId="11556"/>
    <cellStyle name="20% - 강조색3 5 4 5 2" xfId="27346"/>
    <cellStyle name="20% - 강조색3 5 4 6" xfId="27347"/>
    <cellStyle name="20% - 강조색3 5 5" xfId="1476"/>
    <cellStyle name="20% - 강조색3 5 5 2" xfId="4092"/>
    <cellStyle name="20% - 강조색3 5 5 2 2" xfId="9384"/>
    <cellStyle name="20% - 강조색3 5 5 2 2 2" xfId="27348"/>
    <cellStyle name="20% - 강조색3 5 5 2 2 2 2" xfId="27349"/>
    <cellStyle name="20% - 강조색3 5 5 2 2 3" xfId="27350"/>
    <cellStyle name="20% - 강조색3 5 5 2 3" xfId="14850"/>
    <cellStyle name="20% - 강조색3 5 5 2 3 2" xfId="27351"/>
    <cellStyle name="20% - 강조색3 5 5 2 4" xfId="27352"/>
    <cellStyle name="20% - 강조색3 5 5 3" xfId="6769"/>
    <cellStyle name="20% - 강조색3 5 5 3 2" xfId="27353"/>
    <cellStyle name="20% - 강조색3 5 5 3 2 2" xfId="27354"/>
    <cellStyle name="20% - 강조색3 5 5 3 3" xfId="27355"/>
    <cellStyle name="20% - 강조색3 5 5 4" xfId="12235"/>
    <cellStyle name="20% - 강조색3 5 5 4 2" xfId="27356"/>
    <cellStyle name="20% - 강조색3 5 5 5" xfId="27357"/>
    <cellStyle name="20% - 강조색3 5 6" xfId="2793"/>
    <cellStyle name="20% - 강조색3 5 6 2" xfId="8085"/>
    <cellStyle name="20% - 강조색3 5 6 2 2" xfId="27358"/>
    <cellStyle name="20% - 강조색3 5 6 2 2 2" xfId="27359"/>
    <cellStyle name="20% - 강조색3 5 6 2 3" xfId="27360"/>
    <cellStyle name="20% - 강조색3 5 6 3" xfId="13551"/>
    <cellStyle name="20% - 강조색3 5 6 3 2" xfId="27361"/>
    <cellStyle name="20% - 강조색3 5 6 4" xfId="27362"/>
    <cellStyle name="20% - 강조색3 5 7" xfId="5470"/>
    <cellStyle name="20% - 강조색3 5 7 2" xfId="27363"/>
    <cellStyle name="20% - 강조색3 5 7 2 2" xfId="27364"/>
    <cellStyle name="20% - 강조색3 5 7 3" xfId="27365"/>
    <cellStyle name="20% - 강조색3 5 8" xfId="10936"/>
    <cellStyle name="20% - 강조색3 5 8 2" xfId="27366"/>
    <cellStyle name="20% - 강조색3 5 9" xfId="16279"/>
    <cellStyle name="20% - 강조색3 6" xfId="179"/>
    <cellStyle name="20% - 강조색3 6 10" xfId="16701"/>
    <cellStyle name="20% - 강조색3 6 11" xfId="16893"/>
    <cellStyle name="20% - 강조색3 6 12" xfId="17487"/>
    <cellStyle name="20% - 강조색3 6 13" xfId="18424"/>
    <cellStyle name="20% - 강조색3 6 14" xfId="19386"/>
    <cellStyle name="20% - 강조색3 6 15" xfId="21851"/>
    <cellStyle name="20% - 강조색3 6 2" xfId="300"/>
    <cellStyle name="20% - 강조색3 6 2 10" xfId="18588"/>
    <cellStyle name="20% - 강조색3 6 2 11" xfId="19550"/>
    <cellStyle name="20% - 강조색3 6 2 12" xfId="22015"/>
    <cellStyle name="20% - 강조색3 6 2 2" xfId="604"/>
    <cellStyle name="20% - 강조색3 6 2 2 10" xfId="22476"/>
    <cellStyle name="20% - 강조색3 6 2 2 2" xfId="1226"/>
    <cellStyle name="20% - 강조색3 6 2 2 2 2" xfId="2528"/>
    <cellStyle name="20% - 강조색3 6 2 2 2 2 2" xfId="5144"/>
    <cellStyle name="20% - 강조색3 6 2 2 2 2 2 2" xfId="10436"/>
    <cellStyle name="20% - 강조색3 6 2 2 2 2 2 2 2" xfId="27367"/>
    <cellStyle name="20% - 강조색3 6 2 2 2 2 2 2 2 2" xfId="27368"/>
    <cellStyle name="20% - 강조색3 6 2 2 2 2 2 2 3" xfId="27369"/>
    <cellStyle name="20% - 강조색3 6 2 2 2 2 2 3" xfId="15902"/>
    <cellStyle name="20% - 강조색3 6 2 2 2 2 2 3 2" xfId="27370"/>
    <cellStyle name="20% - 강조색3 6 2 2 2 2 2 4" xfId="27371"/>
    <cellStyle name="20% - 강조색3 6 2 2 2 2 3" xfId="7821"/>
    <cellStyle name="20% - 강조색3 6 2 2 2 2 3 2" xfId="27372"/>
    <cellStyle name="20% - 강조색3 6 2 2 2 2 3 2 2" xfId="27373"/>
    <cellStyle name="20% - 강조색3 6 2 2 2 2 3 3" xfId="27374"/>
    <cellStyle name="20% - 강조색3 6 2 2 2 2 4" xfId="13287"/>
    <cellStyle name="20% - 강조색3 6 2 2 2 2 4 2" xfId="27375"/>
    <cellStyle name="20% - 강조색3 6 2 2 2 2 5" xfId="27376"/>
    <cellStyle name="20% - 강조색3 6 2 2 2 2 6" xfId="27377"/>
    <cellStyle name="20% - 강조색3 6 2 2 2 3" xfId="3845"/>
    <cellStyle name="20% - 강조색3 6 2 2 2 3 2" xfId="9137"/>
    <cellStyle name="20% - 강조색3 6 2 2 2 3 2 2" xfId="27378"/>
    <cellStyle name="20% - 강조색3 6 2 2 2 3 2 2 2" xfId="27379"/>
    <cellStyle name="20% - 강조색3 6 2 2 2 3 2 3" xfId="27380"/>
    <cellStyle name="20% - 강조색3 6 2 2 2 3 3" xfId="14603"/>
    <cellStyle name="20% - 강조색3 6 2 2 2 3 3 2" xfId="27381"/>
    <cellStyle name="20% - 강조색3 6 2 2 2 3 4" xfId="27382"/>
    <cellStyle name="20% - 강조색3 6 2 2 2 4" xfId="6522"/>
    <cellStyle name="20% - 강조색3 6 2 2 2 4 2" xfId="27383"/>
    <cellStyle name="20% - 강조색3 6 2 2 2 4 2 2" xfId="27384"/>
    <cellStyle name="20% - 강조색3 6 2 2 2 4 3" xfId="27385"/>
    <cellStyle name="20% - 강조색3 6 2 2 2 5" xfId="11988"/>
    <cellStyle name="20% - 강조색3 6 2 2 2 5 2" xfId="27386"/>
    <cellStyle name="20% - 강조색3 6 2 2 2 6" xfId="21516"/>
    <cellStyle name="20% - 강조색3 6 2 2 2 7" xfId="27387"/>
    <cellStyle name="20% - 강조색3 6 2 2 3" xfId="1908"/>
    <cellStyle name="20% - 강조색3 6 2 2 3 2" xfId="4524"/>
    <cellStyle name="20% - 강조색3 6 2 2 3 2 2" xfId="9816"/>
    <cellStyle name="20% - 강조색3 6 2 2 3 2 2 2" xfId="27388"/>
    <cellStyle name="20% - 강조색3 6 2 2 3 2 2 2 2" xfId="27389"/>
    <cellStyle name="20% - 강조색3 6 2 2 3 2 2 3" xfId="27390"/>
    <cellStyle name="20% - 강조색3 6 2 2 3 2 3" xfId="15282"/>
    <cellStyle name="20% - 강조색3 6 2 2 3 2 3 2" xfId="27391"/>
    <cellStyle name="20% - 강조색3 6 2 2 3 2 4" xfId="27392"/>
    <cellStyle name="20% - 강조색3 6 2 2 3 3" xfId="7201"/>
    <cellStyle name="20% - 강조색3 6 2 2 3 3 2" xfId="27393"/>
    <cellStyle name="20% - 강조색3 6 2 2 3 3 2 2" xfId="27394"/>
    <cellStyle name="20% - 강조색3 6 2 2 3 3 3" xfId="27395"/>
    <cellStyle name="20% - 강조색3 6 2 2 3 4" xfId="12667"/>
    <cellStyle name="20% - 강조색3 6 2 2 3 4 2" xfId="27396"/>
    <cellStyle name="20% - 강조색3 6 2 2 3 5" xfId="27397"/>
    <cellStyle name="20% - 강조색3 6 2 2 3 6" xfId="27398"/>
    <cellStyle name="20% - 강조색3 6 2 2 4" xfId="3225"/>
    <cellStyle name="20% - 강조색3 6 2 2 4 2" xfId="8517"/>
    <cellStyle name="20% - 강조색3 6 2 2 4 2 2" xfId="27399"/>
    <cellStyle name="20% - 강조색3 6 2 2 4 2 2 2" xfId="27400"/>
    <cellStyle name="20% - 강조색3 6 2 2 4 2 3" xfId="27401"/>
    <cellStyle name="20% - 강조색3 6 2 2 4 3" xfId="13983"/>
    <cellStyle name="20% - 강조색3 6 2 2 4 3 2" xfId="27402"/>
    <cellStyle name="20% - 강조색3 6 2 2 4 4" xfId="27403"/>
    <cellStyle name="20% - 강조색3 6 2 2 5" xfId="5902"/>
    <cellStyle name="20% - 강조색3 6 2 2 5 2" xfId="27404"/>
    <cellStyle name="20% - 강조색3 6 2 2 5 2 2" xfId="27405"/>
    <cellStyle name="20% - 강조색3 6 2 2 5 3" xfId="27406"/>
    <cellStyle name="20% - 강조색3 6 2 2 6" xfId="11368"/>
    <cellStyle name="20% - 강조색3 6 2 2 6 2" xfId="27407"/>
    <cellStyle name="20% - 강조색3 6 2 2 7" xfId="18115"/>
    <cellStyle name="20% - 강조색3 6 2 2 8" xfId="19049"/>
    <cellStyle name="20% - 강조색3 6 2 2 9" xfId="20011"/>
    <cellStyle name="20% - 강조색3 6 2 3" xfId="924"/>
    <cellStyle name="20% - 강조색3 6 2 3 2" xfId="2226"/>
    <cellStyle name="20% - 강조색3 6 2 3 2 2" xfId="4842"/>
    <cellStyle name="20% - 강조색3 6 2 3 2 2 2" xfId="10134"/>
    <cellStyle name="20% - 강조색3 6 2 3 2 2 2 2" xfId="27408"/>
    <cellStyle name="20% - 강조색3 6 2 3 2 2 2 2 2" xfId="27409"/>
    <cellStyle name="20% - 강조색3 6 2 3 2 2 2 3" xfId="27410"/>
    <cellStyle name="20% - 강조색3 6 2 3 2 2 3" xfId="15600"/>
    <cellStyle name="20% - 강조색3 6 2 3 2 2 3 2" xfId="27411"/>
    <cellStyle name="20% - 강조색3 6 2 3 2 2 4" xfId="27412"/>
    <cellStyle name="20% - 강조색3 6 2 3 2 3" xfId="7519"/>
    <cellStyle name="20% - 강조색3 6 2 3 2 3 2" xfId="27413"/>
    <cellStyle name="20% - 강조색3 6 2 3 2 3 2 2" xfId="27414"/>
    <cellStyle name="20% - 강조색3 6 2 3 2 3 3" xfId="27415"/>
    <cellStyle name="20% - 강조색3 6 2 3 2 4" xfId="12985"/>
    <cellStyle name="20% - 강조색3 6 2 3 2 4 2" xfId="27416"/>
    <cellStyle name="20% - 강조색3 6 2 3 2 5" xfId="27417"/>
    <cellStyle name="20% - 강조색3 6 2 3 2 6" xfId="27418"/>
    <cellStyle name="20% - 강조색3 6 2 3 3" xfId="3543"/>
    <cellStyle name="20% - 강조색3 6 2 3 3 2" xfId="8835"/>
    <cellStyle name="20% - 강조색3 6 2 3 3 2 2" xfId="27419"/>
    <cellStyle name="20% - 강조색3 6 2 3 3 2 2 2" xfId="27420"/>
    <cellStyle name="20% - 강조색3 6 2 3 3 2 3" xfId="27421"/>
    <cellStyle name="20% - 강조색3 6 2 3 3 3" xfId="14301"/>
    <cellStyle name="20% - 강조색3 6 2 3 3 3 2" xfId="27422"/>
    <cellStyle name="20% - 강조색3 6 2 3 3 4" xfId="27423"/>
    <cellStyle name="20% - 강조색3 6 2 3 4" xfId="6220"/>
    <cellStyle name="20% - 강조색3 6 2 3 4 2" xfId="27424"/>
    <cellStyle name="20% - 강조색3 6 2 3 4 2 2" xfId="27425"/>
    <cellStyle name="20% - 강조색3 6 2 3 4 3" xfId="27426"/>
    <cellStyle name="20% - 강조색3 6 2 3 5" xfId="11686"/>
    <cellStyle name="20% - 강조색3 6 2 3 5 2" xfId="27427"/>
    <cellStyle name="20% - 강조색3 6 2 3 6" xfId="20474"/>
    <cellStyle name="20% - 강조색3 6 2 3 7" xfId="27428"/>
    <cellStyle name="20% - 강조색3 6 2 4" xfId="1606"/>
    <cellStyle name="20% - 강조색3 6 2 4 2" xfId="4222"/>
    <cellStyle name="20% - 강조색3 6 2 4 2 2" xfId="9514"/>
    <cellStyle name="20% - 강조색3 6 2 4 2 2 2" xfId="27429"/>
    <cellStyle name="20% - 강조색3 6 2 4 2 2 2 2" xfId="27430"/>
    <cellStyle name="20% - 강조색3 6 2 4 2 2 3" xfId="27431"/>
    <cellStyle name="20% - 강조색3 6 2 4 2 3" xfId="14980"/>
    <cellStyle name="20% - 강조색3 6 2 4 2 3 2" xfId="27432"/>
    <cellStyle name="20% - 강조색3 6 2 4 2 4" xfId="27433"/>
    <cellStyle name="20% - 강조색3 6 2 4 2 5" xfId="27434"/>
    <cellStyle name="20% - 강조색3 6 2 4 3" xfId="6899"/>
    <cellStyle name="20% - 강조색3 6 2 4 3 2" xfId="27435"/>
    <cellStyle name="20% - 강조색3 6 2 4 3 2 2" xfId="27436"/>
    <cellStyle name="20% - 강조색3 6 2 4 3 3" xfId="27437"/>
    <cellStyle name="20% - 강조색3 6 2 4 4" xfId="12365"/>
    <cellStyle name="20% - 강조색3 6 2 4 4 2" xfId="27438"/>
    <cellStyle name="20% - 강조색3 6 2 4 5" xfId="21052"/>
    <cellStyle name="20% - 강조색3 6 2 4 6" xfId="27439"/>
    <cellStyle name="20% - 강조색3 6 2 5" xfId="2923"/>
    <cellStyle name="20% - 강조색3 6 2 5 2" xfId="8215"/>
    <cellStyle name="20% - 강조색3 6 2 5 2 2" xfId="27440"/>
    <cellStyle name="20% - 강조색3 6 2 5 2 2 2" xfId="27441"/>
    <cellStyle name="20% - 강조색3 6 2 5 2 3" xfId="27442"/>
    <cellStyle name="20% - 강조색3 6 2 5 3" xfId="13681"/>
    <cellStyle name="20% - 강조색3 6 2 5 3 2" xfId="27443"/>
    <cellStyle name="20% - 강조색3 6 2 5 4" xfId="27444"/>
    <cellStyle name="20% - 강조색3 6 2 5 5" xfId="27445"/>
    <cellStyle name="20% - 강조색3 6 2 6" xfId="5600"/>
    <cellStyle name="20% - 강조색3 6 2 6 2" xfId="27446"/>
    <cellStyle name="20% - 강조색3 6 2 6 2 2" xfId="27447"/>
    <cellStyle name="20% - 강조색3 6 2 6 3" xfId="27448"/>
    <cellStyle name="20% - 강조색3 6 2 7" xfId="11066"/>
    <cellStyle name="20% - 강조색3 6 2 7 2" xfId="27449"/>
    <cellStyle name="20% - 강조색3 6 2 8" xfId="17063"/>
    <cellStyle name="20% - 강조색3 6 2 9" xfId="17651"/>
    <cellStyle name="20% - 강조색3 6 3" xfId="489"/>
    <cellStyle name="20% - 강조색3 6 3 2" xfId="1111"/>
    <cellStyle name="20% - 강조색3 6 3 2 2" xfId="2413"/>
    <cellStyle name="20% - 강조색3 6 3 2 2 2" xfId="5029"/>
    <cellStyle name="20% - 강조색3 6 3 2 2 2 2" xfId="10321"/>
    <cellStyle name="20% - 강조색3 6 3 2 2 2 2 2" xfId="27450"/>
    <cellStyle name="20% - 강조색3 6 3 2 2 2 2 2 2" xfId="27451"/>
    <cellStyle name="20% - 강조색3 6 3 2 2 2 2 3" xfId="27452"/>
    <cellStyle name="20% - 강조색3 6 3 2 2 2 3" xfId="15787"/>
    <cellStyle name="20% - 강조색3 6 3 2 2 2 3 2" xfId="27453"/>
    <cellStyle name="20% - 강조색3 6 3 2 2 2 4" xfId="27454"/>
    <cellStyle name="20% - 강조색3 6 3 2 2 3" xfId="7706"/>
    <cellStyle name="20% - 강조색3 6 3 2 2 3 2" xfId="27455"/>
    <cellStyle name="20% - 강조색3 6 3 2 2 3 2 2" xfId="27456"/>
    <cellStyle name="20% - 강조색3 6 3 2 2 3 3" xfId="27457"/>
    <cellStyle name="20% - 강조색3 6 3 2 2 4" xfId="13172"/>
    <cellStyle name="20% - 강조색3 6 3 2 2 4 2" xfId="27458"/>
    <cellStyle name="20% - 강조색3 6 3 2 2 5" xfId="27459"/>
    <cellStyle name="20% - 강조색3 6 3 2 3" xfId="3730"/>
    <cellStyle name="20% - 강조색3 6 3 2 3 2" xfId="9022"/>
    <cellStyle name="20% - 강조색3 6 3 2 3 2 2" xfId="27460"/>
    <cellStyle name="20% - 강조색3 6 3 2 3 2 2 2" xfId="27461"/>
    <cellStyle name="20% - 강조색3 6 3 2 3 2 3" xfId="27462"/>
    <cellStyle name="20% - 강조색3 6 3 2 3 3" xfId="14488"/>
    <cellStyle name="20% - 강조색3 6 3 2 3 3 2" xfId="27463"/>
    <cellStyle name="20% - 강조색3 6 3 2 3 4" xfId="27464"/>
    <cellStyle name="20% - 강조색3 6 3 2 4" xfId="6407"/>
    <cellStyle name="20% - 강조색3 6 3 2 4 2" xfId="27465"/>
    <cellStyle name="20% - 강조색3 6 3 2 4 2 2" xfId="27466"/>
    <cellStyle name="20% - 강조색3 6 3 2 4 3" xfId="27467"/>
    <cellStyle name="20% - 강조색3 6 3 2 5" xfId="11873"/>
    <cellStyle name="20% - 강조색3 6 3 2 5 2" xfId="27468"/>
    <cellStyle name="20% - 강조색3 6 3 2 6" xfId="27469"/>
    <cellStyle name="20% - 강조색3 6 3 3" xfId="1793"/>
    <cellStyle name="20% - 강조색3 6 3 3 2" xfId="4409"/>
    <cellStyle name="20% - 강조색3 6 3 3 2 2" xfId="9701"/>
    <cellStyle name="20% - 강조색3 6 3 3 2 2 2" xfId="27470"/>
    <cellStyle name="20% - 강조색3 6 3 3 2 2 2 2" xfId="27471"/>
    <cellStyle name="20% - 강조색3 6 3 3 2 2 3" xfId="27472"/>
    <cellStyle name="20% - 강조색3 6 3 3 2 3" xfId="15167"/>
    <cellStyle name="20% - 강조색3 6 3 3 2 3 2" xfId="27473"/>
    <cellStyle name="20% - 강조색3 6 3 3 2 4" xfId="27474"/>
    <cellStyle name="20% - 강조색3 6 3 3 3" xfId="7086"/>
    <cellStyle name="20% - 강조색3 6 3 3 3 2" xfId="27475"/>
    <cellStyle name="20% - 강조색3 6 3 3 3 2 2" xfId="27476"/>
    <cellStyle name="20% - 강조색3 6 3 3 3 3" xfId="27477"/>
    <cellStyle name="20% - 강조색3 6 3 3 4" xfId="12552"/>
    <cellStyle name="20% - 강조색3 6 3 3 4 2" xfId="27478"/>
    <cellStyle name="20% - 강조색3 6 3 3 5" xfId="27479"/>
    <cellStyle name="20% - 강조색3 6 3 4" xfId="3110"/>
    <cellStyle name="20% - 강조색3 6 3 4 2" xfId="8402"/>
    <cellStyle name="20% - 강조색3 6 3 4 2 2" xfId="27480"/>
    <cellStyle name="20% - 강조색3 6 3 4 2 2 2" xfId="27481"/>
    <cellStyle name="20% - 강조색3 6 3 4 2 3" xfId="27482"/>
    <cellStyle name="20% - 강조색3 6 3 4 3" xfId="13868"/>
    <cellStyle name="20% - 강조색3 6 3 4 3 2" xfId="27483"/>
    <cellStyle name="20% - 강조색3 6 3 4 4" xfId="27484"/>
    <cellStyle name="20% - 강조색3 6 3 5" xfId="5787"/>
    <cellStyle name="20% - 강조색3 6 3 5 2" xfId="27485"/>
    <cellStyle name="20% - 강조색3 6 3 5 2 2" xfId="27486"/>
    <cellStyle name="20% - 강조색3 6 3 5 3" xfId="27487"/>
    <cellStyle name="20% - 강조색3 6 3 6" xfId="11253"/>
    <cellStyle name="20% - 강조색3 6 3 6 2" xfId="27488"/>
    <cellStyle name="20% - 강조색3 6 3 7" xfId="17224"/>
    <cellStyle name="20% - 강조색3 6 3 8" xfId="27489"/>
    <cellStyle name="20% - 강조색3 6 4" xfId="809"/>
    <cellStyle name="20% - 강조색3 6 4 2" xfId="2111"/>
    <cellStyle name="20% - 강조색3 6 4 2 2" xfId="4727"/>
    <cellStyle name="20% - 강조색3 6 4 2 2 2" xfId="10019"/>
    <cellStyle name="20% - 강조색3 6 4 2 2 2 2" xfId="27490"/>
    <cellStyle name="20% - 강조색3 6 4 2 2 2 2 2" xfId="27491"/>
    <cellStyle name="20% - 강조색3 6 4 2 2 2 3" xfId="27492"/>
    <cellStyle name="20% - 강조색3 6 4 2 2 3" xfId="15485"/>
    <cellStyle name="20% - 강조색3 6 4 2 2 3 2" xfId="27493"/>
    <cellStyle name="20% - 강조색3 6 4 2 2 4" xfId="27494"/>
    <cellStyle name="20% - 강조색3 6 4 2 2 5" xfId="27495"/>
    <cellStyle name="20% - 강조색3 6 4 2 3" xfId="7404"/>
    <cellStyle name="20% - 강조색3 6 4 2 3 2" xfId="27496"/>
    <cellStyle name="20% - 강조색3 6 4 2 3 2 2" xfId="27497"/>
    <cellStyle name="20% - 강조색3 6 4 2 3 3" xfId="27498"/>
    <cellStyle name="20% - 강조색3 6 4 2 4" xfId="12870"/>
    <cellStyle name="20% - 강조색3 6 4 2 4 2" xfId="27499"/>
    <cellStyle name="20% - 강조색3 6 4 2 5" xfId="21480"/>
    <cellStyle name="20% - 강조색3 6 4 2 6" xfId="27500"/>
    <cellStyle name="20% - 강조색3 6 4 3" xfId="3428"/>
    <cellStyle name="20% - 강조색3 6 4 3 2" xfId="8720"/>
    <cellStyle name="20% - 강조색3 6 4 3 2 2" xfId="27501"/>
    <cellStyle name="20% - 강조색3 6 4 3 2 2 2" xfId="27502"/>
    <cellStyle name="20% - 강조색3 6 4 3 2 3" xfId="27503"/>
    <cellStyle name="20% - 강조색3 6 4 3 3" xfId="14186"/>
    <cellStyle name="20% - 강조색3 6 4 3 3 2" xfId="27504"/>
    <cellStyle name="20% - 강조색3 6 4 3 4" xfId="27505"/>
    <cellStyle name="20% - 강조색3 6 4 3 5" xfId="27506"/>
    <cellStyle name="20% - 강조색3 6 4 4" xfId="6105"/>
    <cellStyle name="20% - 강조색3 6 4 4 2" xfId="27507"/>
    <cellStyle name="20% - 강조색3 6 4 4 2 2" xfId="27508"/>
    <cellStyle name="20% - 강조색3 6 4 4 3" xfId="27509"/>
    <cellStyle name="20% - 강조색3 6 4 5" xfId="11571"/>
    <cellStyle name="20% - 강조색3 6 4 5 2" xfId="27510"/>
    <cellStyle name="20% - 강조색3 6 4 6" xfId="18079"/>
    <cellStyle name="20% - 강조색3 6 4 7" xfId="19013"/>
    <cellStyle name="20% - 강조색3 6 4 8" xfId="19975"/>
    <cellStyle name="20% - 강조색3 6 4 9" xfId="22440"/>
    <cellStyle name="20% - 강조색3 6 5" xfId="1491"/>
    <cellStyle name="20% - 강조색3 6 5 2" xfId="4107"/>
    <cellStyle name="20% - 강조색3 6 5 2 2" xfId="9399"/>
    <cellStyle name="20% - 강조색3 6 5 2 2 2" xfId="27511"/>
    <cellStyle name="20% - 강조색3 6 5 2 2 2 2" xfId="27512"/>
    <cellStyle name="20% - 강조색3 6 5 2 2 3" xfId="27513"/>
    <cellStyle name="20% - 강조색3 6 5 2 3" xfId="14865"/>
    <cellStyle name="20% - 강조색3 6 5 2 3 2" xfId="27514"/>
    <cellStyle name="20% - 강조색3 6 5 2 4" xfId="27515"/>
    <cellStyle name="20% - 강조색3 6 5 2 5" xfId="27516"/>
    <cellStyle name="20% - 강조색3 6 5 3" xfId="6784"/>
    <cellStyle name="20% - 강조색3 6 5 3 2" xfId="27517"/>
    <cellStyle name="20% - 강조색3 6 5 3 2 2" xfId="27518"/>
    <cellStyle name="20% - 강조색3 6 5 3 3" xfId="27519"/>
    <cellStyle name="20% - 강조색3 6 5 4" xfId="12250"/>
    <cellStyle name="20% - 강조색3 6 5 4 2" xfId="27520"/>
    <cellStyle name="20% - 강조색3 6 5 5" xfId="20309"/>
    <cellStyle name="20% - 강조색3 6 5 6" xfId="27521"/>
    <cellStyle name="20% - 강조색3 6 6" xfId="2808"/>
    <cellStyle name="20% - 강조색3 6 6 2" xfId="8100"/>
    <cellStyle name="20% - 강조색3 6 6 2 2" xfId="27522"/>
    <cellStyle name="20% - 강조색3 6 6 2 2 2" xfId="27523"/>
    <cellStyle name="20% - 강조색3 6 6 2 3" xfId="27524"/>
    <cellStyle name="20% - 강조색3 6 6 2 4" xfId="27525"/>
    <cellStyle name="20% - 강조색3 6 6 3" xfId="13566"/>
    <cellStyle name="20% - 강조색3 6 6 3 2" xfId="27526"/>
    <cellStyle name="20% - 강조색3 6 6 4" xfId="20887"/>
    <cellStyle name="20% - 강조색3 6 6 5" xfId="27527"/>
    <cellStyle name="20% - 강조색3 6 7" xfId="5485"/>
    <cellStyle name="20% - 강조색3 6 7 2" xfId="27528"/>
    <cellStyle name="20% - 강조색3 6 7 2 2" xfId="27529"/>
    <cellStyle name="20% - 강조색3 6 7 3" xfId="27530"/>
    <cellStyle name="20% - 강조색3 6 7 4" xfId="27531"/>
    <cellStyle name="20% - 강조색3 6 8" xfId="10951"/>
    <cellStyle name="20% - 강조색3 6 8 2" xfId="27532"/>
    <cellStyle name="20% - 강조색3 6 9" xfId="16218"/>
    <cellStyle name="20% - 강조색3 7" xfId="194"/>
    <cellStyle name="20% - 강조색3 7 2" xfId="504"/>
    <cellStyle name="20% - 강조색3 7 2 2" xfId="1126"/>
    <cellStyle name="20% - 강조색3 7 2 2 2" xfId="2428"/>
    <cellStyle name="20% - 강조색3 7 2 2 2 2" xfId="5044"/>
    <cellStyle name="20% - 강조색3 7 2 2 2 2 2" xfId="10336"/>
    <cellStyle name="20% - 강조색3 7 2 2 2 2 2 2" xfId="27533"/>
    <cellStyle name="20% - 강조색3 7 2 2 2 2 2 2 2" xfId="27534"/>
    <cellStyle name="20% - 강조색3 7 2 2 2 2 2 3" xfId="27535"/>
    <cellStyle name="20% - 강조색3 7 2 2 2 2 3" xfId="15802"/>
    <cellStyle name="20% - 강조색3 7 2 2 2 2 3 2" xfId="27536"/>
    <cellStyle name="20% - 강조색3 7 2 2 2 2 4" xfId="27537"/>
    <cellStyle name="20% - 강조색3 7 2 2 2 3" xfId="7721"/>
    <cellStyle name="20% - 강조색3 7 2 2 2 3 2" xfId="27538"/>
    <cellStyle name="20% - 강조색3 7 2 2 2 3 2 2" xfId="27539"/>
    <cellStyle name="20% - 강조색3 7 2 2 2 3 3" xfId="27540"/>
    <cellStyle name="20% - 강조색3 7 2 2 2 4" xfId="13187"/>
    <cellStyle name="20% - 강조색3 7 2 2 2 4 2" xfId="27541"/>
    <cellStyle name="20% - 강조색3 7 2 2 2 5" xfId="27542"/>
    <cellStyle name="20% - 강조색3 7 2 2 3" xfId="3745"/>
    <cellStyle name="20% - 강조색3 7 2 2 3 2" xfId="9037"/>
    <cellStyle name="20% - 강조색3 7 2 2 3 2 2" xfId="27543"/>
    <cellStyle name="20% - 강조색3 7 2 2 3 2 2 2" xfId="27544"/>
    <cellStyle name="20% - 강조색3 7 2 2 3 2 3" xfId="27545"/>
    <cellStyle name="20% - 강조색3 7 2 2 3 3" xfId="14503"/>
    <cellStyle name="20% - 강조색3 7 2 2 3 3 2" xfId="27546"/>
    <cellStyle name="20% - 강조색3 7 2 2 3 4" xfId="27547"/>
    <cellStyle name="20% - 강조색3 7 2 2 4" xfId="6422"/>
    <cellStyle name="20% - 강조색3 7 2 2 4 2" xfId="27548"/>
    <cellStyle name="20% - 강조색3 7 2 2 4 2 2" xfId="27549"/>
    <cellStyle name="20% - 강조색3 7 2 2 4 3" xfId="27550"/>
    <cellStyle name="20% - 강조색3 7 2 2 5" xfId="11888"/>
    <cellStyle name="20% - 강조색3 7 2 2 5 2" xfId="27551"/>
    <cellStyle name="20% - 강조색3 7 2 2 6" xfId="27552"/>
    <cellStyle name="20% - 강조색3 7 2 3" xfId="1808"/>
    <cellStyle name="20% - 강조색3 7 2 3 2" xfId="4424"/>
    <cellStyle name="20% - 강조색3 7 2 3 2 2" xfId="9716"/>
    <cellStyle name="20% - 강조색3 7 2 3 2 2 2" xfId="27553"/>
    <cellStyle name="20% - 강조색3 7 2 3 2 2 2 2" xfId="27554"/>
    <cellStyle name="20% - 강조색3 7 2 3 2 2 3" xfId="27555"/>
    <cellStyle name="20% - 강조색3 7 2 3 2 3" xfId="15182"/>
    <cellStyle name="20% - 강조색3 7 2 3 2 3 2" xfId="27556"/>
    <cellStyle name="20% - 강조색3 7 2 3 2 4" xfId="27557"/>
    <cellStyle name="20% - 강조색3 7 2 3 3" xfId="7101"/>
    <cellStyle name="20% - 강조색3 7 2 3 3 2" xfId="27558"/>
    <cellStyle name="20% - 강조색3 7 2 3 3 2 2" xfId="27559"/>
    <cellStyle name="20% - 강조색3 7 2 3 3 3" xfId="27560"/>
    <cellStyle name="20% - 강조색3 7 2 3 4" xfId="12567"/>
    <cellStyle name="20% - 강조색3 7 2 3 4 2" xfId="27561"/>
    <cellStyle name="20% - 강조색3 7 2 3 5" xfId="27562"/>
    <cellStyle name="20% - 강조색3 7 2 4" xfId="3125"/>
    <cellStyle name="20% - 강조색3 7 2 4 2" xfId="8417"/>
    <cellStyle name="20% - 강조색3 7 2 4 2 2" xfId="27563"/>
    <cellStyle name="20% - 강조색3 7 2 4 2 2 2" xfId="27564"/>
    <cellStyle name="20% - 강조색3 7 2 4 2 3" xfId="27565"/>
    <cellStyle name="20% - 강조색3 7 2 4 3" xfId="13883"/>
    <cellStyle name="20% - 강조색3 7 2 4 3 2" xfId="27566"/>
    <cellStyle name="20% - 강조색3 7 2 4 4" xfId="27567"/>
    <cellStyle name="20% - 강조색3 7 2 5" xfId="5802"/>
    <cellStyle name="20% - 강조색3 7 2 5 2" xfId="27568"/>
    <cellStyle name="20% - 강조색3 7 2 5 2 2" xfId="27569"/>
    <cellStyle name="20% - 강조색3 7 2 5 3" xfId="27570"/>
    <cellStyle name="20% - 강조색3 7 2 6" xfId="11268"/>
    <cellStyle name="20% - 강조색3 7 2 6 2" xfId="27571"/>
    <cellStyle name="20% - 강조색3 7 2 7" xfId="27572"/>
    <cellStyle name="20% - 강조색3 7 3" xfId="824"/>
    <cellStyle name="20% - 강조색3 7 3 2" xfId="2126"/>
    <cellStyle name="20% - 강조색3 7 3 2 2" xfId="4742"/>
    <cellStyle name="20% - 강조색3 7 3 2 2 2" xfId="10034"/>
    <cellStyle name="20% - 강조색3 7 3 2 2 2 2" xfId="27573"/>
    <cellStyle name="20% - 강조색3 7 3 2 2 2 2 2" xfId="27574"/>
    <cellStyle name="20% - 강조색3 7 3 2 2 2 3" xfId="27575"/>
    <cellStyle name="20% - 강조색3 7 3 2 2 3" xfId="15500"/>
    <cellStyle name="20% - 강조색3 7 3 2 2 3 2" xfId="27576"/>
    <cellStyle name="20% - 강조색3 7 3 2 2 4" xfId="27577"/>
    <cellStyle name="20% - 강조색3 7 3 2 3" xfId="7419"/>
    <cellStyle name="20% - 강조색3 7 3 2 3 2" xfId="27578"/>
    <cellStyle name="20% - 강조색3 7 3 2 3 2 2" xfId="27579"/>
    <cellStyle name="20% - 강조색3 7 3 2 3 3" xfId="27580"/>
    <cellStyle name="20% - 강조색3 7 3 2 4" xfId="12885"/>
    <cellStyle name="20% - 강조색3 7 3 2 4 2" xfId="27581"/>
    <cellStyle name="20% - 강조색3 7 3 2 5" xfId="27582"/>
    <cellStyle name="20% - 강조색3 7 3 3" xfId="3443"/>
    <cellStyle name="20% - 강조색3 7 3 3 2" xfId="8735"/>
    <cellStyle name="20% - 강조색3 7 3 3 2 2" xfId="27583"/>
    <cellStyle name="20% - 강조색3 7 3 3 2 2 2" xfId="27584"/>
    <cellStyle name="20% - 강조색3 7 3 3 2 3" xfId="27585"/>
    <cellStyle name="20% - 강조색3 7 3 3 3" xfId="14201"/>
    <cellStyle name="20% - 강조색3 7 3 3 3 2" xfId="27586"/>
    <cellStyle name="20% - 강조색3 7 3 3 4" xfId="27587"/>
    <cellStyle name="20% - 강조색3 7 3 4" xfId="6120"/>
    <cellStyle name="20% - 강조색3 7 3 4 2" xfId="27588"/>
    <cellStyle name="20% - 강조색3 7 3 4 2 2" xfId="27589"/>
    <cellStyle name="20% - 강조색3 7 3 4 3" xfId="27590"/>
    <cellStyle name="20% - 강조색3 7 3 5" xfId="11586"/>
    <cellStyle name="20% - 강조색3 7 3 5 2" xfId="27591"/>
    <cellStyle name="20% - 강조색3 7 3 6" xfId="27592"/>
    <cellStyle name="20% - 강조색3 7 4" xfId="1506"/>
    <cellStyle name="20% - 강조색3 7 4 2" xfId="4122"/>
    <cellStyle name="20% - 강조색3 7 4 2 2" xfId="9414"/>
    <cellStyle name="20% - 강조색3 7 4 2 2 2" xfId="27593"/>
    <cellStyle name="20% - 강조색3 7 4 2 2 2 2" xfId="27594"/>
    <cellStyle name="20% - 강조색3 7 4 2 2 3" xfId="27595"/>
    <cellStyle name="20% - 강조색3 7 4 2 3" xfId="14880"/>
    <cellStyle name="20% - 강조색3 7 4 2 3 2" xfId="27596"/>
    <cellStyle name="20% - 강조색3 7 4 2 4" xfId="27597"/>
    <cellStyle name="20% - 강조색3 7 4 3" xfId="6799"/>
    <cellStyle name="20% - 강조색3 7 4 3 2" xfId="27598"/>
    <cellStyle name="20% - 강조색3 7 4 3 2 2" xfId="27599"/>
    <cellStyle name="20% - 강조색3 7 4 3 3" xfId="27600"/>
    <cellStyle name="20% - 강조색3 7 4 4" xfId="12265"/>
    <cellStyle name="20% - 강조색3 7 4 4 2" xfId="27601"/>
    <cellStyle name="20% - 강조색3 7 4 5" xfId="27602"/>
    <cellStyle name="20% - 강조색3 7 5" xfId="2823"/>
    <cellStyle name="20% - 강조색3 7 5 2" xfId="8115"/>
    <cellStyle name="20% - 강조색3 7 5 2 2" xfId="27603"/>
    <cellStyle name="20% - 강조색3 7 5 2 2 2" xfId="27604"/>
    <cellStyle name="20% - 강조색3 7 5 2 3" xfId="27605"/>
    <cellStyle name="20% - 강조색3 7 5 3" xfId="13581"/>
    <cellStyle name="20% - 강조색3 7 5 3 2" xfId="27606"/>
    <cellStyle name="20% - 강조색3 7 5 4" xfId="27607"/>
    <cellStyle name="20% - 강조색3 7 6" xfId="5500"/>
    <cellStyle name="20% - 강조색3 7 6 2" xfId="27608"/>
    <cellStyle name="20% - 강조색3 7 6 2 2" xfId="27609"/>
    <cellStyle name="20% - 강조색3 7 6 3" xfId="27610"/>
    <cellStyle name="20% - 강조색3 7 7" xfId="10966"/>
    <cellStyle name="20% - 강조색3 7 7 2" xfId="27611"/>
    <cellStyle name="20% - 강조색3 7 8" xfId="16553"/>
    <cellStyle name="20% - 강조색3 7 9" xfId="27612"/>
    <cellStyle name="20% - 강조색3 8" xfId="315"/>
    <cellStyle name="20% - 강조색3 8 10" xfId="18439"/>
    <cellStyle name="20% - 강조색3 8 11" xfId="19401"/>
    <cellStyle name="20% - 강조색3 8 12" xfId="21866"/>
    <cellStyle name="20% - 강조색3 8 2" xfId="619"/>
    <cellStyle name="20% - 강조색3 8 2 10" xfId="22477"/>
    <cellStyle name="20% - 강조색3 8 2 2" xfId="1241"/>
    <cellStyle name="20% - 강조색3 8 2 2 2" xfId="2543"/>
    <cellStyle name="20% - 강조색3 8 2 2 2 2" xfId="5159"/>
    <cellStyle name="20% - 강조색3 8 2 2 2 2 2" xfId="10451"/>
    <cellStyle name="20% - 강조색3 8 2 2 2 2 2 2" xfId="27613"/>
    <cellStyle name="20% - 강조색3 8 2 2 2 2 2 2 2" xfId="27614"/>
    <cellStyle name="20% - 강조색3 8 2 2 2 2 2 3" xfId="27615"/>
    <cellStyle name="20% - 강조색3 8 2 2 2 2 3" xfId="15917"/>
    <cellStyle name="20% - 강조색3 8 2 2 2 2 3 2" xfId="27616"/>
    <cellStyle name="20% - 강조색3 8 2 2 2 2 4" xfId="27617"/>
    <cellStyle name="20% - 강조색3 8 2 2 2 3" xfId="7836"/>
    <cellStyle name="20% - 강조색3 8 2 2 2 3 2" xfId="27618"/>
    <cellStyle name="20% - 강조색3 8 2 2 2 3 2 2" xfId="27619"/>
    <cellStyle name="20% - 강조색3 8 2 2 2 3 3" xfId="27620"/>
    <cellStyle name="20% - 강조색3 8 2 2 2 4" xfId="13302"/>
    <cellStyle name="20% - 강조색3 8 2 2 2 4 2" xfId="27621"/>
    <cellStyle name="20% - 강조색3 8 2 2 2 5" xfId="27622"/>
    <cellStyle name="20% - 강조색3 8 2 2 2 6" xfId="27623"/>
    <cellStyle name="20% - 강조색3 8 2 2 3" xfId="3860"/>
    <cellStyle name="20% - 강조색3 8 2 2 3 2" xfId="9152"/>
    <cellStyle name="20% - 강조색3 8 2 2 3 2 2" xfId="27624"/>
    <cellStyle name="20% - 강조색3 8 2 2 3 2 2 2" xfId="27625"/>
    <cellStyle name="20% - 강조색3 8 2 2 3 2 3" xfId="27626"/>
    <cellStyle name="20% - 강조색3 8 2 2 3 3" xfId="14618"/>
    <cellStyle name="20% - 강조색3 8 2 2 3 3 2" xfId="27627"/>
    <cellStyle name="20% - 강조색3 8 2 2 3 4" xfId="27628"/>
    <cellStyle name="20% - 강조색3 8 2 2 4" xfId="6537"/>
    <cellStyle name="20% - 강조색3 8 2 2 4 2" xfId="27629"/>
    <cellStyle name="20% - 강조색3 8 2 2 4 2 2" xfId="27630"/>
    <cellStyle name="20% - 강조색3 8 2 2 4 3" xfId="27631"/>
    <cellStyle name="20% - 강조색3 8 2 2 5" xfId="12003"/>
    <cellStyle name="20% - 강조색3 8 2 2 5 2" xfId="27632"/>
    <cellStyle name="20% - 강조색3 8 2 2 6" xfId="21517"/>
    <cellStyle name="20% - 강조색3 8 2 2 7" xfId="27633"/>
    <cellStyle name="20% - 강조색3 8 2 3" xfId="1923"/>
    <cellStyle name="20% - 강조색3 8 2 3 2" xfId="4539"/>
    <cellStyle name="20% - 강조색3 8 2 3 2 2" xfId="9831"/>
    <cellStyle name="20% - 강조색3 8 2 3 2 2 2" xfId="27634"/>
    <cellStyle name="20% - 강조색3 8 2 3 2 2 2 2" xfId="27635"/>
    <cellStyle name="20% - 강조색3 8 2 3 2 2 3" xfId="27636"/>
    <cellStyle name="20% - 강조색3 8 2 3 2 3" xfId="15297"/>
    <cellStyle name="20% - 강조색3 8 2 3 2 3 2" xfId="27637"/>
    <cellStyle name="20% - 강조색3 8 2 3 2 4" xfId="27638"/>
    <cellStyle name="20% - 강조색3 8 2 3 3" xfId="7216"/>
    <cellStyle name="20% - 강조색3 8 2 3 3 2" xfId="27639"/>
    <cellStyle name="20% - 강조색3 8 2 3 3 2 2" xfId="27640"/>
    <cellStyle name="20% - 강조색3 8 2 3 3 3" xfId="27641"/>
    <cellStyle name="20% - 강조색3 8 2 3 4" xfId="12682"/>
    <cellStyle name="20% - 강조색3 8 2 3 4 2" xfId="27642"/>
    <cellStyle name="20% - 강조색3 8 2 3 5" xfId="27643"/>
    <cellStyle name="20% - 강조색3 8 2 3 6" xfId="27644"/>
    <cellStyle name="20% - 강조색3 8 2 4" xfId="3240"/>
    <cellStyle name="20% - 강조색3 8 2 4 2" xfId="8532"/>
    <cellStyle name="20% - 강조색3 8 2 4 2 2" xfId="27645"/>
    <cellStyle name="20% - 강조색3 8 2 4 2 2 2" xfId="27646"/>
    <cellStyle name="20% - 강조색3 8 2 4 2 3" xfId="27647"/>
    <cellStyle name="20% - 강조색3 8 2 4 3" xfId="13998"/>
    <cellStyle name="20% - 강조색3 8 2 4 3 2" xfId="27648"/>
    <cellStyle name="20% - 강조색3 8 2 4 4" xfId="27649"/>
    <cellStyle name="20% - 강조색3 8 2 5" xfId="5917"/>
    <cellStyle name="20% - 강조색3 8 2 5 2" xfId="27650"/>
    <cellStyle name="20% - 강조색3 8 2 5 2 2" xfId="27651"/>
    <cellStyle name="20% - 강조색3 8 2 5 3" xfId="27652"/>
    <cellStyle name="20% - 강조색3 8 2 6" xfId="11383"/>
    <cellStyle name="20% - 강조색3 8 2 6 2" xfId="27653"/>
    <cellStyle name="20% - 강조색3 8 2 7" xfId="18116"/>
    <cellStyle name="20% - 강조색3 8 2 8" xfId="19050"/>
    <cellStyle name="20% - 강조색3 8 2 9" xfId="20012"/>
    <cellStyle name="20% - 강조색3 8 3" xfId="939"/>
    <cellStyle name="20% - 강조색3 8 3 2" xfId="2241"/>
    <cellStyle name="20% - 강조색3 8 3 2 2" xfId="4857"/>
    <cellStyle name="20% - 강조색3 8 3 2 2 2" xfId="10149"/>
    <cellStyle name="20% - 강조색3 8 3 2 2 2 2" xfId="27654"/>
    <cellStyle name="20% - 강조색3 8 3 2 2 2 2 2" xfId="27655"/>
    <cellStyle name="20% - 강조색3 8 3 2 2 2 3" xfId="27656"/>
    <cellStyle name="20% - 강조색3 8 3 2 2 3" xfId="15615"/>
    <cellStyle name="20% - 강조색3 8 3 2 2 3 2" xfId="27657"/>
    <cellStyle name="20% - 강조색3 8 3 2 2 4" xfId="27658"/>
    <cellStyle name="20% - 강조색3 8 3 2 3" xfId="7534"/>
    <cellStyle name="20% - 강조색3 8 3 2 3 2" xfId="27659"/>
    <cellStyle name="20% - 강조색3 8 3 2 3 2 2" xfId="27660"/>
    <cellStyle name="20% - 강조색3 8 3 2 3 3" xfId="27661"/>
    <cellStyle name="20% - 강조색3 8 3 2 4" xfId="13000"/>
    <cellStyle name="20% - 강조색3 8 3 2 4 2" xfId="27662"/>
    <cellStyle name="20% - 강조색3 8 3 2 5" xfId="27663"/>
    <cellStyle name="20% - 강조색3 8 3 2 6" xfId="27664"/>
    <cellStyle name="20% - 강조색3 8 3 3" xfId="3558"/>
    <cellStyle name="20% - 강조색3 8 3 3 2" xfId="8850"/>
    <cellStyle name="20% - 강조색3 8 3 3 2 2" xfId="27665"/>
    <cellStyle name="20% - 강조색3 8 3 3 2 2 2" xfId="27666"/>
    <cellStyle name="20% - 강조색3 8 3 3 2 3" xfId="27667"/>
    <cellStyle name="20% - 강조색3 8 3 3 3" xfId="14316"/>
    <cellStyle name="20% - 강조색3 8 3 3 3 2" xfId="27668"/>
    <cellStyle name="20% - 강조색3 8 3 3 4" xfId="27669"/>
    <cellStyle name="20% - 강조색3 8 3 4" xfId="6235"/>
    <cellStyle name="20% - 강조색3 8 3 4 2" xfId="27670"/>
    <cellStyle name="20% - 강조색3 8 3 4 2 2" xfId="27671"/>
    <cellStyle name="20% - 강조색3 8 3 4 3" xfId="27672"/>
    <cellStyle name="20% - 강조색3 8 3 5" xfId="11701"/>
    <cellStyle name="20% - 강조색3 8 3 5 2" xfId="27673"/>
    <cellStyle name="20% - 강조색3 8 3 6" xfId="20324"/>
    <cellStyle name="20% - 강조색3 8 3 7" xfId="27674"/>
    <cellStyle name="20% - 강조색3 8 4" xfId="1621"/>
    <cellStyle name="20% - 강조색3 8 4 2" xfId="4237"/>
    <cellStyle name="20% - 강조색3 8 4 2 2" xfId="9529"/>
    <cellStyle name="20% - 강조색3 8 4 2 2 2" xfId="27675"/>
    <cellStyle name="20% - 강조색3 8 4 2 2 2 2" xfId="27676"/>
    <cellStyle name="20% - 강조색3 8 4 2 2 3" xfId="27677"/>
    <cellStyle name="20% - 강조색3 8 4 2 3" xfId="14995"/>
    <cellStyle name="20% - 강조색3 8 4 2 3 2" xfId="27678"/>
    <cellStyle name="20% - 강조색3 8 4 2 4" xfId="27679"/>
    <cellStyle name="20% - 강조색3 8 4 2 5" xfId="27680"/>
    <cellStyle name="20% - 강조색3 8 4 3" xfId="6914"/>
    <cellStyle name="20% - 강조색3 8 4 3 2" xfId="27681"/>
    <cellStyle name="20% - 강조색3 8 4 3 2 2" xfId="27682"/>
    <cellStyle name="20% - 강조색3 8 4 3 3" xfId="27683"/>
    <cellStyle name="20% - 강조색3 8 4 4" xfId="12380"/>
    <cellStyle name="20% - 강조색3 8 4 4 2" xfId="27684"/>
    <cellStyle name="20% - 강조색3 8 4 5" xfId="20902"/>
    <cellStyle name="20% - 강조색3 8 4 6" xfId="27685"/>
    <cellStyle name="20% - 강조색3 8 5" xfId="2938"/>
    <cellStyle name="20% - 강조색3 8 5 2" xfId="8230"/>
    <cellStyle name="20% - 강조색3 8 5 2 2" xfId="27686"/>
    <cellStyle name="20% - 강조색3 8 5 2 2 2" xfId="27687"/>
    <cellStyle name="20% - 강조색3 8 5 2 3" xfId="27688"/>
    <cellStyle name="20% - 강조색3 8 5 3" xfId="13696"/>
    <cellStyle name="20% - 강조색3 8 5 3 2" xfId="27689"/>
    <cellStyle name="20% - 강조색3 8 5 4" xfId="27690"/>
    <cellStyle name="20% - 강조색3 8 5 5" xfId="27691"/>
    <cellStyle name="20% - 강조색3 8 6" xfId="5615"/>
    <cellStyle name="20% - 강조색3 8 6 2" xfId="27692"/>
    <cellStyle name="20% - 강조색3 8 6 2 2" xfId="27693"/>
    <cellStyle name="20% - 강조색3 8 6 3" xfId="27694"/>
    <cellStyle name="20% - 강조색3 8 7" xfId="11081"/>
    <cellStyle name="20% - 강조색3 8 7 2" xfId="27695"/>
    <cellStyle name="20% - 강조색3 8 8" xfId="16908"/>
    <cellStyle name="20% - 강조색3 8 9" xfId="17502"/>
    <cellStyle name="20% - 강조색3 9" xfId="330"/>
    <cellStyle name="20% - 강조색3 9 10" xfId="18604"/>
    <cellStyle name="20% - 강조색3 9 11" xfId="19566"/>
    <cellStyle name="20% - 강조색3 9 12" xfId="22031"/>
    <cellStyle name="20% - 강조색3 9 2" xfId="634"/>
    <cellStyle name="20% - 강조색3 9 2 10" xfId="22478"/>
    <cellStyle name="20% - 강조색3 9 2 2" xfId="1256"/>
    <cellStyle name="20% - 강조색3 9 2 2 2" xfId="2558"/>
    <cellStyle name="20% - 강조색3 9 2 2 2 2" xfId="5174"/>
    <cellStyle name="20% - 강조색3 9 2 2 2 2 2" xfId="10466"/>
    <cellStyle name="20% - 강조색3 9 2 2 2 2 2 2" xfId="27696"/>
    <cellStyle name="20% - 강조색3 9 2 2 2 2 2 2 2" xfId="27697"/>
    <cellStyle name="20% - 강조색3 9 2 2 2 2 2 3" xfId="27698"/>
    <cellStyle name="20% - 강조색3 9 2 2 2 2 3" xfId="15932"/>
    <cellStyle name="20% - 강조색3 9 2 2 2 2 3 2" xfId="27699"/>
    <cellStyle name="20% - 강조색3 9 2 2 2 2 4" xfId="27700"/>
    <cellStyle name="20% - 강조색3 9 2 2 2 3" xfId="7851"/>
    <cellStyle name="20% - 강조색3 9 2 2 2 3 2" xfId="27701"/>
    <cellStyle name="20% - 강조색3 9 2 2 2 3 2 2" xfId="27702"/>
    <cellStyle name="20% - 강조색3 9 2 2 2 3 3" xfId="27703"/>
    <cellStyle name="20% - 강조색3 9 2 2 2 4" xfId="13317"/>
    <cellStyle name="20% - 강조색3 9 2 2 2 4 2" xfId="27704"/>
    <cellStyle name="20% - 강조색3 9 2 2 2 5" xfId="27705"/>
    <cellStyle name="20% - 강조색3 9 2 2 2 6" xfId="27706"/>
    <cellStyle name="20% - 강조색3 9 2 2 3" xfId="3875"/>
    <cellStyle name="20% - 강조색3 9 2 2 3 2" xfId="9167"/>
    <cellStyle name="20% - 강조색3 9 2 2 3 2 2" xfId="27707"/>
    <cellStyle name="20% - 강조색3 9 2 2 3 2 2 2" xfId="27708"/>
    <cellStyle name="20% - 강조색3 9 2 2 3 2 3" xfId="27709"/>
    <cellStyle name="20% - 강조색3 9 2 2 3 3" xfId="14633"/>
    <cellStyle name="20% - 강조색3 9 2 2 3 3 2" xfId="27710"/>
    <cellStyle name="20% - 강조색3 9 2 2 3 4" xfId="27711"/>
    <cellStyle name="20% - 강조색3 9 2 2 4" xfId="6552"/>
    <cellStyle name="20% - 강조색3 9 2 2 4 2" xfId="27712"/>
    <cellStyle name="20% - 강조색3 9 2 2 4 2 2" xfId="27713"/>
    <cellStyle name="20% - 강조색3 9 2 2 4 3" xfId="27714"/>
    <cellStyle name="20% - 강조색3 9 2 2 5" xfId="12018"/>
    <cellStyle name="20% - 강조색3 9 2 2 5 2" xfId="27715"/>
    <cellStyle name="20% - 강조색3 9 2 2 6" xfId="21518"/>
    <cellStyle name="20% - 강조색3 9 2 2 7" xfId="27716"/>
    <cellStyle name="20% - 강조색3 9 2 3" xfId="1938"/>
    <cellStyle name="20% - 강조색3 9 2 3 2" xfId="4554"/>
    <cellStyle name="20% - 강조색3 9 2 3 2 2" xfId="9846"/>
    <cellStyle name="20% - 강조색3 9 2 3 2 2 2" xfId="27717"/>
    <cellStyle name="20% - 강조색3 9 2 3 2 2 2 2" xfId="27718"/>
    <cellStyle name="20% - 강조색3 9 2 3 2 2 3" xfId="27719"/>
    <cellStyle name="20% - 강조색3 9 2 3 2 3" xfId="15312"/>
    <cellStyle name="20% - 강조색3 9 2 3 2 3 2" xfId="27720"/>
    <cellStyle name="20% - 강조색3 9 2 3 2 4" xfId="27721"/>
    <cellStyle name="20% - 강조색3 9 2 3 3" xfId="7231"/>
    <cellStyle name="20% - 강조색3 9 2 3 3 2" xfId="27722"/>
    <cellStyle name="20% - 강조색3 9 2 3 3 2 2" xfId="27723"/>
    <cellStyle name="20% - 강조색3 9 2 3 3 3" xfId="27724"/>
    <cellStyle name="20% - 강조색3 9 2 3 4" xfId="12697"/>
    <cellStyle name="20% - 강조색3 9 2 3 4 2" xfId="27725"/>
    <cellStyle name="20% - 강조색3 9 2 3 5" xfId="27726"/>
    <cellStyle name="20% - 강조색3 9 2 3 6" xfId="27727"/>
    <cellStyle name="20% - 강조색3 9 2 4" xfId="3255"/>
    <cellStyle name="20% - 강조색3 9 2 4 2" xfId="8547"/>
    <cellStyle name="20% - 강조색3 9 2 4 2 2" xfId="27728"/>
    <cellStyle name="20% - 강조색3 9 2 4 2 2 2" xfId="27729"/>
    <cellStyle name="20% - 강조색3 9 2 4 2 3" xfId="27730"/>
    <cellStyle name="20% - 강조색3 9 2 4 3" xfId="14013"/>
    <cellStyle name="20% - 강조색3 9 2 4 3 2" xfId="27731"/>
    <cellStyle name="20% - 강조색3 9 2 4 4" xfId="27732"/>
    <cellStyle name="20% - 강조색3 9 2 5" xfId="5932"/>
    <cellStyle name="20% - 강조색3 9 2 5 2" xfId="27733"/>
    <cellStyle name="20% - 강조색3 9 2 5 2 2" xfId="27734"/>
    <cellStyle name="20% - 강조색3 9 2 5 3" xfId="27735"/>
    <cellStyle name="20% - 강조색3 9 2 6" xfId="11398"/>
    <cellStyle name="20% - 강조색3 9 2 6 2" xfId="27736"/>
    <cellStyle name="20% - 강조색3 9 2 7" xfId="18117"/>
    <cellStyle name="20% - 강조색3 9 2 8" xfId="19051"/>
    <cellStyle name="20% - 강조색3 9 2 9" xfId="20013"/>
    <cellStyle name="20% - 강조색3 9 3" xfId="954"/>
    <cellStyle name="20% - 강조색3 9 3 2" xfId="2256"/>
    <cellStyle name="20% - 강조색3 9 3 2 2" xfId="4872"/>
    <cellStyle name="20% - 강조색3 9 3 2 2 2" xfId="10164"/>
    <cellStyle name="20% - 강조색3 9 3 2 2 2 2" xfId="27737"/>
    <cellStyle name="20% - 강조색3 9 3 2 2 2 2 2" xfId="27738"/>
    <cellStyle name="20% - 강조색3 9 3 2 2 2 3" xfId="27739"/>
    <cellStyle name="20% - 강조색3 9 3 2 2 3" xfId="15630"/>
    <cellStyle name="20% - 강조색3 9 3 2 2 3 2" xfId="27740"/>
    <cellStyle name="20% - 강조색3 9 3 2 2 4" xfId="27741"/>
    <cellStyle name="20% - 강조색3 9 3 2 3" xfId="7549"/>
    <cellStyle name="20% - 강조색3 9 3 2 3 2" xfId="27742"/>
    <cellStyle name="20% - 강조색3 9 3 2 3 2 2" xfId="27743"/>
    <cellStyle name="20% - 강조색3 9 3 2 3 3" xfId="27744"/>
    <cellStyle name="20% - 강조색3 9 3 2 4" xfId="13015"/>
    <cellStyle name="20% - 강조색3 9 3 2 4 2" xfId="27745"/>
    <cellStyle name="20% - 강조색3 9 3 2 5" xfId="27746"/>
    <cellStyle name="20% - 강조색3 9 3 2 6" xfId="27747"/>
    <cellStyle name="20% - 강조색3 9 3 3" xfId="3573"/>
    <cellStyle name="20% - 강조색3 9 3 3 2" xfId="8865"/>
    <cellStyle name="20% - 강조색3 9 3 3 2 2" xfId="27748"/>
    <cellStyle name="20% - 강조색3 9 3 3 2 2 2" xfId="27749"/>
    <cellStyle name="20% - 강조색3 9 3 3 2 3" xfId="27750"/>
    <cellStyle name="20% - 강조색3 9 3 3 3" xfId="14331"/>
    <cellStyle name="20% - 강조색3 9 3 3 3 2" xfId="27751"/>
    <cellStyle name="20% - 강조색3 9 3 3 4" xfId="27752"/>
    <cellStyle name="20% - 강조색3 9 3 4" xfId="6250"/>
    <cellStyle name="20% - 강조색3 9 3 4 2" xfId="27753"/>
    <cellStyle name="20% - 강조색3 9 3 4 2 2" xfId="27754"/>
    <cellStyle name="20% - 강조색3 9 3 4 3" xfId="27755"/>
    <cellStyle name="20% - 강조색3 9 3 5" xfId="11716"/>
    <cellStyle name="20% - 강조색3 9 3 5 2" xfId="27756"/>
    <cellStyle name="20% - 강조색3 9 3 6" xfId="20490"/>
    <cellStyle name="20% - 강조색3 9 3 7" xfId="27757"/>
    <cellStyle name="20% - 강조색3 9 4" xfId="1636"/>
    <cellStyle name="20% - 강조색3 9 4 2" xfId="4252"/>
    <cellStyle name="20% - 강조색3 9 4 2 2" xfId="9544"/>
    <cellStyle name="20% - 강조색3 9 4 2 2 2" xfId="27758"/>
    <cellStyle name="20% - 강조색3 9 4 2 2 2 2" xfId="27759"/>
    <cellStyle name="20% - 강조색3 9 4 2 2 3" xfId="27760"/>
    <cellStyle name="20% - 강조색3 9 4 2 3" xfId="15010"/>
    <cellStyle name="20% - 강조색3 9 4 2 3 2" xfId="27761"/>
    <cellStyle name="20% - 강조색3 9 4 2 4" xfId="27762"/>
    <cellStyle name="20% - 강조색3 9 4 2 5" xfId="27763"/>
    <cellStyle name="20% - 강조색3 9 4 3" xfId="6929"/>
    <cellStyle name="20% - 강조색3 9 4 3 2" xfId="27764"/>
    <cellStyle name="20% - 강조색3 9 4 3 2 2" xfId="27765"/>
    <cellStyle name="20% - 강조색3 9 4 3 3" xfId="27766"/>
    <cellStyle name="20% - 강조색3 9 4 4" xfId="12395"/>
    <cellStyle name="20% - 강조색3 9 4 4 2" xfId="27767"/>
    <cellStyle name="20% - 강조색3 9 4 5" xfId="21068"/>
    <cellStyle name="20% - 강조색3 9 4 6" xfId="27768"/>
    <cellStyle name="20% - 강조색3 9 5" xfId="2953"/>
    <cellStyle name="20% - 강조색3 9 5 2" xfId="8245"/>
    <cellStyle name="20% - 강조색3 9 5 2 2" xfId="27769"/>
    <cellStyle name="20% - 강조색3 9 5 2 2 2" xfId="27770"/>
    <cellStyle name="20% - 강조색3 9 5 2 3" xfId="27771"/>
    <cellStyle name="20% - 강조색3 9 5 3" xfId="13711"/>
    <cellStyle name="20% - 강조색3 9 5 3 2" xfId="27772"/>
    <cellStyle name="20% - 강조색3 9 5 4" xfId="27773"/>
    <cellStyle name="20% - 강조색3 9 5 5" xfId="27774"/>
    <cellStyle name="20% - 강조색3 9 6" xfId="5630"/>
    <cellStyle name="20% - 강조색3 9 6 2" xfId="27775"/>
    <cellStyle name="20% - 강조색3 9 6 2 2" xfId="27776"/>
    <cellStyle name="20% - 강조색3 9 6 3" xfId="27777"/>
    <cellStyle name="20% - 강조색3 9 7" xfId="11096"/>
    <cellStyle name="20% - 강조색3 9 7 2" xfId="27778"/>
    <cellStyle name="20% - 강조색3 9 8" xfId="17079"/>
    <cellStyle name="20% - 강조색3 9 9" xfId="17667"/>
    <cellStyle name="20% - 강조색4" xfId="58" builtinId="42" customBuiltin="1"/>
    <cellStyle name="20% - 강조색4 10" xfId="347"/>
    <cellStyle name="20% - 강조색4 10 10" xfId="18866"/>
    <cellStyle name="20% - 강조색4 10 11" xfId="19828"/>
    <cellStyle name="20% - 강조색4 10 12" xfId="22293"/>
    <cellStyle name="20% - 강조색4 10 2" xfId="651"/>
    <cellStyle name="20% - 강조색4 10 2 2" xfId="1273"/>
    <cellStyle name="20% - 강조색4 10 2 2 2" xfId="2575"/>
    <cellStyle name="20% - 강조색4 10 2 2 2 2" xfId="5191"/>
    <cellStyle name="20% - 강조색4 10 2 2 2 2 2" xfId="10483"/>
    <cellStyle name="20% - 강조색4 10 2 2 2 2 2 2" xfId="27779"/>
    <cellStyle name="20% - 강조색4 10 2 2 2 2 2 2 2" xfId="27780"/>
    <cellStyle name="20% - 강조색4 10 2 2 2 2 2 3" xfId="27781"/>
    <cellStyle name="20% - 강조색4 10 2 2 2 2 3" xfId="15949"/>
    <cellStyle name="20% - 강조색4 10 2 2 2 2 3 2" xfId="27782"/>
    <cellStyle name="20% - 강조색4 10 2 2 2 2 4" xfId="27783"/>
    <cellStyle name="20% - 강조색4 10 2 2 2 3" xfId="7868"/>
    <cellStyle name="20% - 강조색4 10 2 2 2 3 2" xfId="27784"/>
    <cellStyle name="20% - 강조색4 10 2 2 2 3 2 2" xfId="27785"/>
    <cellStyle name="20% - 강조색4 10 2 2 2 3 3" xfId="27786"/>
    <cellStyle name="20% - 강조색4 10 2 2 2 4" xfId="13334"/>
    <cellStyle name="20% - 강조색4 10 2 2 2 4 2" xfId="27787"/>
    <cellStyle name="20% - 강조색4 10 2 2 2 5" xfId="27788"/>
    <cellStyle name="20% - 강조색4 10 2 2 3" xfId="3892"/>
    <cellStyle name="20% - 강조색4 10 2 2 3 2" xfId="9184"/>
    <cellStyle name="20% - 강조색4 10 2 2 3 2 2" xfId="27789"/>
    <cellStyle name="20% - 강조색4 10 2 2 3 2 2 2" xfId="27790"/>
    <cellStyle name="20% - 강조색4 10 2 2 3 2 3" xfId="27791"/>
    <cellStyle name="20% - 강조색4 10 2 2 3 3" xfId="14650"/>
    <cellStyle name="20% - 강조색4 10 2 2 3 3 2" xfId="27792"/>
    <cellStyle name="20% - 강조색4 10 2 2 3 4" xfId="27793"/>
    <cellStyle name="20% - 강조색4 10 2 2 4" xfId="6569"/>
    <cellStyle name="20% - 강조색4 10 2 2 4 2" xfId="27794"/>
    <cellStyle name="20% - 강조색4 10 2 2 4 2 2" xfId="27795"/>
    <cellStyle name="20% - 강조색4 10 2 2 4 3" xfId="27796"/>
    <cellStyle name="20% - 강조색4 10 2 2 5" xfId="12035"/>
    <cellStyle name="20% - 강조색4 10 2 2 5 2" xfId="27797"/>
    <cellStyle name="20% - 강조색4 10 2 2 6" xfId="27798"/>
    <cellStyle name="20% - 강조색4 10 2 2 7" xfId="27799"/>
    <cellStyle name="20% - 강조색4 10 2 3" xfId="1955"/>
    <cellStyle name="20% - 강조색4 10 2 3 2" xfId="4571"/>
    <cellStyle name="20% - 강조색4 10 2 3 2 2" xfId="9863"/>
    <cellStyle name="20% - 강조색4 10 2 3 2 2 2" xfId="27800"/>
    <cellStyle name="20% - 강조색4 10 2 3 2 2 2 2" xfId="27801"/>
    <cellStyle name="20% - 강조색4 10 2 3 2 2 3" xfId="27802"/>
    <cellStyle name="20% - 강조색4 10 2 3 2 3" xfId="15329"/>
    <cellStyle name="20% - 강조색4 10 2 3 2 3 2" xfId="27803"/>
    <cellStyle name="20% - 강조색4 10 2 3 2 4" xfId="27804"/>
    <cellStyle name="20% - 강조색4 10 2 3 3" xfId="7248"/>
    <cellStyle name="20% - 강조색4 10 2 3 3 2" xfId="27805"/>
    <cellStyle name="20% - 강조색4 10 2 3 3 2 2" xfId="27806"/>
    <cellStyle name="20% - 강조색4 10 2 3 3 3" xfId="27807"/>
    <cellStyle name="20% - 강조색4 10 2 3 4" xfId="12714"/>
    <cellStyle name="20% - 강조색4 10 2 3 4 2" xfId="27808"/>
    <cellStyle name="20% - 강조색4 10 2 3 5" xfId="27809"/>
    <cellStyle name="20% - 강조색4 10 2 4" xfId="3272"/>
    <cellStyle name="20% - 강조색4 10 2 4 2" xfId="8564"/>
    <cellStyle name="20% - 강조색4 10 2 4 2 2" xfId="27810"/>
    <cellStyle name="20% - 강조색4 10 2 4 2 2 2" xfId="27811"/>
    <cellStyle name="20% - 강조색4 10 2 4 2 3" xfId="27812"/>
    <cellStyle name="20% - 강조색4 10 2 4 3" xfId="14030"/>
    <cellStyle name="20% - 강조색4 10 2 4 3 2" xfId="27813"/>
    <cellStyle name="20% - 강조색4 10 2 4 4" xfId="27814"/>
    <cellStyle name="20% - 강조색4 10 2 5" xfId="5949"/>
    <cellStyle name="20% - 강조색4 10 2 5 2" xfId="27815"/>
    <cellStyle name="20% - 강조색4 10 2 5 2 2" xfId="27816"/>
    <cellStyle name="20% - 강조색4 10 2 5 3" xfId="27817"/>
    <cellStyle name="20% - 강조색4 10 2 6" xfId="11415"/>
    <cellStyle name="20% - 강조색4 10 2 6 2" xfId="27818"/>
    <cellStyle name="20% - 강조색4 10 2 7" xfId="21330"/>
    <cellStyle name="20% - 강조색4 10 2 8" xfId="27819"/>
    <cellStyle name="20% - 강조색4 10 3" xfId="971"/>
    <cellStyle name="20% - 강조색4 10 3 2" xfId="2273"/>
    <cellStyle name="20% - 강조색4 10 3 2 2" xfId="4889"/>
    <cellStyle name="20% - 강조색4 10 3 2 2 2" xfId="10181"/>
    <cellStyle name="20% - 강조색4 10 3 2 2 2 2" xfId="27820"/>
    <cellStyle name="20% - 강조색4 10 3 2 2 2 2 2" xfId="27821"/>
    <cellStyle name="20% - 강조색4 10 3 2 2 2 3" xfId="27822"/>
    <cellStyle name="20% - 강조색4 10 3 2 2 3" xfId="15647"/>
    <cellStyle name="20% - 강조색4 10 3 2 2 3 2" xfId="27823"/>
    <cellStyle name="20% - 강조색4 10 3 2 2 4" xfId="27824"/>
    <cellStyle name="20% - 강조색4 10 3 2 3" xfId="7566"/>
    <cellStyle name="20% - 강조색4 10 3 2 3 2" xfId="27825"/>
    <cellStyle name="20% - 강조색4 10 3 2 3 2 2" xfId="27826"/>
    <cellStyle name="20% - 강조색4 10 3 2 3 3" xfId="27827"/>
    <cellStyle name="20% - 강조색4 10 3 2 4" xfId="13032"/>
    <cellStyle name="20% - 강조색4 10 3 2 4 2" xfId="27828"/>
    <cellStyle name="20% - 강조색4 10 3 2 5" xfId="27829"/>
    <cellStyle name="20% - 강조색4 10 3 3" xfId="3590"/>
    <cellStyle name="20% - 강조색4 10 3 3 2" xfId="8882"/>
    <cellStyle name="20% - 강조색4 10 3 3 2 2" xfId="27830"/>
    <cellStyle name="20% - 강조색4 10 3 3 2 2 2" xfId="27831"/>
    <cellStyle name="20% - 강조색4 10 3 3 2 3" xfId="27832"/>
    <cellStyle name="20% - 강조색4 10 3 3 3" xfId="14348"/>
    <cellStyle name="20% - 강조색4 10 3 3 3 2" xfId="27833"/>
    <cellStyle name="20% - 강조색4 10 3 3 4" xfId="27834"/>
    <cellStyle name="20% - 강조색4 10 3 4" xfId="6267"/>
    <cellStyle name="20% - 강조색4 10 3 4 2" xfId="27835"/>
    <cellStyle name="20% - 강조색4 10 3 4 2 2" xfId="27836"/>
    <cellStyle name="20% - 강조색4 10 3 4 3" xfId="27837"/>
    <cellStyle name="20% - 강조색4 10 3 5" xfId="11733"/>
    <cellStyle name="20% - 강조색4 10 3 5 2" xfId="27838"/>
    <cellStyle name="20% - 강조색4 10 3 6" xfId="27839"/>
    <cellStyle name="20% - 강조색4 10 3 7" xfId="27840"/>
    <cellStyle name="20% - 강조색4 10 4" xfId="1653"/>
    <cellStyle name="20% - 강조색4 10 4 2" xfId="4269"/>
    <cellStyle name="20% - 강조색4 10 4 2 2" xfId="9561"/>
    <cellStyle name="20% - 강조색4 10 4 2 2 2" xfId="27841"/>
    <cellStyle name="20% - 강조색4 10 4 2 2 2 2" xfId="27842"/>
    <cellStyle name="20% - 강조색4 10 4 2 2 3" xfId="27843"/>
    <cellStyle name="20% - 강조색4 10 4 2 3" xfId="15027"/>
    <cellStyle name="20% - 강조색4 10 4 2 3 2" xfId="27844"/>
    <cellStyle name="20% - 강조색4 10 4 2 4" xfId="27845"/>
    <cellStyle name="20% - 강조색4 10 4 3" xfId="6946"/>
    <cellStyle name="20% - 강조색4 10 4 3 2" xfId="27846"/>
    <cellStyle name="20% - 강조색4 10 4 3 2 2" xfId="27847"/>
    <cellStyle name="20% - 강조색4 10 4 3 3" xfId="27848"/>
    <cellStyle name="20% - 강조색4 10 4 4" xfId="12412"/>
    <cellStyle name="20% - 강조색4 10 4 4 2" xfId="27849"/>
    <cellStyle name="20% - 강조색4 10 4 5" xfId="27850"/>
    <cellStyle name="20% - 강조색4 10 5" xfId="2970"/>
    <cellStyle name="20% - 강조색4 10 5 2" xfId="8262"/>
    <cellStyle name="20% - 강조색4 10 5 2 2" xfId="27851"/>
    <cellStyle name="20% - 강조색4 10 5 2 2 2" xfId="27852"/>
    <cellStyle name="20% - 강조색4 10 5 2 3" xfId="27853"/>
    <cellStyle name="20% - 강조색4 10 5 3" xfId="13728"/>
    <cellStyle name="20% - 강조색4 10 5 3 2" xfId="27854"/>
    <cellStyle name="20% - 강조색4 10 5 4" xfId="27855"/>
    <cellStyle name="20% - 강조색4 10 6" xfId="5647"/>
    <cellStyle name="20% - 강조색4 10 6 2" xfId="27856"/>
    <cellStyle name="20% - 강조색4 10 6 2 2" xfId="27857"/>
    <cellStyle name="20% - 강조색4 10 6 3" xfId="27858"/>
    <cellStyle name="20% - 강조색4 10 7" xfId="11113"/>
    <cellStyle name="20% - 강조색4 10 7 2" xfId="27859"/>
    <cellStyle name="20% - 강조색4 10 8" xfId="16742"/>
    <cellStyle name="20% - 강조색4 10 9" xfId="17929"/>
    <cellStyle name="20% - 강조색4 11" xfId="362"/>
    <cellStyle name="20% - 강조색4 11 2" xfId="666"/>
    <cellStyle name="20% - 강조색4 11 2 2" xfId="1288"/>
    <cellStyle name="20% - 강조색4 11 2 2 2" xfId="2590"/>
    <cellStyle name="20% - 강조색4 11 2 2 2 2" xfId="5206"/>
    <cellStyle name="20% - 강조색4 11 2 2 2 2 2" xfId="10498"/>
    <cellStyle name="20% - 강조색4 11 2 2 2 2 2 2" xfId="27860"/>
    <cellStyle name="20% - 강조색4 11 2 2 2 2 2 2 2" xfId="27861"/>
    <cellStyle name="20% - 강조색4 11 2 2 2 2 2 3" xfId="27862"/>
    <cellStyle name="20% - 강조색4 11 2 2 2 2 3" xfId="15964"/>
    <cellStyle name="20% - 강조색4 11 2 2 2 2 3 2" xfId="27863"/>
    <cellStyle name="20% - 강조색4 11 2 2 2 2 4" xfId="27864"/>
    <cellStyle name="20% - 강조색4 11 2 2 2 3" xfId="7883"/>
    <cellStyle name="20% - 강조색4 11 2 2 2 3 2" xfId="27865"/>
    <cellStyle name="20% - 강조색4 11 2 2 2 3 2 2" xfId="27866"/>
    <cellStyle name="20% - 강조색4 11 2 2 2 3 3" xfId="27867"/>
    <cellStyle name="20% - 강조색4 11 2 2 2 4" xfId="13349"/>
    <cellStyle name="20% - 강조색4 11 2 2 2 4 2" xfId="27868"/>
    <cellStyle name="20% - 강조색4 11 2 2 2 5" xfId="27869"/>
    <cellStyle name="20% - 강조색4 11 2 2 3" xfId="3907"/>
    <cellStyle name="20% - 강조색4 11 2 2 3 2" xfId="9199"/>
    <cellStyle name="20% - 강조색4 11 2 2 3 2 2" xfId="27870"/>
    <cellStyle name="20% - 강조색4 11 2 2 3 2 2 2" xfId="27871"/>
    <cellStyle name="20% - 강조색4 11 2 2 3 2 3" xfId="27872"/>
    <cellStyle name="20% - 강조색4 11 2 2 3 3" xfId="14665"/>
    <cellStyle name="20% - 강조색4 11 2 2 3 3 2" xfId="27873"/>
    <cellStyle name="20% - 강조색4 11 2 2 3 4" xfId="27874"/>
    <cellStyle name="20% - 강조색4 11 2 2 4" xfId="6584"/>
    <cellStyle name="20% - 강조색4 11 2 2 4 2" xfId="27875"/>
    <cellStyle name="20% - 강조색4 11 2 2 4 2 2" xfId="27876"/>
    <cellStyle name="20% - 강조색4 11 2 2 4 3" xfId="27877"/>
    <cellStyle name="20% - 강조색4 11 2 2 5" xfId="12050"/>
    <cellStyle name="20% - 강조색4 11 2 2 5 2" xfId="27878"/>
    <cellStyle name="20% - 강조색4 11 2 2 6" xfId="27879"/>
    <cellStyle name="20% - 강조색4 11 2 3" xfId="1970"/>
    <cellStyle name="20% - 강조색4 11 2 3 2" xfId="4586"/>
    <cellStyle name="20% - 강조색4 11 2 3 2 2" xfId="9878"/>
    <cellStyle name="20% - 강조색4 11 2 3 2 2 2" xfId="27880"/>
    <cellStyle name="20% - 강조색4 11 2 3 2 2 2 2" xfId="27881"/>
    <cellStyle name="20% - 강조색4 11 2 3 2 2 3" xfId="27882"/>
    <cellStyle name="20% - 강조색4 11 2 3 2 3" xfId="15344"/>
    <cellStyle name="20% - 강조색4 11 2 3 2 3 2" xfId="27883"/>
    <cellStyle name="20% - 강조색4 11 2 3 2 4" xfId="27884"/>
    <cellStyle name="20% - 강조색4 11 2 3 3" xfId="7263"/>
    <cellStyle name="20% - 강조색4 11 2 3 3 2" xfId="27885"/>
    <cellStyle name="20% - 강조색4 11 2 3 3 2 2" xfId="27886"/>
    <cellStyle name="20% - 강조색4 11 2 3 3 3" xfId="27887"/>
    <cellStyle name="20% - 강조색4 11 2 3 4" xfId="12729"/>
    <cellStyle name="20% - 강조색4 11 2 3 4 2" xfId="27888"/>
    <cellStyle name="20% - 강조색4 11 2 3 5" xfId="27889"/>
    <cellStyle name="20% - 강조색4 11 2 4" xfId="3287"/>
    <cellStyle name="20% - 강조색4 11 2 4 2" xfId="8579"/>
    <cellStyle name="20% - 강조색4 11 2 4 2 2" xfId="27890"/>
    <cellStyle name="20% - 강조색4 11 2 4 2 2 2" xfId="27891"/>
    <cellStyle name="20% - 강조색4 11 2 4 2 3" xfId="27892"/>
    <cellStyle name="20% - 강조색4 11 2 4 3" xfId="14045"/>
    <cellStyle name="20% - 강조색4 11 2 4 3 2" xfId="27893"/>
    <cellStyle name="20% - 강조색4 11 2 4 4" xfId="27894"/>
    <cellStyle name="20% - 강조색4 11 2 5" xfId="5964"/>
    <cellStyle name="20% - 강조색4 11 2 5 2" xfId="27895"/>
    <cellStyle name="20% - 강조색4 11 2 5 2 2" xfId="27896"/>
    <cellStyle name="20% - 강조색4 11 2 5 3" xfId="27897"/>
    <cellStyle name="20% - 강조색4 11 2 6" xfId="11430"/>
    <cellStyle name="20% - 강조색4 11 2 6 2" xfId="27898"/>
    <cellStyle name="20% - 강조색4 11 2 7" xfId="27899"/>
    <cellStyle name="20% - 강조색4 11 3" xfId="986"/>
    <cellStyle name="20% - 강조색4 11 3 2" xfId="2288"/>
    <cellStyle name="20% - 강조색4 11 3 2 2" xfId="4904"/>
    <cellStyle name="20% - 강조색4 11 3 2 2 2" xfId="10196"/>
    <cellStyle name="20% - 강조색4 11 3 2 2 2 2" xfId="27900"/>
    <cellStyle name="20% - 강조색4 11 3 2 2 2 2 2" xfId="27901"/>
    <cellStyle name="20% - 강조색4 11 3 2 2 2 3" xfId="27902"/>
    <cellStyle name="20% - 강조색4 11 3 2 2 3" xfId="15662"/>
    <cellStyle name="20% - 강조색4 11 3 2 2 3 2" xfId="27903"/>
    <cellStyle name="20% - 강조색4 11 3 2 2 4" xfId="27904"/>
    <cellStyle name="20% - 강조색4 11 3 2 3" xfId="7581"/>
    <cellStyle name="20% - 강조색4 11 3 2 3 2" xfId="27905"/>
    <cellStyle name="20% - 강조색4 11 3 2 3 2 2" xfId="27906"/>
    <cellStyle name="20% - 강조색4 11 3 2 3 3" xfId="27907"/>
    <cellStyle name="20% - 강조색4 11 3 2 4" xfId="13047"/>
    <cellStyle name="20% - 강조색4 11 3 2 4 2" xfId="27908"/>
    <cellStyle name="20% - 강조색4 11 3 2 5" xfId="27909"/>
    <cellStyle name="20% - 강조색4 11 3 3" xfId="3605"/>
    <cellStyle name="20% - 강조색4 11 3 3 2" xfId="8897"/>
    <cellStyle name="20% - 강조색4 11 3 3 2 2" xfId="27910"/>
    <cellStyle name="20% - 강조색4 11 3 3 2 2 2" xfId="27911"/>
    <cellStyle name="20% - 강조색4 11 3 3 2 3" xfId="27912"/>
    <cellStyle name="20% - 강조색4 11 3 3 3" xfId="14363"/>
    <cellStyle name="20% - 강조색4 11 3 3 3 2" xfId="27913"/>
    <cellStyle name="20% - 강조색4 11 3 3 4" xfId="27914"/>
    <cellStyle name="20% - 강조색4 11 3 4" xfId="6282"/>
    <cellStyle name="20% - 강조색4 11 3 4 2" xfId="27915"/>
    <cellStyle name="20% - 강조색4 11 3 4 2 2" xfId="27916"/>
    <cellStyle name="20% - 강조색4 11 3 4 3" xfId="27917"/>
    <cellStyle name="20% - 강조색4 11 3 5" xfId="11748"/>
    <cellStyle name="20% - 강조색4 11 3 5 2" xfId="27918"/>
    <cellStyle name="20% - 강조색4 11 3 6" xfId="27919"/>
    <cellStyle name="20% - 강조색4 11 4" xfId="1668"/>
    <cellStyle name="20% - 강조색4 11 4 2" xfId="4284"/>
    <cellStyle name="20% - 강조색4 11 4 2 2" xfId="9576"/>
    <cellStyle name="20% - 강조색4 11 4 2 2 2" xfId="27920"/>
    <cellStyle name="20% - 강조색4 11 4 2 2 2 2" xfId="27921"/>
    <cellStyle name="20% - 강조색4 11 4 2 2 3" xfId="27922"/>
    <cellStyle name="20% - 강조색4 11 4 2 3" xfId="15042"/>
    <cellStyle name="20% - 강조색4 11 4 2 3 2" xfId="27923"/>
    <cellStyle name="20% - 강조색4 11 4 2 4" xfId="27924"/>
    <cellStyle name="20% - 강조색4 11 4 3" xfId="6961"/>
    <cellStyle name="20% - 강조색4 11 4 3 2" xfId="27925"/>
    <cellStyle name="20% - 강조색4 11 4 3 2 2" xfId="27926"/>
    <cellStyle name="20% - 강조색4 11 4 3 3" xfId="27927"/>
    <cellStyle name="20% - 강조색4 11 4 4" xfId="12427"/>
    <cellStyle name="20% - 강조색4 11 4 4 2" xfId="27928"/>
    <cellStyle name="20% - 강조색4 11 4 5" xfId="27929"/>
    <cellStyle name="20% - 강조색4 11 5" xfId="2985"/>
    <cellStyle name="20% - 강조색4 11 5 2" xfId="8277"/>
    <cellStyle name="20% - 강조색4 11 5 2 2" xfId="27930"/>
    <cellStyle name="20% - 강조색4 11 5 2 2 2" xfId="27931"/>
    <cellStyle name="20% - 강조색4 11 5 2 3" xfId="27932"/>
    <cellStyle name="20% - 강조색4 11 5 3" xfId="13743"/>
    <cellStyle name="20% - 강조색4 11 5 3 2" xfId="27933"/>
    <cellStyle name="20% - 강조색4 11 5 4" xfId="27934"/>
    <cellStyle name="20% - 강조색4 11 6" xfId="5662"/>
    <cellStyle name="20% - 강조색4 11 6 2" xfId="27935"/>
    <cellStyle name="20% - 강조색4 11 6 2 2" xfId="27936"/>
    <cellStyle name="20% - 강조색4 11 6 3" xfId="27937"/>
    <cellStyle name="20% - 강조색4 11 7" xfId="11128"/>
    <cellStyle name="20% - 강조색4 11 7 2" xfId="27938"/>
    <cellStyle name="20% - 강조색4 11 8" xfId="18278"/>
    <cellStyle name="20% - 강조색4 11 9" xfId="27939"/>
    <cellStyle name="20% - 강조색4 12" xfId="377"/>
    <cellStyle name="20% - 강조색4 12 2" xfId="681"/>
    <cellStyle name="20% - 강조색4 12 2 2" xfId="1303"/>
    <cellStyle name="20% - 강조색4 12 2 2 2" xfId="2605"/>
    <cellStyle name="20% - 강조색4 12 2 2 2 2" xfId="5221"/>
    <cellStyle name="20% - 강조색4 12 2 2 2 2 2" xfId="10513"/>
    <cellStyle name="20% - 강조색4 12 2 2 2 2 2 2" xfId="27940"/>
    <cellStyle name="20% - 강조색4 12 2 2 2 2 2 2 2" xfId="27941"/>
    <cellStyle name="20% - 강조색4 12 2 2 2 2 2 3" xfId="27942"/>
    <cellStyle name="20% - 강조색4 12 2 2 2 2 3" xfId="15979"/>
    <cellStyle name="20% - 강조색4 12 2 2 2 2 3 2" xfId="27943"/>
    <cellStyle name="20% - 강조색4 12 2 2 2 2 4" xfId="27944"/>
    <cellStyle name="20% - 강조색4 12 2 2 2 3" xfId="7898"/>
    <cellStyle name="20% - 강조색4 12 2 2 2 3 2" xfId="27945"/>
    <cellStyle name="20% - 강조색4 12 2 2 2 3 2 2" xfId="27946"/>
    <cellStyle name="20% - 강조색4 12 2 2 2 3 3" xfId="27947"/>
    <cellStyle name="20% - 강조색4 12 2 2 2 4" xfId="13364"/>
    <cellStyle name="20% - 강조색4 12 2 2 2 4 2" xfId="27948"/>
    <cellStyle name="20% - 강조색4 12 2 2 2 5" xfId="27949"/>
    <cellStyle name="20% - 강조색4 12 2 2 3" xfId="3922"/>
    <cellStyle name="20% - 강조색4 12 2 2 3 2" xfId="9214"/>
    <cellStyle name="20% - 강조색4 12 2 2 3 2 2" xfId="27950"/>
    <cellStyle name="20% - 강조색4 12 2 2 3 2 2 2" xfId="27951"/>
    <cellStyle name="20% - 강조색4 12 2 2 3 2 3" xfId="27952"/>
    <cellStyle name="20% - 강조색4 12 2 2 3 3" xfId="14680"/>
    <cellStyle name="20% - 강조색4 12 2 2 3 3 2" xfId="27953"/>
    <cellStyle name="20% - 강조색4 12 2 2 3 4" xfId="27954"/>
    <cellStyle name="20% - 강조색4 12 2 2 4" xfId="6599"/>
    <cellStyle name="20% - 강조색4 12 2 2 4 2" xfId="27955"/>
    <cellStyle name="20% - 강조색4 12 2 2 4 2 2" xfId="27956"/>
    <cellStyle name="20% - 강조색4 12 2 2 4 3" xfId="27957"/>
    <cellStyle name="20% - 강조색4 12 2 2 5" xfId="12065"/>
    <cellStyle name="20% - 강조색4 12 2 2 5 2" xfId="27958"/>
    <cellStyle name="20% - 강조색4 12 2 2 6" xfId="27959"/>
    <cellStyle name="20% - 강조색4 12 2 3" xfId="1985"/>
    <cellStyle name="20% - 강조색4 12 2 3 2" xfId="4601"/>
    <cellStyle name="20% - 강조색4 12 2 3 2 2" xfId="9893"/>
    <cellStyle name="20% - 강조색4 12 2 3 2 2 2" xfId="27960"/>
    <cellStyle name="20% - 강조색4 12 2 3 2 2 2 2" xfId="27961"/>
    <cellStyle name="20% - 강조색4 12 2 3 2 2 3" xfId="27962"/>
    <cellStyle name="20% - 강조색4 12 2 3 2 3" xfId="15359"/>
    <cellStyle name="20% - 강조색4 12 2 3 2 3 2" xfId="27963"/>
    <cellStyle name="20% - 강조색4 12 2 3 2 4" xfId="27964"/>
    <cellStyle name="20% - 강조색4 12 2 3 3" xfId="7278"/>
    <cellStyle name="20% - 강조색4 12 2 3 3 2" xfId="27965"/>
    <cellStyle name="20% - 강조색4 12 2 3 3 2 2" xfId="27966"/>
    <cellStyle name="20% - 강조색4 12 2 3 3 3" xfId="27967"/>
    <cellStyle name="20% - 강조색4 12 2 3 4" xfId="12744"/>
    <cellStyle name="20% - 강조색4 12 2 3 4 2" xfId="27968"/>
    <cellStyle name="20% - 강조색4 12 2 3 5" xfId="27969"/>
    <cellStyle name="20% - 강조색4 12 2 4" xfId="3302"/>
    <cellStyle name="20% - 강조색4 12 2 4 2" xfId="8594"/>
    <cellStyle name="20% - 강조색4 12 2 4 2 2" xfId="27970"/>
    <cellStyle name="20% - 강조색4 12 2 4 2 2 2" xfId="27971"/>
    <cellStyle name="20% - 강조색4 12 2 4 2 3" xfId="27972"/>
    <cellStyle name="20% - 강조색4 12 2 4 3" xfId="14060"/>
    <cellStyle name="20% - 강조색4 12 2 4 3 2" xfId="27973"/>
    <cellStyle name="20% - 강조색4 12 2 4 4" xfId="27974"/>
    <cellStyle name="20% - 강조색4 12 2 5" xfId="5979"/>
    <cellStyle name="20% - 강조색4 12 2 5 2" xfId="27975"/>
    <cellStyle name="20% - 강조색4 12 2 5 2 2" xfId="27976"/>
    <cellStyle name="20% - 강조색4 12 2 5 3" xfId="27977"/>
    <cellStyle name="20% - 강조색4 12 2 6" xfId="11445"/>
    <cellStyle name="20% - 강조색4 12 2 6 2" xfId="27978"/>
    <cellStyle name="20% - 강조색4 12 2 7" xfId="27979"/>
    <cellStyle name="20% - 강조색4 12 3" xfId="1001"/>
    <cellStyle name="20% - 강조색4 12 3 2" xfId="2303"/>
    <cellStyle name="20% - 강조색4 12 3 2 2" xfId="4919"/>
    <cellStyle name="20% - 강조색4 12 3 2 2 2" xfId="10211"/>
    <cellStyle name="20% - 강조색4 12 3 2 2 2 2" xfId="27980"/>
    <cellStyle name="20% - 강조색4 12 3 2 2 2 2 2" xfId="27981"/>
    <cellStyle name="20% - 강조색4 12 3 2 2 2 3" xfId="27982"/>
    <cellStyle name="20% - 강조색4 12 3 2 2 3" xfId="15677"/>
    <cellStyle name="20% - 강조색4 12 3 2 2 3 2" xfId="27983"/>
    <cellStyle name="20% - 강조색4 12 3 2 2 4" xfId="27984"/>
    <cellStyle name="20% - 강조색4 12 3 2 3" xfId="7596"/>
    <cellStyle name="20% - 강조색4 12 3 2 3 2" xfId="27985"/>
    <cellStyle name="20% - 강조색4 12 3 2 3 2 2" xfId="27986"/>
    <cellStyle name="20% - 강조색4 12 3 2 3 3" xfId="27987"/>
    <cellStyle name="20% - 강조색4 12 3 2 4" xfId="13062"/>
    <cellStyle name="20% - 강조색4 12 3 2 4 2" xfId="27988"/>
    <cellStyle name="20% - 강조색4 12 3 2 5" xfId="27989"/>
    <cellStyle name="20% - 강조색4 12 3 3" xfId="3620"/>
    <cellStyle name="20% - 강조색4 12 3 3 2" xfId="8912"/>
    <cellStyle name="20% - 강조색4 12 3 3 2 2" xfId="27990"/>
    <cellStyle name="20% - 강조색4 12 3 3 2 2 2" xfId="27991"/>
    <cellStyle name="20% - 강조색4 12 3 3 2 3" xfId="27992"/>
    <cellStyle name="20% - 강조색4 12 3 3 3" xfId="14378"/>
    <cellStyle name="20% - 강조색4 12 3 3 3 2" xfId="27993"/>
    <cellStyle name="20% - 강조색4 12 3 3 4" xfId="27994"/>
    <cellStyle name="20% - 강조색4 12 3 4" xfId="6297"/>
    <cellStyle name="20% - 강조색4 12 3 4 2" xfId="27995"/>
    <cellStyle name="20% - 강조색4 12 3 4 2 2" xfId="27996"/>
    <cellStyle name="20% - 강조색4 12 3 4 3" xfId="27997"/>
    <cellStyle name="20% - 강조색4 12 3 5" xfId="11763"/>
    <cellStyle name="20% - 강조색4 12 3 5 2" xfId="27998"/>
    <cellStyle name="20% - 강조색4 12 3 6" xfId="27999"/>
    <cellStyle name="20% - 강조색4 12 4" xfId="1683"/>
    <cellStyle name="20% - 강조색4 12 4 2" xfId="4299"/>
    <cellStyle name="20% - 강조색4 12 4 2 2" xfId="9591"/>
    <cellStyle name="20% - 강조색4 12 4 2 2 2" xfId="28000"/>
    <cellStyle name="20% - 강조색4 12 4 2 2 2 2" xfId="28001"/>
    <cellStyle name="20% - 강조색4 12 4 2 2 3" xfId="28002"/>
    <cellStyle name="20% - 강조색4 12 4 2 3" xfId="15057"/>
    <cellStyle name="20% - 강조색4 12 4 2 3 2" xfId="28003"/>
    <cellStyle name="20% - 강조색4 12 4 2 4" xfId="28004"/>
    <cellStyle name="20% - 강조색4 12 4 3" xfId="6976"/>
    <cellStyle name="20% - 강조색4 12 4 3 2" xfId="28005"/>
    <cellStyle name="20% - 강조색4 12 4 3 2 2" xfId="28006"/>
    <cellStyle name="20% - 강조색4 12 4 3 3" xfId="28007"/>
    <cellStyle name="20% - 강조색4 12 4 4" xfId="12442"/>
    <cellStyle name="20% - 강조색4 12 4 4 2" xfId="28008"/>
    <cellStyle name="20% - 강조색4 12 4 5" xfId="28009"/>
    <cellStyle name="20% - 강조색4 12 5" xfId="3000"/>
    <cellStyle name="20% - 강조색4 12 5 2" xfId="8292"/>
    <cellStyle name="20% - 강조색4 12 5 2 2" xfId="28010"/>
    <cellStyle name="20% - 강조색4 12 5 2 2 2" xfId="28011"/>
    <cellStyle name="20% - 강조색4 12 5 2 3" xfId="28012"/>
    <cellStyle name="20% - 강조색4 12 5 3" xfId="13758"/>
    <cellStyle name="20% - 강조색4 12 5 3 2" xfId="28013"/>
    <cellStyle name="20% - 강조색4 12 5 4" xfId="28014"/>
    <cellStyle name="20% - 강조색4 12 6" xfId="5677"/>
    <cellStyle name="20% - 강조색4 12 6 2" xfId="28015"/>
    <cellStyle name="20% - 강조색4 12 6 2 2" xfId="28016"/>
    <cellStyle name="20% - 강조색4 12 6 3" xfId="28017"/>
    <cellStyle name="20% - 강조색4 12 7" xfId="11143"/>
    <cellStyle name="20% - 강조색4 12 7 2" xfId="28018"/>
    <cellStyle name="20% - 강조색4 12 8" xfId="19235"/>
    <cellStyle name="20% - 강조색4 13" xfId="391"/>
    <cellStyle name="20% - 강조색4 13 2" xfId="1015"/>
    <cellStyle name="20% - 강조색4 13 2 2" xfId="2317"/>
    <cellStyle name="20% - 강조색4 13 2 2 2" xfId="4933"/>
    <cellStyle name="20% - 강조색4 13 2 2 2 2" xfId="10225"/>
    <cellStyle name="20% - 강조색4 13 2 2 2 2 2" xfId="28019"/>
    <cellStyle name="20% - 강조색4 13 2 2 2 2 2 2" xfId="28020"/>
    <cellStyle name="20% - 강조색4 13 2 2 2 2 3" xfId="28021"/>
    <cellStyle name="20% - 강조색4 13 2 2 2 3" xfId="15691"/>
    <cellStyle name="20% - 강조색4 13 2 2 2 3 2" xfId="28022"/>
    <cellStyle name="20% - 강조색4 13 2 2 2 4" xfId="28023"/>
    <cellStyle name="20% - 강조색4 13 2 2 3" xfId="7610"/>
    <cellStyle name="20% - 강조색4 13 2 2 3 2" xfId="28024"/>
    <cellStyle name="20% - 강조색4 13 2 2 3 2 2" xfId="28025"/>
    <cellStyle name="20% - 강조색4 13 2 2 3 3" xfId="28026"/>
    <cellStyle name="20% - 강조색4 13 2 2 4" xfId="13076"/>
    <cellStyle name="20% - 강조색4 13 2 2 4 2" xfId="28027"/>
    <cellStyle name="20% - 강조색4 13 2 2 5" xfId="28028"/>
    <cellStyle name="20% - 강조색4 13 2 3" xfId="3634"/>
    <cellStyle name="20% - 강조색4 13 2 3 2" xfId="8926"/>
    <cellStyle name="20% - 강조색4 13 2 3 2 2" xfId="28029"/>
    <cellStyle name="20% - 강조색4 13 2 3 2 2 2" xfId="28030"/>
    <cellStyle name="20% - 강조색4 13 2 3 2 3" xfId="28031"/>
    <cellStyle name="20% - 강조색4 13 2 3 3" xfId="14392"/>
    <cellStyle name="20% - 강조색4 13 2 3 3 2" xfId="28032"/>
    <cellStyle name="20% - 강조색4 13 2 3 4" xfId="28033"/>
    <cellStyle name="20% - 강조색4 13 2 4" xfId="6311"/>
    <cellStyle name="20% - 강조색4 13 2 4 2" xfId="28034"/>
    <cellStyle name="20% - 강조색4 13 2 4 2 2" xfId="28035"/>
    <cellStyle name="20% - 강조색4 13 2 4 3" xfId="28036"/>
    <cellStyle name="20% - 강조색4 13 2 5" xfId="11777"/>
    <cellStyle name="20% - 강조색4 13 2 5 2" xfId="28037"/>
    <cellStyle name="20% - 강조색4 13 2 6" xfId="28038"/>
    <cellStyle name="20% - 강조색4 13 3" xfId="1697"/>
    <cellStyle name="20% - 강조색4 13 3 2" xfId="4313"/>
    <cellStyle name="20% - 강조색4 13 3 2 2" xfId="9605"/>
    <cellStyle name="20% - 강조색4 13 3 2 2 2" xfId="28039"/>
    <cellStyle name="20% - 강조색4 13 3 2 2 2 2" xfId="28040"/>
    <cellStyle name="20% - 강조색4 13 3 2 2 3" xfId="28041"/>
    <cellStyle name="20% - 강조색4 13 3 2 3" xfId="15071"/>
    <cellStyle name="20% - 강조색4 13 3 2 3 2" xfId="28042"/>
    <cellStyle name="20% - 강조색4 13 3 2 4" xfId="28043"/>
    <cellStyle name="20% - 강조색4 13 3 3" xfId="6990"/>
    <cellStyle name="20% - 강조색4 13 3 3 2" xfId="28044"/>
    <cellStyle name="20% - 강조색4 13 3 3 2 2" xfId="28045"/>
    <cellStyle name="20% - 강조색4 13 3 3 3" xfId="28046"/>
    <cellStyle name="20% - 강조색4 13 3 4" xfId="12456"/>
    <cellStyle name="20% - 강조색4 13 3 4 2" xfId="28047"/>
    <cellStyle name="20% - 강조색4 13 3 5" xfId="28048"/>
    <cellStyle name="20% - 강조색4 13 4" xfId="3014"/>
    <cellStyle name="20% - 강조색4 13 4 2" xfId="8306"/>
    <cellStyle name="20% - 강조색4 13 4 2 2" xfId="28049"/>
    <cellStyle name="20% - 강조색4 13 4 2 2 2" xfId="28050"/>
    <cellStyle name="20% - 강조색4 13 4 2 3" xfId="28051"/>
    <cellStyle name="20% - 강조색4 13 4 3" xfId="13772"/>
    <cellStyle name="20% - 강조색4 13 4 3 2" xfId="28052"/>
    <cellStyle name="20% - 강조색4 13 4 4" xfId="28053"/>
    <cellStyle name="20% - 강조색4 13 5" xfId="5691"/>
    <cellStyle name="20% - 강조색4 13 5 2" xfId="28054"/>
    <cellStyle name="20% - 강조색4 13 5 2 2" xfId="28055"/>
    <cellStyle name="20% - 강조색4 13 5 3" xfId="28056"/>
    <cellStyle name="20% - 강조색4 13 6" xfId="11157"/>
    <cellStyle name="20% - 강조색4 13 6 2" xfId="28057"/>
    <cellStyle name="20% - 강조색4 13 7" xfId="28058"/>
    <cellStyle name="20% - 강조색4 14" xfId="696"/>
    <cellStyle name="20% - 강조색4 14 2" xfId="1318"/>
    <cellStyle name="20% - 강조색4 14 2 2" xfId="2620"/>
    <cellStyle name="20% - 강조색4 14 2 2 2" xfId="5236"/>
    <cellStyle name="20% - 강조색4 14 2 2 2 2" xfId="10528"/>
    <cellStyle name="20% - 강조색4 14 2 2 2 2 2" xfId="28059"/>
    <cellStyle name="20% - 강조색4 14 2 2 2 2 2 2" xfId="28060"/>
    <cellStyle name="20% - 강조색4 14 2 2 2 2 3" xfId="28061"/>
    <cellStyle name="20% - 강조색4 14 2 2 2 3" xfId="15994"/>
    <cellStyle name="20% - 강조색4 14 2 2 2 3 2" xfId="28062"/>
    <cellStyle name="20% - 강조색4 14 2 2 2 4" xfId="28063"/>
    <cellStyle name="20% - 강조색4 14 2 2 3" xfId="7913"/>
    <cellStyle name="20% - 강조색4 14 2 2 3 2" xfId="28064"/>
    <cellStyle name="20% - 강조색4 14 2 2 3 2 2" xfId="28065"/>
    <cellStyle name="20% - 강조색4 14 2 2 3 3" xfId="28066"/>
    <cellStyle name="20% - 강조색4 14 2 2 4" xfId="13379"/>
    <cellStyle name="20% - 강조색4 14 2 2 4 2" xfId="28067"/>
    <cellStyle name="20% - 강조색4 14 2 2 5" xfId="28068"/>
    <cellStyle name="20% - 강조색4 14 2 3" xfId="3937"/>
    <cellStyle name="20% - 강조색4 14 2 3 2" xfId="9229"/>
    <cellStyle name="20% - 강조색4 14 2 3 2 2" xfId="28069"/>
    <cellStyle name="20% - 강조색4 14 2 3 2 2 2" xfId="28070"/>
    <cellStyle name="20% - 강조색4 14 2 3 2 3" xfId="28071"/>
    <cellStyle name="20% - 강조색4 14 2 3 3" xfId="14695"/>
    <cellStyle name="20% - 강조색4 14 2 3 3 2" xfId="28072"/>
    <cellStyle name="20% - 강조색4 14 2 3 4" xfId="28073"/>
    <cellStyle name="20% - 강조색4 14 2 4" xfId="6614"/>
    <cellStyle name="20% - 강조색4 14 2 4 2" xfId="28074"/>
    <cellStyle name="20% - 강조색4 14 2 4 2 2" xfId="28075"/>
    <cellStyle name="20% - 강조색4 14 2 4 3" xfId="28076"/>
    <cellStyle name="20% - 강조색4 14 2 5" xfId="12080"/>
    <cellStyle name="20% - 강조색4 14 2 5 2" xfId="28077"/>
    <cellStyle name="20% - 강조색4 14 2 6" xfId="28078"/>
    <cellStyle name="20% - 강조색4 14 3" xfId="2000"/>
    <cellStyle name="20% - 강조색4 14 3 2" xfId="4616"/>
    <cellStyle name="20% - 강조색4 14 3 2 2" xfId="9908"/>
    <cellStyle name="20% - 강조색4 14 3 2 2 2" xfId="28079"/>
    <cellStyle name="20% - 강조색4 14 3 2 2 2 2" xfId="28080"/>
    <cellStyle name="20% - 강조색4 14 3 2 2 3" xfId="28081"/>
    <cellStyle name="20% - 강조색4 14 3 2 3" xfId="15374"/>
    <cellStyle name="20% - 강조색4 14 3 2 3 2" xfId="28082"/>
    <cellStyle name="20% - 강조색4 14 3 2 4" xfId="28083"/>
    <cellStyle name="20% - 강조색4 14 3 3" xfId="7293"/>
    <cellStyle name="20% - 강조색4 14 3 3 2" xfId="28084"/>
    <cellStyle name="20% - 강조색4 14 3 3 2 2" xfId="28085"/>
    <cellStyle name="20% - 강조색4 14 3 3 3" xfId="28086"/>
    <cellStyle name="20% - 강조색4 14 3 4" xfId="12759"/>
    <cellStyle name="20% - 강조색4 14 3 4 2" xfId="28087"/>
    <cellStyle name="20% - 강조색4 14 3 5" xfId="28088"/>
    <cellStyle name="20% - 강조색4 14 4" xfId="3317"/>
    <cellStyle name="20% - 강조색4 14 4 2" xfId="8609"/>
    <cellStyle name="20% - 강조색4 14 4 2 2" xfId="28089"/>
    <cellStyle name="20% - 강조색4 14 4 2 2 2" xfId="28090"/>
    <cellStyle name="20% - 강조색4 14 4 2 3" xfId="28091"/>
    <cellStyle name="20% - 강조색4 14 4 3" xfId="14075"/>
    <cellStyle name="20% - 강조색4 14 4 3 2" xfId="28092"/>
    <cellStyle name="20% - 강조색4 14 4 4" xfId="28093"/>
    <cellStyle name="20% - 강조색4 14 5" xfId="5994"/>
    <cellStyle name="20% - 강조색4 14 5 2" xfId="28094"/>
    <cellStyle name="20% - 강조색4 14 5 2 2" xfId="28095"/>
    <cellStyle name="20% - 강조색4 14 5 3" xfId="28096"/>
    <cellStyle name="20% - 강조색4 14 6" xfId="11460"/>
    <cellStyle name="20% - 강조색4 14 6 2" xfId="28097"/>
    <cellStyle name="20% - 강조색4 14 7" xfId="28098"/>
    <cellStyle name="20% - 강조색4 15" xfId="711"/>
    <cellStyle name="20% - 강조색4 15 2" xfId="2015"/>
    <cellStyle name="20% - 강조색4 15 2 2" xfId="4631"/>
    <cellStyle name="20% - 강조색4 15 2 2 2" xfId="9923"/>
    <cellStyle name="20% - 강조색4 15 2 2 2 2" xfId="28099"/>
    <cellStyle name="20% - 강조색4 15 2 2 2 2 2" xfId="28100"/>
    <cellStyle name="20% - 강조색4 15 2 2 2 3" xfId="28101"/>
    <cellStyle name="20% - 강조색4 15 2 2 3" xfId="15389"/>
    <cellStyle name="20% - 강조색4 15 2 2 3 2" xfId="28102"/>
    <cellStyle name="20% - 강조색4 15 2 2 4" xfId="28103"/>
    <cellStyle name="20% - 강조색4 15 2 3" xfId="7308"/>
    <cellStyle name="20% - 강조색4 15 2 3 2" xfId="28104"/>
    <cellStyle name="20% - 강조색4 15 2 3 2 2" xfId="28105"/>
    <cellStyle name="20% - 강조색4 15 2 3 3" xfId="28106"/>
    <cellStyle name="20% - 강조색4 15 2 4" xfId="12774"/>
    <cellStyle name="20% - 강조색4 15 2 4 2" xfId="28107"/>
    <cellStyle name="20% - 강조색4 15 2 5" xfId="28108"/>
    <cellStyle name="20% - 강조색4 15 3" xfId="3332"/>
    <cellStyle name="20% - 강조색4 15 3 2" xfId="8624"/>
    <cellStyle name="20% - 강조색4 15 3 2 2" xfId="28109"/>
    <cellStyle name="20% - 강조색4 15 3 2 2 2" xfId="28110"/>
    <cellStyle name="20% - 강조색4 15 3 2 3" xfId="28111"/>
    <cellStyle name="20% - 강조색4 15 3 3" xfId="14090"/>
    <cellStyle name="20% - 강조색4 15 3 3 2" xfId="28112"/>
    <cellStyle name="20% - 강조색4 15 3 4" xfId="28113"/>
    <cellStyle name="20% - 강조색4 15 4" xfId="6009"/>
    <cellStyle name="20% - 강조색4 15 4 2" xfId="28114"/>
    <cellStyle name="20% - 강조색4 15 4 2 2" xfId="28115"/>
    <cellStyle name="20% - 강조색4 15 4 3" xfId="28116"/>
    <cellStyle name="20% - 강조색4 15 5" xfId="11475"/>
    <cellStyle name="20% - 강조색4 15 5 2" xfId="28117"/>
    <cellStyle name="20% - 강조색4 15 6" xfId="28118"/>
    <cellStyle name="20% - 강조색4 16" xfId="1333"/>
    <cellStyle name="20% - 강조색4 16 2" xfId="2635"/>
    <cellStyle name="20% - 강조색4 16 2 2" xfId="5251"/>
    <cellStyle name="20% - 강조색4 16 2 2 2" xfId="10543"/>
    <cellStyle name="20% - 강조색4 16 2 2 2 2" xfId="28119"/>
    <cellStyle name="20% - 강조색4 16 2 2 2 2 2" xfId="28120"/>
    <cellStyle name="20% - 강조색4 16 2 2 2 3" xfId="28121"/>
    <cellStyle name="20% - 강조색4 16 2 2 3" xfId="16009"/>
    <cellStyle name="20% - 강조색4 16 2 2 3 2" xfId="28122"/>
    <cellStyle name="20% - 강조색4 16 2 2 4" xfId="28123"/>
    <cellStyle name="20% - 강조색4 16 2 3" xfId="7928"/>
    <cellStyle name="20% - 강조색4 16 2 3 2" xfId="28124"/>
    <cellStyle name="20% - 강조색4 16 2 3 2 2" xfId="28125"/>
    <cellStyle name="20% - 강조색4 16 2 3 3" xfId="28126"/>
    <cellStyle name="20% - 강조색4 16 2 4" xfId="13394"/>
    <cellStyle name="20% - 강조색4 16 2 4 2" xfId="28127"/>
    <cellStyle name="20% - 강조색4 16 2 5" xfId="28128"/>
    <cellStyle name="20% - 강조색4 16 3" xfId="3952"/>
    <cellStyle name="20% - 강조색4 16 3 2" xfId="9244"/>
    <cellStyle name="20% - 강조색4 16 3 2 2" xfId="28129"/>
    <cellStyle name="20% - 강조색4 16 3 2 2 2" xfId="28130"/>
    <cellStyle name="20% - 강조색4 16 3 2 3" xfId="28131"/>
    <cellStyle name="20% - 강조색4 16 3 3" xfId="14710"/>
    <cellStyle name="20% - 강조색4 16 3 3 2" xfId="28132"/>
    <cellStyle name="20% - 강조색4 16 3 4" xfId="28133"/>
    <cellStyle name="20% - 강조색4 16 4" xfId="6629"/>
    <cellStyle name="20% - 강조색4 16 4 2" xfId="28134"/>
    <cellStyle name="20% - 강조색4 16 4 2 2" xfId="28135"/>
    <cellStyle name="20% - 강조색4 16 4 3" xfId="28136"/>
    <cellStyle name="20% - 강조색4 16 5" xfId="12095"/>
    <cellStyle name="20% - 강조색4 16 5 2" xfId="28137"/>
    <cellStyle name="20% - 강조색4 16 6" xfId="28138"/>
    <cellStyle name="20% - 강조색4 17" xfId="1349"/>
    <cellStyle name="20% - 강조색4 17 2" xfId="2650"/>
    <cellStyle name="20% - 강조색4 17 2 2" xfId="5266"/>
    <cellStyle name="20% - 강조색4 17 2 2 2" xfId="10558"/>
    <cellStyle name="20% - 강조색4 17 2 2 2 2" xfId="28139"/>
    <cellStyle name="20% - 강조색4 17 2 2 2 2 2" xfId="28140"/>
    <cellStyle name="20% - 강조색4 17 2 2 2 3" xfId="28141"/>
    <cellStyle name="20% - 강조색4 17 2 2 3" xfId="16024"/>
    <cellStyle name="20% - 강조색4 17 2 2 3 2" xfId="28142"/>
    <cellStyle name="20% - 강조색4 17 2 2 4" xfId="28143"/>
    <cellStyle name="20% - 강조색4 17 2 3" xfId="7943"/>
    <cellStyle name="20% - 강조색4 17 2 3 2" xfId="28144"/>
    <cellStyle name="20% - 강조색4 17 2 3 2 2" xfId="28145"/>
    <cellStyle name="20% - 강조색4 17 2 3 3" xfId="28146"/>
    <cellStyle name="20% - 강조색4 17 2 4" xfId="13409"/>
    <cellStyle name="20% - 강조색4 17 2 4 2" xfId="28147"/>
    <cellStyle name="20% - 강조색4 17 2 5" xfId="28148"/>
    <cellStyle name="20% - 강조색4 17 3" xfId="3967"/>
    <cellStyle name="20% - 강조색4 17 3 2" xfId="9259"/>
    <cellStyle name="20% - 강조색4 17 3 2 2" xfId="28149"/>
    <cellStyle name="20% - 강조색4 17 3 2 2 2" xfId="28150"/>
    <cellStyle name="20% - 강조색4 17 3 2 3" xfId="28151"/>
    <cellStyle name="20% - 강조색4 17 3 3" xfId="14725"/>
    <cellStyle name="20% - 강조색4 17 3 3 2" xfId="28152"/>
    <cellStyle name="20% - 강조색4 17 3 4" xfId="28153"/>
    <cellStyle name="20% - 강조색4 17 4" xfId="6644"/>
    <cellStyle name="20% - 강조색4 17 4 2" xfId="28154"/>
    <cellStyle name="20% - 강조색4 17 4 2 2" xfId="28155"/>
    <cellStyle name="20% - 강조색4 17 4 3" xfId="28156"/>
    <cellStyle name="20% - 강조색4 17 5" xfId="12110"/>
    <cellStyle name="20% - 강조색4 17 5 2" xfId="28157"/>
    <cellStyle name="20% - 강조색4 17 6" xfId="28158"/>
    <cellStyle name="20% - 강조색4 18" xfId="1364"/>
    <cellStyle name="20% - 강조색4 18 2" xfId="2665"/>
    <cellStyle name="20% - 강조색4 18 2 2" xfId="5281"/>
    <cellStyle name="20% - 강조색4 18 2 2 2" xfId="10573"/>
    <cellStyle name="20% - 강조색4 18 2 2 2 2" xfId="28159"/>
    <cellStyle name="20% - 강조색4 18 2 2 2 2 2" xfId="28160"/>
    <cellStyle name="20% - 강조색4 18 2 2 2 3" xfId="28161"/>
    <cellStyle name="20% - 강조색4 18 2 2 3" xfId="16039"/>
    <cellStyle name="20% - 강조색4 18 2 2 3 2" xfId="28162"/>
    <cellStyle name="20% - 강조색4 18 2 2 4" xfId="28163"/>
    <cellStyle name="20% - 강조색4 18 2 3" xfId="7958"/>
    <cellStyle name="20% - 강조색4 18 2 3 2" xfId="28164"/>
    <cellStyle name="20% - 강조색4 18 2 3 2 2" xfId="28165"/>
    <cellStyle name="20% - 강조색4 18 2 3 3" xfId="28166"/>
    <cellStyle name="20% - 강조색4 18 2 4" xfId="13424"/>
    <cellStyle name="20% - 강조색4 18 2 4 2" xfId="28167"/>
    <cellStyle name="20% - 강조색4 18 2 5" xfId="28168"/>
    <cellStyle name="20% - 강조색4 18 3" xfId="3982"/>
    <cellStyle name="20% - 강조색4 18 3 2" xfId="9274"/>
    <cellStyle name="20% - 강조색4 18 3 2 2" xfId="28169"/>
    <cellStyle name="20% - 강조색4 18 3 2 2 2" xfId="28170"/>
    <cellStyle name="20% - 강조색4 18 3 2 3" xfId="28171"/>
    <cellStyle name="20% - 강조색4 18 3 3" xfId="14740"/>
    <cellStyle name="20% - 강조색4 18 3 3 2" xfId="28172"/>
    <cellStyle name="20% - 강조색4 18 3 4" xfId="28173"/>
    <cellStyle name="20% - 강조색4 18 4" xfId="6659"/>
    <cellStyle name="20% - 강조색4 18 4 2" xfId="28174"/>
    <cellStyle name="20% - 강조색4 18 4 2 2" xfId="28175"/>
    <cellStyle name="20% - 강조색4 18 4 3" xfId="28176"/>
    <cellStyle name="20% - 강조색4 18 5" xfId="12125"/>
    <cellStyle name="20% - 강조색4 18 5 2" xfId="28177"/>
    <cellStyle name="20% - 강조색4 18 6" xfId="28178"/>
    <cellStyle name="20% - 강조색4 19" xfId="1379"/>
    <cellStyle name="20% - 강조색4 19 2" xfId="2680"/>
    <cellStyle name="20% - 강조색4 19 2 2" xfId="5296"/>
    <cellStyle name="20% - 강조색4 19 2 2 2" xfId="10588"/>
    <cellStyle name="20% - 강조색4 19 2 2 2 2" xfId="28179"/>
    <cellStyle name="20% - 강조색4 19 2 2 2 2 2" xfId="28180"/>
    <cellStyle name="20% - 강조색4 19 2 2 2 3" xfId="28181"/>
    <cellStyle name="20% - 강조색4 19 2 2 3" xfId="16054"/>
    <cellStyle name="20% - 강조색4 19 2 2 3 2" xfId="28182"/>
    <cellStyle name="20% - 강조색4 19 2 2 4" xfId="28183"/>
    <cellStyle name="20% - 강조색4 19 2 3" xfId="7973"/>
    <cellStyle name="20% - 강조색4 19 2 3 2" xfId="28184"/>
    <cellStyle name="20% - 강조색4 19 2 3 2 2" xfId="28185"/>
    <cellStyle name="20% - 강조색4 19 2 3 3" xfId="28186"/>
    <cellStyle name="20% - 강조색4 19 2 4" xfId="13439"/>
    <cellStyle name="20% - 강조색4 19 2 4 2" xfId="28187"/>
    <cellStyle name="20% - 강조색4 19 2 5" xfId="28188"/>
    <cellStyle name="20% - 강조색4 19 3" xfId="3997"/>
    <cellStyle name="20% - 강조색4 19 3 2" xfId="9289"/>
    <cellStyle name="20% - 강조색4 19 3 2 2" xfId="28189"/>
    <cellStyle name="20% - 강조색4 19 3 2 2 2" xfId="28190"/>
    <cellStyle name="20% - 강조색4 19 3 2 3" xfId="28191"/>
    <cellStyle name="20% - 강조색4 19 3 3" xfId="14755"/>
    <cellStyle name="20% - 강조색4 19 3 3 2" xfId="28192"/>
    <cellStyle name="20% - 강조색4 19 3 4" xfId="28193"/>
    <cellStyle name="20% - 강조색4 19 4" xfId="6674"/>
    <cellStyle name="20% - 강조색4 19 4 2" xfId="28194"/>
    <cellStyle name="20% - 강조색4 19 4 2 2" xfId="28195"/>
    <cellStyle name="20% - 강조색4 19 4 3" xfId="28196"/>
    <cellStyle name="20% - 강조색4 19 5" xfId="12140"/>
    <cellStyle name="20% - 강조색4 19 5 2" xfId="28197"/>
    <cellStyle name="20% - 강조색4 19 6" xfId="28198"/>
    <cellStyle name="20% - 강조색4 2" xfId="100"/>
    <cellStyle name="20% - 강조색4 2 10" xfId="10818"/>
    <cellStyle name="20% - 강조색4 2 10 2" xfId="20177"/>
    <cellStyle name="20% - 강조색4 2 10 3" xfId="21714"/>
    <cellStyle name="20% - 강조색4 2 10 4" xfId="28199"/>
    <cellStyle name="20% - 강조색4 2 11" xfId="10874"/>
    <cellStyle name="20% - 강조색4 2 11 2" xfId="20755"/>
    <cellStyle name="20% - 강조색4 2 11 3" xfId="28200"/>
    <cellStyle name="20% - 강조색4 2 12" xfId="16243"/>
    <cellStyle name="20% - 강조색4 2 13" xfId="16398"/>
    <cellStyle name="20% - 강조색4 2 14" xfId="16423"/>
    <cellStyle name="20% - 강조색4 2 15" xfId="16571"/>
    <cellStyle name="20% - 강조색4 2 16" xfId="16763"/>
    <cellStyle name="20% - 강조색4 2 17" xfId="17357"/>
    <cellStyle name="20% - 강조색4 2 18" xfId="18294"/>
    <cellStyle name="20% - 강조색4 2 19" xfId="19256"/>
    <cellStyle name="20% - 강조색4 2 2" xfId="136"/>
    <cellStyle name="20% - 강조색4 2 2 10" xfId="16263"/>
    <cellStyle name="20% - 강조색4 2 2 10 2" xfId="28201"/>
    <cellStyle name="20% - 강조색4 2 2 11" xfId="16443"/>
    <cellStyle name="20% - 강조색4 2 2 12" xfId="16591"/>
    <cellStyle name="20% - 강조색4 2 2 13" xfId="16783"/>
    <cellStyle name="20% - 강조색4 2 2 14" xfId="17377"/>
    <cellStyle name="20% - 강조색4 2 2 15" xfId="18314"/>
    <cellStyle name="20% - 강조색4 2 2 16" xfId="19276"/>
    <cellStyle name="20% - 강조색4 2 2 17" xfId="21739"/>
    <cellStyle name="20% - 강조색4 2 2 2" xfId="255"/>
    <cellStyle name="20% - 강조색4 2 2 2 10" xfId="16631"/>
    <cellStyle name="20% - 강조색4 2 2 2 11" xfId="16823"/>
    <cellStyle name="20% - 강조색4 2 2 2 12" xfId="17417"/>
    <cellStyle name="20% - 강조색4 2 2 2 13" xfId="18354"/>
    <cellStyle name="20% - 강조색4 2 2 2 14" xfId="19316"/>
    <cellStyle name="20% - 강조색4 2 2 2 15" xfId="21779"/>
    <cellStyle name="20% - 강조색4 2 2 2 2" xfId="560"/>
    <cellStyle name="20% - 강조색4 2 2 2 2 10" xfId="19480"/>
    <cellStyle name="20% - 강조색4 2 2 2 2 11" xfId="21945"/>
    <cellStyle name="20% - 강조색4 2 2 2 2 2" xfId="1182"/>
    <cellStyle name="20% - 강조색4 2 2 2 2 2 10" xfId="22240"/>
    <cellStyle name="20% - 강조색4 2 2 2 2 2 2" xfId="2484"/>
    <cellStyle name="20% - 강조색4 2 2 2 2 2 2 2" xfId="5100"/>
    <cellStyle name="20% - 강조색4 2 2 2 2 2 2 2 2" xfId="10392"/>
    <cellStyle name="20% - 강조색4 2 2 2 2 2 2 2 2 2" xfId="28202"/>
    <cellStyle name="20% - 강조색4 2 2 2 2 2 2 2 2 2 2" xfId="28203"/>
    <cellStyle name="20% - 강조색4 2 2 2 2 2 2 2 2 3" xfId="28204"/>
    <cellStyle name="20% - 강조색4 2 2 2 2 2 2 2 3" xfId="15858"/>
    <cellStyle name="20% - 강조색4 2 2 2 2 2 2 2 3 2" xfId="28205"/>
    <cellStyle name="20% - 강조색4 2 2 2 2 2 2 2 4" xfId="28206"/>
    <cellStyle name="20% - 강조색4 2 2 2 2 2 2 2 5" xfId="28207"/>
    <cellStyle name="20% - 강조색4 2 2 2 2 2 2 3" xfId="7777"/>
    <cellStyle name="20% - 강조색4 2 2 2 2 2 2 3 2" xfId="28208"/>
    <cellStyle name="20% - 강조색4 2 2 2 2 2 2 3 2 2" xfId="28209"/>
    <cellStyle name="20% - 강조색4 2 2 2 2 2 2 3 3" xfId="28210"/>
    <cellStyle name="20% - 강조색4 2 2 2 2 2 2 4" xfId="13243"/>
    <cellStyle name="20% - 강조색4 2 2 2 2 2 2 4 2" xfId="28211"/>
    <cellStyle name="20% - 강조색4 2 2 2 2 2 2 5" xfId="20699"/>
    <cellStyle name="20% - 강조색4 2 2 2 2 2 2 6" xfId="28212"/>
    <cellStyle name="20% - 강조색4 2 2 2 2 2 3" xfId="3801"/>
    <cellStyle name="20% - 강조색4 2 2 2 2 2 3 2" xfId="9093"/>
    <cellStyle name="20% - 강조색4 2 2 2 2 2 3 2 2" xfId="28213"/>
    <cellStyle name="20% - 강조색4 2 2 2 2 2 3 2 2 2" xfId="28214"/>
    <cellStyle name="20% - 강조색4 2 2 2 2 2 3 2 3" xfId="28215"/>
    <cellStyle name="20% - 강조색4 2 2 2 2 2 3 2 4" xfId="28216"/>
    <cellStyle name="20% - 강조색4 2 2 2 2 2 3 3" xfId="14559"/>
    <cellStyle name="20% - 강조색4 2 2 2 2 2 3 3 2" xfId="28217"/>
    <cellStyle name="20% - 강조색4 2 2 2 2 2 3 4" xfId="21277"/>
    <cellStyle name="20% - 강조색4 2 2 2 2 2 3 5" xfId="28218"/>
    <cellStyle name="20% - 강조색4 2 2 2 2 2 4" xfId="6478"/>
    <cellStyle name="20% - 강조색4 2 2 2 2 2 4 2" xfId="28219"/>
    <cellStyle name="20% - 강조색4 2 2 2 2 2 4 2 2" xfId="28220"/>
    <cellStyle name="20% - 강조색4 2 2 2 2 2 4 3" xfId="28221"/>
    <cellStyle name="20% - 강조색4 2 2 2 2 2 4 4" xfId="28222"/>
    <cellStyle name="20% - 강조색4 2 2 2 2 2 5" xfId="11944"/>
    <cellStyle name="20% - 강조색4 2 2 2 2 2 5 2" xfId="28223"/>
    <cellStyle name="20% - 강조색4 2 2 2 2 2 6" xfId="17302"/>
    <cellStyle name="20% - 강조색4 2 2 2 2 2 7" xfId="17876"/>
    <cellStyle name="20% - 강조색4 2 2 2 2 2 8" xfId="18813"/>
    <cellStyle name="20% - 강조색4 2 2 2 2 2 9" xfId="19775"/>
    <cellStyle name="20% - 강조색4 2 2 2 2 3" xfId="1864"/>
    <cellStyle name="20% - 강조색4 2 2 2 2 3 2" xfId="4480"/>
    <cellStyle name="20% - 강조색4 2 2 2 2 3 2 2" xfId="9772"/>
    <cellStyle name="20% - 강조색4 2 2 2 2 3 2 2 2" xfId="28224"/>
    <cellStyle name="20% - 강조색4 2 2 2 2 3 2 2 2 2" xfId="28225"/>
    <cellStyle name="20% - 강조색4 2 2 2 2 3 2 2 3" xfId="28226"/>
    <cellStyle name="20% - 강조색4 2 2 2 2 3 2 2 4" xfId="28227"/>
    <cellStyle name="20% - 강조색4 2 2 2 2 3 2 3" xfId="15238"/>
    <cellStyle name="20% - 강조색4 2 2 2 2 3 2 3 2" xfId="28228"/>
    <cellStyle name="20% - 강조색4 2 2 2 2 3 2 4" xfId="21519"/>
    <cellStyle name="20% - 강조색4 2 2 2 2 3 2 5" xfId="28229"/>
    <cellStyle name="20% - 강조색4 2 2 2 2 3 3" xfId="7157"/>
    <cellStyle name="20% - 강조색4 2 2 2 2 3 3 2" xfId="28230"/>
    <cellStyle name="20% - 강조색4 2 2 2 2 3 3 2 2" xfId="28231"/>
    <cellStyle name="20% - 강조색4 2 2 2 2 3 3 3" xfId="28232"/>
    <cellStyle name="20% - 강조색4 2 2 2 2 3 3 4" xfId="28233"/>
    <cellStyle name="20% - 강조색4 2 2 2 2 3 4" xfId="12623"/>
    <cellStyle name="20% - 강조색4 2 2 2 2 3 4 2" xfId="28234"/>
    <cellStyle name="20% - 강조색4 2 2 2 2 3 5" xfId="18118"/>
    <cellStyle name="20% - 강조색4 2 2 2 2 3 6" xfId="19052"/>
    <cellStyle name="20% - 강조색4 2 2 2 2 3 7" xfId="20014"/>
    <cellStyle name="20% - 강조색4 2 2 2 2 3 8" xfId="22479"/>
    <cellStyle name="20% - 강조색4 2 2 2 2 4" xfId="3181"/>
    <cellStyle name="20% - 강조색4 2 2 2 2 4 2" xfId="8473"/>
    <cellStyle name="20% - 강조색4 2 2 2 2 4 2 2" xfId="28235"/>
    <cellStyle name="20% - 강조색4 2 2 2 2 4 2 2 2" xfId="28236"/>
    <cellStyle name="20% - 강조색4 2 2 2 2 4 2 3" xfId="28237"/>
    <cellStyle name="20% - 강조색4 2 2 2 2 4 2 4" xfId="28238"/>
    <cellStyle name="20% - 강조색4 2 2 2 2 4 3" xfId="13939"/>
    <cellStyle name="20% - 강조색4 2 2 2 2 4 3 2" xfId="28239"/>
    <cellStyle name="20% - 강조색4 2 2 2 2 4 4" xfId="20404"/>
    <cellStyle name="20% - 강조색4 2 2 2 2 4 5" xfId="28240"/>
    <cellStyle name="20% - 강조색4 2 2 2 2 5" xfId="5858"/>
    <cellStyle name="20% - 강조색4 2 2 2 2 5 2" xfId="20982"/>
    <cellStyle name="20% - 강조색4 2 2 2 2 5 2 2" xfId="28241"/>
    <cellStyle name="20% - 강조색4 2 2 2 2 5 2 3" xfId="28242"/>
    <cellStyle name="20% - 강조색4 2 2 2 2 5 3" xfId="28243"/>
    <cellStyle name="20% - 강조색4 2 2 2 2 5 4" xfId="28244"/>
    <cellStyle name="20% - 강조색4 2 2 2 2 6" xfId="11324"/>
    <cellStyle name="20% - 강조색4 2 2 2 2 6 2" xfId="28245"/>
    <cellStyle name="20% - 강조색4 2 2 2 2 6 3" xfId="28246"/>
    <cellStyle name="20% - 강조색4 2 2 2 2 7" xfId="16993"/>
    <cellStyle name="20% - 강조색4 2 2 2 2 8" xfId="17581"/>
    <cellStyle name="20% - 강조색4 2 2 2 2 9" xfId="18518"/>
    <cellStyle name="20% - 강조색4 2 2 2 3" xfId="880"/>
    <cellStyle name="20% - 강조색4 2 2 2 3 10" xfId="22125"/>
    <cellStyle name="20% - 강조색4 2 2 2 3 2" xfId="2182"/>
    <cellStyle name="20% - 강조색4 2 2 2 3 2 2" xfId="4798"/>
    <cellStyle name="20% - 강조색4 2 2 2 3 2 2 2" xfId="10090"/>
    <cellStyle name="20% - 강조색4 2 2 2 3 2 2 2 2" xfId="28247"/>
    <cellStyle name="20% - 강조색4 2 2 2 3 2 2 2 2 2" xfId="28248"/>
    <cellStyle name="20% - 강조색4 2 2 2 3 2 2 2 3" xfId="28249"/>
    <cellStyle name="20% - 강조색4 2 2 2 3 2 2 3" xfId="15556"/>
    <cellStyle name="20% - 강조색4 2 2 2 3 2 2 3 2" xfId="28250"/>
    <cellStyle name="20% - 강조색4 2 2 2 3 2 2 4" xfId="28251"/>
    <cellStyle name="20% - 강조색4 2 2 2 3 2 2 5" xfId="28252"/>
    <cellStyle name="20% - 강조색4 2 2 2 3 2 3" xfId="7475"/>
    <cellStyle name="20% - 강조색4 2 2 2 3 2 3 2" xfId="28253"/>
    <cellStyle name="20% - 강조색4 2 2 2 3 2 3 2 2" xfId="28254"/>
    <cellStyle name="20% - 강조색4 2 2 2 3 2 3 3" xfId="28255"/>
    <cellStyle name="20% - 강조색4 2 2 2 3 2 4" xfId="12941"/>
    <cellStyle name="20% - 강조색4 2 2 2 3 2 4 2" xfId="28256"/>
    <cellStyle name="20% - 강조색4 2 2 2 3 2 5" xfId="20584"/>
    <cellStyle name="20% - 강조색4 2 2 2 3 2 6" xfId="28257"/>
    <cellStyle name="20% - 강조색4 2 2 2 3 3" xfId="3499"/>
    <cellStyle name="20% - 강조색4 2 2 2 3 3 2" xfId="8791"/>
    <cellStyle name="20% - 강조색4 2 2 2 3 3 2 2" xfId="28258"/>
    <cellStyle name="20% - 강조색4 2 2 2 3 3 2 2 2" xfId="28259"/>
    <cellStyle name="20% - 강조색4 2 2 2 3 3 2 3" xfId="28260"/>
    <cellStyle name="20% - 강조색4 2 2 2 3 3 2 4" xfId="28261"/>
    <cellStyle name="20% - 강조색4 2 2 2 3 3 3" xfId="14257"/>
    <cellStyle name="20% - 강조색4 2 2 2 3 3 3 2" xfId="28262"/>
    <cellStyle name="20% - 강조색4 2 2 2 3 3 4" xfId="21162"/>
    <cellStyle name="20% - 강조색4 2 2 2 3 3 5" xfId="28263"/>
    <cellStyle name="20% - 강조색4 2 2 2 3 4" xfId="6176"/>
    <cellStyle name="20% - 강조색4 2 2 2 3 4 2" xfId="28264"/>
    <cellStyle name="20% - 강조색4 2 2 2 3 4 2 2" xfId="28265"/>
    <cellStyle name="20% - 강조색4 2 2 2 3 4 3" xfId="28266"/>
    <cellStyle name="20% - 강조색4 2 2 2 3 4 4" xfId="28267"/>
    <cellStyle name="20% - 강조색4 2 2 2 3 5" xfId="11642"/>
    <cellStyle name="20% - 강조색4 2 2 2 3 5 2" xfId="28268"/>
    <cellStyle name="20% - 강조색4 2 2 2 3 6" xfId="17173"/>
    <cellStyle name="20% - 강조색4 2 2 2 3 7" xfId="17761"/>
    <cellStyle name="20% - 강조색4 2 2 2 3 8" xfId="18698"/>
    <cellStyle name="20% - 강조색4 2 2 2 3 9" xfId="19660"/>
    <cellStyle name="20% - 강조색4 2 2 2 4" xfId="1562"/>
    <cellStyle name="20% - 강조색4 2 2 2 4 2" xfId="4178"/>
    <cellStyle name="20% - 강조색4 2 2 2 4 2 2" xfId="9470"/>
    <cellStyle name="20% - 강조색4 2 2 2 4 2 2 2" xfId="28269"/>
    <cellStyle name="20% - 강조색4 2 2 2 4 2 2 2 2" xfId="28270"/>
    <cellStyle name="20% - 강조색4 2 2 2 4 2 2 3" xfId="28271"/>
    <cellStyle name="20% - 강조색4 2 2 2 4 2 2 4" xfId="28272"/>
    <cellStyle name="20% - 강조색4 2 2 2 4 2 3" xfId="14936"/>
    <cellStyle name="20% - 강조색4 2 2 2 4 2 3 2" xfId="28273"/>
    <cellStyle name="20% - 강조색4 2 2 2 4 2 4" xfId="21409"/>
    <cellStyle name="20% - 강조색4 2 2 2 4 2 5" xfId="28274"/>
    <cellStyle name="20% - 강조색4 2 2 2 4 3" xfId="6855"/>
    <cellStyle name="20% - 강조색4 2 2 2 4 3 2" xfId="28275"/>
    <cellStyle name="20% - 강조색4 2 2 2 4 3 2 2" xfId="28276"/>
    <cellStyle name="20% - 강조색4 2 2 2 4 3 3" xfId="28277"/>
    <cellStyle name="20% - 강조색4 2 2 2 4 3 4" xfId="28278"/>
    <cellStyle name="20% - 강조색4 2 2 2 4 4" xfId="12321"/>
    <cellStyle name="20% - 강조색4 2 2 2 4 4 2" xfId="28279"/>
    <cellStyle name="20% - 강조색4 2 2 2 4 5" xfId="18009"/>
    <cellStyle name="20% - 강조색4 2 2 2 4 6" xfId="18943"/>
    <cellStyle name="20% - 강조색4 2 2 2 4 7" xfId="19905"/>
    <cellStyle name="20% - 강조색4 2 2 2 4 8" xfId="22370"/>
    <cellStyle name="20% - 강조색4 2 2 2 5" xfId="2879"/>
    <cellStyle name="20% - 강조색4 2 2 2 5 2" xfId="8171"/>
    <cellStyle name="20% - 강조색4 2 2 2 5 2 2" xfId="28280"/>
    <cellStyle name="20% - 강조색4 2 2 2 5 2 2 2" xfId="28281"/>
    <cellStyle name="20% - 강조색4 2 2 2 5 2 3" xfId="28282"/>
    <cellStyle name="20% - 강조색4 2 2 2 5 2 4" xfId="28283"/>
    <cellStyle name="20% - 강조색4 2 2 2 5 3" xfId="13637"/>
    <cellStyle name="20% - 강조색4 2 2 2 5 3 2" xfId="28284"/>
    <cellStyle name="20% - 강조색4 2 2 2 5 4" xfId="20238"/>
    <cellStyle name="20% - 강조색4 2 2 2 5 5" xfId="28285"/>
    <cellStyle name="20% - 강조색4 2 2 2 6" xfId="5556"/>
    <cellStyle name="20% - 강조색4 2 2 2 6 2" xfId="20816"/>
    <cellStyle name="20% - 강조색4 2 2 2 6 2 2" xfId="28286"/>
    <cellStyle name="20% - 강조색4 2 2 2 6 2 3" xfId="28287"/>
    <cellStyle name="20% - 강조색4 2 2 2 6 3" xfId="28288"/>
    <cellStyle name="20% - 강조색4 2 2 2 6 4" xfId="28289"/>
    <cellStyle name="20% - 강조색4 2 2 2 7" xfId="11022"/>
    <cellStyle name="20% - 강조색4 2 2 2 7 2" xfId="28290"/>
    <cellStyle name="20% - 강조색4 2 2 2 7 3" xfId="28291"/>
    <cellStyle name="20% - 강조색4 2 2 2 8" xfId="16317"/>
    <cellStyle name="20% - 강조색4 2 2 2 9" xfId="16483"/>
    <cellStyle name="20% - 강조색4 2 2 3" xfId="446"/>
    <cellStyle name="20% - 강조색4 2 2 3 10" xfId="19440"/>
    <cellStyle name="20% - 강조색4 2 2 3 11" xfId="21905"/>
    <cellStyle name="20% - 강조색4 2 2 3 2" xfId="1068"/>
    <cellStyle name="20% - 강조색4 2 2 3 2 10" xfId="22200"/>
    <cellStyle name="20% - 강조색4 2 2 3 2 2" xfId="2370"/>
    <cellStyle name="20% - 강조색4 2 2 3 2 2 2" xfId="4986"/>
    <cellStyle name="20% - 강조색4 2 2 3 2 2 2 2" xfId="10278"/>
    <cellStyle name="20% - 강조색4 2 2 3 2 2 2 2 2" xfId="28292"/>
    <cellStyle name="20% - 강조색4 2 2 3 2 2 2 2 2 2" xfId="28293"/>
    <cellStyle name="20% - 강조색4 2 2 3 2 2 2 2 3" xfId="28294"/>
    <cellStyle name="20% - 강조색4 2 2 3 2 2 2 3" xfId="15744"/>
    <cellStyle name="20% - 강조색4 2 2 3 2 2 2 3 2" xfId="28295"/>
    <cellStyle name="20% - 강조색4 2 2 3 2 2 2 4" xfId="28296"/>
    <cellStyle name="20% - 강조색4 2 2 3 2 2 2 5" xfId="28297"/>
    <cellStyle name="20% - 강조색4 2 2 3 2 2 3" xfId="7663"/>
    <cellStyle name="20% - 강조색4 2 2 3 2 2 3 2" xfId="28298"/>
    <cellStyle name="20% - 강조색4 2 2 3 2 2 3 2 2" xfId="28299"/>
    <cellStyle name="20% - 강조색4 2 2 3 2 2 3 3" xfId="28300"/>
    <cellStyle name="20% - 강조색4 2 2 3 2 2 4" xfId="13129"/>
    <cellStyle name="20% - 강조색4 2 2 3 2 2 4 2" xfId="28301"/>
    <cellStyle name="20% - 강조색4 2 2 3 2 2 5" xfId="20659"/>
    <cellStyle name="20% - 강조색4 2 2 3 2 2 6" xfId="28302"/>
    <cellStyle name="20% - 강조색4 2 2 3 2 3" xfId="3687"/>
    <cellStyle name="20% - 강조색4 2 2 3 2 3 2" xfId="8979"/>
    <cellStyle name="20% - 강조색4 2 2 3 2 3 2 2" xfId="28303"/>
    <cellStyle name="20% - 강조색4 2 2 3 2 3 2 2 2" xfId="28304"/>
    <cellStyle name="20% - 강조색4 2 2 3 2 3 2 3" xfId="28305"/>
    <cellStyle name="20% - 강조색4 2 2 3 2 3 2 4" xfId="28306"/>
    <cellStyle name="20% - 강조색4 2 2 3 2 3 3" xfId="14445"/>
    <cellStyle name="20% - 강조색4 2 2 3 2 3 3 2" xfId="28307"/>
    <cellStyle name="20% - 강조색4 2 2 3 2 3 4" xfId="21237"/>
    <cellStyle name="20% - 강조색4 2 2 3 2 3 5" xfId="28308"/>
    <cellStyle name="20% - 강조색4 2 2 3 2 4" xfId="6364"/>
    <cellStyle name="20% - 강조색4 2 2 3 2 4 2" xfId="28309"/>
    <cellStyle name="20% - 강조색4 2 2 3 2 4 2 2" xfId="28310"/>
    <cellStyle name="20% - 강조색4 2 2 3 2 4 3" xfId="28311"/>
    <cellStyle name="20% - 강조색4 2 2 3 2 4 4" xfId="28312"/>
    <cellStyle name="20% - 강조색4 2 2 3 2 5" xfId="11830"/>
    <cellStyle name="20% - 강조색4 2 2 3 2 5 2" xfId="28313"/>
    <cellStyle name="20% - 강조색4 2 2 3 2 6" xfId="17262"/>
    <cellStyle name="20% - 강조색4 2 2 3 2 7" xfId="17836"/>
    <cellStyle name="20% - 강조색4 2 2 3 2 8" xfId="18773"/>
    <cellStyle name="20% - 강조색4 2 2 3 2 9" xfId="19735"/>
    <cellStyle name="20% - 강조색4 2 2 3 3" xfId="1750"/>
    <cellStyle name="20% - 강조색4 2 2 3 3 2" xfId="4366"/>
    <cellStyle name="20% - 강조색4 2 2 3 3 2 2" xfId="9658"/>
    <cellStyle name="20% - 강조색4 2 2 3 3 2 2 2" xfId="28314"/>
    <cellStyle name="20% - 강조색4 2 2 3 3 2 2 2 2" xfId="28315"/>
    <cellStyle name="20% - 강조색4 2 2 3 3 2 2 3" xfId="28316"/>
    <cellStyle name="20% - 강조색4 2 2 3 3 2 2 4" xfId="28317"/>
    <cellStyle name="20% - 강조색4 2 2 3 3 2 3" xfId="15124"/>
    <cellStyle name="20% - 강조색4 2 2 3 3 2 3 2" xfId="28318"/>
    <cellStyle name="20% - 강조색4 2 2 3 3 2 4" xfId="21520"/>
    <cellStyle name="20% - 강조색4 2 2 3 3 2 5" xfId="28319"/>
    <cellStyle name="20% - 강조색4 2 2 3 3 3" xfId="7043"/>
    <cellStyle name="20% - 강조색4 2 2 3 3 3 2" xfId="28320"/>
    <cellStyle name="20% - 강조색4 2 2 3 3 3 2 2" xfId="28321"/>
    <cellStyle name="20% - 강조색4 2 2 3 3 3 3" xfId="28322"/>
    <cellStyle name="20% - 강조색4 2 2 3 3 3 4" xfId="28323"/>
    <cellStyle name="20% - 강조색4 2 2 3 3 4" xfId="12509"/>
    <cellStyle name="20% - 강조색4 2 2 3 3 4 2" xfId="28324"/>
    <cellStyle name="20% - 강조색4 2 2 3 3 5" xfId="18119"/>
    <cellStyle name="20% - 강조색4 2 2 3 3 6" xfId="19053"/>
    <cellStyle name="20% - 강조색4 2 2 3 3 7" xfId="20015"/>
    <cellStyle name="20% - 강조색4 2 2 3 3 8" xfId="22480"/>
    <cellStyle name="20% - 강조색4 2 2 3 4" xfId="3067"/>
    <cellStyle name="20% - 강조색4 2 2 3 4 2" xfId="8359"/>
    <cellStyle name="20% - 강조색4 2 2 3 4 2 2" xfId="28325"/>
    <cellStyle name="20% - 강조색4 2 2 3 4 2 2 2" xfId="28326"/>
    <cellStyle name="20% - 강조색4 2 2 3 4 2 3" xfId="28327"/>
    <cellStyle name="20% - 강조색4 2 2 3 4 2 4" xfId="28328"/>
    <cellStyle name="20% - 강조색4 2 2 3 4 3" xfId="13825"/>
    <cellStyle name="20% - 강조색4 2 2 3 4 3 2" xfId="28329"/>
    <cellStyle name="20% - 강조색4 2 2 3 4 4" xfId="20364"/>
    <cellStyle name="20% - 강조색4 2 2 3 4 5" xfId="28330"/>
    <cellStyle name="20% - 강조색4 2 2 3 5" xfId="5744"/>
    <cellStyle name="20% - 강조색4 2 2 3 5 2" xfId="20942"/>
    <cellStyle name="20% - 강조색4 2 2 3 5 2 2" xfId="28331"/>
    <cellStyle name="20% - 강조색4 2 2 3 5 2 3" xfId="28332"/>
    <cellStyle name="20% - 강조색4 2 2 3 5 3" xfId="28333"/>
    <cellStyle name="20% - 강조색4 2 2 3 5 4" xfId="28334"/>
    <cellStyle name="20% - 강조색4 2 2 3 6" xfId="11210"/>
    <cellStyle name="20% - 강조색4 2 2 3 6 2" xfId="28335"/>
    <cellStyle name="20% - 강조색4 2 2 3 6 3" xfId="28336"/>
    <cellStyle name="20% - 강조색4 2 2 3 7" xfId="16953"/>
    <cellStyle name="20% - 강조색4 2 2 3 8" xfId="17541"/>
    <cellStyle name="20% - 강조색4 2 2 3 9" xfId="18478"/>
    <cellStyle name="20% - 강조색4 2 2 4" xfId="766"/>
    <cellStyle name="20% - 강조색4 2 2 4 10" xfId="22085"/>
    <cellStyle name="20% - 강조색4 2 2 4 2" xfId="2068"/>
    <cellStyle name="20% - 강조색4 2 2 4 2 2" xfId="4684"/>
    <cellStyle name="20% - 강조색4 2 2 4 2 2 2" xfId="9976"/>
    <cellStyle name="20% - 강조색4 2 2 4 2 2 2 2" xfId="28337"/>
    <cellStyle name="20% - 강조색4 2 2 4 2 2 2 2 2" xfId="28338"/>
    <cellStyle name="20% - 강조색4 2 2 4 2 2 2 3" xfId="28339"/>
    <cellStyle name="20% - 강조색4 2 2 4 2 2 3" xfId="15442"/>
    <cellStyle name="20% - 강조색4 2 2 4 2 2 3 2" xfId="28340"/>
    <cellStyle name="20% - 강조색4 2 2 4 2 2 4" xfId="28341"/>
    <cellStyle name="20% - 강조색4 2 2 4 2 2 5" xfId="28342"/>
    <cellStyle name="20% - 강조색4 2 2 4 2 3" xfId="7361"/>
    <cellStyle name="20% - 강조색4 2 2 4 2 3 2" xfId="28343"/>
    <cellStyle name="20% - 강조색4 2 2 4 2 3 2 2" xfId="28344"/>
    <cellStyle name="20% - 강조색4 2 2 4 2 3 3" xfId="28345"/>
    <cellStyle name="20% - 강조색4 2 2 4 2 4" xfId="12827"/>
    <cellStyle name="20% - 강조색4 2 2 4 2 4 2" xfId="28346"/>
    <cellStyle name="20% - 강조색4 2 2 4 2 5" xfId="20544"/>
    <cellStyle name="20% - 강조색4 2 2 4 2 6" xfId="28347"/>
    <cellStyle name="20% - 강조색4 2 2 4 3" xfId="3385"/>
    <cellStyle name="20% - 강조색4 2 2 4 3 2" xfId="8677"/>
    <cellStyle name="20% - 강조색4 2 2 4 3 2 2" xfId="28348"/>
    <cellStyle name="20% - 강조색4 2 2 4 3 2 2 2" xfId="28349"/>
    <cellStyle name="20% - 강조색4 2 2 4 3 2 3" xfId="28350"/>
    <cellStyle name="20% - 강조색4 2 2 4 3 2 4" xfId="28351"/>
    <cellStyle name="20% - 강조색4 2 2 4 3 3" xfId="14143"/>
    <cellStyle name="20% - 강조색4 2 2 4 3 3 2" xfId="28352"/>
    <cellStyle name="20% - 강조색4 2 2 4 3 4" xfId="21122"/>
    <cellStyle name="20% - 강조색4 2 2 4 3 5" xfId="28353"/>
    <cellStyle name="20% - 강조색4 2 2 4 4" xfId="6062"/>
    <cellStyle name="20% - 강조색4 2 2 4 4 2" xfId="28354"/>
    <cellStyle name="20% - 강조색4 2 2 4 4 2 2" xfId="28355"/>
    <cellStyle name="20% - 강조색4 2 2 4 4 3" xfId="28356"/>
    <cellStyle name="20% - 강조색4 2 2 4 4 4" xfId="28357"/>
    <cellStyle name="20% - 강조색4 2 2 4 5" xfId="11528"/>
    <cellStyle name="20% - 강조색4 2 2 4 5 2" xfId="28358"/>
    <cellStyle name="20% - 강조색4 2 2 4 6" xfId="17133"/>
    <cellStyle name="20% - 강조색4 2 2 4 7" xfId="17721"/>
    <cellStyle name="20% - 강조색4 2 2 4 8" xfId="18658"/>
    <cellStyle name="20% - 강조색4 2 2 4 9" xfId="19620"/>
    <cellStyle name="20% - 강조색4 2 2 5" xfId="1448"/>
    <cellStyle name="20% - 강조색4 2 2 5 2" xfId="4064"/>
    <cellStyle name="20% - 강조색4 2 2 5 2 2" xfId="9356"/>
    <cellStyle name="20% - 강조색4 2 2 5 2 2 2" xfId="28359"/>
    <cellStyle name="20% - 강조색4 2 2 5 2 2 2 2" xfId="28360"/>
    <cellStyle name="20% - 강조색4 2 2 5 2 2 3" xfId="28361"/>
    <cellStyle name="20% - 강조색4 2 2 5 2 2 4" xfId="28362"/>
    <cellStyle name="20% - 강조색4 2 2 5 2 3" xfId="14822"/>
    <cellStyle name="20% - 강조색4 2 2 5 2 3 2" xfId="28363"/>
    <cellStyle name="20% - 강조색4 2 2 5 2 4" xfId="21369"/>
    <cellStyle name="20% - 강조색4 2 2 5 2 5" xfId="28364"/>
    <cellStyle name="20% - 강조색4 2 2 5 3" xfId="6741"/>
    <cellStyle name="20% - 강조색4 2 2 5 3 2" xfId="28365"/>
    <cellStyle name="20% - 강조색4 2 2 5 3 2 2" xfId="28366"/>
    <cellStyle name="20% - 강조색4 2 2 5 3 3" xfId="28367"/>
    <cellStyle name="20% - 강조색4 2 2 5 3 4" xfId="28368"/>
    <cellStyle name="20% - 강조색4 2 2 5 4" xfId="12207"/>
    <cellStyle name="20% - 강조색4 2 2 5 4 2" xfId="28369"/>
    <cellStyle name="20% - 강조색4 2 2 5 5" xfId="17969"/>
    <cellStyle name="20% - 강조색4 2 2 5 6" xfId="18903"/>
    <cellStyle name="20% - 강조색4 2 2 5 7" xfId="19865"/>
    <cellStyle name="20% - 강조색4 2 2 5 8" xfId="22330"/>
    <cellStyle name="20% - 강조색4 2 2 6" xfId="2765"/>
    <cellStyle name="20% - 강조색4 2 2 6 2" xfId="8057"/>
    <cellStyle name="20% - 강조색4 2 2 6 2 2" xfId="28370"/>
    <cellStyle name="20% - 강조색4 2 2 6 2 2 2" xfId="28371"/>
    <cellStyle name="20% - 강조색4 2 2 6 2 3" xfId="28372"/>
    <cellStyle name="20% - 강조색4 2 2 6 2 4" xfId="28373"/>
    <cellStyle name="20% - 강조색4 2 2 6 3" xfId="13523"/>
    <cellStyle name="20% - 강조색4 2 2 6 3 2" xfId="28374"/>
    <cellStyle name="20% - 강조색4 2 2 6 4" xfId="20198"/>
    <cellStyle name="20% - 강조색4 2 2 6 5" xfId="28375"/>
    <cellStyle name="20% - 강조색4 2 2 7" xfId="5442"/>
    <cellStyle name="20% - 강조색4 2 2 7 2" xfId="16181"/>
    <cellStyle name="20% - 강조색4 2 2 7 2 2" xfId="28376"/>
    <cellStyle name="20% - 강조색4 2 2 7 2 3" xfId="28377"/>
    <cellStyle name="20% - 강조색4 2 2 7 3" xfId="20776"/>
    <cellStyle name="20% - 강조색4 2 2 7 4" xfId="28378"/>
    <cellStyle name="20% - 강조색4 2 2 8" xfId="10839"/>
    <cellStyle name="20% - 강조색4 2 2 8 2" xfId="28379"/>
    <cellStyle name="20% - 강조색4 2 2 8 3" xfId="28380"/>
    <cellStyle name="20% - 강조색4 2 2 9" xfId="10908"/>
    <cellStyle name="20% - 강조색4 2 2 9 2" xfId="28381"/>
    <cellStyle name="20% - 강조색4 2 3" xfId="221"/>
    <cellStyle name="20% - 강조색4 2 3 10" xfId="16668"/>
    <cellStyle name="20% - 강조색4 2 3 11" xfId="16860"/>
    <cellStyle name="20% - 강조색4 2 3 12" xfId="17454"/>
    <cellStyle name="20% - 강조색4 2 3 13" xfId="18391"/>
    <cellStyle name="20% - 강조색4 2 3 14" xfId="19353"/>
    <cellStyle name="20% - 강조색4 2 3 15" xfId="21818"/>
    <cellStyle name="20% - 강조색4 2 3 2" xfId="526"/>
    <cellStyle name="20% - 강조색4 2 3 2 10" xfId="19517"/>
    <cellStyle name="20% - 강조색4 2 3 2 11" xfId="21982"/>
    <cellStyle name="20% - 강조색4 2 3 2 2" xfId="1148"/>
    <cellStyle name="20% - 강조색4 2 3 2 2 10" xfId="22277"/>
    <cellStyle name="20% - 강조색4 2 3 2 2 2" xfId="2450"/>
    <cellStyle name="20% - 강조색4 2 3 2 2 2 2" xfId="5066"/>
    <cellStyle name="20% - 강조색4 2 3 2 2 2 2 2" xfId="10358"/>
    <cellStyle name="20% - 강조색4 2 3 2 2 2 2 2 2" xfId="28382"/>
    <cellStyle name="20% - 강조색4 2 3 2 2 2 2 2 2 2" xfId="28383"/>
    <cellStyle name="20% - 강조색4 2 3 2 2 2 2 2 3" xfId="28384"/>
    <cellStyle name="20% - 강조색4 2 3 2 2 2 2 3" xfId="15824"/>
    <cellStyle name="20% - 강조색4 2 3 2 2 2 2 3 2" xfId="28385"/>
    <cellStyle name="20% - 강조색4 2 3 2 2 2 2 4" xfId="28386"/>
    <cellStyle name="20% - 강조색4 2 3 2 2 2 2 5" xfId="28387"/>
    <cellStyle name="20% - 강조색4 2 3 2 2 2 3" xfId="7743"/>
    <cellStyle name="20% - 강조색4 2 3 2 2 2 3 2" xfId="28388"/>
    <cellStyle name="20% - 강조색4 2 3 2 2 2 3 2 2" xfId="28389"/>
    <cellStyle name="20% - 강조색4 2 3 2 2 2 3 3" xfId="28390"/>
    <cellStyle name="20% - 강조색4 2 3 2 2 2 4" xfId="13209"/>
    <cellStyle name="20% - 강조색4 2 3 2 2 2 4 2" xfId="28391"/>
    <cellStyle name="20% - 강조색4 2 3 2 2 2 5" xfId="20736"/>
    <cellStyle name="20% - 강조색4 2 3 2 2 2 6" xfId="28392"/>
    <cellStyle name="20% - 강조색4 2 3 2 2 3" xfId="3767"/>
    <cellStyle name="20% - 강조색4 2 3 2 2 3 2" xfId="9059"/>
    <cellStyle name="20% - 강조색4 2 3 2 2 3 2 2" xfId="28393"/>
    <cellStyle name="20% - 강조색4 2 3 2 2 3 2 2 2" xfId="28394"/>
    <cellStyle name="20% - 강조색4 2 3 2 2 3 2 3" xfId="28395"/>
    <cellStyle name="20% - 강조색4 2 3 2 2 3 2 4" xfId="28396"/>
    <cellStyle name="20% - 강조색4 2 3 2 2 3 3" xfId="14525"/>
    <cellStyle name="20% - 강조색4 2 3 2 2 3 3 2" xfId="28397"/>
    <cellStyle name="20% - 강조색4 2 3 2 2 3 4" xfId="21314"/>
    <cellStyle name="20% - 강조색4 2 3 2 2 3 5" xfId="28398"/>
    <cellStyle name="20% - 강조색4 2 3 2 2 4" xfId="6444"/>
    <cellStyle name="20% - 강조색4 2 3 2 2 4 2" xfId="28399"/>
    <cellStyle name="20% - 강조색4 2 3 2 2 4 2 2" xfId="28400"/>
    <cellStyle name="20% - 강조색4 2 3 2 2 4 3" xfId="28401"/>
    <cellStyle name="20% - 강조색4 2 3 2 2 4 4" xfId="28402"/>
    <cellStyle name="20% - 강조색4 2 3 2 2 5" xfId="11910"/>
    <cellStyle name="20% - 강조색4 2 3 2 2 5 2" xfId="28403"/>
    <cellStyle name="20% - 강조색4 2 3 2 2 6" xfId="17339"/>
    <cellStyle name="20% - 강조색4 2 3 2 2 7" xfId="17913"/>
    <cellStyle name="20% - 강조색4 2 3 2 2 8" xfId="18850"/>
    <cellStyle name="20% - 강조색4 2 3 2 2 9" xfId="19812"/>
    <cellStyle name="20% - 강조색4 2 3 2 3" xfId="1830"/>
    <cellStyle name="20% - 강조색4 2 3 2 3 2" xfId="4446"/>
    <cellStyle name="20% - 강조색4 2 3 2 3 2 2" xfId="9738"/>
    <cellStyle name="20% - 강조색4 2 3 2 3 2 2 2" xfId="28404"/>
    <cellStyle name="20% - 강조색4 2 3 2 3 2 2 2 2" xfId="28405"/>
    <cellStyle name="20% - 강조색4 2 3 2 3 2 2 3" xfId="28406"/>
    <cellStyle name="20% - 강조색4 2 3 2 3 2 2 4" xfId="28407"/>
    <cellStyle name="20% - 강조색4 2 3 2 3 2 3" xfId="15204"/>
    <cellStyle name="20% - 강조색4 2 3 2 3 2 3 2" xfId="28408"/>
    <cellStyle name="20% - 강조색4 2 3 2 3 2 4" xfId="21521"/>
    <cellStyle name="20% - 강조색4 2 3 2 3 2 5" xfId="28409"/>
    <cellStyle name="20% - 강조색4 2 3 2 3 3" xfId="7123"/>
    <cellStyle name="20% - 강조색4 2 3 2 3 3 2" xfId="28410"/>
    <cellStyle name="20% - 강조색4 2 3 2 3 3 2 2" xfId="28411"/>
    <cellStyle name="20% - 강조색4 2 3 2 3 3 3" xfId="28412"/>
    <cellStyle name="20% - 강조색4 2 3 2 3 3 4" xfId="28413"/>
    <cellStyle name="20% - 강조색4 2 3 2 3 4" xfId="12589"/>
    <cellStyle name="20% - 강조색4 2 3 2 3 4 2" xfId="28414"/>
    <cellStyle name="20% - 강조색4 2 3 2 3 5" xfId="18120"/>
    <cellStyle name="20% - 강조색4 2 3 2 3 6" xfId="19054"/>
    <cellStyle name="20% - 강조색4 2 3 2 3 7" xfId="20016"/>
    <cellStyle name="20% - 강조색4 2 3 2 3 8" xfId="22481"/>
    <cellStyle name="20% - 강조색4 2 3 2 4" xfId="3147"/>
    <cellStyle name="20% - 강조색4 2 3 2 4 2" xfId="8439"/>
    <cellStyle name="20% - 강조색4 2 3 2 4 2 2" xfId="28415"/>
    <cellStyle name="20% - 강조색4 2 3 2 4 2 2 2" xfId="28416"/>
    <cellStyle name="20% - 강조색4 2 3 2 4 2 3" xfId="28417"/>
    <cellStyle name="20% - 강조색4 2 3 2 4 2 4" xfId="28418"/>
    <cellStyle name="20% - 강조색4 2 3 2 4 3" xfId="13905"/>
    <cellStyle name="20% - 강조색4 2 3 2 4 3 2" xfId="28419"/>
    <cellStyle name="20% - 강조색4 2 3 2 4 4" xfId="20441"/>
    <cellStyle name="20% - 강조색4 2 3 2 4 5" xfId="28420"/>
    <cellStyle name="20% - 강조색4 2 3 2 5" xfId="5824"/>
    <cellStyle name="20% - 강조색4 2 3 2 5 2" xfId="21019"/>
    <cellStyle name="20% - 강조색4 2 3 2 5 2 2" xfId="28421"/>
    <cellStyle name="20% - 강조색4 2 3 2 5 2 3" xfId="28422"/>
    <cellStyle name="20% - 강조색4 2 3 2 5 3" xfId="28423"/>
    <cellStyle name="20% - 강조색4 2 3 2 5 4" xfId="28424"/>
    <cellStyle name="20% - 강조색4 2 3 2 6" xfId="11290"/>
    <cellStyle name="20% - 강조색4 2 3 2 6 2" xfId="28425"/>
    <cellStyle name="20% - 강조색4 2 3 2 6 3" xfId="28426"/>
    <cellStyle name="20% - 강조색4 2 3 2 7" xfId="17030"/>
    <cellStyle name="20% - 강조색4 2 3 2 8" xfId="17618"/>
    <cellStyle name="20% - 강조색4 2 3 2 9" xfId="18555"/>
    <cellStyle name="20% - 강조색4 2 3 3" xfId="846"/>
    <cellStyle name="20% - 강조색4 2 3 3 10" xfId="22162"/>
    <cellStyle name="20% - 강조색4 2 3 3 2" xfId="2148"/>
    <cellStyle name="20% - 강조색4 2 3 3 2 2" xfId="4764"/>
    <cellStyle name="20% - 강조색4 2 3 3 2 2 2" xfId="10056"/>
    <cellStyle name="20% - 강조색4 2 3 3 2 2 2 2" xfId="28427"/>
    <cellStyle name="20% - 강조색4 2 3 3 2 2 2 2 2" xfId="28428"/>
    <cellStyle name="20% - 강조색4 2 3 3 2 2 2 3" xfId="28429"/>
    <cellStyle name="20% - 강조색4 2 3 3 2 2 3" xfId="15522"/>
    <cellStyle name="20% - 강조색4 2 3 3 2 2 3 2" xfId="28430"/>
    <cellStyle name="20% - 강조색4 2 3 3 2 2 4" xfId="28431"/>
    <cellStyle name="20% - 강조색4 2 3 3 2 2 5" xfId="28432"/>
    <cellStyle name="20% - 강조색4 2 3 3 2 3" xfId="7441"/>
    <cellStyle name="20% - 강조색4 2 3 3 2 3 2" xfId="28433"/>
    <cellStyle name="20% - 강조색4 2 3 3 2 3 2 2" xfId="28434"/>
    <cellStyle name="20% - 강조색4 2 3 3 2 3 3" xfId="28435"/>
    <cellStyle name="20% - 강조색4 2 3 3 2 4" xfId="12907"/>
    <cellStyle name="20% - 강조색4 2 3 3 2 4 2" xfId="28436"/>
    <cellStyle name="20% - 강조색4 2 3 3 2 5" xfId="20621"/>
    <cellStyle name="20% - 강조색4 2 3 3 2 6" xfId="28437"/>
    <cellStyle name="20% - 강조색4 2 3 3 3" xfId="3465"/>
    <cellStyle name="20% - 강조색4 2 3 3 3 2" xfId="8757"/>
    <cellStyle name="20% - 강조색4 2 3 3 3 2 2" xfId="28438"/>
    <cellStyle name="20% - 강조색4 2 3 3 3 2 2 2" xfId="28439"/>
    <cellStyle name="20% - 강조색4 2 3 3 3 2 3" xfId="28440"/>
    <cellStyle name="20% - 강조색4 2 3 3 3 2 4" xfId="28441"/>
    <cellStyle name="20% - 강조색4 2 3 3 3 3" xfId="14223"/>
    <cellStyle name="20% - 강조색4 2 3 3 3 3 2" xfId="28442"/>
    <cellStyle name="20% - 강조색4 2 3 3 3 4" xfId="21199"/>
    <cellStyle name="20% - 강조색4 2 3 3 3 5" xfId="28443"/>
    <cellStyle name="20% - 강조색4 2 3 3 4" xfId="6142"/>
    <cellStyle name="20% - 강조색4 2 3 3 4 2" xfId="28444"/>
    <cellStyle name="20% - 강조색4 2 3 3 4 2 2" xfId="28445"/>
    <cellStyle name="20% - 강조색4 2 3 3 4 3" xfId="28446"/>
    <cellStyle name="20% - 강조색4 2 3 3 4 4" xfId="28447"/>
    <cellStyle name="20% - 강조색4 2 3 3 5" xfId="11608"/>
    <cellStyle name="20% - 강조색4 2 3 3 5 2" xfId="28448"/>
    <cellStyle name="20% - 강조색4 2 3 3 6" xfId="17210"/>
    <cellStyle name="20% - 강조색4 2 3 3 7" xfId="17798"/>
    <cellStyle name="20% - 강조색4 2 3 3 8" xfId="18735"/>
    <cellStyle name="20% - 강조색4 2 3 3 9" xfId="19697"/>
    <cellStyle name="20% - 강조색4 2 3 4" xfId="1528"/>
    <cellStyle name="20% - 강조색4 2 3 4 2" xfId="4144"/>
    <cellStyle name="20% - 강조색4 2 3 4 2 2" xfId="9436"/>
    <cellStyle name="20% - 강조색4 2 3 4 2 2 2" xfId="28449"/>
    <cellStyle name="20% - 강조색4 2 3 4 2 2 2 2" xfId="28450"/>
    <cellStyle name="20% - 강조색4 2 3 4 2 2 3" xfId="28451"/>
    <cellStyle name="20% - 강조색4 2 3 4 2 2 4" xfId="28452"/>
    <cellStyle name="20% - 강조색4 2 3 4 2 3" xfId="14902"/>
    <cellStyle name="20% - 강조색4 2 3 4 2 3 2" xfId="28453"/>
    <cellStyle name="20% - 강조색4 2 3 4 2 4" xfId="21447"/>
    <cellStyle name="20% - 강조색4 2 3 4 2 5" xfId="28454"/>
    <cellStyle name="20% - 강조색4 2 3 4 3" xfId="6821"/>
    <cellStyle name="20% - 강조색4 2 3 4 3 2" xfId="28455"/>
    <cellStyle name="20% - 강조색4 2 3 4 3 2 2" xfId="28456"/>
    <cellStyle name="20% - 강조색4 2 3 4 3 3" xfId="28457"/>
    <cellStyle name="20% - 강조색4 2 3 4 3 4" xfId="28458"/>
    <cellStyle name="20% - 강조색4 2 3 4 4" xfId="12287"/>
    <cellStyle name="20% - 강조색4 2 3 4 4 2" xfId="28459"/>
    <cellStyle name="20% - 강조색4 2 3 4 5" xfId="18046"/>
    <cellStyle name="20% - 강조색4 2 3 4 6" xfId="18980"/>
    <cellStyle name="20% - 강조색4 2 3 4 7" xfId="19942"/>
    <cellStyle name="20% - 강조색4 2 3 4 8" xfId="22407"/>
    <cellStyle name="20% - 강조색4 2 3 5" xfId="2845"/>
    <cellStyle name="20% - 강조색4 2 3 5 2" xfId="8137"/>
    <cellStyle name="20% - 강조색4 2 3 5 2 2" xfId="28460"/>
    <cellStyle name="20% - 강조색4 2 3 5 2 2 2" xfId="28461"/>
    <cellStyle name="20% - 강조색4 2 3 5 2 3" xfId="28462"/>
    <cellStyle name="20% - 강조색4 2 3 5 2 4" xfId="28463"/>
    <cellStyle name="20% - 강조색4 2 3 5 3" xfId="13603"/>
    <cellStyle name="20% - 강조색4 2 3 5 3 2" xfId="28464"/>
    <cellStyle name="20% - 강조색4 2 3 5 4" xfId="20276"/>
    <cellStyle name="20% - 강조색4 2 3 5 5" xfId="28465"/>
    <cellStyle name="20% - 강조색4 2 3 6" xfId="5522"/>
    <cellStyle name="20% - 강조색4 2 3 6 2" xfId="20854"/>
    <cellStyle name="20% - 강조색4 2 3 6 2 2" xfId="28466"/>
    <cellStyle name="20% - 강조색4 2 3 6 2 3" xfId="28467"/>
    <cellStyle name="20% - 강조색4 2 3 6 3" xfId="28468"/>
    <cellStyle name="20% - 강조색4 2 3 6 4" xfId="28469"/>
    <cellStyle name="20% - 강조색4 2 3 7" xfId="10988"/>
    <cellStyle name="20% - 강조색4 2 3 7 2" xfId="28470"/>
    <cellStyle name="20% - 강조색4 2 3 7 3" xfId="28471"/>
    <cellStyle name="20% - 강조색4 2 3 8" xfId="16360"/>
    <cellStyle name="20% - 강조색4 2 3 8 2" xfId="28472"/>
    <cellStyle name="20% - 강조색4 2 3 9" xfId="16520"/>
    <cellStyle name="20% - 강조색4 2 4" xfId="412"/>
    <cellStyle name="20% - 강조색4 2 4 10" xfId="16803"/>
    <cellStyle name="20% - 강조색4 2 4 11" xfId="17397"/>
    <cellStyle name="20% - 강조색4 2 4 12" xfId="18334"/>
    <cellStyle name="20% - 강조색4 2 4 13" xfId="19296"/>
    <cellStyle name="20% - 강조색4 2 4 14" xfId="21759"/>
    <cellStyle name="20% - 강조색4 2 4 2" xfId="1034"/>
    <cellStyle name="20% - 강조색4 2 4 2 10" xfId="21925"/>
    <cellStyle name="20% - 강조색4 2 4 2 2" xfId="2336"/>
    <cellStyle name="20% - 강조색4 2 4 2 2 2" xfId="4952"/>
    <cellStyle name="20% - 강조색4 2 4 2 2 2 2" xfId="10244"/>
    <cellStyle name="20% - 강조색4 2 4 2 2 2 2 2" xfId="28473"/>
    <cellStyle name="20% - 강조색4 2 4 2 2 2 2 2 2" xfId="28474"/>
    <cellStyle name="20% - 강조색4 2 4 2 2 2 2 3" xfId="28475"/>
    <cellStyle name="20% - 강조색4 2 4 2 2 2 2 4" xfId="28476"/>
    <cellStyle name="20% - 강조색4 2 4 2 2 2 3" xfId="15710"/>
    <cellStyle name="20% - 강조색4 2 4 2 2 2 3 2" xfId="28477"/>
    <cellStyle name="20% - 강조색4 2 4 2 2 2 4" xfId="20679"/>
    <cellStyle name="20% - 강조색4 2 4 2 2 2 5" xfId="28478"/>
    <cellStyle name="20% - 강조색4 2 4 2 2 3" xfId="7629"/>
    <cellStyle name="20% - 강조색4 2 4 2 2 3 2" xfId="21257"/>
    <cellStyle name="20% - 강조색4 2 4 2 2 3 2 2" xfId="28479"/>
    <cellStyle name="20% - 강조색4 2 4 2 2 3 2 3" xfId="28480"/>
    <cellStyle name="20% - 강조색4 2 4 2 2 3 3" xfId="28481"/>
    <cellStyle name="20% - 강조색4 2 4 2 2 3 4" xfId="28482"/>
    <cellStyle name="20% - 강조색4 2 4 2 2 4" xfId="13095"/>
    <cellStyle name="20% - 강조색4 2 4 2 2 4 2" xfId="28483"/>
    <cellStyle name="20% - 강조색4 2 4 2 2 4 3" xfId="28484"/>
    <cellStyle name="20% - 강조색4 2 4 2 2 5" xfId="17282"/>
    <cellStyle name="20% - 강조색4 2 4 2 2 6" xfId="17856"/>
    <cellStyle name="20% - 강조색4 2 4 2 2 7" xfId="18793"/>
    <cellStyle name="20% - 강조색4 2 4 2 2 8" xfId="19755"/>
    <cellStyle name="20% - 강조색4 2 4 2 2 9" xfId="22220"/>
    <cellStyle name="20% - 강조색4 2 4 2 3" xfId="3653"/>
    <cellStyle name="20% - 강조색4 2 4 2 3 2" xfId="8945"/>
    <cellStyle name="20% - 강조색4 2 4 2 3 2 2" xfId="21522"/>
    <cellStyle name="20% - 강조색4 2 4 2 3 2 2 2" xfId="28485"/>
    <cellStyle name="20% - 강조색4 2 4 2 3 2 2 3" xfId="28486"/>
    <cellStyle name="20% - 강조색4 2 4 2 3 2 3" xfId="28487"/>
    <cellStyle name="20% - 강조색4 2 4 2 3 2 4" xfId="28488"/>
    <cellStyle name="20% - 강조색4 2 4 2 3 3" xfId="14411"/>
    <cellStyle name="20% - 강조색4 2 4 2 3 3 2" xfId="28489"/>
    <cellStyle name="20% - 강조색4 2 4 2 3 3 3" xfId="28490"/>
    <cellStyle name="20% - 강조색4 2 4 2 3 4" xfId="18121"/>
    <cellStyle name="20% - 강조색4 2 4 2 3 5" xfId="19055"/>
    <cellStyle name="20% - 강조색4 2 4 2 3 6" xfId="20017"/>
    <cellStyle name="20% - 강조색4 2 4 2 3 7" xfId="22482"/>
    <cellStyle name="20% - 강조색4 2 4 2 4" xfId="6330"/>
    <cellStyle name="20% - 강조색4 2 4 2 4 2" xfId="20384"/>
    <cellStyle name="20% - 강조색4 2 4 2 4 2 2" xfId="28491"/>
    <cellStyle name="20% - 강조색4 2 4 2 4 2 3" xfId="28492"/>
    <cellStyle name="20% - 강조색4 2 4 2 4 3" xfId="28493"/>
    <cellStyle name="20% - 강조색4 2 4 2 4 4" xfId="28494"/>
    <cellStyle name="20% - 강조색4 2 4 2 5" xfId="11796"/>
    <cellStyle name="20% - 강조색4 2 4 2 5 2" xfId="20962"/>
    <cellStyle name="20% - 강조색4 2 4 2 5 3" xfId="28495"/>
    <cellStyle name="20% - 강조색4 2 4 2 5 4" xfId="28496"/>
    <cellStyle name="20% - 강조색4 2 4 2 6" xfId="16973"/>
    <cellStyle name="20% - 강조색4 2 4 2 7" xfId="17561"/>
    <cellStyle name="20% - 강조색4 2 4 2 8" xfId="18498"/>
    <cellStyle name="20% - 강조색4 2 4 2 9" xfId="19460"/>
    <cellStyle name="20% - 강조색4 2 4 3" xfId="1716"/>
    <cellStyle name="20% - 강조색4 2 4 3 2" xfId="4332"/>
    <cellStyle name="20% - 강조색4 2 4 3 2 2" xfId="9624"/>
    <cellStyle name="20% - 강조색4 2 4 3 2 2 2" xfId="28497"/>
    <cellStyle name="20% - 강조색4 2 4 3 2 2 2 2" xfId="28498"/>
    <cellStyle name="20% - 강조색4 2 4 3 2 2 3" xfId="28499"/>
    <cellStyle name="20% - 강조색4 2 4 3 2 2 4" xfId="28500"/>
    <cellStyle name="20% - 강조색4 2 4 3 2 3" xfId="15090"/>
    <cellStyle name="20% - 강조색4 2 4 3 2 3 2" xfId="28501"/>
    <cellStyle name="20% - 강조색4 2 4 3 2 4" xfId="20564"/>
    <cellStyle name="20% - 강조색4 2 4 3 2 5" xfId="28502"/>
    <cellStyle name="20% - 강조색4 2 4 3 3" xfId="7009"/>
    <cellStyle name="20% - 강조색4 2 4 3 3 2" xfId="21142"/>
    <cellStyle name="20% - 강조색4 2 4 3 3 2 2" xfId="28503"/>
    <cellStyle name="20% - 강조색4 2 4 3 3 2 3" xfId="28504"/>
    <cellStyle name="20% - 강조색4 2 4 3 3 3" xfId="28505"/>
    <cellStyle name="20% - 강조색4 2 4 3 3 4" xfId="28506"/>
    <cellStyle name="20% - 강조색4 2 4 3 4" xfId="12475"/>
    <cellStyle name="20% - 강조색4 2 4 3 4 2" xfId="28507"/>
    <cellStyle name="20% - 강조색4 2 4 3 4 3" xfId="28508"/>
    <cellStyle name="20% - 강조색4 2 4 3 5" xfId="17153"/>
    <cellStyle name="20% - 강조색4 2 4 3 6" xfId="17741"/>
    <cellStyle name="20% - 강조색4 2 4 3 7" xfId="18678"/>
    <cellStyle name="20% - 강조색4 2 4 3 8" xfId="19640"/>
    <cellStyle name="20% - 강조색4 2 4 3 9" xfId="22105"/>
    <cellStyle name="20% - 강조색4 2 4 4" xfId="3033"/>
    <cellStyle name="20% - 강조색4 2 4 4 2" xfId="8325"/>
    <cellStyle name="20% - 강조색4 2 4 4 2 2" xfId="21389"/>
    <cellStyle name="20% - 강조색4 2 4 4 2 2 2" xfId="28509"/>
    <cellStyle name="20% - 강조색4 2 4 4 2 2 3" xfId="28510"/>
    <cellStyle name="20% - 강조색4 2 4 4 2 3" xfId="28511"/>
    <cellStyle name="20% - 강조색4 2 4 4 2 4" xfId="28512"/>
    <cellStyle name="20% - 강조색4 2 4 4 3" xfId="13791"/>
    <cellStyle name="20% - 강조색4 2 4 4 3 2" xfId="28513"/>
    <cellStyle name="20% - 강조색4 2 4 4 3 3" xfId="28514"/>
    <cellStyle name="20% - 강조색4 2 4 4 4" xfId="17989"/>
    <cellStyle name="20% - 강조색4 2 4 4 5" xfId="18923"/>
    <cellStyle name="20% - 강조색4 2 4 4 6" xfId="19885"/>
    <cellStyle name="20% - 강조색4 2 4 4 7" xfId="22350"/>
    <cellStyle name="20% - 강조색4 2 4 5" xfId="5710"/>
    <cellStyle name="20% - 강조색4 2 4 5 2" xfId="20218"/>
    <cellStyle name="20% - 강조색4 2 4 5 2 2" xfId="28515"/>
    <cellStyle name="20% - 강조색4 2 4 5 2 3" xfId="28516"/>
    <cellStyle name="20% - 강조색4 2 4 5 3" xfId="28517"/>
    <cellStyle name="20% - 강조색4 2 4 5 4" xfId="28518"/>
    <cellStyle name="20% - 강조색4 2 4 6" xfId="11176"/>
    <cellStyle name="20% - 강조색4 2 4 6 2" xfId="20796"/>
    <cellStyle name="20% - 강조색4 2 4 6 3" xfId="28519"/>
    <cellStyle name="20% - 강조색4 2 4 6 4" xfId="28520"/>
    <cellStyle name="20% - 강조색4 2 4 7" xfId="16297"/>
    <cellStyle name="20% - 강조색4 2 4 8" xfId="16463"/>
    <cellStyle name="20% - 강조색4 2 4 9" xfId="16611"/>
    <cellStyle name="20% - 강조색4 2 5" xfId="732"/>
    <cellStyle name="20% - 강조색4 2 5 10" xfId="18408"/>
    <cellStyle name="20% - 강조색4 2 5 11" xfId="19370"/>
    <cellStyle name="20% - 강조색4 2 5 12" xfId="21835"/>
    <cellStyle name="20% - 강조색4 2 5 2" xfId="2034"/>
    <cellStyle name="20% - 강조색4 2 5 2 2" xfId="4650"/>
    <cellStyle name="20% - 강조색4 2 5 2 2 2" xfId="9942"/>
    <cellStyle name="20% - 강조색4 2 5 2 2 2 2" xfId="21523"/>
    <cellStyle name="20% - 강조색4 2 5 2 2 2 2 2" xfId="28521"/>
    <cellStyle name="20% - 강조색4 2 5 2 2 2 2 3" xfId="28522"/>
    <cellStyle name="20% - 강조색4 2 5 2 2 2 3" xfId="28523"/>
    <cellStyle name="20% - 강조색4 2 5 2 2 2 4" xfId="28524"/>
    <cellStyle name="20% - 강조색4 2 5 2 2 3" xfId="15408"/>
    <cellStyle name="20% - 강조색4 2 5 2 2 3 2" xfId="28525"/>
    <cellStyle name="20% - 강조색4 2 5 2 2 3 3" xfId="28526"/>
    <cellStyle name="20% - 강조색4 2 5 2 2 4" xfId="18122"/>
    <cellStyle name="20% - 강조색4 2 5 2 2 5" xfId="19056"/>
    <cellStyle name="20% - 강조색4 2 5 2 2 6" xfId="20018"/>
    <cellStyle name="20% - 강조색4 2 5 2 2 7" xfId="22483"/>
    <cellStyle name="20% - 강조색4 2 5 2 3" xfId="7327"/>
    <cellStyle name="20% - 강조색4 2 5 2 3 2" xfId="20458"/>
    <cellStyle name="20% - 강조색4 2 5 2 3 2 2" xfId="28527"/>
    <cellStyle name="20% - 강조색4 2 5 2 3 2 3" xfId="28528"/>
    <cellStyle name="20% - 강조색4 2 5 2 3 3" xfId="28529"/>
    <cellStyle name="20% - 강조색4 2 5 2 3 4" xfId="28530"/>
    <cellStyle name="20% - 강조색4 2 5 2 4" xfId="12793"/>
    <cellStyle name="20% - 강조색4 2 5 2 4 2" xfId="21036"/>
    <cellStyle name="20% - 강조색4 2 5 2 4 3" xfId="28531"/>
    <cellStyle name="20% - 강조색4 2 5 2 4 4" xfId="28532"/>
    <cellStyle name="20% - 강조색4 2 5 2 5" xfId="17047"/>
    <cellStyle name="20% - 강조색4 2 5 2 6" xfId="17635"/>
    <cellStyle name="20% - 강조색4 2 5 2 7" xfId="18572"/>
    <cellStyle name="20% - 강조색4 2 5 2 8" xfId="19534"/>
    <cellStyle name="20% - 강조색4 2 5 2 9" xfId="21999"/>
    <cellStyle name="20% - 강조색4 2 5 3" xfId="3351"/>
    <cellStyle name="20% - 강조색4 2 5 3 2" xfId="8643"/>
    <cellStyle name="20% - 강조색4 2 5 3 2 2" xfId="20639"/>
    <cellStyle name="20% - 강조색4 2 5 3 2 2 2" xfId="28533"/>
    <cellStyle name="20% - 강조색4 2 5 3 2 2 3" xfId="28534"/>
    <cellStyle name="20% - 강조색4 2 5 3 2 3" xfId="28535"/>
    <cellStyle name="20% - 강조색4 2 5 3 2 4" xfId="28536"/>
    <cellStyle name="20% - 강조색4 2 5 3 3" xfId="14109"/>
    <cellStyle name="20% - 강조색4 2 5 3 3 2" xfId="21217"/>
    <cellStyle name="20% - 강조색4 2 5 3 3 3" xfId="28537"/>
    <cellStyle name="20% - 강조색4 2 5 3 3 4" xfId="28538"/>
    <cellStyle name="20% - 강조색4 2 5 3 4" xfId="17242"/>
    <cellStyle name="20% - 강조색4 2 5 3 5" xfId="17816"/>
    <cellStyle name="20% - 강조색4 2 5 3 6" xfId="18753"/>
    <cellStyle name="20% - 강조색4 2 5 3 7" xfId="19715"/>
    <cellStyle name="20% - 강조색4 2 5 3 8" xfId="22180"/>
    <cellStyle name="20% - 강조색4 2 5 4" xfId="6028"/>
    <cellStyle name="20% - 강조색4 2 5 4 2" xfId="18063"/>
    <cellStyle name="20% - 강조색4 2 5 4 2 2" xfId="21464"/>
    <cellStyle name="20% - 강조색4 2 5 4 2 3" xfId="28539"/>
    <cellStyle name="20% - 강조색4 2 5 4 2 4" xfId="28540"/>
    <cellStyle name="20% - 강조색4 2 5 4 3" xfId="18997"/>
    <cellStyle name="20% - 강조색4 2 5 4 4" xfId="19959"/>
    <cellStyle name="20% - 강조색4 2 5 4 5" xfId="22424"/>
    <cellStyle name="20% - 강조색4 2 5 5" xfId="11494"/>
    <cellStyle name="20% - 강조색4 2 5 5 2" xfId="20293"/>
    <cellStyle name="20% - 강조색4 2 5 5 3" xfId="28541"/>
    <cellStyle name="20% - 강조색4 2 5 5 4" xfId="28542"/>
    <cellStyle name="20% - 강조색4 2 5 6" xfId="16537"/>
    <cellStyle name="20% - 강조색4 2 5 6 2" xfId="20871"/>
    <cellStyle name="20% - 강조색4 2 5 7" xfId="16685"/>
    <cellStyle name="20% - 강조색4 2 5 8" xfId="16877"/>
    <cellStyle name="20% - 강조색4 2 5 9" xfId="17471"/>
    <cellStyle name="20% - 강조색4 2 6" xfId="1414"/>
    <cellStyle name="20% - 강조색4 2 6 2" xfId="4030"/>
    <cellStyle name="20% - 강조색4 2 6 2 2" xfId="9322"/>
    <cellStyle name="20% - 강조색4 2 6 2 2 2" xfId="21524"/>
    <cellStyle name="20% - 강조색4 2 6 2 2 2 2" xfId="28543"/>
    <cellStyle name="20% - 강조색4 2 6 2 2 2 3" xfId="28544"/>
    <cellStyle name="20% - 강조색4 2 6 2 2 3" xfId="28545"/>
    <cellStyle name="20% - 강조색4 2 6 2 2 4" xfId="28546"/>
    <cellStyle name="20% - 강조색4 2 6 2 3" xfId="14788"/>
    <cellStyle name="20% - 강조색4 2 6 2 3 2" xfId="28547"/>
    <cellStyle name="20% - 강조색4 2 6 2 3 3" xfId="28548"/>
    <cellStyle name="20% - 강조색4 2 6 2 4" xfId="18123"/>
    <cellStyle name="20% - 강조색4 2 6 2 5" xfId="19057"/>
    <cellStyle name="20% - 강조색4 2 6 2 6" xfId="20019"/>
    <cellStyle name="20% - 강조색4 2 6 2 7" xfId="22484"/>
    <cellStyle name="20% - 강조색4 2 6 3" xfId="6707"/>
    <cellStyle name="20% - 강조색4 2 6 3 2" xfId="20344"/>
    <cellStyle name="20% - 강조색4 2 6 3 2 2" xfId="28549"/>
    <cellStyle name="20% - 강조색4 2 6 3 2 3" xfId="28550"/>
    <cellStyle name="20% - 강조색4 2 6 3 3" xfId="28551"/>
    <cellStyle name="20% - 강조색4 2 6 3 4" xfId="28552"/>
    <cellStyle name="20% - 강조색4 2 6 4" xfId="12173"/>
    <cellStyle name="20% - 강조색4 2 6 4 2" xfId="20922"/>
    <cellStyle name="20% - 강조색4 2 6 4 3" xfId="28553"/>
    <cellStyle name="20% - 강조색4 2 6 4 4" xfId="28554"/>
    <cellStyle name="20% - 강조색4 2 6 5" xfId="16933"/>
    <cellStyle name="20% - 강조색4 2 6 6" xfId="17521"/>
    <cellStyle name="20% - 강조색4 2 6 7" xfId="18458"/>
    <cellStyle name="20% - 강조색4 2 6 8" xfId="19420"/>
    <cellStyle name="20% - 강조색4 2 6 9" xfId="21885"/>
    <cellStyle name="20% - 강조색4 2 7" xfId="2731"/>
    <cellStyle name="20% - 강조색4 2 7 2" xfId="8023"/>
    <cellStyle name="20% - 강조색4 2 7 2 2" xfId="20509"/>
    <cellStyle name="20% - 강조색4 2 7 2 2 2" xfId="28555"/>
    <cellStyle name="20% - 강조색4 2 7 2 2 3" xfId="28556"/>
    <cellStyle name="20% - 강조색4 2 7 2 3" xfId="28557"/>
    <cellStyle name="20% - 강조색4 2 7 2 4" xfId="28558"/>
    <cellStyle name="20% - 강조색4 2 7 3" xfId="13489"/>
    <cellStyle name="20% - 강조색4 2 7 3 2" xfId="21087"/>
    <cellStyle name="20% - 강조색4 2 7 3 3" xfId="28559"/>
    <cellStyle name="20% - 강조색4 2 7 3 4" xfId="28560"/>
    <cellStyle name="20% - 강조색4 2 7 4" xfId="17098"/>
    <cellStyle name="20% - 강조색4 2 7 5" xfId="17686"/>
    <cellStyle name="20% - 강조색4 2 7 6" xfId="18623"/>
    <cellStyle name="20% - 강조색4 2 7 7" xfId="19585"/>
    <cellStyle name="20% - 강조색4 2 7 8" xfId="22050"/>
    <cellStyle name="20% - 강조색4 2 8" xfId="5408"/>
    <cellStyle name="20% - 강조색4 2 8 2" xfId="16131"/>
    <cellStyle name="20% - 강조색4 2 8 2 2" xfId="20525"/>
    <cellStyle name="20% - 강조색4 2 8 2 3" xfId="28561"/>
    <cellStyle name="20% - 강조색4 2 8 2 4" xfId="28562"/>
    <cellStyle name="20% - 강조색4 2 8 3" xfId="17114"/>
    <cellStyle name="20% - 강조색4 2 8 3 2" xfId="21103"/>
    <cellStyle name="20% - 강조색4 2 8 4" xfId="17702"/>
    <cellStyle name="20% - 강조색4 2 8 5" xfId="18639"/>
    <cellStyle name="20% - 강조색4 2 8 6" xfId="19601"/>
    <cellStyle name="20% - 강조색4 2 8 7" xfId="22066"/>
    <cellStyle name="20% - 강조색4 2 9" xfId="10753"/>
    <cellStyle name="20% - 강조색4 2 9 2" xfId="16161"/>
    <cellStyle name="20% - 강조색4 2 9 2 2" xfId="21349"/>
    <cellStyle name="20% - 강조색4 2 9 3" xfId="17948"/>
    <cellStyle name="20% - 강조색4 2 9 4" xfId="18883"/>
    <cellStyle name="20% - 강조색4 2 9 5" xfId="19845"/>
    <cellStyle name="20% - 강조색4 2 9 6" xfId="22310"/>
    <cellStyle name="20% - 강조색4 20" xfId="1393"/>
    <cellStyle name="20% - 강조색4 20 2" xfId="4011"/>
    <cellStyle name="20% - 강조색4 20 2 2" xfId="9303"/>
    <cellStyle name="20% - 강조색4 20 2 2 2" xfId="28563"/>
    <cellStyle name="20% - 강조색4 20 2 2 2 2" xfId="28564"/>
    <cellStyle name="20% - 강조색4 20 2 2 3" xfId="28565"/>
    <cellStyle name="20% - 강조색4 20 2 3" xfId="14769"/>
    <cellStyle name="20% - 강조색4 20 2 3 2" xfId="28566"/>
    <cellStyle name="20% - 강조색4 20 2 4" xfId="28567"/>
    <cellStyle name="20% - 강조색4 20 3" xfId="6688"/>
    <cellStyle name="20% - 강조색4 20 3 2" xfId="28568"/>
    <cellStyle name="20% - 강조색4 20 3 2 2" xfId="28569"/>
    <cellStyle name="20% - 강조색4 20 3 3" xfId="28570"/>
    <cellStyle name="20% - 강조색4 20 4" xfId="12154"/>
    <cellStyle name="20% - 강조색4 20 4 2" xfId="28571"/>
    <cellStyle name="20% - 강조색4 20 5" xfId="28572"/>
    <cellStyle name="20% - 강조색4 21" xfId="2695"/>
    <cellStyle name="20% - 강조색4 21 2" xfId="5311"/>
    <cellStyle name="20% - 강조색4 21 2 2" xfId="10603"/>
    <cellStyle name="20% - 강조색4 21 2 2 2" xfId="28573"/>
    <cellStyle name="20% - 강조색4 21 2 2 2 2" xfId="28574"/>
    <cellStyle name="20% - 강조색4 21 2 2 3" xfId="28575"/>
    <cellStyle name="20% - 강조색4 21 2 3" xfId="16069"/>
    <cellStyle name="20% - 강조색4 21 2 3 2" xfId="28576"/>
    <cellStyle name="20% - 강조색4 21 2 4" xfId="28577"/>
    <cellStyle name="20% - 강조색4 21 3" xfId="7988"/>
    <cellStyle name="20% - 강조색4 21 3 2" xfId="28578"/>
    <cellStyle name="20% - 강조색4 21 3 2 2" xfId="28579"/>
    <cellStyle name="20% - 강조색4 21 3 3" xfId="28580"/>
    <cellStyle name="20% - 강조색4 21 4" xfId="13454"/>
    <cellStyle name="20% - 강조색4 21 4 2" xfId="28581"/>
    <cellStyle name="20% - 강조색4 21 5" xfId="28582"/>
    <cellStyle name="20% - 강조색4 22" xfId="2710"/>
    <cellStyle name="20% - 강조색4 22 2" xfId="8003"/>
    <cellStyle name="20% - 강조색4 22 2 2" xfId="28583"/>
    <cellStyle name="20% - 강조색4 22 2 2 2" xfId="28584"/>
    <cellStyle name="20% - 강조색4 22 2 3" xfId="28585"/>
    <cellStyle name="20% - 강조색4 22 3" xfId="13469"/>
    <cellStyle name="20% - 강조색4 22 3 2" xfId="28586"/>
    <cellStyle name="20% - 강조색4 22 4" xfId="28587"/>
    <cellStyle name="20% - 강조색4 23" xfId="5326"/>
    <cellStyle name="20% - 강조색4 23 2" xfId="10618"/>
    <cellStyle name="20% - 강조색4 23 2 2" xfId="28588"/>
    <cellStyle name="20% - 강조색4 23 2 2 2" xfId="28589"/>
    <cellStyle name="20% - 강조색4 23 2 3" xfId="28590"/>
    <cellStyle name="20% - 강조색4 23 3" xfId="16084"/>
    <cellStyle name="20% - 강조색4 23 3 2" xfId="28591"/>
    <cellStyle name="20% - 강조색4 23 4" xfId="28592"/>
    <cellStyle name="20% - 강조색4 24" xfId="5341"/>
    <cellStyle name="20% - 강조색4 24 2" xfId="10633"/>
    <cellStyle name="20% - 강조색4 24 2 2" xfId="28593"/>
    <cellStyle name="20% - 강조색4 24 3" xfId="16099"/>
    <cellStyle name="20% - 강조색4 25" xfId="5357"/>
    <cellStyle name="20% - 강조색4 25 2" xfId="10648"/>
    <cellStyle name="20% - 강조색4 26" xfId="5374"/>
    <cellStyle name="20% - 강조색4 26 2" xfId="10664"/>
    <cellStyle name="20% - 강조색4 27" xfId="5387"/>
    <cellStyle name="20% - 강조색4 28" xfId="10855"/>
    <cellStyle name="20% - 강조색4 29" xfId="49756"/>
    <cellStyle name="20% - 강조색4 3" xfId="115"/>
    <cellStyle name="20% - 강조색4 3 10" xfId="28594"/>
    <cellStyle name="20% - 강조색4 3 2" xfId="236"/>
    <cellStyle name="20% - 강조색4 3 2 2" xfId="541"/>
    <cellStyle name="20% - 강조색4 3 2 2 2" xfId="1163"/>
    <cellStyle name="20% - 강조색4 3 2 2 2 2" xfId="2465"/>
    <cellStyle name="20% - 강조색4 3 2 2 2 2 2" xfId="5081"/>
    <cellStyle name="20% - 강조색4 3 2 2 2 2 2 2" xfId="10373"/>
    <cellStyle name="20% - 강조색4 3 2 2 2 2 2 2 2" xfId="28595"/>
    <cellStyle name="20% - 강조색4 3 2 2 2 2 2 2 2 2" xfId="28596"/>
    <cellStyle name="20% - 강조색4 3 2 2 2 2 2 2 3" xfId="28597"/>
    <cellStyle name="20% - 강조색4 3 2 2 2 2 2 3" xfId="15839"/>
    <cellStyle name="20% - 강조색4 3 2 2 2 2 2 3 2" xfId="28598"/>
    <cellStyle name="20% - 강조색4 3 2 2 2 2 2 4" xfId="28599"/>
    <cellStyle name="20% - 강조색4 3 2 2 2 2 3" xfId="7758"/>
    <cellStyle name="20% - 강조색4 3 2 2 2 2 3 2" xfId="28600"/>
    <cellStyle name="20% - 강조색4 3 2 2 2 2 3 2 2" xfId="28601"/>
    <cellStyle name="20% - 강조색4 3 2 2 2 2 3 3" xfId="28602"/>
    <cellStyle name="20% - 강조색4 3 2 2 2 2 4" xfId="13224"/>
    <cellStyle name="20% - 강조색4 3 2 2 2 2 4 2" xfId="28603"/>
    <cellStyle name="20% - 강조색4 3 2 2 2 2 5" xfId="28604"/>
    <cellStyle name="20% - 강조색4 3 2 2 2 3" xfId="3782"/>
    <cellStyle name="20% - 강조색4 3 2 2 2 3 2" xfId="9074"/>
    <cellStyle name="20% - 강조색4 3 2 2 2 3 2 2" xfId="28605"/>
    <cellStyle name="20% - 강조색4 3 2 2 2 3 2 2 2" xfId="28606"/>
    <cellStyle name="20% - 강조색4 3 2 2 2 3 2 3" xfId="28607"/>
    <cellStyle name="20% - 강조색4 3 2 2 2 3 3" xfId="14540"/>
    <cellStyle name="20% - 강조색4 3 2 2 2 3 3 2" xfId="28608"/>
    <cellStyle name="20% - 강조색4 3 2 2 2 3 4" xfId="28609"/>
    <cellStyle name="20% - 강조색4 3 2 2 2 4" xfId="6459"/>
    <cellStyle name="20% - 강조색4 3 2 2 2 4 2" xfId="28610"/>
    <cellStyle name="20% - 강조색4 3 2 2 2 4 2 2" xfId="28611"/>
    <cellStyle name="20% - 강조색4 3 2 2 2 4 3" xfId="28612"/>
    <cellStyle name="20% - 강조색4 3 2 2 2 5" xfId="11925"/>
    <cellStyle name="20% - 강조색4 3 2 2 2 5 2" xfId="28613"/>
    <cellStyle name="20% - 강조색4 3 2 2 2 6" xfId="28614"/>
    <cellStyle name="20% - 강조색4 3 2 2 3" xfId="1845"/>
    <cellStyle name="20% - 강조색4 3 2 2 3 2" xfId="4461"/>
    <cellStyle name="20% - 강조색4 3 2 2 3 2 2" xfId="9753"/>
    <cellStyle name="20% - 강조색4 3 2 2 3 2 2 2" xfId="28615"/>
    <cellStyle name="20% - 강조색4 3 2 2 3 2 2 2 2" xfId="28616"/>
    <cellStyle name="20% - 강조색4 3 2 2 3 2 2 3" xfId="28617"/>
    <cellStyle name="20% - 강조색4 3 2 2 3 2 3" xfId="15219"/>
    <cellStyle name="20% - 강조색4 3 2 2 3 2 3 2" xfId="28618"/>
    <cellStyle name="20% - 강조색4 3 2 2 3 2 4" xfId="28619"/>
    <cellStyle name="20% - 강조색4 3 2 2 3 3" xfId="7138"/>
    <cellStyle name="20% - 강조색4 3 2 2 3 3 2" xfId="28620"/>
    <cellStyle name="20% - 강조색4 3 2 2 3 3 2 2" xfId="28621"/>
    <cellStyle name="20% - 강조색4 3 2 2 3 3 3" xfId="28622"/>
    <cellStyle name="20% - 강조색4 3 2 2 3 4" xfId="12604"/>
    <cellStyle name="20% - 강조색4 3 2 2 3 4 2" xfId="28623"/>
    <cellStyle name="20% - 강조색4 3 2 2 3 5" xfId="28624"/>
    <cellStyle name="20% - 강조색4 3 2 2 4" xfId="3162"/>
    <cellStyle name="20% - 강조색4 3 2 2 4 2" xfId="8454"/>
    <cellStyle name="20% - 강조색4 3 2 2 4 2 2" xfId="28625"/>
    <cellStyle name="20% - 강조색4 3 2 2 4 2 2 2" xfId="28626"/>
    <cellStyle name="20% - 강조색4 3 2 2 4 2 3" xfId="28627"/>
    <cellStyle name="20% - 강조색4 3 2 2 4 3" xfId="13920"/>
    <cellStyle name="20% - 강조색4 3 2 2 4 3 2" xfId="28628"/>
    <cellStyle name="20% - 강조색4 3 2 2 4 4" xfId="28629"/>
    <cellStyle name="20% - 강조색4 3 2 2 5" xfId="5839"/>
    <cellStyle name="20% - 강조색4 3 2 2 5 2" xfId="28630"/>
    <cellStyle name="20% - 강조색4 3 2 2 5 2 2" xfId="28631"/>
    <cellStyle name="20% - 강조색4 3 2 2 5 3" xfId="28632"/>
    <cellStyle name="20% - 강조색4 3 2 2 6" xfId="11305"/>
    <cellStyle name="20% - 강조색4 3 2 2 6 2" xfId="28633"/>
    <cellStyle name="20% - 강조색4 3 2 2 7" xfId="28634"/>
    <cellStyle name="20% - 강조색4 3 2 3" xfId="861"/>
    <cellStyle name="20% - 강조색4 3 2 3 2" xfId="2163"/>
    <cellStyle name="20% - 강조색4 3 2 3 2 2" xfId="4779"/>
    <cellStyle name="20% - 강조색4 3 2 3 2 2 2" xfId="10071"/>
    <cellStyle name="20% - 강조색4 3 2 3 2 2 2 2" xfId="28635"/>
    <cellStyle name="20% - 강조색4 3 2 3 2 2 2 2 2" xfId="28636"/>
    <cellStyle name="20% - 강조색4 3 2 3 2 2 2 3" xfId="28637"/>
    <cellStyle name="20% - 강조색4 3 2 3 2 2 3" xfId="15537"/>
    <cellStyle name="20% - 강조색4 3 2 3 2 2 3 2" xfId="28638"/>
    <cellStyle name="20% - 강조색4 3 2 3 2 2 4" xfId="28639"/>
    <cellStyle name="20% - 강조색4 3 2 3 2 3" xfId="7456"/>
    <cellStyle name="20% - 강조색4 3 2 3 2 3 2" xfId="28640"/>
    <cellStyle name="20% - 강조색4 3 2 3 2 3 2 2" xfId="28641"/>
    <cellStyle name="20% - 강조색4 3 2 3 2 3 3" xfId="28642"/>
    <cellStyle name="20% - 강조색4 3 2 3 2 4" xfId="12922"/>
    <cellStyle name="20% - 강조색4 3 2 3 2 4 2" xfId="28643"/>
    <cellStyle name="20% - 강조색4 3 2 3 2 5" xfId="28644"/>
    <cellStyle name="20% - 강조색4 3 2 3 3" xfId="3480"/>
    <cellStyle name="20% - 강조색4 3 2 3 3 2" xfId="8772"/>
    <cellStyle name="20% - 강조색4 3 2 3 3 2 2" xfId="28645"/>
    <cellStyle name="20% - 강조색4 3 2 3 3 2 2 2" xfId="28646"/>
    <cellStyle name="20% - 강조색4 3 2 3 3 2 3" xfId="28647"/>
    <cellStyle name="20% - 강조색4 3 2 3 3 3" xfId="14238"/>
    <cellStyle name="20% - 강조색4 3 2 3 3 3 2" xfId="28648"/>
    <cellStyle name="20% - 강조색4 3 2 3 3 4" xfId="28649"/>
    <cellStyle name="20% - 강조색4 3 2 3 4" xfId="6157"/>
    <cellStyle name="20% - 강조색4 3 2 3 4 2" xfId="28650"/>
    <cellStyle name="20% - 강조색4 3 2 3 4 2 2" xfId="28651"/>
    <cellStyle name="20% - 강조색4 3 2 3 4 3" xfId="28652"/>
    <cellStyle name="20% - 강조색4 3 2 3 5" xfId="11623"/>
    <cellStyle name="20% - 강조색4 3 2 3 5 2" xfId="28653"/>
    <cellStyle name="20% - 강조색4 3 2 3 6" xfId="28654"/>
    <cellStyle name="20% - 강조색4 3 2 4" xfId="1543"/>
    <cellStyle name="20% - 강조색4 3 2 4 2" xfId="4159"/>
    <cellStyle name="20% - 강조색4 3 2 4 2 2" xfId="9451"/>
    <cellStyle name="20% - 강조색4 3 2 4 2 2 2" xfId="28655"/>
    <cellStyle name="20% - 강조색4 3 2 4 2 2 2 2" xfId="28656"/>
    <cellStyle name="20% - 강조색4 3 2 4 2 2 3" xfId="28657"/>
    <cellStyle name="20% - 강조색4 3 2 4 2 3" xfId="14917"/>
    <cellStyle name="20% - 강조색4 3 2 4 2 3 2" xfId="28658"/>
    <cellStyle name="20% - 강조색4 3 2 4 2 4" xfId="28659"/>
    <cellStyle name="20% - 강조색4 3 2 4 3" xfId="6836"/>
    <cellStyle name="20% - 강조색4 3 2 4 3 2" xfId="28660"/>
    <cellStyle name="20% - 강조색4 3 2 4 3 2 2" xfId="28661"/>
    <cellStyle name="20% - 강조색4 3 2 4 3 3" xfId="28662"/>
    <cellStyle name="20% - 강조색4 3 2 4 4" xfId="12302"/>
    <cellStyle name="20% - 강조색4 3 2 4 4 2" xfId="28663"/>
    <cellStyle name="20% - 강조색4 3 2 4 5" xfId="28664"/>
    <cellStyle name="20% - 강조색4 3 2 5" xfId="2860"/>
    <cellStyle name="20% - 강조색4 3 2 5 2" xfId="8152"/>
    <cellStyle name="20% - 강조색4 3 2 5 2 2" xfId="28665"/>
    <cellStyle name="20% - 강조색4 3 2 5 2 2 2" xfId="28666"/>
    <cellStyle name="20% - 강조색4 3 2 5 2 3" xfId="28667"/>
    <cellStyle name="20% - 강조색4 3 2 5 3" xfId="13618"/>
    <cellStyle name="20% - 강조색4 3 2 5 3 2" xfId="28668"/>
    <cellStyle name="20% - 강조색4 3 2 5 4" xfId="28669"/>
    <cellStyle name="20% - 강조색4 3 2 6" xfId="5537"/>
    <cellStyle name="20% - 강조색4 3 2 6 2" xfId="28670"/>
    <cellStyle name="20% - 강조색4 3 2 6 2 2" xfId="28671"/>
    <cellStyle name="20% - 강조색4 3 2 6 3" xfId="28672"/>
    <cellStyle name="20% - 강조색4 3 2 7" xfId="11003"/>
    <cellStyle name="20% - 강조색4 3 2 7 2" xfId="28673"/>
    <cellStyle name="20% - 강조색4 3 2 8" xfId="28674"/>
    <cellStyle name="20% - 강조색4 3 3" xfId="427"/>
    <cellStyle name="20% - 강조색4 3 3 2" xfId="1049"/>
    <cellStyle name="20% - 강조색4 3 3 2 2" xfId="2351"/>
    <cellStyle name="20% - 강조색4 3 3 2 2 2" xfId="4967"/>
    <cellStyle name="20% - 강조색4 3 3 2 2 2 2" xfId="10259"/>
    <cellStyle name="20% - 강조색4 3 3 2 2 2 2 2" xfId="28675"/>
    <cellStyle name="20% - 강조색4 3 3 2 2 2 2 2 2" xfId="28676"/>
    <cellStyle name="20% - 강조색4 3 3 2 2 2 2 3" xfId="28677"/>
    <cellStyle name="20% - 강조색4 3 3 2 2 2 3" xfId="15725"/>
    <cellStyle name="20% - 강조색4 3 3 2 2 2 3 2" xfId="28678"/>
    <cellStyle name="20% - 강조색4 3 3 2 2 2 4" xfId="28679"/>
    <cellStyle name="20% - 강조색4 3 3 2 2 3" xfId="7644"/>
    <cellStyle name="20% - 강조색4 3 3 2 2 3 2" xfId="28680"/>
    <cellStyle name="20% - 강조색4 3 3 2 2 3 2 2" xfId="28681"/>
    <cellStyle name="20% - 강조색4 3 3 2 2 3 3" xfId="28682"/>
    <cellStyle name="20% - 강조색4 3 3 2 2 4" xfId="13110"/>
    <cellStyle name="20% - 강조색4 3 3 2 2 4 2" xfId="28683"/>
    <cellStyle name="20% - 강조색4 3 3 2 2 5" xfId="28684"/>
    <cellStyle name="20% - 강조색4 3 3 2 3" xfId="3668"/>
    <cellStyle name="20% - 강조색4 3 3 2 3 2" xfId="8960"/>
    <cellStyle name="20% - 강조색4 3 3 2 3 2 2" xfId="28685"/>
    <cellStyle name="20% - 강조색4 3 3 2 3 2 2 2" xfId="28686"/>
    <cellStyle name="20% - 강조색4 3 3 2 3 2 3" xfId="28687"/>
    <cellStyle name="20% - 강조색4 3 3 2 3 3" xfId="14426"/>
    <cellStyle name="20% - 강조색4 3 3 2 3 3 2" xfId="28688"/>
    <cellStyle name="20% - 강조색4 3 3 2 3 4" xfId="28689"/>
    <cellStyle name="20% - 강조색4 3 3 2 4" xfId="6345"/>
    <cellStyle name="20% - 강조색4 3 3 2 4 2" xfId="28690"/>
    <cellStyle name="20% - 강조색4 3 3 2 4 2 2" xfId="28691"/>
    <cellStyle name="20% - 강조색4 3 3 2 4 3" xfId="28692"/>
    <cellStyle name="20% - 강조색4 3 3 2 5" xfId="11811"/>
    <cellStyle name="20% - 강조색4 3 3 2 5 2" xfId="28693"/>
    <cellStyle name="20% - 강조색4 3 3 2 6" xfId="28694"/>
    <cellStyle name="20% - 강조색4 3 3 3" xfId="1731"/>
    <cellStyle name="20% - 강조색4 3 3 3 2" xfId="4347"/>
    <cellStyle name="20% - 강조색4 3 3 3 2 2" xfId="9639"/>
    <cellStyle name="20% - 강조색4 3 3 3 2 2 2" xfId="28695"/>
    <cellStyle name="20% - 강조색4 3 3 3 2 2 2 2" xfId="28696"/>
    <cellStyle name="20% - 강조색4 3 3 3 2 2 3" xfId="28697"/>
    <cellStyle name="20% - 강조색4 3 3 3 2 3" xfId="15105"/>
    <cellStyle name="20% - 강조색4 3 3 3 2 3 2" xfId="28698"/>
    <cellStyle name="20% - 강조색4 3 3 3 2 4" xfId="28699"/>
    <cellStyle name="20% - 강조색4 3 3 3 3" xfId="7024"/>
    <cellStyle name="20% - 강조색4 3 3 3 3 2" xfId="28700"/>
    <cellStyle name="20% - 강조색4 3 3 3 3 2 2" xfId="28701"/>
    <cellStyle name="20% - 강조색4 3 3 3 3 3" xfId="28702"/>
    <cellStyle name="20% - 강조색4 3 3 3 4" xfId="12490"/>
    <cellStyle name="20% - 강조색4 3 3 3 4 2" xfId="28703"/>
    <cellStyle name="20% - 강조색4 3 3 3 5" xfId="28704"/>
    <cellStyle name="20% - 강조색4 3 3 4" xfId="3048"/>
    <cellStyle name="20% - 강조색4 3 3 4 2" xfId="8340"/>
    <cellStyle name="20% - 강조색4 3 3 4 2 2" xfId="28705"/>
    <cellStyle name="20% - 강조색4 3 3 4 2 2 2" xfId="28706"/>
    <cellStyle name="20% - 강조색4 3 3 4 2 3" xfId="28707"/>
    <cellStyle name="20% - 강조색4 3 3 4 3" xfId="13806"/>
    <cellStyle name="20% - 강조색4 3 3 4 3 2" xfId="28708"/>
    <cellStyle name="20% - 강조색4 3 3 4 4" xfId="28709"/>
    <cellStyle name="20% - 강조색4 3 3 5" xfId="5725"/>
    <cellStyle name="20% - 강조색4 3 3 5 2" xfId="28710"/>
    <cellStyle name="20% - 강조색4 3 3 5 2 2" xfId="28711"/>
    <cellStyle name="20% - 강조색4 3 3 5 3" xfId="28712"/>
    <cellStyle name="20% - 강조색4 3 3 6" xfId="11191"/>
    <cellStyle name="20% - 강조색4 3 3 6 2" xfId="28713"/>
    <cellStyle name="20% - 강조색4 3 3 7" xfId="28714"/>
    <cellStyle name="20% - 강조색4 3 4" xfId="747"/>
    <cellStyle name="20% - 강조색4 3 4 2" xfId="2049"/>
    <cellStyle name="20% - 강조색4 3 4 2 2" xfId="4665"/>
    <cellStyle name="20% - 강조색4 3 4 2 2 2" xfId="9957"/>
    <cellStyle name="20% - 강조색4 3 4 2 2 2 2" xfId="28715"/>
    <cellStyle name="20% - 강조색4 3 4 2 2 2 2 2" xfId="28716"/>
    <cellStyle name="20% - 강조색4 3 4 2 2 2 3" xfId="28717"/>
    <cellStyle name="20% - 강조색4 3 4 2 2 3" xfId="15423"/>
    <cellStyle name="20% - 강조색4 3 4 2 2 3 2" xfId="28718"/>
    <cellStyle name="20% - 강조색4 3 4 2 2 4" xfId="28719"/>
    <cellStyle name="20% - 강조색4 3 4 2 3" xfId="7342"/>
    <cellStyle name="20% - 강조색4 3 4 2 3 2" xfId="28720"/>
    <cellStyle name="20% - 강조색4 3 4 2 3 2 2" xfId="28721"/>
    <cellStyle name="20% - 강조색4 3 4 2 3 3" xfId="28722"/>
    <cellStyle name="20% - 강조색4 3 4 2 4" xfId="12808"/>
    <cellStyle name="20% - 강조색4 3 4 2 4 2" xfId="28723"/>
    <cellStyle name="20% - 강조색4 3 4 2 5" xfId="28724"/>
    <cellStyle name="20% - 강조색4 3 4 3" xfId="3366"/>
    <cellStyle name="20% - 강조색4 3 4 3 2" xfId="8658"/>
    <cellStyle name="20% - 강조색4 3 4 3 2 2" xfId="28725"/>
    <cellStyle name="20% - 강조색4 3 4 3 2 2 2" xfId="28726"/>
    <cellStyle name="20% - 강조색4 3 4 3 2 3" xfId="28727"/>
    <cellStyle name="20% - 강조색4 3 4 3 3" xfId="14124"/>
    <cellStyle name="20% - 강조색4 3 4 3 3 2" xfId="28728"/>
    <cellStyle name="20% - 강조색4 3 4 3 4" xfId="28729"/>
    <cellStyle name="20% - 강조색4 3 4 4" xfId="6043"/>
    <cellStyle name="20% - 강조색4 3 4 4 2" xfId="28730"/>
    <cellStyle name="20% - 강조색4 3 4 4 2 2" xfId="28731"/>
    <cellStyle name="20% - 강조색4 3 4 4 3" xfId="28732"/>
    <cellStyle name="20% - 강조색4 3 4 5" xfId="11509"/>
    <cellStyle name="20% - 강조색4 3 4 5 2" xfId="28733"/>
    <cellStyle name="20% - 강조색4 3 4 6" xfId="28734"/>
    <cellStyle name="20% - 강조색4 3 5" xfId="1429"/>
    <cellStyle name="20% - 강조색4 3 5 2" xfId="4045"/>
    <cellStyle name="20% - 강조색4 3 5 2 2" xfId="9337"/>
    <cellStyle name="20% - 강조색4 3 5 2 2 2" xfId="28735"/>
    <cellStyle name="20% - 강조색4 3 5 2 2 2 2" xfId="28736"/>
    <cellStyle name="20% - 강조색4 3 5 2 2 3" xfId="28737"/>
    <cellStyle name="20% - 강조색4 3 5 2 3" xfId="14803"/>
    <cellStyle name="20% - 강조색4 3 5 2 3 2" xfId="28738"/>
    <cellStyle name="20% - 강조색4 3 5 2 4" xfId="28739"/>
    <cellStyle name="20% - 강조색4 3 5 3" xfId="6722"/>
    <cellStyle name="20% - 강조색4 3 5 3 2" xfId="28740"/>
    <cellStyle name="20% - 강조색4 3 5 3 2 2" xfId="28741"/>
    <cellStyle name="20% - 강조색4 3 5 3 3" xfId="28742"/>
    <cellStyle name="20% - 강조색4 3 5 4" xfId="12188"/>
    <cellStyle name="20% - 강조색4 3 5 4 2" xfId="28743"/>
    <cellStyle name="20% - 강조색4 3 5 5" xfId="28744"/>
    <cellStyle name="20% - 강조색4 3 6" xfId="2746"/>
    <cellStyle name="20% - 강조색4 3 6 2" xfId="8038"/>
    <cellStyle name="20% - 강조색4 3 6 2 2" xfId="28745"/>
    <cellStyle name="20% - 강조색4 3 6 2 2 2" xfId="28746"/>
    <cellStyle name="20% - 강조색4 3 6 2 3" xfId="28747"/>
    <cellStyle name="20% - 강조색4 3 6 3" xfId="13504"/>
    <cellStyle name="20% - 강조색4 3 6 3 2" xfId="28748"/>
    <cellStyle name="20% - 강조색4 3 6 4" xfId="28749"/>
    <cellStyle name="20% - 강조색4 3 7" xfId="5423"/>
    <cellStyle name="20% - 강조색4 3 7 2" xfId="16115"/>
    <cellStyle name="20% - 강조색4 3 7 2 2" xfId="28750"/>
    <cellStyle name="20% - 강조색4 3 7 3" xfId="28751"/>
    <cellStyle name="20% - 강조색4 3 8" xfId="10703"/>
    <cellStyle name="20% - 강조색4 3 8 2" xfId="28752"/>
    <cellStyle name="20% - 강조색4 3 9" xfId="10889"/>
    <cellStyle name="20% - 강조색4 30" xfId="49770"/>
    <cellStyle name="20% - 강조색4 31" xfId="49784"/>
    <cellStyle name="20% - 강조색4 32" xfId="49798"/>
    <cellStyle name="20% - 강조색4 33" xfId="49812"/>
    <cellStyle name="20% - 강조색4 34" xfId="49826"/>
    <cellStyle name="20% - 강조색4 35" xfId="49840"/>
    <cellStyle name="20% - 강조색4 36" xfId="49854"/>
    <cellStyle name="20% - 강조색4 37" xfId="49868"/>
    <cellStyle name="20% - 강조색4 38" xfId="49882"/>
    <cellStyle name="20% - 강조색4 39" xfId="49896"/>
    <cellStyle name="20% - 강조색4 4" xfId="151"/>
    <cellStyle name="20% - 강조색4 4 10" xfId="16336"/>
    <cellStyle name="20% - 강조색4 4 11" xfId="16502"/>
    <cellStyle name="20% - 강조색4 4 12" xfId="16650"/>
    <cellStyle name="20% - 강조색4 4 13" xfId="16842"/>
    <cellStyle name="20% - 강조색4 4 14" xfId="17436"/>
    <cellStyle name="20% - 강조색4 4 15" xfId="18373"/>
    <cellStyle name="20% - 강조색4 4 16" xfId="19335"/>
    <cellStyle name="20% - 강조색4 4 17" xfId="21798"/>
    <cellStyle name="20% - 강조색4 4 2" xfId="272"/>
    <cellStyle name="20% - 강조색4 4 2 10" xfId="18537"/>
    <cellStyle name="20% - 강조색4 4 2 11" xfId="19499"/>
    <cellStyle name="20% - 강조색4 4 2 12" xfId="21964"/>
    <cellStyle name="20% - 강조색4 4 2 2" xfId="576"/>
    <cellStyle name="20% - 강조색4 4 2 2 10" xfId="19794"/>
    <cellStyle name="20% - 강조색4 4 2 2 11" xfId="22259"/>
    <cellStyle name="20% - 강조색4 4 2 2 2" xfId="1198"/>
    <cellStyle name="20% - 강조색4 4 2 2 2 2" xfId="2500"/>
    <cellStyle name="20% - 강조색4 4 2 2 2 2 2" xfId="5116"/>
    <cellStyle name="20% - 강조색4 4 2 2 2 2 2 2" xfId="10408"/>
    <cellStyle name="20% - 강조색4 4 2 2 2 2 2 2 2" xfId="28753"/>
    <cellStyle name="20% - 강조색4 4 2 2 2 2 2 2 2 2" xfId="28754"/>
    <cellStyle name="20% - 강조색4 4 2 2 2 2 2 2 3" xfId="28755"/>
    <cellStyle name="20% - 강조색4 4 2 2 2 2 2 3" xfId="15874"/>
    <cellStyle name="20% - 강조색4 4 2 2 2 2 2 3 2" xfId="28756"/>
    <cellStyle name="20% - 강조색4 4 2 2 2 2 2 4" xfId="28757"/>
    <cellStyle name="20% - 강조색4 4 2 2 2 2 3" xfId="7793"/>
    <cellStyle name="20% - 강조색4 4 2 2 2 2 3 2" xfId="28758"/>
    <cellStyle name="20% - 강조색4 4 2 2 2 2 3 2 2" xfId="28759"/>
    <cellStyle name="20% - 강조색4 4 2 2 2 2 3 3" xfId="28760"/>
    <cellStyle name="20% - 강조색4 4 2 2 2 2 4" xfId="13259"/>
    <cellStyle name="20% - 강조색4 4 2 2 2 2 4 2" xfId="28761"/>
    <cellStyle name="20% - 강조색4 4 2 2 2 2 5" xfId="28762"/>
    <cellStyle name="20% - 강조색4 4 2 2 2 2 6" xfId="28763"/>
    <cellStyle name="20% - 강조색4 4 2 2 2 3" xfId="3817"/>
    <cellStyle name="20% - 강조색4 4 2 2 2 3 2" xfId="9109"/>
    <cellStyle name="20% - 강조색4 4 2 2 2 3 2 2" xfId="28764"/>
    <cellStyle name="20% - 강조색4 4 2 2 2 3 2 2 2" xfId="28765"/>
    <cellStyle name="20% - 강조색4 4 2 2 2 3 2 3" xfId="28766"/>
    <cellStyle name="20% - 강조색4 4 2 2 2 3 3" xfId="14575"/>
    <cellStyle name="20% - 강조색4 4 2 2 2 3 3 2" xfId="28767"/>
    <cellStyle name="20% - 강조색4 4 2 2 2 3 4" xfId="28768"/>
    <cellStyle name="20% - 강조색4 4 2 2 2 4" xfId="6494"/>
    <cellStyle name="20% - 강조색4 4 2 2 2 4 2" xfId="28769"/>
    <cellStyle name="20% - 강조색4 4 2 2 2 4 2 2" xfId="28770"/>
    <cellStyle name="20% - 강조색4 4 2 2 2 4 3" xfId="28771"/>
    <cellStyle name="20% - 강조색4 4 2 2 2 5" xfId="11960"/>
    <cellStyle name="20% - 강조색4 4 2 2 2 5 2" xfId="28772"/>
    <cellStyle name="20% - 강조색4 4 2 2 2 6" xfId="20718"/>
    <cellStyle name="20% - 강조색4 4 2 2 2 7" xfId="28773"/>
    <cellStyle name="20% - 강조색4 4 2 2 3" xfId="1880"/>
    <cellStyle name="20% - 강조색4 4 2 2 3 2" xfId="4496"/>
    <cellStyle name="20% - 강조색4 4 2 2 3 2 2" xfId="9788"/>
    <cellStyle name="20% - 강조색4 4 2 2 3 2 2 2" xfId="28774"/>
    <cellStyle name="20% - 강조색4 4 2 2 3 2 2 2 2" xfId="28775"/>
    <cellStyle name="20% - 강조색4 4 2 2 3 2 2 3" xfId="28776"/>
    <cellStyle name="20% - 강조색4 4 2 2 3 2 3" xfId="15254"/>
    <cellStyle name="20% - 강조색4 4 2 2 3 2 3 2" xfId="28777"/>
    <cellStyle name="20% - 강조색4 4 2 2 3 2 4" xfId="28778"/>
    <cellStyle name="20% - 강조색4 4 2 2 3 2 5" xfId="28779"/>
    <cellStyle name="20% - 강조색4 4 2 2 3 3" xfId="7173"/>
    <cellStyle name="20% - 강조색4 4 2 2 3 3 2" xfId="28780"/>
    <cellStyle name="20% - 강조색4 4 2 2 3 3 2 2" xfId="28781"/>
    <cellStyle name="20% - 강조색4 4 2 2 3 3 3" xfId="28782"/>
    <cellStyle name="20% - 강조색4 4 2 2 3 4" xfId="12639"/>
    <cellStyle name="20% - 강조색4 4 2 2 3 4 2" xfId="28783"/>
    <cellStyle name="20% - 강조색4 4 2 2 3 5" xfId="21296"/>
    <cellStyle name="20% - 강조색4 4 2 2 3 6" xfId="28784"/>
    <cellStyle name="20% - 강조색4 4 2 2 4" xfId="3197"/>
    <cellStyle name="20% - 강조색4 4 2 2 4 2" xfId="8489"/>
    <cellStyle name="20% - 강조색4 4 2 2 4 2 2" xfId="28785"/>
    <cellStyle name="20% - 강조색4 4 2 2 4 2 2 2" xfId="28786"/>
    <cellStyle name="20% - 강조색4 4 2 2 4 2 3" xfId="28787"/>
    <cellStyle name="20% - 강조색4 4 2 2 4 3" xfId="13955"/>
    <cellStyle name="20% - 강조색4 4 2 2 4 3 2" xfId="28788"/>
    <cellStyle name="20% - 강조색4 4 2 2 4 4" xfId="28789"/>
    <cellStyle name="20% - 강조색4 4 2 2 4 5" xfId="28790"/>
    <cellStyle name="20% - 강조색4 4 2 2 5" xfId="5874"/>
    <cellStyle name="20% - 강조색4 4 2 2 5 2" xfId="28791"/>
    <cellStyle name="20% - 강조색4 4 2 2 5 2 2" xfId="28792"/>
    <cellStyle name="20% - 강조색4 4 2 2 5 3" xfId="28793"/>
    <cellStyle name="20% - 강조색4 4 2 2 6" xfId="11340"/>
    <cellStyle name="20% - 강조색4 4 2 2 6 2" xfId="28794"/>
    <cellStyle name="20% - 강조색4 4 2 2 7" xfId="17321"/>
    <cellStyle name="20% - 강조색4 4 2 2 8" xfId="17895"/>
    <cellStyle name="20% - 강조색4 4 2 2 9" xfId="18832"/>
    <cellStyle name="20% - 강조색4 4 2 3" xfId="896"/>
    <cellStyle name="20% - 강조색4 4 2 3 2" xfId="2198"/>
    <cellStyle name="20% - 강조색4 4 2 3 2 2" xfId="4814"/>
    <cellStyle name="20% - 강조색4 4 2 3 2 2 2" xfId="10106"/>
    <cellStyle name="20% - 강조색4 4 2 3 2 2 2 2" xfId="28795"/>
    <cellStyle name="20% - 강조색4 4 2 3 2 2 2 2 2" xfId="28796"/>
    <cellStyle name="20% - 강조색4 4 2 3 2 2 2 3" xfId="28797"/>
    <cellStyle name="20% - 강조색4 4 2 3 2 2 3" xfId="15572"/>
    <cellStyle name="20% - 강조색4 4 2 3 2 2 3 2" xfId="28798"/>
    <cellStyle name="20% - 강조색4 4 2 3 2 2 4" xfId="28799"/>
    <cellStyle name="20% - 강조색4 4 2 3 2 2 5" xfId="28800"/>
    <cellStyle name="20% - 강조색4 4 2 3 2 3" xfId="7491"/>
    <cellStyle name="20% - 강조색4 4 2 3 2 3 2" xfId="28801"/>
    <cellStyle name="20% - 강조색4 4 2 3 2 3 2 2" xfId="28802"/>
    <cellStyle name="20% - 강조색4 4 2 3 2 3 3" xfId="28803"/>
    <cellStyle name="20% - 강조색4 4 2 3 2 4" xfId="12957"/>
    <cellStyle name="20% - 강조색4 4 2 3 2 4 2" xfId="28804"/>
    <cellStyle name="20% - 강조색4 4 2 3 2 5" xfId="21525"/>
    <cellStyle name="20% - 강조색4 4 2 3 2 6" xfId="28805"/>
    <cellStyle name="20% - 강조색4 4 2 3 3" xfId="3515"/>
    <cellStyle name="20% - 강조색4 4 2 3 3 2" xfId="8807"/>
    <cellStyle name="20% - 강조색4 4 2 3 3 2 2" xfId="28806"/>
    <cellStyle name="20% - 강조색4 4 2 3 3 2 2 2" xfId="28807"/>
    <cellStyle name="20% - 강조색4 4 2 3 3 2 3" xfId="28808"/>
    <cellStyle name="20% - 강조색4 4 2 3 3 3" xfId="14273"/>
    <cellStyle name="20% - 강조색4 4 2 3 3 3 2" xfId="28809"/>
    <cellStyle name="20% - 강조색4 4 2 3 3 4" xfId="28810"/>
    <cellStyle name="20% - 강조색4 4 2 3 3 5" xfId="28811"/>
    <cellStyle name="20% - 강조색4 4 2 3 4" xfId="6192"/>
    <cellStyle name="20% - 강조색4 4 2 3 4 2" xfId="28812"/>
    <cellStyle name="20% - 강조색4 4 2 3 4 2 2" xfId="28813"/>
    <cellStyle name="20% - 강조색4 4 2 3 4 3" xfId="28814"/>
    <cellStyle name="20% - 강조색4 4 2 3 5" xfId="11658"/>
    <cellStyle name="20% - 강조색4 4 2 3 5 2" xfId="28815"/>
    <cellStyle name="20% - 강조색4 4 2 3 6" xfId="18124"/>
    <cellStyle name="20% - 강조색4 4 2 3 7" xfId="19058"/>
    <cellStyle name="20% - 강조색4 4 2 3 8" xfId="20020"/>
    <cellStyle name="20% - 강조색4 4 2 3 9" xfId="22485"/>
    <cellStyle name="20% - 강조색4 4 2 4" xfId="1578"/>
    <cellStyle name="20% - 강조색4 4 2 4 2" xfId="4194"/>
    <cellStyle name="20% - 강조색4 4 2 4 2 2" xfId="9486"/>
    <cellStyle name="20% - 강조색4 4 2 4 2 2 2" xfId="28816"/>
    <cellStyle name="20% - 강조색4 4 2 4 2 2 2 2" xfId="28817"/>
    <cellStyle name="20% - 강조색4 4 2 4 2 2 3" xfId="28818"/>
    <cellStyle name="20% - 강조색4 4 2 4 2 3" xfId="14952"/>
    <cellStyle name="20% - 강조색4 4 2 4 2 3 2" xfId="28819"/>
    <cellStyle name="20% - 강조색4 4 2 4 2 4" xfId="28820"/>
    <cellStyle name="20% - 강조색4 4 2 4 2 5" xfId="28821"/>
    <cellStyle name="20% - 강조색4 4 2 4 3" xfId="6871"/>
    <cellStyle name="20% - 강조색4 4 2 4 3 2" xfId="28822"/>
    <cellStyle name="20% - 강조색4 4 2 4 3 2 2" xfId="28823"/>
    <cellStyle name="20% - 강조색4 4 2 4 3 3" xfId="28824"/>
    <cellStyle name="20% - 강조색4 4 2 4 4" xfId="12337"/>
    <cellStyle name="20% - 강조색4 4 2 4 4 2" xfId="28825"/>
    <cellStyle name="20% - 강조색4 4 2 4 5" xfId="20423"/>
    <cellStyle name="20% - 강조색4 4 2 4 6" xfId="28826"/>
    <cellStyle name="20% - 강조색4 4 2 5" xfId="2895"/>
    <cellStyle name="20% - 강조색4 4 2 5 2" xfId="8187"/>
    <cellStyle name="20% - 강조색4 4 2 5 2 2" xfId="28827"/>
    <cellStyle name="20% - 강조색4 4 2 5 2 2 2" xfId="28828"/>
    <cellStyle name="20% - 강조색4 4 2 5 2 3" xfId="28829"/>
    <cellStyle name="20% - 강조색4 4 2 5 2 4" xfId="28830"/>
    <cellStyle name="20% - 강조색4 4 2 5 3" xfId="13653"/>
    <cellStyle name="20% - 강조색4 4 2 5 3 2" xfId="28831"/>
    <cellStyle name="20% - 강조색4 4 2 5 4" xfId="21001"/>
    <cellStyle name="20% - 강조색4 4 2 5 5" xfId="28832"/>
    <cellStyle name="20% - 강조색4 4 2 6" xfId="5572"/>
    <cellStyle name="20% - 강조색4 4 2 6 2" xfId="28833"/>
    <cellStyle name="20% - 강조색4 4 2 6 2 2" xfId="28834"/>
    <cellStyle name="20% - 강조색4 4 2 6 3" xfId="28835"/>
    <cellStyle name="20% - 강조색4 4 2 6 4" xfId="28836"/>
    <cellStyle name="20% - 강조색4 4 2 7" xfId="11038"/>
    <cellStyle name="20% - 강조색4 4 2 7 2" xfId="28837"/>
    <cellStyle name="20% - 강조색4 4 2 8" xfId="17012"/>
    <cellStyle name="20% - 강조색4 4 2 9" xfId="17600"/>
    <cellStyle name="20% - 강조색4 4 3" xfId="461"/>
    <cellStyle name="20% - 강조색4 4 3 10" xfId="19679"/>
    <cellStyle name="20% - 강조색4 4 3 11" xfId="22144"/>
    <cellStyle name="20% - 강조색4 4 3 2" xfId="1083"/>
    <cellStyle name="20% - 강조색4 4 3 2 2" xfId="2385"/>
    <cellStyle name="20% - 강조색4 4 3 2 2 2" xfId="5001"/>
    <cellStyle name="20% - 강조색4 4 3 2 2 2 2" xfId="10293"/>
    <cellStyle name="20% - 강조색4 4 3 2 2 2 2 2" xfId="28838"/>
    <cellStyle name="20% - 강조색4 4 3 2 2 2 2 2 2" xfId="28839"/>
    <cellStyle name="20% - 강조색4 4 3 2 2 2 2 3" xfId="28840"/>
    <cellStyle name="20% - 강조색4 4 3 2 2 2 3" xfId="15759"/>
    <cellStyle name="20% - 강조색4 4 3 2 2 2 3 2" xfId="28841"/>
    <cellStyle name="20% - 강조색4 4 3 2 2 2 4" xfId="28842"/>
    <cellStyle name="20% - 강조색4 4 3 2 2 3" xfId="7678"/>
    <cellStyle name="20% - 강조색4 4 3 2 2 3 2" xfId="28843"/>
    <cellStyle name="20% - 강조색4 4 3 2 2 3 2 2" xfId="28844"/>
    <cellStyle name="20% - 강조색4 4 3 2 2 3 3" xfId="28845"/>
    <cellStyle name="20% - 강조색4 4 3 2 2 4" xfId="13144"/>
    <cellStyle name="20% - 강조색4 4 3 2 2 4 2" xfId="28846"/>
    <cellStyle name="20% - 강조색4 4 3 2 2 5" xfId="28847"/>
    <cellStyle name="20% - 강조색4 4 3 2 2 6" xfId="28848"/>
    <cellStyle name="20% - 강조색4 4 3 2 3" xfId="3702"/>
    <cellStyle name="20% - 강조색4 4 3 2 3 2" xfId="8994"/>
    <cellStyle name="20% - 강조색4 4 3 2 3 2 2" xfId="28849"/>
    <cellStyle name="20% - 강조색4 4 3 2 3 2 2 2" xfId="28850"/>
    <cellStyle name="20% - 강조색4 4 3 2 3 2 3" xfId="28851"/>
    <cellStyle name="20% - 강조색4 4 3 2 3 3" xfId="14460"/>
    <cellStyle name="20% - 강조색4 4 3 2 3 3 2" xfId="28852"/>
    <cellStyle name="20% - 강조색4 4 3 2 3 4" xfId="28853"/>
    <cellStyle name="20% - 강조색4 4 3 2 4" xfId="6379"/>
    <cellStyle name="20% - 강조색4 4 3 2 4 2" xfId="28854"/>
    <cellStyle name="20% - 강조색4 4 3 2 4 2 2" xfId="28855"/>
    <cellStyle name="20% - 강조색4 4 3 2 4 3" xfId="28856"/>
    <cellStyle name="20% - 강조색4 4 3 2 5" xfId="11845"/>
    <cellStyle name="20% - 강조색4 4 3 2 5 2" xfId="28857"/>
    <cellStyle name="20% - 강조색4 4 3 2 6" xfId="20603"/>
    <cellStyle name="20% - 강조색4 4 3 2 7" xfId="28858"/>
    <cellStyle name="20% - 강조색4 4 3 3" xfId="1765"/>
    <cellStyle name="20% - 강조색4 4 3 3 2" xfId="4381"/>
    <cellStyle name="20% - 강조색4 4 3 3 2 2" xfId="9673"/>
    <cellStyle name="20% - 강조색4 4 3 3 2 2 2" xfId="28859"/>
    <cellStyle name="20% - 강조색4 4 3 3 2 2 2 2" xfId="28860"/>
    <cellStyle name="20% - 강조색4 4 3 3 2 2 3" xfId="28861"/>
    <cellStyle name="20% - 강조색4 4 3 3 2 3" xfId="15139"/>
    <cellStyle name="20% - 강조색4 4 3 3 2 3 2" xfId="28862"/>
    <cellStyle name="20% - 강조색4 4 3 3 2 4" xfId="28863"/>
    <cellStyle name="20% - 강조색4 4 3 3 2 5" xfId="28864"/>
    <cellStyle name="20% - 강조색4 4 3 3 3" xfId="7058"/>
    <cellStyle name="20% - 강조색4 4 3 3 3 2" xfId="28865"/>
    <cellStyle name="20% - 강조색4 4 3 3 3 2 2" xfId="28866"/>
    <cellStyle name="20% - 강조색4 4 3 3 3 3" xfId="28867"/>
    <cellStyle name="20% - 강조색4 4 3 3 4" xfId="12524"/>
    <cellStyle name="20% - 강조색4 4 3 3 4 2" xfId="28868"/>
    <cellStyle name="20% - 강조색4 4 3 3 5" xfId="21181"/>
    <cellStyle name="20% - 강조색4 4 3 3 6" xfId="28869"/>
    <cellStyle name="20% - 강조색4 4 3 4" xfId="3082"/>
    <cellStyle name="20% - 강조색4 4 3 4 2" xfId="8374"/>
    <cellStyle name="20% - 강조색4 4 3 4 2 2" xfId="28870"/>
    <cellStyle name="20% - 강조색4 4 3 4 2 2 2" xfId="28871"/>
    <cellStyle name="20% - 강조색4 4 3 4 2 3" xfId="28872"/>
    <cellStyle name="20% - 강조색4 4 3 4 3" xfId="13840"/>
    <cellStyle name="20% - 강조색4 4 3 4 3 2" xfId="28873"/>
    <cellStyle name="20% - 강조색4 4 3 4 4" xfId="28874"/>
    <cellStyle name="20% - 강조색4 4 3 4 5" xfId="28875"/>
    <cellStyle name="20% - 강조색4 4 3 5" xfId="5759"/>
    <cellStyle name="20% - 강조색4 4 3 5 2" xfId="28876"/>
    <cellStyle name="20% - 강조색4 4 3 5 2 2" xfId="28877"/>
    <cellStyle name="20% - 강조색4 4 3 5 3" xfId="28878"/>
    <cellStyle name="20% - 강조색4 4 3 6" xfId="11225"/>
    <cellStyle name="20% - 강조색4 4 3 6 2" xfId="28879"/>
    <cellStyle name="20% - 강조색4 4 3 7" xfId="17192"/>
    <cellStyle name="20% - 강조색4 4 3 8" xfId="17780"/>
    <cellStyle name="20% - 강조색4 4 3 9" xfId="18717"/>
    <cellStyle name="20% - 강조색4 4 4" xfId="781"/>
    <cellStyle name="20% - 강조색4 4 4 2" xfId="2083"/>
    <cellStyle name="20% - 강조색4 4 4 2 2" xfId="4699"/>
    <cellStyle name="20% - 강조색4 4 4 2 2 2" xfId="9991"/>
    <cellStyle name="20% - 강조색4 4 4 2 2 2 2" xfId="28880"/>
    <cellStyle name="20% - 강조색4 4 4 2 2 2 2 2" xfId="28881"/>
    <cellStyle name="20% - 강조색4 4 4 2 2 2 3" xfId="28882"/>
    <cellStyle name="20% - 강조색4 4 4 2 2 3" xfId="15457"/>
    <cellStyle name="20% - 강조색4 4 4 2 2 3 2" xfId="28883"/>
    <cellStyle name="20% - 강조색4 4 4 2 2 4" xfId="28884"/>
    <cellStyle name="20% - 강조색4 4 4 2 2 5" xfId="28885"/>
    <cellStyle name="20% - 강조색4 4 4 2 3" xfId="7376"/>
    <cellStyle name="20% - 강조색4 4 4 2 3 2" xfId="28886"/>
    <cellStyle name="20% - 강조색4 4 4 2 3 2 2" xfId="28887"/>
    <cellStyle name="20% - 강조색4 4 4 2 3 3" xfId="28888"/>
    <cellStyle name="20% - 강조색4 4 4 2 4" xfId="12842"/>
    <cellStyle name="20% - 강조색4 4 4 2 4 2" xfId="28889"/>
    <cellStyle name="20% - 강조색4 4 4 2 5" xfId="21428"/>
    <cellStyle name="20% - 강조색4 4 4 2 6" xfId="28890"/>
    <cellStyle name="20% - 강조색4 4 4 3" xfId="3400"/>
    <cellStyle name="20% - 강조색4 4 4 3 2" xfId="8692"/>
    <cellStyle name="20% - 강조색4 4 4 3 2 2" xfId="28891"/>
    <cellStyle name="20% - 강조색4 4 4 3 2 2 2" xfId="28892"/>
    <cellStyle name="20% - 강조색4 4 4 3 2 3" xfId="28893"/>
    <cellStyle name="20% - 강조색4 4 4 3 3" xfId="14158"/>
    <cellStyle name="20% - 강조색4 4 4 3 3 2" xfId="28894"/>
    <cellStyle name="20% - 강조색4 4 4 3 4" xfId="28895"/>
    <cellStyle name="20% - 강조색4 4 4 3 5" xfId="28896"/>
    <cellStyle name="20% - 강조색4 4 4 4" xfId="6077"/>
    <cellStyle name="20% - 강조색4 4 4 4 2" xfId="28897"/>
    <cellStyle name="20% - 강조색4 4 4 4 2 2" xfId="28898"/>
    <cellStyle name="20% - 강조색4 4 4 4 3" xfId="28899"/>
    <cellStyle name="20% - 강조색4 4 4 5" xfId="11543"/>
    <cellStyle name="20% - 강조색4 4 4 5 2" xfId="28900"/>
    <cellStyle name="20% - 강조색4 4 4 6" xfId="18028"/>
    <cellStyle name="20% - 강조색4 4 4 7" xfId="18962"/>
    <cellStyle name="20% - 강조색4 4 4 8" xfId="19924"/>
    <cellStyle name="20% - 강조색4 4 4 9" xfId="22389"/>
    <cellStyle name="20% - 강조색4 4 5" xfId="1463"/>
    <cellStyle name="20% - 강조색4 4 5 2" xfId="4079"/>
    <cellStyle name="20% - 강조색4 4 5 2 2" xfId="9371"/>
    <cellStyle name="20% - 강조색4 4 5 2 2 2" xfId="28901"/>
    <cellStyle name="20% - 강조색4 4 5 2 2 2 2" xfId="28902"/>
    <cellStyle name="20% - 강조색4 4 5 2 2 3" xfId="28903"/>
    <cellStyle name="20% - 강조색4 4 5 2 3" xfId="14837"/>
    <cellStyle name="20% - 강조색4 4 5 2 3 2" xfId="28904"/>
    <cellStyle name="20% - 강조색4 4 5 2 4" xfId="28905"/>
    <cellStyle name="20% - 강조색4 4 5 2 5" xfId="28906"/>
    <cellStyle name="20% - 강조색4 4 5 3" xfId="6756"/>
    <cellStyle name="20% - 강조색4 4 5 3 2" xfId="28907"/>
    <cellStyle name="20% - 강조색4 4 5 3 2 2" xfId="28908"/>
    <cellStyle name="20% - 강조색4 4 5 3 3" xfId="28909"/>
    <cellStyle name="20% - 강조색4 4 5 4" xfId="12222"/>
    <cellStyle name="20% - 강조색4 4 5 4 2" xfId="28910"/>
    <cellStyle name="20% - 강조색4 4 5 5" xfId="20257"/>
    <cellStyle name="20% - 강조색4 4 5 6" xfId="28911"/>
    <cellStyle name="20% - 강조색4 4 6" xfId="2780"/>
    <cellStyle name="20% - 강조색4 4 6 2" xfId="8072"/>
    <cellStyle name="20% - 강조색4 4 6 2 2" xfId="28912"/>
    <cellStyle name="20% - 강조색4 4 6 2 2 2" xfId="28913"/>
    <cellStyle name="20% - 강조색4 4 6 2 3" xfId="28914"/>
    <cellStyle name="20% - 강조색4 4 6 2 4" xfId="28915"/>
    <cellStyle name="20% - 강조색4 4 6 3" xfId="13538"/>
    <cellStyle name="20% - 강조색4 4 6 3 2" xfId="28916"/>
    <cellStyle name="20% - 강조색4 4 6 4" xfId="20835"/>
    <cellStyle name="20% - 강조색4 4 6 5" xfId="28917"/>
    <cellStyle name="20% - 강조색4 4 7" xfId="5457"/>
    <cellStyle name="20% - 강조색4 4 7 2" xfId="16145"/>
    <cellStyle name="20% - 강조색4 4 7 2 2" xfId="28918"/>
    <cellStyle name="20% - 강조색4 4 7 3" xfId="28919"/>
    <cellStyle name="20% - 강조색4 4 7 4" xfId="28920"/>
    <cellStyle name="20% - 강조색4 4 8" xfId="10797"/>
    <cellStyle name="20% - 강조색4 4 8 2" xfId="28921"/>
    <cellStyle name="20% - 강조색4 4 9" xfId="10923"/>
    <cellStyle name="20% - 강조색4 4 9 2" xfId="28922"/>
    <cellStyle name="20% - 강조색4 5" xfId="166"/>
    <cellStyle name="20% - 강조색4 5 10" xfId="28923"/>
    <cellStyle name="20% - 강조색4 5 2" xfId="287"/>
    <cellStyle name="20% - 강조색4 5 2 2" xfId="591"/>
    <cellStyle name="20% - 강조색4 5 2 2 2" xfId="1213"/>
    <cellStyle name="20% - 강조색4 5 2 2 2 2" xfId="2515"/>
    <cellStyle name="20% - 강조색4 5 2 2 2 2 2" xfId="5131"/>
    <cellStyle name="20% - 강조색4 5 2 2 2 2 2 2" xfId="10423"/>
    <cellStyle name="20% - 강조색4 5 2 2 2 2 2 2 2" xfId="28924"/>
    <cellStyle name="20% - 강조색4 5 2 2 2 2 2 2 2 2" xfId="28925"/>
    <cellStyle name="20% - 강조색4 5 2 2 2 2 2 2 3" xfId="28926"/>
    <cellStyle name="20% - 강조색4 5 2 2 2 2 2 3" xfId="15889"/>
    <cellStyle name="20% - 강조색4 5 2 2 2 2 2 3 2" xfId="28927"/>
    <cellStyle name="20% - 강조색4 5 2 2 2 2 2 4" xfId="28928"/>
    <cellStyle name="20% - 강조색4 5 2 2 2 2 3" xfId="7808"/>
    <cellStyle name="20% - 강조색4 5 2 2 2 2 3 2" xfId="28929"/>
    <cellStyle name="20% - 강조색4 5 2 2 2 2 3 2 2" xfId="28930"/>
    <cellStyle name="20% - 강조색4 5 2 2 2 2 3 3" xfId="28931"/>
    <cellStyle name="20% - 강조색4 5 2 2 2 2 4" xfId="13274"/>
    <cellStyle name="20% - 강조색4 5 2 2 2 2 4 2" xfId="28932"/>
    <cellStyle name="20% - 강조색4 5 2 2 2 2 5" xfId="28933"/>
    <cellStyle name="20% - 강조색4 5 2 2 2 3" xfId="3832"/>
    <cellStyle name="20% - 강조색4 5 2 2 2 3 2" xfId="9124"/>
    <cellStyle name="20% - 강조색4 5 2 2 2 3 2 2" xfId="28934"/>
    <cellStyle name="20% - 강조색4 5 2 2 2 3 2 2 2" xfId="28935"/>
    <cellStyle name="20% - 강조색4 5 2 2 2 3 2 3" xfId="28936"/>
    <cellStyle name="20% - 강조색4 5 2 2 2 3 3" xfId="14590"/>
    <cellStyle name="20% - 강조색4 5 2 2 2 3 3 2" xfId="28937"/>
    <cellStyle name="20% - 강조색4 5 2 2 2 3 4" xfId="28938"/>
    <cellStyle name="20% - 강조색4 5 2 2 2 4" xfId="6509"/>
    <cellStyle name="20% - 강조색4 5 2 2 2 4 2" xfId="28939"/>
    <cellStyle name="20% - 강조색4 5 2 2 2 4 2 2" xfId="28940"/>
    <cellStyle name="20% - 강조색4 5 2 2 2 4 3" xfId="28941"/>
    <cellStyle name="20% - 강조색4 5 2 2 2 5" xfId="11975"/>
    <cellStyle name="20% - 강조색4 5 2 2 2 5 2" xfId="28942"/>
    <cellStyle name="20% - 강조색4 5 2 2 2 6" xfId="28943"/>
    <cellStyle name="20% - 강조색4 5 2 2 3" xfId="1895"/>
    <cellStyle name="20% - 강조색4 5 2 2 3 2" xfId="4511"/>
    <cellStyle name="20% - 강조색4 5 2 2 3 2 2" xfId="9803"/>
    <cellStyle name="20% - 강조색4 5 2 2 3 2 2 2" xfId="28944"/>
    <cellStyle name="20% - 강조색4 5 2 2 3 2 2 2 2" xfId="28945"/>
    <cellStyle name="20% - 강조색4 5 2 2 3 2 2 3" xfId="28946"/>
    <cellStyle name="20% - 강조색4 5 2 2 3 2 3" xfId="15269"/>
    <cellStyle name="20% - 강조색4 5 2 2 3 2 3 2" xfId="28947"/>
    <cellStyle name="20% - 강조색4 5 2 2 3 2 4" xfId="28948"/>
    <cellStyle name="20% - 강조색4 5 2 2 3 3" xfId="7188"/>
    <cellStyle name="20% - 강조색4 5 2 2 3 3 2" xfId="28949"/>
    <cellStyle name="20% - 강조색4 5 2 2 3 3 2 2" xfId="28950"/>
    <cellStyle name="20% - 강조색4 5 2 2 3 3 3" xfId="28951"/>
    <cellStyle name="20% - 강조색4 5 2 2 3 4" xfId="12654"/>
    <cellStyle name="20% - 강조색4 5 2 2 3 4 2" xfId="28952"/>
    <cellStyle name="20% - 강조색4 5 2 2 3 5" xfId="28953"/>
    <cellStyle name="20% - 강조색4 5 2 2 4" xfId="3212"/>
    <cellStyle name="20% - 강조색4 5 2 2 4 2" xfId="8504"/>
    <cellStyle name="20% - 강조색4 5 2 2 4 2 2" xfId="28954"/>
    <cellStyle name="20% - 강조색4 5 2 2 4 2 2 2" xfId="28955"/>
    <cellStyle name="20% - 강조색4 5 2 2 4 2 3" xfId="28956"/>
    <cellStyle name="20% - 강조색4 5 2 2 4 3" xfId="13970"/>
    <cellStyle name="20% - 강조색4 5 2 2 4 3 2" xfId="28957"/>
    <cellStyle name="20% - 강조색4 5 2 2 4 4" xfId="28958"/>
    <cellStyle name="20% - 강조색4 5 2 2 5" xfId="5889"/>
    <cellStyle name="20% - 강조색4 5 2 2 5 2" xfId="28959"/>
    <cellStyle name="20% - 강조색4 5 2 2 5 2 2" xfId="28960"/>
    <cellStyle name="20% - 강조색4 5 2 2 5 3" xfId="28961"/>
    <cellStyle name="20% - 강조색4 5 2 2 6" xfId="11355"/>
    <cellStyle name="20% - 강조색4 5 2 2 6 2" xfId="28962"/>
    <cellStyle name="20% - 강조색4 5 2 2 7" xfId="28963"/>
    <cellStyle name="20% - 강조색4 5 2 3" xfId="911"/>
    <cellStyle name="20% - 강조색4 5 2 3 2" xfId="2213"/>
    <cellStyle name="20% - 강조색4 5 2 3 2 2" xfId="4829"/>
    <cellStyle name="20% - 강조색4 5 2 3 2 2 2" xfId="10121"/>
    <cellStyle name="20% - 강조색4 5 2 3 2 2 2 2" xfId="28964"/>
    <cellStyle name="20% - 강조색4 5 2 3 2 2 2 2 2" xfId="28965"/>
    <cellStyle name="20% - 강조색4 5 2 3 2 2 2 3" xfId="28966"/>
    <cellStyle name="20% - 강조색4 5 2 3 2 2 3" xfId="15587"/>
    <cellStyle name="20% - 강조색4 5 2 3 2 2 3 2" xfId="28967"/>
    <cellStyle name="20% - 강조색4 5 2 3 2 2 4" xfId="28968"/>
    <cellStyle name="20% - 강조색4 5 2 3 2 3" xfId="7506"/>
    <cellStyle name="20% - 강조색4 5 2 3 2 3 2" xfId="28969"/>
    <cellStyle name="20% - 강조색4 5 2 3 2 3 2 2" xfId="28970"/>
    <cellStyle name="20% - 강조색4 5 2 3 2 3 3" xfId="28971"/>
    <cellStyle name="20% - 강조색4 5 2 3 2 4" xfId="12972"/>
    <cellStyle name="20% - 강조색4 5 2 3 2 4 2" xfId="28972"/>
    <cellStyle name="20% - 강조색4 5 2 3 2 5" xfId="28973"/>
    <cellStyle name="20% - 강조색4 5 2 3 3" xfId="3530"/>
    <cellStyle name="20% - 강조색4 5 2 3 3 2" xfId="8822"/>
    <cellStyle name="20% - 강조색4 5 2 3 3 2 2" xfId="28974"/>
    <cellStyle name="20% - 강조색4 5 2 3 3 2 2 2" xfId="28975"/>
    <cellStyle name="20% - 강조색4 5 2 3 3 2 3" xfId="28976"/>
    <cellStyle name="20% - 강조색4 5 2 3 3 3" xfId="14288"/>
    <cellStyle name="20% - 강조색4 5 2 3 3 3 2" xfId="28977"/>
    <cellStyle name="20% - 강조색4 5 2 3 3 4" xfId="28978"/>
    <cellStyle name="20% - 강조색4 5 2 3 4" xfId="6207"/>
    <cellStyle name="20% - 강조색4 5 2 3 4 2" xfId="28979"/>
    <cellStyle name="20% - 강조색4 5 2 3 4 2 2" xfId="28980"/>
    <cellStyle name="20% - 강조색4 5 2 3 4 3" xfId="28981"/>
    <cellStyle name="20% - 강조색4 5 2 3 5" xfId="11673"/>
    <cellStyle name="20% - 강조색4 5 2 3 5 2" xfId="28982"/>
    <cellStyle name="20% - 강조색4 5 2 3 6" xfId="28983"/>
    <cellStyle name="20% - 강조색4 5 2 4" xfId="1593"/>
    <cellStyle name="20% - 강조색4 5 2 4 2" xfId="4209"/>
    <cellStyle name="20% - 강조색4 5 2 4 2 2" xfId="9501"/>
    <cellStyle name="20% - 강조색4 5 2 4 2 2 2" xfId="28984"/>
    <cellStyle name="20% - 강조색4 5 2 4 2 2 2 2" xfId="28985"/>
    <cellStyle name="20% - 강조색4 5 2 4 2 2 3" xfId="28986"/>
    <cellStyle name="20% - 강조색4 5 2 4 2 3" xfId="14967"/>
    <cellStyle name="20% - 강조색4 5 2 4 2 3 2" xfId="28987"/>
    <cellStyle name="20% - 강조색4 5 2 4 2 4" xfId="28988"/>
    <cellStyle name="20% - 강조색4 5 2 4 3" xfId="6886"/>
    <cellStyle name="20% - 강조색4 5 2 4 3 2" xfId="28989"/>
    <cellStyle name="20% - 강조색4 5 2 4 3 2 2" xfId="28990"/>
    <cellStyle name="20% - 강조색4 5 2 4 3 3" xfId="28991"/>
    <cellStyle name="20% - 강조색4 5 2 4 4" xfId="12352"/>
    <cellStyle name="20% - 강조색4 5 2 4 4 2" xfId="28992"/>
    <cellStyle name="20% - 강조색4 5 2 4 5" xfId="28993"/>
    <cellStyle name="20% - 강조색4 5 2 5" xfId="2910"/>
    <cellStyle name="20% - 강조색4 5 2 5 2" xfId="8202"/>
    <cellStyle name="20% - 강조색4 5 2 5 2 2" xfId="28994"/>
    <cellStyle name="20% - 강조색4 5 2 5 2 2 2" xfId="28995"/>
    <cellStyle name="20% - 강조색4 5 2 5 2 3" xfId="28996"/>
    <cellStyle name="20% - 강조색4 5 2 5 3" xfId="13668"/>
    <cellStyle name="20% - 강조색4 5 2 5 3 2" xfId="28997"/>
    <cellStyle name="20% - 강조색4 5 2 5 4" xfId="28998"/>
    <cellStyle name="20% - 강조색4 5 2 6" xfId="5587"/>
    <cellStyle name="20% - 강조색4 5 2 6 2" xfId="28999"/>
    <cellStyle name="20% - 강조색4 5 2 6 2 2" xfId="29000"/>
    <cellStyle name="20% - 강조색4 5 2 6 3" xfId="29001"/>
    <cellStyle name="20% - 강조색4 5 2 7" xfId="11053"/>
    <cellStyle name="20% - 강조색4 5 2 7 2" xfId="29002"/>
    <cellStyle name="20% - 강조색4 5 2 8" xfId="29003"/>
    <cellStyle name="20% - 강조색4 5 3" xfId="476"/>
    <cellStyle name="20% - 강조색4 5 3 2" xfId="1098"/>
    <cellStyle name="20% - 강조색4 5 3 2 2" xfId="2400"/>
    <cellStyle name="20% - 강조색4 5 3 2 2 2" xfId="5016"/>
    <cellStyle name="20% - 강조색4 5 3 2 2 2 2" xfId="10308"/>
    <cellStyle name="20% - 강조색4 5 3 2 2 2 2 2" xfId="29004"/>
    <cellStyle name="20% - 강조색4 5 3 2 2 2 2 2 2" xfId="29005"/>
    <cellStyle name="20% - 강조색4 5 3 2 2 2 2 3" xfId="29006"/>
    <cellStyle name="20% - 강조색4 5 3 2 2 2 3" xfId="15774"/>
    <cellStyle name="20% - 강조색4 5 3 2 2 2 3 2" xfId="29007"/>
    <cellStyle name="20% - 강조색4 5 3 2 2 2 4" xfId="29008"/>
    <cellStyle name="20% - 강조색4 5 3 2 2 3" xfId="7693"/>
    <cellStyle name="20% - 강조색4 5 3 2 2 3 2" xfId="29009"/>
    <cellStyle name="20% - 강조색4 5 3 2 2 3 2 2" xfId="29010"/>
    <cellStyle name="20% - 강조색4 5 3 2 2 3 3" xfId="29011"/>
    <cellStyle name="20% - 강조색4 5 3 2 2 4" xfId="13159"/>
    <cellStyle name="20% - 강조색4 5 3 2 2 4 2" xfId="29012"/>
    <cellStyle name="20% - 강조색4 5 3 2 2 5" xfId="29013"/>
    <cellStyle name="20% - 강조색4 5 3 2 3" xfId="3717"/>
    <cellStyle name="20% - 강조색4 5 3 2 3 2" xfId="9009"/>
    <cellStyle name="20% - 강조색4 5 3 2 3 2 2" xfId="29014"/>
    <cellStyle name="20% - 강조색4 5 3 2 3 2 2 2" xfId="29015"/>
    <cellStyle name="20% - 강조색4 5 3 2 3 2 3" xfId="29016"/>
    <cellStyle name="20% - 강조색4 5 3 2 3 3" xfId="14475"/>
    <cellStyle name="20% - 강조색4 5 3 2 3 3 2" xfId="29017"/>
    <cellStyle name="20% - 강조색4 5 3 2 3 4" xfId="29018"/>
    <cellStyle name="20% - 강조색4 5 3 2 4" xfId="6394"/>
    <cellStyle name="20% - 강조색4 5 3 2 4 2" xfId="29019"/>
    <cellStyle name="20% - 강조색4 5 3 2 4 2 2" xfId="29020"/>
    <cellStyle name="20% - 강조색4 5 3 2 4 3" xfId="29021"/>
    <cellStyle name="20% - 강조색4 5 3 2 5" xfId="11860"/>
    <cellStyle name="20% - 강조색4 5 3 2 5 2" xfId="29022"/>
    <cellStyle name="20% - 강조색4 5 3 2 6" xfId="29023"/>
    <cellStyle name="20% - 강조색4 5 3 3" xfId="1780"/>
    <cellStyle name="20% - 강조색4 5 3 3 2" xfId="4396"/>
    <cellStyle name="20% - 강조색4 5 3 3 2 2" xfId="9688"/>
    <cellStyle name="20% - 강조색4 5 3 3 2 2 2" xfId="29024"/>
    <cellStyle name="20% - 강조색4 5 3 3 2 2 2 2" xfId="29025"/>
    <cellStyle name="20% - 강조색4 5 3 3 2 2 3" xfId="29026"/>
    <cellStyle name="20% - 강조색4 5 3 3 2 3" xfId="15154"/>
    <cellStyle name="20% - 강조색4 5 3 3 2 3 2" xfId="29027"/>
    <cellStyle name="20% - 강조색4 5 3 3 2 4" xfId="29028"/>
    <cellStyle name="20% - 강조색4 5 3 3 3" xfId="7073"/>
    <cellStyle name="20% - 강조색4 5 3 3 3 2" xfId="29029"/>
    <cellStyle name="20% - 강조색4 5 3 3 3 2 2" xfId="29030"/>
    <cellStyle name="20% - 강조색4 5 3 3 3 3" xfId="29031"/>
    <cellStyle name="20% - 강조색4 5 3 3 4" xfId="12539"/>
    <cellStyle name="20% - 강조색4 5 3 3 4 2" xfId="29032"/>
    <cellStyle name="20% - 강조색4 5 3 3 5" xfId="29033"/>
    <cellStyle name="20% - 강조색4 5 3 4" xfId="3097"/>
    <cellStyle name="20% - 강조색4 5 3 4 2" xfId="8389"/>
    <cellStyle name="20% - 강조색4 5 3 4 2 2" xfId="29034"/>
    <cellStyle name="20% - 강조색4 5 3 4 2 2 2" xfId="29035"/>
    <cellStyle name="20% - 강조색4 5 3 4 2 3" xfId="29036"/>
    <cellStyle name="20% - 강조색4 5 3 4 3" xfId="13855"/>
    <cellStyle name="20% - 강조색4 5 3 4 3 2" xfId="29037"/>
    <cellStyle name="20% - 강조색4 5 3 4 4" xfId="29038"/>
    <cellStyle name="20% - 강조색4 5 3 5" xfId="5774"/>
    <cellStyle name="20% - 강조색4 5 3 5 2" xfId="29039"/>
    <cellStyle name="20% - 강조색4 5 3 5 2 2" xfId="29040"/>
    <cellStyle name="20% - 강조색4 5 3 5 3" xfId="29041"/>
    <cellStyle name="20% - 강조색4 5 3 6" xfId="11240"/>
    <cellStyle name="20% - 강조색4 5 3 6 2" xfId="29042"/>
    <cellStyle name="20% - 강조색4 5 3 7" xfId="29043"/>
    <cellStyle name="20% - 강조색4 5 4" xfId="796"/>
    <cellStyle name="20% - 강조색4 5 4 2" xfId="2098"/>
    <cellStyle name="20% - 강조색4 5 4 2 2" xfId="4714"/>
    <cellStyle name="20% - 강조색4 5 4 2 2 2" xfId="10006"/>
    <cellStyle name="20% - 강조색4 5 4 2 2 2 2" xfId="29044"/>
    <cellStyle name="20% - 강조색4 5 4 2 2 2 2 2" xfId="29045"/>
    <cellStyle name="20% - 강조색4 5 4 2 2 2 3" xfId="29046"/>
    <cellStyle name="20% - 강조색4 5 4 2 2 3" xfId="15472"/>
    <cellStyle name="20% - 강조색4 5 4 2 2 3 2" xfId="29047"/>
    <cellStyle name="20% - 강조색4 5 4 2 2 4" xfId="29048"/>
    <cellStyle name="20% - 강조색4 5 4 2 3" xfId="7391"/>
    <cellStyle name="20% - 강조색4 5 4 2 3 2" xfId="29049"/>
    <cellStyle name="20% - 강조색4 5 4 2 3 2 2" xfId="29050"/>
    <cellStyle name="20% - 강조색4 5 4 2 3 3" xfId="29051"/>
    <cellStyle name="20% - 강조색4 5 4 2 4" xfId="12857"/>
    <cellStyle name="20% - 강조색4 5 4 2 4 2" xfId="29052"/>
    <cellStyle name="20% - 강조색4 5 4 2 5" xfId="29053"/>
    <cellStyle name="20% - 강조색4 5 4 3" xfId="3415"/>
    <cellStyle name="20% - 강조색4 5 4 3 2" xfId="8707"/>
    <cellStyle name="20% - 강조색4 5 4 3 2 2" xfId="29054"/>
    <cellStyle name="20% - 강조색4 5 4 3 2 2 2" xfId="29055"/>
    <cellStyle name="20% - 강조색4 5 4 3 2 3" xfId="29056"/>
    <cellStyle name="20% - 강조색4 5 4 3 3" xfId="14173"/>
    <cellStyle name="20% - 강조색4 5 4 3 3 2" xfId="29057"/>
    <cellStyle name="20% - 강조색4 5 4 3 4" xfId="29058"/>
    <cellStyle name="20% - 강조색4 5 4 4" xfId="6092"/>
    <cellStyle name="20% - 강조색4 5 4 4 2" xfId="29059"/>
    <cellStyle name="20% - 강조색4 5 4 4 2 2" xfId="29060"/>
    <cellStyle name="20% - 강조색4 5 4 4 3" xfId="29061"/>
    <cellStyle name="20% - 강조색4 5 4 5" xfId="11558"/>
    <cellStyle name="20% - 강조색4 5 4 5 2" xfId="29062"/>
    <cellStyle name="20% - 강조색4 5 4 6" xfId="29063"/>
    <cellStyle name="20% - 강조색4 5 5" xfId="1478"/>
    <cellStyle name="20% - 강조색4 5 5 2" xfId="4094"/>
    <cellStyle name="20% - 강조색4 5 5 2 2" xfId="9386"/>
    <cellStyle name="20% - 강조색4 5 5 2 2 2" xfId="29064"/>
    <cellStyle name="20% - 강조색4 5 5 2 2 2 2" xfId="29065"/>
    <cellStyle name="20% - 강조색4 5 5 2 2 3" xfId="29066"/>
    <cellStyle name="20% - 강조색4 5 5 2 3" xfId="14852"/>
    <cellStyle name="20% - 강조색4 5 5 2 3 2" xfId="29067"/>
    <cellStyle name="20% - 강조색4 5 5 2 4" xfId="29068"/>
    <cellStyle name="20% - 강조색4 5 5 3" xfId="6771"/>
    <cellStyle name="20% - 강조색4 5 5 3 2" xfId="29069"/>
    <cellStyle name="20% - 강조색4 5 5 3 2 2" xfId="29070"/>
    <cellStyle name="20% - 강조색4 5 5 3 3" xfId="29071"/>
    <cellStyle name="20% - 강조색4 5 5 4" xfId="12237"/>
    <cellStyle name="20% - 강조색4 5 5 4 2" xfId="29072"/>
    <cellStyle name="20% - 강조색4 5 5 5" xfId="29073"/>
    <cellStyle name="20% - 강조색4 5 6" xfId="2795"/>
    <cellStyle name="20% - 강조색4 5 6 2" xfId="8087"/>
    <cellStyle name="20% - 강조색4 5 6 2 2" xfId="29074"/>
    <cellStyle name="20% - 강조색4 5 6 2 2 2" xfId="29075"/>
    <cellStyle name="20% - 강조색4 5 6 2 3" xfId="29076"/>
    <cellStyle name="20% - 강조색4 5 6 3" xfId="13553"/>
    <cellStyle name="20% - 강조색4 5 6 3 2" xfId="29077"/>
    <cellStyle name="20% - 강조색4 5 6 4" xfId="29078"/>
    <cellStyle name="20% - 강조색4 5 7" xfId="5472"/>
    <cellStyle name="20% - 강조색4 5 7 2" xfId="29079"/>
    <cellStyle name="20% - 강조색4 5 7 2 2" xfId="29080"/>
    <cellStyle name="20% - 강조색4 5 7 3" xfId="29081"/>
    <cellStyle name="20% - 강조색4 5 8" xfId="10938"/>
    <cellStyle name="20% - 강조색4 5 8 2" xfId="29082"/>
    <cellStyle name="20% - 강조색4 5 9" xfId="16281"/>
    <cellStyle name="20% - 강조색4 6" xfId="181"/>
    <cellStyle name="20% - 강조색4 6 10" xfId="16703"/>
    <cellStyle name="20% - 강조색4 6 11" xfId="16895"/>
    <cellStyle name="20% - 강조색4 6 12" xfId="17489"/>
    <cellStyle name="20% - 강조색4 6 13" xfId="18426"/>
    <cellStyle name="20% - 강조색4 6 14" xfId="19388"/>
    <cellStyle name="20% - 강조색4 6 15" xfId="21853"/>
    <cellStyle name="20% - 강조색4 6 2" xfId="302"/>
    <cellStyle name="20% - 강조색4 6 2 10" xfId="18590"/>
    <cellStyle name="20% - 강조색4 6 2 11" xfId="19552"/>
    <cellStyle name="20% - 강조색4 6 2 12" xfId="22017"/>
    <cellStyle name="20% - 강조색4 6 2 2" xfId="606"/>
    <cellStyle name="20% - 강조색4 6 2 2 10" xfId="22486"/>
    <cellStyle name="20% - 강조색4 6 2 2 2" xfId="1228"/>
    <cellStyle name="20% - 강조색4 6 2 2 2 2" xfId="2530"/>
    <cellStyle name="20% - 강조색4 6 2 2 2 2 2" xfId="5146"/>
    <cellStyle name="20% - 강조색4 6 2 2 2 2 2 2" xfId="10438"/>
    <cellStyle name="20% - 강조색4 6 2 2 2 2 2 2 2" xfId="29083"/>
    <cellStyle name="20% - 강조색4 6 2 2 2 2 2 2 2 2" xfId="29084"/>
    <cellStyle name="20% - 강조색4 6 2 2 2 2 2 2 3" xfId="29085"/>
    <cellStyle name="20% - 강조색4 6 2 2 2 2 2 3" xfId="15904"/>
    <cellStyle name="20% - 강조색4 6 2 2 2 2 2 3 2" xfId="29086"/>
    <cellStyle name="20% - 강조색4 6 2 2 2 2 2 4" xfId="29087"/>
    <cellStyle name="20% - 강조색4 6 2 2 2 2 3" xfId="7823"/>
    <cellStyle name="20% - 강조색4 6 2 2 2 2 3 2" xfId="29088"/>
    <cellStyle name="20% - 강조색4 6 2 2 2 2 3 2 2" xfId="29089"/>
    <cellStyle name="20% - 강조색4 6 2 2 2 2 3 3" xfId="29090"/>
    <cellStyle name="20% - 강조색4 6 2 2 2 2 4" xfId="13289"/>
    <cellStyle name="20% - 강조색4 6 2 2 2 2 4 2" xfId="29091"/>
    <cellStyle name="20% - 강조색4 6 2 2 2 2 5" xfId="29092"/>
    <cellStyle name="20% - 강조색4 6 2 2 2 2 6" xfId="29093"/>
    <cellStyle name="20% - 강조색4 6 2 2 2 3" xfId="3847"/>
    <cellStyle name="20% - 강조색4 6 2 2 2 3 2" xfId="9139"/>
    <cellStyle name="20% - 강조색4 6 2 2 2 3 2 2" xfId="29094"/>
    <cellStyle name="20% - 강조색4 6 2 2 2 3 2 2 2" xfId="29095"/>
    <cellStyle name="20% - 강조색4 6 2 2 2 3 2 3" xfId="29096"/>
    <cellStyle name="20% - 강조색4 6 2 2 2 3 3" xfId="14605"/>
    <cellStyle name="20% - 강조색4 6 2 2 2 3 3 2" xfId="29097"/>
    <cellStyle name="20% - 강조색4 6 2 2 2 3 4" xfId="29098"/>
    <cellStyle name="20% - 강조색4 6 2 2 2 4" xfId="6524"/>
    <cellStyle name="20% - 강조색4 6 2 2 2 4 2" xfId="29099"/>
    <cellStyle name="20% - 강조색4 6 2 2 2 4 2 2" xfId="29100"/>
    <cellStyle name="20% - 강조색4 6 2 2 2 4 3" xfId="29101"/>
    <cellStyle name="20% - 강조색4 6 2 2 2 5" xfId="11990"/>
    <cellStyle name="20% - 강조색4 6 2 2 2 5 2" xfId="29102"/>
    <cellStyle name="20% - 강조색4 6 2 2 2 6" xfId="21526"/>
    <cellStyle name="20% - 강조색4 6 2 2 2 7" xfId="29103"/>
    <cellStyle name="20% - 강조색4 6 2 2 3" xfId="1910"/>
    <cellStyle name="20% - 강조색4 6 2 2 3 2" xfId="4526"/>
    <cellStyle name="20% - 강조색4 6 2 2 3 2 2" xfId="9818"/>
    <cellStyle name="20% - 강조색4 6 2 2 3 2 2 2" xfId="29104"/>
    <cellStyle name="20% - 강조색4 6 2 2 3 2 2 2 2" xfId="29105"/>
    <cellStyle name="20% - 강조색4 6 2 2 3 2 2 3" xfId="29106"/>
    <cellStyle name="20% - 강조색4 6 2 2 3 2 3" xfId="15284"/>
    <cellStyle name="20% - 강조색4 6 2 2 3 2 3 2" xfId="29107"/>
    <cellStyle name="20% - 강조색4 6 2 2 3 2 4" xfId="29108"/>
    <cellStyle name="20% - 강조색4 6 2 2 3 3" xfId="7203"/>
    <cellStyle name="20% - 강조색4 6 2 2 3 3 2" xfId="29109"/>
    <cellStyle name="20% - 강조색4 6 2 2 3 3 2 2" xfId="29110"/>
    <cellStyle name="20% - 강조색4 6 2 2 3 3 3" xfId="29111"/>
    <cellStyle name="20% - 강조색4 6 2 2 3 4" xfId="12669"/>
    <cellStyle name="20% - 강조색4 6 2 2 3 4 2" xfId="29112"/>
    <cellStyle name="20% - 강조색4 6 2 2 3 5" xfId="29113"/>
    <cellStyle name="20% - 강조색4 6 2 2 3 6" xfId="29114"/>
    <cellStyle name="20% - 강조색4 6 2 2 4" xfId="3227"/>
    <cellStyle name="20% - 강조색4 6 2 2 4 2" xfId="8519"/>
    <cellStyle name="20% - 강조색4 6 2 2 4 2 2" xfId="29115"/>
    <cellStyle name="20% - 강조색4 6 2 2 4 2 2 2" xfId="29116"/>
    <cellStyle name="20% - 강조색4 6 2 2 4 2 3" xfId="29117"/>
    <cellStyle name="20% - 강조색4 6 2 2 4 3" xfId="13985"/>
    <cellStyle name="20% - 강조색4 6 2 2 4 3 2" xfId="29118"/>
    <cellStyle name="20% - 강조색4 6 2 2 4 4" xfId="29119"/>
    <cellStyle name="20% - 강조색4 6 2 2 5" xfId="5904"/>
    <cellStyle name="20% - 강조색4 6 2 2 5 2" xfId="29120"/>
    <cellStyle name="20% - 강조색4 6 2 2 5 2 2" xfId="29121"/>
    <cellStyle name="20% - 강조색4 6 2 2 5 3" xfId="29122"/>
    <cellStyle name="20% - 강조색4 6 2 2 6" xfId="11370"/>
    <cellStyle name="20% - 강조색4 6 2 2 6 2" xfId="29123"/>
    <cellStyle name="20% - 강조색4 6 2 2 7" xfId="18125"/>
    <cellStyle name="20% - 강조색4 6 2 2 8" xfId="19059"/>
    <cellStyle name="20% - 강조색4 6 2 2 9" xfId="20021"/>
    <cellStyle name="20% - 강조색4 6 2 3" xfId="926"/>
    <cellStyle name="20% - 강조색4 6 2 3 2" xfId="2228"/>
    <cellStyle name="20% - 강조색4 6 2 3 2 2" xfId="4844"/>
    <cellStyle name="20% - 강조색4 6 2 3 2 2 2" xfId="10136"/>
    <cellStyle name="20% - 강조색4 6 2 3 2 2 2 2" xfId="29124"/>
    <cellStyle name="20% - 강조색4 6 2 3 2 2 2 2 2" xfId="29125"/>
    <cellStyle name="20% - 강조색4 6 2 3 2 2 2 3" xfId="29126"/>
    <cellStyle name="20% - 강조색4 6 2 3 2 2 3" xfId="15602"/>
    <cellStyle name="20% - 강조색4 6 2 3 2 2 3 2" xfId="29127"/>
    <cellStyle name="20% - 강조색4 6 2 3 2 2 4" xfId="29128"/>
    <cellStyle name="20% - 강조색4 6 2 3 2 3" xfId="7521"/>
    <cellStyle name="20% - 강조색4 6 2 3 2 3 2" xfId="29129"/>
    <cellStyle name="20% - 강조색4 6 2 3 2 3 2 2" xfId="29130"/>
    <cellStyle name="20% - 강조색4 6 2 3 2 3 3" xfId="29131"/>
    <cellStyle name="20% - 강조색4 6 2 3 2 4" xfId="12987"/>
    <cellStyle name="20% - 강조색4 6 2 3 2 4 2" xfId="29132"/>
    <cellStyle name="20% - 강조색4 6 2 3 2 5" xfId="29133"/>
    <cellStyle name="20% - 강조색4 6 2 3 2 6" xfId="29134"/>
    <cellStyle name="20% - 강조색4 6 2 3 3" xfId="3545"/>
    <cellStyle name="20% - 강조색4 6 2 3 3 2" xfId="8837"/>
    <cellStyle name="20% - 강조색4 6 2 3 3 2 2" xfId="29135"/>
    <cellStyle name="20% - 강조색4 6 2 3 3 2 2 2" xfId="29136"/>
    <cellStyle name="20% - 강조색4 6 2 3 3 2 3" xfId="29137"/>
    <cellStyle name="20% - 강조색4 6 2 3 3 3" xfId="14303"/>
    <cellStyle name="20% - 강조색4 6 2 3 3 3 2" xfId="29138"/>
    <cellStyle name="20% - 강조색4 6 2 3 3 4" xfId="29139"/>
    <cellStyle name="20% - 강조색4 6 2 3 4" xfId="6222"/>
    <cellStyle name="20% - 강조색4 6 2 3 4 2" xfId="29140"/>
    <cellStyle name="20% - 강조색4 6 2 3 4 2 2" xfId="29141"/>
    <cellStyle name="20% - 강조색4 6 2 3 4 3" xfId="29142"/>
    <cellStyle name="20% - 강조색4 6 2 3 5" xfId="11688"/>
    <cellStyle name="20% - 강조색4 6 2 3 5 2" xfId="29143"/>
    <cellStyle name="20% - 강조색4 6 2 3 6" xfId="20476"/>
    <cellStyle name="20% - 강조색4 6 2 3 7" xfId="29144"/>
    <cellStyle name="20% - 강조색4 6 2 4" xfId="1608"/>
    <cellStyle name="20% - 강조색4 6 2 4 2" xfId="4224"/>
    <cellStyle name="20% - 강조색4 6 2 4 2 2" xfId="9516"/>
    <cellStyle name="20% - 강조색4 6 2 4 2 2 2" xfId="29145"/>
    <cellStyle name="20% - 강조색4 6 2 4 2 2 2 2" xfId="29146"/>
    <cellStyle name="20% - 강조색4 6 2 4 2 2 3" xfId="29147"/>
    <cellStyle name="20% - 강조색4 6 2 4 2 3" xfId="14982"/>
    <cellStyle name="20% - 강조색4 6 2 4 2 3 2" xfId="29148"/>
    <cellStyle name="20% - 강조색4 6 2 4 2 4" xfId="29149"/>
    <cellStyle name="20% - 강조색4 6 2 4 2 5" xfId="29150"/>
    <cellStyle name="20% - 강조색4 6 2 4 3" xfId="6901"/>
    <cellStyle name="20% - 강조색4 6 2 4 3 2" xfId="29151"/>
    <cellStyle name="20% - 강조색4 6 2 4 3 2 2" xfId="29152"/>
    <cellStyle name="20% - 강조색4 6 2 4 3 3" xfId="29153"/>
    <cellStyle name="20% - 강조색4 6 2 4 4" xfId="12367"/>
    <cellStyle name="20% - 강조색4 6 2 4 4 2" xfId="29154"/>
    <cellStyle name="20% - 강조색4 6 2 4 5" xfId="21054"/>
    <cellStyle name="20% - 강조색4 6 2 4 6" xfId="29155"/>
    <cellStyle name="20% - 강조색4 6 2 5" xfId="2925"/>
    <cellStyle name="20% - 강조색4 6 2 5 2" xfId="8217"/>
    <cellStyle name="20% - 강조색4 6 2 5 2 2" xfId="29156"/>
    <cellStyle name="20% - 강조색4 6 2 5 2 2 2" xfId="29157"/>
    <cellStyle name="20% - 강조색4 6 2 5 2 3" xfId="29158"/>
    <cellStyle name="20% - 강조색4 6 2 5 3" xfId="13683"/>
    <cellStyle name="20% - 강조색4 6 2 5 3 2" xfId="29159"/>
    <cellStyle name="20% - 강조색4 6 2 5 4" xfId="29160"/>
    <cellStyle name="20% - 강조색4 6 2 5 5" xfId="29161"/>
    <cellStyle name="20% - 강조색4 6 2 6" xfId="5602"/>
    <cellStyle name="20% - 강조색4 6 2 6 2" xfId="29162"/>
    <cellStyle name="20% - 강조색4 6 2 6 2 2" xfId="29163"/>
    <cellStyle name="20% - 강조색4 6 2 6 3" xfId="29164"/>
    <cellStyle name="20% - 강조색4 6 2 7" xfId="11068"/>
    <cellStyle name="20% - 강조색4 6 2 7 2" xfId="29165"/>
    <cellStyle name="20% - 강조색4 6 2 8" xfId="17065"/>
    <cellStyle name="20% - 강조색4 6 2 9" xfId="17653"/>
    <cellStyle name="20% - 강조색4 6 3" xfId="491"/>
    <cellStyle name="20% - 강조색4 6 3 2" xfId="1113"/>
    <cellStyle name="20% - 강조색4 6 3 2 2" xfId="2415"/>
    <cellStyle name="20% - 강조색4 6 3 2 2 2" xfId="5031"/>
    <cellStyle name="20% - 강조색4 6 3 2 2 2 2" xfId="10323"/>
    <cellStyle name="20% - 강조색4 6 3 2 2 2 2 2" xfId="29166"/>
    <cellStyle name="20% - 강조색4 6 3 2 2 2 2 2 2" xfId="29167"/>
    <cellStyle name="20% - 강조색4 6 3 2 2 2 2 3" xfId="29168"/>
    <cellStyle name="20% - 강조색4 6 3 2 2 2 3" xfId="15789"/>
    <cellStyle name="20% - 강조색4 6 3 2 2 2 3 2" xfId="29169"/>
    <cellStyle name="20% - 강조색4 6 3 2 2 2 4" xfId="29170"/>
    <cellStyle name="20% - 강조색4 6 3 2 2 3" xfId="7708"/>
    <cellStyle name="20% - 강조색4 6 3 2 2 3 2" xfId="29171"/>
    <cellStyle name="20% - 강조색4 6 3 2 2 3 2 2" xfId="29172"/>
    <cellStyle name="20% - 강조색4 6 3 2 2 3 3" xfId="29173"/>
    <cellStyle name="20% - 강조색4 6 3 2 2 4" xfId="13174"/>
    <cellStyle name="20% - 강조색4 6 3 2 2 4 2" xfId="29174"/>
    <cellStyle name="20% - 강조색4 6 3 2 2 5" xfId="29175"/>
    <cellStyle name="20% - 강조색4 6 3 2 3" xfId="3732"/>
    <cellStyle name="20% - 강조색4 6 3 2 3 2" xfId="9024"/>
    <cellStyle name="20% - 강조색4 6 3 2 3 2 2" xfId="29176"/>
    <cellStyle name="20% - 강조색4 6 3 2 3 2 2 2" xfId="29177"/>
    <cellStyle name="20% - 강조색4 6 3 2 3 2 3" xfId="29178"/>
    <cellStyle name="20% - 강조색4 6 3 2 3 3" xfId="14490"/>
    <cellStyle name="20% - 강조색4 6 3 2 3 3 2" xfId="29179"/>
    <cellStyle name="20% - 강조색4 6 3 2 3 4" xfId="29180"/>
    <cellStyle name="20% - 강조색4 6 3 2 4" xfId="6409"/>
    <cellStyle name="20% - 강조색4 6 3 2 4 2" xfId="29181"/>
    <cellStyle name="20% - 강조색4 6 3 2 4 2 2" xfId="29182"/>
    <cellStyle name="20% - 강조색4 6 3 2 4 3" xfId="29183"/>
    <cellStyle name="20% - 강조색4 6 3 2 5" xfId="11875"/>
    <cellStyle name="20% - 강조색4 6 3 2 5 2" xfId="29184"/>
    <cellStyle name="20% - 강조색4 6 3 2 6" xfId="29185"/>
    <cellStyle name="20% - 강조색4 6 3 3" xfId="1795"/>
    <cellStyle name="20% - 강조색4 6 3 3 2" xfId="4411"/>
    <cellStyle name="20% - 강조색4 6 3 3 2 2" xfId="9703"/>
    <cellStyle name="20% - 강조색4 6 3 3 2 2 2" xfId="29186"/>
    <cellStyle name="20% - 강조색4 6 3 3 2 2 2 2" xfId="29187"/>
    <cellStyle name="20% - 강조색4 6 3 3 2 2 3" xfId="29188"/>
    <cellStyle name="20% - 강조색4 6 3 3 2 3" xfId="15169"/>
    <cellStyle name="20% - 강조색4 6 3 3 2 3 2" xfId="29189"/>
    <cellStyle name="20% - 강조색4 6 3 3 2 4" xfId="29190"/>
    <cellStyle name="20% - 강조색4 6 3 3 3" xfId="7088"/>
    <cellStyle name="20% - 강조색4 6 3 3 3 2" xfId="29191"/>
    <cellStyle name="20% - 강조색4 6 3 3 3 2 2" xfId="29192"/>
    <cellStyle name="20% - 강조색4 6 3 3 3 3" xfId="29193"/>
    <cellStyle name="20% - 강조색4 6 3 3 4" xfId="12554"/>
    <cellStyle name="20% - 강조색4 6 3 3 4 2" xfId="29194"/>
    <cellStyle name="20% - 강조색4 6 3 3 5" xfId="29195"/>
    <cellStyle name="20% - 강조색4 6 3 4" xfId="3112"/>
    <cellStyle name="20% - 강조색4 6 3 4 2" xfId="8404"/>
    <cellStyle name="20% - 강조색4 6 3 4 2 2" xfId="29196"/>
    <cellStyle name="20% - 강조색4 6 3 4 2 2 2" xfId="29197"/>
    <cellStyle name="20% - 강조색4 6 3 4 2 3" xfId="29198"/>
    <cellStyle name="20% - 강조색4 6 3 4 3" xfId="13870"/>
    <cellStyle name="20% - 강조색4 6 3 4 3 2" xfId="29199"/>
    <cellStyle name="20% - 강조색4 6 3 4 4" xfId="29200"/>
    <cellStyle name="20% - 강조색4 6 3 5" xfId="5789"/>
    <cellStyle name="20% - 강조색4 6 3 5 2" xfId="29201"/>
    <cellStyle name="20% - 강조색4 6 3 5 2 2" xfId="29202"/>
    <cellStyle name="20% - 강조색4 6 3 5 3" xfId="29203"/>
    <cellStyle name="20% - 강조색4 6 3 6" xfId="11255"/>
    <cellStyle name="20% - 강조색4 6 3 6 2" xfId="29204"/>
    <cellStyle name="20% - 강조색4 6 3 7" xfId="17226"/>
    <cellStyle name="20% - 강조색4 6 3 8" xfId="29205"/>
    <cellStyle name="20% - 강조색4 6 4" xfId="811"/>
    <cellStyle name="20% - 강조색4 6 4 2" xfId="2113"/>
    <cellStyle name="20% - 강조색4 6 4 2 2" xfId="4729"/>
    <cellStyle name="20% - 강조색4 6 4 2 2 2" xfId="10021"/>
    <cellStyle name="20% - 강조색4 6 4 2 2 2 2" xfId="29206"/>
    <cellStyle name="20% - 강조색4 6 4 2 2 2 2 2" xfId="29207"/>
    <cellStyle name="20% - 강조색4 6 4 2 2 2 3" xfId="29208"/>
    <cellStyle name="20% - 강조색4 6 4 2 2 3" xfId="15487"/>
    <cellStyle name="20% - 강조색4 6 4 2 2 3 2" xfId="29209"/>
    <cellStyle name="20% - 강조색4 6 4 2 2 4" xfId="29210"/>
    <cellStyle name="20% - 강조색4 6 4 2 2 5" xfId="29211"/>
    <cellStyle name="20% - 강조색4 6 4 2 3" xfId="7406"/>
    <cellStyle name="20% - 강조색4 6 4 2 3 2" xfId="29212"/>
    <cellStyle name="20% - 강조색4 6 4 2 3 2 2" xfId="29213"/>
    <cellStyle name="20% - 강조색4 6 4 2 3 3" xfId="29214"/>
    <cellStyle name="20% - 강조색4 6 4 2 4" xfId="12872"/>
    <cellStyle name="20% - 강조색4 6 4 2 4 2" xfId="29215"/>
    <cellStyle name="20% - 강조색4 6 4 2 5" xfId="21482"/>
    <cellStyle name="20% - 강조색4 6 4 2 6" xfId="29216"/>
    <cellStyle name="20% - 강조색4 6 4 3" xfId="3430"/>
    <cellStyle name="20% - 강조색4 6 4 3 2" xfId="8722"/>
    <cellStyle name="20% - 강조색4 6 4 3 2 2" xfId="29217"/>
    <cellStyle name="20% - 강조색4 6 4 3 2 2 2" xfId="29218"/>
    <cellStyle name="20% - 강조색4 6 4 3 2 3" xfId="29219"/>
    <cellStyle name="20% - 강조색4 6 4 3 3" xfId="14188"/>
    <cellStyle name="20% - 강조색4 6 4 3 3 2" xfId="29220"/>
    <cellStyle name="20% - 강조색4 6 4 3 4" xfId="29221"/>
    <cellStyle name="20% - 강조색4 6 4 3 5" xfId="29222"/>
    <cellStyle name="20% - 강조색4 6 4 4" xfId="6107"/>
    <cellStyle name="20% - 강조색4 6 4 4 2" xfId="29223"/>
    <cellStyle name="20% - 강조색4 6 4 4 2 2" xfId="29224"/>
    <cellStyle name="20% - 강조색4 6 4 4 3" xfId="29225"/>
    <cellStyle name="20% - 강조색4 6 4 5" xfId="11573"/>
    <cellStyle name="20% - 강조색4 6 4 5 2" xfId="29226"/>
    <cellStyle name="20% - 강조색4 6 4 6" xfId="18081"/>
    <cellStyle name="20% - 강조색4 6 4 7" xfId="19015"/>
    <cellStyle name="20% - 강조색4 6 4 8" xfId="19977"/>
    <cellStyle name="20% - 강조색4 6 4 9" xfId="22442"/>
    <cellStyle name="20% - 강조색4 6 5" xfId="1493"/>
    <cellStyle name="20% - 강조색4 6 5 2" xfId="4109"/>
    <cellStyle name="20% - 강조색4 6 5 2 2" xfId="9401"/>
    <cellStyle name="20% - 강조색4 6 5 2 2 2" xfId="29227"/>
    <cellStyle name="20% - 강조색4 6 5 2 2 2 2" xfId="29228"/>
    <cellStyle name="20% - 강조색4 6 5 2 2 3" xfId="29229"/>
    <cellStyle name="20% - 강조색4 6 5 2 3" xfId="14867"/>
    <cellStyle name="20% - 강조색4 6 5 2 3 2" xfId="29230"/>
    <cellStyle name="20% - 강조색4 6 5 2 4" xfId="29231"/>
    <cellStyle name="20% - 강조색4 6 5 2 5" xfId="29232"/>
    <cellStyle name="20% - 강조색4 6 5 3" xfId="6786"/>
    <cellStyle name="20% - 강조색4 6 5 3 2" xfId="29233"/>
    <cellStyle name="20% - 강조색4 6 5 3 2 2" xfId="29234"/>
    <cellStyle name="20% - 강조색4 6 5 3 3" xfId="29235"/>
    <cellStyle name="20% - 강조색4 6 5 4" xfId="12252"/>
    <cellStyle name="20% - 강조색4 6 5 4 2" xfId="29236"/>
    <cellStyle name="20% - 강조색4 6 5 5" xfId="20311"/>
    <cellStyle name="20% - 강조색4 6 5 6" xfId="29237"/>
    <cellStyle name="20% - 강조색4 6 6" xfId="2810"/>
    <cellStyle name="20% - 강조색4 6 6 2" xfId="8102"/>
    <cellStyle name="20% - 강조색4 6 6 2 2" xfId="29238"/>
    <cellStyle name="20% - 강조색4 6 6 2 2 2" xfId="29239"/>
    <cellStyle name="20% - 강조색4 6 6 2 3" xfId="29240"/>
    <cellStyle name="20% - 강조색4 6 6 2 4" xfId="29241"/>
    <cellStyle name="20% - 강조색4 6 6 3" xfId="13568"/>
    <cellStyle name="20% - 강조색4 6 6 3 2" xfId="29242"/>
    <cellStyle name="20% - 강조색4 6 6 4" xfId="20889"/>
    <cellStyle name="20% - 강조색4 6 6 5" xfId="29243"/>
    <cellStyle name="20% - 강조색4 6 7" xfId="5487"/>
    <cellStyle name="20% - 강조색4 6 7 2" xfId="29244"/>
    <cellStyle name="20% - 강조색4 6 7 2 2" xfId="29245"/>
    <cellStyle name="20% - 강조색4 6 7 3" xfId="29246"/>
    <cellStyle name="20% - 강조색4 6 7 4" xfId="29247"/>
    <cellStyle name="20% - 강조색4 6 8" xfId="10953"/>
    <cellStyle name="20% - 강조색4 6 8 2" xfId="29248"/>
    <cellStyle name="20% - 강조색4 6 9" xfId="16222"/>
    <cellStyle name="20% - 강조색4 7" xfId="196"/>
    <cellStyle name="20% - 강조색4 7 2" xfId="506"/>
    <cellStyle name="20% - 강조색4 7 2 2" xfId="1128"/>
    <cellStyle name="20% - 강조색4 7 2 2 2" xfId="2430"/>
    <cellStyle name="20% - 강조색4 7 2 2 2 2" xfId="5046"/>
    <cellStyle name="20% - 강조색4 7 2 2 2 2 2" xfId="10338"/>
    <cellStyle name="20% - 강조색4 7 2 2 2 2 2 2" xfId="29249"/>
    <cellStyle name="20% - 강조색4 7 2 2 2 2 2 2 2" xfId="29250"/>
    <cellStyle name="20% - 강조색4 7 2 2 2 2 2 3" xfId="29251"/>
    <cellStyle name="20% - 강조색4 7 2 2 2 2 3" xfId="15804"/>
    <cellStyle name="20% - 강조색4 7 2 2 2 2 3 2" xfId="29252"/>
    <cellStyle name="20% - 강조색4 7 2 2 2 2 4" xfId="29253"/>
    <cellStyle name="20% - 강조색4 7 2 2 2 3" xfId="7723"/>
    <cellStyle name="20% - 강조색4 7 2 2 2 3 2" xfId="29254"/>
    <cellStyle name="20% - 강조색4 7 2 2 2 3 2 2" xfId="29255"/>
    <cellStyle name="20% - 강조색4 7 2 2 2 3 3" xfId="29256"/>
    <cellStyle name="20% - 강조색4 7 2 2 2 4" xfId="13189"/>
    <cellStyle name="20% - 강조색4 7 2 2 2 4 2" xfId="29257"/>
    <cellStyle name="20% - 강조색4 7 2 2 2 5" xfId="29258"/>
    <cellStyle name="20% - 강조색4 7 2 2 3" xfId="3747"/>
    <cellStyle name="20% - 강조색4 7 2 2 3 2" xfId="9039"/>
    <cellStyle name="20% - 강조색4 7 2 2 3 2 2" xfId="29259"/>
    <cellStyle name="20% - 강조색4 7 2 2 3 2 2 2" xfId="29260"/>
    <cellStyle name="20% - 강조색4 7 2 2 3 2 3" xfId="29261"/>
    <cellStyle name="20% - 강조색4 7 2 2 3 3" xfId="14505"/>
    <cellStyle name="20% - 강조색4 7 2 2 3 3 2" xfId="29262"/>
    <cellStyle name="20% - 강조색4 7 2 2 3 4" xfId="29263"/>
    <cellStyle name="20% - 강조색4 7 2 2 4" xfId="6424"/>
    <cellStyle name="20% - 강조색4 7 2 2 4 2" xfId="29264"/>
    <cellStyle name="20% - 강조색4 7 2 2 4 2 2" xfId="29265"/>
    <cellStyle name="20% - 강조색4 7 2 2 4 3" xfId="29266"/>
    <cellStyle name="20% - 강조색4 7 2 2 5" xfId="11890"/>
    <cellStyle name="20% - 강조색4 7 2 2 5 2" xfId="29267"/>
    <cellStyle name="20% - 강조색4 7 2 2 6" xfId="29268"/>
    <cellStyle name="20% - 강조색4 7 2 3" xfId="1810"/>
    <cellStyle name="20% - 강조색4 7 2 3 2" xfId="4426"/>
    <cellStyle name="20% - 강조색4 7 2 3 2 2" xfId="9718"/>
    <cellStyle name="20% - 강조색4 7 2 3 2 2 2" xfId="29269"/>
    <cellStyle name="20% - 강조색4 7 2 3 2 2 2 2" xfId="29270"/>
    <cellStyle name="20% - 강조색4 7 2 3 2 2 3" xfId="29271"/>
    <cellStyle name="20% - 강조색4 7 2 3 2 3" xfId="15184"/>
    <cellStyle name="20% - 강조색4 7 2 3 2 3 2" xfId="29272"/>
    <cellStyle name="20% - 강조색4 7 2 3 2 4" xfId="29273"/>
    <cellStyle name="20% - 강조색4 7 2 3 3" xfId="7103"/>
    <cellStyle name="20% - 강조색4 7 2 3 3 2" xfId="29274"/>
    <cellStyle name="20% - 강조색4 7 2 3 3 2 2" xfId="29275"/>
    <cellStyle name="20% - 강조색4 7 2 3 3 3" xfId="29276"/>
    <cellStyle name="20% - 강조색4 7 2 3 4" xfId="12569"/>
    <cellStyle name="20% - 강조색4 7 2 3 4 2" xfId="29277"/>
    <cellStyle name="20% - 강조색4 7 2 3 5" xfId="29278"/>
    <cellStyle name="20% - 강조색4 7 2 4" xfId="3127"/>
    <cellStyle name="20% - 강조색4 7 2 4 2" xfId="8419"/>
    <cellStyle name="20% - 강조색4 7 2 4 2 2" xfId="29279"/>
    <cellStyle name="20% - 강조색4 7 2 4 2 2 2" xfId="29280"/>
    <cellStyle name="20% - 강조색4 7 2 4 2 3" xfId="29281"/>
    <cellStyle name="20% - 강조색4 7 2 4 3" xfId="13885"/>
    <cellStyle name="20% - 강조색4 7 2 4 3 2" xfId="29282"/>
    <cellStyle name="20% - 강조색4 7 2 4 4" xfId="29283"/>
    <cellStyle name="20% - 강조색4 7 2 5" xfId="5804"/>
    <cellStyle name="20% - 강조색4 7 2 5 2" xfId="29284"/>
    <cellStyle name="20% - 강조색4 7 2 5 2 2" xfId="29285"/>
    <cellStyle name="20% - 강조색4 7 2 5 3" xfId="29286"/>
    <cellStyle name="20% - 강조색4 7 2 6" xfId="11270"/>
    <cellStyle name="20% - 강조색4 7 2 6 2" xfId="29287"/>
    <cellStyle name="20% - 강조색4 7 2 7" xfId="29288"/>
    <cellStyle name="20% - 강조색4 7 3" xfId="826"/>
    <cellStyle name="20% - 강조색4 7 3 2" xfId="2128"/>
    <cellStyle name="20% - 강조색4 7 3 2 2" xfId="4744"/>
    <cellStyle name="20% - 강조색4 7 3 2 2 2" xfId="10036"/>
    <cellStyle name="20% - 강조색4 7 3 2 2 2 2" xfId="29289"/>
    <cellStyle name="20% - 강조색4 7 3 2 2 2 2 2" xfId="29290"/>
    <cellStyle name="20% - 강조색4 7 3 2 2 2 3" xfId="29291"/>
    <cellStyle name="20% - 강조색4 7 3 2 2 3" xfId="15502"/>
    <cellStyle name="20% - 강조색4 7 3 2 2 3 2" xfId="29292"/>
    <cellStyle name="20% - 강조색4 7 3 2 2 4" xfId="29293"/>
    <cellStyle name="20% - 강조색4 7 3 2 3" xfId="7421"/>
    <cellStyle name="20% - 강조색4 7 3 2 3 2" xfId="29294"/>
    <cellStyle name="20% - 강조색4 7 3 2 3 2 2" xfId="29295"/>
    <cellStyle name="20% - 강조색4 7 3 2 3 3" xfId="29296"/>
    <cellStyle name="20% - 강조색4 7 3 2 4" xfId="12887"/>
    <cellStyle name="20% - 강조색4 7 3 2 4 2" xfId="29297"/>
    <cellStyle name="20% - 강조색4 7 3 2 5" xfId="29298"/>
    <cellStyle name="20% - 강조색4 7 3 3" xfId="3445"/>
    <cellStyle name="20% - 강조색4 7 3 3 2" xfId="8737"/>
    <cellStyle name="20% - 강조색4 7 3 3 2 2" xfId="29299"/>
    <cellStyle name="20% - 강조색4 7 3 3 2 2 2" xfId="29300"/>
    <cellStyle name="20% - 강조색4 7 3 3 2 3" xfId="29301"/>
    <cellStyle name="20% - 강조색4 7 3 3 3" xfId="14203"/>
    <cellStyle name="20% - 강조색4 7 3 3 3 2" xfId="29302"/>
    <cellStyle name="20% - 강조색4 7 3 3 4" xfId="29303"/>
    <cellStyle name="20% - 강조색4 7 3 4" xfId="6122"/>
    <cellStyle name="20% - 강조색4 7 3 4 2" xfId="29304"/>
    <cellStyle name="20% - 강조색4 7 3 4 2 2" xfId="29305"/>
    <cellStyle name="20% - 강조색4 7 3 4 3" xfId="29306"/>
    <cellStyle name="20% - 강조색4 7 3 5" xfId="11588"/>
    <cellStyle name="20% - 강조색4 7 3 5 2" xfId="29307"/>
    <cellStyle name="20% - 강조색4 7 3 6" xfId="29308"/>
    <cellStyle name="20% - 강조색4 7 4" xfId="1508"/>
    <cellStyle name="20% - 강조색4 7 4 2" xfId="4124"/>
    <cellStyle name="20% - 강조색4 7 4 2 2" xfId="9416"/>
    <cellStyle name="20% - 강조색4 7 4 2 2 2" xfId="29309"/>
    <cellStyle name="20% - 강조색4 7 4 2 2 2 2" xfId="29310"/>
    <cellStyle name="20% - 강조색4 7 4 2 2 3" xfId="29311"/>
    <cellStyle name="20% - 강조색4 7 4 2 3" xfId="14882"/>
    <cellStyle name="20% - 강조색4 7 4 2 3 2" xfId="29312"/>
    <cellStyle name="20% - 강조색4 7 4 2 4" xfId="29313"/>
    <cellStyle name="20% - 강조색4 7 4 3" xfId="6801"/>
    <cellStyle name="20% - 강조색4 7 4 3 2" xfId="29314"/>
    <cellStyle name="20% - 강조색4 7 4 3 2 2" xfId="29315"/>
    <cellStyle name="20% - 강조색4 7 4 3 3" xfId="29316"/>
    <cellStyle name="20% - 강조색4 7 4 4" xfId="12267"/>
    <cellStyle name="20% - 강조색4 7 4 4 2" xfId="29317"/>
    <cellStyle name="20% - 강조색4 7 4 5" xfId="29318"/>
    <cellStyle name="20% - 강조색4 7 5" xfId="2825"/>
    <cellStyle name="20% - 강조색4 7 5 2" xfId="8117"/>
    <cellStyle name="20% - 강조색4 7 5 2 2" xfId="29319"/>
    <cellStyle name="20% - 강조색4 7 5 2 2 2" xfId="29320"/>
    <cellStyle name="20% - 강조색4 7 5 2 3" xfId="29321"/>
    <cellStyle name="20% - 강조색4 7 5 3" xfId="13583"/>
    <cellStyle name="20% - 강조색4 7 5 3 2" xfId="29322"/>
    <cellStyle name="20% - 강조색4 7 5 4" xfId="29323"/>
    <cellStyle name="20% - 강조색4 7 6" xfId="5502"/>
    <cellStyle name="20% - 강조색4 7 6 2" xfId="29324"/>
    <cellStyle name="20% - 강조색4 7 6 2 2" xfId="29325"/>
    <cellStyle name="20% - 강조색4 7 6 3" xfId="29326"/>
    <cellStyle name="20% - 강조색4 7 7" xfId="10968"/>
    <cellStyle name="20% - 강조색4 7 7 2" xfId="29327"/>
    <cellStyle name="20% - 강조색4 7 8" xfId="16555"/>
    <cellStyle name="20% - 강조색4 7 9" xfId="29328"/>
    <cellStyle name="20% - 강조색4 8" xfId="317"/>
    <cellStyle name="20% - 강조색4 8 10" xfId="18441"/>
    <cellStyle name="20% - 강조색4 8 11" xfId="19403"/>
    <cellStyle name="20% - 강조색4 8 12" xfId="21868"/>
    <cellStyle name="20% - 강조색4 8 2" xfId="621"/>
    <cellStyle name="20% - 강조색4 8 2 10" xfId="22487"/>
    <cellStyle name="20% - 강조색4 8 2 2" xfId="1243"/>
    <cellStyle name="20% - 강조색4 8 2 2 2" xfId="2545"/>
    <cellStyle name="20% - 강조색4 8 2 2 2 2" xfId="5161"/>
    <cellStyle name="20% - 강조색4 8 2 2 2 2 2" xfId="10453"/>
    <cellStyle name="20% - 강조색4 8 2 2 2 2 2 2" xfId="29329"/>
    <cellStyle name="20% - 강조색4 8 2 2 2 2 2 2 2" xfId="29330"/>
    <cellStyle name="20% - 강조색4 8 2 2 2 2 2 3" xfId="29331"/>
    <cellStyle name="20% - 강조색4 8 2 2 2 2 3" xfId="15919"/>
    <cellStyle name="20% - 강조색4 8 2 2 2 2 3 2" xfId="29332"/>
    <cellStyle name="20% - 강조색4 8 2 2 2 2 4" xfId="29333"/>
    <cellStyle name="20% - 강조색4 8 2 2 2 3" xfId="7838"/>
    <cellStyle name="20% - 강조색4 8 2 2 2 3 2" xfId="29334"/>
    <cellStyle name="20% - 강조색4 8 2 2 2 3 2 2" xfId="29335"/>
    <cellStyle name="20% - 강조색4 8 2 2 2 3 3" xfId="29336"/>
    <cellStyle name="20% - 강조색4 8 2 2 2 4" xfId="13304"/>
    <cellStyle name="20% - 강조색4 8 2 2 2 4 2" xfId="29337"/>
    <cellStyle name="20% - 강조색4 8 2 2 2 5" xfId="29338"/>
    <cellStyle name="20% - 강조색4 8 2 2 2 6" xfId="29339"/>
    <cellStyle name="20% - 강조색4 8 2 2 3" xfId="3862"/>
    <cellStyle name="20% - 강조색4 8 2 2 3 2" xfId="9154"/>
    <cellStyle name="20% - 강조색4 8 2 2 3 2 2" xfId="29340"/>
    <cellStyle name="20% - 강조색4 8 2 2 3 2 2 2" xfId="29341"/>
    <cellStyle name="20% - 강조색4 8 2 2 3 2 3" xfId="29342"/>
    <cellStyle name="20% - 강조색4 8 2 2 3 3" xfId="14620"/>
    <cellStyle name="20% - 강조색4 8 2 2 3 3 2" xfId="29343"/>
    <cellStyle name="20% - 강조색4 8 2 2 3 4" xfId="29344"/>
    <cellStyle name="20% - 강조색4 8 2 2 4" xfId="6539"/>
    <cellStyle name="20% - 강조색4 8 2 2 4 2" xfId="29345"/>
    <cellStyle name="20% - 강조색4 8 2 2 4 2 2" xfId="29346"/>
    <cellStyle name="20% - 강조색4 8 2 2 4 3" xfId="29347"/>
    <cellStyle name="20% - 강조색4 8 2 2 5" xfId="12005"/>
    <cellStyle name="20% - 강조색4 8 2 2 5 2" xfId="29348"/>
    <cellStyle name="20% - 강조색4 8 2 2 6" xfId="21527"/>
    <cellStyle name="20% - 강조색4 8 2 2 7" xfId="29349"/>
    <cellStyle name="20% - 강조색4 8 2 3" xfId="1925"/>
    <cellStyle name="20% - 강조색4 8 2 3 2" xfId="4541"/>
    <cellStyle name="20% - 강조색4 8 2 3 2 2" xfId="9833"/>
    <cellStyle name="20% - 강조색4 8 2 3 2 2 2" xfId="29350"/>
    <cellStyle name="20% - 강조색4 8 2 3 2 2 2 2" xfId="29351"/>
    <cellStyle name="20% - 강조색4 8 2 3 2 2 3" xfId="29352"/>
    <cellStyle name="20% - 강조색4 8 2 3 2 3" xfId="15299"/>
    <cellStyle name="20% - 강조색4 8 2 3 2 3 2" xfId="29353"/>
    <cellStyle name="20% - 강조색4 8 2 3 2 4" xfId="29354"/>
    <cellStyle name="20% - 강조색4 8 2 3 3" xfId="7218"/>
    <cellStyle name="20% - 강조색4 8 2 3 3 2" xfId="29355"/>
    <cellStyle name="20% - 강조색4 8 2 3 3 2 2" xfId="29356"/>
    <cellStyle name="20% - 강조색4 8 2 3 3 3" xfId="29357"/>
    <cellStyle name="20% - 강조색4 8 2 3 4" xfId="12684"/>
    <cellStyle name="20% - 강조색4 8 2 3 4 2" xfId="29358"/>
    <cellStyle name="20% - 강조색4 8 2 3 5" xfId="29359"/>
    <cellStyle name="20% - 강조색4 8 2 3 6" xfId="29360"/>
    <cellStyle name="20% - 강조색4 8 2 4" xfId="3242"/>
    <cellStyle name="20% - 강조색4 8 2 4 2" xfId="8534"/>
    <cellStyle name="20% - 강조색4 8 2 4 2 2" xfId="29361"/>
    <cellStyle name="20% - 강조색4 8 2 4 2 2 2" xfId="29362"/>
    <cellStyle name="20% - 강조색4 8 2 4 2 3" xfId="29363"/>
    <cellStyle name="20% - 강조색4 8 2 4 3" xfId="14000"/>
    <cellStyle name="20% - 강조색4 8 2 4 3 2" xfId="29364"/>
    <cellStyle name="20% - 강조색4 8 2 4 4" xfId="29365"/>
    <cellStyle name="20% - 강조색4 8 2 5" xfId="5919"/>
    <cellStyle name="20% - 강조색4 8 2 5 2" xfId="29366"/>
    <cellStyle name="20% - 강조색4 8 2 5 2 2" xfId="29367"/>
    <cellStyle name="20% - 강조색4 8 2 5 3" xfId="29368"/>
    <cellStyle name="20% - 강조색4 8 2 6" xfId="11385"/>
    <cellStyle name="20% - 강조색4 8 2 6 2" xfId="29369"/>
    <cellStyle name="20% - 강조색4 8 2 7" xfId="18126"/>
    <cellStyle name="20% - 강조색4 8 2 8" xfId="19060"/>
    <cellStyle name="20% - 강조색4 8 2 9" xfId="20022"/>
    <cellStyle name="20% - 강조색4 8 3" xfId="941"/>
    <cellStyle name="20% - 강조색4 8 3 2" xfId="2243"/>
    <cellStyle name="20% - 강조색4 8 3 2 2" xfId="4859"/>
    <cellStyle name="20% - 강조색4 8 3 2 2 2" xfId="10151"/>
    <cellStyle name="20% - 강조색4 8 3 2 2 2 2" xfId="29370"/>
    <cellStyle name="20% - 강조색4 8 3 2 2 2 2 2" xfId="29371"/>
    <cellStyle name="20% - 강조색4 8 3 2 2 2 3" xfId="29372"/>
    <cellStyle name="20% - 강조색4 8 3 2 2 3" xfId="15617"/>
    <cellStyle name="20% - 강조색4 8 3 2 2 3 2" xfId="29373"/>
    <cellStyle name="20% - 강조색4 8 3 2 2 4" xfId="29374"/>
    <cellStyle name="20% - 강조색4 8 3 2 3" xfId="7536"/>
    <cellStyle name="20% - 강조색4 8 3 2 3 2" xfId="29375"/>
    <cellStyle name="20% - 강조색4 8 3 2 3 2 2" xfId="29376"/>
    <cellStyle name="20% - 강조색4 8 3 2 3 3" xfId="29377"/>
    <cellStyle name="20% - 강조색4 8 3 2 4" xfId="13002"/>
    <cellStyle name="20% - 강조색4 8 3 2 4 2" xfId="29378"/>
    <cellStyle name="20% - 강조색4 8 3 2 5" xfId="29379"/>
    <cellStyle name="20% - 강조색4 8 3 2 6" xfId="29380"/>
    <cellStyle name="20% - 강조색4 8 3 3" xfId="3560"/>
    <cellStyle name="20% - 강조색4 8 3 3 2" xfId="8852"/>
    <cellStyle name="20% - 강조색4 8 3 3 2 2" xfId="29381"/>
    <cellStyle name="20% - 강조색4 8 3 3 2 2 2" xfId="29382"/>
    <cellStyle name="20% - 강조색4 8 3 3 2 3" xfId="29383"/>
    <cellStyle name="20% - 강조색4 8 3 3 3" xfId="14318"/>
    <cellStyle name="20% - 강조색4 8 3 3 3 2" xfId="29384"/>
    <cellStyle name="20% - 강조색4 8 3 3 4" xfId="29385"/>
    <cellStyle name="20% - 강조색4 8 3 4" xfId="6237"/>
    <cellStyle name="20% - 강조색4 8 3 4 2" xfId="29386"/>
    <cellStyle name="20% - 강조색4 8 3 4 2 2" xfId="29387"/>
    <cellStyle name="20% - 강조색4 8 3 4 3" xfId="29388"/>
    <cellStyle name="20% - 강조색4 8 3 5" xfId="11703"/>
    <cellStyle name="20% - 강조색4 8 3 5 2" xfId="29389"/>
    <cellStyle name="20% - 강조색4 8 3 6" xfId="20326"/>
    <cellStyle name="20% - 강조색4 8 3 7" xfId="29390"/>
    <cellStyle name="20% - 강조색4 8 4" xfId="1623"/>
    <cellStyle name="20% - 강조색4 8 4 2" xfId="4239"/>
    <cellStyle name="20% - 강조색4 8 4 2 2" xfId="9531"/>
    <cellStyle name="20% - 강조색4 8 4 2 2 2" xfId="29391"/>
    <cellStyle name="20% - 강조색4 8 4 2 2 2 2" xfId="29392"/>
    <cellStyle name="20% - 강조색4 8 4 2 2 3" xfId="29393"/>
    <cellStyle name="20% - 강조색4 8 4 2 3" xfId="14997"/>
    <cellStyle name="20% - 강조색4 8 4 2 3 2" xfId="29394"/>
    <cellStyle name="20% - 강조색4 8 4 2 4" xfId="29395"/>
    <cellStyle name="20% - 강조색4 8 4 2 5" xfId="29396"/>
    <cellStyle name="20% - 강조색4 8 4 3" xfId="6916"/>
    <cellStyle name="20% - 강조색4 8 4 3 2" xfId="29397"/>
    <cellStyle name="20% - 강조색4 8 4 3 2 2" xfId="29398"/>
    <cellStyle name="20% - 강조색4 8 4 3 3" xfId="29399"/>
    <cellStyle name="20% - 강조색4 8 4 4" xfId="12382"/>
    <cellStyle name="20% - 강조색4 8 4 4 2" xfId="29400"/>
    <cellStyle name="20% - 강조색4 8 4 5" xfId="20904"/>
    <cellStyle name="20% - 강조색4 8 4 6" xfId="29401"/>
    <cellStyle name="20% - 강조색4 8 5" xfId="2940"/>
    <cellStyle name="20% - 강조색4 8 5 2" xfId="8232"/>
    <cellStyle name="20% - 강조색4 8 5 2 2" xfId="29402"/>
    <cellStyle name="20% - 강조색4 8 5 2 2 2" xfId="29403"/>
    <cellStyle name="20% - 강조색4 8 5 2 3" xfId="29404"/>
    <cellStyle name="20% - 강조색4 8 5 3" xfId="13698"/>
    <cellStyle name="20% - 강조색4 8 5 3 2" xfId="29405"/>
    <cellStyle name="20% - 강조색4 8 5 4" xfId="29406"/>
    <cellStyle name="20% - 강조색4 8 5 5" xfId="29407"/>
    <cellStyle name="20% - 강조색4 8 6" xfId="5617"/>
    <cellStyle name="20% - 강조색4 8 6 2" xfId="29408"/>
    <cellStyle name="20% - 강조색4 8 6 2 2" xfId="29409"/>
    <cellStyle name="20% - 강조색4 8 6 3" xfId="29410"/>
    <cellStyle name="20% - 강조색4 8 7" xfId="11083"/>
    <cellStyle name="20% - 강조색4 8 7 2" xfId="29411"/>
    <cellStyle name="20% - 강조색4 8 8" xfId="16910"/>
    <cellStyle name="20% - 강조색4 8 9" xfId="17504"/>
    <cellStyle name="20% - 강조색4 9" xfId="332"/>
    <cellStyle name="20% - 강조색4 9 10" xfId="18606"/>
    <cellStyle name="20% - 강조색4 9 11" xfId="19568"/>
    <cellStyle name="20% - 강조색4 9 12" xfId="22033"/>
    <cellStyle name="20% - 강조색4 9 2" xfId="636"/>
    <cellStyle name="20% - 강조색4 9 2 10" xfId="22488"/>
    <cellStyle name="20% - 강조색4 9 2 2" xfId="1258"/>
    <cellStyle name="20% - 강조색4 9 2 2 2" xfId="2560"/>
    <cellStyle name="20% - 강조색4 9 2 2 2 2" xfId="5176"/>
    <cellStyle name="20% - 강조색4 9 2 2 2 2 2" xfId="10468"/>
    <cellStyle name="20% - 강조색4 9 2 2 2 2 2 2" xfId="29412"/>
    <cellStyle name="20% - 강조색4 9 2 2 2 2 2 2 2" xfId="29413"/>
    <cellStyle name="20% - 강조색4 9 2 2 2 2 2 3" xfId="29414"/>
    <cellStyle name="20% - 강조색4 9 2 2 2 2 3" xfId="15934"/>
    <cellStyle name="20% - 강조색4 9 2 2 2 2 3 2" xfId="29415"/>
    <cellStyle name="20% - 강조색4 9 2 2 2 2 4" xfId="29416"/>
    <cellStyle name="20% - 강조색4 9 2 2 2 3" xfId="7853"/>
    <cellStyle name="20% - 강조색4 9 2 2 2 3 2" xfId="29417"/>
    <cellStyle name="20% - 강조색4 9 2 2 2 3 2 2" xfId="29418"/>
    <cellStyle name="20% - 강조색4 9 2 2 2 3 3" xfId="29419"/>
    <cellStyle name="20% - 강조색4 9 2 2 2 4" xfId="13319"/>
    <cellStyle name="20% - 강조색4 9 2 2 2 4 2" xfId="29420"/>
    <cellStyle name="20% - 강조색4 9 2 2 2 5" xfId="29421"/>
    <cellStyle name="20% - 강조색4 9 2 2 2 6" xfId="29422"/>
    <cellStyle name="20% - 강조색4 9 2 2 3" xfId="3877"/>
    <cellStyle name="20% - 강조색4 9 2 2 3 2" xfId="9169"/>
    <cellStyle name="20% - 강조색4 9 2 2 3 2 2" xfId="29423"/>
    <cellStyle name="20% - 강조색4 9 2 2 3 2 2 2" xfId="29424"/>
    <cellStyle name="20% - 강조색4 9 2 2 3 2 3" xfId="29425"/>
    <cellStyle name="20% - 강조색4 9 2 2 3 3" xfId="14635"/>
    <cellStyle name="20% - 강조색4 9 2 2 3 3 2" xfId="29426"/>
    <cellStyle name="20% - 강조색4 9 2 2 3 4" xfId="29427"/>
    <cellStyle name="20% - 강조색4 9 2 2 4" xfId="6554"/>
    <cellStyle name="20% - 강조색4 9 2 2 4 2" xfId="29428"/>
    <cellStyle name="20% - 강조색4 9 2 2 4 2 2" xfId="29429"/>
    <cellStyle name="20% - 강조색4 9 2 2 4 3" xfId="29430"/>
    <cellStyle name="20% - 강조색4 9 2 2 5" xfId="12020"/>
    <cellStyle name="20% - 강조색4 9 2 2 5 2" xfId="29431"/>
    <cellStyle name="20% - 강조색4 9 2 2 6" xfId="21528"/>
    <cellStyle name="20% - 강조색4 9 2 2 7" xfId="29432"/>
    <cellStyle name="20% - 강조색4 9 2 3" xfId="1940"/>
    <cellStyle name="20% - 강조색4 9 2 3 2" xfId="4556"/>
    <cellStyle name="20% - 강조색4 9 2 3 2 2" xfId="9848"/>
    <cellStyle name="20% - 강조색4 9 2 3 2 2 2" xfId="29433"/>
    <cellStyle name="20% - 강조색4 9 2 3 2 2 2 2" xfId="29434"/>
    <cellStyle name="20% - 강조색4 9 2 3 2 2 3" xfId="29435"/>
    <cellStyle name="20% - 강조색4 9 2 3 2 3" xfId="15314"/>
    <cellStyle name="20% - 강조색4 9 2 3 2 3 2" xfId="29436"/>
    <cellStyle name="20% - 강조색4 9 2 3 2 4" xfId="29437"/>
    <cellStyle name="20% - 강조색4 9 2 3 3" xfId="7233"/>
    <cellStyle name="20% - 강조색4 9 2 3 3 2" xfId="29438"/>
    <cellStyle name="20% - 강조색4 9 2 3 3 2 2" xfId="29439"/>
    <cellStyle name="20% - 강조색4 9 2 3 3 3" xfId="29440"/>
    <cellStyle name="20% - 강조색4 9 2 3 4" xfId="12699"/>
    <cellStyle name="20% - 강조색4 9 2 3 4 2" xfId="29441"/>
    <cellStyle name="20% - 강조색4 9 2 3 5" xfId="29442"/>
    <cellStyle name="20% - 강조색4 9 2 3 6" xfId="29443"/>
    <cellStyle name="20% - 강조색4 9 2 4" xfId="3257"/>
    <cellStyle name="20% - 강조색4 9 2 4 2" xfId="8549"/>
    <cellStyle name="20% - 강조색4 9 2 4 2 2" xfId="29444"/>
    <cellStyle name="20% - 강조색4 9 2 4 2 2 2" xfId="29445"/>
    <cellStyle name="20% - 강조색4 9 2 4 2 3" xfId="29446"/>
    <cellStyle name="20% - 강조색4 9 2 4 3" xfId="14015"/>
    <cellStyle name="20% - 강조색4 9 2 4 3 2" xfId="29447"/>
    <cellStyle name="20% - 강조색4 9 2 4 4" xfId="29448"/>
    <cellStyle name="20% - 강조색4 9 2 5" xfId="5934"/>
    <cellStyle name="20% - 강조색4 9 2 5 2" xfId="29449"/>
    <cellStyle name="20% - 강조색4 9 2 5 2 2" xfId="29450"/>
    <cellStyle name="20% - 강조색4 9 2 5 3" xfId="29451"/>
    <cellStyle name="20% - 강조색4 9 2 6" xfId="11400"/>
    <cellStyle name="20% - 강조색4 9 2 6 2" xfId="29452"/>
    <cellStyle name="20% - 강조색4 9 2 7" xfId="18127"/>
    <cellStyle name="20% - 강조색4 9 2 8" xfId="19061"/>
    <cellStyle name="20% - 강조색4 9 2 9" xfId="20023"/>
    <cellStyle name="20% - 강조색4 9 3" xfId="956"/>
    <cellStyle name="20% - 강조색4 9 3 2" xfId="2258"/>
    <cellStyle name="20% - 강조색4 9 3 2 2" xfId="4874"/>
    <cellStyle name="20% - 강조색4 9 3 2 2 2" xfId="10166"/>
    <cellStyle name="20% - 강조색4 9 3 2 2 2 2" xfId="29453"/>
    <cellStyle name="20% - 강조색4 9 3 2 2 2 2 2" xfId="29454"/>
    <cellStyle name="20% - 강조색4 9 3 2 2 2 3" xfId="29455"/>
    <cellStyle name="20% - 강조색4 9 3 2 2 3" xfId="15632"/>
    <cellStyle name="20% - 강조색4 9 3 2 2 3 2" xfId="29456"/>
    <cellStyle name="20% - 강조색4 9 3 2 2 4" xfId="29457"/>
    <cellStyle name="20% - 강조색4 9 3 2 3" xfId="7551"/>
    <cellStyle name="20% - 강조색4 9 3 2 3 2" xfId="29458"/>
    <cellStyle name="20% - 강조색4 9 3 2 3 2 2" xfId="29459"/>
    <cellStyle name="20% - 강조색4 9 3 2 3 3" xfId="29460"/>
    <cellStyle name="20% - 강조색4 9 3 2 4" xfId="13017"/>
    <cellStyle name="20% - 강조색4 9 3 2 4 2" xfId="29461"/>
    <cellStyle name="20% - 강조색4 9 3 2 5" xfId="29462"/>
    <cellStyle name="20% - 강조색4 9 3 2 6" xfId="29463"/>
    <cellStyle name="20% - 강조색4 9 3 3" xfId="3575"/>
    <cellStyle name="20% - 강조색4 9 3 3 2" xfId="8867"/>
    <cellStyle name="20% - 강조색4 9 3 3 2 2" xfId="29464"/>
    <cellStyle name="20% - 강조색4 9 3 3 2 2 2" xfId="29465"/>
    <cellStyle name="20% - 강조색4 9 3 3 2 3" xfId="29466"/>
    <cellStyle name="20% - 강조색4 9 3 3 3" xfId="14333"/>
    <cellStyle name="20% - 강조색4 9 3 3 3 2" xfId="29467"/>
    <cellStyle name="20% - 강조색4 9 3 3 4" xfId="29468"/>
    <cellStyle name="20% - 강조색4 9 3 4" xfId="6252"/>
    <cellStyle name="20% - 강조색4 9 3 4 2" xfId="29469"/>
    <cellStyle name="20% - 강조색4 9 3 4 2 2" xfId="29470"/>
    <cellStyle name="20% - 강조색4 9 3 4 3" xfId="29471"/>
    <cellStyle name="20% - 강조색4 9 3 5" xfId="11718"/>
    <cellStyle name="20% - 강조색4 9 3 5 2" xfId="29472"/>
    <cellStyle name="20% - 강조색4 9 3 6" xfId="20492"/>
    <cellStyle name="20% - 강조색4 9 3 7" xfId="29473"/>
    <cellStyle name="20% - 강조색4 9 4" xfId="1638"/>
    <cellStyle name="20% - 강조색4 9 4 2" xfId="4254"/>
    <cellStyle name="20% - 강조색4 9 4 2 2" xfId="9546"/>
    <cellStyle name="20% - 강조색4 9 4 2 2 2" xfId="29474"/>
    <cellStyle name="20% - 강조색4 9 4 2 2 2 2" xfId="29475"/>
    <cellStyle name="20% - 강조색4 9 4 2 2 3" xfId="29476"/>
    <cellStyle name="20% - 강조색4 9 4 2 3" xfId="15012"/>
    <cellStyle name="20% - 강조색4 9 4 2 3 2" xfId="29477"/>
    <cellStyle name="20% - 강조색4 9 4 2 4" xfId="29478"/>
    <cellStyle name="20% - 강조색4 9 4 2 5" xfId="29479"/>
    <cellStyle name="20% - 강조색4 9 4 3" xfId="6931"/>
    <cellStyle name="20% - 강조색4 9 4 3 2" xfId="29480"/>
    <cellStyle name="20% - 강조색4 9 4 3 2 2" xfId="29481"/>
    <cellStyle name="20% - 강조색4 9 4 3 3" xfId="29482"/>
    <cellStyle name="20% - 강조색4 9 4 4" xfId="12397"/>
    <cellStyle name="20% - 강조색4 9 4 4 2" xfId="29483"/>
    <cellStyle name="20% - 강조색4 9 4 5" xfId="21070"/>
    <cellStyle name="20% - 강조색4 9 4 6" xfId="29484"/>
    <cellStyle name="20% - 강조색4 9 5" xfId="2955"/>
    <cellStyle name="20% - 강조색4 9 5 2" xfId="8247"/>
    <cellStyle name="20% - 강조색4 9 5 2 2" xfId="29485"/>
    <cellStyle name="20% - 강조색4 9 5 2 2 2" xfId="29486"/>
    <cellStyle name="20% - 강조색4 9 5 2 3" xfId="29487"/>
    <cellStyle name="20% - 강조색4 9 5 3" xfId="13713"/>
    <cellStyle name="20% - 강조색4 9 5 3 2" xfId="29488"/>
    <cellStyle name="20% - 강조색4 9 5 4" xfId="29489"/>
    <cellStyle name="20% - 강조색4 9 5 5" xfId="29490"/>
    <cellStyle name="20% - 강조색4 9 6" xfId="5632"/>
    <cellStyle name="20% - 강조색4 9 6 2" xfId="29491"/>
    <cellStyle name="20% - 강조색4 9 6 2 2" xfId="29492"/>
    <cellStyle name="20% - 강조색4 9 6 3" xfId="29493"/>
    <cellStyle name="20% - 강조색4 9 7" xfId="11098"/>
    <cellStyle name="20% - 강조색4 9 7 2" xfId="29494"/>
    <cellStyle name="20% - 강조색4 9 8" xfId="17081"/>
    <cellStyle name="20% - 강조색4 9 9" xfId="17669"/>
    <cellStyle name="20% - 강조색5" xfId="62" builtinId="46" customBuiltin="1"/>
    <cellStyle name="20% - 강조색5 10" xfId="349"/>
    <cellStyle name="20% - 강조색5 10 10" xfId="18868"/>
    <cellStyle name="20% - 강조색5 10 11" xfId="19830"/>
    <cellStyle name="20% - 강조색5 10 12" xfId="22295"/>
    <cellStyle name="20% - 강조색5 10 2" xfId="653"/>
    <cellStyle name="20% - 강조색5 10 2 2" xfId="1275"/>
    <cellStyle name="20% - 강조색5 10 2 2 2" xfId="2577"/>
    <cellStyle name="20% - 강조색5 10 2 2 2 2" xfId="5193"/>
    <cellStyle name="20% - 강조색5 10 2 2 2 2 2" xfId="10485"/>
    <cellStyle name="20% - 강조색5 10 2 2 2 2 2 2" xfId="29495"/>
    <cellStyle name="20% - 강조색5 10 2 2 2 2 2 2 2" xfId="29496"/>
    <cellStyle name="20% - 강조색5 10 2 2 2 2 2 3" xfId="29497"/>
    <cellStyle name="20% - 강조색5 10 2 2 2 2 3" xfId="15951"/>
    <cellStyle name="20% - 강조색5 10 2 2 2 2 3 2" xfId="29498"/>
    <cellStyle name="20% - 강조색5 10 2 2 2 2 4" xfId="29499"/>
    <cellStyle name="20% - 강조색5 10 2 2 2 3" xfId="7870"/>
    <cellStyle name="20% - 강조색5 10 2 2 2 3 2" xfId="29500"/>
    <cellStyle name="20% - 강조색5 10 2 2 2 3 2 2" xfId="29501"/>
    <cellStyle name="20% - 강조색5 10 2 2 2 3 3" xfId="29502"/>
    <cellStyle name="20% - 강조색5 10 2 2 2 4" xfId="13336"/>
    <cellStyle name="20% - 강조색5 10 2 2 2 4 2" xfId="29503"/>
    <cellStyle name="20% - 강조색5 10 2 2 2 5" xfId="29504"/>
    <cellStyle name="20% - 강조색5 10 2 2 3" xfId="3894"/>
    <cellStyle name="20% - 강조색5 10 2 2 3 2" xfId="9186"/>
    <cellStyle name="20% - 강조색5 10 2 2 3 2 2" xfId="29505"/>
    <cellStyle name="20% - 강조색5 10 2 2 3 2 2 2" xfId="29506"/>
    <cellStyle name="20% - 강조색5 10 2 2 3 2 3" xfId="29507"/>
    <cellStyle name="20% - 강조색5 10 2 2 3 3" xfId="14652"/>
    <cellStyle name="20% - 강조색5 10 2 2 3 3 2" xfId="29508"/>
    <cellStyle name="20% - 강조색5 10 2 2 3 4" xfId="29509"/>
    <cellStyle name="20% - 강조색5 10 2 2 4" xfId="6571"/>
    <cellStyle name="20% - 강조색5 10 2 2 4 2" xfId="29510"/>
    <cellStyle name="20% - 강조색5 10 2 2 4 2 2" xfId="29511"/>
    <cellStyle name="20% - 강조색5 10 2 2 4 3" xfId="29512"/>
    <cellStyle name="20% - 강조색5 10 2 2 5" xfId="12037"/>
    <cellStyle name="20% - 강조색5 10 2 2 5 2" xfId="29513"/>
    <cellStyle name="20% - 강조색5 10 2 2 6" xfId="29514"/>
    <cellStyle name="20% - 강조색5 10 2 2 7" xfId="29515"/>
    <cellStyle name="20% - 강조색5 10 2 3" xfId="1957"/>
    <cellStyle name="20% - 강조색5 10 2 3 2" xfId="4573"/>
    <cellStyle name="20% - 강조색5 10 2 3 2 2" xfId="9865"/>
    <cellStyle name="20% - 강조색5 10 2 3 2 2 2" xfId="29516"/>
    <cellStyle name="20% - 강조색5 10 2 3 2 2 2 2" xfId="29517"/>
    <cellStyle name="20% - 강조색5 10 2 3 2 2 3" xfId="29518"/>
    <cellStyle name="20% - 강조색5 10 2 3 2 3" xfId="15331"/>
    <cellStyle name="20% - 강조색5 10 2 3 2 3 2" xfId="29519"/>
    <cellStyle name="20% - 강조색5 10 2 3 2 4" xfId="29520"/>
    <cellStyle name="20% - 강조색5 10 2 3 3" xfId="7250"/>
    <cellStyle name="20% - 강조색5 10 2 3 3 2" xfId="29521"/>
    <cellStyle name="20% - 강조색5 10 2 3 3 2 2" xfId="29522"/>
    <cellStyle name="20% - 강조색5 10 2 3 3 3" xfId="29523"/>
    <cellStyle name="20% - 강조색5 10 2 3 4" xfId="12716"/>
    <cellStyle name="20% - 강조색5 10 2 3 4 2" xfId="29524"/>
    <cellStyle name="20% - 강조색5 10 2 3 5" xfId="29525"/>
    <cellStyle name="20% - 강조색5 10 2 4" xfId="3274"/>
    <cellStyle name="20% - 강조색5 10 2 4 2" xfId="8566"/>
    <cellStyle name="20% - 강조색5 10 2 4 2 2" xfId="29526"/>
    <cellStyle name="20% - 강조색5 10 2 4 2 2 2" xfId="29527"/>
    <cellStyle name="20% - 강조색5 10 2 4 2 3" xfId="29528"/>
    <cellStyle name="20% - 강조색5 10 2 4 3" xfId="14032"/>
    <cellStyle name="20% - 강조색5 10 2 4 3 2" xfId="29529"/>
    <cellStyle name="20% - 강조색5 10 2 4 4" xfId="29530"/>
    <cellStyle name="20% - 강조색5 10 2 5" xfId="5951"/>
    <cellStyle name="20% - 강조색5 10 2 5 2" xfId="29531"/>
    <cellStyle name="20% - 강조색5 10 2 5 2 2" xfId="29532"/>
    <cellStyle name="20% - 강조색5 10 2 5 3" xfId="29533"/>
    <cellStyle name="20% - 강조색5 10 2 6" xfId="11417"/>
    <cellStyle name="20% - 강조색5 10 2 6 2" xfId="29534"/>
    <cellStyle name="20% - 강조색5 10 2 7" xfId="21332"/>
    <cellStyle name="20% - 강조색5 10 2 8" xfId="29535"/>
    <cellStyle name="20% - 강조색5 10 3" xfId="973"/>
    <cellStyle name="20% - 강조색5 10 3 2" xfId="2275"/>
    <cellStyle name="20% - 강조색5 10 3 2 2" xfId="4891"/>
    <cellStyle name="20% - 강조색5 10 3 2 2 2" xfId="10183"/>
    <cellStyle name="20% - 강조색5 10 3 2 2 2 2" xfId="29536"/>
    <cellStyle name="20% - 강조색5 10 3 2 2 2 2 2" xfId="29537"/>
    <cellStyle name="20% - 강조색5 10 3 2 2 2 3" xfId="29538"/>
    <cellStyle name="20% - 강조색5 10 3 2 2 3" xfId="15649"/>
    <cellStyle name="20% - 강조색5 10 3 2 2 3 2" xfId="29539"/>
    <cellStyle name="20% - 강조색5 10 3 2 2 4" xfId="29540"/>
    <cellStyle name="20% - 강조색5 10 3 2 3" xfId="7568"/>
    <cellStyle name="20% - 강조색5 10 3 2 3 2" xfId="29541"/>
    <cellStyle name="20% - 강조색5 10 3 2 3 2 2" xfId="29542"/>
    <cellStyle name="20% - 강조색5 10 3 2 3 3" xfId="29543"/>
    <cellStyle name="20% - 강조색5 10 3 2 4" xfId="13034"/>
    <cellStyle name="20% - 강조색5 10 3 2 4 2" xfId="29544"/>
    <cellStyle name="20% - 강조색5 10 3 2 5" xfId="29545"/>
    <cellStyle name="20% - 강조색5 10 3 3" xfId="3592"/>
    <cellStyle name="20% - 강조색5 10 3 3 2" xfId="8884"/>
    <cellStyle name="20% - 강조색5 10 3 3 2 2" xfId="29546"/>
    <cellStyle name="20% - 강조색5 10 3 3 2 2 2" xfId="29547"/>
    <cellStyle name="20% - 강조색5 10 3 3 2 3" xfId="29548"/>
    <cellStyle name="20% - 강조색5 10 3 3 3" xfId="14350"/>
    <cellStyle name="20% - 강조색5 10 3 3 3 2" xfId="29549"/>
    <cellStyle name="20% - 강조색5 10 3 3 4" xfId="29550"/>
    <cellStyle name="20% - 강조색5 10 3 4" xfId="6269"/>
    <cellStyle name="20% - 강조색5 10 3 4 2" xfId="29551"/>
    <cellStyle name="20% - 강조색5 10 3 4 2 2" xfId="29552"/>
    <cellStyle name="20% - 강조색5 10 3 4 3" xfId="29553"/>
    <cellStyle name="20% - 강조색5 10 3 5" xfId="11735"/>
    <cellStyle name="20% - 강조색5 10 3 5 2" xfId="29554"/>
    <cellStyle name="20% - 강조색5 10 3 6" xfId="29555"/>
    <cellStyle name="20% - 강조색5 10 3 7" xfId="29556"/>
    <cellStyle name="20% - 강조색5 10 4" xfId="1655"/>
    <cellStyle name="20% - 강조색5 10 4 2" xfId="4271"/>
    <cellStyle name="20% - 강조색5 10 4 2 2" xfId="9563"/>
    <cellStyle name="20% - 강조색5 10 4 2 2 2" xfId="29557"/>
    <cellStyle name="20% - 강조색5 10 4 2 2 2 2" xfId="29558"/>
    <cellStyle name="20% - 강조색5 10 4 2 2 3" xfId="29559"/>
    <cellStyle name="20% - 강조색5 10 4 2 3" xfId="15029"/>
    <cellStyle name="20% - 강조색5 10 4 2 3 2" xfId="29560"/>
    <cellStyle name="20% - 강조색5 10 4 2 4" xfId="29561"/>
    <cellStyle name="20% - 강조색5 10 4 3" xfId="6948"/>
    <cellStyle name="20% - 강조색5 10 4 3 2" xfId="29562"/>
    <cellStyle name="20% - 강조색5 10 4 3 2 2" xfId="29563"/>
    <cellStyle name="20% - 강조색5 10 4 3 3" xfId="29564"/>
    <cellStyle name="20% - 강조색5 10 4 4" xfId="12414"/>
    <cellStyle name="20% - 강조색5 10 4 4 2" xfId="29565"/>
    <cellStyle name="20% - 강조색5 10 4 5" xfId="29566"/>
    <cellStyle name="20% - 강조색5 10 5" xfId="2972"/>
    <cellStyle name="20% - 강조색5 10 5 2" xfId="8264"/>
    <cellStyle name="20% - 강조색5 10 5 2 2" xfId="29567"/>
    <cellStyle name="20% - 강조색5 10 5 2 2 2" xfId="29568"/>
    <cellStyle name="20% - 강조색5 10 5 2 3" xfId="29569"/>
    <cellStyle name="20% - 강조색5 10 5 3" xfId="13730"/>
    <cellStyle name="20% - 강조색5 10 5 3 2" xfId="29570"/>
    <cellStyle name="20% - 강조색5 10 5 4" xfId="29571"/>
    <cellStyle name="20% - 강조색5 10 6" xfId="5649"/>
    <cellStyle name="20% - 강조색5 10 6 2" xfId="29572"/>
    <cellStyle name="20% - 강조색5 10 6 2 2" xfId="29573"/>
    <cellStyle name="20% - 강조색5 10 6 3" xfId="29574"/>
    <cellStyle name="20% - 강조색5 10 7" xfId="11115"/>
    <cellStyle name="20% - 강조색5 10 7 2" xfId="29575"/>
    <cellStyle name="20% - 강조색5 10 8" xfId="16746"/>
    <cellStyle name="20% - 강조색5 10 9" xfId="17931"/>
    <cellStyle name="20% - 강조색5 11" xfId="364"/>
    <cellStyle name="20% - 강조색5 11 2" xfId="668"/>
    <cellStyle name="20% - 강조색5 11 2 2" xfId="1290"/>
    <cellStyle name="20% - 강조색5 11 2 2 2" xfId="2592"/>
    <cellStyle name="20% - 강조색5 11 2 2 2 2" xfId="5208"/>
    <cellStyle name="20% - 강조색5 11 2 2 2 2 2" xfId="10500"/>
    <cellStyle name="20% - 강조색5 11 2 2 2 2 2 2" xfId="29576"/>
    <cellStyle name="20% - 강조색5 11 2 2 2 2 2 2 2" xfId="29577"/>
    <cellStyle name="20% - 강조색5 11 2 2 2 2 2 3" xfId="29578"/>
    <cellStyle name="20% - 강조색5 11 2 2 2 2 3" xfId="15966"/>
    <cellStyle name="20% - 강조색5 11 2 2 2 2 3 2" xfId="29579"/>
    <cellStyle name="20% - 강조색5 11 2 2 2 2 4" xfId="29580"/>
    <cellStyle name="20% - 강조색5 11 2 2 2 3" xfId="7885"/>
    <cellStyle name="20% - 강조색5 11 2 2 2 3 2" xfId="29581"/>
    <cellStyle name="20% - 강조색5 11 2 2 2 3 2 2" xfId="29582"/>
    <cellStyle name="20% - 강조색5 11 2 2 2 3 3" xfId="29583"/>
    <cellStyle name="20% - 강조색5 11 2 2 2 4" xfId="13351"/>
    <cellStyle name="20% - 강조색5 11 2 2 2 4 2" xfId="29584"/>
    <cellStyle name="20% - 강조색5 11 2 2 2 5" xfId="29585"/>
    <cellStyle name="20% - 강조색5 11 2 2 3" xfId="3909"/>
    <cellStyle name="20% - 강조색5 11 2 2 3 2" xfId="9201"/>
    <cellStyle name="20% - 강조색5 11 2 2 3 2 2" xfId="29586"/>
    <cellStyle name="20% - 강조색5 11 2 2 3 2 2 2" xfId="29587"/>
    <cellStyle name="20% - 강조색5 11 2 2 3 2 3" xfId="29588"/>
    <cellStyle name="20% - 강조색5 11 2 2 3 3" xfId="14667"/>
    <cellStyle name="20% - 강조색5 11 2 2 3 3 2" xfId="29589"/>
    <cellStyle name="20% - 강조색5 11 2 2 3 4" xfId="29590"/>
    <cellStyle name="20% - 강조색5 11 2 2 4" xfId="6586"/>
    <cellStyle name="20% - 강조색5 11 2 2 4 2" xfId="29591"/>
    <cellStyle name="20% - 강조색5 11 2 2 4 2 2" xfId="29592"/>
    <cellStyle name="20% - 강조색5 11 2 2 4 3" xfId="29593"/>
    <cellStyle name="20% - 강조색5 11 2 2 5" xfId="12052"/>
    <cellStyle name="20% - 강조색5 11 2 2 5 2" xfId="29594"/>
    <cellStyle name="20% - 강조색5 11 2 2 6" xfId="29595"/>
    <cellStyle name="20% - 강조색5 11 2 3" xfId="1972"/>
    <cellStyle name="20% - 강조색5 11 2 3 2" xfId="4588"/>
    <cellStyle name="20% - 강조색5 11 2 3 2 2" xfId="9880"/>
    <cellStyle name="20% - 강조색5 11 2 3 2 2 2" xfId="29596"/>
    <cellStyle name="20% - 강조색5 11 2 3 2 2 2 2" xfId="29597"/>
    <cellStyle name="20% - 강조색5 11 2 3 2 2 3" xfId="29598"/>
    <cellStyle name="20% - 강조색5 11 2 3 2 3" xfId="15346"/>
    <cellStyle name="20% - 강조색5 11 2 3 2 3 2" xfId="29599"/>
    <cellStyle name="20% - 강조색5 11 2 3 2 4" xfId="29600"/>
    <cellStyle name="20% - 강조색5 11 2 3 3" xfId="7265"/>
    <cellStyle name="20% - 강조색5 11 2 3 3 2" xfId="29601"/>
    <cellStyle name="20% - 강조색5 11 2 3 3 2 2" xfId="29602"/>
    <cellStyle name="20% - 강조색5 11 2 3 3 3" xfId="29603"/>
    <cellStyle name="20% - 강조색5 11 2 3 4" xfId="12731"/>
    <cellStyle name="20% - 강조색5 11 2 3 4 2" xfId="29604"/>
    <cellStyle name="20% - 강조색5 11 2 3 5" xfId="29605"/>
    <cellStyle name="20% - 강조색5 11 2 4" xfId="3289"/>
    <cellStyle name="20% - 강조색5 11 2 4 2" xfId="8581"/>
    <cellStyle name="20% - 강조색5 11 2 4 2 2" xfId="29606"/>
    <cellStyle name="20% - 강조색5 11 2 4 2 2 2" xfId="29607"/>
    <cellStyle name="20% - 강조색5 11 2 4 2 3" xfId="29608"/>
    <cellStyle name="20% - 강조색5 11 2 4 3" xfId="14047"/>
    <cellStyle name="20% - 강조색5 11 2 4 3 2" xfId="29609"/>
    <cellStyle name="20% - 강조색5 11 2 4 4" xfId="29610"/>
    <cellStyle name="20% - 강조색5 11 2 5" xfId="5966"/>
    <cellStyle name="20% - 강조색5 11 2 5 2" xfId="29611"/>
    <cellStyle name="20% - 강조색5 11 2 5 2 2" xfId="29612"/>
    <cellStyle name="20% - 강조색5 11 2 5 3" xfId="29613"/>
    <cellStyle name="20% - 강조색5 11 2 6" xfId="11432"/>
    <cellStyle name="20% - 강조색5 11 2 6 2" xfId="29614"/>
    <cellStyle name="20% - 강조색5 11 2 7" xfId="29615"/>
    <cellStyle name="20% - 강조색5 11 3" xfId="988"/>
    <cellStyle name="20% - 강조색5 11 3 2" xfId="2290"/>
    <cellStyle name="20% - 강조색5 11 3 2 2" xfId="4906"/>
    <cellStyle name="20% - 강조색5 11 3 2 2 2" xfId="10198"/>
    <cellStyle name="20% - 강조색5 11 3 2 2 2 2" xfId="29616"/>
    <cellStyle name="20% - 강조색5 11 3 2 2 2 2 2" xfId="29617"/>
    <cellStyle name="20% - 강조색5 11 3 2 2 2 3" xfId="29618"/>
    <cellStyle name="20% - 강조색5 11 3 2 2 3" xfId="15664"/>
    <cellStyle name="20% - 강조색5 11 3 2 2 3 2" xfId="29619"/>
    <cellStyle name="20% - 강조색5 11 3 2 2 4" xfId="29620"/>
    <cellStyle name="20% - 강조색5 11 3 2 3" xfId="7583"/>
    <cellStyle name="20% - 강조색5 11 3 2 3 2" xfId="29621"/>
    <cellStyle name="20% - 강조색5 11 3 2 3 2 2" xfId="29622"/>
    <cellStyle name="20% - 강조색5 11 3 2 3 3" xfId="29623"/>
    <cellStyle name="20% - 강조색5 11 3 2 4" xfId="13049"/>
    <cellStyle name="20% - 강조색5 11 3 2 4 2" xfId="29624"/>
    <cellStyle name="20% - 강조색5 11 3 2 5" xfId="29625"/>
    <cellStyle name="20% - 강조색5 11 3 3" xfId="3607"/>
    <cellStyle name="20% - 강조색5 11 3 3 2" xfId="8899"/>
    <cellStyle name="20% - 강조색5 11 3 3 2 2" xfId="29626"/>
    <cellStyle name="20% - 강조색5 11 3 3 2 2 2" xfId="29627"/>
    <cellStyle name="20% - 강조색5 11 3 3 2 3" xfId="29628"/>
    <cellStyle name="20% - 강조색5 11 3 3 3" xfId="14365"/>
    <cellStyle name="20% - 강조색5 11 3 3 3 2" xfId="29629"/>
    <cellStyle name="20% - 강조색5 11 3 3 4" xfId="29630"/>
    <cellStyle name="20% - 강조색5 11 3 4" xfId="6284"/>
    <cellStyle name="20% - 강조색5 11 3 4 2" xfId="29631"/>
    <cellStyle name="20% - 강조색5 11 3 4 2 2" xfId="29632"/>
    <cellStyle name="20% - 강조색5 11 3 4 3" xfId="29633"/>
    <cellStyle name="20% - 강조색5 11 3 5" xfId="11750"/>
    <cellStyle name="20% - 강조색5 11 3 5 2" xfId="29634"/>
    <cellStyle name="20% - 강조색5 11 3 6" xfId="29635"/>
    <cellStyle name="20% - 강조색5 11 4" xfId="1670"/>
    <cellStyle name="20% - 강조색5 11 4 2" xfId="4286"/>
    <cellStyle name="20% - 강조색5 11 4 2 2" xfId="9578"/>
    <cellStyle name="20% - 강조색5 11 4 2 2 2" xfId="29636"/>
    <cellStyle name="20% - 강조색5 11 4 2 2 2 2" xfId="29637"/>
    <cellStyle name="20% - 강조색5 11 4 2 2 3" xfId="29638"/>
    <cellStyle name="20% - 강조색5 11 4 2 3" xfId="15044"/>
    <cellStyle name="20% - 강조색5 11 4 2 3 2" xfId="29639"/>
    <cellStyle name="20% - 강조색5 11 4 2 4" xfId="29640"/>
    <cellStyle name="20% - 강조색5 11 4 3" xfId="6963"/>
    <cellStyle name="20% - 강조색5 11 4 3 2" xfId="29641"/>
    <cellStyle name="20% - 강조색5 11 4 3 2 2" xfId="29642"/>
    <cellStyle name="20% - 강조색5 11 4 3 3" xfId="29643"/>
    <cellStyle name="20% - 강조색5 11 4 4" xfId="12429"/>
    <cellStyle name="20% - 강조색5 11 4 4 2" xfId="29644"/>
    <cellStyle name="20% - 강조색5 11 4 5" xfId="29645"/>
    <cellStyle name="20% - 강조색5 11 5" xfId="2987"/>
    <cellStyle name="20% - 강조색5 11 5 2" xfId="8279"/>
    <cellStyle name="20% - 강조색5 11 5 2 2" xfId="29646"/>
    <cellStyle name="20% - 강조색5 11 5 2 2 2" xfId="29647"/>
    <cellStyle name="20% - 강조색5 11 5 2 3" xfId="29648"/>
    <cellStyle name="20% - 강조색5 11 5 3" xfId="13745"/>
    <cellStyle name="20% - 강조색5 11 5 3 2" xfId="29649"/>
    <cellStyle name="20% - 강조색5 11 5 4" xfId="29650"/>
    <cellStyle name="20% - 강조색5 11 6" xfId="5664"/>
    <cellStyle name="20% - 강조색5 11 6 2" xfId="29651"/>
    <cellStyle name="20% - 강조색5 11 6 2 2" xfId="29652"/>
    <cellStyle name="20% - 강조색5 11 6 3" xfId="29653"/>
    <cellStyle name="20% - 강조색5 11 7" xfId="11130"/>
    <cellStyle name="20% - 강조색5 11 7 2" xfId="29654"/>
    <cellStyle name="20% - 강조색5 11 8" xfId="18280"/>
    <cellStyle name="20% - 강조색5 11 9" xfId="29655"/>
    <cellStyle name="20% - 강조색5 12" xfId="379"/>
    <cellStyle name="20% - 강조색5 12 2" xfId="683"/>
    <cellStyle name="20% - 강조색5 12 2 2" xfId="1305"/>
    <cellStyle name="20% - 강조색5 12 2 2 2" xfId="2607"/>
    <cellStyle name="20% - 강조색5 12 2 2 2 2" xfId="5223"/>
    <cellStyle name="20% - 강조색5 12 2 2 2 2 2" xfId="10515"/>
    <cellStyle name="20% - 강조색5 12 2 2 2 2 2 2" xfId="29656"/>
    <cellStyle name="20% - 강조색5 12 2 2 2 2 2 2 2" xfId="29657"/>
    <cellStyle name="20% - 강조색5 12 2 2 2 2 2 3" xfId="29658"/>
    <cellStyle name="20% - 강조색5 12 2 2 2 2 3" xfId="15981"/>
    <cellStyle name="20% - 강조색5 12 2 2 2 2 3 2" xfId="29659"/>
    <cellStyle name="20% - 강조색5 12 2 2 2 2 4" xfId="29660"/>
    <cellStyle name="20% - 강조색5 12 2 2 2 3" xfId="7900"/>
    <cellStyle name="20% - 강조색5 12 2 2 2 3 2" xfId="29661"/>
    <cellStyle name="20% - 강조색5 12 2 2 2 3 2 2" xfId="29662"/>
    <cellStyle name="20% - 강조색5 12 2 2 2 3 3" xfId="29663"/>
    <cellStyle name="20% - 강조색5 12 2 2 2 4" xfId="13366"/>
    <cellStyle name="20% - 강조색5 12 2 2 2 4 2" xfId="29664"/>
    <cellStyle name="20% - 강조색5 12 2 2 2 5" xfId="29665"/>
    <cellStyle name="20% - 강조색5 12 2 2 3" xfId="3924"/>
    <cellStyle name="20% - 강조색5 12 2 2 3 2" xfId="9216"/>
    <cellStyle name="20% - 강조색5 12 2 2 3 2 2" xfId="29666"/>
    <cellStyle name="20% - 강조색5 12 2 2 3 2 2 2" xfId="29667"/>
    <cellStyle name="20% - 강조색5 12 2 2 3 2 3" xfId="29668"/>
    <cellStyle name="20% - 강조색5 12 2 2 3 3" xfId="14682"/>
    <cellStyle name="20% - 강조색5 12 2 2 3 3 2" xfId="29669"/>
    <cellStyle name="20% - 강조색5 12 2 2 3 4" xfId="29670"/>
    <cellStyle name="20% - 강조색5 12 2 2 4" xfId="6601"/>
    <cellStyle name="20% - 강조색5 12 2 2 4 2" xfId="29671"/>
    <cellStyle name="20% - 강조색5 12 2 2 4 2 2" xfId="29672"/>
    <cellStyle name="20% - 강조색5 12 2 2 4 3" xfId="29673"/>
    <cellStyle name="20% - 강조색5 12 2 2 5" xfId="12067"/>
    <cellStyle name="20% - 강조색5 12 2 2 5 2" xfId="29674"/>
    <cellStyle name="20% - 강조색5 12 2 2 6" xfId="29675"/>
    <cellStyle name="20% - 강조색5 12 2 3" xfId="1987"/>
    <cellStyle name="20% - 강조색5 12 2 3 2" xfId="4603"/>
    <cellStyle name="20% - 강조색5 12 2 3 2 2" xfId="9895"/>
    <cellStyle name="20% - 강조색5 12 2 3 2 2 2" xfId="29676"/>
    <cellStyle name="20% - 강조색5 12 2 3 2 2 2 2" xfId="29677"/>
    <cellStyle name="20% - 강조색5 12 2 3 2 2 3" xfId="29678"/>
    <cellStyle name="20% - 강조색5 12 2 3 2 3" xfId="15361"/>
    <cellStyle name="20% - 강조색5 12 2 3 2 3 2" xfId="29679"/>
    <cellStyle name="20% - 강조색5 12 2 3 2 4" xfId="29680"/>
    <cellStyle name="20% - 강조색5 12 2 3 3" xfId="7280"/>
    <cellStyle name="20% - 강조색5 12 2 3 3 2" xfId="29681"/>
    <cellStyle name="20% - 강조색5 12 2 3 3 2 2" xfId="29682"/>
    <cellStyle name="20% - 강조색5 12 2 3 3 3" xfId="29683"/>
    <cellStyle name="20% - 강조색5 12 2 3 4" xfId="12746"/>
    <cellStyle name="20% - 강조색5 12 2 3 4 2" xfId="29684"/>
    <cellStyle name="20% - 강조색5 12 2 3 5" xfId="29685"/>
    <cellStyle name="20% - 강조색5 12 2 4" xfId="3304"/>
    <cellStyle name="20% - 강조색5 12 2 4 2" xfId="8596"/>
    <cellStyle name="20% - 강조색5 12 2 4 2 2" xfId="29686"/>
    <cellStyle name="20% - 강조색5 12 2 4 2 2 2" xfId="29687"/>
    <cellStyle name="20% - 강조색5 12 2 4 2 3" xfId="29688"/>
    <cellStyle name="20% - 강조색5 12 2 4 3" xfId="14062"/>
    <cellStyle name="20% - 강조색5 12 2 4 3 2" xfId="29689"/>
    <cellStyle name="20% - 강조색5 12 2 4 4" xfId="29690"/>
    <cellStyle name="20% - 강조색5 12 2 5" xfId="5981"/>
    <cellStyle name="20% - 강조색5 12 2 5 2" xfId="29691"/>
    <cellStyle name="20% - 강조색5 12 2 5 2 2" xfId="29692"/>
    <cellStyle name="20% - 강조색5 12 2 5 3" xfId="29693"/>
    <cellStyle name="20% - 강조색5 12 2 6" xfId="11447"/>
    <cellStyle name="20% - 강조색5 12 2 6 2" xfId="29694"/>
    <cellStyle name="20% - 강조색5 12 2 7" xfId="29695"/>
    <cellStyle name="20% - 강조색5 12 3" xfId="1003"/>
    <cellStyle name="20% - 강조색5 12 3 2" xfId="2305"/>
    <cellStyle name="20% - 강조색5 12 3 2 2" xfId="4921"/>
    <cellStyle name="20% - 강조색5 12 3 2 2 2" xfId="10213"/>
    <cellStyle name="20% - 강조색5 12 3 2 2 2 2" xfId="29696"/>
    <cellStyle name="20% - 강조색5 12 3 2 2 2 2 2" xfId="29697"/>
    <cellStyle name="20% - 강조색5 12 3 2 2 2 3" xfId="29698"/>
    <cellStyle name="20% - 강조색5 12 3 2 2 3" xfId="15679"/>
    <cellStyle name="20% - 강조색5 12 3 2 2 3 2" xfId="29699"/>
    <cellStyle name="20% - 강조색5 12 3 2 2 4" xfId="29700"/>
    <cellStyle name="20% - 강조색5 12 3 2 3" xfId="7598"/>
    <cellStyle name="20% - 강조색5 12 3 2 3 2" xfId="29701"/>
    <cellStyle name="20% - 강조색5 12 3 2 3 2 2" xfId="29702"/>
    <cellStyle name="20% - 강조색5 12 3 2 3 3" xfId="29703"/>
    <cellStyle name="20% - 강조색5 12 3 2 4" xfId="13064"/>
    <cellStyle name="20% - 강조색5 12 3 2 4 2" xfId="29704"/>
    <cellStyle name="20% - 강조색5 12 3 2 5" xfId="29705"/>
    <cellStyle name="20% - 강조색5 12 3 3" xfId="3622"/>
    <cellStyle name="20% - 강조색5 12 3 3 2" xfId="8914"/>
    <cellStyle name="20% - 강조색5 12 3 3 2 2" xfId="29706"/>
    <cellStyle name="20% - 강조색5 12 3 3 2 2 2" xfId="29707"/>
    <cellStyle name="20% - 강조색5 12 3 3 2 3" xfId="29708"/>
    <cellStyle name="20% - 강조색5 12 3 3 3" xfId="14380"/>
    <cellStyle name="20% - 강조색5 12 3 3 3 2" xfId="29709"/>
    <cellStyle name="20% - 강조색5 12 3 3 4" xfId="29710"/>
    <cellStyle name="20% - 강조색5 12 3 4" xfId="6299"/>
    <cellStyle name="20% - 강조색5 12 3 4 2" xfId="29711"/>
    <cellStyle name="20% - 강조색5 12 3 4 2 2" xfId="29712"/>
    <cellStyle name="20% - 강조색5 12 3 4 3" xfId="29713"/>
    <cellStyle name="20% - 강조색5 12 3 5" xfId="11765"/>
    <cellStyle name="20% - 강조색5 12 3 5 2" xfId="29714"/>
    <cellStyle name="20% - 강조색5 12 3 6" xfId="29715"/>
    <cellStyle name="20% - 강조색5 12 4" xfId="1685"/>
    <cellStyle name="20% - 강조색5 12 4 2" xfId="4301"/>
    <cellStyle name="20% - 강조색5 12 4 2 2" xfId="9593"/>
    <cellStyle name="20% - 강조색5 12 4 2 2 2" xfId="29716"/>
    <cellStyle name="20% - 강조색5 12 4 2 2 2 2" xfId="29717"/>
    <cellStyle name="20% - 강조색5 12 4 2 2 3" xfId="29718"/>
    <cellStyle name="20% - 강조색5 12 4 2 3" xfId="15059"/>
    <cellStyle name="20% - 강조색5 12 4 2 3 2" xfId="29719"/>
    <cellStyle name="20% - 강조색5 12 4 2 4" xfId="29720"/>
    <cellStyle name="20% - 강조색5 12 4 3" xfId="6978"/>
    <cellStyle name="20% - 강조색5 12 4 3 2" xfId="29721"/>
    <cellStyle name="20% - 강조색5 12 4 3 2 2" xfId="29722"/>
    <cellStyle name="20% - 강조색5 12 4 3 3" xfId="29723"/>
    <cellStyle name="20% - 강조색5 12 4 4" xfId="12444"/>
    <cellStyle name="20% - 강조색5 12 4 4 2" xfId="29724"/>
    <cellStyle name="20% - 강조색5 12 4 5" xfId="29725"/>
    <cellStyle name="20% - 강조색5 12 5" xfId="3002"/>
    <cellStyle name="20% - 강조색5 12 5 2" xfId="8294"/>
    <cellStyle name="20% - 강조색5 12 5 2 2" xfId="29726"/>
    <cellStyle name="20% - 강조색5 12 5 2 2 2" xfId="29727"/>
    <cellStyle name="20% - 강조색5 12 5 2 3" xfId="29728"/>
    <cellStyle name="20% - 강조색5 12 5 3" xfId="13760"/>
    <cellStyle name="20% - 강조색5 12 5 3 2" xfId="29729"/>
    <cellStyle name="20% - 강조색5 12 5 4" xfId="29730"/>
    <cellStyle name="20% - 강조색5 12 6" xfId="5679"/>
    <cellStyle name="20% - 강조색5 12 6 2" xfId="29731"/>
    <cellStyle name="20% - 강조색5 12 6 2 2" xfId="29732"/>
    <cellStyle name="20% - 강조색5 12 6 3" xfId="29733"/>
    <cellStyle name="20% - 강조색5 12 7" xfId="11145"/>
    <cellStyle name="20% - 강조색5 12 7 2" xfId="29734"/>
    <cellStyle name="20% - 강조색5 12 8" xfId="19239"/>
    <cellStyle name="20% - 강조색5 13" xfId="393"/>
    <cellStyle name="20% - 강조색5 13 2" xfId="1017"/>
    <cellStyle name="20% - 강조색5 13 2 2" xfId="2319"/>
    <cellStyle name="20% - 강조색5 13 2 2 2" xfId="4935"/>
    <cellStyle name="20% - 강조색5 13 2 2 2 2" xfId="10227"/>
    <cellStyle name="20% - 강조색5 13 2 2 2 2 2" xfId="29735"/>
    <cellStyle name="20% - 강조색5 13 2 2 2 2 2 2" xfId="29736"/>
    <cellStyle name="20% - 강조색5 13 2 2 2 2 3" xfId="29737"/>
    <cellStyle name="20% - 강조색5 13 2 2 2 3" xfId="15693"/>
    <cellStyle name="20% - 강조색5 13 2 2 2 3 2" xfId="29738"/>
    <cellStyle name="20% - 강조색5 13 2 2 2 4" xfId="29739"/>
    <cellStyle name="20% - 강조색5 13 2 2 3" xfId="7612"/>
    <cellStyle name="20% - 강조색5 13 2 2 3 2" xfId="29740"/>
    <cellStyle name="20% - 강조색5 13 2 2 3 2 2" xfId="29741"/>
    <cellStyle name="20% - 강조색5 13 2 2 3 3" xfId="29742"/>
    <cellStyle name="20% - 강조색5 13 2 2 4" xfId="13078"/>
    <cellStyle name="20% - 강조색5 13 2 2 4 2" xfId="29743"/>
    <cellStyle name="20% - 강조색5 13 2 2 5" xfId="29744"/>
    <cellStyle name="20% - 강조색5 13 2 3" xfId="3636"/>
    <cellStyle name="20% - 강조색5 13 2 3 2" xfId="8928"/>
    <cellStyle name="20% - 강조색5 13 2 3 2 2" xfId="29745"/>
    <cellStyle name="20% - 강조색5 13 2 3 2 2 2" xfId="29746"/>
    <cellStyle name="20% - 강조색5 13 2 3 2 3" xfId="29747"/>
    <cellStyle name="20% - 강조색5 13 2 3 3" xfId="14394"/>
    <cellStyle name="20% - 강조색5 13 2 3 3 2" xfId="29748"/>
    <cellStyle name="20% - 강조색5 13 2 3 4" xfId="29749"/>
    <cellStyle name="20% - 강조색5 13 2 4" xfId="6313"/>
    <cellStyle name="20% - 강조색5 13 2 4 2" xfId="29750"/>
    <cellStyle name="20% - 강조색5 13 2 4 2 2" xfId="29751"/>
    <cellStyle name="20% - 강조색5 13 2 4 3" xfId="29752"/>
    <cellStyle name="20% - 강조색5 13 2 5" xfId="11779"/>
    <cellStyle name="20% - 강조색5 13 2 5 2" xfId="29753"/>
    <cellStyle name="20% - 강조색5 13 2 6" xfId="29754"/>
    <cellStyle name="20% - 강조색5 13 3" xfId="1699"/>
    <cellStyle name="20% - 강조색5 13 3 2" xfId="4315"/>
    <cellStyle name="20% - 강조색5 13 3 2 2" xfId="9607"/>
    <cellStyle name="20% - 강조색5 13 3 2 2 2" xfId="29755"/>
    <cellStyle name="20% - 강조색5 13 3 2 2 2 2" xfId="29756"/>
    <cellStyle name="20% - 강조색5 13 3 2 2 3" xfId="29757"/>
    <cellStyle name="20% - 강조색5 13 3 2 3" xfId="15073"/>
    <cellStyle name="20% - 강조색5 13 3 2 3 2" xfId="29758"/>
    <cellStyle name="20% - 강조색5 13 3 2 4" xfId="29759"/>
    <cellStyle name="20% - 강조색5 13 3 3" xfId="6992"/>
    <cellStyle name="20% - 강조색5 13 3 3 2" xfId="29760"/>
    <cellStyle name="20% - 강조색5 13 3 3 2 2" xfId="29761"/>
    <cellStyle name="20% - 강조색5 13 3 3 3" xfId="29762"/>
    <cellStyle name="20% - 강조색5 13 3 4" xfId="12458"/>
    <cellStyle name="20% - 강조색5 13 3 4 2" xfId="29763"/>
    <cellStyle name="20% - 강조색5 13 3 5" xfId="29764"/>
    <cellStyle name="20% - 강조색5 13 4" xfId="3016"/>
    <cellStyle name="20% - 강조색5 13 4 2" xfId="8308"/>
    <cellStyle name="20% - 강조색5 13 4 2 2" xfId="29765"/>
    <cellStyle name="20% - 강조색5 13 4 2 2 2" xfId="29766"/>
    <cellStyle name="20% - 강조색5 13 4 2 3" xfId="29767"/>
    <cellStyle name="20% - 강조색5 13 4 3" xfId="13774"/>
    <cellStyle name="20% - 강조색5 13 4 3 2" xfId="29768"/>
    <cellStyle name="20% - 강조색5 13 4 4" xfId="29769"/>
    <cellStyle name="20% - 강조색5 13 5" xfId="5693"/>
    <cellStyle name="20% - 강조색5 13 5 2" xfId="29770"/>
    <cellStyle name="20% - 강조색5 13 5 2 2" xfId="29771"/>
    <cellStyle name="20% - 강조색5 13 5 3" xfId="29772"/>
    <cellStyle name="20% - 강조색5 13 6" xfId="11159"/>
    <cellStyle name="20% - 강조색5 13 6 2" xfId="29773"/>
    <cellStyle name="20% - 강조색5 13 7" xfId="29774"/>
    <cellStyle name="20% - 강조색5 14" xfId="698"/>
    <cellStyle name="20% - 강조색5 14 2" xfId="1320"/>
    <cellStyle name="20% - 강조색5 14 2 2" xfId="2622"/>
    <cellStyle name="20% - 강조색5 14 2 2 2" xfId="5238"/>
    <cellStyle name="20% - 강조색5 14 2 2 2 2" xfId="10530"/>
    <cellStyle name="20% - 강조색5 14 2 2 2 2 2" xfId="29775"/>
    <cellStyle name="20% - 강조색5 14 2 2 2 2 2 2" xfId="29776"/>
    <cellStyle name="20% - 강조색5 14 2 2 2 2 3" xfId="29777"/>
    <cellStyle name="20% - 강조색5 14 2 2 2 3" xfId="15996"/>
    <cellStyle name="20% - 강조색5 14 2 2 2 3 2" xfId="29778"/>
    <cellStyle name="20% - 강조색5 14 2 2 2 4" xfId="29779"/>
    <cellStyle name="20% - 강조색5 14 2 2 3" xfId="7915"/>
    <cellStyle name="20% - 강조색5 14 2 2 3 2" xfId="29780"/>
    <cellStyle name="20% - 강조색5 14 2 2 3 2 2" xfId="29781"/>
    <cellStyle name="20% - 강조색5 14 2 2 3 3" xfId="29782"/>
    <cellStyle name="20% - 강조색5 14 2 2 4" xfId="13381"/>
    <cellStyle name="20% - 강조색5 14 2 2 4 2" xfId="29783"/>
    <cellStyle name="20% - 강조색5 14 2 2 5" xfId="29784"/>
    <cellStyle name="20% - 강조색5 14 2 3" xfId="3939"/>
    <cellStyle name="20% - 강조색5 14 2 3 2" xfId="9231"/>
    <cellStyle name="20% - 강조색5 14 2 3 2 2" xfId="29785"/>
    <cellStyle name="20% - 강조색5 14 2 3 2 2 2" xfId="29786"/>
    <cellStyle name="20% - 강조색5 14 2 3 2 3" xfId="29787"/>
    <cellStyle name="20% - 강조색5 14 2 3 3" xfId="14697"/>
    <cellStyle name="20% - 강조색5 14 2 3 3 2" xfId="29788"/>
    <cellStyle name="20% - 강조색5 14 2 3 4" xfId="29789"/>
    <cellStyle name="20% - 강조색5 14 2 4" xfId="6616"/>
    <cellStyle name="20% - 강조색5 14 2 4 2" xfId="29790"/>
    <cellStyle name="20% - 강조색5 14 2 4 2 2" xfId="29791"/>
    <cellStyle name="20% - 강조색5 14 2 4 3" xfId="29792"/>
    <cellStyle name="20% - 강조색5 14 2 5" xfId="12082"/>
    <cellStyle name="20% - 강조색5 14 2 5 2" xfId="29793"/>
    <cellStyle name="20% - 강조색5 14 2 6" xfId="29794"/>
    <cellStyle name="20% - 강조색5 14 3" xfId="2002"/>
    <cellStyle name="20% - 강조색5 14 3 2" xfId="4618"/>
    <cellStyle name="20% - 강조색5 14 3 2 2" xfId="9910"/>
    <cellStyle name="20% - 강조색5 14 3 2 2 2" xfId="29795"/>
    <cellStyle name="20% - 강조색5 14 3 2 2 2 2" xfId="29796"/>
    <cellStyle name="20% - 강조색5 14 3 2 2 3" xfId="29797"/>
    <cellStyle name="20% - 강조색5 14 3 2 3" xfId="15376"/>
    <cellStyle name="20% - 강조색5 14 3 2 3 2" xfId="29798"/>
    <cellStyle name="20% - 강조색5 14 3 2 4" xfId="29799"/>
    <cellStyle name="20% - 강조색5 14 3 3" xfId="7295"/>
    <cellStyle name="20% - 강조색5 14 3 3 2" xfId="29800"/>
    <cellStyle name="20% - 강조색5 14 3 3 2 2" xfId="29801"/>
    <cellStyle name="20% - 강조색5 14 3 3 3" xfId="29802"/>
    <cellStyle name="20% - 강조색5 14 3 4" xfId="12761"/>
    <cellStyle name="20% - 강조색5 14 3 4 2" xfId="29803"/>
    <cellStyle name="20% - 강조색5 14 3 5" xfId="29804"/>
    <cellStyle name="20% - 강조색5 14 4" xfId="3319"/>
    <cellStyle name="20% - 강조색5 14 4 2" xfId="8611"/>
    <cellStyle name="20% - 강조색5 14 4 2 2" xfId="29805"/>
    <cellStyle name="20% - 강조색5 14 4 2 2 2" xfId="29806"/>
    <cellStyle name="20% - 강조색5 14 4 2 3" xfId="29807"/>
    <cellStyle name="20% - 강조색5 14 4 3" xfId="14077"/>
    <cellStyle name="20% - 강조색5 14 4 3 2" xfId="29808"/>
    <cellStyle name="20% - 강조색5 14 4 4" xfId="29809"/>
    <cellStyle name="20% - 강조색5 14 5" xfId="5996"/>
    <cellStyle name="20% - 강조색5 14 5 2" xfId="29810"/>
    <cellStyle name="20% - 강조색5 14 5 2 2" xfId="29811"/>
    <cellStyle name="20% - 강조색5 14 5 3" xfId="29812"/>
    <cellStyle name="20% - 강조색5 14 6" xfId="11462"/>
    <cellStyle name="20% - 강조색5 14 6 2" xfId="29813"/>
    <cellStyle name="20% - 강조색5 14 7" xfId="29814"/>
    <cellStyle name="20% - 강조색5 15" xfId="713"/>
    <cellStyle name="20% - 강조색5 15 2" xfId="2017"/>
    <cellStyle name="20% - 강조색5 15 2 2" xfId="4633"/>
    <cellStyle name="20% - 강조색5 15 2 2 2" xfId="9925"/>
    <cellStyle name="20% - 강조색5 15 2 2 2 2" xfId="29815"/>
    <cellStyle name="20% - 강조색5 15 2 2 2 2 2" xfId="29816"/>
    <cellStyle name="20% - 강조색5 15 2 2 2 3" xfId="29817"/>
    <cellStyle name="20% - 강조색5 15 2 2 3" xfId="15391"/>
    <cellStyle name="20% - 강조색5 15 2 2 3 2" xfId="29818"/>
    <cellStyle name="20% - 강조색5 15 2 2 4" xfId="29819"/>
    <cellStyle name="20% - 강조색5 15 2 3" xfId="7310"/>
    <cellStyle name="20% - 강조색5 15 2 3 2" xfId="29820"/>
    <cellStyle name="20% - 강조색5 15 2 3 2 2" xfId="29821"/>
    <cellStyle name="20% - 강조색5 15 2 3 3" xfId="29822"/>
    <cellStyle name="20% - 강조색5 15 2 4" xfId="12776"/>
    <cellStyle name="20% - 강조색5 15 2 4 2" xfId="29823"/>
    <cellStyle name="20% - 강조색5 15 2 5" xfId="29824"/>
    <cellStyle name="20% - 강조색5 15 3" xfId="3334"/>
    <cellStyle name="20% - 강조색5 15 3 2" xfId="8626"/>
    <cellStyle name="20% - 강조색5 15 3 2 2" xfId="29825"/>
    <cellStyle name="20% - 강조색5 15 3 2 2 2" xfId="29826"/>
    <cellStyle name="20% - 강조색5 15 3 2 3" xfId="29827"/>
    <cellStyle name="20% - 강조색5 15 3 3" xfId="14092"/>
    <cellStyle name="20% - 강조색5 15 3 3 2" xfId="29828"/>
    <cellStyle name="20% - 강조색5 15 3 4" xfId="29829"/>
    <cellStyle name="20% - 강조색5 15 4" xfId="6011"/>
    <cellStyle name="20% - 강조색5 15 4 2" xfId="29830"/>
    <cellStyle name="20% - 강조색5 15 4 2 2" xfId="29831"/>
    <cellStyle name="20% - 강조색5 15 4 3" xfId="29832"/>
    <cellStyle name="20% - 강조색5 15 5" xfId="11477"/>
    <cellStyle name="20% - 강조색5 15 5 2" xfId="29833"/>
    <cellStyle name="20% - 강조색5 15 6" xfId="29834"/>
    <cellStyle name="20% - 강조색5 16" xfId="1335"/>
    <cellStyle name="20% - 강조색5 16 2" xfId="2637"/>
    <cellStyle name="20% - 강조색5 16 2 2" xfId="5253"/>
    <cellStyle name="20% - 강조색5 16 2 2 2" xfId="10545"/>
    <cellStyle name="20% - 강조색5 16 2 2 2 2" xfId="29835"/>
    <cellStyle name="20% - 강조색5 16 2 2 2 2 2" xfId="29836"/>
    <cellStyle name="20% - 강조색5 16 2 2 2 3" xfId="29837"/>
    <cellStyle name="20% - 강조색5 16 2 2 3" xfId="16011"/>
    <cellStyle name="20% - 강조색5 16 2 2 3 2" xfId="29838"/>
    <cellStyle name="20% - 강조색5 16 2 2 4" xfId="29839"/>
    <cellStyle name="20% - 강조색5 16 2 3" xfId="7930"/>
    <cellStyle name="20% - 강조색5 16 2 3 2" xfId="29840"/>
    <cellStyle name="20% - 강조색5 16 2 3 2 2" xfId="29841"/>
    <cellStyle name="20% - 강조색5 16 2 3 3" xfId="29842"/>
    <cellStyle name="20% - 강조색5 16 2 4" xfId="13396"/>
    <cellStyle name="20% - 강조색5 16 2 4 2" xfId="29843"/>
    <cellStyle name="20% - 강조색5 16 2 5" xfId="29844"/>
    <cellStyle name="20% - 강조색5 16 3" xfId="3954"/>
    <cellStyle name="20% - 강조색5 16 3 2" xfId="9246"/>
    <cellStyle name="20% - 강조색5 16 3 2 2" xfId="29845"/>
    <cellStyle name="20% - 강조색5 16 3 2 2 2" xfId="29846"/>
    <cellStyle name="20% - 강조색5 16 3 2 3" xfId="29847"/>
    <cellStyle name="20% - 강조색5 16 3 3" xfId="14712"/>
    <cellStyle name="20% - 강조색5 16 3 3 2" xfId="29848"/>
    <cellStyle name="20% - 강조색5 16 3 4" xfId="29849"/>
    <cellStyle name="20% - 강조색5 16 4" xfId="6631"/>
    <cellStyle name="20% - 강조색5 16 4 2" xfId="29850"/>
    <cellStyle name="20% - 강조색5 16 4 2 2" xfId="29851"/>
    <cellStyle name="20% - 강조색5 16 4 3" xfId="29852"/>
    <cellStyle name="20% - 강조색5 16 5" xfId="12097"/>
    <cellStyle name="20% - 강조색5 16 5 2" xfId="29853"/>
    <cellStyle name="20% - 강조색5 16 6" xfId="29854"/>
    <cellStyle name="20% - 강조색5 17" xfId="1351"/>
    <cellStyle name="20% - 강조색5 17 2" xfId="2652"/>
    <cellStyle name="20% - 강조색5 17 2 2" xfId="5268"/>
    <cellStyle name="20% - 강조색5 17 2 2 2" xfId="10560"/>
    <cellStyle name="20% - 강조색5 17 2 2 2 2" xfId="29855"/>
    <cellStyle name="20% - 강조색5 17 2 2 2 2 2" xfId="29856"/>
    <cellStyle name="20% - 강조색5 17 2 2 2 3" xfId="29857"/>
    <cellStyle name="20% - 강조색5 17 2 2 3" xfId="16026"/>
    <cellStyle name="20% - 강조색5 17 2 2 3 2" xfId="29858"/>
    <cellStyle name="20% - 강조색5 17 2 2 4" xfId="29859"/>
    <cellStyle name="20% - 강조색5 17 2 3" xfId="7945"/>
    <cellStyle name="20% - 강조색5 17 2 3 2" xfId="29860"/>
    <cellStyle name="20% - 강조색5 17 2 3 2 2" xfId="29861"/>
    <cellStyle name="20% - 강조색5 17 2 3 3" xfId="29862"/>
    <cellStyle name="20% - 강조색5 17 2 4" xfId="13411"/>
    <cellStyle name="20% - 강조색5 17 2 4 2" xfId="29863"/>
    <cellStyle name="20% - 강조색5 17 2 5" xfId="29864"/>
    <cellStyle name="20% - 강조색5 17 3" xfId="3969"/>
    <cellStyle name="20% - 강조색5 17 3 2" xfId="9261"/>
    <cellStyle name="20% - 강조색5 17 3 2 2" xfId="29865"/>
    <cellStyle name="20% - 강조색5 17 3 2 2 2" xfId="29866"/>
    <cellStyle name="20% - 강조색5 17 3 2 3" xfId="29867"/>
    <cellStyle name="20% - 강조색5 17 3 3" xfId="14727"/>
    <cellStyle name="20% - 강조색5 17 3 3 2" xfId="29868"/>
    <cellStyle name="20% - 강조색5 17 3 4" xfId="29869"/>
    <cellStyle name="20% - 강조색5 17 4" xfId="6646"/>
    <cellStyle name="20% - 강조색5 17 4 2" xfId="29870"/>
    <cellStyle name="20% - 강조색5 17 4 2 2" xfId="29871"/>
    <cellStyle name="20% - 강조색5 17 4 3" xfId="29872"/>
    <cellStyle name="20% - 강조색5 17 5" xfId="12112"/>
    <cellStyle name="20% - 강조색5 17 5 2" xfId="29873"/>
    <cellStyle name="20% - 강조색5 17 6" xfId="29874"/>
    <cellStyle name="20% - 강조색5 18" xfId="1366"/>
    <cellStyle name="20% - 강조색5 18 2" xfId="2667"/>
    <cellStyle name="20% - 강조색5 18 2 2" xfId="5283"/>
    <cellStyle name="20% - 강조색5 18 2 2 2" xfId="10575"/>
    <cellStyle name="20% - 강조색5 18 2 2 2 2" xfId="29875"/>
    <cellStyle name="20% - 강조색5 18 2 2 2 2 2" xfId="29876"/>
    <cellStyle name="20% - 강조색5 18 2 2 2 3" xfId="29877"/>
    <cellStyle name="20% - 강조색5 18 2 2 3" xfId="16041"/>
    <cellStyle name="20% - 강조색5 18 2 2 3 2" xfId="29878"/>
    <cellStyle name="20% - 강조색5 18 2 2 4" xfId="29879"/>
    <cellStyle name="20% - 강조색5 18 2 3" xfId="7960"/>
    <cellStyle name="20% - 강조색5 18 2 3 2" xfId="29880"/>
    <cellStyle name="20% - 강조색5 18 2 3 2 2" xfId="29881"/>
    <cellStyle name="20% - 강조색5 18 2 3 3" xfId="29882"/>
    <cellStyle name="20% - 강조색5 18 2 4" xfId="13426"/>
    <cellStyle name="20% - 강조색5 18 2 4 2" xfId="29883"/>
    <cellStyle name="20% - 강조색5 18 2 5" xfId="29884"/>
    <cellStyle name="20% - 강조색5 18 3" xfId="3984"/>
    <cellStyle name="20% - 강조색5 18 3 2" xfId="9276"/>
    <cellStyle name="20% - 강조색5 18 3 2 2" xfId="29885"/>
    <cellStyle name="20% - 강조색5 18 3 2 2 2" xfId="29886"/>
    <cellStyle name="20% - 강조색5 18 3 2 3" xfId="29887"/>
    <cellStyle name="20% - 강조색5 18 3 3" xfId="14742"/>
    <cellStyle name="20% - 강조색5 18 3 3 2" xfId="29888"/>
    <cellStyle name="20% - 강조색5 18 3 4" xfId="29889"/>
    <cellStyle name="20% - 강조색5 18 4" xfId="6661"/>
    <cellStyle name="20% - 강조색5 18 4 2" xfId="29890"/>
    <cellStyle name="20% - 강조색5 18 4 2 2" xfId="29891"/>
    <cellStyle name="20% - 강조색5 18 4 3" xfId="29892"/>
    <cellStyle name="20% - 강조색5 18 5" xfId="12127"/>
    <cellStyle name="20% - 강조색5 18 5 2" xfId="29893"/>
    <cellStyle name="20% - 강조색5 18 6" xfId="29894"/>
    <cellStyle name="20% - 강조색5 19" xfId="1381"/>
    <cellStyle name="20% - 강조색5 19 2" xfId="2682"/>
    <cellStyle name="20% - 강조색5 19 2 2" xfId="5298"/>
    <cellStyle name="20% - 강조색5 19 2 2 2" xfId="10590"/>
    <cellStyle name="20% - 강조색5 19 2 2 2 2" xfId="29895"/>
    <cellStyle name="20% - 강조색5 19 2 2 2 2 2" xfId="29896"/>
    <cellStyle name="20% - 강조색5 19 2 2 2 3" xfId="29897"/>
    <cellStyle name="20% - 강조색5 19 2 2 3" xfId="16056"/>
    <cellStyle name="20% - 강조색5 19 2 2 3 2" xfId="29898"/>
    <cellStyle name="20% - 강조색5 19 2 2 4" xfId="29899"/>
    <cellStyle name="20% - 강조색5 19 2 3" xfId="7975"/>
    <cellStyle name="20% - 강조색5 19 2 3 2" xfId="29900"/>
    <cellStyle name="20% - 강조색5 19 2 3 2 2" xfId="29901"/>
    <cellStyle name="20% - 강조색5 19 2 3 3" xfId="29902"/>
    <cellStyle name="20% - 강조색5 19 2 4" xfId="13441"/>
    <cellStyle name="20% - 강조색5 19 2 4 2" xfId="29903"/>
    <cellStyle name="20% - 강조색5 19 2 5" xfId="29904"/>
    <cellStyle name="20% - 강조색5 19 3" xfId="3999"/>
    <cellStyle name="20% - 강조색5 19 3 2" xfId="9291"/>
    <cellStyle name="20% - 강조색5 19 3 2 2" xfId="29905"/>
    <cellStyle name="20% - 강조색5 19 3 2 2 2" xfId="29906"/>
    <cellStyle name="20% - 강조색5 19 3 2 3" xfId="29907"/>
    <cellStyle name="20% - 강조색5 19 3 3" xfId="14757"/>
    <cellStyle name="20% - 강조색5 19 3 3 2" xfId="29908"/>
    <cellStyle name="20% - 강조색5 19 3 4" xfId="29909"/>
    <cellStyle name="20% - 강조색5 19 4" xfId="6676"/>
    <cellStyle name="20% - 강조색5 19 4 2" xfId="29910"/>
    <cellStyle name="20% - 강조색5 19 4 2 2" xfId="29911"/>
    <cellStyle name="20% - 강조색5 19 4 3" xfId="29912"/>
    <cellStyle name="20% - 강조색5 19 5" xfId="12142"/>
    <cellStyle name="20% - 강조색5 19 5 2" xfId="29913"/>
    <cellStyle name="20% - 강조색5 19 6" xfId="29914"/>
    <cellStyle name="20% - 강조색5 2" xfId="102"/>
    <cellStyle name="20% - 강조색5 2 10" xfId="10820"/>
    <cellStyle name="20% - 강조색5 2 10 2" xfId="20179"/>
    <cellStyle name="20% - 강조색5 2 10 3" xfId="21718"/>
    <cellStyle name="20% - 강조색5 2 10 4" xfId="29915"/>
    <cellStyle name="20% - 강조색5 2 11" xfId="10876"/>
    <cellStyle name="20% - 강조색5 2 11 2" xfId="20757"/>
    <cellStyle name="20% - 강조색5 2 11 3" xfId="29916"/>
    <cellStyle name="20% - 강조색5 2 12" xfId="16245"/>
    <cellStyle name="20% - 강조색5 2 13" xfId="16402"/>
    <cellStyle name="20% - 강조색5 2 14" xfId="16425"/>
    <cellStyle name="20% - 강조색5 2 15" xfId="16573"/>
    <cellStyle name="20% - 강조색5 2 16" xfId="16765"/>
    <cellStyle name="20% - 강조색5 2 17" xfId="17359"/>
    <cellStyle name="20% - 강조색5 2 18" xfId="18296"/>
    <cellStyle name="20% - 강조색5 2 19" xfId="19258"/>
    <cellStyle name="20% - 강조색5 2 2" xfId="138"/>
    <cellStyle name="20% - 강조색5 2 2 10" xfId="16265"/>
    <cellStyle name="20% - 강조색5 2 2 10 2" xfId="29917"/>
    <cellStyle name="20% - 강조색5 2 2 11" xfId="16445"/>
    <cellStyle name="20% - 강조색5 2 2 12" xfId="16593"/>
    <cellStyle name="20% - 강조색5 2 2 13" xfId="16785"/>
    <cellStyle name="20% - 강조색5 2 2 14" xfId="17379"/>
    <cellStyle name="20% - 강조색5 2 2 15" xfId="18316"/>
    <cellStyle name="20% - 강조색5 2 2 16" xfId="19278"/>
    <cellStyle name="20% - 강조색5 2 2 17" xfId="21741"/>
    <cellStyle name="20% - 강조색5 2 2 2" xfId="257"/>
    <cellStyle name="20% - 강조색5 2 2 2 10" xfId="16633"/>
    <cellStyle name="20% - 강조색5 2 2 2 11" xfId="16825"/>
    <cellStyle name="20% - 강조색5 2 2 2 12" xfId="17419"/>
    <cellStyle name="20% - 강조색5 2 2 2 13" xfId="18356"/>
    <cellStyle name="20% - 강조색5 2 2 2 14" xfId="19318"/>
    <cellStyle name="20% - 강조색5 2 2 2 15" xfId="21781"/>
    <cellStyle name="20% - 강조색5 2 2 2 2" xfId="562"/>
    <cellStyle name="20% - 강조색5 2 2 2 2 10" xfId="19482"/>
    <cellStyle name="20% - 강조색5 2 2 2 2 11" xfId="21947"/>
    <cellStyle name="20% - 강조색5 2 2 2 2 2" xfId="1184"/>
    <cellStyle name="20% - 강조색5 2 2 2 2 2 10" xfId="22242"/>
    <cellStyle name="20% - 강조색5 2 2 2 2 2 2" xfId="2486"/>
    <cellStyle name="20% - 강조색5 2 2 2 2 2 2 2" xfId="5102"/>
    <cellStyle name="20% - 강조색5 2 2 2 2 2 2 2 2" xfId="10394"/>
    <cellStyle name="20% - 강조색5 2 2 2 2 2 2 2 2 2" xfId="29918"/>
    <cellStyle name="20% - 강조색5 2 2 2 2 2 2 2 2 2 2" xfId="29919"/>
    <cellStyle name="20% - 강조색5 2 2 2 2 2 2 2 2 3" xfId="29920"/>
    <cellStyle name="20% - 강조색5 2 2 2 2 2 2 2 3" xfId="15860"/>
    <cellStyle name="20% - 강조색5 2 2 2 2 2 2 2 3 2" xfId="29921"/>
    <cellStyle name="20% - 강조색5 2 2 2 2 2 2 2 4" xfId="29922"/>
    <cellStyle name="20% - 강조색5 2 2 2 2 2 2 2 5" xfId="29923"/>
    <cellStyle name="20% - 강조색5 2 2 2 2 2 2 3" xfId="7779"/>
    <cellStyle name="20% - 강조색5 2 2 2 2 2 2 3 2" xfId="29924"/>
    <cellStyle name="20% - 강조색5 2 2 2 2 2 2 3 2 2" xfId="29925"/>
    <cellStyle name="20% - 강조색5 2 2 2 2 2 2 3 3" xfId="29926"/>
    <cellStyle name="20% - 강조색5 2 2 2 2 2 2 4" xfId="13245"/>
    <cellStyle name="20% - 강조색5 2 2 2 2 2 2 4 2" xfId="29927"/>
    <cellStyle name="20% - 강조색5 2 2 2 2 2 2 5" xfId="20701"/>
    <cellStyle name="20% - 강조색5 2 2 2 2 2 2 6" xfId="29928"/>
    <cellStyle name="20% - 강조색5 2 2 2 2 2 3" xfId="3803"/>
    <cellStyle name="20% - 강조색5 2 2 2 2 2 3 2" xfId="9095"/>
    <cellStyle name="20% - 강조색5 2 2 2 2 2 3 2 2" xfId="29929"/>
    <cellStyle name="20% - 강조색5 2 2 2 2 2 3 2 2 2" xfId="29930"/>
    <cellStyle name="20% - 강조색5 2 2 2 2 2 3 2 3" xfId="29931"/>
    <cellStyle name="20% - 강조색5 2 2 2 2 2 3 2 4" xfId="29932"/>
    <cellStyle name="20% - 강조색5 2 2 2 2 2 3 3" xfId="14561"/>
    <cellStyle name="20% - 강조색5 2 2 2 2 2 3 3 2" xfId="29933"/>
    <cellStyle name="20% - 강조색5 2 2 2 2 2 3 4" xfId="21279"/>
    <cellStyle name="20% - 강조색5 2 2 2 2 2 3 5" xfId="29934"/>
    <cellStyle name="20% - 강조색5 2 2 2 2 2 4" xfId="6480"/>
    <cellStyle name="20% - 강조색5 2 2 2 2 2 4 2" xfId="29935"/>
    <cellStyle name="20% - 강조색5 2 2 2 2 2 4 2 2" xfId="29936"/>
    <cellStyle name="20% - 강조색5 2 2 2 2 2 4 3" xfId="29937"/>
    <cellStyle name="20% - 강조색5 2 2 2 2 2 4 4" xfId="29938"/>
    <cellStyle name="20% - 강조색5 2 2 2 2 2 5" xfId="11946"/>
    <cellStyle name="20% - 강조색5 2 2 2 2 2 5 2" xfId="29939"/>
    <cellStyle name="20% - 강조색5 2 2 2 2 2 6" xfId="17304"/>
    <cellStyle name="20% - 강조색5 2 2 2 2 2 7" xfId="17878"/>
    <cellStyle name="20% - 강조색5 2 2 2 2 2 8" xfId="18815"/>
    <cellStyle name="20% - 강조색5 2 2 2 2 2 9" xfId="19777"/>
    <cellStyle name="20% - 강조색5 2 2 2 2 3" xfId="1866"/>
    <cellStyle name="20% - 강조색5 2 2 2 2 3 2" xfId="4482"/>
    <cellStyle name="20% - 강조색5 2 2 2 2 3 2 2" xfId="9774"/>
    <cellStyle name="20% - 강조색5 2 2 2 2 3 2 2 2" xfId="29940"/>
    <cellStyle name="20% - 강조색5 2 2 2 2 3 2 2 2 2" xfId="29941"/>
    <cellStyle name="20% - 강조색5 2 2 2 2 3 2 2 3" xfId="29942"/>
    <cellStyle name="20% - 강조색5 2 2 2 2 3 2 2 4" xfId="29943"/>
    <cellStyle name="20% - 강조색5 2 2 2 2 3 2 3" xfId="15240"/>
    <cellStyle name="20% - 강조색5 2 2 2 2 3 2 3 2" xfId="29944"/>
    <cellStyle name="20% - 강조색5 2 2 2 2 3 2 4" xfId="21529"/>
    <cellStyle name="20% - 강조색5 2 2 2 2 3 2 5" xfId="29945"/>
    <cellStyle name="20% - 강조색5 2 2 2 2 3 3" xfId="7159"/>
    <cellStyle name="20% - 강조색5 2 2 2 2 3 3 2" xfId="29946"/>
    <cellStyle name="20% - 강조색5 2 2 2 2 3 3 2 2" xfId="29947"/>
    <cellStyle name="20% - 강조색5 2 2 2 2 3 3 3" xfId="29948"/>
    <cellStyle name="20% - 강조색5 2 2 2 2 3 3 4" xfId="29949"/>
    <cellStyle name="20% - 강조색5 2 2 2 2 3 4" xfId="12625"/>
    <cellStyle name="20% - 강조색5 2 2 2 2 3 4 2" xfId="29950"/>
    <cellStyle name="20% - 강조색5 2 2 2 2 3 5" xfId="18128"/>
    <cellStyle name="20% - 강조색5 2 2 2 2 3 6" xfId="19062"/>
    <cellStyle name="20% - 강조색5 2 2 2 2 3 7" xfId="20024"/>
    <cellStyle name="20% - 강조색5 2 2 2 2 3 8" xfId="22489"/>
    <cellStyle name="20% - 강조색5 2 2 2 2 4" xfId="3183"/>
    <cellStyle name="20% - 강조색5 2 2 2 2 4 2" xfId="8475"/>
    <cellStyle name="20% - 강조색5 2 2 2 2 4 2 2" xfId="29951"/>
    <cellStyle name="20% - 강조색5 2 2 2 2 4 2 2 2" xfId="29952"/>
    <cellStyle name="20% - 강조색5 2 2 2 2 4 2 3" xfId="29953"/>
    <cellStyle name="20% - 강조색5 2 2 2 2 4 2 4" xfId="29954"/>
    <cellStyle name="20% - 강조색5 2 2 2 2 4 3" xfId="13941"/>
    <cellStyle name="20% - 강조색5 2 2 2 2 4 3 2" xfId="29955"/>
    <cellStyle name="20% - 강조색5 2 2 2 2 4 4" xfId="20406"/>
    <cellStyle name="20% - 강조색5 2 2 2 2 4 5" xfId="29956"/>
    <cellStyle name="20% - 강조색5 2 2 2 2 5" xfId="5860"/>
    <cellStyle name="20% - 강조색5 2 2 2 2 5 2" xfId="20984"/>
    <cellStyle name="20% - 강조색5 2 2 2 2 5 2 2" xfId="29957"/>
    <cellStyle name="20% - 강조색5 2 2 2 2 5 2 3" xfId="29958"/>
    <cellStyle name="20% - 강조색5 2 2 2 2 5 3" xfId="29959"/>
    <cellStyle name="20% - 강조색5 2 2 2 2 5 4" xfId="29960"/>
    <cellStyle name="20% - 강조색5 2 2 2 2 6" xfId="11326"/>
    <cellStyle name="20% - 강조색5 2 2 2 2 6 2" xfId="29961"/>
    <cellStyle name="20% - 강조색5 2 2 2 2 6 3" xfId="29962"/>
    <cellStyle name="20% - 강조색5 2 2 2 2 7" xfId="16995"/>
    <cellStyle name="20% - 강조색5 2 2 2 2 8" xfId="17583"/>
    <cellStyle name="20% - 강조색5 2 2 2 2 9" xfId="18520"/>
    <cellStyle name="20% - 강조색5 2 2 2 3" xfId="882"/>
    <cellStyle name="20% - 강조색5 2 2 2 3 10" xfId="22127"/>
    <cellStyle name="20% - 강조색5 2 2 2 3 2" xfId="2184"/>
    <cellStyle name="20% - 강조색5 2 2 2 3 2 2" xfId="4800"/>
    <cellStyle name="20% - 강조색5 2 2 2 3 2 2 2" xfId="10092"/>
    <cellStyle name="20% - 강조색5 2 2 2 3 2 2 2 2" xfId="29963"/>
    <cellStyle name="20% - 강조색5 2 2 2 3 2 2 2 2 2" xfId="29964"/>
    <cellStyle name="20% - 강조색5 2 2 2 3 2 2 2 3" xfId="29965"/>
    <cellStyle name="20% - 강조색5 2 2 2 3 2 2 3" xfId="15558"/>
    <cellStyle name="20% - 강조색5 2 2 2 3 2 2 3 2" xfId="29966"/>
    <cellStyle name="20% - 강조색5 2 2 2 3 2 2 4" xfId="29967"/>
    <cellStyle name="20% - 강조색5 2 2 2 3 2 2 5" xfId="29968"/>
    <cellStyle name="20% - 강조색5 2 2 2 3 2 3" xfId="7477"/>
    <cellStyle name="20% - 강조색5 2 2 2 3 2 3 2" xfId="29969"/>
    <cellStyle name="20% - 강조색5 2 2 2 3 2 3 2 2" xfId="29970"/>
    <cellStyle name="20% - 강조색5 2 2 2 3 2 3 3" xfId="29971"/>
    <cellStyle name="20% - 강조색5 2 2 2 3 2 4" xfId="12943"/>
    <cellStyle name="20% - 강조색5 2 2 2 3 2 4 2" xfId="29972"/>
    <cellStyle name="20% - 강조색5 2 2 2 3 2 5" xfId="20586"/>
    <cellStyle name="20% - 강조색5 2 2 2 3 2 6" xfId="29973"/>
    <cellStyle name="20% - 강조색5 2 2 2 3 3" xfId="3501"/>
    <cellStyle name="20% - 강조색5 2 2 2 3 3 2" xfId="8793"/>
    <cellStyle name="20% - 강조색5 2 2 2 3 3 2 2" xfId="29974"/>
    <cellStyle name="20% - 강조색5 2 2 2 3 3 2 2 2" xfId="29975"/>
    <cellStyle name="20% - 강조색5 2 2 2 3 3 2 3" xfId="29976"/>
    <cellStyle name="20% - 강조색5 2 2 2 3 3 2 4" xfId="29977"/>
    <cellStyle name="20% - 강조색5 2 2 2 3 3 3" xfId="14259"/>
    <cellStyle name="20% - 강조색5 2 2 2 3 3 3 2" xfId="29978"/>
    <cellStyle name="20% - 강조색5 2 2 2 3 3 4" xfId="21164"/>
    <cellStyle name="20% - 강조색5 2 2 2 3 3 5" xfId="29979"/>
    <cellStyle name="20% - 강조색5 2 2 2 3 4" xfId="6178"/>
    <cellStyle name="20% - 강조색5 2 2 2 3 4 2" xfId="29980"/>
    <cellStyle name="20% - 강조색5 2 2 2 3 4 2 2" xfId="29981"/>
    <cellStyle name="20% - 강조색5 2 2 2 3 4 3" xfId="29982"/>
    <cellStyle name="20% - 강조색5 2 2 2 3 4 4" xfId="29983"/>
    <cellStyle name="20% - 강조색5 2 2 2 3 5" xfId="11644"/>
    <cellStyle name="20% - 강조색5 2 2 2 3 5 2" xfId="29984"/>
    <cellStyle name="20% - 강조색5 2 2 2 3 6" xfId="17175"/>
    <cellStyle name="20% - 강조색5 2 2 2 3 7" xfId="17763"/>
    <cellStyle name="20% - 강조색5 2 2 2 3 8" xfId="18700"/>
    <cellStyle name="20% - 강조색5 2 2 2 3 9" xfId="19662"/>
    <cellStyle name="20% - 강조색5 2 2 2 4" xfId="1564"/>
    <cellStyle name="20% - 강조색5 2 2 2 4 2" xfId="4180"/>
    <cellStyle name="20% - 강조색5 2 2 2 4 2 2" xfId="9472"/>
    <cellStyle name="20% - 강조색5 2 2 2 4 2 2 2" xfId="29985"/>
    <cellStyle name="20% - 강조색5 2 2 2 4 2 2 2 2" xfId="29986"/>
    <cellStyle name="20% - 강조색5 2 2 2 4 2 2 3" xfId="29987"/>
    <cellStyle name="20% - 강조색5 2 2 2 4 2 2 4" xfId="29988"/>
    <cellStyle name="20% - 강조색5 2 2 2 4 2 3" xfId="14938"/>
    <cellStyle name="20% - 강조색5 2 2 2 4 2 3 2" xfId="29989"/>
    <cellStyle name="20% - 강조색5 2 2 2 4 2 4" xfId="21411"/>
    <cellStyle name="20% - 강조색5 2 2 2 4 2 5" xfId="29990"/>
    <cellStyle name="20% - 강조색5 2 2 2 4 3" xfId="6857"/>
    <cellStyle name="20% - 강조색5 2 2 2 4 3 2" xfId="29991"/>
    <cellStyle name="20% - 강조색5 2 2 2 4 3 2 2" xfId="29992"/>
    <cellStyle name="20% - 강조색5 2 2 2 4 3 3" xfId="29993"/>
    <cellStyle name="20% - 강조색5 2 2 2 4 3 4" xfId="29994"/>
    <cellStyle name="20% - 강조색5 2 2 2 4 4" xfId="12323"/>
    <cellStyle name="20% - 강조색5 2 2 2 4 4 2" xfId="29995"/>
    <cellStyle name="20% - 강조색5 2 2 2 4 5" xfId="18011"/>
    <cellStyle name="20% - 강조색5 2 2 2 4 6" xfId="18945"/>
    <cellStyle name="20% - 강조색5 2 2 2 4 7" xfId="19907"/>
    <cellStyle name="20% - 강조색5 2 2 2 4 8" xfId="22372"/>
    <cellStyle name="20% - 강조색5 2 2 2 5" xfId="2881"/>
    <cellStyle name="20% - 강조색5 2 2 2 5 2" xfId="8173"/>
    <cellStyle name="20% - 강조색5 2 2 2 5 2 2" xfId="29996"/>
    <cellStyle name="20% - 강조색5 2 2 2 5 2 2 2" xfId="29997"/>
    <cellStyle name="20% - 강조색5 2 2 2 5 2 3" xfId="29998"/>
    <cellStyle name="20% - 강조색5 2 2 2 5 2 4" xfId="29999"/>
    <cellStyle name="20% - 강조색5 2 2 2 5 3" xfId="13639"/>
    <cellStyle name="20% - 강조색5 2 2 2 5 3 2" xfId="30000"/>
    <cellStyle name="20% - 강조색5 2 2 2 5 4" xfId="20240"/>
    <cellStyle name="20% - 강조색5 2 2 2 5 5" xfId="30001"/>
    <cellStyle name="20% - 강조색5 2 2 2 6" xfId="5558"/>
    <cellStyle name="20% - 강조색5 2 2 2 6 2" xfId="20818"/>
    <cellStyle name="20% - 강조색5 2 2 2 6 2 2" xfId="30002"/>
    <cellStyle name="20% - 강조색5 2 2 2 6 2 3" xfId="30003"/>
    <cellStyle name="20% - 강조색5 2 2 2 6 3" xfId="30004"/>
    <cellStyle name="20% - 강조색5 2 2 2 6 4" xfId="30005"/>
    <cellStyle name="20% - 강조색5 2 2 2 7" xfId="11024"/>
    <cellStyle name="20% - 강조색5 2 2 2 7 2" xfId="30006"/>
    <cellStyle name="20% - 강조색5 2 2 2 7 3" xfId="30007"/>
    <cellStyle name="20% - 강조색5 2 2 2 8" xfId="16319"/>
    <cellStyle name="20% - 강조색5 2 2 2 9" xfId="16485"/>
    <cellStyle name="20% - 강조색5 2 2 3" xfId="448"/>
    <cellStyle name="20% - 강조색5 2 2 3 10" xfId="19442"/>
    <cellStyle name="20% - 강조색5 2 2 3 11" xfId="21907"/>
    <cellStyle name="20% - 강조색5 2 2 3 2" xfId="1070"/>
    <cellStyle name="20% - 강조색5 2 2 3 2 10" xfId="22202"/>
    <cellStyle name="20% - 강조색5 2 2 3 2 2" xfId="2372"/>
    <cellStyle name="20% - 강조색5 2 2 3 2 2 2" xfId="4988"/>
    <cellStyle name="20% - 강조색5 2 2 3 2 2 2 2" xfId="10280"/>
    <cellStyle name="20% - 강조색5 2 2 3 2 2 2 2 2" xfId="30008"/>
    <cellStyle name="20% - 강조색5 2 2 3 2 2 2 2 2 2" xfId="30009"/>
    <cellStyle name="20% - 강조색5 2 2 3 2 2 2 2 3" xfId="30010"/>
    <cellStyle name="20% - 강조색5 2 2 3 2 2 2 3" xfId="15746"/>
    <cellStyle name="20% - 강조색5 2 2 3 2 2 2 3 2" xfId="30011"/>
    <cellStyle name="20% - 강조색5 2 2 3 2 2 2 4" xfId="30012"/>
    <cellStyle name="20% - 강조색5 2 2 3 2 2 2 5" xfId="30013"/>
    <cellStyle name="20% - 강조색5 2 2 3 2 2 3" xfId="7665"/>
    <cellStyle name="20% - 강조색5 2 2 3 2 2 3 2" xfId="30014"/>
    <cellStyle name="20% - 강조색5 2 2 3 2 2 3 2 2" xfId="30015"/>
    <cellStyle name="20% - 강조색5 2 2 3 2 2 3 3" xfId="30016"/>
    <cellStyle name="20% - 강조색5 2 2 3 2 2 4" xfId="13131"/>
    <cellStyle name="20% - 강조색5 2 2 3 2 2 4 2" xfId="30017"/>
    <cellStyle name="20% - 강조색5 2 2 3 2 2 5" xfId="20661"/>
    <cellStyle name="20% - 강조색5 2 2 3 2 2 6" xfId="30018"/>
    <cellStyle name="20% - 강조색5 2 2 3 2 3" xfId="3689"/>
    <cellStyle name="20% - 강조색5 2 2 3 2 3 2" xfId="8981"/>
    <cellStyle name="20% - 강조색5 2 2 3 2 3 2 2" xfId="30019"/>
    <cellStyle name="20% - 강조색5 2 2 3 2 3 2 2 2" xfId="30020"/>
    <cellStyle name="20% - 강조색5 2 2 3 2 3 2 3" xfId="30021"/>
    <cellStyle name="20% - 강조색5 2 2 3 2 3 2 4" xfId="30022"/>
    <cellStyle name="20% - 강조색5 2 2 3 2 3 3" xfId="14447"/>
    <cellStyle name="20% - 강조색5 2 2 3 2 3 3 2" xfId="30023"/>
    <cellStyle name="20% - 강조색5 2 2 3 2 3 4" xfId="21239"/>
    <cellStyle name="20% - 강조색5 2 2 3 2 3 5" xfId="30024"/>
    <cellStyle name="20% - 강조색5 2 2 3 2 4" xfId="6366"/>
    <cellStyle name="20% - 강조색5 2 2 3 2 4 2" xfId="30025"/>
    <cellStyle name="20% - 강조색5 2 2 3 2 4 2 2" xfId="30026"/>
    <cellStyle name="20% - 강조색5 2 2 3 2 4 3" xfId="30027"/>
    <cellStyle name="20% - 강조색5 2 2 3 2 4 4" xfId="30028"/>
    <cellStyle name="20% - 강조색5 2 2 3 2 5" xfId="11832"/>
    <cellStyle name="20% - 강조색5 2 2 3 2 5 2" xfId="30029"/>
    <cellStyle name="20% - 강조색5 2 2 3 2 6" xfId="17264"/>
    <cellStyle name="20% - 강조색5 2 2 3 2 7" xfId="17838"/>
    <cellStyle name="20% - 강조색5 2 2 3 2 8" xfId="18775"/>
    <cellStyle name="20% - 강조색5 2 2 3 2 9" xfId="19737"/>
    <cellStyle name="20% - 강조색5 2 2 3 3" xfId="1752"/>
    <cellStyle name="20% - 강조색5 2 2 3 3 2" xfId="4368"/>
    <cellStyle name="20% - 강조색5 2 2 3 3 2 2" xfId="9660"/>
    <cellStyle name="20% - 강조색5 2 2 3 3 2 2 2" xfId="30030"/>
    <cellStyle name="20% - 강조색5 2 2 3 3 2 2 2 2" xfId="30031"/>
    <cellStyle name="20% - 강조색5 2 2 3 3 2 2 3" xfId="30032"/>
    <cellStyle name="20% - 강조색5 2 2 3 3 2 2 4" xfId="30033"/>
    <cellStyle name="20% - 강조색5 2 2 3 3 2 3" xfId="15126"/>
    <cellStyle name="20% - 강조색5 2 2 3 3 2 3 2" xfId="30034"/>
    <cellStyle name="20% - 강조색5 2 2 3 3 2 4" xfId="21530"/>
    <cellStyle name="20% - 강조색5 2 2 3 3 2 5" xfId="30035"/>
    <cellStyle name="20% - 강조색5 2 2 3 3 3" xfId="7045"/>
    <cellStyle name="20% - 강조색5 2 2 3 3 3 2" xfId="30036"/>
    <cellStyle name="20% - 강조색5 2 2 3 3 3 2 2" xfId="30037"/>
    <cellStyle name="20% - 강조색5 2 2 3 3 3 3" xfId="30038"/>
    <cellStyle name="20% - 강조색5 2 2 3 3 3 4" xfId="30039"/>
    <cellStyle name="20% - 강조색5 2 2 3 3 4" xfId="12511"/>
    <cellStyle name="20% - 강조색5 2 2 3 3 4 2" xfId="30040"/>
    <cellStyle name="20% - 강조색5 2 2 3 3 5" xfId="18129"/>
    <cellStyle name="20% - 강조색5 2 2 3 3 6" xfId="19063"/>
    <cellStyle name="20% - 강조색5 2 2 3 3 7" xfId="20025"/>
    <cellStyle name="20% - 강조색5 2 2 3 3 8" xfId="22490"/>
    <cellStyle name="20% - 강조색5 2 2 3 4" xfId="3069"/>
    <cellStyle name="20% - 강조색5 2 2 3 4 2" xfId="8361"/>
    <cellStyle name="20% - 강조색5 2 2 3 4 2 2" xfId="30041"/>
    <cellStyle name="20% - 강조색5 2 2 3 4 2 2 2" xfId="30042"/>
    <cellStyle name="20% - 강조색5 2 2 3 4 2 3" xfId="30043"/>
    <cellStyle name="20% - 강조색5 2 2 3 4 2 4" xfId="30044"/>
    <cellStyle name="20% - 강조색5 2 2 3 4 3" xfId="13827"/>
    <cellStyle name="20% - 강조색5 2 2 3 4 3 2" xfId="30045"/>
    <cellStyle name="20% - 강조색5 2 2 3 4 4" xfId="20366"/>
    <cellStyle name="20% - 강조색5 2 2 3 4 5" xfId="30046"/>
    <cellStyle name="20% - 강조색5 2 2 3 5" xfId="5746"/>
    <cellStyle name="20% - 강조색5 2 2 3 5 2" xfId="20944"/>
    <cellStyle name="20% - 강조색5 2 2 3 5 2 2" xfId="30047"/>
    <cellStyle name="20% - 강조색5 2 2 3 5 2 3" xfId="30048"/>
    <cellStyle name="20% - 강조색5 2 2 3 5 3" xfId="30049"/>
    <cellStyle name="20% - 강조색5 2 2 3 5 4" xfId="30050"/>
    <cellStyle name="20% - 강조색5 2 2 3 6" xfId="11212"/>
    <cellStyle name="20% - 강조색5 2 2 3 6 2" xfId="30051"/>
    <cellStyle name="20% - 강조색5 2 2 3 6 3" xfId="30052"/>
    <cellStyle name="20% - 강조색5 2 2 3 7" xfId="16955"/>
    <cellStyle name="20% - 강조색5 2 2 3 8" xfId="17543"/>
    <cellStyle name="20% - 강조색5 2 2 3 9" xfId="18480"/>
    <cellStyle name="20% - 강조색5 2 2 4" xfId="768"/>
    <cellStyle name="20% - 강조색5 2 2 4 10" xfId="22087"/>
    <cellStyle name="20% - 강조색5 2 2 4 2" xfId="2070"/>
    <cellStyle name="20% - 강조색5 2 2 4 2 2" xfId="4686"/>
    <cellStyle name="20% - 강조색5 2 2 4 2 2 2" xfId="9978"/>
    <cellStyle name="20% - 강조색5 2 2 4 2 2 2 2" xfId="30053"/>
    <cellStyle name="20% - 강조색5 2 2 4 2 2 2 2 2" xfId="30054"/>
    <cellStyle name="20% - 강조색5 2 2 4 2 2 2 3" xfId="30055"/>
    <cellStyle name="20% - 강조색5 2 2 4 2 2 3" xfId="15444"/>
    <cellStyle name="20% - 강조색5 2 2 4 2 2 3 2" xfId="30056"/>
    <cellStyle name="20% - 강조색5 2 2 4 2 2 4" xfId="30057"/>
    <cellStyle name="20% - 강조색5 2 2 4 2 2 5" xfId="30058"/>
    <cellStyle name="20% - 강조색5 2 2 4 2 3" xfId="7363"/>
    <cellStyle name="20% - 강조색5 2 2 4 2 3 2" xfId="30059"/>
    <cellStyle name="20% - 강조색5 2 2 4 2 3 2 2" xfId="30060"/>
    <cellStyle name="20% - 강조색5 2 2 4 2 3 3" xfId="30061"/>
    <cellStyle name="20% - 강조색5 2 2 4 2 4" xfId="12829"/>
    <cellStyle name="20% - 강조색5 2 2 4 2 4 2" xfId="30062"/>
    <cellStyle name="20% - 강조색5 2 2 4 2 5" xfId="20546"/>
    <cellStyle name="20% - 강조색5 2 2 4 2 6" xfId="30063"/>
    <cellStyle name="20% - 강조색5 2 2 4 3" xfId="3387"/>
    <cellStyle name="20% - 강조색5 2 2 4 3 2" xfId="8679"/>
    <cellStyle name="20% - 강조색5 2 2 4 3 2 2" xfId="30064"/>
    <cellStyle name="20% - 강조색5 2 2 4 3 2 2 2" xfId="30065"/>
    <cellStyle name="20% - 강조색5 2 2 4 3 2 3" xfId="30066"/>
    <cellStyle name="20% - 강조색5 2 2 4 3 2 4" xfId="30067"/>
    <cellStyle name="20% - 강조색5 2 2 4 3 3" xfId="14145"/>
    <cellStyle name="20% - 강조색5 2 2 4 3 3 2" xfId="30068"/>
    <cellStyle name="20% - 강조색5 2 2 4 3 4" xfId="21124"/>
    <cellStyle name="20% - 강조색5 2 2 4 3 5" xfId="30069"/>
    <cellStyle name="20% - 강조색5 2 2 4 4" xfId="6064"/>
    <cellStyle name="20% - 강조색5 2 2 4 4 2" xfId="30070"/>
    <cellStyle name="20% - 강조색5 2 2 4 4 2 2" xfId="30071"/>
    <cellStyle name="20% - 강조색5 2 2 4 4 3" xfId="30072"/>
    <cellStyle name="20% - 강조색5 2 2 4 4 4" xfId="30073"/>
    <cellStyle name="20% - 강조색5 2 2 4 5" xfId="11530"/>
    <cellStyle name="20% - 강조색5 2 2 4 5 2" xfId="30074"/>
    <cellStyle name="20% - 강조색5 2 2 4 6" xfId="17135"/>
    <cellStyle name="20% - 강조색5 2 2 4 7" xfId="17723"/>
    <cellStyle name="20% - 강조색5 2 2 4 8" xfId="18660"/>
    <cellStyle name="20% - 강조색5 2 2 4 9" xfId="19622"/>
    <cellStyle name="20% - 강조색5 2 2 5" xfId="1450"/>
    <cellStyle name="20% - 강조색5 2 2 5 2" xfId="4066"/>
    <cellStyle name="20% - 강조색5 2 2 5 2 2" xfId="9358"/>
    <cellStyle name="20% - 강조색5 2 2 5 2 2 2" xfId="30075"/>
    <cellStyle name="20% - 강조색5 2 2 5 2 2 2 2" xfId="30076"/>
    <cellStyle name="20% - 강조색5 2 2 5 2 2 3" xfId="30077"/>
    <cellStyle name="20% - 강조색5 2 2 5 2 2 4" xfId="30078"/>
    <cellStyle name="20% - 강조색5 2 2 5 2 3" xfId="14824"/>
    <cellStyle name="20% - 강조색5 2 2 5 2 3 2" xfId="30079"/>
    <cellStyle name="20% - 강조색5 2 2 5 2 4" xfId="21371"/>
    <cellStyle name="20% - 강조색5 2 2 5 2 5" xfId="30080"/>
    <cellStyle name="20% - 강조색5 2 2 5 3" xfId="6743"/>
    <cellStyle name="20% - 강조색5 2 2 5 3 2" xfId="30081"/>
    <cellStyle name="20% - 강조색5 2 2 5 3 2 2" xfId="30082"/>
    <cellStyle name="20% - 강조색5 2 2 5 3 3" xfId="30083"/>
    <cellStyle name="20% - 강조색5 2 2 5 3 4" xfId="30084"/>
    <cellStyle name="20% - 강조색5 2 2 5 4" xfId="12209"/>
    <cellStyle name="20% - 강조색5 2 2 5 4 2" xfId="30085"/>
    <cellStyle name="20% - 강조색5 2 2 5 5" xfId="17971"/>
    <cellStyle name="20% - 강조색5 2 2 5 6" xfId="18905"/>
    <cellStyle name="20% - 강조색5 2 2 5 7" xfId="19867"/>
    <cellStyle name="20% - 강조색5 2 2 5 8" xfId="22332"/>
    <cellStyle name="20% - 강조색5 2 2 6" xfId="2767"/>
    <cellStyle name="20% - 강조색5 2 2 6 2" xfId="8059"/>
    <cellStyle name="20% - 강조색5 2 2 6 2 2" xfId="30086"/>
    <cellStyle name="20% - 강조색5 2 2 6 2 2 2" xfId="30087"/>
    <cellStyle name="20% - 강조색5 2 2 6 2 3" xfId="30088"/>
    <cellStyle name="20% - 강조색5 2 2 6 2 4" xfId="30089"/>
    <cellStyle name="20% - 강조색5 2 2 6 3" xfId="13525"/>
    <cellStyle name="20% - 강조색5 2 2 6 3 2" xfId="30090"/>
    <cellStyle name="20% - 강조색5 2 2 6 4" xfId="20200"/>
    <cellStyle name="20% - 강조색5 2 2 6 5" xfId="30091"/>
    <cellStyle name="20% - 강조색5 2 2 7" xfId="5444"/>
    <cellStyle name="20% - 강조색5 2 2 7 2" xfId="16183"/>
    <cellStyle name="20% - 강조색5 2 2 7 2 2" xfId="30092"/>
    <cellStyle name="20% - 강조색5 2 2 7 2 3" xfId="30093"/>
    <cellStyle name="20% - 강조색5 2 2 7 3" xfId="20778"/>
    <cellStyle name="20% - 강조색5 2 2 7 4" xfId="30094"/>
    <cellStyle name="20% - 강조색5 2 2 8" xfId="10841"/>
    <cellStyle name="20% - 강조색5 2 2 8 2" xfId="30095"/>
    <cellStyle name="20% - 강조색5 2 2 8 3" xfId="30096"/>
    <cellStyle name="20% - 강조색5 2 2 9" xfId="10910"/>
    <cellStyle name="20% - 강조색5 2 2 9 2" xfId="30097"/>
    <cellStyle name="20% - 강조색5 2 3" xfId="223"/>
    <cellStyle name="20% - 강조색5 2 3 10" xfId="16670"/>
    <cellStyle name="20% - 강조색5 2 3 11" xfId="16862"/>
    <cellStyle name="20% - 강조색5 2 3 12" xfId="17456"/>
    <cellStyle name="20% - 강조색5 2 3 13" xfId="18393"/>
    <cellStyle name="20% - 강조색5 2 3 14" xfId="19355"/>
    <cellStyle name="20% - 강조색5 2 3 15" xfId="21820"/>
    <cellStyle name="20% - 강조색5 2 3 2" xfId="528"/>
    <cellStyle name="20% - 강조색5 2 3 2 10" xfId="19519"/>
    <cellStyle name="20% - 강조색5 2 3 2 11" xfId="21984"/>
    <cellStyle name="20% - 강조색5 2 3 2 2" xfId="1150"/>
    <cellStyle name="20% - 강조색5 2 3 2 2 10" xfId="22279"/>
    <cellStyle name="20% - 강조색5 2 3 2 2 2" xfId="2452"/>
    <cellStyle name="20% - 강조색5 2 3 2 2 2 2" xfId="5068"/>
    <cellStyle name="20% - 강조색5 2 3 2 2 2 2 2" xfId="10360"/>
    <cellStyle name="20% - 강조색5 2 3 2 2 2 2 2 2" xfId="30098"/>
    <cellStyle name="20% - 강조색5 2 3 2 2 2 2 2 2 2" xfId="30099"/>
    <cellStyle name="20% - 강조색5 2 3 2 2 2 2 2 3" xfId="30100"/>
    <cellStyle name="20% - 강조색5 2 3 2 2 2 2 3" xfId="15826"/>
    <cellStyle name="20% - 강조색5 2 3 2 2 2 2 3 2" xfId="30101"/>
    <cellStyle name="20% - 강조색5 2 3 2 2 2 2 4" xfId="30102"/>
    <cellStyle name="20% - 강조색5 2 3 2 2 2 2 5" xfId="30103"/>
    <cellStyle name="20% - 강조색5 2 3 2 2 2 3" xfId="7745"/>
    <cellStyle name="20% - 강조색5 2 3 2 2 2 3 2" xfId="30104"/>
    <cellStyle name="20% - 강조색5 2 3 2 2 2 3 2 2" xfId="30105"/>
    <cellStyle name="20% - 강조색5 2 3 2 2 2 3 3" xfId="30106"/>
    <cellStyle name="20% - 강조색5 2 3 2 2 2 4" xfId="13211"/>
    <cellStyle name="20% - 강조색5 2 3 2 2 2 4 2" xfId="30107"/>
    <cellStyle name="20% - 강조색5 2 3 2 2 2 5" xfId="20738"/>
    <cellStyle name="20% - 강조색5 2 3 2 2 2 6" xfId="30108"/>
    <cellStyle name="20% - 강조색5 2 3 2 2 3" xfId="3769"/>
    <cellStyle name="20% - 강조색5 2 3 2 2 3 2" xfId="9061"/>
    <cellStyle name="20% - 강조색5 2 3 2 2 3 2 2" xfId="30109"/>
    <cellStyle name="20% - 강조색5 2 3 2 2 3 2 2 2" xfId="30110"/>
    <cellStyle name="20% - 강조색5 2 3 2 2 3 2 3" xfId="30111"/>
    <cellStyle name="20% - 강조색5 2 3 2 2 3 2 4" xfId="30112"/>
    <cellStyle name="20% - 강조색5 2 3 2 2 3 3" xfId="14527"/>
    <cellStyle name="20% - 강조색5 2 3 2 2 3 3 2" xfId="30113"/>
    <cellStyle name="20% - 강조색5 2 3 2 2 3 4" xfId="21316"/>
    <cellStyle name="20% - 강조색5 2 3 2 2 3 5" xfId="30114"/>
    <cellStyle name="20% - 강조색5 2 3 2 2 4" xfId="6446"/>
    <cellStyle name="20% - 강조색5 2 3 2 2 4 2" xfId="30115"/>
    <cellStyle name="20% - 강조색5 2 3 2 2 4 2 2" xfId="30116"/>
    <cellStyle name="20% - 강조색5 2 3 2 2 4 3" xfId="30117"/>
    <cellStyle name="20% - 강조색5 2 3 2 2 4 4" xfId="30118"/>
    <cellStyle name="20% - 강조색5 2 3 2 2 5" xfId="11912"/>
    <cellStyle name="20% - 강조색5 2 3 2 2 5 2" xfId="30119"/>
    <cellStyle name="20% - 강조색5 2 3 2 2 6" xfId="17341"/>
    <cellStyle name="20% - 강조색5 2 3 2 2 7" xfId="17915"/>
    <cellStyle name="20% - 강조색5 2 3 2 2 8" xfId="18852"/>
    <cellStyle name="20% - 강조색5 2 3 2 2 9" xfId="19814"/>
    <cellStyle name="20% - 강조색5 2 3 2 3" xfId="1832"/>
    <cellStyle name="20% - 강조색5 2 3 2 3 2" xfId="4448"/>
    <cellStyle name="20% - 강조색5 2 3 2 3 2 2" xfId="9740"/>
    <cellStyle name="20% - 강조색5 2 3 2 3 2 2 2" xfId="30120"/>
    <cellStyle name="20% - 강조색5 2 3 2 3 2 2 2 2" xfId="30121"/>
    <cellStyle name="20% - 강조색5 2 3 2 3 2 2 3" xfId="30122"/>
    <cellStyle name="20% - 강조색5 2 3 2 3 2 2 4" xfId="30123"/>
    <cellStyle name="20% - 강조색5 2 3 2 3 2 3" xfId="15206"/>
    <cellStyle name="20% - 강조색5 2 3 2 3 2 3 2" xfId="30124"/>
    <cellStyle name="20% - 강조색5 2 3 2 3 2 4" xfId="21531"/>
    <cellStyle name="20% - 강조색5 2 3 2 3 2 5" xfId="30125"/>
    <cellStyle name="20% - 강조색5 2 3 2 3 3" xfId="7125"/>
    <cellStyle name="20% - 강조색5 2 3 2 3 3 2" xfId="30126"/>
    <cellStyle name="20% - 강조색5 2 3 2 3 3 2 2" xfId="30127"/>
    <cellStyle name="20% - 강조색5 2 3 2 3 3 3" xfId="30128"/>
    <cellStyle name="20% - 강조색5 2 3 2 3 3 4" xfId="30129"/>
    <cellStyle name="20% - 강조색5 2 3 2 3 4" xfId="12591"/>
    <cellStyle name="20% - 강조색5 2 3 2 3 4 2" xfId="30130"/>
    <cellStyle name="20% - 강조색5 2 3 2 3 5" xfId="18130"/>
    <cellStyle name="20% - 강조색5 2 3 2 3 6" xfId="19064"/>
    <cellStyle name="20% - 강조색5 2 3 2 3 7" xfId="20026"/>
    <cellStyle name="20% - 강조색5 2 3 2 3 8" xfId="22491"/>
    <cellStyle name="20% - 강조색5 2 3 2 4" xfId="3149"/>
    <cellStyle name="20% - 강조색5 2 3 2 4 2" xfId="8441"/>
    <cellStyle name="20% - 강조색5 2 3 2 4 2 2" xfId="30131"/>
    <cellStyle name="20% - 강조색5 2 3 2 4 2 2 2" xfId="30132"/>
    <cellStyle name="20% - 강조색5 2 3 2 4 2 3" xfId="30133"/>
    <cellStyle name="20% - 강조색5 2 3 2 4 2 4" xfId="30134"/>
    <cellStyle name="20% - 강조색5 2 3 2 4 3" xfId="13907"/>
    <cellStyle name="20% - 강조색5 2 3 2 4 3 2" xfId="30135"/>
    <cellStyle name="20% - 강조색5 2 3 2 4 4" xfId="20443"/>
    <cellStyle name="20% - 강조색5 2 3 2 4 5" xfId="30136"/>
    <cellStyle name="20% - 강조색5 2 3 2 5" xfId="5826"/>
    <cellStyle name="20% - 강조색5 2 3 2 5 2" xfId="21021"/>
    <cellStyle name="20% - 강조색5 2 3 2 5 2 2" xfId="30137"/>
    <cellStyle name="20% - 강조색5 2 3 2 5 2 3" xfId="30138"/>
    <cellStyle name="20% - 강조색5 2 3 2 5 3" xfId="30139"/>
    <cellStyle name="20% - 강조색5 2 3 2 5 4" xfId="30140"/>
    <cellStyle name="20% - 강조색5 2 3 2 6" xfId="11292"/>
    <cellStyle name="20% - 강조색5 2 3 2 6 2" xfId="30141"/>
    <cellStyle name="20% - 강조색5 2 3 2 6 3" xfId="30142"/>
    <cellStyle name="20% - 강조색5 2 3 2 7" xfId="17032"/>
    <cellStyle name="20% - 강조색5 2 3 2 8" xfId="17620"/>
    <cellStyle name="20% - 강조색5 2 3 2 9" xfId="18557"/>
    <cellStyle name="20% - 강조색5 2 3 3" xfId="848"/>
    <cellStyle name="20% - 강조색5 2 3 3 10" xfId="22164"/>
    <cellStyle name="20% - 강조색5 2 3 3 2" xfId="2150"/>
    <cellStyle name="20% - 강조색5 2 3 3 2 2" xfId="4766"/>
    <cellStyle name="20% - 강조색5 2 3 3 2 2 2" xfId="10058"/>
    <cellStyle name="20% - 강조색5 2 3 3 2 2 2 2" xfId="30143"/>
    <cellStyle name="20% - 강조색5 2 3 3 2 2 2 2 2" xfId="30144"/>
    <cellStyle name="20% - 강조색5 2 3 3 2 2 2 3" xfId="30145"/>
    <cellStyle name="20% - 강조색5 2 3 3 2 2 3" xfId="15524"/>
    <cellStyle name="20% - 강조색5 2 3 3 2 2 3 2" xfId="30146"/>
    <cellStyle name="20% - 강조색5 2 3 3 2 2 4" xfId="30147"/>
    <cellStyle name="20% - 강조색5 2 3 3 2 2 5" xfId="30148"/>
    <cellStyle name="20% - 강조색5 2 3 3 2 3" xfId="7443"/>
    <cellStyle name="20% - 강조색5 2 3 3 2 3 2" xfId="30149"/>
    <cellStyle name="20% - 강조색5 2 3 3 2 3 2 2" xfId="30150"/>
    <cellStyle name="20% - 강조색5 2 3 3 2 3 3" xfId="30151"/>
    <cellStyle name="20% - 강조색5 2 3 3 2 4" xfId="12909"/>
    <cellStyle name="20% - 강조색5 2 3 3 2 4 2" xfId="30152"/>
    <cellStyle name="20% - 강조색5 2 3 3 2 5" xfId="20623"/>
    <cellStyle name="20% - 강조색5 2 3 3 2 6" xfId="30153"/>
    <cellStyle name="20% - 강조색5 2 3 3 3" xfId="3467"/>
    <cellStyle name="20% - 강조색5 2 3 3 3 2" xfId="8759"/>
    <cellStyle name="20% - 강조색5 2 3 3 3 2 2" xfId="30154"/>
    <cellStyle name="20% - 강조색5 2 3 3 3 2 2 2" xfId="30155"/>
    <cellStyle name="20% - 강조색5 2 3 3 3 2 3" xfId="30156"/>
    <cellStyle name="20% - 강조색5 2 3 3 3 2 4" xfId="30157"/>
    <cellStyle name="20% - 강조색5 2 3 3 3 3" xfId="14225"/>
    <cellStyle name="20% - 강조색5 2 3 3 3 3 2" xfId="30158"/>
    <cellStyle name="20% - 강조색5 2 3 3 3 4" xfId="21201"/>
    <cellStyle name="20% - 강조색5 2 3 3 3 5" xfId="30159"/>
    <cellStyle name="20% - 강조색5 2 3 3 4" xfId="6144"/>
    <cellStyle name="20% - 강조색5 2 3 3 4 2" xfId="30160"/>
    <cellStyle name="20% - 강조색5 2 3 3 4 2 2" xfId="30161"/>
    <cellStyle name="20% - 강조색5 2 3 3 4 3" xfId="30162"/>
    <cellStyle name="20% - 강조색5 2 3 3 4 4" xfId="30163"/>
    <cellStyle name="20% - 강조색5 2 3 3 5" xfId="11610"/>
    <cellStyle name="20% - 강조색5 2 3 3 5 2" xfId="30164"/>
    <cellStyle name="20% - 강조색5 2 3 3 6" xfId="17212"/>
    <cellStyle name="20% - 강조색5 2 3 3 7" xfId="17800"/>
    <cellStyle name="20% - 강조색5 2 3 3 8" xfId="18737"/>
    <cellStyle name="20% - 강조색5 2 3 3 9" xfId="19699"/>
    <cellStyle name="20% - 강조색5 2 3 4" xfId="1530"/>
    <cellStyle name="20% - 강조색5 2 3 4 2" xfId="4146"/>
    <cellStyle name="20% - 강조색5 2 3 4 2 2" xfId="9438"/>
    <cellStyle name="20% - 강조색5 2 3 4 2 2 2" xfId="30165"/>
    <cellStyle name="20% - 강조색5 2 3 4 2 2 2 2" xfId="30166"/>
    <cellStyle name="20% - 강조색5 2 3 4 2 2 3" xfId="30167"/>
    <cellStyle name="20% - 강조색5 2 3 4 2 2 4" xfId="30168"/>
    <cellStyle name="20% - 강조색5 2 3 4 2 3" xfId="14904"/>
    <cellStyle name="20% - 강조색5 2 3 4 2 3 2" xfId="30169"/>
    <cellStyle name="20% - 강조색5 2 3 4 2 4" xfId="21449"/>
    <cellStyle name="20% - 강조색5 2 3 4 2 5" xfId="30170"/>
    <cellStyle name="20% - 강조색5 2 3 4 3" xfId="6823"/>
    <cellStyle name="20% - 강조색5 2 3 4 3 2" xfId="30171"/>
    <cellStyle name="20% - 강조색5 2 3 4 3 2 2" xfId="30172"/>
    <cellStyle name="20% - 강조색5 2 3 4 3 3" xfId="30173"/>
    <cellStyle name="20% - 강조색5 2 3 4 3 4" xfId="30174"/>
    <cellStyle name="20% - 강조색5 2 3 4 4" xfId="12289"/>
    <cellStyle name="20% - 강조색5 2 3 4 4 2" xfId="30175"/>
    <cellStyle name="20% - 강조색5 2 3 4 5" xfId="18048"/>
    <cellStyle name="20% - 강조색5 2 3 4 6" xfId="18982"/>
    <cellStyle name="20% - 강조색5 2 3 4 7" xfId="19944"/>
    <cellStyle name="20% - 강조색5 2 3 4 8" xfId="22409"/>
    <cellStyle name="20% - 강조색5 2 3 5" xfId="2847"/>
    <cellStyle name="20% - 강조색5 2 3 5 2" xfId="8139"/>
    <cellStyle name="20% - 강조색5 2 3 5 2 2" xfId="30176"/>
    <cellStyle name="20% - 강조색5 2 3 5 2 2 2" xfId="30177"/>
    <cellStyle name="20% - 강조색5 2 3 5 2 3" xfId="30178"/>
    <cellStyle name="20% - 강조색5 2 3 5 2 4" xfId="30179"/>
    <cellStyle name="20% - 강조색5 2 3 5 3" xfId="13605"/>
    <cellStyle name="20% - 강조색5 2 3 5 3 2" xfId="30180"/>
    <cellStyle name="20% - 강조색5 2 3 5 4" xfId="20278"/>
    <cellStyle name="20% - 강조색5 2 3 5 5" xfId="30181"/>
    <cellStyle name="20% - 강조색5 2 3 6" xfId="5524"/>
    <cellStyle name="20% - 강조색5 2 3 6 2" xfId="20856"/>
    <cellStyle name="20% - 강조색5 2 3 6 2 2" xfId="30182"/>
    <cellStyle name="20% - 강조색5 2 3 6 2 3" xfId="30183"/>
    <cellStyle name="20% - 강조색5 2 3 6 3" xfId="30184"/>
    <cellStyle name="20% - 강조색5 2 3 6 4" xfId="30185"/>
    <cellStyle name="20% - 강조색5 2 3 7" xfId="10990"/>
    <cellStyle name="20% - 강조색5 2 3 7 2" xfId="30186"/>
    <cellStyle name="20% - 강조색5 2 3 7 3" xfId="30187"/>
    <cellStyle name="20% - 강조색5 2 3 8" xfId="16362"/>
    <cellStyle name="20% - 강조색5 2 3 8 2" xfId="30188"/>
    <cellStyle name="20% - 강조색5 2 3 9" xfId="16522"/>
    <cellStyle name="20% - 강조색5 2 4" xfId="414"/>
    <cellStyle name="20% - 강조색5 2 4 10" xfId="16805"/>
    <cellStyle name="20% - 강조색5 2 4 11" xfId="17399"/>
    <cellStyle name="20% - 강조색5 2 4 12" xfId="18336"/>
    <cellStyle name="20% - 강조색5 2 4 13" xfId="19298"/>
    <cellStyle name="20% - 강조색5 2 4 14" xfId="21761"/>
    <cellStyle name="20% - 강조색5 2 4 2" xfId="1036"/>
    <cellStyle name="20% - 강조색5 2 4 2 10" xfId="21927"/>
    <cellStyle name="20% - 강조색5 2 4 2 2" xfId="2338"/>
    <cellStyle name="20% - 강조색5 2 4 2 2 2" xfId="4954"/>
    <cellStyle name="20% - 강조색5 2 4 2 2 2 2" xfId="10246"/>
    <cellStyle name="20% - 강조색5 2 4 2 2 2 2 2" xfId="30189"/>
    <cellStyle name="20% - 강조색5 2 4 2 2 2 2 2 2" xfId="30190"/>
    <cellStyle name="20% - 강조색5 2 4 2 2 2 2 3" xfId="30191"/>
    <cellStyle name="20% - 강조색5 2 4 2 2 2 2 4" xfId="30192"/>
    <cellStyle name="20% - 강조색5 2 4 2 2 2 3" xfId="15712"/>
    <cellStyle name="20% - 강조색5 2 4 2 2 2 3 2" xfId="30193"/>
    <cellStyle name="20% - 강조색5 2 4 2 2 2 4" xfId="20681"/>
    <cellStyle name="20% - 강조색5 2 4 2 2 2 5" xfId="30194"/>
    <cellStyle name="20% - 강조색5 2 4 2 2 3" xfId="7631"/>
    <cellStyle name="20% - 강조색5 2 4 2 2 3 2" xfId="21259"/>
    <cellStyle name="20% - 강조색5 2 4 2 2 3 2 2" xfId="30195"/>
    <cellStyle name="20% - 강조색5 2 4 2 2 3 2 3" xfId="30196"/>
    <cellStyle name="20% - 강조색5 2 4 2 2 3 3" xfId="30197"/>
    <cellStyle name="20% - 강조색5 2 4 2 2 3 4" xfId="30198"/>
    <cellStyle name="20% - 강조색5 2 4 2 2 4" xfId="13097"/>
    <cellStyle name="20% - 강조색5 2 4 2 2 4 2" xfId="30199"/>
    <cellStyle name="20% - 강조색5 2 4 2 2 4 3" xfId="30200"/>
    <cellStyle name="20% - 강조색5 2 4 2 2 5" xfId="17284"/>
    <cellStyle name="20% - 강조색5 2 4 2 2 6" xfId="17858"/>
    <cellStyle name="20% - 강조색5 2 4 2 2 7" xfId="18795"/>
    <cellStyle name="20% - 강조색5 2 4 2 2 8" xfId="19757"/>
    <cellStyle name="20% - 강조색5 2 4 2 2 9" xfId="22222"/>
    <cellStyle name="20% - 강조색5 2 4 2 3" xfId="3655"/>
    <cellStyle name="20% - 강조색5 2 4 2 3 2" xfId="8947"/>
    <cellStyle name="20% - 강조색5 2 4 2 3 2 2" xfId="21532"/>
    <cellStyle name="20% - 강조색5 2 4 2 3 2 2 2" xfId="30201"/>
    <cellStyle name="20% - 강조색5 2 4 2 3 2 2 3" xfId="30202"/>
    <cellStyle name="20% - 강조색5 2 4 2 3 2 3" xfId="30203"/>
    <cellStyle name="20% - 강조색5 2 4 2 3 2 4" xfId="30204"/>
    <cellStyle name="20% - 강조색5 2 4 2 3 3" xfId="14413"/>
    <cellStyle name="20% - 강조색5 2 4 2 3 3 2" xfId="30205"/>
    <cellStyle name="20% - 강조색5 2 4 2 3 3 3" xfId="30206"/>
    <cellStyle name="20% - 강조색5 2 4 2 3 4" xfId="18131"/>
    <cellStyle name="20% - 강조색5 2 4 2 3 5" xfId="19065"/>
    <cellStyle name="20% - 강조색5 2 4 2 3 6" xfId="20027"/>
    <cellStyle name="20% - 강조색5 2 4 2 3 7" xfId="22492"/>
    <cellStyle name="20% - 강조색5 2 4 2 4" xfId="6332"/>
    <cellStyle name="20% - 강조색5 2 4 2 4 2" xfId="20386"/>
    <cellStyle name="20% - 강조색5 2 4 2 4 2 2" xfId="30207"/>
    <cellStyle name="20% - 강조색5 2 4 2 4 2 3" xfId="30208"/>
    <cellStyle name="20% - 강조색5 2 4 2 4 3" xfId="30209"/>
    <cellStyle name="20% - 강조색5 2 4 2 4 4" xfId="30210"/>
    <cellStyle name="20% - 강조색5 2 4 2 5" xfId="11798"/>
    <cellStyle name="20% - 강조색5 2 4 2 5 2" xfId="20964"/>
    <cellStyle name="20% - 강조색5 2 4 2 5 3" xfId="30211"/>
    <cellStyle name="20% - 강조색5 2 4 2 5 4" xfId="30212"/>
    <cellStyle name="20% - 강조색5 2 4 2 6" xfId="16975"/>
    <cellStyle name="20% - 강조색5 2 4 2 7" xfId="17563"/>
    <cellStyle name="20% - 강조색5 2 4 2 8" xfId="18500"/>
    <cellStyle name="20% - 강조색5 2 4 2 9" xfId="19462"/>
    <cellStyle name="20% - 강조색5 2 4 3" xfId="1718"/>
    <cellStyle name="20% - 강조색5 2 4 3 2" xfId="4334"/>
    <cellStyle name="20% - 강조색5 2 4 3 2 2" xfId="9626"/>
    <cellStyle name="20% - 강조색5 2 4 3 2 2 2" xfId="30213"/>
    <cellStyle name="20% - 강조색5 2 4 3 2 2 2 2" xfId="30214"/>
    <cellStyle name="20% - 강조색5 2 4 3 2 2 3" xfId="30215"/>
    <cellStyle name="20% - 강조색5 2 4 3 2 2 4" xfId="30216"/>
    <cellStyle name="20% - 강조색5 2 4 3 2 3" xfId="15092"/>
    <cellStyle name="20% - 강조색5 2 4 3 2 3 2" xfId="30217"/>
    <cellStyle name="20% - 강조색5 2 4 3 2 4" xfId="20566"/>
    <cellStyle name="20% - 강조색5 2 4 3 2 5" xfId="30218"/>
    <cellStyle name="20% - 강조색5 2 4 3 3" xfId="7011"/>
    <cellStyle name="20% - 강조색5 2 4 3 3 2" xfId="21144"/>
    <cellStyle name="20% - 강조색5 2 4 3 3 2 2" xfId="30219"/>
    <cellStyle name="20% - 강조색5 2 4 3 3 2 3" xfId="30220"/>
    <cellStyle name="20% - 강조색5 2 4 3 3 3" xfId="30221"/>
    <cellStyle name="20% - 강조색5 2 4 3 3 4" xfId="30222"/>
    <cellStyle name="20% - 강조색5 2 4 3 4" xfId="12477"/>
    <cellStyle name="20% - 강조색5 2 4 3 4 2" xfId="30223"/>
    <cellStyle name="20% - 강조색5 2 4 3 4 3" xfId="30224"/>
    <cellStyle name="20% - 강조색5 2 4 3 5" xfId="17155"/>
    <cellStyle name="20% - 강조색5 2 4 3 6" xfId="17743"/>
    <cellStyle name="20% - 강조색5 2 4 3 7" xfId="18680"/>
    <cellStyle name="20% - 강조색5 2 4 3 8" xfId="19642"/>
    <cellStyle name="20% - 강조색5 2 4 3 9" xfId="22107"/>
    <cellStyle name="20% - 강조색5 2 4 4" xfId="3035"/>
    <cellStyle name="20% - 강조색5 2 4 4 2" xfId="8327"/>
    <cellStyle name="20% - 강조색5 2 4 4 2 2" xfId="21391"/>
    <cellStyle name="20% - 강조색5 2 4 4 2 2 2" xfId="30225"/>
    <cellStyle name="20% - 강조색5 2 4 4 2 2 3" xfId="30226"/>
    <cellStyle name="20% - 강조색5 2 4 4 2 3" xfId="30227"/>
    <cellStyle name="20% - 강조색5 2 4 4 2 4" xfId="30228"/>
    <cellStyle name="20% - 강조색5 2 4 4 3" xfId="13793"/>
    <cellStyle name="20% - 강조색5 2 4 4 3 2" xfId="30229"/>
    <cellStyle name="20% - 강조색5 2 4 4 3 3" xfId="30230"/>
    <cellStyle name="20% - 강조색5 2 4 4 4" xfId="17991"/>
    <cellStyle name="20% - 강조색5 2 4 4 5" xfId="18925"/>
    <cellStyle name="20% - 강조색5 2 4 4 6" xfId="19887"/>
    <cellStyle name="20% - 강조색5 2 4 4 7" xfId="22352"/>
    <cellStyle name="20% - 강조색5 2 4 5" xfId="5712"/>
    <cellStyle name="20% - 강조색5 2 4 5 2" xfId="20220"/>
    <cellStyle name="20% - 강조색5 2 4 5 2 2" xfId="30231"/>
    <cellStyle name="20% - 강조색5 2 4 5 2 3" xfId="30232"/>
    <cellStyle name="20% - 강조색5 2 4 5 3" xfId="30233"/>
    <cellStyle name="20% - 강조색5 2 4 5 4" xfId="30234"/>
    <cellStyle name="20% - 강조색5 2 4 6" xfId="11178"/>
    <cellStyle name="20% - 강조색5 2 4 6 2" xfId="20798"/>
    <cellStyle name="20% - 강조색5 2 4 6 3" xfId="30235"/>
    <cellStyle name="20% - 강조색5 2 4 6 4" xfId="30236"/>
    <cellStyle name="20% - 강조색5 2 4 7" xfId="16299"/>
    <cellStyle name="20% - 강조색5 2 4 8" xfId="16465"/>
    <cellStyle name="20% - 강조색5 2 4 9" xfId="16613"/>
    <cellStyle name="20% - 강조색5 2 5" xfId="734"/>
    <cellStyle name="20% - 강조색5 2 5 10" xfId="18410"/>
    <cellStyle name="20% - 강조색5 2 5 11" xfId="19372"/>
    <cellStyle name="20% - 강조색5 2 5 12" xfId="21837"/>
    <cellStyle name="20% - 강조색5 2 5 2" xfId="2036"/>
    <cellStyle name="20% - 강조색5 2 5 2 2" xfId="4652"/>
    <cellStyle name="20% - 강조색5 2 5 2 2 2" xfId="9944"/>
    <cellStyle name="20% - 강조색5 2 5 2 2 2 2" xfId="21533"/>
    <cellStyle name="20% - 강조색5 2 5 2 2 2 2 2" xfId="30237"/>
    <cellStyle name="20% - 강조색5 2 5 2 2 2 2 3" xfId="30238"/>
    <cellStyle name="20% - 강조색5 2 5 2 2 2 3" xfId="30239"/>
    <cellStyle name="20% - 강조색5 2 5 2 2 2 4" xfId="30240"/>
    <cellStyle name="20% - 강조색5 2 5 2 2 3" xfId="15410"/>
    <cellStyle name="20% - 강조색5 2 5 2 2 3 2" xfId="30241"/>
    <cellStyle name="20% - 강조색5 2 5 2 2 3 3" xfId="30242"/>
    <cellStyle name="20% - 강조색5 2 5 2 2 4" xfId="18132"/>
    <cellStyle name="20% - 강조색5 2 5 2 2 5" xfId="19066"/>
    <cellStyle name="20% - 강조색5 2 5 2 2 6" xfId="20028"/>
    <cellStyle name="20% - 강조색5 2 5 2 2 7" xfId="22493"/>
    <cellStyle name="20% - 강조색5 2 5 2 3" xfId="7329"/>
    <cellStyle name="20% - 강조색5 2 5 2 3 2" xfId="20460"/>
    <cellStyle name="20% - 강조색5 2 5 2 3 2 2" xfId="30243"/>
    <cellStyle name="20% - 강조색5 2 5 2 3 2 3" xfId="30244"/>
    <cellStyle name="20% - 강조색5 2 5 2 3 3" xfId="30245"/>
    <cellStyle name="20% - 강조색5 2 5 2 3 4" xfId="30246"/>
    <cellStyle name="20% - 강조색5 2 5 2 4" xfId="12795"/>
    <cellStyle name="20% - 강조색5 2 5 2 4 2" xfId="21038"/>
    <cellStyle name="20% - 강조색5 2 5 2 4 3" xfId="30247"/>
    <cellStyle name="20% - 강조색5 2 5 2 4 4" xfId="30248"/>
    <cellStyle name="20% - 강조색5 2 5 2 5" xfId="17049"/>
    <cellStyle name="20% - 강조색5 2 5 2 6" xfId="17637"/>
    <cellStyle name="20% - 강조색5 2 5 2 7" xfId="18574"/>
    <cellStyle name="20% - 강조색5 2 5 2 8" xfId="19536"/>
    <cellStyle name="20% - 강조색5 2 5 2 9" xfId="22001"/>
    <cellStyle name="20% - 강조색5 2 5 3" xfId="3353"/>
    <cellStyle name="20% - 강조색5 2 5 3 2" xfId="8645"/>
    <cellStyle name="20% - 강조색5 2 5 3 2 2" xfId="20641"/>
    <cellStyle name="20% - 강조색5 2 5 3 2 2 2" xfId="30249"/>
    <cellStyle name="20% - 강조색5 2 5 3 2 2 3" xfId="30250"/>
    <cellStyle name="20% - 강조색5 2 5 3 2 3" xfId="30251"/>
    <cellStyle name="20% - 강조색5 2 5 3 2 4" xfId="30252"/>
    <cellStyle name="20% - 강조색5 2 5 3 3" xfId="14111"/>
    <cellStyle name="20% - 강조색5 2 5 3 3 2" xfId="21219"/>
    <cellStyle name="20% - 강조색5 2 5 3 3 3" xfId="30253"/>
    <cellStyle name="20% - 강조색5 2 5 3 3 4" xfId="30254"/>
    <cellStyle name="20% - 강조색5 2 5 3 4" xfId="17244"/>
    <cellStyle name="20% - 강조색5 2 5 3 5" xfId="17818"/>
    <cellStyle name="20% - 강조색5 2 5 3 6" xfId="18755"/>
    <cellStyle name="20% - 강조색5 2 5 3 7" xfId="19717"/>
    <cellStyle name="20% - 강조색5 2 5 3 8" xfId="22182"/>
    <cellStyle name="20% - 강조색5 2 5 4" xfId="6030"/>
    <cellStyle name="20% - 강조색5 2 5 4 2" xfId="18065"/>
    <cellStyle name="20% - 강조색5 2 5 4 2 2" xfId="21466"/>
    <cellStyle name="20% - 강조색5 2 5 4 2 3" xfId="30255"/>
    <cellStyle name="20% - 강조색5 2 5 4 2 4" xfId="30256"/>
    <cellStyle name="20% - 강조색5 2 5 4 3" xfId="18999"/>
    <cellStyle name="20% - 강조색5 2 5 4 4" xfId="19961"/>
    <cellStyle name="20% - 강조색5 2 5 4 5" xfId="22426"/>
    <cellStyle name="20% - 강조색5 2 5 5" xfId="11496"/>
    <cellStyle name="20% - 강조색5 2 5 5 2" xfId="20295"/>
    <cellStyle name="20% - 강조색5 2 5 5 3" xfId="30257"/>
    <cellStyle name="20% - 강조색5 2 5 5 4" xfId="30258"/>
    <cellStyle name="20% - 강조색5 2 5 6" xfId="16539"/>
    <cellStyle name="20% - 강조색5 2 5 6 2" xfId="20873"/>
    <cellStyle name="20% - 강조색5 2 5 7" xfId="16687"/>
    <cellStyle name="20% - 강조색5 2 5 8" xfId="16879"/>
    <cellStyle name="20% - 강조색5 2 5 9" xfId="17473"/>
    <cellStyle name="20% - 강조색5 2 6" xfId="1416"/>
    <cellStyle name="20% - 강조색5 2 6 2" xfId="4032"/>
    <cellStyle name="20% - 강조색5 2 6 2 2" xfId="9324"/>
    <cellStyle name="20% - 강조색5 2 6 2 2 2" xfId="21534"/>
    <cellStyle name="20% - 강조색5 2 6 2 2 2 2" xfId="30259"/>
    <cellStyle name="20% - 강조색5 2 6 2 2 2 3" xfId="30260"/>
    <cellStyle name="20% - 강조색5 2 6 2 2 3" xfId="30261"/>
    <cellStyle name="20% - 강조색5 2 6 2 2 4" xfId="30262"/>
    <cellStyle name="20% - 강조색5 2 6 2 3" xfId="14790"/>
    <cellStyle name="20% - 강조색5 2 6 2 3 2" xfId="30263"/>
    <cellStyle name="20% - 강조색5 2 6 2 3 3" xfId="30264"/>
    <cellStyle name="20% - 강조색5 2 6 2 4" xfId="18133"/>
    <cellStyle name="20% - 강조색5 2 6 2 5" xfId="19067"/>
    <cellStyle name="20% - 강조색5 2 6 2 6" xfId="20029"/>
    <cellStyle name="20% - 강조색5 2 6 2 7" xfId="22494"/>
    <cellStyle name="20% - 강조색5 2 6 3" xfId="6709"/>
    <cellStyle name="20% - 강조색5 2 6 3 2" xfId="20346"/>
    <cellStyle name="20% - 강조색5 2 6 3 2 2" xfId="30265"/>
    <cellStyle name="20% - 강조색5 2 6 3 2 3" xfId="30266"/>
    <cellStyle name="20% - 강조색5 2 6 3 3" xfId="30267"/>
    <cellStyle name="20% - 강조색5 2 6 3 4" xfId="30268"/>
    <cellStyle name="20% - 강조색5 2 6 4" xfId="12175"/>
    <cellStyle name="20% - 강조색5 2 6 4 2" xfId="20924"/>
    <cellStyle name="20% - 강조색5 2 6 4 3" xfId="30269"/>
    <cellStyle name="20% - 강조색5 2 6 4 4" xfId="30270"/>
    <cellStyle name="20% - 강조색5 2 6 5" xfId="16935"/>
    <cellStyle name="20% - 강조색5 2 6 6" xfId="17523"/>
    <cellStyle name="20% - 강조색5 2 6 7" xfId="18460"/>
    <cellStyle name="20% - 강조색5 2 6 8" xfId="19422"/>
    <cellStyle name="20% - 강조색5 2 6 9" xfId="21887"/>
    <cellStyle name="20% - 강조색5 2 7" xfId="2733"/>
    <cellStyle name="20% - 강조색5 2 7 2" xfId="8025"/>
    <cellStyle name="20% - 강조색5 2 7 2 2" xfId="20511"/>
    <cellStyle name="20% - 강조색5 2 7 2 2 2" xfId="30271"/>
    <cellStyle name="20% - 강조색5 2 7 2 2 3" xfId="30272"/>
    <cellStyle name="20% - 강조색5 2 7 2 3" xfId="30273"/>
    <cellStyle name="20% - 강조색5 2 7 2 4" xfId="30274"/>
    <cellStyle name="20% - 강조색5 2 7 3" xfId="13491"/>
    <cellStyle name="20% - 강조색5 2 7 3 2" xfId="21089"/>
    <cellStyle name="20% - 강조색5 2 7 3 3" xfId="30275"/>
    <cellStyle name="20% - 강조색5 2 7 3 4" xfId="30276"/>
    <cellStyle name="20% - 강조색5 2 7 4" xfId="17100"/>
    <cellStyle name="20% - 강조색5 2 7 5" xfId="17688"/>
    <cellStyle name="20% - 강조색5 2 7 6" xfId="18625"/>
    <cellStyle name="20% - 강조색5 2 7 7" xfId="19587"/>
    <cellStyle name="20% - 강조색5 2 7 8" xfId="22052"/>
    <cellStyle name="20% - 강조색5 2 8" xfId="5410"/>
    <cellStyle name="20% - 강조색5 2 8 2" xfId="16133"/>
    <cellStyle name="20% - 강조색5 2 8 2 2" xfId="20527"/>
    <cellStyle name="20% - 강조색5 2 8 2 3" xfId="30277"/>
    <cellStyle name="20% - 강조색5 2 8 2 4" xfId="30278"/>
    <cellStyle name="20% - 강조색5 2 8 3" xfId="17116"/>
    <cellStyle name="20% - 강조색5 2 8 3 2" xfId="21105"/>
    <cellStyle name="20% - 강조색5 2 8 4" xfId="17704"/>
    <cellStyle name="20% - 강조색5 2 8 5" xfId="18641"/>
    <cellStyle name="20% - 강조색5 2 8 6" xfId="19603"/>
    <cellStyle name="20% - 강조색5 2 8 7" xfId="22068"/>
    <cellStyle name="20% - 강조색5 2 9" xfId="10757"/>
    <cellStyle name="20% - 강조색5 2 9 2" xfId="16163"/>
    <cellStyle name="20% - 강조색5 2 9 2 2" xfId="21351"/>
    <cellStyle name="20% - 강조색5 2 9 3" xfId="17950"/>
    <cellStyle name="20% - 강조색5 2 9 4" xfId="18885"/>
    <cellStyle name="20% - 강조색5 2 9 5" xfId="19847"/>
    <cellStyle name="20% - 강조색5 2 9 6" xfId="22312"/>
    <cellStyle name="20% - 강조색5 20" xfId="1395"/>
    <cellStyle name="20% - 강조색5 20 2" xfId="4013"/>
    <cellStyle name="20% - 강조색5 20 2 2" xfId="9305"/>
    <cellStyle name="20% - 강조색5 20 2 2 2" xfId="30279"/>
    <cellStyle name="20% - 강조색5 20 2 2 2 2" xfId="30280"/>
    <cellStyle name="20% - 강조색5 20 2 2 3" xfId="30281"/>
    <cellStyle name="20% - 강조색5 20 2 3" xfId="14771"/>
    <cellStyle name="20% - 강조색5 20 2 3 2" xfId="30282"/>
    <cellStyle name="20% - 강조색5 20 2 4" xfId="30283"/>
    <cellStyle name="20% - 강조색5 20 3" xfId="6690"/>
    <cellStyle name="20% - 강조색5 20 3 2" xfId="30284"/>
    <cellStyle name="20% - 강조색5 20 3 2 2" xfId="30285"/>
    <cellStyle name="20% - 강조색5 20 3 3" xfId="30286"/>
    <cellStyle name="20% - 강조색5 20 4" xfId="12156"/>
    <cellStyle name="20% - 강조색5 20 4 2" xfId="30287"/>
    <cellStyle name="20% - 강조색5 20 5" xfId="30288"/>
    <cellStyle name="20% - 강조색5 21" xfId="2697"/>
    <cellStyle name="20% - 강조색5 21 2" xfId="5313"/>
    <cellStyle name="20% - 강조색5 21 2 2" xfId="10605"/>
    <cellStyle name="20% - 강조색5 21 2 2 2" xfId="30289"/>
    <cellStyle name="20% - 강조색5 21 2 2 2 2" xfId="30290"/>
    <cellStyle name="20% - 강조색5 21 2 2 3" xfId="30291"/>
    <cellStyle name="20% - 강조색5 21 2 3" xfId="16071"/>
    <cellStyle name="20% - 강조색5 21 2 3 2" xfId="30292"/>
    <cellStyle name="20% - 강조색5 21 2 4" xfId="30293"/>
    <cellStyle name="20% - 강조색5 21 3" xfId="7990"/>
    <cellStyle name="20% - 강조색5 21 3 2" xfId="30294"/>
    <cellStyle name="20% - 강조색5 21 3 2 2" xfId="30295"/>
    <cellStyle name="20% - 강조색5 21 3 3" xfId="30296"/>
    <cellStyle name="20% - 강조색5 21 4" xfId="13456"/>
    <cellStyle name="20% - 강조색5 21 4 2" xfId="30297"/>
    <cellStyle name="20% - 강조색5 21 5" xfId="30298"/>
    <cellStyle name="20% - 강조색5 22" xfId="2712"/>
    <cellStyle name="20% - 강조색5 22 2" xfId="8005"/>
    <cellStyle name="20% - 강조색5 22 2 2" xfId="30299"/>
    <cellStyle name="20% - 강조색5 22 2 2 2" xfId="30300"/>
    <cellStyle name="20% - 강조색5 22 2 3" xfId="30301"/>
    <cellStyle name="20% - 강조색5 22 3" xfId="13471"/>
    <cellStyle name="20% - 강조색5 22 3 2" xfId="30302"/>
    <cellStyle name="20% - 강조색5 22 4" xfId="30303"/>
    <cellStyle name="20% - 강조색5 23" xfId="5328"/>
    <cellStyle name="20% - 강조색5 23 2" xfId="10620"/>
    <cellStyle name="20% - 강조색5 23 2 2" xfId="30304"/>
    <cellStyle name="20% - 강조색5 23 2 2 2" xfId="30305"/>
    <cellStyle name="20% - 강조색5 23 2 3" xfId="30306"/>
    <cellStyle name="20% - 강조색5 23 3" xfId="16086"/>
    <cellStyle name="20% - 강조색5 23 3 2" xfId="30307"/>
    <cellStyle name="20% - 강조색5 23 4" xfId="30308"/>
    <cellStyle name="20% - 강조색5 24" xfId="5343"/>
    <cellStyle name="20% - 강조색5 24 2" xfId="10635"/>
    <cellStyle name="20% - 강조색5 24 2 2" xfId="30309"/>
    <cellStyle name="20% - 강조색5 24 3" xfId="16101"/>
    <cellStyle name="20% - 강조색5 25" xfId="5359"/>
    <cellStyle name="20% - 강조색5 25 2" xfId="10650"/>
    <cellStyle name="20% - 강조색5 26" xfId="5376"/>
    <cellStyle name="20% - 강조색5 26 2" xfId="10666"/>
    <cellStyle name="20% - 강조색5 27" xfId="5389"/>
    <cellStyle name="20% - 강조색5 28" xfId="10857"/>
    <cellStyle name="20% - 강조색5 29" xfId="49758"/>
    <cellStyle name="20% - 강조색5 3" xfId="117"/>
    <cellStyle name="20% - 강조색5 3 10" xfId="30310"/>
    <cellStyle name="20% - 강조색5 3 2" xfId="238"/>
    <cellStyle name="20% - 강조색5 3 2 2" xfId="543"/>
    <cellStyle name="20% - 강조색5 3 2 2 2" xfId="1165"/>
    <cellStyle name="20% - 강조색5 3 2 2 2 2" xfId="2467"/>
    <cellStyle name="20% - 강조색5 3 2 2 2 2 2" xfId="5083"/>
    <cellStyle name="20% - 강조색5 3 2 2 2 2 2 2" xfId="10375"/>
    <cellStyle name="20% - 강조색5 3 2 2 2 2 2 2 2" xfId="30311"/>
    <cellStyle name="20% - 강조색5 3 2 2 2 2 2 2 2 2" xfId="30312"/>
    <cellStyle name="20% - 강조색5 3 2 2 2 2 2 2 3" xfId="30313"/>
    <cellStyle name="20% - 강조색5 3 2 2 2 2 2 3" xfId="15841"/>
    <cellStyle name="20% - 강조색5 3 2 2 2 2 2 3 2" xfId="30314"/>
    <cellStyle name="20% - 강조색5 3 2 2 2 2 2 4" xfId="30315"/>
    <cellStyle name="20% - 강조색5 3 2 2 2 2 3" xfId="7760"/>
    <cellStyle name="20% - 강조색5 3 2 2 2 2 3 2" xfId="30316"/>
    <cellStyle name="20% - 강조색5 3 2 2 2 2 3 2 2" xfId="30317"/>
    <cellStyle name="20% - 강조색5 3 2 2 2 2 3 3" xfId="30318"/>
    <cellStyle name="20% - 강조색5 3 2 2 2 2 4" xfId="13226"/>
    <cellStyle name="20% - 강조색5 3 2 2 2 2 4 2" xfId="30319"/>
    <cellStyle name="20% - 강조색5 3 2 2 2 2 5" xfId="30320"/>
    <cellStyle name="20% - 강조색5 3 2 2 2 3" xfId="3784"/>
    <cellStyle name="20% - 강조색5 3 2 2 2 3 2" xfId="9076"/>
    <cellStyle name="20% - 강조색5 3 2 2 2 3 2 2" xfId="30321"/>
    <cellStyle name="20% - 강조색5 3 2 2 2 3 2 2 2" xfId="30322"/>
    <cellStyle name="20% - 강조색5 3 2 2 2 3 2 3" xfId="30323"/>
    <cellStyle name="20% - 강조색5 3 2 2 2 3 3" xfId="14542"/>
    <cellStyle name="20% - 강조색5 3 2 2 2 3 3 2" xfId="30324"/>
    <cellStyle name="20% - 강조색5 3 2 2 2 3 4" xfId="30325"/>
    <cellStyle name="20% - 강조색5 3 2 2 2 4" xfId="6461"/>
    <cellStyle name="20% - 강조색5 3 2 2 2 4 2" xfId="30326"/>
    <cellStyle name="20% - 강조색5 3 2 2 2 4 2 2" xfId="30327"/>
    <cellStyle name="20% - 강조색5 3 2 2 2 4 3" xfId="30328"/>
    <cellStyle name="20% - 강조색5 3 2 2 2 5" xfId="11927"/>
    <cellStyle name="20% - 강조색5 3 2 2 2 5 2" xfId="30329"/>
    <cellStyle name="20% - 강조색5 3 2 2 2 6" xfId="30330"/>
    <cellStyle name="20% - 강조색5 3 2 2 3" xfId="1847"/>
    <cellStyle name="20% - 강조색5 3 2 2 3 2" xfId="4463"/>
    <cellStyle name="20% - 강조색5 3 2 2 3 2 2" xfId="9755"/>
    <cellStyle name="20% - 강조색5 3 2 2 3 2 2 2" xfId="30331"/>
    <cellStyle name="20% - 강조색5 3 2 2 3 2 2 2 2" xfId="30332"/>
    <cellStyle name="20% - 강조색5 3 2 2 3 2 2 3" xfId="30333"/>
    <cellStyle name="20% - 강조색5 3 2 2 3 2 3" xfId="15221"/>
    <cellStyle name="20% - 강조색5 3 2 2 3 2 3 2" xfId="30334"/>
    <cellStyle name="20% - 강조색5 3 2 2 3 2 4" xfId="30335"/>
    <cellStyle name="20% - 강조색5 3 2 2 3 3" xfId="7140"/>
    <cellStyle name="20% - 강조색5 3 2 2 3 3 2" xfId="30336"/>
    <cellStyle name="20% - 강조색5 3 2 2 3 3 2 2" xfId="30337"/>
    <cellStyle name="20% - 강조색5 3 2 2 3 3 3" xfId="30338"/>
    <cellStyle name="20% - 강조색5 3 2 2 3 4" xfId="12606"/>
    <cellStyle name="20% - 강조색5 3 2 2 3 4 2" xfId="30339"/>
    <cellStyle name="20% - 강조색5 3 2 2 3 5" xfId="30340"/>
    <cellStyle name="20% - 강조색5 3 2 2 4" xfId="3164"/>
    <cellStyle name="20% - 강조색5 3 2 2 4 2" xfId="8456"/>
    <cellStyle name="20% - 강조색5 3 2 2 4 2 2" xfId="30341"/>
    <cellStyle name="20% - 강조색5 3 2 2 4 2 2 2" xfId="30342"/>
    <cellStyle name="20% - 강조색5 3 2 2 4 2 3" xfId="30343"/>
    <cellStyle name="20% - 강조색5 3 2 2 4 3" xfId="13922"/>
    <cellStyle name="20% - 강조색5 3 2 2 4 3 2" xfId="30344"/>
    <cellStyle name="20% - 강조색5 3 2 2 4 4" xfId="30345"/>
    <cellStyle name="20% - 강조색5 3 2 2 5" xfId="5841"/>
    <cellStyle name="20% - 강조색5 3 2 2 5 2" xfId="30346"/>
    <cellStyle name="20% - 강조색5 3 2 2 5 2 2" xfId="30347"/>
    <cellStyle name="20% - 강조색5 3 2 2 5 3" xfId="30348"/>
    <cellStyle name="20% - 강조색5 3 2 2 6" xfId="11307"/>
    <cellStyle name="20% - 강조색5 3 2 2 6 2" xfId="30349"/>
    <cellStyle name="20% - 강조색5 3 2 2 7" xfId="30350"/>
    <cellStyle name="20% - 강조색5 3 2 3" xfId="863"/>
    <cellStyle name="20% - 강조색5 3 2 3 2" xfId="2165"/>
    <cellStyle name="20% - 강조색5 3 2 3 2 2" xfId="4781"/>
    <cellStyle name="20% - 강조색5 3 2 3 2 2 2" xfId="10073"/>
    <cellStyle name="20% - 강조색5 3 2 3 2 2 2 2" xfId="30351"/>
    <cellStyle name="20% - 강조색5 3 2 3 2 2 2 2 2" xfId="30352"/>
    <cellStyle name="20% - 강조색5 3 2 3 2 2 2 3" xfId="30353"/>
    <cellStyle name="20% - 강조색5 3 2 3 2 2 3" xfId="15539"/>
    <cellStyle name="20% - 강조색5 3 2 3 2 2 3 2" xfId="30354"/>
    <cellStyle name="20% - 강조색5 3 2 3 2 2 4" xfId="30355"/>
    <cellStyle name="20% - 강조색5 3 2 3 2 3" xfId="7458"/>
    <cellStyle name="20% - 강조색5 3 2 3 2 3 2" xfId="30356"/>
    <cellStyle name="20% - 강조색5 3 2 3 2 3 2 2" xfId="30357"/>
    <cellStyle name="20% - 강조색5 3 2 3 2 3 3" xfId="30358"/>
    <cellStyle name="20% - 강조색5 3 2 3 2 4" xfId="12924"/>
    <cellStyle name="20% - 강조색5 3 2 3 2 4 2" xfId="30359"/>
    <cellStyle name="20% - 강조색5 3 2 3 2 5" xfId="30360"/>
    <cellStyle name="20% - 강조색5 3 2 3 3" xfId="3482"/>
    <cellStyle name="20% - 강조색5 3 2 3 3 2" xfId="8774"/>
    <cellStyle name="20% - 강조색5 3 2 3 3 2 2" xfId="30361"/>
    <cellStyle name="20% - 강조색5 3 2 3 3 2 2 2" xfId="30362"/>
    <cellStyle name="20% - 강조색5 3 2 3 3 2 3" xfId="30363"/>
    <cellStyle name="20% - 강조색5 3 2 3 3 3" xfId="14240"/>
    <cellStyle name="20% - 강조색5 3 2 3 3 3 2" xfId="30364"/>
    <cellStyle name="20% - 강조색5 3 2 3 3 4" xfId="30365"/>
    <cellStyle name="20% - 강조색5 3 2 3 4" xfId="6159"/>
    <cellStyle name="20% - 강조색5 3 2 3 4 2" xfId="30366"/>
    <cellStyle name="20% - 강조색5 3 2 3 4 2 2" xfId="30367"/>
    <cellStyle name="20% - 강조색5 3 2 3 4 3" xfId="30368"/>
    <cellStyle name="20% - 강조색5 3 2 3 5" xfId="11625"/>
    <cellStyle name="20% - 강조색5 3 2 3 5 2" xfId="30369"/>
    <cellStyle name="20% - 강조색5 3 2 3 6" xfId="30370"/>
    <cellStyle name="20% - 강조색5 3 2 4" xfId="1545"/>
    <cellStyle name="20% - 강조색5 3 2 4 2" xfId="4161"/>
    <cellStyle name="20% - 강조색5 3 2 4 2 2" xfId="9453"/>
    <cellStyle name="20% - 강조색5 3 2 4 2 2 2" xfId="30371"/>
    <cellStyle name="20% - 강조색5 3 2 4 2 2 2 2" xfId="30372"/>
    <cellStyle name="20% - 강조색5 3 2 4 2 2 3" xfId="30373"/>
    <cellStyle name="20% - 강조색5 3 2 4 2 3" xfId="14919"/>
    <cellStyle name="20% - 강조색5 3 2 4 2 3 2" xfId="30374"/>
    <cellStyle name="20% - 강조색5 3 2 4 2 4" xfId="30375"/>
    <cellStyle name="20% - 강조색5 3 2 4 3" xfId="6838"/>
    <cellStyle name="20% - 강조색5 3 2 4 3 2" xfId="30376"/>
    <cellStyle name="20% - 강조색5 3 2 4 3 2 2" xfId="30377"/>
    <cellStyle name="20% - 강조색5 3 2 4 3 3" xfId="30378"/>
    <cellStyle name="20% - 강조색5 3 2 4 4" xfId="12304"/>
    <cellStyle name="20% - 강조색5 3 2 4 4 2" xfId="30379"/>
    <cellStyle name="20% - 강조색5 3 2 4 5" xfId="30380"/>
    <cellStyle name="20% - 강조색5 3 2 5" xfId="2862"/>
    <cellStyle name="20% - 강조색5 3 2 5 2" xfId="8154"/>
    <cellStyle name="20% - 강조색5 3 2 5 2 2" xfId="30381"/>
    <cellStyle name="20% - 강조색5 3 2 5 2 2 2" xfId="30382"/>
    <cellStyle name="20% - 강조색5 3 2 5 2 3" xfId="30383"/>
    <cellStyle name="20% - 강조색5 3 2 5 3" xfId="13620"/>
    <cellStyle name="20% - 강조색5 3 2 5 3 2" xfId="30384"/>
    <cellStyle name="20% - 강조색5 3 2 5 4" xfId="30385"/>
    <cellStyle name="20% - 강조색5 3 2 6" xfId="5539"/>
    <cellStyle name="20% - 강조색5 3 2 6 2" xfId="30386"/>
    <cellStyle name="20% - 강조색5 3 2 6 2 2" xfId="30387"/>
    <cellStyle name="20% - 강조색5 3 2 6 3" xfId="30388"/>
    <cellStyle name="20% - 강조색5 3 2 7" xfId="11005"/>
    <cellStyle name="20% - 강조색5 3 2 7 2" xfId="30389"/>
    <cellStyle name="20% - 강조색5 3 2 8" xfId="30390"/>
    <cellStyle name="20% - 강조색5 3 3" xfId="429"/>
    <cellStyle name="20% - 강조색5 3 3 2" xfId="1051"/>
    <cellStyle name="20% - 강조색5 3 3 2 2" xfId="2353"/>
    <cellStyle name="20% - 강조색5 3 3 2 2 2" xfId="4969"/>
    <cellStyle name="20% - 강조색5 3 3 2 2 2 2" xfId="10261"/>
    <cellStyle name="20% - 강조색5 3 3 2 2 2 2 2" xfId="30391"/>
    <cellStyle name="20% - 강조색5 3 3 2 2 2 2 2 2" xfId="30392"/>
    <cellStyle name="20% - 강조색5 3 3 2 2 2 2 3" xfId="30393"/>
    <cellStyle name="20% - 강조색5 3 3 2 2 2 3" xfId="15727"/>
    <cellStyle name="20% - 강조색5 3 3 2 2 2 3 2" xfId="30394"/>
    <cellStyle name="20% - 강조색5 3 3 2 2 2 4" xfId="30395"/>
    <cellStyle name="20% - 강조색5 3 3 2 2 3" xfId="7646"/>
    <cellStyle name="20% - 강조색5 3 3 2 2 3 2" xfId="30396"/>
    <cellStyle name="20% - 강조색5 3 3 2 2 3 2 2" xfId="30397"/>
    <cellStyle name="20% - 강조색5 3 3 2 2 3 3" xfId="30398"/>
    <cellStyle name="20% - 강조색5 3 3 2 2 4" xfId="13112"/>
    <cellStyle name="20% - 강조색5 3 3 2 2 4 2" xfId="30399"/>
    <cellStyle name="20% - 강조색5 3 3 2 2 5" xfId="30400"/>
    <cellStyle name="20% - 강조색5 3 3 2 3" xfId="3670"/>
    <cellStyle name="20% - 강조색5 3 3 2 3 2" xfId="8962"/>
    <cellStyle name="20% - 강조색5 3 3 2 3 2 2" xfId="30401"/>
    <cellStyle name="20% - 강조색5 3 3 2 3 2 2 2" xfId="30402"/>
    <cellStyle name="20% - 강조색5 3 3 2 3 2 3" xfId="30403"/>
    <cellStyle name="20% - 강조색5 3 3 2 3 3" xfId="14428"/>
    <cellStyle name="20% - 강조색5 3 3 2 3 3 2" xfId="30404"/>
    <cellStyle name="20% - 강조색5 3 3 2 3 4" xfId="30405"/>
    <cellStyle name="20% - 강조색5 3 3 2 4" xfId="6347"/>
    <cellStyle name="20% - 강조색5 3 3 2 4 2" xfId="30406"/>
    <cellStyle name="20% - 강조색5 3 3 2 4 2 2" xfId="30407"/>
    <cellStyle name="20% - 강조색5 3 3 2 4 3" xfId="30408"/>
    <cellStyle name="20% - 강조색5 3 3 2 5" xfId="11813"/>
    <cellStyle name="20% - 강조색5 3 3 2 5 2" xfId="30409"/>
    <cellStyle name="20% - 강조색5 3 3 2 6" xfId="30410"/>
    <cellStyle name="20% - 강조색5 3 3 3" xfId="1733"/>
    <cellStyle name="20% - 강조색5 3 3 3 2" xfId="4349"/>
    <cellStyle name="20% - 강조색5 3 3 3 2 2" xfId="9641"/>
    <cellStyle name="20% - 강조색5 3 3 3 2 2 2" xfId="30411"/>
    <cellStyle name="20% - 강조색5 3 3 3 2 2 2 2" xfId="30412"/>
    <cellStyle name="20% - 강조색5 3 3 3 2 2 3" xfId="30413"/>
    <cellStyle name="20% - 강조색5 3 3 3 2 3" xfId="15107"/>
    <cellStyle name="20% - 강조색5 3 3 3 2 3 2" xfId="30414"/>
    <cellStyle name="20% - 강조색5 3 3 3 2 4" xfId="30415"/>
    <cellStyle name="20% - 강조색5 3 3 3 3" xfId="7026"/>
    <cellStyle name="20% - 강조색5 3 3 3 3 2" xfId="30416"/>
    <cellStyle name="20% - 강조색5 3 3 3 3 2 2" xfId="30417"/>
    <cellStyle name="20% - 강조색5 3 3 3 3 3" xfId="30418"/>
    <cellStyle name="20% - 강조색5 3 3 3 4" xfId="12492"/>
    <cellStyle name="20% - 강조색5 3 3 3 4 2" xfId="30419"/>
    <cellStyle name="20% - 강조색5 3 3 3 5" xfId="30420"/>
    <cellStyle name="20% - 강조색5 3 3 4" xfId="3050"/>
    <cellStyle name="20% - 강조색5 3 3 4 2" xfId="8342"/>
    <cellStyle name="20% - 강조색5 3 3 4 2 2" xfId="30421"/>
    <cellStyle name="20% - 강조색5 3 3 4 2 2 2" xfId="30422"/>
    <cellStyle name="20% - 강조색5 3 3 4 2 3" xfId="30423"/>
    <cellStyle name="20% - 강조색5 3 3 4 3" xfId="13808"/>
    <cellStyle name="20% - 강조색5 3 3 4 3 2" xfId="30424"/>
    <cellStyle name="20% - 강조색5 3 3 4 4" xfId="30425"/>
    <cellStyle name="20% - 강조색5 3 3 5" xfId="5727"/>
    <cellStyle name="20% - 강조색5 3 3 5 2" xfId="30426"/>
    <cellStyle name="20% - 강조색5 3 3 5 2 2" xfId="30427"/>
    <cellStyle name="20% - 강조색5 3 3 5 3" xfId="30428"/>
    <cellStyle name="20% - 강조색5 3 3 6" xfId="11193"/>
    <cellStyle name="20% - 강조색5 3 3 6 2" xfId="30429"/>
    <cellStyle name="20% - 강조색5 3 3 7" xfId="30430"/>
    <cellStyle name="20% - 강조색5 3 4" xfId="749"/>
    <cellStyle name="20% - 강조색5 3 4 2" xfId="2051"/>
    <cellStyle name="20% - 강조색5 3 4 2 2" xfId="4667"/>
    <cellStyle name="20% - 강조색5 3 4 2 2 2" xfId="9959"/>
    <cellStyle name="20% - 강조색5 3 4 2 2 2 2" xfId="30431"/>
    <cellStyle name="20% - 강조색5 3 4 2 2 2 2 2" xfId="30432"/>
    <cellStyle name="20% - 강조색5 3 4 2 2 2 3" xfId="30433"/>
    <cellStyle name="20% - 강조색5 3 4 2 2 3" xfId="15425"/>
    <cellStyle name="20% - 강조색5 3 4 2 2 3 2" xfId="30434"/>
    <cellStyle name="20% - 강조색5 3 4 2 2 4" xfId="30435"/>
    <cellStyle name="20% - 강조색5 3 4 2 3" xfId="7344"/>
    <cellStyle name="20% - 강조색5 3 4 2 3 2" xfId="30436"/>
    <cellStyle name="20% - 강조색5 3 4 2 3 2 2" xfId="30437"/>
    <cellStyle name="20% - 강조색5 3 4 2 3 3" xfId="30438"/>
    <cellStyle name="20% - 강조색5 3 4 2 4" xfId="12810"/>
    <cellStyle name="20% - 강조색5 3 4 2 4 2" xfId="30439"/>
    <cellStyle name="20% - 강조색5 3 4 2 5" xfId="30440"/>
    <cellStyle name="20% - 강조색5 3 4 3" xfId="3368"/>
    <cellStyle name="20% - 강조색5 3 4 3 2" xfId="8660"/>
    <cellStyle name="20% - 강조색5 3 4 3 2 2" xfId="30441"/>
    <cellStyle name="20% - 강조색5 3 4 3 2 2 2" xfId="30442"/>
    <cellStyle name="20% - 강조색5 3 4 3 2 3" xfId="30443"/>
    <cellStyle name="20% - 강조색5 3 4 3 3" xfId="14126"/>
    <cellStyle name="20% - 강조색5 3 4 3 3 2" xfId="30444"/>
    <cellStyle name="20% - 강조색5 3 4 3 4" xfId="30445"/>
    <cellStyle name="20% - 강조색5 3 4 4" xfId="6045"/>
    <cellStyle name="20% - 강조색5 3 4 4 2" xfId="30446"/>
    <cellStyle name="20% - 강조색5 3 4 4 2 2" xfId="30447"/>
    <cellStyle name="20% - 강조색5 3 4 4 3" xfId="30448"/>
    <cellStyle name="20% - 강조색5 3 4 5" xfId="11511"/>
    <cellStyle name="20% - 강조색5 3 4 5 2" xfId="30449"/>
    <cellStyle name="20% - 강조색5 3 4 6" xfId="30450"/>
    <cellStyle name="20% - 강조색5 3 5" xfId="1431"/>
    <cellStyle name="20% - 강조색5 3 5 2" xfId="4047"/>
    <cellStyle name="20% - 강조색5 3 5 2 2" xfId="9339"/>
    <cellStyle name="20% - 강조색5 3 5 2 2 2" xfId="30451"/>
    <cellStyle name="20% - 강조색5 3 5 2 2 2 2" xfId="30452"/>
    <cellStyle name="20% - 강조색5 3 5 2 2 3" xfId="30453"/>
    <cellStyle name="20% - 강조색5 3 5 2 3" xfId="14805"/>
    <cellStyle name="20% - 강조색5 3 5 2 3 2" xfId="30454"/>
    <cellStyle name="20% - 강조색5 3 5 2 4" xfId="30455"/>
    <cellStyle name="20% - 강조색5 3 5 3" xfId="6724"/>
    <cellStyle name="20% - 강조색5 3 5 3 2" xfId="30456"/>
    <cellStyle name="20% - 강조색5 3 5 3 2 2" xfId="30457"/>
    <cellStyle name="20% - 강조색5 3 5 3 3" xfId="30458"/>
    <cellStyle name="20% - 강조색5 3 5 4" xfId="12190"/>
    <cellStyle name="20% - 강조색5 3 5 4 2" xfId="30459"/>
    <cellStyle name="20% - 강조색5 3 5 5" xfId="30460"/>
    <cellStyle name="20% - 강조색5 3 6" xfId="2748"/>
    <cellStyle name="20% - 강조색5 3 6 2" xfId="8040"/>
    <cellStyle name="20% - 강조색5 3 6 2 2" xfId="30461"/>
    <cellStyle name="20% - 강조색5 3 6 2 2 2" xfId="30462"/>
    <cellStyle name="20% - 강조색5 3 6 2 3" xfId="30463"/>
    <cellStyle name="20% - 강조색5 3 6 3" xfId="13506"/>
    <cellStyle name="20% - 강조색5 3 6 3 2" xfId="30464"/>
    <cellStyle name="20% - 강조색5 3 6 4" xfId="30465"/>
    <cellStyle name="20% - 강조색5 3 7" xfId="5425"/>
    <cellStyle name="20% - 강조색5 3 7 2" xfId="16117"/>
    <cellStyle name="20% - 강조색5 3 7 2 2" xfId="30466"/>
    <cellStyle name="20% - 강조색5 3 7 3" xfId="30467"/>
    <cellStyle name="20% - 강조색5 3 8" xfId="10707"/>
    <cellStyle name="20% - 강조색5 3 8 2" xfId="30468"/>
    <cellStyle name="20% - 강조색5 3 9" xfId="10891"/>
    <cellStyle name="20% - 강조색5 30" xfId="49772"/>
    <cellStyle name="20% - 강조색5 31" xfId="49786"/>
    <cellStyle name="20% - 강조색5 32" xfId="49800"/>
    <cellStyle name="20% - 강조색5 33" xfId="49814"/>
    <cellStyle name="20% - 강조색5 34" xfId="49828"/>
    <cellStyle name="20% - 강조색5 35" xfId="49842"/>
    <cellStyle name="20% - 강조색5 36" xfId="49856"/>
    <cellStyle name="20% - 강조색5 37" xfId="49870"/>
    <cellStyle name="20% - 강조색5 38" xfId="49884"/>
    <cellStyle name="20% - 강조색5 39" xfId="49898"/>
    <cellStyle name="20% - 강조색5 4" xfId="153"/>
    <cellStyle name="20% - 강조색5 4 10" xfId="16338"/>
    <cellStyle name="20% - 강조색5 4 11" xfId="16504"/>
    <cellStyle name="20% - 강조색5 4 12" xfId="16652"/>
    <cellStyle name="20% - 강조색5 4 13" xfId="16844"/>
    <cellStyle name="20% - 강조색5 4 14" xfId="17438"/>
    <cellStyle name="20% - 강조색5 4 15" xfId="18375"/>
    <cellStyle name="20% - 강조색5 4 16" xfId="19337"/>
    <cellStyle name="20% - 강조색5 4 17" xfId="21800"/>
    <cellStyle name="20% - 강조색5 4 2" xfId="274"/>
    <cellStyle name="20% - 강조색5 4 2 10" xfId="18539"/>
    <cellStyle name="20% - 강조색5 4 2 11" xfId="19501"/>
    <cellStyle name="20% - 강조색5 4 2 12" xfId="21966"/>
    <cellStyle name="20% - 강조색5 4 2 2" xfId="578"/>
    <cellStyle name="20% - 강조색5 4 2 2 10" xfId="19796"/>
    <cellStyle name="20% - 강조색5 4 2 2 11" xfId="22261"/>
    <cellStyle name="20% - 강조색5 4 2 2 2" xfId="1200"/>
    <cellStyle name="20% - 강조색5 4 2 2 2 2" xfId="2502"/>
    <cellStyle name="20% - 강조색5 4 2 2 2 2 2" xfId="5118"/>
    <cellStyle name="20% - 강조색5 4 2 2 2 2 2 2" xfId="10410"/>
    <cellStyle name="20% - 강조색5 4 2 2 2 2 2 2 2" xfId="30469"/>
    <cellStyle name="20% - 강조색5 4 2 2 2 2 2 2 2 2" xfId="30470"/>
    <cellStyle name="20% - 강조색5 4 2 2 2 2 2 2 3" xfId="30471"/>
    <cellStyle name="20% - 강조색5 4 2 2 2 2 2 3" xfId="15876"/>
    <cellStyle name="20% - 강조색5 4 2 2 2 2 2 3 2" xfId="30472"/>
    <cellStyle name="20% - 강조색5 4 2 2 2 2 2 4" xfId="30473"/>
    <cellStyle name="20% - 강조색5 4 2 2 2 2 3" xfId="7795"/>
    <cellStyle name="20% - 강조색5 4 2 2 2 2 3 2" xfId="30474"/>
    <cellStyle name="20% - 강조색5 4 2 2 2 2 3 2 2" xfId="30475"/>
    <cellStyle name="20% - 강조색5 4 2 2 2 2 3 3" xfId="30476"/>
    <cellStyle name="20% - 강조색5 4 2 2 2 2 4" xfId="13261"/>
    <cellStyle name="20% - 강조색5 4 2 2 2 2 4 2" xfId="30477"/>
    <cellStyle name="20% - 강조색5 4 2 2 2 2 5" xfId="30478"/>
    <cellStyle name="20% - 강조색5 4 2 2 2 2 6" xfId="30479"/>
    <cellStyle name="20% - 강조색5 4 2 2 2 3" xfId="3819"/>
    <cellStyle name="20% - 강조색5 4 2 2 2 3 2" xfId="9111"/>
    <cellStyle name="20% - 강조색5 4 2 2 2 3 2 2" xfId="30480"/>
    <cellStyle name="20% - 강조색5 4 2 2 2 3 2 2 2" xfId="30481"/>
    <cellStyle name="20% - 강조색5 4 2 2 2 3 2 3" xfId="30482"/>
    <cellStyle name="20% - 강조색5 4 2 2 2 3 3" xfId="14577"/>
    <cellStyle name="20% - 강조색5 4 2 2 2 3 3 2" xfId="30483"/>
    <cellStyle name="20% - 강조색5 4 2 2 2 3 4" xfId="30484"/>
    <cellStyle name="20% - 강조색5 4 2 2 2 4" xfId="6496"/>
    <cellStyle name="20% - 강조색5 4 2 2 2 4 2" xfId="30485"/>
    <cellStyle name="20% - 강조색5 4 2 2 2 4 2 2" xfId="30486"/>
    <cellStyle name="20% - 강조색5 4 2 2 2 4 3" xfId="30487"/>
    <cellStyle name="20% - 강조색5 4 2 2 2 5" xfId="11962"/>
    <cellStyle name="20% - 강조색5 4 2 2 2 5 2" xfId="30488"/>
    <cellStyle name="20% - 강조색5 4 2 2 2 6" xfId="20720"/>
    <cellStyle name="20% - 강조색5 4 2 2 2 7" xfId="30489"/>
    <cellStyle name="20% - 강조색5 4 2 2 3" xfId="1882"/>
    <cellStyle name="20% - 강조색5 4 2 2 3 2" xfId="4498"/>
    <cellStyle name="20% - 강조색5 4 2 2 3 2 2" xfId="9790"/>
    <cellStyle name="20% - 강조색5 4 2 2 3 2 2 2" xfId="30490"/>
    <cellStyle name="20% - 강조색5 4 2 2 3 2 2 2 2" xfId="30491"/>
    <cellStyle name="20% - 강조색5 4 2 2 3 2 2 3" xfId="30492"/>
    <cellStyle name="20% - 강조색5 4 2 2 3 2 3" xfId="15256"/>
    <cellStyle name="20% - 강조색5 4 2 2 3 2 3 2" xfId="30493"/>
    <cellStyle name="20% - 강조색5 4 2 2 3 2 4" xfId="30494"/>
    <cellStyle name="20% - 강조색5 4 2 2 3 2 5" xfId="30495"/>
    <cellStyle name="20% - 강조색5 4 2 2 3 3" xfId="7175"/>
    <cellStyle name="20% - 강조색5 4 2 2 3 3 2" xfId="30496"/>
    <cellStyle name="20% - 강조색5 4 2 2 3 3 2 2" xfId="30497"/>
    <cellStyle name="20% - 강조색5 4 2 2 3 3 3" xfId="30498"/>
    <cellStyle name="20% - 강조색5 4 2 2 3 4" xfId="12641"/>
    <cellStyle name="20% - 강조색5 4 2 2 3 4 2" xfId="30499"/>
    <cellStyle name="20% - 강조색5 4 2 2 3 5" xfId="21298"/>
    <cellStyle name="20% - 강조색5 4 2 2 3 6" xfId="30500"/>
    <cellStyle name="20% - 강조색5 4 2 2 4" xfId="3199"/>
    <cellStyle name="20% - 강조색5 4 2 2 4 2" xfId="8491"/>
    <cellStyle name="20% - 강조색5 4 2 2 4 2 2" xfId="30501"/>
    <cellStyle name="20% - 강조색5 4 2 2 4 2 2 2" xfId="30502"/>
    <cellStyle name="20% - 강조색5 4 2 2 4 2 3" xfId="30503"/>
    <cellStyle name="20% - 강조색5 4 2 2 4 3" xfId="13957"/>
    <cellStyle name="20% - 강조색5 4 2 2 4 3 2" xfId="30504"/>
    <cellStyle name="20% - 강조색5 4 2 2 4 4" xfId="30505"/>
    <cellStyle name="20% - 강조색5 4 2 2 4 5" xfId="30506"/>
    <cellStyle name="20% - 강조색5 4 2 2 5" xfId="5876"/>
    <cellStyle name="20% - 강조색5 4 2 2 5 2" xfId="30507"/>
    <cellStyle name="20% - 강조색5 4 2 2 5 2 2" xfId="30508"/>
    <cellStyle name="20% - 강조색5 4 2 2 5 3" xfId="30509"/>
    <cellStyle name="20% - 강조색5 4 2 2 6" xfId="11342"/>
    <cellStyle name="20% - 강조색5 4 2 2 6 2" xfId="30510"/>
    <cellStyle name="20% - 강조색5 4 2 2 7" xfId="17323"/>
    <cellStyle name="20% - 강조색5 4 2 2 8" xfId="17897"/>
    <cellStyle name="20% - 강조색5 4 2 2 9" xfId="18834"/>
    <cellStyle name="20% - 강조색5 4 2 3" xfId="898"/>
    <cellStyle name="20% - 강조색5 4 2 3 2" xfId="2200"/>
    <cellStyle name="20% - 강조색5 4 2 3 2 2" xfId="4816"/>
    <cellStyle name="20% - 강조색5 4 2 3 2 2 2" xfId="10108"/>
    <cellStyle name="20% - 강조색5 4 2 3 2 2 2 2" xfId="30511"/>
    <cellStyle name="20% - 강조색5 4 2 3 2 2 2 2 2" xfId="30512"/>
    <cellStyle name="20% - 강조색5 4 2 3 2 2 2 3" xfId="30513"/>
    <cellStyle name="20% - 강조색5 4 2 3 2 2 3" xfId="15574"/>
    <cellStyle name="20% - 강조색5 4 2 3 2 2 3 2" xfId="30514"/>
    <cellStyle name="20% - 강조색5 4 2 3 2 2 4" xfId="30515"/>
    <cellStyle name="20% - 강조색5 4 2 3 2 2 5" xfId="30516"/>
    <cellStyle name="20% - 강조색5 4 2 3 2 3" xfId="7493"/>
    <cellStyle name="20% - 강조색5 4 2 3 2 3 2" xfId="30517"/>
    <cellStyle name="20% - 강조색5 4 2 3 2 3 2 2" xfId="30518"/>
    <cellStyle name="20% - 강조색5 4 2 3 2 3 3" xfId="30519"/>
    <cellStyle name="20% - 강조색5 4 2 3 2 4" xfId="12959"/>
    <cellStyle name="20% - 강조색5 4 2 3 2 4 2" xfId="30520"/>
    <cellStyle name="20% - 강조색5 4 2 3 2 5" xfId="21535"/>
    <cellStyle name="20% - 강조색5 4 2 3 2 6" xfId="30521"/>
    <cellStyle name="20% - 강조색5 4 2 3 3" xfId="3517"/>
    <cellStyle name="20% - 강조색5 4 2 3 3 2" xfId="8809"/>
    <cellStyle name="20% - 강조색5 4 2 3 3 2 2" xfId="30522"/>
    <cellStyle name="20% - 강조색5 4 2 3 3 2 2 2" xfId="30523"/>
    <cellStyle name="20% - 강조색5 4 2 3 3 2 3" xfId="30524"/>
    <cellStyle name="20% - 강조색5 4 2 3 3 3" xfId="14275"/>
    <cellStyle name="20% - 강조색5 4 2 3 3 3 2" xfId="30525"/>
    <cellStyle name="20% - 강조색5 4 2 3 3 4" xfId="30526"/>
    <cellStyle name="20% - 강조색5 4 2 3 3 5" xfId="30527"/>
    <cellStyle name="20% - 강조색5 4 2 3 4" xfId="6194"/>
    <cellStyle name="20% - 강조색5 4 2 3 4 2" xfId="30528"/>
    <cellStyle name="20% - 강조색5 4 2 3 4 2 2" xfId="30529"/>
    <cellStyle name="20% - 강조색5 4 2 3 4 3" xfId="30530"/>
    <cellStyle name="20% - 강조색5 4 2 3 5" xfId="11660"/>
    <cellStyle name="20% - 강조색5 4 2 3 5 2" xfId="30531"/>
    <cellStyle name="20% - 강조색5 4 2 3 6" xfId="18134"/>
    <cellStyle name="20% - 강조색5 4 2 3 7" xfId="19068"/>
    <cellStyle name="20% - 강조색5 4 2 3 8" xfId="20030"/>
    <cellStyle name="20% - 강조색5 4 2 3 9" xfId="22495"/>
    <cellStyle name="20% - 강조색5 4 2 4" xfId="1580"/>
    <cellStyle name="20% - 강조색5 4 2 4 2" xfId="4196"/>
    <cellStyle name="20% - 강조색5 4 2 4 2 2" xfId="9488"/>
    <cellStyle name="20% - 강조색5 4 2 4 2 2 2" xfId="30532"/>
    <cellStyle name="20% - 강조색5 4 2 4 2 2 2 2" xfId="30533"/>
    <cellStyle name="20% - 강조색5 4 2 4 2 2 3" xfId="30534"/>
    <cellStyle name="20% - 강조색5 4 2 4 2 3" xfId="14954"/>
    <cellStyle name="20% - 강조색5 4 2 4 2 3 2" xfId="30535"/>
    <cellStyle name="20% - 강조색5 4 2 4 2 4" xfId="30536"/>
    <cellStyle name="20% - 강조색5 4 2 4 2 5" xfId="30537"/>
    <cellStyle name="20% - 강조색5 4 2 4 3" xfId="6873"/>
    <cellStyle name="20% - 강조색5 4 2 4 3 2" xfId="30538"/>
    <cellStyle name="20% - 강조색5 4 2 4 3 2 2" xfId="30539"/>
    <cellStyle name="20% - 강조색5 4 2 4 3 3" xfId="30540"/>
    <cellStyle name="20% - 강조색5 4 2 4 4" xfId="12339"/>
    <cellStyle name="20% - 강조색5 4 2 4 4 2" xfId="30541"/>
    <cellStyle name="20% - 강조색5 4 2 4 5" xfId="20425"/>
    <cellStyle name="20% - 강조색5 4 2 4 6" xfId="30542"/>
    <cellStyle name="20% - 강조색5 4 2 5" xfId="2897"/>
    <cellStyle name="20% - 강조색5 4 2 5 2" xfId="8189"/>
    <cellStyle name="20% - 강조색5 4 2 5 2 2" xfId="30543"/>
    <cellStyle name="20% - 강조색5 4 2 5 2 2 2" xfId="30544"/>
    <cellStyle name="20% - 강조색5 4 2 5 2 3" xfId="30545"/>
    <cellStyle name="20% - 강조색5 4 2 5 2 4" xfId="30546"/>
    <cellStyle name="20% - 강조색5 4 2 5 3" xfId="13655"/>
    <cellStyle name="20% - 강조색5 4 2 5 3 2" xfId="30547"/>
    <cellStyle name="20% - 강조색5 4 2 5 4" xfId="21003"/>
    <cellStyle name="20% - 강조색5 4 2 5 5" xfId="30548"/>
    <cellStyle name="20% - 강조색5 4 2 6" xfId="5574"/>
    <cellStyle name="20% - 강조색5 4 2 6 2" xfId="30549"/>
    <cellStyle name="20% - 강조색5 4 2 6 2 2" xfId="30550"/>
    <cellStyle name="20% - 강조색5 4 2 6 3" xfId="30551"/>
    <cellStyle name="20% - 강조색5 4 2 6 4" xfId="30552"/>
    <cellStyle name="20% - 강조색5 4 2 7" xfId="11040"/>
    <cellStyle name="20% - 강조색5 4 2 7 2" xfId="30553"/>
    <cellStyle name="20% - 강조색5 4 2 8" xfId="17014"/>
    <cellStyle name="20% - 강조색5 4 2 9" xfId="17602"/>
    <cellStyle name="20% - 강조색5 4 3" xfId="463"/>
    <cellStyle name="20% - 강조색5 4 3 10" xfId="19681"/>
    <cellStyle name="20% - 강조색5 4 3 11" xfId="22146"/>
    <cellStyle name="20% - 강조색5 4 3 2" xfId="1085"/>
    <cellStyle name="20% - 강조색5 4 3 2 2" xfId="2387"/>
    <cellStyle name="20% - 강조색5 4 3 2 2 2" xfId="5003"/>
    <cellStyle name="20% - 강조색5 4 3 2 2 2 2" xfId="10295"/>
    <cellStyle name="20% - 강조색5 4 3 2 2 2 2 2" xfId="30554"/>
    <cellStyle name="20% - 강조색5 4 3 2 2 2 2 2 2" xfId="30555"/>
    <cellStyle name="20% - 강조색5 4 3 2 2 2 2 3" xfId="30556"/>
    <cellStyle name="20% - 강조색5 4 3 2 2 2 3" xfId="15761"/>
    <cellStyle name="20% - 강조색5 4 3 2 2 2 3 2" xfId="30557"/>
    <cellStyle name="20% - 강조색5 4 3 2 2 2 4" xfId="30558"/>
    <cellStyle name="20% - 강조색5 4 3 2 2 3" xfId="7680"/>
    <cellStyle name="20% - 강조색5 4 3 2 2 3 2" xfId="30559"/>
    <cellStyle name="20% - 강조색5 4 3 2 2 3 2 2" xfId="30560"/>
    <cellStyle name="20% - 강조색5 4 3 2 2 3 3" xfId="30561"/>
    <cellStyle name="20% - 강조색5 4 3 2 2 4" xfId="13146"/>
    <cellStyle name="20% - 강조색5 4 3 2 2 4 2" xfId="30562"/>
    <cellStyle name="20% - 강조색5 4 3 2 2 5" xfId="30563"/>
    <cellStyle name="20% - 강조색5 4 3 2 2 6" xfId="30564"/>
    <cellStyle name="20% - 강조색5 4 3 2 3" xfId="3704"/>
    <cellStyle name="20% - 강조색5 4 3 2 3 2" xfId="8996"/>
    <cellStyle name="20% - 강조색5 4 3 2 3 2 2" xfId="30565"/>
    <cellStyle name="20% - 강조색5 4 3 2 3 2 2 2" xfId="30566"/>
    <cellStyle name="20% - 강조색5 4 3 2 3 2 3" xfId="30567"/>
    <cellStyle name="20% - 강조색5 4 3 2 3 3" xfId="14462"/>
    <cellStyle name="20% - 강조색5 4 3 2 3 3 2" xfId="30568"/>
    <cellStyle name="20% - 강조색5 4 3 2 3 4" xfId="30569"/>
    <cellStyle name="20% - 강조색5 4 3 2 4" xfId="6381"/>
    <cellStyle name="20% - 강조색5 4 3 2 4 2" xfId="30570"/>
    <cellStyle name="20% - 강조색5 4 3 2 4 2 2" xfId="30571"/>
    <cellStyle name="20% - 강조색5 4 3 2 4 3" xfId="30572"/>
    <cellStyle name="20% - 강조색5 4 3 2 5" xfId="11847"/>
    <cellStyle name="20% - 강조색5 4 3 2 5 2" xfId="30573"/>
    <cellStyle name="20% - 강조색5 4 3 2 6" xfId="20605"/>
    <cellStyle name="20% - 강조색5 4 3 2 7" xfId="30574"/>
    <cellStyle name="20% - 강조색5 4 3 3" xfId="1767"/>
    <cellStyle name="20% - 강조색5 4 3 3 2" xfId="4383"/>
    <cellStyle name="20% - 강조색5 4 3 3 2 2" xfId="9675"/>
    <cellStyle name="20% - 강조색5 4 3 3 2 2 2" xfId="30575"/>
    <cellStyle name="20% - 강조색5 4 3 3 2 2 2 2" xfId="30576"/>
    <cellStyle name="20% - 강조색5 4 3 3 2 2 3" xfId="30577"/>
    <cellStyle name="20% - 강조색5 4 3 3 2 3" xfId="15141"/>
    <cellStyle name="20% - 강조색5 4 3 3 2 3 2" xfId="30578"/>
    <cellStyle name="20% - 강조색5 4 3 3 2 4" xfId="30579"/>
    <cellStyle name="20% - 강조색5 4 3 3 2 5" xfId="30580"/>
    <cellStyle name="20% - 강조색5 4 3 3 3" xfId="7060"/>
    <cellStyle name="20% - 강조색5 4 3 3 3 2" xfId="30581"/>
    <cellStyle name="20% - 강조색5 4 3 3 3 2 2" xfId="30582"/>
    <cellStyle name="20% - 강조색5 4 3 3 3 3" xfId="30583"/>
    <cellStyle name="20% - 강조색5 4 3 3 4" xfId="12526"/>
    <cellStyle name="20% - 강조색5 4 3 3 4 2" xfId="30584"/>
    <cellStyle name="20% - 강조색5 4 3 3 5" xfId="21183"/>
    <cellStyle name="20% - 강조색5 4 3 3 6" xfId="30585"/>
    <cellStyle name="20% - 강조색5 4 3 4" xfId="3084"/>
    <cellStyle name="20% - 강조색5 4 3 4 2" xfId="8376"/>
    <cellStyle name="20% - 강조색5 4 3 4 2 2" xfId="30586"/>
    <cellStyle name="20% - 강조색5 4 3 4 2 2 2" xfId="30587"/>
    <cellStyle name="20% - 강조색5 4 3 4 2 3" xfId="30588"/>
    <cellStyle name="20% - 강조색5 4 3 4 3" xfId="13842"/>
    <cellStyle name="20% - 강조색5 4 3 4 3 2" xfId="30589"/>
    <cellStyle name="20% - 강조색5 4 3 4 4" xfId="30590"/>
    <cellStyle name="20% - 강조색5 4 3 4 5" xfId="30591"/>
    <cellStyle name="20% - 강조색5 4 3 5" xfId="5761"/>
    <cellStyle name="20% - 강조색5 4 3 5 2" xfId="30592"/>
    <cellStyle name="20% - 강조색5 4 3 5 2 2" xfId="30593"/>
    <cellStyle name="20% - 강조색5 4 3 5 3" xfId="30594"/>
    <cellStyle name="20% - 강조색5 4 3 6" xfId="11227"/>
    <cellStyle name="20% - 강조색5 4 3 6 2" xfId="30595"/>
    <cellStyle name="20% - 강조색5 4 3 7" xfId="17194"/>
    <cellStyle name="20% - 강조색5 4 3 8" xfId="17782"/>
    <cellStyle name="20% - 강조색5 4 3 9" xfId="18719"/>
    <cellStyle name="20% - 강조색5 4 4" xfId="783"/>
    <cellStyle name="20% - 강조색5 4 4 2" xfId="2085"/>
    <cellStyle name="20% - 강조색5 4 4 2 2" xfId="4701"/>
    <cellStyle name="20% - 강조색5 4 4 2 2 2" xfId="9993"/>
    <cellStyle name="20% - 강조색5 4 4 2 2 2 2" xfId="30596"/>
    <cellStyle name="20% - 강조색5 4 4 2 2 2 2 2" xfId="30597"/>
    <cellStyle name="20% - 강조색5 4 4 2 2 2 3" xfId="30598"/>
    <cellStyle name="20% - 강조색5 4 4 2 2 3" xfId="15459"/>
    <cellStyle name="20% - 강조색5 4 4 2 2 3 2" xfId="30599"/>
    <cellStyle name="20% - 강조색5 4 4 2 2 4" xfId="30600"/>
    <cellStyle name="20% - 강조색5 4 4 2 2 5" xfId="30601"/>
    <cellStyle name="20% - 강조색5 4 4 2 3" xfId="7378"/>
    <cellStyle name="20% - 강조색5 4 4 2 3 2" xfId="30602"/>
    <cellStyle name="20% - 강조색5 4 4 2 3 2 2" xfId="30603"/>
    <cellStyle name="20% - 강조색5 4 4 2 3 3" xfId="30604"/>
    <cellStyle name="20% - 강조색5 4 4 2 4" xfId="12844"/>
    <cellStyle name="20% - 강조색5 4 4 2 4 2" xfId="30605"/>
    <cellStyle name="20% - 강조색5 4 4 2 5" xfId="21430"/>
    <cellStyle name="20% - 강조색5 4 4 2 6" xfId="30606"/>
    <cellStyle name="20% - 강조색5 4 4 3" xfId="3402"/>
    <cellStyle name="20% - 강조색5 4 4 3 2" xfId="8694"/>
    <cellStyle name="20% - 강조색5 4 4 3 2 2" xfId="30607"/>
    <cellStyle name="20% - 강조색5 4 4 3 2 2 2" xfId="30608"/>
    <cellStyle name="20% - 강조색5 4 4 3 2 3" xfId="30609"/>
    <cellStyle name="20% - 강조색5 4 4 3 3" xfId="14160"/>
    <cellStyle name="20% - 강조색5 4 4 3 3 2" xfId="30610"/>
    <cellStyle name="20% - 강조색5 4 4 3 4" xfId="30611"/>
    <cellStyle name="20% - 강조색5 4 4 3 5" xfId="30612"/>
    <cellStyle name="20% - 강조색5 4 4 4" xfId="6079"/>
    <cellStyle name="20% - 강조색5 4 4 4 2" xfId="30613"/>
    <cellStyle name="20% - 강조색5 4 4 4 2 2" xfId="30614"/>
    <cellStyle name="20% - 강조색5 4 4 4 3" xfId="30615"/>
    <cellStyle name="20% - 강조색5 4 4 5" xfId="11545"/>
    <cellStyle name="20% - 강조색5 4 4 5 2" xfId="30616"/>
    <cellStyle name="20% - 강조색5 4 4 6" xfId="18030"/>
    <cellStyle name="20% - 강조색5 4 4 7" xfId="18964"/>
    <cellStyle name="20% - 강조색5 4 4 8" xfId="19926"/>
    <cellStyle name="20% - 강조색5 4 4 9" xfId="22391"/>
    <cellStyle name="20% - 강조색5 4 5" xfId="1465"/>
    <cellStyle name="20% - 강조색5 4 5 2" xfId="4081"/>
    <cellStyle name="20% - 강조색5 4 5 2 2" xfId="9373"/>
    <cellStyle name="20% - 강조색5 4 5 2 2 2" xfId="30617"/>
    <cellStyle name="20% - 강조색5 4 5 2 2 2 2" xfId="30618"/>
    <cellStyle name="20% - 강조색5 4 5 2 2 3" xfId="30619"/>
    <cellStyle name="20% - 강조색5 4 5 2 3" xfId="14839"/>
    <cellStyle name="20% - 강조색5 4 5 2 3 2" xfId="30620"/>
    <cellStyle name="20% - 강조색5 4 5 2 4" xfId="30621"/>
    <cellStyle name="20% - 강조색5 4 5 2 5" xfId="30622"/>
    <cellStyle name="20% - 강조색5 4 5 3" xfId="6758"/>
    <cellStyle name="20% - 강조색5 4 5 3 2" xfId="30623"/>
    <cellStyle name="20% - 강조색5 4 5 3 2 2" xfId="30624"/>
    <cellStyle name="20% - 강조색5 4 5 3 3" xfId="30625"/>
    <cellStyle name="20% - 강조색5 4 5 4" xfId="12224"/>
    <cellStyle name="20% - 강조색5 4 5 4 2" xfId="30626"/>
    <cellStyle name="20% - 강조색5 4 5 5" xfId="20259"/>
    <cellStyle name="20% - 강조색5 4 5 6" xfId="30627"/>
    <cellStyle name="20% - 강조색5 4 6" xfId="2782"/>
    <cellStyle name="20% - 강조색5 4 6 2" xfId="8074"/>
    <cellStyle name="20% - 강조색5 4 6 2 2" xfId="30628"/>
    <cellStyle name="20% - 강조색5 4 6 2 2 2" xfId="30629"/>
    <cellStyle name="20% - 강조색5 4 6 2 3" xfId="30630"/>
    <cellStyle name="20% - 강조색5 4 6 2 4" xfId="30631"/>
    <cellStyle name="20% - 강조색5 4 6 3" xfId="13540"/>
    <cellStyle name="20% - 강조색5 4 6 3 2" xfId="30632"/>
    <cellStyle name="20% - 강조색5 4 6 4" xfId="20837"/>
    <cellStyle name="20% - 강조색5 4 6 5" xfId="30633"/>
    <cellStyle name="20% - 강조색5 4 7" xfId="5459"/>
    <cellStyle name="20% - 강조색5 4 7 2" xfId="16147"/>
    <cellStyle name="20% - 강조색5 4 7 2 2" xfId="30634"/>
    <cellStyle name="20% - 강조색5 4 7 3" xfId="30635"/>
    <cellStyle name="20% - 강조색5 4 7 4" xfId="30636"/>
    <cellStyle name="20% - 강조색5 4 8" xfId="10801"/>
    <cellStyle name="20% - 강조색5 4 8 2" xfId="30637"/>
    <cellStyle name="20% - 강조색5 4 9" xfId="10925"/>
    <cellStyle name="20% - 강조색5 4 9 2" xfId="30638"/>
    <cellStyle name="20% - 강조색5 5" xfId="168"/>
    <cellStyle name="20% - 강조색5 5 10" xfId="30639"/>
    <cellStyle name="20% - 강조색5 5 2" xfId="289"/>
    <cellStyle name="20% - 강조색5 5 2 2" xfId="593"/>
    <cellStyle name="20% - 강조색5 5 2 2 2" xfId="1215"/>
    <cellStyle name="20% - 강조색5 5 2 2 2 2" xfId="2517"/>
    <cellStyle name="20% - 강조색5 5 2 2 2 2 2" xfId="5133"/>
    <cellStyle name="20% - 강조색5 5 2 2 2 2 2 2" xfId="10425"/>
    <cellStyle name="20% - 강조색5 5 2 2 2 2 2 2 2" xfId="30640"/>
    <cellStyle name="20% - 강조색5 5 2 2 2 2 2 2 2 2" xfId="30641"/>
    <cellStyle name="20% - 강조색5 5 2 2 2 2 2 2 3" xfId="30642"/>
    <cellStyle name="20% - 강조색5 5 2 2 2 2 2 3" xfId="15891"/>
    <cellStyle name="20% - 강조색5 5 2 2 2 2 2 3 2" xfId="30643"/>
    <cellStyle name="20% - 강조색5 5 2 2 2 2 2 4" xfId="30644"/>
    <cellStyle name="20% - 강조색5 5 2 2 2 2 3" xfId="7810"/>
    <cellStyle name="20% - 강조색5 5 2 2 2 2 3 2" xfId="30645"/>
    <cellStyle name="20% - 강조색5 5 2 2 2 2 3 2 2" xfId="30646"/>
    <cellStyle name="20% - 강조색5 5 2 2 2 2 3 3" xfId="30647"/>
    <cellStyle name="20% - 강조색5 5 2 2 2 2 4" xfId="13276"/>
    <cellStyle name="20% - 강조색5 5 2 2 2 2 4 2" xfId="30648"/>
    <cellStyle name="20% - 강조색5 5 2 2 2 2 5" xfId="30649"/>
    <cellStyle name="20% - 강조색5 5 2 2 2 3" xfId="3834"/>
    <cellStyle name="20% - 강조색5 5 2 2 2 3 2" xfId="9126"/>
    <cellStyle name="20% - 강조색5 5 2 2 2 3 2 2" xfId="30650"/>
    <cellStyle name="20% - 강조색5 5 2 2 2 3 2 2 2" xfId="30651"/>
    <cellStyle name="20% - 강조색5 5 2 2 2 3 2 3" xfId="30652"/>
    <cellStyle name="20% - 강조색5 5 2 2 2 3 3" xfId="14592"/>
    <cellStyle name="20% - 강조색5 5 2 2 2 3 3 2" xfId="30653"/>
    <cellStyle name="20% - 강조색5 5 2 2 2 3 4" xfId="30654"/>
    <cellStyle name="20% - 강조색5 5 2 2 2 4" xfId="6511"/>
    <cellStyle name="20% - 강조색5 5 2 2 2 4 2" xfId="30655"/>
    <cellStyle name="20% - 강조색5 5 2 2 2 4 2 2" xfId="30656"/>
    <cellStyle name="20% - 강조색5 5 2 2 2 4 3" xfId="30657"/>
    <cellStyle name="20% - 강조색5 5 2 2 2 5" xfId="11977"/>
    <cellStyle name="20% - 강조색5 5 2 2 2 5 2" xfId="30658"/>
    <cellStyle name="20% - 강조색5 5 2 2 2 6" xfId="30659"/>
    <cellStyle name="20% - 강조색5 5 2 2 3" xfId="1897"/>
    <cellStyle name="20% - 강조색5 5 2 2 3 2" xfId="4513"/>
    <cellStyle name="20% - 강조색5 5 2 2 3 2 2" xfId="9805"/>
    <cellStyle name="20% - 강조색5 5 2 2 3 2 2 2" xfId="30660"/>
    <cellStyle name="20% - 강조색5 5 2 2 3 2 2 2 2" xfId="30661"/>
    <cellStyle name="20% - 강조색5 5 2 2 3 2 2 3" xfId="30662"/>
    <cellStyle name="20% - 강조색5 5 2 2 3 2 3" xfId="15271"/>
    <cellStyle name="20% - 강조색5 5 2 2 3 2 3 2" xfId="30663"/>
    <cellStyle name="20% - 강조색5 5 2 2 3 2 4" xfId="30664"/>
    <cellStyle name="20% - 강조색5 5 2 2 3 3" xfId="7190"/>
    <cellStyle name="20% - 강조색5 5 2 2 3 3 2" xfId="30665"/>
    <cellStyle name="20% - 강조색5 5 2 2 3 3 2 2" xfId="30666"/>
    <cellStyle name="20% - 강조색5 5 2 2 3 3 3" xfId="30667"/>
    <cellStyle name="20% - 강조색5 5 2 2 3 4" xfId="12656"/>
    <cellStyle name="20% - 강조색5 5 2 2 3 4 2" xfId="30668"/>
    <cellStyle name="20% - 강조색5 5 2 2 3 5" xfId="30669"/>
    <cellStyle name="20% - 강조색5 5 2 2 4" xfId="3214"/>
    <cellStyle name="20% - 강조색5 5 2 2 4 2" xfId="8506"/>
    <cellStyle name="20% - 강조색5 5 2 2 4 2 2" xfId="30670"/>
    <cellStyle name="20% - 강조색5 5 2 2 4 2 2 2" xfId="30671"/>
    <cellStyle name="20% - 강조색5 5 2 2 4 2 3" xfId="30672"/>
    <cellStyle name="20% - 강조색5 5 2 2 4 3" xfId="13972"/>
    <cellStyle name="20% - 강조색5 5 2 2 4 3 2" xfId="30673"/>
    <cellStyle name="20% - 강조색5 5 2 2 4 4" xfId="30674"/>
    <cellStyle name="20% - 강조색5 5 2 2 5" xfId="5891"/>
    <cellStyle name="20% - 강조색5 5 2 2 5 2" xfId="30675"/>
    <cellStyle name="20% - 강조색5 5 2 2 5 2 2" xfId="30676"/>
    <cellStyle name="20% - 강조색5 5 2 2 5 3" xfId="30677"/>
    <cellStyle name="20% - 강조색5 5 2 2 6" xfId="11357"/>
    <cellStyle name="20% - 강조색5 5 2 2 6 2" xfId="30678"/>
    <cellStyle name="20% - 강조색5 5 2 2 7" xfId="30679"/>
    <cellStyle name="20% - 강조색5 5 2 3" xfId="913"/>
    <cellStyle name="20% - 강조색5 5 2 3 2" xfId="2215"/>
    <cellStyle name="20% - 강조색5 5 2 3 2 2" xfId="4831"/>
    <cellStyle name="20% - 강조색5 5 2 3 2 2 2" xfId="10123"/>
    <cellStyle name="20% - 강조색5 5 2 3 2 2 2 2" xfId="30680"/>
    <cellStyle name="20% - 강조색5 5 2 3 2 2 2 2 2" xfId="30681"/>
    <cellStyle name="20% - 강조색5 5 2 3 2 2 2 3" xfId="30682"/>
    <cellStyle name="20% - 강조색5 5 2 3 2 2 3" xfId="15589"/>
    <cellStyle name="20% - 강조색5 5 2 3 2 2 3 2" xfId="30683"/>
    <cellStyle name="20% - 강조색5 5 2 3 2 2 4" xfId="30684"/>
    <cellStyle name="20% - 강조색5 5 2 3 2 3" xfId="7508"/>
    <cellStyle name="20% - 강조색5 5 2 3 2 3 2" xfId="30685"/>
    <cellStyle name="20% - 강조색5 5 2 3 2 3 2 2" xfId="30686"/>
    <cellStyle name="20% - 강조색5 5 2 3 2 3 3" xfId="30687"/>
    <cellStyle name="20% - 강조색5 5 2 3 2 4" xfId="12974"/>
    <cellStyle name="20% - 강조색5 5 2 3 2 4 2" xfId="30688"/>
    <cellStyle name="20% - 강조색5 5 2 3 2 5" xfId="30689"/>
    <cellStyle name="20% - 강조색5 5 2 3 3" xfId="3532"/>
    <cellStyle name="20% - 강조색5 5 2 3 3 2" xfId="8824"/>
    <cellStyle name="20% - 강조색5 5 2 3 3 2 2" xfId="30690"/>
    <cellStyle name="20% - 강조색5 5 2 3 3 2 2 2" xfId="30691"/>
    <cellStyle name="20% - 강조색5 5 2 3 3 2 3" xfId="30692"/>
    <cellStyle name="20% - 강조색5 5 2 3 3 3" xfId="14290"/>
    <cellStyle name="20% - 강조색5 5 2 3 3 3 2" xfId="30693"/>
    <cellStyle name="20% - 강조색5 5 2 3 3 4" xfId="30694"/>
    <cellStyle name="20% - 강조색5 5 2 3 4" xfId="6209"/>
    <cellStyle name="20% - 강조색5 5 2 3 4 2" xfId="30695"/>
    <cellStyle name="20% - 강조색5 5 2 3 4 2 2" xfId="30696"/>
    <cellStyle name="20% - 강조색5 5 2 3 4 3" xfId="30697"/>
    <cellStyle name="20% - 강조색5 5 2 3 5" xfId="11675"/>
    <cellStyle name="20% - 강조색5 5 2 3 5 2" xfId="30698"/>
    <cellStyle name="20% - 강조색5 5 2 3 6" xfId="30699"/>
    <cellStyle name="20% - 강조색5 5 2 4" xfId="1595"/>
    <cellStyle name="20% - 강조색5 5 2 4 2" xfId="4211"/>
    <cellStyle name="20% - 강조색5 5 2 4 2 2" xfId="9503"/>
    <cellStyle name="20% - 강조색5 5 2 4 2 2 2" xfId="30700"/>
    <cellStyle name="20% - 강조색5 5 2 4 2 2 2 2" xfId="30701"/>
    <cellStyle name="20% - 강조색5 5 2 4 2 2 3" xfId="30702"/>
    <cellStyle name="20% - 강조색5 5 2 4 2 3" xfId="14969"/>
    <cellStyle name="20% - 강조색5 5 2 4 2 3 2" xfId="30703"/>
    <cellStyle name="20% - 강조색5 5 2 4 2 4" xfId="30704"/>
    <cellStyle name="20% - 강조색5 5 2 4 3" xfId="6888"/>
    <cellStyle name="20% - 강조색5 5 2 4 3 2" xfId="30705"/>
    <cellStyle name="20% - 강조색5 5 2 4 3 2 2" xfId="30706"/>
    <cellStyle name="20% - 강조색5 5 2 4 3 3" xfId="30707"/>
    <cellStyle name="20% - 강조색5 5 2 4 4" xfId="12354"/>
    <cellStyle name="20% - 강조색5 5 2 4 4 2" xfId="30708"/>
    <cellStyle name="20% - 강조색5 5 2 4 5" xfId="30709"/>
    <cellStyle name="20% - 강조색5 5 2 5" xfId="2912"/>
    <cellStyle name="20% - 강조색5 5 2 5 2" xfId="8204"/>
    <cellStyle name="20% - 강조색5 5 2 5 2 2" xfId="30710"/>
    <cellStyle name="20% - 강조색5 5 2 5 2 2 2" xfId="30711"/>
    <cellStyle name="20% - 강조색5 5 2 5 2 3" xfId="30712"/>
    <cellStyle name="20% - 강조색5 5 2 5 3" xfId="13670"/>
    <cellStyle name="20% - 강조색5 5 2 5 3 2" xfId="30713"/>
    <cellStyle name="20% - 강조색5 5 2 5 4" xfId="30714"/>
    <cellStyle name="20% - 강조색5 5 2 6" xfId="5589"/>
    <cellStyle name="20% - 강조색5 5 2 6 2" xfId="30715"/>
    <cellStyle name="20% - 강조색5 5 2 6 2 2" xfId="30716"/>
    <cellStyle name="20% - 강조색5 5 2 6 3" xfId="30717"/>
    <cellStyle name="20% - 강조색5 5 2 7" xfId="11055"/>
    <cellStyle name="20% - 강조색5 5 2 7 2" xfId="30718"/>
    <cellStyle name="20% - 강조색5 5 2 8" xfId="30719"/>
    <cellStyle name="20% - 강조색5 5 3" xfId="478"/>
    <cellStyle name="20% - 강조색5 5 3 2" xfId="1100"/>
    <cellStyle name="20% - 강조색5 5 3 2 2" xfId="2402"/>
    <cellStyle name="20% - 강조색5 5 3 2 2 2" xfId="5018"/>
    <cellStyle name="20% - 강조색5 5 3 2 2 2 2" xfId="10310"/>
    <cellStyle name="20% - 강조색5 5 3 2 2 2 2 2" xfId="30720"/>
    <cellStyle name="20% - 강조색5 5 3 2 2 2 2 2 2" xfId="30721"/>
    <cellStyle name="20% - 강조색5 5 3 2 2 2 2 3" xfId="30722"/>
    <cellStyle name="20% - 강조색5 5 3 2 2 2 3" xfId="15776"/>
    <cellStyle name="20% - 강조색5 5 3 2 2 2 3 2" xfId="30723"/>
    <cellStyle name="20% - 강조색5 5 3 2 2 2 4" xfId="30724"/>
    <cellStyle name="20% - 강조색5 5 3 2 2 3" xfId="7695"/>
    <cellStyle name="20% - 강조색5 5 3 2 2 3 2" xfId="30725"/>
    <cellStyle name="20% - 강조색5 5 3 2 2 3 2 2" xfId="30726"/>
    <cellStyle name="20% - 강조색5 5 3 2 2 3 3" xfId="30727"/>
    <cellStyle name="20% - 강조색5 5 3 2 2 4" xfId="13161"/>
    <cellStyle name="20% - 강조색5 5 3 2 2 4 2" xfId="30728"/>
    <cellStyle name="20% - 강조색5 5 3 2 2 5" xfId="30729"/>
    <cellStyle name="20% - 강조색5 5 3 2 3" xfId="3719"/>
    <cellStyle name="20% - 강조색5 5 3 2 3 2" xfId="9011"/>
    <cellStyle name="20% - 강조색5 5 3 2 3 2 2" xfId="30730"/>
    <cellStyle name="20% - 강조색5 5 3 2 3 2 2 2" xfId="30731"/>
    <cellStyle name="20% - 강조색5 5 3 2 3 2 3" xfId="30732"/>
    <cellStyle name="20% - 강조색5 5 3 2 3 3" xfId="14477"/>
    <cellStyle name="20% - 강조색5 5 3 2 3 3 2" xfId="30733"/>
    <cellStyle name="20% - 강조색5 5 3 2 3 4" xfId="30734"/>
    <cellStyle name="20% - 강조색5 5 3 2 4" xfId="6396"/>
    <cellStyle name="20% - 강조색5 5 3 2 4 2" xfId="30735"/>
    <cellStyle name="20% - 강조색5 5 3 2 4 2 2" xfId="30736"/>
    <cellStyle name="20% - 강조색5 5 3 2 4 3" xfId="30737"/>
    <cellStyle name="20% - 강조색5 5 3 2 5" xfId="11862"/>
    <cellStyle name="20% - 강조색5 5 3 2 5 2" xfId="30738"/>
    <cellStyle name="20% - 강조색5 5 3 2 6" xfId="30739"/>
    <cellStyle name="20% - 강조색5 5 3 3" xfId="1782"/>
    <cellStyle name="20% - 강조색5 5 3 3 2" xfId="4398"/>
    <cellStyle name="20% - 강조색5 5 3 3 2 2" xfId="9690"/>
    <cellStyle name="20% - 강조색5 5 3 3 2 2 2" xfId="30740"/>
    <cellStyle name="20% - 강조색5 5 3 3 2 2 2 2" xfId="30741"/>
    <cellStyle name="20% - 강조색5 5 3 3 2 2 3" xfId="30742"/>
    <cellStyle name="20% - 강조색5 5 3 3 2 3" xfId="15156"/>
    <cellStyle name="20% - 강조색5 5 3 3 2 3 2" xfId="30743"/>
    <cellStyle name="20% - 강조색5 5 3 3 2 4" xfId="30744"/>
    <cellStyle name="20% - 강조색5 5 3 3 3" xfId="7075"/>
    <cellStyle name="20% - 강조색5 5 3 3 3 2" xfId="30745"/>
    <cellStyle name="20% - 강조색5 5 3 3 3 2 2" xfId="30746"/>
    <cellStyle name="20% - 강조색5 5 3 3 3 3" xfId="30747"/>
    <cellStyle name="20% - 강조색5 5 3 3 4" xfId="12541"/>
    <cellStyle name="20% - 강조색5 5 3 3 4 2" xfId="30748"/>
    <cellStyle name="20% - 강조색5 5 3 3 5" xfId="30749"/>
    <cellStyle name="20% - 강조색5 5 3 4" xfId="3099"/>
    <cellStyle name="20% - 강조색5 5 3 4 2" xfId="8391"/>
    <cellStyle name="20% - 강조색5 5 3 4 2 2" xfId="30750"/>
    <cellStyle name="20% - 강조색5 5 3 4 2 2 2" xfId="30751"/>
    <cellStyle name="20% - 강조색5 5 3 4 2 3" xfId="30752"/>
    <cellStyle name="20% - 강조색5 5 3 4 3" xfId="13857"/>
    <cellStyle name="20% - 강조색5 5 3 4 3 2" xfId="30753"/>
    <cellStyle name="20% - 강조색5 5 3 4 4" xfId="30754"/>
    <cellStyle name="20% - 강조색5 5 3 5" xfId="5776"/>
    <cellStyle name="20% - 강조색5 5 3 5 2" xfId="30755"/>
    <cellStyle name="20% - 강조색5 5 3 5 2 2" xfId="30756"/>
    <cellStyle name="20% - 강조색5 5 3 5 3" xfId="30757"/>
    <cellStyle name="20% - 강조색5 5 3 6" xfId="11242"/>
    <cellStyle name="20% - 강조색5 5 3 6 2" xfId="30758"/>
    <cellStyle name="20% - 강조색5 5 3 7" xfId="30759"/>
    <cellStyle name="20% - 강조색5 5 4" xfId="798"/>
    <cellStyle name="20% - 강조색5 5 4 2" xfId="2100"/>
    <cellStyle name="20% - 강조색5 5 4 2 2" xfId="4716"/>
    <cellStyle name="20% - 강조색5 5 4 2 2 2" xfId="10008"/>
    <cellStyle name="20% - 강조색5 5 4 2 2 2 2" xfId="30760"/>
    <cellStyle name="20% - 강조색5 5 4 2 2 2 2 2" xfId="30761"/>
    <cellStyle name="20% - 강조색5 5 4 2 2 2 3" xfId="30762"/>
    <cellStyle name="20% - 강조색5 5 4 2 2 3" xfId="15474"/>
    <cellStyle name="20% - 강조색5 5 4 2 2 3 2" xfId="30763"/>
    <cellStyle name="20% - 강조색5 5 4 2 2 4" xfId="30764"/>
    <cellStyle name="20% - 강조색5 5 4 2 3" xfId="7393"/>
    <cellStyle name="20% - 강조색5 5 4 2 3 2" xfId="30765"/>
    <cellStyle name="20% - 강조색5 5 4 2 3 2 2" xfId="30766"/>
    <cellStyle name="20% - 강조색5 5 4 2 3 3" xfId="30767"/>
    <cellStyle name="20% - 강조색5 5 4 2 4" xfId="12859"/>
    <cellStyle name="20% - 강조색5 5 4 2 4 2" xfId="30768"/>
    <cellStyle name="20% - 강조색5 5 4 2 5" xfId="30769"/>
    <cellStyle name="20% - 강조색5 5 4 3" xfId="3417"/>
    <cellStyle name="20% - 강조색5 5 4 3 2" xfId="8709"/>
    <cellStyle name="20% - 강조색5 5 4 3 2 2" xfId="30770"/>
    <cellStyle name="20% - 강조색5 5 4 3 2 2 2" xfId="30771"/>
    <cellStyle name="20% - 강조색5 5 4 3 2 3" xfId="30772"/>
    <cellStyle name="20% - 강조색5 5 4 3 3" xfId="14175"/>
    <cellStyle name="20% - 강조색5 5 4 3 3 2" xfId="30773"/>
    <cellStyle name="20% - 강조색5 5 4 3 4" xfId="30774"/>
    <cellStyle name="20% - 강조색5 5 4 4" xfId="6094"/>
    <cellStyle name="20% - 강조색5 5 4 4 2" xfId="30775"/>
    <cellStyle name="20% - 강조색5 5 4 4 2 2" xfId="30776"/>
    <cellStyle name="20% - 강조색5 5 4 4 3" xfId="30777"/>
    <cellStyle name="20% - 강조색5 5 4 5" xfId="11560"/>
    <cellStyle name="20% - 강조색5 5 4 5 2" xfId="30778"/>
    <cellStyle name="20% - 강조색5 5 4 6" xfId="30779"/>
    <cellStyle name="20% - 강조색5 5 5" xfId="1480"/>
    <cellStyle name="20% - 강조색5 5 5 2" xfId="4096"/>
    <cellStyle name="20% - 강조색5 5 5 2 2" xfId="9388"/>
    <cellStyle name="20% - 강조색5 5 5 2 2 2" xfId="30780"/>
    <cellStyle name="20% - 강조색5 5 5 2 2 2 2" xfId="30781"/>
    <cellStyle name="20% - 강조색5 5 5 2 2 3" xfId="30782"/>
    <cellStyle name="20% - 강조색5 5 5 2 3" xfId="14854"/>
    <cellStyle name="20% - 강조색5 5 5 2 3 2" xfId="30783"/>
    <cellStyle name="20% - 강조색5 5 5 2 4" xfId="30784"/>
    <cellStyle name="20% - 강조색5 5 5 3" xfId="6773"/>
    <cellStyle name="20% - 강조색5 5 5 3 2" xfId="30785"/>
    <cellStyle name="20% - 강조색5 5 5 3 2 2" xfId="30786"/>
    <cellStyle name="20% - 강조색5 5 5 3 3" xfId="30787"/>
    <cellStyle name="20% - 강조색5 5 5 4" xfId="12239"/>
    <cellStyle name="20% - 강조색5 5 5 4 2" xfId="30788"/>
    <cellStyle name="20% - 강조색5 5 5 5" xfId="30789"/>
    <cellStyle name="20% - 강조색5 5 6" xfId="2797"/>
    <cellStyle name="20% - 강조색5 5 6 2" xfId="8089"/>
    <cellStyle name="20% - 강조색5 5 6 2 2" xfId="30790"/>
    <cellStyle name="20% - 강조색5 5 6 2 2 2" xfId="30791"/>
    <cellStyle name="20% - 강조색5 5 6 2 3" xfId="30792"/>
    <cellStyle name="20% - 강조색5 5 6 3" xfId="13555"/>
    <cellStyle name="20% - 강조색5 5 6 3 2" xfId="30793"/>
    <cellStyle name="20% - 강조색5 5 6 4" xfId="30794"/>
    <cellStyle name="20% - 강조색5 5 7" xfId="5474"/>
    <cellStyle name="20% - 강조색5 5 7 2" xfId="30795"/>
    <cellStyle name="20% - 강조색5 5 7 2 2" xfId="30796"/>
    <cellStyle name="20% - 강조색5 5 7 3" xfId="30797"/>
    <cellStyle name="20% - 강조색5 5 8" xfId="10940"/>
    <cellStyle name="20% - 강조색5 5 8 2" xfId="30798"/>
    <cellStyle name="20% - 강조색5 5 9" xfId="16283"/>
    <cellStyle name="20% - 강조색5 6" xfId="183"/>
    <cellStyle name="20% - 강조색5 6 10" xfId="16705"/>
    <cellStyle name="20% - 강조색5 6 11" xfId="16897"/>
    <cellStyle name="20% - 강조색5 6 12" xfId="17491"/>
    <cellStyle name="20% - 강조색5 6 13" xfId="18428"/>
    <cellStyle name="20% - 강조색5 6 14" xfId="19390"/>
    <cellStyle name="20% - 강조색5 6 15" xfId="21855"/>
    <cellStyle name="20% - 강조색5 6 2" xfId="304"/>
    <cellStyle name="20% - 강조색5 6 2 10" xfId="18592"/>
    <cellStyle name="20% - 강조색5 6 2 11" xfId="19554"/>
    <cellStyle name="20% - 강조색5 6 2 12" xfId="22019"/>
    <cellStyle name="20% - 강조색5 6 2 2" xfId="608"/>
    <cellStyle name="20% - 강조색5 6 2 2 10" xfId="22496"/>
    <cellStyle name="20% - 강조색5 6 2 2 2" xfId="1230"/>
    <cellStyle name="20% - 강조색5 6 2 2 2 2" xfId="2532"/>
    <cellStyle name="20% - 강조색5 6 2 2 2 2 2" xfId="5148"/>
    <cellStyle name="20% - 강조색5 6 2 2 2 2 2 2" xfId="10440"/>
    <cellStyle name="20% - 강조색5 6 2 2 2 2 2 2 2" xfId="30799"/>
    <cellStyle name="20% - 강조색5 6 2 2 2 2 2 2 2 2" xfId="30800"/>
    <cellStyle name="20% - 강조색5 6 2 2 2 2 2 2 3" xfId="30801"/>
    <cellStyle name="20% - 강조색5 6 2 2 2 2 2 3" xfId="15906"/>
    <cellStyle name="20% - 강조색5 6 2 2 2 2 2 3 2" xfId="30802"/>
    <cellStyle name="20% - 강조색5 6 2 2 2 2 2 4" xfId="30803"/>
    <cellStyle name="20% - 강조색5 6 2 2 2 2 3" xfId="7825"/>
    <cellStyle name="20% - 강조색5 6 2 2 2 2 3 2" xfId="30804"/>
    <cellStyle name="20% - 강조색5 6 2 2 2 2 3 2 2" xfId="30805"/>
    <cellStyle name="20% - 강조색5 6 2 2 2 2 3 3" xfId="30806"/>
    <cellStyle name="20% - 강조색5 6 2 2 2 2 4" xfId="13291"/>
    <cellStyle name="20% - 강조색5 6 2 2 2 2 4 2" xfId="30807"/>
    <cellStyle name="20% - 강조색5 6 2 2 2 2 5" xfId="30808"/>
    <cellStyle name="20% - 강조색5 6 2 2 2 2 6" xfId="30809"/>
    <cellStyle name="20% - 강조색5 6 2 2 2 3" xfId="3849"/>
    <cellStyle name="20% - 강조색5 6 2 2 2 3 2" xfId="9141"/>
    <cellStyle name="20% - 강조색5 6 2 2 2 3 2 2" xfId="30810"/>
    <cellStyle name="20% - 강조색5 6 2 2 2 3 2 2 2" xfId="30811"/>
    <cellStyle name="20% - 강조색5 6 2 2 2 3 2 3" xfId="30812"/>
    <cellStyle name="20% - 강조색5 6 2 2 2 3 3" xfId="14607"/>
    <cellStyle name="20% - 강조색5 6 2 2 2 3 3 2" xfId="30813"/>
    <cellStyle name="20% - 강조색5 6 2 2 2 3 4" xfId="30814"/>
    <cellStyle name="20% - 강조색5 6 2 2 2 4" xfId="6526"/>
    <cellStyle name="20% - 강조색5 6 2 2 2 4 2" xfId="30815"/>
    <cellStyle name="20% - 강조색5 6 2 2 2 4 2 2" xfId="30816"/>
    <cellStyle name="20% - 강조색5 6 2 2 2 4 3" xfId="30817"/>
    <cellStyle name="20% - 강조색5 6 2 2 2 5" xfId="11992"/>
    <cellStyle name="20% - 강조색5 6 2 2 2 5 2" xfId="30818"/>
    <cellStyle name="20% - 강조색5 6 2 2 2 6" xfId="21536"/>
    <cellStyle name="20% - 강조색5 6 2 2 2 7" xfId="30819"/>
    <cellStyle name="20% - 강조색5 6 2 2 3" xfId="1912"/>
    <cellStyle name="20% - 강조색5 6 2 2 3 2" xfId="4528"/>
    <cellStyle name="20% - 강조색5 6 2 2 3 2 2" xfId="9820"/>
    <cellStyle name="20% - 강조색5 6 2 2 3 2 2 2" xfId="30820"/>
    <cellStyle name="20% - 강조색5 6 2 2 3 2 2 2 2" xfId="30821"/>
    <cellStyle name="20% - 강조색5 6 2 2 3 2 2 3" xfId="30822"/>
    <cellStyle name="20% - 강조색5 6 2 2 3 2 3" xfId="15286"/>
    <cellStyle name="20% - 강조색5 6 2 2 3 2 3 2" xfId="30823"/>
    <cellStyle name="20% - 강조색5 6 2 2 3 2 4" xfId="30824"/>
    <cellStyle name="20% - 강조색5 6 2 2 3 3" xfId="7205"/>
    <cellStyle name="20% - 강조색5 6 2 2 3 3 2" xfId="30825"/>
    <cellStyle name="20% - 강조색5 6 2 2 3 3 2 2" xfId="30826"/>
    <cellStyle name="20% - 강조색5 6 2 2 3 3 3" xfId="30827"/>
    <cellStyle name="20% - 강조색5 6 2 2 3 4" xfId="12671"/>
    <cellStyle name="20% - 강조색5 6 2 2 3 4 2" xfId="30828"/>
    <cellStyle name="20% - 강조색5 6 2 2 3 5" xfId="30829"/>
    <cellStyle name="20% - 강조색5 6 2 2 3 6" xfId="30830"/>
    <cellStyle name="20% - 강조색5 6 2 2 4" xfId="3229"/>
    <cellStyle name="20% - 강조색5 6 2 2 4 2" xfId="8521"/>
    <cellStyle name="20% - 강조색5 6 2 2 4 2 2" xfId="30831"/>
    <cellStyle name="20% - 강조색5 6 2 2 4 2 2 2" xfId="30832"/>
    <cellStyle name="20% - 강조색5 6 2 2 4 2 3" xfId="30833"/>
    <cellStyle name="20% - 강조색5 6 2 2 4 3" xfId="13987"/>
    <cellStyle name="20% - 강조색5 6 2 2 4 3 2" xfId="30834"/>
    <cellStyle name="20% - 강조색5 6 2 2 4 4" xfId="30835"/>
    <cellStyle name="20% - 강조색5 6 2 2 5" xfId="5906"/>
    <cellStyle name="20% - 강조색5 6 2 2 5 2" xfId="30836"/>
    <cellStyle name="20% - 강조색5 6 2 2 5 2 2" xfId="30837"/>
    <cellStyle name="20% - 강조색5 6 2 2 5 3" xfId="30838"/>
    <cellStyle name="20% - 강조색5 6 2 2 6" xfId="11372"/>
    <cellStyle name="20% - 강조색5 6 2 2 6 2" xfId="30839"/>
    <cellStyle name="20% - 강조색5 6 2 2 7" xfId="18135"/>
    <cellStyle name="20% - 강조색5 6 2 2 8" xfId="19069"/>
    <cellStyle name="20% - 강조색5 6 2 2 9" xfId="20031"/>
    <cellStyle name="20% - 강조색5 6 2 3" xfId="928"/>
    <cellStyle name="20% - 강조색5 6 2 3 2" xfId="2230"/>
    <cellStyle name="20% - 강조색5 6 2 3 2 2" xfId="4846"/>
    <cellStyle name="20% - 강조색5 6 2 3 2 2 2" xfId="10138"/>
    <cellStyle name="20% - 강조색5 6 2 3 2 2 2 2" xfId="30840"/>
    <cellStyle name="20% - 강조색5 6 2 3 2 2 2 2 2" xfId="30841"/>
    <cellStyle name="20% - 강조색5 6 2 3 2 2 2 3" xfId="30842"/>
    <cellStyle name="20% - 강조색5 6 2 3 2 2 3" xfId="15604"/>
    <cellStyle name="20% - 강조색5 6 2 3 2 2 3 2" xfId="30843"/>
    <cellStyle name="20% - 강조색5 6 2 3 2 2 4" xfId="30844"/>
    <cellStyle name="20% - 강조색5 6 2 3 2 3" xfId="7523"/>
    <cellStyle name="20% - 강조색5 6 2 3 2 3 2" xfId="30845"/>
    <cellStyle name="20% - 강조색5 6 2 3 2 3 2 2" xfId="30846"/>
    <cellStyle name="20% - 강조색5 6 2 3 2 3 3" xfId="30847"/>
    <cellStyle name="20% - 강조색5 6 2 3 2 4" xfId="12989"/>
    <cellStyle name="20% - 강조색5 6 2 3 2 4 2" xfId="30848"/>
    <cellStyle name="20% - 강조색5 6 2 3 2 5" xfId="30849"/>
    <cellStyle name="20% - 강조색5 6 2 3 2 6" xfId="30850"/>
    <cellStyle name="20% - 강조색5 6 2 3 3" xfId="3547"/>
    <cellStyle name="20% - 강조색5 6 2 3 3 2" xfId="8839"/>
    <cellStyle name="20% - 강조색5 6 2 3 3 2 2" xfId="30851"/>
    <cellStyle name="20% - 강조색5 6 2 3 3 2 2 2" xfId="30852"/>
    <cellStyle name="20% - 강조색5 6 2 3 3 2 3" xfId="30853"/>
    <cellStyle name="20% - 강조색5 6 2 3 3 3" xfId="14305"/>
    <cellStyle name="20% - 강조색5 6 2 3 3 3 2" xfId="30854"/>
    <cellStyle name="20% - 강조색5 6 2 3 3 4" xfId="30855"/>
    <cellStyle name="20% - 강조색5 6 2 3 4" xfId="6224"/>
    <cellStyle name="20% - 강조색5 6 2 3 4 2" xfId="30856"/>
    <cellStyle name="20% - 강조색5 6 2 3 4 2 2" xfId="30857"/>
    <cellStyle name="20% - 강조색5 6 2 3 4 3" xfId="30858"/>
    <cellStyle name="20% - 강조색5 6 2 3 5" xfId="11690"/>
    <cellStyle name="20% - 강조색5 6 2 3 5 2" xfId="30859"/>
    <cellStyle name="20% - 강조색5 6 2 3 6" xfId="20478"/>
    <cellStyle name="20% - 강조색5 6 2 3 7" xfId="30860"/>
    <cellStyle name="20% - 강조색5 6 2 4" xfId="1610"/>
    <cellStyle name="20% - 강조색5 6 2 4 2" xfId="4226"/>
    <cellStyle name="20% - 강조색5 6 2 4 2 2" xfId="9518"/>
    <cellStyle name="20% - 강조색5 6 2 4 2 2 2" xfId="30861"/>
    <cellStyle name="20% - 강조색5 6 2 4 2 2 2 2" xfId="30862"/>
    <cellStyle name="20% - 강조색5 6 2 4 2 2 3" xfId="30863"/>
    <cellStyle name="20% - 강조색5 6 2 4 2 3" xfId="14984"/>
    <cellStyle name="20% - 강조색5 6 2 4 2 3 2" xfId="30864"/>
    <cellStyle name="20% - 강조색5 6 2 4 2 4" xfId="30865"/>
    <cellStyle name="20% - 강조색5 6 2 4 2 5" xfId="30866"/>
    <cellStyle name="20% - 강조색5 6 2 4 3" xfId="6903"/>
    <cellStyle name="20% - 강조색5 6 2 4 3 2" xfId="30867"/>
    <cellStyle name="20% - 강조색5 6 2 4 3 2 2" xfId="30868"/>
    <cellStyle name="20% - 강조색5 6 2 4 3 3" xfId="30869"/>
    <cellStyle name="20% - 강조색5 6 2 4 4" xfId="12369"/>
    <cellStyle name="20% - 강조색5 6 2 4 4 2" xfId="30870"/>
    <cellStyle name="20% - 강조색5 6 2 4 5" xfId="21056"/>
    <cellStyle name="20% - 강조색5 6 2 4 6" xfId="30871"/>
    <cellStyle name="20% - 강조색5 6 2 5" xfId="2927"/>
    <cellStyle name="20% - 강조색5 6 2 5 2" xfId="8219"/>
    <cellStyle name="20% - 강조색5 6 2 5 2 2" xfId="30872"/>
    <cellStyle name="20% - 강조색5 6 2 5 2 2 2" xfId="30873"/>
    <cellStyle name="20% - 강조색5 6 2 5 2 3" xfId="30874"/>
    <cellStyle name="20% - 강조색5 6 2 5 3" xfId="13685"/>
    <cellStyle name="20% - 강조색5 6 2 5 3 2" xfId="30875"/>
    <cellStyle name="20% - 강조색5 6 2 5 4" xfId="30876"/>
    <cellStyle name="20% - 강조색5 6 2 5 5" xfId="30877"/>
    <cellStyle name="20% - 강조색5 6 2 6" xfId="5604"/>
    <cellStyle name="20% - 강조색5 6 2 6 2" xfId="30878"/>
    <cellStyle name="20% - 강조색5 6 2 6 2 2" xfId="30879"/>
    <cellStyle name="20% - 강조색5 6 2 6 3" xfId="30880"/>
    <cellStyle name="20% - 강조색5 6 2 7" xfId="11070"/>
    <cellStyle name="20% - 강조색5 6 2 7 2" xfId="30881"/>
    <cellStyle name="20% - 강조색5 6 2 8" xfId="17067"/>
    <cellStyle name="20% - 강조색5 6 2 9" xfId="17655"/>
    <cellStyle name="20% - 강조색5 6 3" xfId="493"/>
    <cellStyle name="20% - 강조색5 6 3 2" xfId="1115"/>
    <cellStyle name="20% - 강조색5 6 3 2 2" xfId="2417"/>
    <cellStyle name="20% - 강조색5 6 3 2 2 2" xfId="5033"/>
    <cellStyle name="20% - 강조색5 6 3 2 2 2 2" xfId="10325"/>
    <cellStyle name="20% - 강조색5 6 3 2 2 2 2 2" xfId="30882"/>
    <cellStyle name="20% - 강조색5 6 3 2 2 2 2 2 2" xfId="30883"/>
    <cellStyle name="20% - 강조색5 6 3 2 2 2 2 3" xfId="30884"/>
    <cellStyle name="20% - 강조색5 6 3 2 2 2 3" xfId="15791"/>
    <cellStyle name="20% - 강조색5 6 3 2 2 2 3 2" xfId="30885"/>
    <cellStyle name="20% - 강조색5 6 3 2 2 2 4" xfId="30886"/>
    <cellStyle name="20% - 강조색5 6 3 2 2 3" xfId="7710"/>
    <cellStyle name="20% - 강조색5 6 3 2 2 3 2" xfId="30887"/>
    <cellStyle name="20% - 강조색5 6 3 2 2 3 2 2" xfId="30888"/>
    <cellStyle name="20% - 강조색5 6 3 2 2 3 3" xfId="30889"/>
    <cellStyle name="20% - 강조색5 6 3 2 2 4" xfId="13176"/>
    <cellStyle name="20% - 강조색5 6 3 2 2 4 2" xfId="30890"/>
    <cellStyle name="20% - 강조색5 6 3 2 2 5" xfId="30891"/>
    <cellStyle name="20% - 강조색5 6 3 2 3" xfId="3734"/>
    <cellStyle name="20% - 강조색5 6 3 2 3 2" xfId="9026"/>
    <cellStyle name="20% - 강조색5 6 3 2 3 2 2" xfId="30892"/>
    <cellStyle name="20% - 강조색5 6 3 2 3 2 2 2" xfId="30893"/>
    <cellStyle name="20% - 강조색5 6 3 2 3 2 3" xfId="30894"/>
    <cellStyle name="20% - 강조색5 6 3 2 3 3" xfId="14492"/>
    <cellStyle name="20% - 강조색5 6 3 2 3 3 2" xfId="30895"/>
    <cellStyle name="20% - 강조색5 6 3 2 3 4" xfId="30896"/>
    <cellStyle name="20% - 강조색5 6 3 2 4" xfId="6411"/>
    <cellStyle name="20% - 강조색5 6 3 2 4 2" xfId="30897"/>
    <cellStyle name="20% - 강조색5 6 3 2 4 2 2" xfId="30898"/>
    <cellStyle name="20% - 강조색5 6 3 2 4 3" xfId="30899"/>
    <cellStyle name="20% - 강조색5 6 3 2 5" xfId="11877"/>
    <cellStyle name="20% - 강조색5 6 3 2 5 2" xfId="30900"/>
    <cellStyle name="20% - 강조색5 6 3 2 6" xfId="30901"/>
    <cellStyle name="20% - 강조색5 6 3 3" xfId="1797"/>
    <cellStyle name="20% - 강조색5 6 3 3 2" xfId="4413"/>
    <cellStyle name="20% - 강조색5 6 3 3 2 2" xfId="9705"/>
    <cellStyle name="20% - 강조색5 6 3 3 2 2 2" xfId="30902"/>
    <cellStyle name="20% - 강조색5 6 3 3 2 2 2 2" xfId="30903"/>
    <cellStyle name="20% - 강조색5 6 3 3 2 2 3" xfId="30904"/>
    <cellStyle name="20% - 강조색5 6 3 3 2 3" xfId="15171"/>
    <cellStyle name="20% - 강조색5 6 3 3 2 3 2" xfId="30905"/>
    <cellStyle name="20% - 강조색5 6 3 3 2 4" xfId="30906"/>
    <cellStyle name="20% - 강조색5 6 3 3 3" xfId="7090"/>
    <cellStyle name="20% - 강조색5 6 3 3 3 2" xfId="30907"/>
    <cellStyle name="20% - 강조색5 6 3 3 3 2 2" xfId="30908"/>
    <cellStyle name="20% - 강조색5 6 3 3 3 3" xfId="30909"/>
    <cellStyle name="20% - 강조색5 6 3 3 4" xfId="12556"/>
    <cellStyle name="20% - 강조색5 6 3 3 4 2" xfId="30910"/>
    <cellStyle name="20% - 강조색5 6 3 3 5" xfId="30911"/>
    <cellStyle name="20% - 강조색5 6 3 4" xfId="3114"/>
    <cellStyle name="20% - 강조색5 6 3 4 2" xfId="8406"/>
    <cellStyle name="20% - 강조색5 6 3 4 2 2" xfId="30912"/>
    <cellStyle name="20% - 강조색5 6 3 4 2 2 2" xfId="30913"/>
    <cellStyle name="20% - 강조색5 6 3 4 2 3" xfId="30914"/>
    <cellStyle name="20% - 강조색5 6 3 4 3" xfId="13872"/>
    <cellStyle name="20% - 강조색5 6 3 4 3 2" xfId="30915"/>
    <cellStyle name="20% - 강조색5 6 3 4 4" xfId="30916"/>
    <cellStyle name="20% - 강조색5 6 3 5" xfId="5791"/>
    <cellStyle name="20% - 강조색5 6 3 5 2" xfId="30917"/>
    <cellStyle name="20% - 강조색5 6 3 5 2 2" xfId="30918"/>
    <cellStyle name="20% - 강조색5 6 3 5 3" xfId="30919"/>
    <cellStyle name="20% - 강조색5 6 3 6" xfId="11257"/>
    <cellStyle name="20% - 강조색5 6 3 6 2" xfId="30920"/>
    <cellStyle name="20% - 강조색5 6 3 7" xfId="17228"/>
    <cellStyle name="20% - 강조색5 6 3 8" xfId="30921"/>
    <cellStyle name="20% - 강조색5 6 4" xfId="813"/>
    <cellStyle name="20% - 강조색5 6 4 2" xfId="2115"/>
    <cellStyle name="20% - 강조색5 6 4 2 2" xfId="4731"/>
    <cellStyle name="20% - 강조색5 6 4 2 2 2" xfId="10023"/>
    <cellStyle name="20% - 강조색5 6 4 2 2 2 2" xfId="30922"/>
    <cellStyle name="20% - 강조색5 6 4 2 2 2 2 2" xfId="30923"/>
    <cellStyle name="20% - 강조색5 6 4 2 2 2 3" xfId="30924"/>
    <cellStyle name="20% - 강조색5 6 4 2 2 3" xfId="15489"/>
    <cellStyle name="20% - 강조색5 6 4 2 2 3 2" xfId="30925"/>
    <cellStyle name="20% - 강조색5 6 4 2 2 4" xfId="30926"/>
    <cellStyle name="20% - 강조색5 6 4 2 2 5" xfId="30927"/>
    <cellStyle name="20% - 강조색5 6 4 2 3" xfId="7408"/>
    <cellStyle name="20% - 강조색5 6 4 2 3 2" xfId="30928"/>
    <cellStyle name="20% - 강조색5 6 4 2 3 2 2" xfId="30929"/>
    <cellStyle name="20% - 강조색5 6 4 2 3 3" xfId="30930"/>
    <cellStyle name="20% - 강조색5 6 4 2 4" xfId="12874"/>
    <cellStyle name="20% - 강조색5 6 4 2 4 2" xfId="30931"/>
    <cellStyle name="20% - 강조색5 6 4 2 5" xfId="21484"/>
    <cellStyle name="20% - 강조색5 6 4 2 6" xfId="30932"/>
    <cellStyle name="20% - 강조색5 6 4 3" xfId="3432"/>
    <cellStyle name="20% - 강조색5 6 4 3 2" xfId="8724"/>
    <cellStyle name="20% - 강조색5 6 4 3 2 2" xfId="30933"/>
    <cellStyle name="20% - 강조색5 6 4 3 2 2 2" xfId="30934"/>
    <cellStyle name="20% - 강조색5 6 4 3 2 3" xfId="30935"/>
    <cellStyle name="20% - 강조색5 6 4 3 3" xfId="14190"/>
    <cellStyle name="20% - 강조색5 6 4 3 3 2" xfId="30936"/>
    <cellStyle name="20% - 강조색5 6 4 3 4" xfId="30937"/>
    <cellStyle name="20% - 강조색5 6 4 3 5" xfId="30938"/>
    <cellStyle name="20% - 강조색5 6 4 4" xfId="6109"/>
    <cellStyle name="20% - 강조색5 6 4 4 2" xfId="30939"/>
    <cellStyle name="20% - 강조색5 6 4 4 2 2" xfId="30940"/>
    <cellStyle name="20% - 강조색5 6 4 4 3" xfId="30941"/>
    <cellStyle name="20% - 강조색5 6 4 5" xfId="11575"/>
    <cellStyle name="20% - 강조색5 6 4 5 2" xfId="30942"/>
    <cellStyle name="20% - 강조색5 6 4 6" xfId="18083"/>
    <cellStyle name="20% - 강조색5 6 4 7" xfId="19017"/>
    <cellStyle name="20% - 강조색5 6 4 8" xfId="19979"/>
    <cellStyle name="20% - 강조색5 6 4 9" xfId="22444"/>
    <cellStyle name="20% - 강조색5 6 5" xfId="1495"/>
    <cellStyle name="20% - 강조색5 6 5 2" xfId="4111"/>
    <cellStyle name="20% - 강조색5 6 5 2 2" xfId="9403"/>
    <cellStyle name="20% - 강조색5 6 5 2 2 2" xfId="30943"/>
    <cellStyle name="20% - 강조색5 6 5 2 2 2 2" xfId="30944"/>
    <cellStyle name="20% - 강조색5 6 5 2 2 3" xfId="30945"/>
    <cellStyle name="20% - 강조색5 6 5 2 3" xfId="14869"/>
    <cellStyle name="20% - 강조색5 6 5 2 3 2" xfId="30946"/>
    <cellStyle name="20% - 강조색5 6 5 2 4" xfId="30947"/>
    <cellStyle name="20% - 강조색5 6 5 2 5" xfId="30948"/>
    <cellStyle name="20% - 강조색5 6 5 3" xfId="6788"/>
    <cellStyle name="20% - 강조색5 6 5 3 2" xfId="30949"/>
    <cellStyle name="20% - 강조색5 6 5 3 2 2" xfId="30950"/>
    <cellStyle name="20% - 강조색5 6 5 3 3" xfId="30951"/>
    <cellStyle name="20% - 강조색5 6 5 4" xfId="12254"/>
    <cellStyle name="20% - 강조색5 6 5 4 2" xfId="30952"/>
    <cellStyle name="20% - 강조색5 6 5 5" xfId="20313"/>
    <cellStyle name="20% - 강조색5 6 5 6" xfId="30953"/>
    <cellStyle name="20% - 강조색5 6 6" xfId="2812"/>
    <cellStyle name="20% - 강조색5 6 6 2" xfId="8104"/>
    <cellStyle name="20% - 강조색5 6 6 2 2" xfId="30954"/>
    <cellStyle name="20% - 강조색5 6 6 2 2 2" xfId="30955"/>
    <cellStyle name="20% - 강조색5 6 6 2 3" xfId="30956"/>
    <cellStyle name="20% - 강조색5 6 6 2 4" xfId="30957"/>
    <cellStyle name="20% - 강조색5 6 6 3" xfId="13570"/>
    <cellStyle name="20% - 강조색5 6 6 3 2" xfId="30958"/>
    <cellStyle name="20% - 강조색5 6 6 4" xfId="20891"/>
    <cellStyle name="20% - 강조색5 6 6 5" xfId="30959"/>
    <cellStyle name="20% - 강조색5 6 7" xfId="5489"/>
    <cellStyle name="20% - 강조색5 6 7 2" xfId="30960"/>
    <cellStyle name="20% - 강조색5 6 7 2 2" xfId="30961"/>
    <cellStyle name="20% - 강조색5 6 7 3" xfId="30962"/>
    <cellStyle name="20% - 강조색5 6 7 4" xfId="30963"/>
    <cellStyle name="20% - 강조색5 6 8" xfId="10955"/>
    <cellStyle name="20% - 강조색5 6 8 2" xfId="30964"/>
    <cellStyle name="20% - 강조색5 6 9" xfId="16226"/>
    <cellStyle name="20% - 강조색5 7" xfId="198"/>
    <cellStyle name="20% - 강조색5 7 2" xfId="508"/>
    <cellStyle name="20% - 강조색5 7 2 2" xfId="1130"/>
    <cellStyle name="20% - 강조색5 7 2 2 2" xfId="2432"/>
    <cellStyle name="20% - 강조색5 7 2 2 2 2" xfId="5048"/>
    <cellStyle name="20% - 강조색5 7 2 2 2 2 2" xfId="10340"/>
    <cellStyle name="20% - 강조색5 7 2 2 2 2 2 2" xfId="30965"/>
    <cellStyle name="20% - 강조색5 7 2 2 2 2 2 2 2" xfId="30966"/>
    <cellStyle name="20% - 강조색5 7 2 2 2 2 2 3" xfId="30967"/>
    <cellStyle name="20% - 강조색5 7 2 2 2 2 3" xfId="15806"/>
    <cellStyle name="20% - 강조색5 7 2 2 2 2 3 2" xfId="30968"/>
    <cellStyle name="20% - 강조색5 7 2 2 2 2 4" xfId="30969"/>
    <cellStyle name="20% - 강조색5 7 2 2 2 3" xfId="7725"/>
    <cellStyle name="20% - 강조색5 7 2 2 2 3 2" xfId="30970"/>
    <cellStyle name="20% - 강조색5 7 2 2 2 3 2 2" xfId="30971"/>
    <cellStyle name="20% - 강조색5 7 2 2 2 3 3" xfId="30972"/>
    <cellStyle name="20% - 강조색5 7 2 2 2 4" xfId="13191"/>
    <cellStyle name="20% - 강조색5 7 2 2 2 4 2" xfId="30973"/>
    <cellStyle name="20% - 강조색5 7 2 2 2 5" xfId="30974"/>
    <cellStyle name="20% - 강조색5 7 2 2 3" xfId="3749"/>
    <cellStyle name="20% - 강조색5 7 2 2 3 2" xfId="9041"/>
    <cellStyle name="20% - 강조색5 7 2 2 3 2 2" xfId="30975"/>
    <cellStyle name="20% - 강조색5 7 2 2 3 2 2 2" xfId="30976"/>
    <cellStyle name="20% - 강조색5 7 2 2 3 2 3" xfId="30977"/>
    <cellStyle name="20% - 강조색5 7 2 2 3 3" xfId="14507"/>
    <cellStyle name="20% - 강조색5 7 2 2 3 3 2" xfId="30978"/>
    <cellStyle name="20% - 강조색5 7 2 2 3 4" xfId="30979"/>
    <cellStyle name="20% - 강조색5 7 2 2 4" xfId="6426"/>
    <cellStyle name="20% - 강조색5 7 2 2 4 2" xfId="30980"/>
    <cellStyle name="20% - 강조색5 7 2 2 4 2 2" xfId="30981"/>
    <cellStyle name="20% - 강조색5 7 2 2 4 3" xfId="30982"/>
    <cellStyle name="20% - 강조색5 7 2 2 5" xfId="11892"/>
    <cellStyle name="20% - 강조색5 7 2 2 5 2" xfId="30983"/>
    <cellStyle name="20% - 강조색5 7 2 2 6" xfId="30984"/>
    <cellStyle name="20% - 강조색5 7 2 3" xfId="1812"/>
    <cellStyle name="20% - 강조색5 7 2 3 2" xfId="4428"/>
    <cellStyle name="20% - 강조색5 7 2 3 2 2" xfId="9720"/>
    <cellStyle name="20% - 강조색5 7 2 3 2 2 2" xfId="30985"/>
    <cellStyle name="20% - 강조색5 7 2 3 2 2 2 2" xfId="30986"/>
    <cellStyle name="20% - 강조색5 7 2 3 2 2 3" xfId="30987"/>
    <cellStyle name="20% - 강조색5 7 2 3 2 3" xfId="15186"/>
    <cellStyle name="20% - 강조색5 7 2 3 2 3 2" xfId="30988"/>
    <cellStyle name="20% - 강조색5 7 2 3 2 4" xfId="30989"/>
    <cellStyle name="20% - 강조색5 7 2 3 3" xfId="7105"/>
    <cellStyle name="20% - 강조색5 7 2 3 3 2" xfId="30990"/>
    <cellStyle name="20% - 강조색5 7 2 3 3 2 2" xfId="30991"/>
    <cellStyle name="20% - 강조색5 7 2 3 3 3" xfId="30992"/>
    <cellStyle name="20% - 강조색5 7 2 3 4" xfId="12571"/>
    <cellStyle name="20% - 강조색5 7 2 3 4 2" xfId="30993"/>
    <cellStyle name="20% - 강조색5 7 2 3 5" xfId="30994"/>
    <cellStyle name="20% - 강조색5 7 2 4" xfId="3129"/>
    <cellStyle name="20% - 강조색5 7 2 4 2" xfId="8421"/>
    <cellStyle name="20% - 강조색5 7 2 4 2 2" xfId="30995"/>
    <cellStyle name="20% - 강조색5 7 2 4 2 2 2" xfId="30996"/>
    <cellStyle name="20% - 강조색5 7 2 4 2 3" xfId="30997"/>
    <cellStyle name="20% - 강조색5 7 2 4 3" xfId="13887"/>
    <cellStyle name="20% - 강조색5 7 2 4 3 2" xfId="30998"/>
    <cellStyle name="20% - 강조색5 7 2 4 4" xfId="30999"/>
    <cellStyle name="20% - 강조색5 7 2 5" xfId="5806"/>
    <cellStyle name="20% - 강조색5 7 2 5 2" xfId="31000"/>
    <cellStyle name="20% - 강조색5 7 2 5 2 2" xfId="31001"/>
    <cellStyle name="20% - 강조색5 7 2 5 3" xfId="31002"/>
    <cellStyle name="20% - 강조색5 7 2 6" xfId="11272"/>
    <cellStyle name="20% - 강조색5 7 2 6 2" xfId="31003"/>
    <cellStyle name="20% - 강조색5 7 2 7" xfId="31004"/>
    <cellStyle name="20% - 강조색5 7 3" xfId="828"/>
    <cellStyle name="20% - 강조색5 7 3 2" xfId="2130"/>
    <cellStyle name="20% - 강조색5 7 3 2 2" xfId="4746"/>
    <cellStyle name="20% - 강조색5 7 3 2 2 2" xfId="10038"/>
    <cellStyle name="20% - 강조색5 7 3 2 2 2 2" xfId="31005"/>
    <cellStyle name="20% - 강조색5 7 3 2 2 2 2 2" xfId="31006"/>
    <cellStyle name="20% - 강조색5 7 3 2 2 2 3" xfId="31007"/>
    <cellStyle name="20% - 강조색5 7 3 2 2 3" xfId="15504"/>
    <cellStyle name="20% - 강조색5 7 3 2 2 3 2" xfId="31008"/>
    <cellStyle name="20% - 강조색5 7 3 2 2 4" xfId="31009"/>
    <cellStyle name="20% - 강조색5 7 3 2 3" xfId="7423"/>
    <cellStyle name="20% - 강조색5 7 3 2 3 2" xfId="31010"/>
    <cellStyle name="20% - 강조색5 7 3 2 3 2 2" xfId="31011"/>
    <cellStyle name="20% - 강조색5 7 3 2 3 3" xfId="31012"/>
    <cellStyle name="20% - 강조색5 7 3 2 4" xfId="12889"/>
    <cellStyle name="20% - 강조색5 7 3 2 4 2" xfId="31013"/>
    <cellStyle name="20% - 강조색5 7 3 2 5" xfId="31014"/>
    <cellStyle name="20% - 강조색5 7 3 3" xfId="3447"/>
    <cellStyle name="20% - 강조색5 7 3 3 2" xfId="8739"/>
    <cellStyle name="20% - 강조색5 7 3 3 2 2" xfId="31015"/>
    <cellStyle name="20% - 강조색5 7 3 3 2 2 2" xfId="31016"/>
    <cellStyle name="20% - 강조색5 7 3 3 2 3" xfId="31017"/>
    <cellStyle name="20% - 강조색5 7 3 3 3" xfId="14205"/>
    <cellStyle name="20% - 강조색5 7 3 3 3 2" xfId="31018"/>
    <cellStyle name="20% - 강조색5 7 3 3 4" xfId="31019"/>
    <cellStyle name="20% - 강조색5 7 3 4" xfId="6124"/>
    <cellStyle name="20% - 강조색5 7 3 4 2" xfId="31020"/>
    <cellStyle name="20% - 강조색5 7 3 4 2 2" xfId="31021"/>
    <cellStyle name="20% - 강조색5 7 3 4 3" xfId="31022"/>
    <cellStyle name="20% - 강조색5 7 3 5" xfId="11590"/>
    <cellStyle name="20% - 강조색5 7 3 5 2" xfId="31023"/>
    <cellStyle name="20% - 강조색5 7 3 6" xfId="31024"/>
    <cellStyle name="20% - 강조색5 7 4" xfId="1510"/>
    <cellStyle name="20% - 강조색5 7 4 2" xfId="4126"/>
    <cellStyle name="20% - 강조색5 7 4 2 2" xfId="9418"/>
    <cellStyle name="20% - 강조색5 7 4 2 2 2" xfId="31025"/>
    <cellStyle name="20% - 강조색5 7 4 2 2 2 2" xfId="31026"/>
    <cellStyle name="20% - 강조색5 7 4 2 2 3" xfId="31027"/>
    <cellStyle name="20% - 강조색5 7 4 2 3" xfId="14884"/>
    <cellStyle name="20% - 강조색5 7 4 2 3 2" xfId="31028"/>
    <cellStyle name="20% - 강조색5 7 4 2 4" xfId="31029"/>
    <cellStyle name="20% - 강조색5 7 4 3" xfId="6803"/>
    <cellStyle name="20% - 강조색5 7 4 3 2" xfId="31030"/>
    <cellStyle name="20% - 강조색5 7 4 3 2 2" xfId="31031"/>
    <cellStyle name="20% - 강조색5 7 4 3 3" xfId="31032"/>
    <cellStyle name="20% - 강조색5 7 4 4" xfId="12269"/>
    <cellStyle name="20% - 강조색5 7 4 4 2" xfId="31033"/>
    <cellStyle name="20% - 강조색5 7 4 5" xfId="31034"/>
    <cellStyle name="20% - 강조색5 7 5" xfId="2827"/>
    <cellStyle name="20% - 강조색5 7 5 2" xfId="8119"/>
    <cellStyle name="20% - 강조색5 7 5 2 2" xfId="31035"/>
    <cellStyle name="20% - 강조색5 7 5 2 2 2" xfId="31036"/>
    <cellStyle name="20% - 강조색5 7 5 2 3" xfId="31037"/>
    <cellStyle name="20% - 강조색5 7 5 3" xfId="13585"/>
    <cellStyle name="20% - 강조색5 7 5 3 2" xfId="31038"/>
    <cellStyle name="20% - 강조색5 7 5 4" xfId="31039"/>
    <cellStyle name="20% - 강조색5 7 6" xfId="5504"/>
    <cellStyle name="20% - 강조색5 7 6 2" xfId="31040"/>
    <cellStyle name="20% - 강조색5 7 6 2 2" xfId="31041"/>
    <cellStyle name="20% - 강조색5 7 6 3" xfId="31042"/>
    <cellStyle name="20% - 강조색5 7 7" xfId="10970"/>
    <cellStyle name="20% - 강조색5 7 7 2" xfId="31043"/>
    <cellStyle name="20% - 강조색5 7 8" xfId="16557"/>
    <cellStyle name="20% - 강조색5 7 9" xfId="31044"/>
    <cellStyle name="20% - 강조색5 8" xfId="319"/>
    <cellStyle name="20% - 강조색5 8 10" xfId="18443"/>
    <cellStyle name="20% - 강조색5 8 11" xfId="19405"/>
    <cellStyle name="20% - 강조색5 8 12" xfId="21870"/>
    <cellStyle name="20% - 강조색5 8 2" xfId="623"/>
    <cellStyle name="20% - 강조색5 8 2 10" xfId="22497"/>
    <cellStyle name="20% - 강조색5 8 2 2" xfId="1245"/>
    <cellStyle name="20% - 강조색5 8 2 2 2" xfId="2547"/>
    <cellStyle name="20% - 강조색5 8 2 2 2 2" xfId="5163"/>
    <cellStyle name="20% - 강조색5 8 2 2 2 2 2" xfId="10455"/>
    <cellStyle name="20% - 강조색5 8 2 2 2 2 2 2" xfId="31045"/>
    <cellStyle name="20% - 강조색5 8 2 2 2 2 2 2 2" xfId="31046"/>
    <cellStyle name="20% - 강조색5 8 2 2 2 2 2 3" xfId="31047"/>
    <cellStyle name="20% - 강조색5 8 2 2 2 2 3" xfId="15921"/>
    <cellStyle name="20% - 강조색5 8 2 2 2 2 3 2" xfId="31048"/>
    <cellStyle name="20% - 강조색5 8 2 2 2 2 4" xfId="31049"/>
    <cellStyle name="20% - 강조색5 8 2 2 2 3" xfId="7840"/>
    <cellStyle name="20% - 강조색5 8 2 2 2 3 2" xfId="31050"/>
    <cellStyle name="20% - 강조색5 8 2 2 2 3 2 2" xfId="31051"/>
    <cellStyle name="20% - 강조색5 8 2 2 2 3 3" xfId="31052"/>
    <cellStyle name="20% - 강조색5 8 2 2 2 4" xfId="13306"/>
    <cellStyle name="20% - 강조색5 8 2 2 2 4 2" xfId="31053"/>
    <cellStyle name="20% - 강조색5 8 2 2 2 5" xfId="31054"/>
    <cellStyle name="20% - 강조색5 8 2 2 2 6" xfId="31055"/>
    <cellStyle name="20% - 강조색5 8 2 2 3" xfId="3864"/>
    <cellStyle name="20% - 강조색5 8 2 2 3 2" xfId="9156"/>
    <cellStyle name="20% - 강조색5 8 2 2 3 2 2" xfId="31056"/>
    <cellStyle name="20% - 강조색5 8 2 2 3 2 2 2" xfId="31057"/>
    <cellStyle name="20% - 강조색5 8 2 2 3 2 3" xfId="31058"/>
    <cellStyle name="20% - 강조색5 8 2 2 3 3" xfId="14622"/>
    <cellStyle name="20% - 강조색5 8 2 2 3 3 2" xfId="31059"/>
    <cellStyle name="20% - 강조색5 8 2 2 3 4" xfId="31060"/>
    <cellStyle name="20% - 강조색5 8 2 2 4" xfId="6541"/>
    <cellStyle name="20% - 강조색5 8 2 2 4 2" xfId="31061"/>
    <cellStyle name="20% - 강조색5 8 2 2 4 2 2" xfId="31062"/>
    <cellStyle name="20% - 강조색5 8 2 2 4 3" xfId="31063"/>
    <cellStyle name="20% - 강조색5 8 2 2 5" xfId="12007"/>
    <cellStyle name="20% - 강조색5 8 2 2 5 2" xfId="31064"/>
    <cellStyle name="20% - 강조색5 8 2 2 6" xfId="21537"/>
    <cellStyle name="20% - 강조색5 8 2 2 7" xfId="31065"/>
    <cellStyle name="20% - 강조색5 8 2 3" xfId="1927"/>
    <cellStyle name="20% - 강조색5 8 2 3 2" xfId="4543"/>
    <cellStyle name="20% - 강조색5 8 2 3 2 2" xfId="9835"/>
    <cellStyle name="20% - 강조색5 8 2 3 2 2 2" xfId="31066"/>
    <cellStyle name="20% - 강조색5 8 2 3 2 2 2 2" xfId="31067"/>
    <cellStyle name="20% - 강조색5 8 2 3 2 2 3" xfId="31068"/>
    <cellStyle name="20% - 강조색5 8 2 3 2 3" xfId="15301"/>
    <cellStyle name="20% - 강조색5 8 2 3 2 3 2" xfId="31069"/>
    <cellStyle name="20% - 강조색5 8 2 3 2 4" xfId="31070"/>
    <cellStyle name="20% - 강조색5 8 2 3 3" xfId="7220"/>
    <cellStyle name="20% - 강조색5 8 2 3 3 2" xfId="31071"/>
    <cellStyle name="20% - 강조색5 8 2 3 3 2 2" xfId="31072"/>
    <cellStyle name="20% - 강조색5 8 2 3 3 3" xfId="31073"/>
    <cellStyle name="20% - 강조색5 8 2 3 4" xfId="12686"/>
    <cellStyle name="20% - 강조색5 8 2 3 4 2" xfId="31074"/>
    <cellStyle name="20% - 강조색5 8 2 3 5" xfId="31075"/>
    <cellStyle name="20% - 강조색5 8 2 3 6" xfId="31076"/>
    <cellStyle name="20% - 강조색5 8 2 4" xfId="3244"/>
    <cellStyle name="20% - 강조색5 8 2 4 2" xfId="8536"/>
    <cellStyle name="20% - 강조색5 8 2 4 2 2" xfId="31077"/>
    <cellStyle name="20% - 강조색5 8 2 4 2 2 2" xfId="31078"/>
    <cellStyle name="20% - 강조색5 8 2 4 2 3" xfId="31079"/>
    <cellStyle name="20% - 강조색5 8 2 4 3" xfId="14002"/>
    <cellStyle name="20% - 강조색5 8 2 4 3 2" xfId="31080"/>
    <cellStyle name="20% - 강조색5 8 2 4 4" xfId="31081"/>
    <cellStyle name="20% - 강조색5 8 2 5" xfId="5921"/>
    <cellStyle name="20% - 강조색5 8 2 5 2" xfId="31082"/>
    <cellStyle name="20% - 강조색5 8 2 5 2 2" xfId="31083"/>
    <cellStyle name="20% - 강조색5 8 2 5 3" xfId="31084"/>
    <cellStyle name="20% - 강조색5 8 2 6" xfId="11387"/>
    <cellStyle name="20% - 강조색5 8 2 6 2" xfId="31085"/>
    <cellStyle name="20% - 강조색5 8 2 7" xfId="18136"/>
    <cellStyle name="20% - 강조색5 8 2 8" xfId="19070"/>
    <cellStyle name="20% - 강조색5 8 2 9" xfId="20032"/>
    <cellStyle name="20% - 강조색5 8 3" xfId="943"/>
    <cellStyle name="20% - 강조색5 8 3 2" xfId="2245"/>
    <cellStyle name="20% - 강조색5 8 3 2 2" xfId="4861"/>
    <cellStyle name="20% - 강조색5 8 3 2 2 2" xfId="10153"/>
    <cellStyle name="20% - 강조색5 8 3 2 2 2 2" xfId="31086"/>
    <cellStyle name="20% - 강조색5 8 3 2 2 2 2 2" xfId="31087"/>
    <cellStyle name="20% - 강조색5 8 3 2 2 2 3" xfId="31088"/>
    <cellStyle name="20% - 강조색5 8 3 2 2 3" xfId="15619"/>
    <cellStyle name="20% - 강조색5 8 3 2 2 3 2" xfId="31089"/>
    <cellStyle name="20% - 강조색5 8 3 2 2 4" xfId="31090"/>
    <cellStyle name="20% - 강조색5 8 3 2 3" xfId="7538"/>
    <cellStyle name="20% - 강조색5 8 3 2 3 2" xfId="31091"/>
    <cellStyle name="20% - 강조색5 8 3 2 3 2 2" xfId="31092"/>
    <cellStyle name="20% - 강조색5 8 3 2 3 3" xfId="31093"/>
    <cellStyle name="20% - 강조색5 8 3 2 4" xfId="13004"/>
    <cellStyle name="20% - 강조색5 8 3 2 4 2" xfId="31094"/>
    <cellStyle name="20% - 강조색5 8 3 2 5" xfId="31095"/>
    <cellStyle name="20% - 강조색5 8 3 2 6" xfId="31096"/>
    <cellStyle name="20% - 강조색5 8 3 3" xfId="3562"/>
    <cellStyle name="20% - 강조색5 8 3 3 2" xfId="8854"/>
    <cellStyle name="20% - 강조색5 8 3 3 2 2" xfId="31097"/>
    <cellStyle name="20% - 강조색5 8 3 3 2 2 2" xfId="31098"/>
    <cellStyle name="20% - 강조색5 8 3 3 2 3" xfId="31099"/>
    <cellStyle name="20% - 강조색5 8 3 3 3" xfId="14320"/>
    <cellStyle name="20% - 강조색5 8 3 3 3 2" xfId="31100"/>
    <cellStyle name="20% - 강조색5 8 3 3 4" xfId="31101"/>
    <cellStyle name="20% - 강조색5 8 3 4" xfId="6239"/>
    <cellStyle name="20% - 강조색5 8 3 4 2" xfId="31102"/>
    <cellStyle name="20% - 강조색5 8 3 4 2 2" xfId="31103"/>
    <cellStyle name="20% - 강조색5 8 3 4 3" xfId="31104"/>
    <cellStyle name="20% - 강조색5 8 3 5" xfId="11705"/>
    <cellStyle name="20% - 강조색5 8 3 5 2" xfId="31105"/>
    <cellStyle name="20% - 강조색5 8 3 6" xfId="20328"/>
    <cellStyle name="20% - 강조색5 8 3 7" xfId="31106"/>
    <cellStyle name="20% - 강조색5 8 4" xfId="1625"/>
    <cellStyle name="20% - 강조색5 8 4 2" xfId="4241"/>
    <cellStyle name="20% - 강조색5 8 4 2 2" xfId="9533"/>
    <cellStyle name="20% - 강조색5 8 4 2 2 2" xfId="31107"/>
    <cellStyle name="20% - 강조색5 8 4 2 2 2 2" xfId="31108"/>
    <cellStyle name="20% - 강조색5 8 4 2 2 3" xfId="31109"/>
    <cellStyle name="20% - 강조색5 8 4 2 3" xfId="14999"/>
    <cellStyle name="20% - 강조색5 8 4 2 3 2" xfId="31110"/>
    <cellStyle name="20% - 강조색5 8 4 2 4" xfId="31111"/>
    <cellStyle name="20% - 강조색5 8 4 2 5" xfId="31112"/>
    <cellStyle name="20% - 강조색5 8 4 3" xfId="6918"/>
    <cellStyle name="20% - 강조색5 8 4 3 2" xfId="31113"/>
    <cellStyle name="20% - 강조색5 8 4 3 2 2" xfId="31114"/>
    <cellStyle name="20% - 강조색5 8 4 3 3" xfId="31115"/>
    <cellStyle name="20% - 강조색5 8 4 4" xfId="12384"/>
    <cellStyle name="20% - 강조색5 8 4 4 2" xfId="31116"/>
    <cellStyle name="20% - 강조색5 8 4 5" xfId="20906"/>
    <cellStyle name="20% - 강조색5 8 4 6" xfId="31117"/>
    <cellStyle name="20% - 강조색5 8 5" xfId="2942"/>
    <cellStyle name="20% - 강조색5 8 5 2" xfId="8234"/>
    <cellStyle name="20% - 강조색5 8 5 2 2" xfId="31118"/>
    <cellStyle name="20% - 강조색5 8 5 2 2 2" xfId="31119"/>
    <cellStyle name="20% - 강조색5 8 5 2 3" xfId="31120"/>
    <cellStyle name="20% - 강조색5 8 5 3" xfId="13700"/>
    <cellStyle name="20% - 강조색5 8 5 3 2" xfId="31121"/>
    <cellStyle name="20% - 강조색5 8 5 4" xfId="31122"/>
    <cellStyle name="20% - 강조색5 8 5 5" xfId="31123"/>
    <cellStyle name="20% - 강조색5 8 6" xfId="5619"/>
    <cellStyle name="20% - 강조색5 8 6 2" xfId="31124"/>
    <cellStyle name="20% - 강조색5 8 6 2 2" xfId="31125"/>
    <cellStyle name="20% - 강조색5 8 6 3" xfId="31126"/>
    <cellStyle name="20% - 강조색5 8 7" xfId="11085"/>
    <cellStyle name="20% - 강조색5 8 7 2" xfId="31127"/>
    <cellStyle name="20% - 강조색5 8 8" xfId="16912"/>
    <cellStyle name="20% - 강조색5 8 9" xfId="17506"/>
    <cellStyle name="20% - 강조색5 9" xfId="334"/>
    <cellStyle name="20% - 강조색5 9 10" xfId="18608"/>
    <cellStyle name="20% - 강조색5 9 11" xfId="19570"/>
    <cellStyle name="20% - 강조색5 9 12" xfId="22035"/>
    <cellStyle name="20% - 강조색5 9 2" xfId="638"/>
    <cellStyle name="20% - 강조색5 9 2 10" xfId="22498"/>
    <cellStyle name="20% - 강조색5 9 2 2" xfId="1260"/>
    <cellStyle name="20% - 강조색5 9 2 2 2" xfId="2562"/>
    <cellStyle name="20% - 강조색5 9 2 2 2 2" xfId="5178"/>
    <cellStyle name="20% - 강조색5 9 2 2 2 2 2" xfId="10470"/>
    <cellStyle name="20% - 강조색5 9 2 2 2 2 2 2" xfId="31128"/>
    <cellStyle name="20% - 강조색5 9 2 2 2 2 2 2 2" xfId="31129"/>
    <cellStyle name="20% - 강조색5 9 2 2 2 2 2 3" xfId="31130"/>
    <cellStyle name="20% - 강조색5 9 2 2 2 2 3" xfId="15936"/>
    <cellStyle name="20% - 강조색5 9 2 2 2 2 3 2" xfId="31131"/>
    <cellStyle name="20% - 강조색5 9 2 2 2 2 4" xfId="31132"/>
    <cellStyle name="20% - 강조색5 9 2 2 2 3" xfId="7855"/>
    <cellStyle name="20% - 강조색5 9 2 2 2 3 2" xfId="31133"/>
    <cellStyle name="20% - 강조색5 9 2 2 2 3 2 2" xfId="31134"/>
    <cellStyle name="20% - 강조색5 9 2 2 2 3 3" xfId="31135"/>
    <cellStyle name="20% - 강조색5 9 2 2 2 4" xfId="13321"/>
    <cellStyle name="20% - 강조색5 9 2 2 2 4 2" xfId="31136"/>
    <cellStyle name="20% - 강조색5 9 2 2 2 5" xfId="31137"/>
    <cellStyle name="20% - 강조색5 9 2 2 2 6" xfId="31138"/>
    <cellStyle name="20% - 강조색5 9 2 2 3" xfId="3879"/>
    <cellStyle name="20% - 강조색5 9 2 2 3 2" xfId="9171"/>
    <cellStyle name="20% - 강조색5 9 2 2 3 2 2" xfId="31139"/>
    <cellStyle name="20% - 강조색5 9 2 2 3 2 2 2" xfId="31140"/>
    <cellStyle name="20% - 강조색5 9 2 2 3 2 3" xfId="31141"/>
    <cellStyle name="20% - 강조색5 9 2 2 3 3" xfId="14637"/>
    <cellStyle name="20% - 강조색5 9 2 2 3 3 2" xfId="31142"/>
    <cellStyle name="20% - 강조색5 9 2 2 3 4" xfId="31143"/>
    <cellStyle name="20% - 강조색5 9 2 2 4" xfId="6556"/>
    <cellStyle name="20% - 강조색5 9 2 2 4 2" xfId="31144"/>
    <cellStyle name="20% - 강조색5 9 2 2 4 2 2" xfId="31145"/>
    <cellStyle name="20% - 강조색5 9 2 2 4 3" xfId="31146"/>
    <cellStyle name="20% - 강조색5 9 2 2 5" xfId="12022"/>
    <cellStyle name="20% - 강조색5 9 2 2 5 2" xfId="31147"/>
    <cellStyle name="20% - 강조색5 9 2 2 6" xfId="21538"/>
    <cellStyle name="20% - 강조색5 9 2 2 7" xfId="31148"/>
    <cellStyle name="20% - 강조색5 9 2 3" xfId="1942"/>
    <cellStyle name="20% - 강조색5 9 2 3 2" xfId="4558"/>
    <cellStyle name="20% - 강조색5 9 2 3 2 2" xfId="9850"/>
    <cellStyle name="20% - 강조색5 9 2 3 2 2 2" xfId="31149"/>
    <cellStyle name="20% - 강조색5 9 2 3 2 2 2 2" xfId="31150"/>
    <cellStyle name="20% - 강조색5 9 2 3 2 2 3" xfId="31151"/>
    <cellStyle name="20% - 강조색5 9 2 3 2 3" xfId="15316"/>
    <cellStyle name="20% - 강조색5 9 2 3 2 3 2" xfId="31152"/>
    <cellStyle name="20% - 강조색5 9 2 3 2 4" xfId="31153"/>
    <cellStyle name="20% - 강조색5 9 2 3 3" xfId="7235"/>
    <cellStyle name="20% - 강조색5 9 2 3 3 2" xfId="31154"/>
    <cellStyle name="20% - 강조색5 9 2 3 3 2 2" xfId="31155"/>
    <cellStyle name="20% - 강조색5 9 2 3 3 3" xfId="31156"/>
    <cellStyle name="20% - 강조색5 9 2 3 4" xfId="12701"/>
    <cellStyle name="20% - 강조색5 9 2 3 4 2" xfId="31157"/>
    <cellStyle name="20% - 강조색5 9 2 3 5" xfId="31158"/>
    <cellStyle name="20% - 강조색5 9 2 3 6" xfId="31159"/>
    <cellStyle name="20% - 강조색5 9 2 4" xfId="3259"/>
    <cellStyle name="20% - 강조색5 9 2 4 2" xfId="8551"/>
    <cellStyle name="20% - 강조색5 9 2 4 2 2" xfId="31160"/>
    <cellStyle name="20% - 강조색5 9 2 4 2 2 2" xfId="31161"/>
    <cellStyle name="20% - 강조색5 9 2 4 2 3" xfId="31162"/>
    <cellStyle name="20% - 강조색5 9 2 4 3" xfId="14017"/>
    <cellStyle name="20% - 강조색5 9 2 4 3 2" xfId="31163"/>
    <cellStyle name="20% - 강조색5 9 2 4 4" xfId="31164"/>
    <cellStyle name="20% - 강조색5 9 2 5" xfId="5936"/>
    <cellStyle name="20% - 강조색5 9 2 5 2" xfId="31165"/>
    <cellStyle name="20% - 강조색5 9 2 5 2 2" xfId="31166"/>
    <cellStyle name="20% - 강조색5 9 2 5 3" xfId="31167"/>
    <cellStyle name="20% - 강조색5 9 2 6" xfId="11402"/>
    <cellStyle name="20% - 강조색5 9 2 6 2" xfId="31168"/>
    <cellStyle name="20% - 강조색5 9 2 7" xfId="18137"/>
    <cellStyle name="20% - 강조색5 9 2 8" xfId="19071"/>
    <cellStyle name="20% - 강조색5 9 2 9" xfId="20033"/>
    <cellStyle name="20% - 강조색5 9 3" xfId="958"/>
    <cellStyle name="20% - 강조색5 9 3 2" xfId="2260"/>
    <cellStyle name="20% - 강조색5 9 3 2 2" xfId="4876"/>
    <cellStyle name="20% - 강조색5 9 3 2 2 2" xfId="10168"/>
    <cellStyle name="20% - 강조색5 9 3 2 2 2 2" xfId="31169"/>
    <cellStyle name="20% - 강조색5 9 3 2 2 2 2 2" xfId="31170"/>
    <cellStyle name="20% - 강조색5 9 3 2 2 2 3" xfId="31171"/>
    <cellStyle name="20% - 강조색5 9 3 2 2 3" xfId="15634"/>
    <cellStyle name="20% - 강조색5 9 3 2 2 3 2" xfId="31172"/>
    <cellStyle name="20% - 강조색5 9 3 2 2 4" xfId="31173"/>
    <cellStyle name="20% - 강조색5 9 3 2 3" xfId="7553"/>
    <cellStyle name="20% - 강조색5 9 3 2 3 2" xfId="31174"/>
    <cellStyle name="20% - 강조색5 9 3 2 3 2 2" xfId="31175"/>
    <cellStyle name="20% - 강조색5 9 3 2 3 3" xfId="31176"/>
    <cellStyle name="20% - 강조색5 9 3 2 4" xfId="13019"/>
    <cellStyle name="20% - 강조색5 9 3 2 4 2" xfId="31177"/>
    <cellStyle name="20% - 강조색5 9 3 2 5" xfId="31178"/>
    <cellStyle name="20% - 강조색5 9 3 2 6" xfId="31179"/>
    <cellStyle name="20% - 강조색5 9 3 3" xfId="3577"/>
    <cellStyle name="20% - 강조색5 9 3 3 2" xfId="8869"/>
    <cellStyle name="20% - 강조색5 9 3 3 2 2" xfId="31180"/>
    <cellStyle name="20% - 강조색5 9 3 3 2 2 2" xfId="31181"/>
    <cellStyle name="20% - 강조색5 9 3 3 2 3" xfId="31182"/>
    <cellStyle name="20% - 강조색5 9 3 3 3" xfId="14335"/>
    <cellStyle name="20% - 강조색5 9 3 3 3 2" xfId="31183"/>
    <cellStyle name="20% - 강조색5 9 3 3 4" xfId="31184"/>
    <cellStyle name="20% - 강조색5 9 3 4" xfId="6254"/>
    <cellStyle name="20% - 강조색5 9 3 4 2" xfId="31185"/>
    <cellStyle name="20% - 강조색5 9 3 4 2 2" xfId="31186"/>
    <cellStyle name="20% - 강조색5 9 3 4 3" xfId="31187"/>
    <cellStyle name="20% - 강조색5 9 3 5" xfId="11720"/>
    <cellStyle name="20% - 강조색5 9 3 5 2" xfId="31188"/>
    <cellStyle name="20% - 강조색5 9 3 6" xfId="20494"/>
    <cellStyle name="20% - 강조색5 9 3 7" xfId="31189"/>
    <cellStyle name="20% - 강조색5 9 4" xfId="1640"/>
    <cellStyle name="20% - 강조색5 9 4 2" xfId="4256"/>
    <cellStyle name="20% - 강조색5 9 4 2 2" xfId="9548"/>
    <cellStyle name="20% - 강조색5 9 4 2 2 2" xfId="31190"/>
    <cellStyle name="20% - 강조색5 9 4 2 2 2 2" xfId="31191"/>
    <cellStyle name="20% - 강조색5 9 4 2 2 3" xfId="31192"/>
    <cellStyle name="20% - 강조색5 9 4 2 3" xfId="15014"/>
    <cellStyle name="20% - 강조색5 9 4 2 3 2" xfId="31193"/>
    <cellStyle name="20% - 강조색5 9 4 2 4" xfId="31194"/>
    <cellStyle name="20% - 강조색5 9 4 2 5" xfId="31195"/>
    <cellStyle name="20% - 강조색5 9 4 3" xfId="6933"/>
    <cellStyle name="20% - 강조색5 9 4 3 2" xfId="31196"/>
    <cellStyle name="20% - 강조색5 9 4 3 2 2" xfId="31197"/>
    <cellStyle name="20% - 강조색5 9 4 3 3" xfId="31198"/>
    <cellStyle name="20% - 강조색5 9 4 4" xfId="12399"/>
    <cellStyle name="20% - 강조색5 9 4 4 2" xfId="31199"/>
    <cellStyle name="20% - 강조색5 9 4 5" xfId="21072"/>
    <cellStyle name="20% - 강조색5 9 4 6" xfId="31200"/>
    <cellStyle name="20% - 강조색5 9 5" xfId="2957"/>
    <cellStyle name="20% - 강조색5 9 5 2" xfId="8249"/>
    <cellStyle name="20% - 강조색5 9 5 2 2" xfId="31201"/>
    <cellStyle name="20% - 강조색5 9 5 2 2 2" xfId="31202"/>
    <cellStyle name="20% - 강조색5 9 5 2 3" xfId="31203"/>
    <cellStyle name="20% - 강조색5 9 5 3" xfId="13715"/>
    <cellStyle name="20% - 강조색5 9 5 3 2" xfId="31204"/>
    <cellStyle name="20% - 강조색5 9 5 4" xfId="31205"/>
    <cellStyle name="20% - 강조색5 9 5 5" xfId="31206"/>
    <cellStyle name="20% - 강조색5 9 6" xfId="5634"/>
    <cellStyle name="20% - 강조색5 9 6 2" xfId="31207"/>
    <cellStyle name="20% - 강조색5 9 6 2 2" xfId="31208"/>
    <cellStyle name="20% - 강조색5 9 6 3" xfId="31209"/>
    <cellStyle name="20% - 강조색5 9 7" xfId="11100"/>
    <cellStyle name="20% - 강조색5 9 7 2" xfId="31210"/>
    <cellStyle name="20% - 강조색5 9 8" xfId="17083"/>
    <cellStyle name="20% - 강조색5 9 9" xfId="17671"/>
    <cellStyle name="20% - 강조색6" xfId="66" builtinId="50" customBuiltin="1"/>
    <cellStyle name="20% - 강조색6 10" xfId="351"/>
    <cellStyle name="20% - 강조색6 10 10" xfId="18870"/>
    <cellStyle name="20% - 강조색6 10 11" xfId="19832"/>
    <cellStyle name="20% - 강조색6 10 12" xfId="22297"/>
    <cellStyle name="20% - 강조색6 10 2" xfId="655"/>
    <cellStyle name="20% - 강조색6 10 2 2" xfId="1277"/>
    <cellStyle name="20% - 강조색6 10 2 2 2" xfId="2579"/>
    <cellStyle name="20% - 강조색6 10 2 2 2 2" xfId="5195"/>
    <cellStyle name="20% - 강조색6 10 2 2 2 2 2" xfId="10487"/>
    <cellStyle name="20% - 강조색6 10 2 2 2 2 2 2" xfId="31211"/>
    <cellStyle name="20% - 강조색6 10 2 2 2 2 2 2 2" xfId="31212"/>
    <cellStyle name="20% - 강조색6 10 2 2 2 2 2 3" xfId="31213"/>
    <cellStyle name="20% - 강조색6 10 2 2 2 2 3" xfId="15953"/>
    <cellStyle name="20% - 강조색6 10 2 2 2 2 3 2" xfId="31214"/>
    <cellStyle name="20% - 강조색6 10 2 2 2 2 4" xfId="31215"/>
    <cellStyle name="20% - 강조색6 10 2 2 2 3" xfId="7872"/>
    <cellStyle name="20% - 강조색6 10 2 2 2 3 2" xfId="31216"/>
    <cellStyle name="20% - 강조색6 10 2 2 2 3 2 2" xfId="31217"/>
    <cellStyle name="20% - 강조색6 10 2 2 2 3 3" xfId="31218"/>
    <cellStyle name="20% - 강조색6 10 2 2 2 4" xfId="13338"/>
    <cellStyle name="20% - 강조색6 10 2 2 2 4 2" xfId="31219"/>
    <cellStyle name="20% - 강조색6 10 2 2 2 5" xfId="31220"/>
    <cellStyle name="20% - 강조색6 10 2 2 3" xfId="3896"/>
    <cellStyle name="20% - 강조색6 10 2 2 3 2" xfId="9188"/>
    <cellStyle name="20% - 강조색6 10 2 2 3 2 2" xfId="31221"/>
    <cellStyle name="20% - 강조색6 10 2 2 3 2 2 2" xfId="31222"/>
    <cellStyle name="20% - 강조색6 10 2 2 3 2 3" xfId="31223"/>
    <cellStyle name="20% - 강조색6 10 2 2 3 3" xfId="14654"/>
    <cellStyle name="20% - 강조색6 10 2 2 3 3 2" xfId="31224"/>
    <cellStyle name="20% - 강조색6 10 2 2 3 4" xfId="31225"/>
    <cellStyle name="20% - 강조색6 10 2 2 4" xfId="6573"/>
    <cellStyle name="20% - 강조색6 10 2 2 4 2" xfId="31226"/>
    <cellStyle name="20% - 강조색6 10 2 2 4 2 2" xfId="31227"/>
    <cellStyle name="20% - 강조색6 10 2 2 4 3" xfId="31228"/>
    <cellStyle name="20% - 강조색6 10 2 2 5" xfId="12039"/>
    <cellStyle name="20% - 강조색6 10 2 2 5 2" xfId="31229"/>
    <cellStyle name="20% - 강조색6 10 2 2 6" xfId="31230"/>
    <cellStyle name="20% - 강조색6 10 2 2 7" xfId="31231"/>
    <cellStyle name="20% - 강조색6 10 2 3" xfId="1959"/>
    <cellStyle name="20% - 강조색6 10 2 3 2" xfId="4575"/>
    <cellStyle name="20% - 강조색6 10 2 3 2 2" xfId="9867"/>
    <cellStyle name="20% - 강조색6 10 2 3 2 2 2" xfId="31232"/>
    <cellStyle name="20% - 강조색6 10 2 3 2 2 2 2" xfId="31233"/>
    <cellStyle name="20% - 강조색6 10 2 3 2 2 3" xfId="31234"/>
    <cellStyle name="20% - 강조색6 10 2 3 2 3" xfId="15333"/>
    <cellStyle name="20% - 강조색6 10 2 3 2 3 2" xfId="31235"/>
    <cellStyle name="20% - 강조색6 10 2 3 2 4" xfId="31236"/>
    <cellStyle name="20% - 강조색6 10 2 3 3" xfId="7252"/>
    <cellStyle name="20% - 강조색6 10 2 3 3 2" xfId="31237"/>
    <cellStyle name="20% - 강조색6 10 2 3 3 2 2" xfId="31238"/>
    <cellStyle name="20% - 강조색6 10 2 3 3 3" xfId="31239"/>
    <cellStyle name="20% - 강조색6 10 2 3 4" xfId="12718"/>
    <cellStyle name="20% - 강조색6 10 2 3 4 2" xfId="31240"/>
    <cellStyle name="20% - 강조색6 10 2 3 5" xfId="31241"/>
    <cellStyle name="20% - 강조색6 10 2 4" xfId="3276"/>
    <cellStyle name="20% - 강조색6 10 2 4 2" xfId="8568"/>
    <cellStyle name="20% - 강조색6 10 2 4 2 2" xfId="31242"/>
    <cellStyle name="20% - 강조색6 10 2 4 2 2 2" xfId="31243"/>
    <cellStyle name="20% - 강조색6 10 2 4 2 3" xfId="31244"/>
    <cellStyle name="20% - 강조색6 10 2 4 3" xfId="14034"/>
    <cellStyle name="20% - 강조색6 10 2 4 3 2" xfId="31245"/>
    <cellStyle name="20% - 강조색6 10 2 4 4" xfId="31246"/>
    <cellStyle name="20% - 강조색6 10 2 5" xfId="5953"/>
    <cellStyle name="20% - 강조색6 10 2 5 2" xfId="31247"/>
    <cellStyle name="20% - 강조색6 10 2 5 2 2" xfId="31248"/>
    <cellStyle name="20% - 강조색6 10 2 5 3" xfId="31249"/>
    <cellStyle name="20% - 강조색6 10 2 6" xfId="11419"/>
    <cellStyle name="20% - 강조색6 10 2 6 2" xfId="31250"/>
    <cellStyle name="20% - 강조색6 10 2 7" xfId="21334"/>
    <cellStyle name="20% - 강조색6 10 2 8" xfId="31251"/>
    <cellStyle name="20% - 강조색6 10 3" xfId="975"/>
    <cellStyle name="20% - 강조색6 10 3 2" xfId="2277"/>
    <cellStyle name="20% - 강조색6 10 3 2 2" xfId="4893"/>
    <cellStyle name="20% - 강조색6 10 3 2 2 2" xfId="10185"/>
    <cellStyle name="20% - 강조색6 10 3 2 2 2 2" xfId="31252"/>
    <cellStyle name="20% - 강조색6 10 3 2 2 2 2 2" xfId="31253"/>
    <cellStyle name="20% - 강조색6 10 3 2 2 2 3" xfId="31254"/>
    <cellStyle name="20% - 강조색6 10 3 2 2 3" xfId="15651"/>
    <cellStyle name="20% - 강조색6 10 3 2 2 3 2" xfId="31255"/>
    <cellStyle name="20% - 강조색6 10 3 2 2 4" xfId="31256"/>
    <cellStyle name="20% - 강조색6 10 3 2 3" xfId="7570"/>
    <cellStyle name="20% - 강조색6 10 3 2 3 2" xfId="31257"/>
    <cellStyle name="20% - 강조색6 10 3 2 3 2 2" xfId="31258"/>
    <cellStyle name="20% - 강조색6 10 3 2 3 3" xfId="31259"/>
    <cellStyle name="20% - 강조색6 10 3 2 4" xfId="13036"/>
    <cellStyle name="20% - 강조색6 10 3 2 4 2" xfId="31260"/>
    <cellStyle name="20% - 강조색6 10 3 2 5" xfId="31261"/>
    <cellStyle name="20% - 강조색6 10 3 3" xfId="3594"/>
    <cellStyle name="20% - 강조색6 10 3 3 2" xfId="8886"/>
    <cellStyle name="20% - 강조색6 10 3 3 2 2" xfId="31262"/>
    <cellStyle name="20% - 강조색6 10 3 3 2 2 2" xfId="31263"/>
    <cellStyle name="20% - 강조색6 10 3 3 2 3" xfId="31264"/>
    <cellStyle name="20% - 강조색6 10 3 3 3" xfId="14352"/>
    <cellStyle name="20% - 강조색6 10 3 3 3 2" xfId="31265"/>
    <cellStyle name="20% - 강조색6 10 3 3 4" xfId="31266"/>
    <cellStyle name="20% - 강조색6 10 3 4" xfId="6271"/>
    <cellStyle name="20% - 강조색6 10 3 4 2" xfId="31267"/>
    <cellStyle name="20% - 강조색6 10 3 4 2 2" xfId="31268"/>
    <cellStyle name="20% - 강조색6 10 3 4 3" xfId="31269"/>
    <cellStyle name="20% - 강조색6 10 3 5" xfId="11737"/>
    <cellStyle name="20% - 강조색6 10 3 5 2" xfId="31270"/>
    <cellStyle name="20% - 강조색6 10 3 6" xfId="31271"/>
    <cellStyle name="20% - 강조색6 10 3 7" xfId="31272"/>
    <cellStyle name="20% - 강조색6 10 4" xfId="1657"/>
    <cellStyle name="20% - 강조색6 10 4 2" xfId="4273"/>
    <cellStyle name="20% - 강조색6 10 4 2 2" xfId="9565"/>
    <cellStyle name="20% - 강조색6 10 4 2 2 2" xfId="31273"/>
    <cellStyle name="20% - 강조색6 10 4 2 2 2 2" xfId="31274"/>
    <cellStyle name="20% - 강조색6 10 4 2 2 3" xfId="31275"/>
    <cellStyle name="20% - 강조색6 10 4 2 3" xfId="15031"/>
    <cellStyle name="20% - 강조색6 10 4 2 3 2" xfId="31276"/>
    <cellStyle name="20% - 강조색6 10 4 2 4" xfId="31277"/>
    <cellStyle name="20% - 강조색6 10 4 3" xfId="6950"/>
    <cellStyle name="20% - 강조색6 10 4 3 2" xfId="31278"/>
    <cellStyle name="20% - 강조색6 10 4 3 2 2" xfId="31279"/>
    <cellStyle name="20% - 강조색6 10 4 3 3" xfId="31280"/>
    <cellStyle name="20% - 강조색6 10 4 4" xfId="12416"/>
    <cellStyle name="20% - 강조색6 10 4 4 2" xfId="31281"/>
    <cellStyle name="20% - 강조색6 10 4 5" xfId="31282"/>
    <cellStyle name="20% - 강조색6 10 5" xfId="2974"/>
    <cellStyle name="20% - 강조색6 10 5 2" xfId="8266"/>
    <cellStyle name="20% - 강조색6 10 5 2 2" xfId="31283"/>
    <cellStyle name="20% - 강조색6 10 5 2 2 2" xfId="31284"/>
    <cellStyle name="20% - 강조색6 10 5 2 3" xfId="31285"/>
    <cellStyle name="20% - 강조색6 10 5 3" xfId="13732"/>
    <cellStyle name="20% - 강조색6 10 5 3 2" xfId="31286"/>
    <cellStyle name="20% - 강조색6 10 5 4" xfId="31287"/>
    <cellStyle name="20% - 강조색6 10 6" xfId="5651"/>
    <cellStyle name="20% - 강조색6 10 6 2" xfId="31288"/>
    <cellStyle name="20% - 강조색6 10 6 2 2" xfId="31289"/>
    <cellStyle name="20% - 강조색6 10 6 3" xfId="31290"/>
    <cellStyle name="20% - 강조색6 10 7" xfId="11117"/>
    <cellStyle name="20% - 강조색6 10 7 2" xfId="31291"/>
    <cellStyle name="20% - 강조색6 10 8" xfId="16750"/>
    <cellStyle name="20% - 강조색6 10 9" xfId="17933"/>
    <cellStyle name="20% - 강조색6 11" xfId="366"/>
    <cellStyle name="20% - 강조색6 11 2" xfId="670"/>
    <cellStyle name="20% - 강조색6 11 2 2" xfId="1292"/>
    <cellStyle name="20% - 강조색6 11 2 2 2" xfId="2594"/>
    <cellStyle name="20% - 강조색6 11 2 2 2 2" xfId="5210"/>
    <cellStyle name="20% - 강조색6 11 2 2 2 2 2" xfId="10502"/>
    <cellStyle name="20% - 강조색6 11 2 2 2 2 2 2" xfId="31292"/>
    <cellStyle name="20% - 강조색6 11 2 2 2 2 2 2 2" xfId="31293"/>
    <cellStyle name="20% - 강조색6 11 2 2 2 2 2 3" xfId="31294"/>
    <cellStyle name="20% - 강조색6 11 2 2 2 2 3" xfId="15968"/>
    <cellStyle name="20% - 강조색6 11 2 2 2 2 3 2" xfId="31295"/>
    <cellStyle name="20% - 강조색6 11 2 2 2 2 4" xfId="31296"/>
    <cellStyle name="20% - 강조색6 11 2 2 2 3" xfId="7887"/>
    <cellStyle name="20% - 강조색6 11 2 2 2 3 2" xfId="31297"/>
    <cellStyle name="20% - 강조색6 11 2 2 2 3 2 2" xfId="31298"/>
    <cellStyle name="20% - 강조색6 11 2 2 2 3 3" xfId="31299"/>
    <cellStyle name="20% - 강조색6 11 2 2 2 4" xfId="13353"/>
    <cellStyle name="20% - 강조색6 11 2 2 2 4 2" xfId="31300"/>
    <cellStyle name="20% - 강조색6 11 2 2 2 5" xfId="31301"/>
    <cellStyle name="20% - 강조색6 11 2 2 3" xfId="3911"/>
    <cellStyle name="20% - 강조색6 11 2 2 3 2" xfId="9203"/>
    <cellStyle name="20% - 강조색6 11 2 2 3 2 2" xfId="31302"/>
    <cellStyle name="20% - 강조색6 11 2 2 3 2 2 2" xfId="31303"/>
    <cellStyle name="20% - 강조색6 11 2 2 3 2 3" xfId="31304"/>
    <cellStyle name="20% - 강조색6 11 2 2 3 3" xfId="14669"/>
    <cellStyle name="20% - 강조색6 11 2 2 3 3 2" xfId="31305"/>
    <cellStyle name="20% - 강조색6 11 2 2 3 4" xfId="31306"/>
    <cellStyle name="20% - 강조색6 11 2 2 4" xfId="6588"/>
    <cellStyle name="20% - 강조색6 11 2 2 4 2" xfId="31307"/>
    <cellStyle name="20% - 강조색6 11 2 2 4 2 2" xfId="31308"/>
    <cellStyle name="20% - 강조색6 11 2 2 4 3" xfId="31309"/>
    <cellStyle name="20% - 강조색6 11 2 2 5" xfId="12054"/>
    <cellStyle name="20% - 강조색6 11 2 2 5 2" xfId="31310"/>
    <cellStyle name="20% - 강조색6 11 2 2 6" xfId="31311"/>
    <cellStyle name="20% - 강조색6 11 2 3" xfId="1974"/>
    <cellStyle name="20% - 강조색6 11 2 3 2" xfId="4590"/>
    <cellStyle name="20% - 강조색6 11 2 3 2 2" xfId="9882"/>
    <cellStyle name="20% - 강조색6 11 2 3 2 2 2" xfId="31312"/>
    <cellStyle name="20% - 강조색6 11 2 3 2 2 2 2" xfId="31313"/>
    <cellStyle name="20% - 강조색6 11 2 3 2 2 3" xfId="31314"/>
    <cellStyle name="20% - 강조색6 11 2 3 2 3" xfId="15348"/>
    <cellStyle name="20% - 강조색6 11 2 3 2 3 2" xfId="31315"/>
    <cellStyle name="20% - 강조색6 11 2 3 2 4" xfId="31316"/>
    <cellStyle name="20% - 강조색6 11 2 3 3" xfId="7267"/>
    <cellStyle name="20% - 강조색6 11 2 3 3 2" xfId="31317"/>
    <cellStyle name="20% - 강조색6 11 2 3 3 2 2" xfId="31318"/>
    <cellStyle name="20% - 강조색6 11 2 3 3 3" xfId="31319"/>
    <cellStyle name="20% - 강조색6 11 2 3 4" xfId="12733"/>
    <cellStyle name="20% - 강조색6 11 2 3 4 2" xfId="31320"/>
    <cellStyle name="20% - 강조색6 11 2 3 5" xfId="31321"/>
    <cellStyle name="20% - 강조색6 11 2 4" xfId="3291"/>
    <cellStyle name="20% - 강조색6 11 2 4 2" xfId="8583"/>
    <cellStyle name="20% - 강조색6 11 2 4 2 2" xfId="31322"/>
    <cellStyle name="20% - 강조색6 11 2 4 2 2 2" xfId="31323"/>
    <cellStyle name="20% - 강조색6 11 2 4 2 3" xfId="31324"/>
    <cellStyle name="20% - 강조색6 11 2 4 3" xfId="14049"/>
    <cellStyle name="20% - 강조색6 11 2 4 3 2" xfId="31325"/>
    <cellStyle name="20% - 강조색6 11 2 4 4" xfId="31326"/>
    <cellStyle name="20% - 강조색6 11 2 5" xfId="5968"/>
    <cellStyle name="20% - 강조색6 11 2 5 2" xfId="31327"/>
    <cellStyle name="20% - 강조색6 11 2 5 2 2" xfId="31328"/>
    <cellStyle name="20% - 강조색6 11 2 5 3" xfId="31329"/>
    <cellStyle name="20% - 강조색6 11 2 6" xfId="11434"/>
    <cellStyle name="20% - 강조색6 11 2 6 2" xfId="31330"/>
    <cellStyle name="20% - 강조색6 11 2 7" xfId="31331"/>
    <cellStyle name="20% - 강조색6 11 3" xfId="990"/>
    <cellStyle name="20% - 강조색6 11 3 2" xfId="2292"/>
    <cellStyle name="20% - 강조색6 11 3 2 2" xfId="4908"/>
    <cellStyle name="20% - 강조색6 11 3 2 2 2" xfId="10200"/>
    <cellStyle name="20% - 강조색6 11 3 2 2 2 2" xfId="31332"/>
    <cellStyle name="20% - 강조색6 11 3 2 2 2 2 2" xfId="31333"/>
    <cellStyle name="20% - 강조색6 11 3 2 2 2 3" xfId="31334"/>
    <cellStyle name="20% - 강조색6 11 3 2 2 3" xfId="15666"/>
    <cellStyle name="20% - 강조색6 11 3 2 2 3 2" xfId="31335"/>
    <cellStyle name="20% - 강조색6 11 3 2 2 4" xfId="31336"/>
    <cellStyle name="20% - 강조색6 11 3 2 3" xfId="7585"/>
    <cellStyle name="20% - 강조색6 11 3 2 3 2" xfId="31337"/>
    <cellStyle name="20% - 강조색6 11 3 2 3 2 2" xfId="31338"/>
    <cellStyle name="20% - 강조색6 11 3 2 3 3" xfId="31339"/>
    <cellStyle name="20% - 강조색6 11 3 2 4" xfId="13051"/>
    <cellStyle name="20% - 강조색6 11 3 2 4 2" xfId="31340"/>
    <cellStyle name="20% - 강조색6 11 3 2 5" xfId="31341"/>
    <cellStyle name="20% - 강조색6 11 3 3" xfId="3609"/>
    <cellStyle name="20% - 강조색6 11 3 3 2" xfId="8901"/>
    <cellStyle name="20% - 강조색6 11 3 3 2 2" xfId="31342"/>
    <cellStyle name="20% - 강조색6 11 3 3 2 2 2" xfId="31343"/>
    <cellStyle name="20% - 강조색6 11 3 3 2 3" xfId="31344"/>
    <cellStyle name="20% - 강조색6 11 3 3 3" xfId="14367"/>
    <cellStyle name="20% - 강조색6 11 3 3 3 2" xfId="31345"/>
    <cellStyle name="20% - 강조색6 11 3 3 4" xfId="31346"/>
    <cellStyle name="20% - 강조색6 11 3 4" xfId="6286"/>
    <cellStyle name="20% - 강조색6 11 3 4 2" xfId="31347"/>
    <cellStyle name="20% - 강조색6 11 3 4 2 2" xfId="31348"/>
    <cellStyle name="20% - 강조색6 11 3 4 3" xfId="31349"/>
    <cellStyle name="20% - 강조색6 11 3 5" xfId="11752"/>
    <cellStyle name="20% - 강조색6 11 3 5 2" xfId="31350"/>
    <cellStyle name="20% - 강조색6 11 3 6" xfId="31351"/>
    <cellStyle name="20% - 강조색6 11 4" xfId="1672"/>
    <cellStyle name="20% - 강조색6 11 4 2" xfId="4288"/>
    <cellStyle name="20% - 강조색6 11 4 2 2" xfId="9580"/>
    <cellStyle name="20% - 강조색6 11 4 2 2 2" xfId="31352"/>
    <cellStyle name="20% - 강조색6 11 4 2 2 2 2" xfId="31353"/>
    <cellStyle name="20% - 강조색6 11 4 2 2 3" xfId="31354"/>
    <cellStyle name="20% - 강조색6 11 4 2 3" xfId="15046"/>
    <cellStyle name="20% - 강조색6 11 4 2 3 2" xfId="31355"/>
    <cellStyle name="20% - 강조색6 11 4 2 4" xfId="31356"/>
    <cellStyle name="20% - 강조색6 11 4 3" xfId="6965"/>
    <cellStyle name="20% - 강조색6 11 4 3 2" xfId="31357"/>
    <cellStyle name="20% - 강조색6 11 4 3 2 2" xfId="31358"/>
    <cellStyle name="20% - 강조색6 11 4 3 3" xfId="31359"/>
    <cellStyle name="20% - 강조색6 11 4 4" xfId="12431"/>
    <cellStyle name="20% - 강조색6 11 4 4 2" xfId="31360"/>
    <cellStyle name="20% - 강조색6 11 4 5" xfId="31361"/>
    <cellStyle name="20% - 강조색6 11 5" xfId="2989"/>
    <cellStyle name="20% - 강조색6 11 5 2" xfId="8281"/>
    <cellStyle name="20% - 강조색6 11 5 2 2" xfId="31362"/>
    <cellStyle name="20% - 강조색6 11 5 2 2 2" xfId="31363"/>
    <cellStyle name="20% - 강조색6 11 5 2 3" xfId="31364"/>
    <cellStyle name="20% - 강조색6 11 5 3" xfId="13747"/>
    <cellStyle name="20% - 강조색6 11 5 3 2" xfId="31365"/>
    <cellStyle name="20% - 강조색6 11 5 4" xfId="31366"/>
    <cellStyle name="20% - 강조색6 11 6" xfId="5666"/>
    <cellStyle name="20% - 강조색6 11 6 2" xfId="31367"/>
    <cellStyle name="20% - 강조색6 11 6 2 2" xfId="31368"/>
    <cellStyle name="20% - 강조색6 11 6 3" xfId="31369"/>
    <cellStyle name="20% - 강조색6 11 7" xfId="11132"/>
    <cellStyle name="20% - 강조색6 11 7 2" xfId="31370"/>
    <cellStyle name="20% - 강조색6 11 8" xfId="18282"/>
    <cellStyle name="20% - 강조색6 11 9" xfId="31371"/>
    <cellStyle name="20% - 강조색6 12" xfId="381"/>
    <cellStyle name="20% - 강조색6 12 2" xfId="685"/>
    <cellStyle name="20% - 강조색6 12 2 2" xfId="1307"/>
    <cellStyle name="20% - 강조색6 12 2 2 2" xfId="2609"/>
    <cellStyle name="20% - 강조색6 12 2 2 2 2" xfId="5225"/>
    <cellStyle name="20% - 강조색6 12 2 2 2 2 2" xfId="10517"/>
    <cellStyle name="20% - 강조색6 12 2 2 2 2 2 2" xfId="31372"/>
    <cellStyle name="20% - 강조색6 12 2 2 2 2 2 2 2" xfId="31373"/>
    <cellStyle name="20% - 강조색6 12 2 2 2 2 2 3" xfId="31374"/>
    <cellStyle name="20% - 강조색6 12 2 2 2 2 3" xfId="15983"/>
    <cellStyle name="20% - 강조색6 12 2 2 2 2 3 2" xfId="31375"/>
    <cellStyle name="20% - 강조색6 12 2 2 2 2 4" xfId="31376"/>
    <cellStyle name="20% - 강조색6 12 2 2 2 3" xfId="7902"/>
    <cellStyle name="20% - 강조색6 12 2 2 2 3 2" xfId="31377"/>
    <cellStyle name="20% - 강조색6 12 2 2 2 3 2 2" xfId="31378"/>
    <cellStyle name="20% - 강조색6 12 2 2 2 3 3" xfId="31379"/>
    <cellStyle name="20% - 강조색6 12 2 2 2 4" xfId="13368"/>
    <cellStyle name="20% - 강조색6 12 2 2 2 4 2" xfId="31380"/>
    <cellStyle name="20% - 강조색6 12 2 2 2 5" xfId="31381"/>
    <cellStyle name="20% - 강조색6 12 2 2 3" xfId="3926"/>
    <cellStyle name="20% - 강조색6 12 2 2 3 2" xfId="9218"/>
    <cellStyle name="20% - 강조색6 12 2 2 3 2 2" xfId="31382"/>
    <cellStyle name="20% - 강조색6 12 2 2 3 2 2 2" xfId="31383"/>
    <cellStyle name="20% - 강조색6 12 2 2 3 2 3" xfId="31384"/>
    <cellStyle name="20% - 강조색6 12 2 2 3 3" xfId="14684"/>
    <cellStyle name="20% - 강조색6 12 2 2 3 3 2" xfId="31385"/>
    <cellStyle name="20% - 강조색6 12 2 2 3 4" xfId="31386"/>
    <cellStyle name="20% - 강조색6 12 2 2 4" xfId="6603"/>
    <cellStyle name="20% - 강조색6 12 2 2 4 2" xfId="31387"/>
    <cellStyle name="20% - 강조색6 12 2 2 4 2 2" xfId="31388"/>
    <cellStyle name="20% - 강조색6 12 2 2 4 3" xfId="31389"/>
    <cellStyle name="20% - 강조색6 12 2 2 5" xfId="12069"/>
    <cellStyle name="20% - 강조색6 12 2 2 5 2" xfId="31390"/>
    <cellStyle name="20% - 강조색6 12 2 2 6" xfId="31391"/>
    <cellStyle name="20% - 강조색6 12 2 3" xfId="1989"/>
    <cellStyle name="20% - 강조색6 12 2 3 2" xfId="4605"/>
    <cellStyle name="20% - 강조색6 12 2 3 2 2" xfId="9897"/>
    <cellStyle name="20% - 강조색6 12 2 3 2 2 2" xfId="31392"/>
    <cellStyle name="20% - 강조색6 12 2 3 2 2 2 2" xfId="31393"/>
    <cellStyle name="20% - 강조색6 12 2 3 2 2 3" xfId="31394"/>
    <cellStyle name="20% - 강조색6 12 2 3 2 3" xfId="15363"/>
    <cellStyle name="20% - 강조색6 12 2 3 2 3 2" xfId="31395"/>
    <cellStyle name="20% - 강조색6 12 2 3 2 4" xfId="31396"/>
    <cellStyle name="20% - 강조색6 12 2 3 3" xfId="7282"/>
    <cellStyle name="20% - 강조색6 12 2 3 3 2" xfId="31397"/>
    <cellStyle name="20% - 강조색6 12 2 3 3 2 2" xfId="31398"/>
    <cellStyle name="20% - 강조색6 12 2 3 3 3" xfId="31399"/>
    <cellStyle name="20% - 강조색6 12 2 3 4" xfId="12748"/>
    <cellStyle name="20% - 강조색6 12 2 3 4 2" xfId="31400"/>
    <cellStyle name="20% - 강조색6 12 2 3 5" xfId="31401"/>
    <cellStyle name="20% - 강조색6 12 2 4" xfId="3306"/>
    <cellStyle name="20% - 강조색6 12 2 4 2" xfId="8598"/>
    <cellStyle name="20% - 강조색6 12 2 4 2 2" xfId="31402"/>
    <cellStyle name="20% - 강조색6 12 2 4 2 2 2" xfId="31403"/>
    <cellStyle name="20% - 강조색6 12 2 4 2 3" xfId="31404"/>
    <cellStyle name="20% - 강조색6 12 2 4 3" xfId="14064"/>
    <cellStyle name="20% - 강조색6 12 2 4 3 2" xfId="31405"/>
    <cellStyle name="20% - 강조색6 12 2 4 4" xfId="31406"/>
    <cellStyle name="20% - 강조색6 12 2 5" xfId="5983"/>
    <cellStyle name="20% - 강조색6 12 2 5 2" xfId="31407"/>
    <cellStyle name="20% - 강조색6 12 2 5 2 2" xfId="31408"/>
    <cellStyle name="20% - 강조색6 12 2 5 3" xfId="31409"/>
    <cellStyle name="20% - 강조색6 12 2 6" xfId="11449"/>
    <cellStyle name="20% - 강조색6 12 2 6 2" xfId="31410"/>
    <cellStyle name="20% - 강조색6 12 2 7" xfId="31411"/>
    <cellStyle name="20% - 강조색6 12 3" xfId="1005"/>
    <cellStyle name="20% - 강조색6 12 3 2" xfId="2307"/>
    <cellStyle name="20% - 강조색6 12 3 2 2" xfId="4923"/>
    <cellStyle name="20% - 강조색6 12 3 2 2 2" xfId="10215"/>
    <cellStyle name="20% - 강조색6 12 3 2 2 2 2" xfId="31412"/>
    <cellStyle name="20% - 강조색6 12 3 2 2 2 2 2" xfId="31413"/>
    <cellStyle name="20% - 강조색6 12 3 2 2 2 3" xfId="31414"/>
    <cellStyle name="20% - 강조색6 12 3 2 2 3" xfId="15681"/>
    <cellStyle name="20% - 강조색6 12 3 2 2 3 2" xfId="31415"/>
    <cellStyle name="20% - 강조색6 12 3 2 2 4" xfId="31416"/>
    <cellStyle name="20% - 강조색6 12 3 2 3" xfId="7600"/>
    <cellStyle name="20% - 강조색6 12 3 2 3 2" xfId="31417"/>
    <cellStyle name="20% - 강조색6 12 3 2 3 2 2" xfId="31418"/>
    <cellStyle name="20% - 강조색6 12 3 2 3 3" xfId="31419"/>
    <cellStyle name="20% - 강조색6 12 3 2 4" xfId="13066"/>
    <cellStyle name="20% - 강조색6 12 3 2 4 2" xfId="31420"/>
    <cellStyle name="20% - 강조색6 12 3 2 5" xfId="31421"/>
    <cellStyle name="20% - 강조색6 12 3 3" xfId="3624"/>
    <cellStyle name="20% - 강조색6 12 3 3 2" xfId="8916"/>
    <cellStyle name="20% - 강조색6 12 3 3 2 2" xfId="31422"/>
    <cellStyle name="20% - 강조색6 12 3 3 2 2 2" xfId="31423"/>
    <cellStyle name="20% - 강조색6 12 3 3 2 3" xfId="31424"/>
    <cellStyle name="20% - 강조색6 12 3 3 3" xfId="14382"/>
    <cellStyle name="20% - 강조색6 12 3 3 3 2" xfId="31425"/>
    <cellStyle name="20% - 강조색6 12 3 3 4" xfId="31426"/>
    <cellStyle name="20% - 강조색6 12 3 4" xfId="6301"/>
    <cellStyle name="20% - 강조색6 12 3 4 2" xfId="31427"/>
    <cellStyle name="20% - 강조색6 12 3 4 2 2" xfId="31428"/>
    <cellStyle name="20% - 강조색6 12 3 4 3" xfId="31429"/>
    <cellStyle name="20% - 강조색6 12 3 5" xfId="11767"/>
    <cellStyle name="20% - 강조색6 12 3 5 2" xfId="31430"/>
    <cellStyle name="20% - 강조색6 12 3 6" xfId="31431"/>
    <cellStyle name="20% - 강조색6 12 4" xfId="1687"/>
    <cellStyle name="20% - 강조색6 12 4 2" xfId="4303"/>
    <cellStyle name="20% - 강조색6 12 4 2 2" xfId="9595"/>
    <cellStyle name="20% - 강조색6 12 4 2 2 2" xfId="31432"/>
    <cellStyle name="20% - 강조색6 12 4 2 2 2 2" xfId="31433"/>
    <cellStyle name="20% - 강조색6 12 4 2 2 3" xfId="31434"/>
    <cellStyle name="20% - 강조색6 12 4 2 3" xfId="15061"/>
    <cellStyle name="20% - 강조색6 12 4 2 3 2" xfId="31435"/>
    <cellStyle name="20% - 강조색6 12 4 2 4" xfId="31436"/>
    <cellStyle name="20% - 강조색6 12 4 3" xfId="6980"/>
    <cellStyle name="20% - 강조색6 12 4 3 2" xfId="31437"/>
    <cellStyle name="20% - 강조색6 12 4 3 2 2" xfId="31438"/>
    <cellStyle name="20% - 강조색6 12 4 3 3" xfId="31439"/>
    <cellStyle name="20% - 강조색6 12 4 4" xfId="12446"/>
    <cellStyle name="20% - 강조색6 12 4 4 2" xfId="31440"/>
    <cellStyle name="20% - 강조색6 12 4 5" xfId="31441"/>
    <cellStyle name="20% - 강조색6 12 5" xfId="3004"/>
    <cellStyle name="20% - 강조색6 12 5 2" xfId="8296"/>
    <cellStyle name="20% - 강조색6 12 5 2 2" xfId="31442"/>
    <cellStyle name="20% - 강조색6 12 5 2 2 2" xfId="31443"/>
    <cellStyle name="20% - 강조색6 12 5 2 3" xfId="31444"/>
    <cellStyle name="20% - 강조색6 12 5 3" xfId="13762"/>
    <cellStyle name="20% - 강조색6 12 5 3 2" xfId="31445"/>
    <cellStyle name="20% - 강조색6 12 5 4" xfId="31446"/>
    <cellStyle name="20% - 강조색6 12 6" xfId="5681"/>
    <cellStyle name="20% - 강조색6 12 6 2" xfId="31447"/>
    <cellStyle name="20% - 강조색6 12 6 2 2" xfId="31448"/>
    <cellStyle name="20% - 강조색6 12 6 3" xfId="31449"/>
    <cellStyle name="20% - 강조색6 12 7" xfId="11147"/>
    <cellStyle name="20% - 강조색6 12 7 2" xfId="31450"/>
    <cellStyle name="20% - 강조색6 12 8" xfId="19243"/>
    <cellStyle name="20% - 강조색6 13" xfId="395"/>
    <cellStyle name="20% - 강조색6 13 2" xfId="1019"/>
    <cellStyle name="20% - 강조색6 13 2 2" xfId="2321"/>
    <cellStyle name="20% - 강조색6 13 2 2 2" xfId="4937"/>
    <cellStyle name="20% - 강조색6 13 2 2 2 2" xfId="10229"/>
    <cellStyle name="20% - 강조색6 13 2 2 2 2 2" xfId="31451"/>
    <cellStyle name="20% - 강조색6 13 2 2 2 2 2 2" xfId="31452"/>
    <cellStyle name="20% - 강조색6 13 2 2 2 2 3" xfId="31453"/>
    <cellStyle name="20% - 강조색6 13 2 2 2 3" xfId="15695"/>
    <cellStyle name="20% - 강조색6 13 2 2 2 3 2" xfId="31454"/>
    <cellStyle name="20% - 강조색6 13 2 2 2 4" xfId="31455"/>
    <cellStyle name="20% - 강조색6 13 2 2 3" xfId="7614"/>
    <cellStyle name="20% - 강조색6 13 2 2 3 2" xfId="31456"/>
    <cellStyle name="20% - 강조색6 13 2 2 3 2 2" xfId="31457"/>
    <cellStyle name="20% - 강조색6 13 2 2 3 3" xfId="31458"/>
    <cellStyle name="20% - 강조색6 13 2 2 4" xfId="13080"/>
    <cellStyle name="20% - 강조색6 13 2 2 4 2" xfId="31459"/>
    <cellStyle name="20% - 강조색6 13 2 2 5" xfId="31460"/>
    <cellStyle name="20% - 강조색6 13 2 3" xfId="3638"/>
    <cellStyle name="20% - 강조색6 13 2 3 2" xfId="8930"/>
    <cellStyle name="20% - 강조색6 13 2 3 2 2" xfId="31461"/>
    <cellStyle name="20% - 강조색6 13 2 3 2 2 2" xfId="31462"/>
    <cellStyle name="20% - 강조색6 13 2 3 2 3" xfId="31463"/>
    <cellStyle name="20% - 강조색6 13 2 3 3" xfId="14396"/>
    <cellStyle name="20% - 강조색6 13 2 3 3 2" xfId="31464"/>
    <cellStyle name="20% - 강조색6 13 2 3 4" xfId="31465"/>
    <cellStyle name="20% - 강조색6 13 2 4" xfId="6315"/>
    <cellStyle name="20% - 강조색6 13 2 4 2" xfId="31466"/>
    <cellStyle name="20% - 강조색6 13 2 4 2 2" xfId="31467"/>
    <cellStyle name="20% - 강조색6 13 2 4 3" xfId="31468"/>
    <cellStyle name="20% - 강조색6 13 2 5" xfId="11781"/>
    <cellStyle name="20% - 강조색6 13 2 5 2" xfId="31469"/>
    <cellStyle name="20% - 강조색6 13 2 6" xfId="31470"/>
    <cellStyle name="20% - 강조색6 13 3" xfId="1701"/>
    <cellStyle name="20% - 강조색6 13 3 2" xfId="4317"/>
    <cellStyle name="20% - 강조색6 13 3 2 2" xfId="9609"/>
    <cellStyle name="20% - 강조색6 13 3 2 2 2" xfId="31471"/>
    <cellStyle name="20% - 강조색6 13 3 2 2 2 2" xfId="31472"/>
    <cellStyle name="20% - 강조색6 13 3 2 2 3" xfId="31473"/>
    <cellStyle name="20% - 강조색6 13 3 2 3" xfId="15075"/>
    <cellStyle name="20% - 강조색6 13 3 2 3 2" xfId="31474"/>
    <cellStyle name="20% - 강조색6 13 3 2 4" xfId="31475"/>
    <cellStyle name="20% - 강조색6 13 3 3" xfId="6994"/>
    <cellStyle name="20% - 강조색6 13 3 3 2" xfId="31476"/>
    <cellStyle name="20% - 강조색6 13 3 3 2 2" xfId="31477"/>
    <cellStyle name="20% - 강조색6 13 3 3 3" xfId="31478"/>
    <cellStyle name="20% - 강조색6 13 3 4" xfId="12460"/>
    <cellStyle name="20% - 강조색6 13 3 4 2" xfId="31479"/>
    <cellStyle name="20% - 강조색6 13 3 5" xfId="31480"/>
    <cellStyle name="20% - 강조색6 13 4" xfId="3018"/>
    <cellStyle name="20% - 강조색6 13 4 2" xfId="8310"/>
    <cellStyle name="20% - 강조색6 13 4 2 2" xfId="31481"/>
    <cellStyle name="20% - 강조색6 13 4 2 2 2" xfId="31482"/>
    <cellStyle name="20% - 강조색6 13 4 2 3" xfId="31483"/>
    <cellStyle name="20% - 강조색6 13 4 3" xfId="13776"/>
    <cellStyle name="20% - 강조색6 13 4 3 2" xfId="31484"/>
    <cellStyle name="20% - 강조색6 13 4 4" xfId="31485"/>
    <cellStyle name="20% - 강조색6 13 5" xfId="5695"/>
    <cellStyle name="20% - 강조색6 13 5 2" xfId="31486"/>
    <cellStyle name="20% - 강조색6 13 5 2 2" xfId="31487"/>
    <cellStyle name="20% - 강조색6 13 5 3" xfId="31488"/>
    <cellStyle name="20% - 강조색6 13 6" xfId="11161"/>
    <cellStyle name="20% - 강조색6 13 6 2" xfId="31489"/>
    <cellStyle name="20% - 강조색6 13 7" xfId="31490"/>
    <cellStyle name="20% - 강조색6 14" xfId="700"/>
    <cellStyle name="20% - 강조색6 14 2" xfId="1322"/>
    <cellStyle name="20% - 강조색6 14 2 2" xfId="2624"/>
    <cellStyle name="20% - 강조색6 14 2 2 2" xfId="5240"/>
    <cellStyle name="20% - 강조색6 14 2 2 2 2" xfId="10532"/>
    <cellStyle name="20% - 강조색6 14 2 2 2 2 2" xfId="31491"/>
    <cellStyle name="20% - 강조색6 14 2 2 2 2 2 2" xfId="31492"/>
    <cellStyle name="20% - 강조색6 14 2 2 2 2 3" xfId="31493"/>
    <cellStyle name="20% - 강조색6 14 2 2 2 3" xfId="15998"/>
    <cellStyle name="20% - 강조색6 14 2 2 2 3 2" xfId="31494"/>
    <cellStyle name="20% - 강조색6 14 2 2 2 4" xfId="31495"/>
    <cellStyle name="20% - 강조색6 14 2 2 3" xfId="7917"/>
    <cellStyle name="20% - 강조색6 14 2 2 3 2" xfId="31496"/>
    <cellStyle name="20% - 강조색6 14 2 2 3 2 2" xfId="31497"/>
    <cellStyle name="20% - 강조색6 14 2 2 3 3" xfId="31498"/>
    <cellStyle name="20% - 강조색6 14 2 2 4" xfId="13383"/>
    <cellStyle name="20% - 강조색6 14 2 2 4 2" xfId="31499"/>
    <cellStyle name="20% - 강조색6 14 2 2 5" xfId="31500"/>
    <cellStyle name="20% - 강조색6 14 2 3" xfId="3941"/>
    <cellStyle name="20% - 강조색6 14 2 3 2" xfId="9233"/>
    <cellStyle name="20% - 강조색6 14 2 3 2 2" xfId="31501"/>
    <cellStyle name="20% - 강조색6 14 2 3 2 2 2" xfId="31502"/>
    <cellStyle name="20% - 강조색6 14 2 3 2 3" xfId="31503"/>
    <cellStyle name="20% - 강조색6 14 2 3 3" xfId="14699"/>
    <cellStyle name="20% - 강조색6 14 2 3 3 2" xfId="31504"/>
    <cellStyle name="20% - 강조색6 14 2 3 4" xfId="31505"/>
    <cellStyle name="20% - 강조색6 14 2 4" xfId="6618"/>
    <cellStyle name="20% - 강조색6 14 2 4 2" xfId="31506"/>
    <cellStyle name="20% - 강조색6 14 2 4 2 2" xfId="31507"/>
    <cellStyle name="20% - 강조색6 14 2 4 3" xfId="31508"/>
    <cellStyle name="20% - 강조색6 14 2 5" xfId="12084"/>
    <cellStyle name="20% - 강조색6 14 2 5 2" xfId="31509"/>
    <cellStyle name="20% - 강조색6 14 2 6" xfId="31510"/>
    <cellStyle name="20% - 강조색6 14 3" xfId="2004"/>
    <cellStyle name="20% - 강조색6 14 3 2" xfId="4620"/>
    <cellStyle name="20% - 강조색6 14 3 2 2" xfId="9912"/>
    <cellStyle name="20% - 강조색6 14 3 2 2 2" xfId="31511"/>
    <cellStyle name="20% - 강조색6 14 3 2 2 2 2" xfId="31512"/>
    <cellStyle name="20% - 강조색6 14 3 2 2 3" xfId="31513"/>
    <cellStyle name="20% - 강조색6 14 3 2 3" xfId="15378"/>
    <cellStyle name="20% - 강조색6 14 3 2 3 2" xfId="31514"/>
    <cellStyle name="20% - 강조색6 14 3 2 4" xfId="31515"/>
    <cellStyle name="20% - 강조색6 14 3 3" xfId="7297"/>
    <cellStyle name="20% - 강조색6 14 3 3 2" xfId="31516"/>
    <cellStyle name="20% - 강조색6 14 3 3 2 2" xfId="31517"/>
    <cellStyle name="20% - 강조색6 14 3 3 3" xfId="31518"/>
    <cellStyle name="20% - 강조색6 14 3 4" xfId="12763"/>
    <cellStyle name="20% - 강조색6 14 3 4 2" xfId="31519"/>
    <cellStyle name="20% - 강조색6 14 3 5" xfId="31520"/>
    <cellStyle name="20% - 강조색6 14 4" xfId="3321"/>
    <cellStyle name="20% - 강조색6 14 4 2" xfId="8613"/>
    <cellStyle name="20% - 강조색6 14 4 2 2" xfId="31521"/>
    <cellStyle name="20% - 강조색6 14 4 2 2 2" xfId="31522"/>
    <cellStyle name="20% - 강조색6 14 4 2 3" xfId="31523"/>
    <cellStyle name="20% - 강조색6 14 4 3" xfId="14079"/>
    <cellStyle name="20% - 강조색6 14 4 3 2" xfId="31524"/>
    <cellStyle name="20% - 강조색6 14 4 4" xfId="31525"/>
    <cellStyle name="20% - 강조색6 14 5" xfId="5998"/>
    <cellStyle name="20% - 강조색6 14 5 2" xfId="31526"/>
    <cellStyle name="20% - 강조색6 14 5 2 2" xfId="31527"/>
    <cellStyle name="20% - 강조색6 14 5 3" xfId="31528"/>
    <cellStyle name="20% - 강조색6 14 6" xfId="11464"/>
    <cellStyle name="20% - 강조색6 14 6 2" xfId="31529"/>
    <cellStyle name="20% - 강조색6 14 7" xfId="31530"/>
    <cellStyle name="20% - 강조색6 15" xfId="715"/>
    <cellStyle name="20% - 강조색6 15 2" xfId="2019"/>
    <cellStyle name="20% - 강조색6 15 2 2" xfId="4635"/>
    <cellStyle name="20% - 강조색6 15 2 2 2" xfId="9927"/>
    <cellStyle name="20% - 강조색6 15 2 2 2 2" xfId="31531"/>
    <cellStyle name="20% - 강조색6 15 2 2 2 2 2" xfId="31532"/>
    <cellStyle name="20% - 강조색6 15 2 2 2 3" xfId="31533"/>
    <cellStyle name="20% - 강조색6 15 2 2 3" xfId="15393"/>
    <cellStyle name="20% - 강조색6 15 2 2 3 2" xfId="31534"/>
    <cellStyle name="20% - 강조색6 15 2 2 4" xfId="31535"/>
    <cellStyle name="20% - 강조색6 15 2 3" xfId="7312"/>
    <cellStyle name="20% - 강조색6 15 2 3 2" xfId="31536"/>
    <cellStyle name="20% - 강조색6 15 2 3 2 2" xfId="31537"/>
    <cellStyle name="20% - 강조색6 15 2 3 3" xfId="31538"/>
    <cellStyle name="20% - 강조색6 15 2 4" xfId="12778"/>
    <cellStyle name="20% - 강조색6 15 2 4 2" xfId="31539"/>
    <cellStyle name="20% - 강조색6 15 2 5" xfId="31540"/>
    <cellStyle name="20% - 강조색6 15 3" xfId="3336"/>
    <cellStyle name="20% - 강조색6 15 3 2" xfId="8628"/>
    <cellStyle name="20% - 강조색6 15 3 2 2" xfId="31541"/>
    <cellStyle name="20% - 강조색6 15 3 2 2 2" xfId="31542"/>
    <cellStyle name="20% - 강조색6 15 3 2 3" xfId="31543"/>
    <cellStyle name="20% - 강조색6 15 3 3" xfId="14094"/>
    <cellStyle name="20% - 강조색6 15 3 3 2" xfId="31544"/>
    <cellStyle name="20% - 강조색6 15 3 4" xfId="31545"/>
    <cellStyle name="20% - 강조색6 15 4" xfId="6013"/>
    <cellStyle name="20% - 강조색6 15 4 2" xfId="31546"/>
    <cellStyle name="20% - 강조색6 15 4 2 2" xfId="31547"/>
    <cellStyle name="20% - 강조색6 15 4 3" xfId="31548"/>
    <cellStyle name="20% - 강조색6 15 5" xfId="11479"/>
    <cellStyle name="20% - 강조색6 15 5 2" xfId="31549"/>
    <cellStyle name="20% - 강조색6 15 6" xfId="31550"/>
    <cellStyle name="20% - 강조색6 16" xfId="1337"/>
    <cellStyle name="20% - 강조색6 16 2" xfId="2639"/>
    <cellStyle name="20% - 강조색6 16 2 2" xfId="5255"/>
    <cellStyle name="20% - 강조색6 16 2 2 2" xfId="10547"/>
    <cellStyle name="20% - 강조색6 16 2 2 2 2" xfId="31551"/>
    <cellStyle name="20% - 강조색6 16 2 2 2 2 2" xfId="31552"/>
    <cellStyle name="20% - 강조색6 16 2 2 2 3" xfId="31553"/>
    <cellStyle name="20% - 강조색6 16 2 2 3" xfId="16013"/>
    <cellStyle name="20% - 강조색6 16 2 2 3 2" xfId="31554"/>
    <cellStyle name="20% - 강조색6 16 2 2 4" xfId="31555"/>
    <cellStyle name="20% - 강조색6 16 2 3" xfId="7932"/>
    <cellStyle name="20% - 강조색6 16 2 3 2" xfId="31556"/>
    <cellStyle name="20% - 강조색6 16 2 3 2 2" xfId="31557"/>
    <cellStyle name="20% - 강조색6 16 2 3 3" xfId="31558"/>
    <cellStyle name="20% - 강조색6 16 2 4" xfId="13398"/>
    <cellStyle name="20% - 강조색6 16 2 4 2" xfId="31559"/>
    <cellStyle name="20% - 강조색6 16 2 5" xfId="31560"/>
    <cellStyle name="20% - 강조색6 16 3" xfId="3956"/>
    <cellStyle name="20% - 강조색6 16 3 2" xfId="9248"/>
    <cellStyle name="20% - 강조색6 16 3 2 2" xfId="31561"/>
    <cellStyle name="20% - 강조색6 16 3 2 2 2" xfId="31562"/>
    <cellStyle name="20% - 강조색6 16 3 2 3" xfId="31563"/>
    <cellStyle name="20% - 강조색6 16 3 3" xfId="14714"/>
    <cellStyle name="20% - 강조색6 16 3 3 2" xfId="31564"/>
    <cellStyle name="20% - 강조색6 16 3 4" xfId="31565"/>
    <cellStyle name="20% - 강조색6 16 4" xfId="6633"/>
    <cellStyle name="20% - 강조색6 16 4 2" xfId="31566"/>
    <cellStyle name="20% - 강조색6 16 4 2 2" xfId="31567"/>
    <cellStyle name="20% - 강조색6 16 4 3" xfId="31568"/>
    <cellStyle name="20% - 강조색6 16 5" xfId="12099"/>
    <cellStyle name="20% - 강조색6 16 5 2" xfId="31569"/>
    <cellStyle name="20% - 강조색6 16 6" xfId="31570"/>
    <cellStyle name="20% - 강조색6 17" xfId="1353"/>
    <cellStyle name="20% - 강조색6 17 2" xfId="2654"/>
    <cellStyle name="20% - 강조색6 17 2 2" xfId="5270"/>
    <cellStyle name="20% - 강조색6 17 2 2 2" xfId="10562"/>
    <cellStyle name="20% - 강조색6 17 2 2 2 2" xfId="31571"/>
    <cellStyle name="20% - 강조색6 17 2 2 2 2 2" xfId="31572"/>
    <cellStyle name="20% - 강조색6 17 2 2 2 3" xfId="31573"/>
    <cellStyle name="20% - 강조색6 17 2 2 3" xfId="16028"/>
    <cellStyle name="20% - 강조색6 17 2 2 3 2" xfId="31574"/>
    <cellStyle name="20% - 강조색6 17 2 2 4" xfId="31575"/>
    <cellStyle name="20% - 강조색6 17 2 3" xfId="7947"/>
    <cellStyle name="20% - 강조색6 17 2 3 2" xfId="31576"/>
    <cellStyle name="20% - 강조색6 17 2 3 2 2" xfId="31577"/>
    <cellStyle name="20% - 강조색6 17 2 3 3" xfId="31578"/>
    <cellStyle name="20% - 강조색6 17 2 4" xfId="13413"/>
    <cellStyle name="20% - 강조색6 17 2 4 2" xfId="31579"/>
    <cellStyle name="20% - 강조색6 17 2 5" xfId="31580"/>
    <cellStyle name="20% - 강조색6 17 3" xfId="3971"/>
    <cellStyle name="20% - 강조색6 17 3 2" xfId="9263"/>
    <cellStyle name="20% - 강조색6 17 3 2 2" xfId="31581"/>
    <cellStyle name="20% - 강조색6 17 3 2 2 2" xfId="31582"/>
    <cellStyle name="20% - 강조색6 17 3 2 3" xfId="31583"/>
    <cellStyle name="20% - 강조색6 17 3 3" xfId="14729"/>
    <cellStyle name="20% - 강조색6 17 3 3 2" xfId="31584"/>
    <cellStyle name="20% - 강조색6 17 3 4" xfId="31585"/>
    <cellStyle name="20% - 강조색6 17 4" xfId="6648"/>
    <cellStyle name="20% - 강조색6 17 4 2" xfId="31586"/>
    <cellStyle name="20% - 강조색6 17 4 2 2" xfId="31587"/>
    <cellStyle name="20% - 강조색6 17 4 3" xfId="31588"/>
    <cellStyle name="20% - 강조색6 17 5" xfId="12114"/>
    <cellStyle name="20% - 강조색6 17 5 2" xfId="31589"/>
    <cellStyle name="20% - 강조색6 17 6" xfId="31590"/>
    <cellStyle name="20% - 강조색6 18" xfId="1368"/>
    <cellStyle name="20% - 강조색6 18 2" xfId="2669"/>
    <cellStyle name="20% - 강조색6 18 2 2" xfId="5285"/>
    <cellStyle name="20% - 강조색6 18 2 2 2" xfId="10577"/>
    <cellStyle name="20% - 강조색6 18 2 2 2 2" xfId="31591"/>
    <cellStyle name="20% - 강조색6 18 2 2 2 2 2" xfId="31592"/>
    <cellStyle name="20% - 강조색6 18 2 2 2 3" xfId="31593"/>
    <cellStyle name="20% - 강조색6 18 2 2 3" xfId="16043"/>
    <cellStyle name="20% - 강조색6 18 2 2 3 2" xfId="31594"/>
    <cellStyle name="20% - 강조색6 18 2 2 4" xfId="31595"/>
    <cellStyle name="20% - 강조색6 18 2 3" xfId="7962"/>
    <cellStyle name="20% - 강조색6 18 2 3 2" xfId="31596"/>
    <cellStyle name="20% - 강조색6 18 2 3 2 2" xfId="31597"/>
    <cellStyle name="20% - 강조색6 18 2 3 3" xfId="31598"/>
    <cellStyle name="20% - 강조색6 18 2 4" xfId="13428"/>
    <cellStyle name="20% - 강조색6 18 2 4 2" xfId="31599"/>
    <cellStyle name="20% - 강조색6 18 2 5" xfId="31600"/>
    <cellStyle name="20% - 강조색6 18 3" xfId="3986"/>
    <cellStyle name="20% - 강조색6 18 3 2" xfId="9278"/>
    <cellStyle name="20% - 강조색6 18 3 2 2" xfId="31601"/>
    <cellStyle name="20% - 강조색6 18 3 2 2 2" xfId="31602"/>
    <cellStyle name="20% - 강조색6 18 3 2 3" xfId="31603"/>
    <cellStyle name="20% - 강조색6 18 3 3" xfId="14744"/>
    <cellStyle name="20% - 강조색6 18 3 3 2" xfId="31604"/>
    <cellStyle name="20% - 강조색6 18 3 4" xfId="31605"/>
    <cellStyle name="20% - 강조색6 18 4" xfId="6663"/>
    <cellStyle name="20% - 강조색6 18 4 2" xfId="31606"/>
    <cellStyle name="20% - 강조색6 18 4 2 2" xfId="31607"/>
    <cellStyle name="20% - 강조색6 18 4 3" xfId="31608"/>
    <cellStyle name="20% - 강조색6 18 5" xfId="12129"/>
    <cellStyle name="20% - 강조색6 18 5 2" xfId="31609"/>
    <cellStyle name="20% - 강조색6 18 6" xfId="31610"/>
    <cellStyle name="20% - 강조색6 19" xfId="1383"/>
    <cellStyle name="20% - 강조색6 19 2" xfId="2684"/>
    <cellStyle name="20% - 강조색6 19 2 2" xfId="5300"/>
    <cellStyle name="20% - 강조색6 19 2 2 2" xfId="10592"/>
    <cellStyle name="20% - 강조색6 19 2 2 2 2" xfId="31611"/>
    <cellStyle name="20% - 강조색6 19 2 2 2 2 2" xfId="31612"/>
    <cellStyle name="20% - 강조색6 19 2 2 2 3" xfId="31613"/>
    <cellStyle name="20% - 강조색6 19 2 2 3" xfId="16058"/>
    <cellStyle name="20% - 강조색6 19 2 2 3 2" xfId="31614"/>
    <cellStyle name="20% - 강조색6 19 2 2 4" xfId="31615"/>
    <cellStyle name="20% - 강조색6 19 2 3" xfId="7977"/>
    <cellStyle name="20% - 강조색6 19 2 3 2" xfId="31616"/>
    <cellStyle name="20% - 강조색6 19 2 3 2 2" xfId="31617"/>
    <cellStyle name="20% - 강조색6 19 2 3 3" xfId="31618"/>
    <cellStyle name="20% - 강조색6 19 2 4" xfId="13443"/>
    <cellStyle name="20% - 강조색6 19 2 4 2" xfId="31619"/>
    <cellStyle name="20% - 강조색6 19 2 5" xfId="31620"/>
    <cellStyle name="20% - 강조색6 19 3" xfId="4001"/>
    <cellStyle name="20% - 강조색6 19 3 2" xfId="9293"/>
    <cellStyle name="20% - 강조색6 19 3 2 2" xfId="31621"/>
    <cellStyle name="20% - 강조색6 19 3 2 2 2" xfId="31622"/>
    <cellStyle name="20% - 강조색6 19 3 2 3" xfId="31623"/>
    <cellStyle name="20% - 강조색6 19 3 3" xfId="14759"/>
    <cellStyle name="20% - 강조색6 19 3 3 2" xfId="31624"/>
    <cellStyle name="20% - 강조색6 19 3 4" xfId="31625"/>
    <cellStyle name="20% - 강조색6 19 4" xfId="6678"/>
    <cellStyle name="20% - 강조색6 19 4 2" xfId="31626"/>
    <cellStyle name="20% - 강조색6 19 4 2 2" xfId="31627"/>
    <cellStyle name="20% - 강조색6 19 4 3" xfId="31628"/>
    <cellStyle name="20% - 강조색6 19 5" xfId="12144"/>
    <cellStyle name="20% - 강조색6 19 5 2" xfId="31629"/>
    <cellStyle name="20% - 강조색6 19 6" xfId="31630"/>
    <cellStyle name="20% - 강조색6 2" xfId="104"/>
    <cellStyle name="20% - 강조색6 2 10" xfId="10822"/>
    <cellStyle name="20% - 강조색6 2 10 2" xfId="20181"/>
    <cellStyle name="20% - 강조색6 2 10 3" xfId="21722"/>
    <cellStyle name="20% - 강조색6 2 10 4" xfId="31631"/>
    <cellStyle name="20% - 강조색6 2 11" xfId="10878"/>
    <cellStyle name="20% - 강조색6 2 11 2" xfId="20759"/>
    <cellStyle name="20% - 강조색6 2 11 3" xfId="31632"/>
    <cellStyle name="20% - 강조색6 2 12" xfId="16247"/>
    <cellStyle name="20% - 강조색6 2 13" xfId="16406"/>
    <cellStyle name="20% - 강조색6 2 14" xfId="16427"/>
    <cellStyle name="20% - 강조색6 2 15" xfId="16575"/>
    <cellStyle name="20% - 강조색6 2 16" xfId="16767"/>
    <cellStyle name="20% - 강조색6 2 17" xfId="17361"/>
    <cellStyle name="20% - 강조색6 2 18" xfId="18298"/>
    <cellStyle name="20% - 강조색6 2 19" xfId="19260"/>
    <cellStyle name="20% - 강조색6 2 2" xfId="140"/>
    <cellStyle name="20% - 강조색6 2 2 10" xfId="16267"/>
    <cellStyle name="20% - 강조색6 2 2 10 2" xfId="31633"/>
    <cellStyle name="20% - 강조색6 2 2 11" xfId="16447"/>
    <cellStyle name="20% - 강조색6 2 2 12" xfId="16595"/>
    <cellStyle name="20% - 강조색6 2 2 13" xfId="16787"/>
    <cellStyle name="20% - 강조색6 2 2 14" xfId="17381"/>
    <cellStyle name="20% - 강조색6 2 2 15" xfId="18318"/>
    <cellStyle name="20% - 강조색6 2 2 16" xfId="19280"/>
    <cellStyle name="20% - 강조색6 2 2 17" xfId="21743"/>
    <cellStyle name="20% - 강조색6 2 2 2" xfId="259"/>
    <cellStyle name="20% - 강조색6 2 2 2 10" xfId="16635"/>
    <cellStyle name="20% - 강조색6 2 2 2 11" xfId="16827"/>
    <cellStyle name="20% - 강조색6 2 2 2 12" xfId="17421"/>
    <cellStyle name="20% - 강조색6 2 2 2 13" xfId="18358"/>
    <cellStyle name="20% - 강조색6 2 2 2 14" xfId="19320"/>
    <cellStyle name="20% - 강조색6 2 2 2 15" xfId="21783"/>
    <cellStyle name="20% - 강조색6 2 2 2 2" xfId="564"/>
    <cellStyle name="20% - 강조색6 2 2 2 2 10" xfId="19484"/>
    <cellStyle name="20% - 강조색6 2 2 2 2 11" xfId="21949"/>
    <cellStyle name="20% - 강조색6 2 2 2 2 2" xfId="1186"/>
    <cellStyle name="20% - 강조색6 2 2 2 2 2 10" xfId="22244"/>
    <cellStyle name="20% - 강조색6 2 2 2 2 2 2" xfId="2488"/>
    <cellStyle name="20% - 강조색6 2 2 2 2 2 2 2" xfId="5104"/>
    <cellStyle name="20% - 강조색6 2 2 2 2 2 2 2 2" xfId="10396"/>
    <cellStyle name="20% - 강조색6 2 2 2 2 2 2 2 2 2" xfId="31634"/>
    <cellStyle name="20% - 강조색6 2 2 2 2 2 2 2 2 2 2" xfId="31635"/>
    <cellStyle name="20% - 강조색6 2 2 2 2 2 2 2 2 3" xfId="31636"/>
    <cellStyle name="20% - 강조색6 2 2 2 2 2 2 2 3" xfId="15862"/>
    <cellStyle name="20% - 강조색6 2 2 2 2 2 2 2 3 2" xfId="31637"/>
    <cellStyle name="20% - 강조색6 2 2 2 2 2 2 2 4" xfId="31638"/>
    <cellStyle name="20% - 강조색6 2 2 2 2 2 2 2 5" xfId="31639"/>
    <cellStyle name="20% - 강조색6 2 2 2 2 2 2 3" xfId="7781"/>
    <cellStyle name="20% - 강조색6 2 2 2 2 2 2 3 2" xfId="31640"/>
    <cellStyle name="20% - 강조색6 2 2 2 2 2 2 3 2 2" xfId="31641"/>
    <cellStyle name="20% - 강조색6 2 2 2 2 2 2 3 3" xfId="31642"/>
    <cellStyle name="20% - 강조색6 2 2 2 2 2 2 4" xfId="13247"/>
    <cellStyle name="20% - 강조색6 2 2 2 2 2 2 4 2" xfId="31643"/>
    <cellStyle name="20% - 강조색6 2 2 2 2 2 2 5" xfId="20703"/>
    <cellStyle name="20% - 강조색6 2 2 2 2 2 2 6" xfId="31644"/>
    <cellStyle name="20% - 강조색6 2 2 2 2 2 3" xfId="3805"/>
    <cellStyle name="20% - 강조색6 2 2 2 2 2 3 2" xfId="9097"/>
    <cellStyle name="20% - 강조색6 2 2 2 2 2 3 2 2" xfId="31645"/>
    <cellStyle name="20% - 강조색6 2 2 2 2 2 3 2 2 2" xfId="31646"/>
    <cellStyle name="20% - 강조색6 2 2 2 2 2 3 2 3" xfId="31647"/>
    <cellStyle name="20% - 강조색6 2 2 2 2 2 3 2 4" xfId="31648"/>
    <cellStyle name="20% - 강조색6 2 2 2 2 2 3 3" xfId="14563"/>
    <cellStyle name="20% - 강조색6 2 2 2 2 2 3 3 2" xfId="31649"/>
    <cellStyle name="20% - 강조색6 2 2 2 2 2 3 4" xfId="21281"/>
    <cellStyle name="20% - 강조색6 2 2 2 2 2 3 5" xfId="31650"/>
    <cellStyle name="20% - 강조색6 2 2 2 2 2 4" xfId="6482"/>
    <cellStyle name="20% - 강조색6 2 2 2 2 2 4 2" xfId="31651"/>
    <cellStyle name="20% - 강조색6 2 2 2 2 2 4 2 2" xfId="31652"/>
    <cellStyle name="20% - 강조색6 2 2 2 2 2 4 3" xfId="31653"/>
    <cellStyle name="20% - 강조색6 2 2 2 2 2 4 4" xfId="31654"/>
    <cellStyle name="20% - 강조색6 2 2 2 2 2 5" xfId="11948"/>
    <cellStyle name="20% - 강조색6 2 2 2 2 2 5 2" xfId="31655"/>
    <cellStyle name="20% - 강조색6 2 2 2 2 2 6" xfId="17306"/>
    <cellStyle name="20% - 강조색6 2 2 2 2 2 7" xfId="17880"/>
    <cellStyle name="20% - 강조색6 2 2 2 2 2 8" xfId="18817"/>
    <cellStyle name="20% - 강조색6 2 2 2 2 2 9" xfId="19779"/>
    <cellStyle name="20% - 강조색6 2 2 2 2 3" xfId="1868"/>
    <cellStyle name="20% - 강조색6 2 2 2 2 3 2" xfId="4484"/>
    <cellStyle name="20% - 강조색6 2 2 2 2 3 2 2" xfId="9776"/>
    <cellStyle name="20% - 강조색6 2 2 2 2 3 2 2 2" xfId="31656"/>
    <cellStyle name="20% - 강조색6 2 2 2 2 3 2 2 2 2" xfId="31657"/>
    <cellStyle name="20% - 강조색6 2 2 2 2 3 2 2 3" xfId="31658"/>
    <cellStyle name="20% - 강조색6 2 2 2 2 3 2 2 4" xfId="31659"/>
    <cellStyle name="20% - 강조색6 2 2 2 2 3 2 3" xfId="15242"/>
    <cellStyle name="20% - 강조색6 2 2 2 2 3 2 3 2" xfId="31660"/>
    <cellStyle name="20% - 강조색6 2 2 2 2 3 2 4" xfId="21539"/>
    <cellStyle name="20% - 강조색6 2 2 2 2 3 2 5" xfId="31661"/>
    <cellStyle name="20% - 강조색6 2 2 2 2 3 3" xfId="7161"/>
    <cellStyle name="20% - 강조색6 2 2 2 2 3 3 2" xfId="31662"/>
    <cellStyle name="20% - 강조색6 2 2 2 2 3 3 2 2" xfId="31663"/>
    <cellStyle name="20% - 강조색6 2 2 2 2 3 3 3" xfId="31664"/>
    <cellStyle name="20% - 강조색6 2 2 2 2 3 3 4" xfId="31665"/>
    <cellStyle name="20% - 강조색6 2 2 2 2 3 4" xfId="12627"/>
    <cellStyle name="20% - 강조색6 2 2 2 2 3 4 2" xfId="31666"/>
    <cellStyle name="20% - 강조색6 2 2 2 2 3 5" xfId="18138"/>
    <cellStyle name="20% - 강조색6 2 2 2 2 3 6" xfId="19072"/>
    <cellStyle name="20% - 강조색6 2 2 2 2 3 7" xfId="20034"/>
    <cellStyle name="20% - 강조색6 2 2 2 2 3 8" xfId="22499"/>
    <cellStyle name="20% - 강조색6 2 2 2 2 4" xfId="3185"/>
    <cellStyle name="20% - 강조색6 2 2 2 2 4 2" xfId="8477"/>
    <cellStyle name="20% - 강조색6 2 2 2 2 4 2 2" xfId="31667"/>
    <cellStyle name="20% - 강조색6 2 2 2 2 4 2 2 2" xfId="31668"/>
    <cellStyle name="20% - 강조색6 2 2 2 2 4 2 3" xfId="31669"/>
    <cellStyle name="20% - 강조색6 2 2 2 2 4 2 4" xfId="31670"/>
    <cellStyle name="20% - 강조색6 2 2 2 2 4 3" xfId="13943"/>
    <cellStyle name="20% - 강조색6 2 2 2 2 4 3 2" xfId="31671"/>
    <cellStyle name="20% - 강조색6 2 2 2 2 4 4" xfId="20408"/>
    <cellStyle name="20% - 강조색6 2 2 2 2 4 5" xfId="31672"/>
    <cellStyle name="20% - 강조색6 2 2 2 2 5" xfId="5862"/>
    <cellStyle name="20% - 강조색6 2 2 2 2 5 2" xfId="20986"/>
    <cellStyle name="20% - 강조색6 2 2 2 2 5 2 2" xfId="31673"/>
    <cellStyle name="20% - 강조색6 2 2 2 2 5 2 3" xfId="31674"/>
    <cellStyle name="20% - 강조색6 2 2 2 2 5 3" xfId="31675"/>
    <cellStyle name="20% - 강조색6 2 2 2 2 5 4" xfId="31676"/>
    <cellStyle name="20% - 강조색6 2 2 2 2 6" xfId="11328"/>
    <cellStyle name="20% - 강조색6 2 2 2 2 6 2" xfId="31677"/>
    <cellStyle name="20% - 강조색6 2 2 2 2 6 3" xfId="31678"/>
    <cellStyle name="20% - 강조색6 2 2 2 2 7" xfId="16997"/>
    <cellStyle name="20% - 강조색6 2 2 2 2 8" xfId="17585"/>
    <cellStyle name="20% - 강조색6 2 2 2 2 9" xfId="18522"/>
    <cellStyle name="20% - 강조색6 2 2 2 3" xfId="884"/>
    <cellStyle name="20% - 강조색6 2 2 2 3 10" xfId="22129"/>
    <cellStyle name="20% - 강조색6 2 2 2 3 2" xfId="2186"/>
    <cellStyle name="20% - 강조색6 2 2 2 3 2 2" xfId="4802"/>
    <cellStyle name="20% - 강조색6 2 2 2 3 2 2 2" xfId="10094"/>
    <cellStyle name="20% - 강조색6 2 2 2 3 2 2 2 2" xfId="31679"/>
    <cellStyle name="20% - 강조색6 2 2 2 3 2 2 2 2 2" xfId="31680"/>
    <cellStyle name="20% - 강조색6 2 2 2 3 2 2 2 3" xfId="31681"/>
    <cellStyle name="20% - 강조색6 2 2 2 3 2 2 3" xfId="15560"/>
    <cellStyle name="20% - 강조색6 2 2 2 3 2 2 3 2" xfId="31682"/>
    <cellStyle name="20% - 강조색6 2 2 2 3 2 2 4" xfId="31683"/>
    <cellStyle name="20% - 강조색6 2 2 2 3 2 2 5" xfId="31684"/>
    <cellStyle name="20% - 강조색6 2 2 2 3 2 3" xfId="7479"/>
    <cellStyle name="20% - 강조색6 2 2 2 3 2 3 2" xfId="31685"/>
    <cellStyle name="20% - 강조색6 2 2 2 3 2 3 2 2" xfId="31686"/>
    <cellStyle name="20% - 강조색6 2 2 2 3 2 3 3" xfId="31687"/>
    <cellStyle name="20% - 강조색6 2 2 2 3 2 4" xfId="12945"/>
    <cellStyle name="20% - 강조색6 2 2 2 3 2 4 2" xfId="31688"/>
    <cellStyle name="20% - 강조색6 2 2 2 3 2 5" xfId="20588"/>
    <cellStyle name="20% - 강조색6 2 2 2 3 2 6" xfId="31689"/>
    <cellStyle name="20% - 강조색6 2 2 2 3 3" xfId="3503"/>
    <cellStyle name="20% - 강조색6 2 2 2 3 3 2" xfId="8795"/>
    <cellStyle name="20% - 강조색6 2 2 2 3 3 2 2" xfId="31690"/>
    <cellStyle name="20% - 강조색6 2 2 2 3 3 2 2 2" xfId="31691"/>
    <cellStyle name="20% - 강조색6 2 2 2 3 3 2 3" xfId="31692"/>
    <cellStyle name="20% - 강조색6 2 2 2 3 3 2 4" xfId="31693"/>
    <cellStyle name="20% - 강조색6 2 2 2 3 3 3" xfId="14261"/>
    <cellStyle name="20% - 강조색6 2 2 2 3 3 3 2" xfId="31694"/>
    <cellStyle name="20% - 강조색6 2 2 2 3 3 4" xfId="21166"/>
    <cellStyle name="20% - 강조색6 2 2 2 3 3 5" xfId="31695"/>
    <cellStyle name="20% - 강조색6 2 2 2 3 4" xfId="6180"/>
    <cellStyle name="20% - 강조색6 2 2 2 3 4 2" xfId="31696"/>
    <cellStyle name="20% - 강조색6 2 2 2 3 4 2 2" xfId="31697"/>
    <cellStyle name="20% - 강조색6 2 2 2 3 4 3" xfId="31698"/>
    <cellStyle name="20% - 강조색6 2 2 2 3 4 4" xfId="31699"/>
    <cellStyle name="20% - 강조색6 2 2 2 3 5" xfId="11646"/>
    <cellStyle name="20% - 강조색6 2 2 2 3 5 2" xfId="31700"/>
    <cellStyle name="20% - 강조색6 2 2 2 3 6" xfId="17177"/>
    <cellStyle name="20% - 강조색6 2 2 2 3 7" xfId="17765"/>
    <cellStyle name="20% - 강조색6 2 2 2 3 8" xfId="18702"/>
    <cellStyle name="20% - 강조색6 2 2 2 3 9" xfId="19664"/>
    <cellStyle name="20% - 강조색6 2 2 2 4" xfId="1566"/>
    <cellStyle name="20% - 강조색6 2 2 2 4 2" xfId="4182"/>
    <cellStyle name="20% - 강조색6 2 2 2 4 2 2" xfId="9474"/>
    <cellStyle name="20% - 강조색6 2 2 2 4 2 2 2" xfId="31701"/>
    <cellStyle name="20% - 강조색6 2 2 2 4 2 2 2 2" xfId="31702"/>
    <cellStyle name="20% - 강조색6 2 2 2 4 2 2 3" xfId="31703"/>
    <cellStyle name="20% - 강조색6 2 2 2 4 2 2 4" xfId="31704"/>
    <cellStyle name="20% - 강조색6 2 2 2 4 2 3" xfId="14940"/>
    <cellStyle name="20% - 강조색6 2 2 2 4 2 3 2" xfId="31705"/>
    <cellStyle name="20% - 강조색6 2 2 2 4 2 4" xfId="21413"/>
    <cellStyle name="20% - 강조색6 2 2 2 4 2 5" xfId="31706"/>
    <cellStyle name="20% - 강조색6 2 2 2 4 3" xfId="6859"/>
    <cellStyle name="20% - 강조색6 2 2 2 4 3 2" xfId="31707"/>
    <cellStyle name="20% - 강조색6 2 2 2 4 3 2 2" xfId="31708"/>
    <cellStyle name="20% - 강조색6 2 2 2 4 3 3" xfId="31709"/>
    <cellStyle name="20% - 강조색6 2 2 2 4 3 4" xfId="31710"/>
    <cellStyle name="20% - 강조색6 2 2 2 4 4" xfId="12325"/>
    <cellStyle name="20% - 강조색6 2 2 2 4 4 2" xfId="31711"/>
    <cellStyle name="20% - 강조색6 2 2 2 4 5" xfId="18013"/>
    <cellStyle name="20% - 강조색6 2 2 2 4 6" xfId="18947"/>
    <cellStyle name="20% - 강조색6 2 2 2 4 7" xfId="19909"/>
    <cellStyle name="20% - 강조색6 2 2 2 4 8" xfId="22374"/>
    <cellStyle name="20% - 강조색6 2 2 2 5" xfId="2883"/>
    <cellStyle name="20% - 강조색6 2 2 2 5 2" xfId="8175"/>
    <cellStyle name="20% - 강조색6 2 2 2 5 2 2" xfId="31712"/>
    <cellStyle name="20% - 강조색6 2 2 2 5 2 2 2" xfId="31713"/>
    <cellStyle name="20% - 강조색6 2 2 2 5 2 3" xfId="31714"/>
    <cellStyle name="20% - 강조색6 2 2 2 5 2 4" xfId="31715"/>
    <cellStyle name="20% - 강조색6 2 2 2 5 3" xfId="13641"/>
    <cellStyle name="20% - 강조색6 2 2 2 5 3 2" xfId="31716"/>
    <cellStyle name="20% - 강조색6 2 2 2 5 4" xfId="20242"/>
    <cellStyle name="20% - 강조색6 2 2 2 5 5" xfId="31717"/>
    <cellStyle name="20% - 강조색6 2 2 2 6" xfId="5560"/>
    <cellStyle name="20% - 강조색6 2 2 2 6 2" xfId="20820"/>
    <cellStyle name="20% - 강조색6 2 2 2 6 2 2" xfId="31718"/>
    <cellStyle name="20% - 강조색6 2 2 2 6 2 3" xfId="31719"/>
    <cellStyle name="20% - 강조색6 2 2 2 6 3" xfId="31720"/>
    <cellStyle name="20% - 강조색6 2 2 2 6 4" xfId="31721"/>
    <cellStyle name="20% - 강조색6 2 2 2 7" xfId="11026"/>
    <cellStyle name="20% - 강조색6 2 2 2 7 2" xfId="31722"/>
    <cellStyle name="20% - 강조색6 2 2 2 7 3" xfId="31723"/>
    <cellStyle name="20% - 강조색6 2 2 2 8" xfId="16321"/>
    <cellStyle name="20% - 강조색6 2 2 2 9" xfId="16487"/>
    <cellStyle name="20% - 강조색6 2 2 3" xfId="450"/>
    <cellStyle name="20% - 강조색6 2 2 3 10" xfId="19444"/>
    <cellStyle name="20% - 강조색6 2 2 3 11" xfId="21909"/>
    <cellStyle name="20% - 강조색6 2 2 3 2" xfId="1072"/>
    <cellStyle name="20% - 강조색6 2 2 3 2 10" xfId="22204"/>
    <cellStyle name="20% - 강조색6 2 2 3 2 2" xfId="2374"/>
    <cellStyle name="20% - 강조색6 2 2 3 2 2 2" xfId="4990"/>
    <cellStyle name="20% - 강조색6 2 2 3 2 2 2 2" xfId="10282"/>
    <cellStyle name="20% - 강조색6 2 2 3 2 2 2 2 2" xfId="31724"/>
    <cellStyle name="20% - 강조색6 2 2 3 2 2 2 2 2 2" xfId="31725"/>
    <cellStyle name="20% - 강조색6 2 2 3 2 2 2 2 3" xfId="31726"/>
    <cellStyle name="20% - 강조색6 2 2 3 2 2 2 3" xfId="15748"/>
    <cellStyle name="20% - 강조색6 2 2 3 2 2 2 3 2" xfId="31727"/>
    <cellStyle name="20% - 강조색6 2 2 3 2 2 2 4" xfId="31728"/>
    <cellStyle name="20% - 강조색6 2 2 3 2 2 2 5" xfId="31729"/>
    <cellStyle name="20% - 강조색6 2 2 3 2 2 3" xfId="7667"/>
    <cellStyle name="20% - 강조색6 2 2 3 2 2 3 2" xfId="31730"/>
    <cellStyle name="20% - 강조색6 2 2 3 2 2 3 2 2" xfId="31731"/>
    <cellStyle name="20% - 강조색6 2 2 3 2 2 3 3" xfId="31732"/>
    <cellStyle name="20% - 강조색6 2 2 3 2 2 4" xfId="13133"/>
    <cellStyle name="20% - 강조색6 2 2 3 2 2 4 2" xfId="31733"/>
    <cellStyle name="20% - 강조색6 2 2 3 2 2 5" xfId="20663"/>
    <cellStyle name="20% - 강조색6 2 2 3 2 2 6" xfId="31734"/>
    <cellStyle name="20% - 강조색6 2 2 3 2 3" xfId="3691"/>
    <cellStyle name="20% - 강조색6 2 2 3 2 3 2" xfId="8983"/>
    <cellStyle name="20% - 강조색6 2 2 3 2 3 2 2" xfId="31735"/>
    <cellStyle name="20% - 강조색6 2 2 3 2 3 2 2 2" xfId="31736"/>
    <cellStyle name="20% - 강조색6 2 2 3 2 3 2 3" xfId="31737"/>
    <cellStyle name="20% - 강조색6 2 2 3 2 3 2 4" xfId="31738"/>
    <cellStyle name="20% - 강조색6 2 2 3 2 3 3" xfId="14449"/>
    <cellStyle name="20% - 강조색6 2 2 3 2 3 3 2" xfId="31739"/>
    <cellStyle name="20% - 강조색6 2 2 3 2 3 4" xfId="21241"/>
    <cellStyle name="20% - 강조색6 2 2 3 2 3 5" xfId="31740"/>
    <cellStyle name="20% - 강조색6 2 2 3 2 4" xfId="6368"/>
    <cellStyle name="20% - 강조색6 2 2 3 2 4 2" xfId="31741"/>
    <cellStyle name="20% - 강조색6 2 2 3 2 4 2 2" xfId="31742"/>
    <cellStyle name="20% - 강조색6 2 2 3 2 4 3" xfId="31743"/>
    <cellStyle name="20% - 강조색6 2 2 3 2 4 4" xfId="31744"/>
    <cellStyle name="20% - 강조색6 2 2 3 2 5" xfId="11834"/>
    <cellStyle name="20% - 강조색6 2 2 3 2 5 2" xfId="31745"/>
    <cellStyle name="20% - 강조색6 2 2 3 2 6" xfId="17266"/>
    <cellStyle name="20% - 강조색6 2 2 3 2 7" xfId="17840"/>
    <cellStyle name="20% - 강조색6 2 2 3 2 8" xfId="18777"/>
    <cellStyle name="20% - 강조색6 2 2 3 2 9" xfId="19739"/>
    <cellStyle name="20% - 강조색6 2 2 3 3" xfId="1754"/>
    <cellStyle name="20% - 강조색6 2 2 3 3 2" xfId="4370"/>
    <cellStyle name="20% - 강조색6 2 2 3 3 2 2" xfId="9662"/>
    <cellStyle name="20% - 강조색6 2 2 3 3 2 2 2" xfId="31746"/>
    <cellStyle name="20% - 강조색6 2 2 3 3 2 2 2 2" xfId="31747"/>
    <cellStyle name="20% - 강조색6 2 2 3 3 2 2 3" xfId="31748"/>
    <cellStyle name="20% - 강조색6 2 2 3 3 2 2 4" xfId="31749"/>
    <cellStyle name="20% - 강조색6 2 2 3 3 2 3" xfId="15128"/>
    <cellStyle name="20% - 강조색6 2 2 3 3 2 3 2" xfId="31750"/>
    <cellStyle name="20% - 강조색6 2 2 3 3 2 4" xfId="21540"/>
    <cellStyle name="20% - 강조색6 2 2 3 3 2 5" xfId="31751"/>
    <cellStyle name="20% - 강조색6 2 2 3 3 3" xfId="7047"/>
    <cellStyle name="20% - 강조색6 2 2 3 3 3 2" xfId="31752"/>
    <cellStyle name="20% - 강조색6 2 2 3 3 3 2 2" xfId="31753"/>
    <cellStyle name="20% - 강조색6 2 2 3 3 3 3" xfId="31754"/>
    <cellStyle name="20% - 강조색6 2 2 3 3 3 4" xfId="31755"/>
    <cellStyle name="20% - 강조색6 2 2 3 3 4" xfId="12513"/>
    <cellStyle name="20% - 강조색6 2 2 3 3 4 2" xfId="31756"/>
    <cellStyle name="20% - 강조색6 2 2 3 3 5" xfId="18139"/>
    <cellStyle name="20% - 강조색6 2 2 3 3 6" xfId="19073"/>
    <cellStyle name="20% - 강조색6 2 2 3 3 7" xfId="20035"/>
    <cellStyle name="20% - 강조색6 2 2 3 3 8" xfId="22500"/>
    <cellStyle name="20% - 강조색6 2 2 3 4" xfId="3071"/>
    <cellStyle name="20% - 강조색6 2 2 3 4 2" xfId="8363"/>
    <cellStyle name="20% - 강조색6 2 2 3 4 2 2" xfId="31757"/>
    <cellStyle name="20% - 강조색6 2 2 3 4 2 2 2" xfId="31758"/>
    <cellStyle name="20% - 강조색6 2 2 3 4 2 3" xfId="31759"/>
    <cellStyle name="20% - 강조색6 2 2 3 4 2 4" xfId="31760"/>
    <cellStyle name="20% - 강조색6 2 2 3 4 3" xfId="13829"/>
    <cellStyle name="20% - 강조색6 2 2 3 4 3 2" xfId="31761"/>
    <cellStyle name="20% - 강조색6 2 2 3 4 4" xfId="20368"/>
    <cellStyle name="20% - 강조색6 2 2 3 4 5" xfId="31762"/>
    <cellStyle name="20% - 강조색6 2 2 3 5" xfId="5748"/>
    <cellStyle name="20% - 강조색6 2 2 3 5 2" xfId="20946"/>
    <cellStyle name="20% - 강조색6 2 2 3 5 2 2" xfId="31763"/>
    <cellStyle name="20% - 강조색6 2 2 3 5 2 3" xfId="31764"/>
    <cellStyle name="20% - 강조색6 2 2 3 5 3" xfId="31765"/>
    <cellStyle name="20% - 강조색6 2 2 3 5 4" xfId="31766"/>
    <cellStyle name="20% - 강조색6 2 2 3 6" xfId="11214"/>
    <cellStyle name="20% - 강조색6 2 2 3 6 2" xfId="31767"/>
    <cellStyle name="20% - 강조색6 2 2 3 6 3" xfId="31768"/>
    <cellStyle name="20% - 강조색6 2 2 3 7" xfId="16957"/>
    <cellStyle name="20% - 강조색6 2 2 3 8" xfId="17545"/>
    <cellStyle name="20% - 강조색6 2 2 3 9" xfId="18482"/>
    <cellStyle name="20% - 강조색6 2 2 4" xfId="770"/>
    <cellStyle name="20% - 강조색6 2 2 4 10" xfId="22089"/>
    <cellStyle name="20% - 강조색6 2 2 4 2" xfId="2072"/>
    <cellStyle name="20% - 강조색6 2 2 4 2 2" xfId="4688"/>
    <cellStyle name="20% - 강조색6 2 2 4 2 2 2" xfId="9980"/>
    <cellStyle name="20% - 강조색6 2 2 4 2 2 2 2" xfId="31769"/>
    <cellStyle name="20% - 강조색6 2 2 4 2 2 2 2 2" xfId="31770"/>
    <cellStyle name="20% - 강조색6 2 2 4 2 2 2 3" xfId="31771"/>
    <cellStyle name="20% - 강조색6 2 2 4 2 2 3" xfId="15446"/>
    <cellStyle name="20% - 강조색6 2 2 4 2 2 3 2" xfId="31772"/>
    <cellStyle name="20% - 강조색6 2 2 4 2 2 4" xfId="31773"/>
    <cellStyle name="20% - 강조색6 2 2 4 2 2 5" xfId="31774"/>
    <cellStyle name="20% - 강조색6 2 2 4 2 3" xfId="7365"/>
    <cellStyle name="20% - 강조색6 2 2 4 2 3 2" xfId="31775"/>
    <cellStyle name="20% - 강조색6 2 2 4 2 3 2 2" xfId="31776"/>
    <cellStyle name="20% - 강조색6 2 2 4 2 3 3" xfId="31777"/>
    <cellStyle name="20% - 강조색6 2 2 4 2 4" xfId="12831"/>
    <cellStyle name="20% - 강조색6 2 2 4 2 4 2" xfId="31778"/>
    <cellStyle name="20% - 강조색6 2 2 4 2 5" xfId="20548"/>
    <cellStyle name="20% - 강조색6 2 2 4 2 6" xfId="31779"/>
    <cellStyle name="20% - 강조색6 2 2 4 3" xfId="3389"/>
    <cellStyle name="20% - 강조색6 2 2 4 3 2" xfId="8681"/>
    <cellStyle name="20% - 강조색6 2 2 4 3 2 2" xfId="31780"/>
    <cellStyle name="20% - 강조색6 2 2 4 3 2 2 2" xfId="31781"/>
    <cellStyle name="20% - 강조색6 2 2 4 3 2 3" xfId="31782"/>
    <cellStyle name="20% - 강조색6 2 2 4 3 2 4" xfId="31783"/>
    <cellStyle name="20% - 강조색6 2 2 4 3 3" xfId="14147"/>
    <cellStyle name="20% - 강조색6 2 2 4 3 3 2" xfId="31784"/>
    <cellStyle name="20% - 강조색6 2 2 4 3 4" xfId="21126"/>
    <cellStyle name="20% - 강조색6 2 2 4 3 5" xfId="31785"/>
    <cellStyle name="20% - 강조색6 2 2 4 4" xfId="6066"/>
    <cellStyle name="20% - 강조색6 2 2 4 4 2" xfId="31786"/>
    <cellStyle name="20% - 강조색6 2 2 4 4 2 2" xfId="31787"/>
    <cellStyle name="20% - 강조색6 2 2 4 4 3" xfId="31788"/>
    <cellStyle name="20% - 강조색6 2 2 4 4 4" xfId="31789"/>
    <cellStyle name="20% - 강조색6 2 2 4 5" xfId="11532"/>
    <cellStyle name="20% - 강조색6 2 2 4 5 2" xfId="31790"/>
    <cellStyle name="20% - 강조색6 2 2 4 6" xfId="17137"/>
    <cellStyle name="20% - 강조색6 2 2 4 7" xfId="17725"/>
    <cellStyle name="20% - 강조색6 2 2 4 8" xfId="18662"/>
    <cellStyle name="20% - 강조색6 2 2 4 9" xfId="19624"/>
    <cellStyle name="20% - 강조색6 2 2 5" xfId="1452"/>
    <cellStyle name="20% - 강조색6 2 2 5 2" xfId="4068"/>
    <cellStyle name="20% - 강조색6 2 2 5 2 2" xfId="9360"/>
    <cellStyle name="20% - 강조색6 2 2 5 2 2 2" xfId="31791"/>
    <cellStyle name="20% - 강조색6 2 2 5 2 2 2 2" xfId="31792"/>
    <cellStyle name="20% - 강조색6 2 2 5 2 2 3" xfId="31793"/>
    <cellStyle name="20% - 강조색6 2 2 5 2 2 4" xfId="31794"/>
    <cellStyle name="20% - 강조색6 2 2 5 2 3" xfId="14826"/>
    <cellStyle name="20% - 강조색6 2 2 5 2 3 2" xfId="31795"/>
    <cellStyle name="20% - 강조색6 2 2 5 2 4" xfId="21373"/>
    <cellStyle name="20% - 강조색6 2 2 5 2 5" xfId="31796"/>
    <cellStyle name="20% - 강조색6 2 2 5 3" xfId="6745"/>
    <cellStyle name="20% - 강조색6 2 2 5 3 2" xfId="31797"/>
    <cellStyle name="20% - 강조색6 2 2 5 3 2 2" xfId="31798"/>
    <cellStyle name="20% - 강조색6 2 2 5 3 3" xfId="31799"/>
    <cellStyle name="20% - 강조색6 2 2 5 3 4" xfId="31800"/>
    <cellStyle name="20% - 강조색6 2 2 5 4" xfId="12211"/>
    <cellStyle name="20% - 강조색6 2 2 5 4 2" xfId="31801"/>
    <cellStyle name="20% - 강조색6 2 2 5 5" xfId="17973"/>
    <cellStyle name="20% - 강조색6 2 2 5 6" xfId="18907"/>
    <cellStyle name="20% - 강조색6 2 2 5 7" xfId="19869"/>
    <cellStyle name="20% - 강조색6 2 2 5 8" xfId="22334"/>
    <cellStyle name="20% - 강조색6 2 2 6" xfId="2769"/>
    <cellStyle name="20% - 강조색6 2 2 6 2" xfId="8061"/>
    <cellStyle name="20% - 강조색6 2 2 6 2 2" xfId="31802"/>
    <cellStyle name="20% - 강조색6 2 2 6 2 2 2" xfId="31803"/>
    <cellStyle name="20% - 강조색6 2 2 6 2 3" xfId="31804"/>
    <cellStyle name="20% - 강조색6 2 2 6 2 4" xfId="31805"/>
    <cellStyle name="20% - 강조색6 2 2 6 3" xfId="13527"/>
    <cellStyle name="20% - 강조색6 2 2 6 3 2" xfId="31806"/>
    <cellStyle name="20% - 강조색6 2 2 6 4" xfId="20202"/>
    <cellStyle name="20% - 강조색6 2 2 6 5" xfId="31807"/>
    <cellStyle name="20% - 강조색6 2 2 7" xfId="5446"/>
    <cellStyle name="20% - 강조색6 2 2 7 2" xfId="16185"/>
    <cellStyle name="20% - 강조색6 2 2 7 2 2" xfId="31808"/>
    <cellStyle name="20% - 강조색6 2 2 7 2 3" xfId="31809"/>
    <cellStyle name="20% - 강조색6 2 2 7 3" xfId="20780"/>
    <cellStyle name="20% - 강조색6 2 2 7 4" xfId="31810"/>
    <cellStyle name="20% - 강조색6 2 2 8" xfId="10843"/>
    <cellStyle name="20% - 강조색6 2 2 8 2" xfId="31811"/>
    <cellStyle name="20% - 강조색6 2 2 8 3" xfId="31812"/>
    <cellStyle name="20% - 강조색6 2 2 9" xfId="10912"/>
    <cellStyle name="20% - 강조색6 2 2 9 2" xfId="31813"/>
    <cellStyle name="20% - 강조색6 2 3" xfId="225"/>
    <cellStyle name="20% - 강조색6 2 3 10" xfId="16672"/>
    <cellStyle name="20% - 강조색6 2 3 11" xfId="16864"/>
    <cellStyle name="20% - 강조색6 2 3 12" xfId="17458"/>
    <cellStyle name="20% - 강조색6 2 3 13" xfId="18395"/>
    <cellStyle name="20% - 강조색6 2 3 14" xfId="19357"/>
    <cellStyle name="20% - 강조색6 2 3 15" xfId="21822"/>
    <cellStyle name="20% - 강조색6 2 3 2" xfId="530"/>
    <cellStyle name="20% - 강조색6 2 3 2 10" xfId="19521"/>
    <cellStyle name="20% - 강조색6 2 3 2 11" xfId="21986"/>
    <cellStyle name="20% - 강조색6 2 3 2 2" xfId="1152"/>
    <cellStyle name="20% - 강조색6 2 3 2 2 10" xfId="22281"/>
    <cellStyle name="20% - 강조색6 2 3 2 2 2" xfId="2454"/>
    <cellStyle name="20% - 강조색6 2 3 2 2 2 2" xfId="5070"/>
    <cellStyle name="20% - 강조색6 2 3 2 2 2 2 2" xfId="10362"/>
    <cellStyle name="20% - 강조색6 2 3 2 2 2 2 2 2" xfId="31814"/>
    <cellStyle name="20% - 강조색6 2 3 2 2 2 2 2 2 2" xfId="31815"/>
    <cellStyle name="20% - 강조색6 2 3 2 2 2 2 2 3" xfId="31816"/>
    <cellStyle name="20% - 강조색6 2 3 2 2 2 2 3" xfId="15828"/>
    <cellStyle name="20% - 강조색6 2 3 2 2 2 2 3 2" xfId="31817"/>
    <cellStyle name="20% - 강조색6 2 3 2 2 2 2 4" xfId="31818"/>
    <cellStyle name="20% - 강조색6 2 3 2 2 2 2 5" xfId="31819"/>
    <cellStyle name="20% - 강조색6 2 3 2 2 2 3" xfId="7747"/>
    <cellStyle name="20% - 강조색6 2 3 2 2 2 3 2" xfId="31820"/>
    <cellStyle name="20% - 강조색6 2 3 2 2 2 3 2 2" xfId="31821"/>
    <cellStyle name="20% - 강조색6 2 3 2 2 2 3 3" xfId="31822"/>
    <cellStyle name="20% - 강조색6 2 3 2 2 2 4" xfId="13213"/>
    <cellStyle name="20% - 강조색6 2 3 2 2 2 4 2" xfId="31823"/>
    <cellStyle name="20% - 강조색6 2 3 2 2 2 5" xfId="20740"/>
    <cellStyle name="20% - 강조색6 2 3 2 2 2 6" xfId="31824"/>
    <cellStyle name="20% - 강조색6 2 3 2 2 3" xfId="3771"/>
    <cellStyle name="20% - 강조색6 2 3 2 2 3 2" xfId="9063"/>
    <cellStyle name="20% - 강조색6 2 3 2 2 3 2 2" xfId="31825"/>
    <cellStyle name="20% - 강조색6 2 3 2 2 3 2 2 2" xfId="31826"/>
    <cellStyle name="20% - 강조색6 2 3 2 2 3 2 3" xfId="31827"/>
    <cellStyle name="20% - 강조색6 2 3 2 2 3 2 4" xfId="31828"/>
    <cellStyle name="20% - 강조색6 2 3 2 2 3 3" xfId="14529"/>
    <cellStyle name="20% - 강조색6 2 3 2 2 3 3 2" xfId="31829"/>
    <cellStyle name="20% - 강조색6 2 3 2 2 3 4" xfId="21318"/>
    <cellStyle name="20% - 강조색6 2 3 2 2 3 5" xfId="31830"/>
    <cellStyle name="20% - 강조색6 2 3 2 2 4" xfId="6448"/>
    <cellStyle name="20% - 강조색6 2 3 2 2 4 2" xfId="31831"/>
    <cellStyle name="20% - 강조색6 2 3 2 2 4 2 2" xfId="31832"/>
    <cellStyle name="20% - 강조색6 2 3 2 2 4 3" xfId="31833"/>
    <cellStyle name="20% - 강조색6 2 3 2 2 4 4" xfId="31834"/>
    <cellStyle name="20% - 강조색6 2 3 2 2 5" xfId="11914"/>
    <cellStyle name="20% - 강조색6 2 3 2 2 5 2" xfId="31835"/>
    <cellStyle name="20% - 강조색6 2 3 2 2 6" xfId="17343"/>
    <cellStyle name="20% - 강조색6 2 3 2 2 7" xfId="17917"/>
    <cellStyle name="20% - 강조색6 2 3 2 2 8" xfId="18854"/>
    <cellStyle name="20% - 강조색6 2 3 2 2 9" xfId="19816"/>
    <cellStyle name="20% - 강조색6 2 3 2 3" xfId="1834"/>
    <cellStyle name="20% - 강조색6 2 3 2 3 2" xfId="4450"/>
    <cellStyle name="20% - 강조색6 2 3 2 3 2 2" xfId="9742"/>
    <cellStyle name="20% - 강조색6 2 3 2 3 2 2 2" xfId="31836"/>
    <cellStyle name="20% - 강조색6 2 3 2 3 2 2 2 2" xfId="31837"/>
    <cellStyle name="20% - 강조색6 2 3 2 3 2 2 3" xfId="31838"/>
    <cellStyle name="20% - 강조색6 2 3 2 3 2 2 4" xfId="31839"/>
    <cellStyle name="20% - 강조색6 2 3 2 3 2 3" xfId="15208"/>
    <cellStyle name="20% - 강조색6 2 3 2 3 2 3 2" xfId="31840"/>
    <cellStyle name="20% - 강조색6 2 3 2 3 2 4" xfId="21541"/>
    <cellStyle name="20% - 강조색6 2 3 2 3 2 5" xfId="31841"/>
    <cellStyle name="20% - 강조색6 2 3 2 3 3" xfId="7127"/>
    <cellStyle name="20% - 강조색6 2 3 2 3 3 2" xfId="31842"/>
    <cellStyle name="20% - 강조색6 2 3 2 3 3 2 2" xfId="31843"/>
    <cellStyle name="20% - 강조색6 2 3 2 3 3 3" xfId="31844"/>
    <cellStyle name="20% - 강조색6 2 3 2 3 3 4" xfId="31845"/>
    <cellStyle name="20% - 강조색6 2 3 2 3 4" xfId="12593"/>
    <cellStyle name="20% - 강조색6 2 3 2 3 4 2" xfId="31846"/>
    <cellStyle name="20% - 강조색6 2 3 2 3 5" xfId="18140"/>
    <cellStyle name="20% - 강조색6 2 3 2 3 6" xfId="19074"/>
    <cellStyle name="20% - 강조색6 2 3 2 3 7" xfId="20036"/>
    <cellStyle name="20% - 강조색6 2 3 2 3 8" xfId="22501"/>
    <cellStyle name="20% - 강조색6 2 3 2 4" xfId="3151"/>
    <cellStyle name="20% - 강조색6 2 3 2 4 2" xfId="8443"/>
    <cellStyle name="20% - 강조색6 2 3 2 4 2 2" xfId="31847"/>
    <cellStyle name="20% - 강조색6 2 3 2 4 2 2 2" xfId="31848"/>
    <cellStyle name="20% - 강조색6 2 3 2 4 2 3" xfId="31849"/>
    <cellStyle name="20% - 강조색6 2 3 2 4 2 4" xfId="31850"/>
    <cellStyle name="20% - 강조색6 2 3 2 4 3" xfId="13909"/>
    <cellStyle name="20% - 강조색6 2 3 2 4 3 2" xfId="31851"/>
    <cellStyle name="20% - 강조색6 2 3 2 4 4" xfId="20445"/>
    <cellStyle name="20% - 강조색6 2 3 2 4 5" xfId="31852"/>
    <cellStyle name="20% - 강조색6 2 3 2 5" xfId="5828"/>
    <cellStyle name="20% - 강조색6 2 3 2 5 2" xfId="21023"/>
    <cellStyle name="20% - 강조색6 2 3 2 5 2 2" xfId="31853"/>
    <cellStyle name="20% - 강조색6 2 3 2 5 2 3" xfId="31854"/>
    <cellStyle name="20% - 강조색6 2 3 2 5 3" xfId="31855"/>
    <cellStyle name="20% - 강조색6 2 3 2 5 4" xfId="31856"/>
    <cellStyle name="20% - 강조색6 2 3 2 6" xfId="11294"/>
    <cellStyle name="20% - 강조색6 2 3 2 6 2" xfId="31857"/>
    <cellStyle name="20% - 강조색6 2 3 2 6 3" xfId="31858"/>
    <cellStyle name="20% - 강조색6 2 3 2 7" xfId="17034"/>
    <cellStyle name="20% - 강조색6 2 3 2 8" xfId="17622"/>
    <cellStyle name="20% - 강조색6 2 3 2 9" xfId="18559"/>
    <cellStyle name="20% - 강조색6 2 3 3" xfId="850"/>
    <cellStyle name="20% - 강조색6 2 3 3 10" xfId="22166"/>
    <cellStyle name="20% - 강조색6 2 3 3 2" xfId="2152"/>
    <cellStyle name="20% - 강조색6 2 3 3 2 2" xfId="4768"/>
    <cellStyle name="20% - 강조색6 2 3 3 2 2 2" xfId="10060"/>
    <cellStyle name="20% - 강조색6 2 3 3 2 2 2 2" xfId="31859"/>
    <cellStyle name="20% - 강조색6 2 3 3 2 2 2 2 2" xfId="31860"/>
    <cellStyle name="20% - 강조색6 2 3 3 2 2 2 3" xfId="31861"/>
    <cellStyle name="20% - 강조색6 2 3 3 2 2 3" xfId="15526"/>
    <cellStyle name="20% - 강조색6 2 3 3 2 2 3 2" xfId="31862"/>
    <cellStyle name="20% - 강조색6 2 3 3 2 2 4" xfId="31863"/>
    <cellStyle name="20% - 강조색6 2 3 3 2 2 5" xfId="31864"/>
    <cellStyle name="20% - 강조색6 2 3 3 2 3" xfId="7445"/>
    <cellStyle name="20% - 강조색6 2 3 3 2 3 2" xfId="31865"/>
    <cellStyle name="20% - 강조색6 2 3 3 2 3 2 2" xfId="31866"/>
    <cellStyle name="20% - 강조색6 2 3 3 2 3 3" xfId="31867"/>
    <cellStyle name="20% - 강조색6 2 3 3 2 4" xfId="12911"/>
    <cellStyle name="20% - 강조색6 2 3 3 2 4 2" xfId="31868"/>
    <cellStyle name="20% - 강조색6 2 3 3 2 5" xfId="20625"/>
    <cellStyle name="20% - 강조색6 2 3 3 2 6" xfId="31869"/>
    <cellStyle name="20% - 강조색6 2 3 3 3" xfId="3469"/>
    <cellStyle name="20% - 강조색6 2 3 3 3 2" xfId="8761"/>
    <cellStyle name="20% - 강조색6 2 3 3 3 2 2" xfId="31870"/>
    <cellStyle name="20% - 강조색6 2 3 3 3 2 2 2" xfId="31871"/>
    <cellStyle name="20% - 강조색6 2 3 3 3 2 3" xfId="31872"/>
    <cellStyle name="20% - 강조색6 2 3 3 3 2 4" xfId="31873"/>
    <cellStyle name="20% - 강조색6 2 3 3 3 3" xfId="14227"/>
    <cellStyle name="20% - 강조색6 2 3 3 3 3 2" xfId="31874"/>
    <cellStyle name="20% - 강조색6 2 3 3 3 4" xfId="21203"/>
    <cellStyle name="20% - 강조색6 2 3 3 3 5" xfId="31875"/>
    <cellStyle name="20% - 강조색6 2 3 3 4" xfId="6146"/>
    <cellStyle name="20% - 강조색6 2 3 3 4 2" xfId="31876"/>
    <cellStyle name="20% - 강조색6 2 3 3 4 2 2" xfId="31877"/>
    <cellStyle name="20% - 강조색6 2 3 3 4 3" xfId="31878"/>
    <cellStyle name="20% - 강조색6 2 3 3 4 4" xfId="31879"/>
    <cellStyle name="20% - 강조색6 2 3 3 5" xfId="11612"/>
    <cellStyle name="20% - 강조색6 2 3 3 5 2" xfId="31880"/>
    <cellStyle name="20% - 강조색6 2 3 3 6" xfId="17214"/>
    <cellStyle name="20% - 강조색6 2 3 3 7" xfId="17802"/>
    <cellStyle name="20% - 강조색6 2 3 3 8" xfId="18739"/>
    <cellStyle name="20% - 강조색6 2 3 3 9" xfId="19701"/>
    <cellStyle name="20% - 강조색6 2 3 4" xfId="1532"/>
    <cellStyle name="20% - 강조색6 2 3 4 2" xfId="4148"/>
    <cellStyle name="20% - 강조색6 2 3 4 2 2" xfId="9440"/>
    <cellStyle name="20% - 강조색6 2 3 4 2 2 2" xfId="31881"/>
    <cellStyle name="20% - 강조색6 2 3 4 2 2 2 2" xfId="31882"/>
    <cellStyle name="20% - 강조색6 2 3 4 2 2 3" xfId="31883"/>
    <cellStyle name="20% - 강조색6 2 3 4 2 2 4" xfId="31884"/>
    <cellStyle name="20% - 강조색6 2 3 4 2 3" xfId="14906"/>
    <cellStyle name="20% - 강조색6 2 3 4 2 3 2" xfId="31885"/>
    <cellStyle name="20% - 강조색6 2 3 4 2 4" xfId="21451"/>
    <cellStyle name="20% - 강조색6 2 3 4 2 5" xfId="31886"/>
    <cellStyle name="20% - 강조색6 2 3 4 3" xfId="6825"/>
    <cellStyle name="20% - 강조색6 2 3 4 3 2" xfId="31887"/>
    <cellStyle name="20% - 강조색6 2 3 4 3 2 2" xfId="31888"/>
    <cellStyle name="20% - 강조색6 2 3 4 3 3" xfId="31889"/>
    <cellStyle name="20% - 강조색6 2 3 4 3 4" xfId="31890"/>
    <cellStyle name="20% - 강조색6 2 3 4 4" xfId="12291"/>
    <cellStyle name="20% - 강조색6 2 3 4 4 2" xfId="31891"/>
    <cellStyle name="20% - 강조색6 2 3 4 5" xfId="18050"/>
    <cellStyle name="20% - 강조색6 2 3 4 6" xfId="18984"/>
    <cellStyle name="20% - 강조색6 2 3 4 7" xfId="19946"/>
    <cellStyle name="20% - 강조색6 2 3 4 8" xfId="22411"/>
    <cellStyle name="20% - 강조색6 2 3 5" xfId="2849"/>
    <cellStyle name="20% - 강조색6 2 3 5 2" xfId="8141"/>
    <cellStyle name="20% - 강조색6 2 3 5 2 2" xfId="31892"/>
    <cellStyle name="20% - 강조색6 2 3 5 2 2 2" xfId="31893"/>
    <cellStyle name="20% - 강조색6 2 3 5 2 3" xfId="31894"/>
    <cellStyle name="20% - 강조색6 2 3 5 2 4" xfId="31895"/>
    <cellStyle name="20% - 강조색6 2 3 5 3" xfId="13607"/>
    <cellStyle name="20% - 강조색6 2 3 5 3 2" xfId="31896"/>
    <cellStyle name="20% - 강조색6 2 3 5 4" xfId="20280"/>
    <cellStyle name="20% - 강조색6 2 3 5 5" xfId="31897"/>
    <cellStyle name="20% - 강조색6 2 3 6" xfId="5526"/>
    <cellStyle name="20% - 강조색6 2 3 6 2" xfId="20858"/>
    <cellStyle name="20% - 강조색6 2 3 6 2 2" xfId="31898"/>
    <cellStyle name="20% - 강조색6 2 3 6 2 3" xfId="31899"/>
    <cellStyle name="20% - 강조색6 2 3 6 3" xfId="31900"/>
    <cellStyle name="20% - 강조색6 2 3 6 4" xfId="31901"/>
    <cellStyle name="20% - 강조색6 2 3 7" xfId="10992"/>
    <cellStyle name="20% - 강조색6 2 3 7 2" xfId="31902"/>
    <cellStyle name="20% - 강조색6 2 3 7 3" xfId="31903"/>
    <cellStyle name="20% - 강조색6 2 3 8" xfId="16364"/>
    <cellStyle name="20% - 강조색6 2 3 8 2" xfId="31904"/>
    <cellStyle name="20% - 강조색6 2 3 9" xfId="16524"/>
    <cellStyle name="20% - 강조색6 2 4" xfId="416"/>
    <cellStyle name="20% - 강조색6 2 4 10" xfId="16807"/>
    <cellStyle name="20% - 강조색6 2 4 11" xfId="17401"/>
    <cellStyle name="20% - 강조색6 2 4 12" xfId="18338"/>
    <cellStyle name="20% - 강조색6 2 4 13" xfId="19300"/>
    <cellStyle name="20% - 강조색6 2 4 14" xfId="21763"/>
    <cellStyle name="20% - 강조색6 2 4 2" xfId="1038"/>
    <cellStyle name="20% - 강조색6 2 4 2 10" xfId="21929"/>
    <cellStyle name="20% - 강조색6 2 4 2 2" xfId="2340"/>
    <cellStyle name="20% - 강조색6 2 4 2 2 2" xfId="4956"/>
    <cellStyle name="20% - 강조색6 2 4 2 2 2 2" xfId="10248"/>
    <cellStyle name="20% - 강조색6 2 4 2 2 2 2 2" xfId="31905"/>
    <cellStyle name="20% - 강조색6 2 4 2 2 2 2 2 2" xfId="31906"/>
    <cellStyle name="20% - 강조색6 2 4 2 2 2 2 3" xfId="31907"/>
    <cellStyle name="20% - 강조색6 2 4 2 2 2 2 4" xfId="31908"/>
    <cellStyle name="20% - 강조색6 2 4 2 2 2 3" xfId="15714"/>
    <cellStyle name="20% - 강조색6 2 4 2 2 2 3 2" xfId="31909"/>
    <cellStyle name="20% - 강조색6 2 4 2 2 2 4" xfId="20683"/>
    <cellStyle name="20% - 강조색6 2 4 2 2 2 5" xfId="31910"/>
    <cellStyle name="20% - 강조색6 2 4 2 2 3" xfId="7633"/>
    <cellStyle name="20% - 강조색6 2 4 2 2 3 2" xfId="21261"/>
    <cellStyle name="20% - 강조색6 2 4 2 2 3 2 2" xfId="31911"/>
    <cellStyle name="20% - 강조색6 2 4 2 2 3 2 3" xfId="31912"/>
    <cellStyle name="20% - 강조색6 2 4 2 2 3 3" xfId="31913"/>
    <cellStyle name="20% - 강조색6 2 4 2 2 3 4" xfId="31914"/>
    <cellStyle name="20% - 강조색6 2 4 2 2 4" xfId="13099"/>
    <cellStyle name="20% - 강조색6 2 4 2 2 4 2" xfId="31915"/>
    <cellStyle name="20% - 강조색6 2 4 2 2 4 3" xfId="31916"/>
    <cellStyle name="20% - 강조색6 2 4 2 2 5" xfId="17286"/>
    <cellStyle name="20% - 강조색6 2 4 2 2 6" xfId="17860"/>
    <cellStyle name="20% - 강조색6 2 4 2 2 7" xfId="18797"/>
    <cellStyle name="20% - 강조색6 2 4 2 2 8" xfId="19759"/>
    <cellStyle name="20% - 강조색6 2 4 2 2 9" xfId="22224"/>
    <cellStyle name="20% - 강조색6 2 4 2 3" xfId="3657"/>
    <cellStyle name="20% - 강조색6 2 4 2 3 2" xfId="8949"/>
    <cellStyle name="20% - 강조색6 2 4 2 3 2 2" xfId="21542"/>
    <cellStyle name="20% - 강조색6 2 4 2 3 2 2 2" xfId="31917"/>
    <cellStyle name="20% - 강조색6 2 4 2 3 2 2 3" xfId="31918"/>
    <cellStyle name="20% - 강조색6 2 4 2 3 2 3" xfId="31919"/>
    <cellStyle name="20% - 강조색6 2 4 2 3 2 4" xfId="31920"/>
    <cellStyle name="20% - 강조색6 2 4 2 3 3" xfId="14415"/>
    <cellStyle name="20% - 강조색6 2 4 2 3 3 2" xfId="31921"/>
    <cellStyle name="20% - 강조색6 2 4 2 3 3 3" xfId="31922"/>
    <cellStyle name="20% - 강조색6 2 4 2 3 4" xfId="18141"/>
    <cellStyle name="20% - 강조색6 2 4 2 3 5" xfId="19075"/>
    <cellStyle name="20% - 강조색6 2 4 2 3 6" xfId="20037"/>
    <cellStyle name="20% - 강조색6 2 4 2 3 7" xfId="22502"/>
    <cellStyle name="20% - 강조색6 2 4 2 4" xfId="6334"/>
    <cellStyle name="20% - 강조색6 2 4 2 4 2" xfId="20388"/>
    <cellStyle name="20% - 강조색6 2 4 2 4 2 2" xfId="31923"/>
    <cellStyle name="20% - 강조색6 2 4 2 4 2 3" xfId="31924"/>
    <cellStyle name="20% - 강조색6 2 4 2 4 3" xfId="31925"/>
    <cellStyle name="20% - 강조색6 2 4 2 4 4" xfId="31926"/>
    <cellStyle name="20% - 강조색6 2 4 2 5" xfId="11800"/>
    <cellStyle name="20% - 강조색6 2 4 2 5 2" xfId="20966"/>
    <cellStyle name="20% - 강조색6 2 4 2 5 3" xfId="31927"/>
    <cellStyle name="20% - 강조색6 2 4 2 5 4" xfId="31928"/>
    <cellStyle name="20% - 강조색6 2 4 2 6" xfId="16977"/>
    <cellStyle name="20% - 강조색6 2 4 2 7" xfId="17565"/>
    <cellStyle name="20% - 강조색6 2 4 2 8" xfId="18502"/>
    <cellStyle name="20% - 강조색6 2 4 2 9" xfId="19464"/>
    <cellStyle name="20% - 강조색6 2 4 3" xfId="1720"/>
    <cellStyle name="20% - 강조색6 2 4 3 2" xfId="4336"/>
    <cellStyle name="20% - 강조색6 2 4 3 2 2" xfId="9628"/>
    <cellStyle name="20% - 강조색6 2 4 3 2 2 2" xfId="31929"/>
    <cellStyle name="20% - 강조색6 2 4 3 2 2 2 2" xfId="31930"/>
    <cellStyle name="20% - 강조색6 2 4 3 2 2 3" xfId="31931"/>
    <cellStyle name="20% - 강조색6 2 4 3 2 2 4" xfId="31932"/>
    <cellStyle name="20% - 강조색6 2 4 3 2 3" xfId="15094"/>
    <cellStyle name="20% - 강조색6 2 4 3 2 3 2" xfId="31933"/>
    <cellStyle name="20% - 강조색6 2 4 3 2 4" xfId="20568"/>
    <cellStyle name="20% - 강조색6 2 4 3 2 5" xfId="31934"/>
    <cellStyle name="20% - 강조색6 2 4 3 3" xfId="7013"/>
    <cellStyle name="20% - 강조색6 2 4 3 3 2" xfId="21146"/>
    <cellStyle name="20% - 강조색6 2 4 3 3 2 2" xfId="31935"/>
    <cellStyle name="20% - 강조색6 2 4 3 3 2 3" xfId="31936"/>
    <cellStyle name="20% - 강조색6 2 4 3 3 3" xfId="31937"/>
    <cellStyle name="20% - 강조색6 2 4 3 3 4" xfId="31938"/>
    <cellStyle name="20% - 강조색6 2 4 3 4" xfId="12479"/>
    <cellStyle name="20% - 강조색6 2 4 3 4 2" xfId="31939"/>
    <cellStyle name="20% - 강조색6 2 4 3 4 3" xfId="31940"/>
    <cellStyle name="20% - 강조색6 2 4 3 5" xfId="17157"/>
    <cellStyle name="20% - 강조색6 2 4 3 6" xfId="17745"/>
    <cellStyle name="20% - 강조색6 2 4 3 7" xfId="18682"/>
    <cellStyle name="20% - 강조색6 2 4 3 8" xfId="19644"/>
    <cellStyle name="20% - 강조색6 2 4 3 9" xfId="22109"/>
    <cellStyle name="20% - 강조색6 2 4 4" xfId="3037"/>
    <cellStyle name="20% - 강조색6 2 4 4 2" xfId="8329"/>
    <cellStyle name="20% - 강조색6 2 4 4 2 2" xfId="21393"/>
    <cellStyle name="20% - 강조색6 2 4 4 2 2 2" xfId="31941"/>
    <cellStyle name="20% - 강조색6 2 4 4 2 2 3" xfId="31942"/>
    <cellStyle name="20% - 강조색6 2 4 4 2 3" xfId="31943"/>
    <cellStyle name="20% - 강조색6 2 4 4 2 4" xfId="31944"/>
    <cellStyle name="20% - 강조색6 2 4 4 3" xfId="13795"/>
    <cellStyle name="20% - 강조색6 2 4 4 3 2" xfId="31945"/>
    <cellStyle name="20% - 강조색6 2 4 4 3 3" xfId="31946"/>
    <cellStyle name="20% - 강조색6 2 4 4 4" xfId="17993"/>
    <cellStyle name="20% - 강조색6 2 4 4 5" xfId="18927"/>
    <cellStyle name="20% - 강조색6 2 4 4 6" xfId="19889"/>
    <cellStyle name="20% - 강조색6 2 4 4 7" xfId="22354"/>
    <cellStyle name="20% - 강조색6 2 4 5" xfId="5714"/>
    <cellStyle name="20% - 강조색6 2 4 5 2" xfId="20222"/>
    <cellStyle name="20% - 강조색6 2 4 5 2 2" xfId="31947"/>
    <cellStyle name="20% - 강조색6 2 4 5 2 3" xfId="31948"/>
    <cellStyle name="20% - 강조색6 2 4 5 3" xfId="31949"/>
    <cellStyle name="20% - 강조색6 2 4 5 4" xfId="31950"/>
    <cellStyle name="20% - 강조색6 2 4 6" xfId="11180"/>
    <cellStyle name="20% - 강조색6 2 4 6 2" xfId="20800"/>
    <cellStyle name="20% - 강조색6 2 4 6 3" xfId="31951"/>
    <cellStyle name="20% - 강조색6 2 4 6 4" xfId="31952"/>
    <cellStyle name="20% - 강조색6 2 4 7" xfId="16301"/>
    <cellStyle name="20% - 강조색6 2 4 8" xfId="16467"/>
    <cellStyle name="20% - 강조색6 2 4 9" xfId="16615"/>
    <cellStyle name="20% - 강조색6 2 5" xfId="736"/>
    <cellStyle name="20% - 강조색6 2 5 10" xfId="18412"/>
    <cellStyle name="20% - 강조색6 2 5 11" xfId="19374"/>
    <cellStyle name="20% - 강조색6 2 5 12" xfId="21839"/>
    <cellStyle name="20% - 강조색6 2 5 2" xfId="2038"/>
    <cellStyle name="20% - 강조색6 2 5 2 2" xfId="4654"/>
    <cellStyle name="20% - 강조색6 2 5 2 2 2" xfId="9946"/>
    <cellStyle name="20% - 강조색6 2 5 2 2 2 2" xfId="21543"/>
    <cellStyle name="20% - 강조색6 2 5 2 2 2 2 2" xfId="31953"/>
    <cellStyle name="20% - 강조색6 2 5 2 2 2 2 3" xfId="31954"/>
    <cellStyle name="20% - 강조색6 2 5 2 2 2 3" xfId="31955"/>
    <cellStyle name="20% - 강조색6 2 5 2 2 2 4" xfId="31956"/>
    <cellStyle name="20% - 강조색6 2 5 2 2 3" xfId="15412"/>
    <cellStyle name="20% - 강조색6 2 5 2 2 3 2" xfId="31957"/>
    <cellStyle name="20% - 강조색6 2 5 2 2 3 3" xfId="31958"/>
    <cellStyle name="20% - 강조색6 2 5 2 2 4" xfId="18142"/>
    <cellStyle name="20% - 강조색6 2 5 2 2 5" xfId="19076"/>
    <cellStyle name="20% - 강조색6 2 5 2 2 6" xfId="20038"/>
    <cellStyle name="20% - 강조색6 2 5 2 2 7" xfId="22503"/>
    <cellStyle name="20% - 강조색6 2 5 2 3" xfId="7331"/>
    <cellStyle name="20% - 강조색6 2 5 2 3 2" xfId="20462"/>
    <cellStyle name="20% - 강조색6 2 5 2 3 2 2" xfId="31959"/>
    <cellStyle name="20% - 강조색6 2 5 2 3 2 3" xfId="31960"/>
    <cellStyle name="20% - 강조색6 2 5 2 3 3" xfId="31961"/>
    <cellStyle name="20% - 강조색6 2 5 2 3 4" xfId="31962"/>
    <cellStyle name="20% - 강조색6 2 5 2 4" xfId="12797"/>
    <cellStyle name="20% - 강조색6 2 5 2 4 2" xfId="21040"/>
    <cellStyle name="20% - 강조색6 2 5 2 4 3" xfId="31963"/>
    <cellStyle name="20% - 강조색6 2 5 2 4 4" xfId="31964"/>
    <cellStyle name="20% - 강조색6 2 5 2 5" xfId="17051"/>
    <cellStyle name="20% - 강조색6 2 5 2 6" xfId="17639"/>
    <cellStyle name="20% - 강조색6 2 5 2 7" xfId="18576"/>
    <cellStyle name="20% - 강조색6 2 5 2 8" xfId="19538"/>
    <cellStyle name="20% - 강조색6 2 5 2 9" xfId="22003"/>
    <cellStyle name="20% - 강조색6 2 5 3" xfId="3355"/>
    <cellStyle name="20% - 강조색6 2 5 3 2" xfId="8647"/>
    <cellStyle name="20% - 강조색6 2 5 3 2 2" xfId="20643"/>
    <cellStyle name="20% - 강조색6 2 5 3 2 2 2" xfId="31965"/>
    <cellStyle name="20% - 강조색6 2 5 3 2 2 3" xfId="31966"/>
    <cellStyle name="20% - 강조색6 2 5 3 2 3" xfId="31967"/>
    <cellStyle name="20% - 강조색6 2 5 3 2 4" xfId="31968"/>
    <cellStyle name="20% - 강조색6 2 5 3 3" xfId="14113"/>
    <cellStyle name="20% - 강조색6 2 5 3 3 2" xfId="21221"/>
    <cellStyle name="20% - 강조색6 2 5 3 3 3" xfId="31969"/>
    <cellStyle name="20% - 강조색6 2 5 3 3 4" xfId="31970"/>
    <cellStyle name="20% - 강조색6 2 5 3 4" xfId="17246"/>
    <cellStyle name="20% - 강조색6 2 5 3 5" xfId="17820"/>
    <cellStyle name="20% - 강조색6 2 5 3 6" xfId="18757"/>
    <cellStyle name="20% - 강조색6 2 5 3 7" xfId="19719"/>
    <cellStyle name="20% - 강조색6 2 5 3 8" xfId="22184"/>
    <cellStyle name="20% - 강조색6 2 5 4" xfId="6032"/>
    <cellStyle name="20% - 강조색6 2 5 4 2" xfId="18067"/>
    <cellStyle name="20% - 강조색6 2 5 4 2 2" xfId="21468"/>
    <cellStyle name="20% - 강조색6 2 5 4 2 3" xfId="31971"/>
    <cellStyle name="20% - 강조색6 2 5 4 2 4" xfId="31972"/>
    <cellStyle name="20% - 강조색6 2 5 4 3" xfId="19001"/>
    <cellStyle name="20% - 강조색6 2 5 4 4" xfId="19963"/>
    <cellStyle name="20% - 강조색6 2 5 4 5" xfId="22428"/>
    <cellStyle name="20% - 강조색6 2 5 5" xfId="11498"/>
    <cellStyle name="20% - 강조색6 2 5 5 2" xfId="20297"/>
    <cellStyle name="20% - 강조색6 2 5 5 3" xfId="31973"/>
    <cellStyle name="20% - 강조색6 2 5 5 4" xfId="31974"/>
    <cellStyle name="20% - 강조색6 2 5 6" xfId="16541"/>
    <cellStyle name="20% - 강조색6 2 5 6 2" xfId="20875"/>
    <cellStyle name="20% - 강조색6 2 5 7" xfId="16689"/>
    <cellStyle name="20% - 강조색6 2 5 8" xfId="16881"/>
    <cellStyle name="20% - 강조색6 2 5 9" xfId="17475"/>
    <cellStyle name="20% - 강조색6 2 6" xfId="1418"/>
    <cellStyle name="20% - 강조색6 2 6 2" xfId="4034"/>
    <cellStyle name="20% - 강조색6 2 6 2 2" xfId="9326"/>
    <cellStyle name="20% - 강조색6 2 6 2 2 2" xfId="21544"/>
    <cellStyle name="20% - 강조색6 2 6 2 2 2 2" xfId="31975"/>
    <cellStyle name="20% - 강조색6 2 6 2 2 2 3" xfId="31976"/>
    <cellStyle name="20% - 강조색6 2 6 2 2 3" xfId="31977"/>
    <cellStyle name="20% - 강조색6 2 6 2 2 4" xfId="31978"/>
    <cellStyle name="20% - 강조색6 2 6 2 3" xfId="14792"/>
    <cellStyle name="20% - 강조색6 2 6 2 3 2" xfId="31979"/>
    <cellStyle name="20% - 강조색6 2 6 2 3 3" xfId="31980"/>
    <cellStyle name="20% - 강조색6 2 6 2 4" xfId="18143"/>
    <cellStyle name="20% - 강조색6 2 6 2 5" xfId="19077"/>
    <cellStyle name="20% - 강조색6 2 6 2 6" xfId="20039"/>
    <cellStyle name="20% - 강조색6 2 6 2 7" xfId="22504"/>
    <cellStyle name="20% - 강조색6 2 6 3" xfId="6711"/>
    <cellStyle name="20% - 강조색6 2 6 3 2" xfId="20348"/>
    <cellStyle name="20% - 강조색6 2 6 3 2 2" xfId="31981"/>
    <cellStyle name="20% - 강조색6 2 6 3 2 3" xfId="31982"/>
    <cellStyle name="20% - 강조색6 2 6 3 3" xfId="31983"/>
    <cellStyle name="20% - 강조색6 2 6 3 4" xfId="31984"/>
    <cellStyle name="20% - 강조색6 2 6 4" xfId="12177"/>
    <cellStyle name="20% - 강조색6 2 6 4 2" xfId="20926"/>
    <cellStyle name="20% - 강조색6 2 6 4 3" xfId="31985"/>
    <cellStyle name="20% - 강조색6 2 6 4 4" xfId="31986"/>
    <cellStyle name="20% - 강조색6 2 6 5" xfId="16937"/>
    <cellStyle name="20% - 강조색6 2 6 6" xfId="17525"/>
    <cellStyle name="20% - 강조색6 2 6 7" xfId="18462"/>
    <cellStyle name="20% - 강조색6 2 6 8" xfId="19424"/>
    <cellStyle name="20% - 강조색6 2 6 9" xfId="21889"/>
    <cellStyle name="20% - 강조색6 2 7" xfId="2735"/>
    <cellStyle name="20% - 강조색6 2 7 2" xfId="8027"/>
    <cellStyle name="20% - 강조색6 2 7 2 2" xfId="20513"/>
    <cellStyle name="20% - 강조색6 2 7 2 2 2" xfId="31987"/>
    <cellStyle name="20% - 강조색6 2 7 2 2 3" xfId="31988"/>
    <cellStyle name="20% - 강조색6 2 7 2 3" xfId="31989"/>
    <cellStyle name="20% - 강조색6 2 7 2 4" xfId="31990"/>
    <cellStyle name="20% - 강조색6 2 7 3" xfId="13493"/>
    <cellStyle name="20% - 강조색6 2 7 3 2" xfId="21091"/>
    <cellStyle name="20% - 강조색6 2 7 3 3" xfId="31991"/>
    <cellStyle name="20% - 강조색6 2 7 3 4" xfId="31992"/>
    <cellStyle name="20% - 강조색6 2 7 4" xfId="17102"/>
    <cellStyle name="20% - 강조색6 2 7 5" xfId="17690"/>
    <cellStyle name="20% - 강조색6 2 7 6" xfId="18627"/>
    <cellStyle name="20% - 강조색6 2 7 7" xfId="19589"/>
    <cellStyle name="20% - 강조색6 2 7 8" xfId="22054"/>
    <cellStyle name="20% - 강조색6 2 8" xfId="5412"/>
    <cellStyle name="20% - 강조색6 2 8 2" xfId="16135"/>
    <cellStyle name="20% - 강조색6 2 8 2 2" xfId="20529"/>
    <cellStyle name="20% - 강조색6 2 8 2 3" xfId="31993"/>
    <cellStyle name="20% - 강조색6 2 8 2 4" xfId="31994"/>
    <cellStyle name="20% - 강조색6 2 8 3" xfId="17118"/>
    <cellStyle name="20% - 강조색6 2 8 3 2" xfId="21107"/>
    <cellStyle name="20% - 강조색6 2 8 4" xfId="17706"/>
    <cellStyle name="20% - 강조색6 2 8 5" xfId="18643"/>
    <cellStyle name="20% - 강조색6 2 8 6" xfId="19605"/>
    <cellStyle name="20% - 강조색6 2 8 7" xfId="22070"/>
    <cellStyle name="20% - 강조색6 2 9" xfId="10761"/>
    <cellStyle name="20% - 강조색6 2 9 2" xfId="16165"/>
    <cellStyle name="20% - 강조색6 2 9 2 2" xfId="21353"/>
    <cellStyle name="20% - 강조색6 2 9 3" xfId="17952"/>
    <cellStyle name="20% - 강조색6 2 9 4" xfId="18887"/>
    <cellStyle name="20% - 강조색6 2 9 5" xfId="19849"/>
    <cellStyle name="20% - 강조색6 2 9 6" xfId="22314"/>
    <cellStyle name="20% - 강조색6 20" xfId="1397"/>
    <cellStyle name="20% - 강조색6 20 2" xfId="4015"/>
    <cellStyle name="20% - 강조색6 20 2 2" xfId="9307"/>
    <cellStyle name="20% - 강조색6 20 2 2 2" xfId="31995"/>
    <cellStyle name="20% - 강조색6 20 2 2 2 2" xfId="31996"/>
    <cellStyle name="20% - 강조색6 20 2 2 3" xfId="31997"/>
    <cellStyle name="20% - 강조색6 20 2 3" xfId="14773"/>
    <cellStyle name="20% - 강조색6 20 2 3 2" xfId="31998"/>
    <cellStyle name="20% - 강조색6 20 2 4" xfId="31999"/>
    <cellStyle name="20% - 강조색6 20 3" xfId="6692"/>
    <cellStyle name="20% - 강조색6 20 3 2" xfId="32000"/>
    <cellStyle name="20% - 강조색6 20 3 2 2" xfId="32001"/>
    <cellStyle name="20% - 강조색6 20 3 3" xfId="32002"/>
    <cellStyle name="20% - 강조색6 20 4" xfId="12158"/>
    <cellStyle name="20% - 강조색6 20 4 2" xfId="32003"/>
    <cellStyle name="20% - 강조색6 20 5" xfId="32004"/>
    <cellStyle name="20% - 강조색6 21" xfId="2699"/>
    <cellStyle name="20% - 강조색6 21 2" xfId="5315"/>
    <cellStyle name="20% - 강조색6 21 2 2" xfId="10607"/>
    <cellStyle name="20% - 강조색6 21 2 2 2" xfId="32005"/>
    <cellStyle name="20% - 강조색6 21 2 2 2 2" xfId="32006"/>
    <cellStyle name="20% - 강조색6 21 2 2 3" xfId="32007"/>
    <cellStyle name="20% - 강조색6 21 2 3" xfId="16073"/>
    <cellStyle name="20% - 강조색6 21 2 3 2" xfId="32008"/>
    <cellStyle name="20% - 강조색6 21 2 4" xfId="32009"/>
    <cellStyle name="20% - 강조색6 21 3" xfId="7992"/>
    <cellStyle name="20% - 강조색6 21 3 2" xfId="32010"/>
    <cellStyle name="20% - 강조색6 21 3 2 2" xfId="32011"/>
    <cellStyle name="20% - 강조색6 21 3 3" xfId="32012"/>
    <cellStyle name="20% - 강조색6 21 4" xfId="13458"/>
    <cellStyle name="20% - 강조색6 21 4 2" xfId="32013"/>
    <cellStyle name="20% - 강조색6 21 5" xfId="32014"/>
    <cellStyle name="20% - 강조색6 22" xfId="2714"/>
    <cellStyle name="20% - 강조색6 22 2" xfId="8007"/>
    <cellStyle name="20% - 강조색6 22 2 2" xfId="32015"/>
    <cellStyle name="20% - 강조색6 22 2 2 2" xfId="32016"/>
    <cellStyle name="20% - 강조색6 22 2 3" xfId="32017"/>
    <cellStyle name="20% - 강조색6 22 3" xfId="13473"/>
    <cellStyle name="20% - 강조색6 22 3 2" xfId="32018"/>
    <cellStyle name="20% - 강조색6 22 4" xfId="32019"/>
    <cellStyle name="20% - 강조색6 23" xfId="5330"/>
    <cellStyle name="20% - 강조색6 23 2" xfId="10622"/>
    <cellStyle name="20% - 강조색6 23 2 2" xfId="32020"/>
    <cellStyle name="20% - 강조색6 23 2 2 2" xfId="32021"/>
    <cellStyle name="20% - 강조색6 23 2 3" xfId="32022"/>
    <cellStyle name="20% - 강조색6 23 3" xfId="16088"/>
    <cellStyle name="20% - 강조색6 23 3 2" xfId="32023"/>
    <cellStyle name="20% - 강조색6 23 4" xfId="32024"/>
    <cellStyle name="20% - 강조색6 24" xfId="5345"/>
    <cellStyle name="20% - 강조색6 24 2" xfId="10637"/>
    <cellStyle name="20% - 강조색6 24 2 2" xfId="32025"/>
    <cellStyle name="20% - 강조색6 24 3" xfId="16103"/>
    <cellStyle name="20% - 강조색6 25" xfId="5361"/>
    <cellStyle name="20% - 강조색6 25 2" xfId="10652"/>
    <cellStyle name="20% - 강조색6 26" xfId="5378"/>
    <cellStyle name="20% - 강조색6 26 2" xfId="10668"/>
    <cellStyle name="20% - 강조색6 27" xfId="5391"/>
    <cellStyle name="20% - 강조색6 28" xfId="10859"/>
    <cellStyle name="20% - 강조색6 29" xfId="49760"/>
    <cellStyle name="20% - 강조색6 3" xfId="119"/>
    <cellStyle name="20% - 강조색6 3 10" xfId="32026"/>
    <cellStyle name="20% - 강조색6 3 2" xfId="240"/>
    <cellStyle name="20% - 강조색6 3 2 2" xfId="545"/>
    <cellStyle name="20% - 강조색6 3 2 2 2" xfId="1167"/>
    <cellStyle name="20% - 강조색6 3 2 2 2 2" xfId="2469"/>
    <cellStyle name="20% - 강조색6 3 2 2 2 2 2" xfId="5085"/>
    <cellStyle name="20% - 강조색6 3 2 2 2 2 2 2" xfId="10377"/>
    <cellStyle name="20% - 강조색6 3 2 2 2 2 2 2 2" xfId="32027"/>
    <cellStyle name="20% - 강조색6 3 2 2 2 2 2 2 2 2" xfId="32028"/>
    <cellStyle name="20% - 강조색6 3 2 2 2 2 2 2 3" xfId="32029"/>
    <cellStyle name="20% - 강조색6 3 2 2 2 2 2 3" xfId="15843"/>
    <cellStyle name="20% - 강조색6 3 2 2 2 2 2 3 2" xfId="32030"/>
    <cellStyle name="20% - 강조색6 3 2 2 2 2 2 4" xfId="32031"/>
    <cellStyle name="20% - 강조색6 3 2 2 2 2 3" xfId="7762"/>
    <cellStyle name="20% - 강조색6 3 2 2 2 2 3 2" xfId="32032"/>
    <cellStyle name="20% - 강조색6 3 2 2 2 2 3 2 2" xfId="32033"/>
    <cellStyle name="20% - 강조색6 3 2 2 2 2 3 3" xfId="32034"/>
    <cellStyle name="20% - 강조색6 3 2 2 2 2 4" xfId="13228"/>
    <cellStyle name="20% - 강조색6 3 2 2 2 2 4 2" xfId="32035"/>
    <cellStyle name="20% - 강조색6 3 2 2 2 2 5" xfId="32036"/>
    <cellStyle name="20% - 강조색6 3 2 2 2 3" xfId="3786"/>
    <cellStyle name="20% - 강조색6 3 2 2 2 3 2" xfId="9078"/>
    <cellStyle name="20% - 강조색6 3 2 2 2 3 2 2" xfId="32037"/>
    <cellStyle name="20% - 강조색6 3 2 2 2 3 2 2 2" xfId="32038"/>
    <cellStyle name="20% - 강조색6 3 2 2 2 3 2 3" xfId="32039"/>
    <cellStyle name="20% - 강조색6 3 2 2 2 3 3" xfId="14544"/>
    <cellStyle name="20% - 강조색6 3 2 2 2 3 3 2" xfId="32040"/>
    <cellStyle name="20% - 강조색6 3 2 2 2 3 4" xfId="32041"/>
    <cellStyle name="20% - 강조색6 3 2 2 2 4" xfId="6463"/>
    <cellStyle name="20% - 강조색6 3 2 2 2 4 2" xfId="32042"/>
    <cellStyle name="20% - 강조색6 3 2 2 2 4 2 2" xfId="32043"/>
    <cellStyle name="20% - 강조색6 3 2 2 2 4 3" xfId="32044"/>
    <cellStyle name="20% - 강조색6 3 2 2 2 5" xfId="11929"/>
    <cellStyle name="20% - 강조색6 3 2 2 2 5 2" xfId="32045"/>
    <cellStyle name="20% - 강조색6 3 2 2 2 6" xfId="32046"/>
    <cellStyle name="20% - 강조색6 3 2 2 3" xfId="1849"/>
    <cellStyle name="20% - 강조색6 3 2 2 3 2" xfId="4465"/>
    <cellStyle name="20% - 강조색6 3 2 2 3 2 2" xfId="9757"/>
    <cellStyle name="20% - 강조색6 3 2 2 3 2 2 2" xfId="32047"/>
    <cellStyle name="20% - 강조색6 3 2 2 3 2 2 2 2" xfId="32048"/>
    <cellStyle name="20% - 강조색6 3 2 2 3 2 2 3" xfId="32049"/>
    <cellStyle name="20% - 강조색6 3 2 2 3 2 3" xfId="15223"/>
    <cellStyle name="20% - 강조색6 3 2 2 3 2 3 2" xfId="32050"/>
    <cellStyle name="20% - 강조색6 3 2 2 3 2 4" xfId="32051"/>
    <cellStyle name="20% - 강조색6 3 2 2 3 3" xfId="7142"/>
    <cellStyle name="20% - 강조색6 3 2 2 3 3 2" xfId="32052"/>
    <cellStyle name="20% - 강조색6 3 2 2 3 3 2 2" xfId="32053"/>
    <cellStyle name="20% - 강조색6 3 2 2 3 3 3" xfId="32054"/>
    <cellStyle name="20% - 강조색6 3 2 2 3 4" xfId="12608"/>
    <cellStyle name="20% - 강조색6 3 2 2 3 4 2" xfId="32055"/>
    <cellStyle name="20% - 강조색6 3 2 2 3 5" xfId="32056"/>
    <cellStyle name="20% - 강조색6 3 2 2 4" xfId="3166"/>
    <cellStyle name="20% - 강조색6 3 2 2 4 2" xfId="8458"/>
    <cellStyle name="20% - 강조색6 3 2 2 4 2 2" xfId="32057"/>
    <cellStyle name="20% - 강조색6 3 2 2 4 2 2 2" xfId="32058"/>
    <cellStyle name="20% - 강조색6 3 2 2 4 2 3" xfId="32059"/>
    <cellStyle name="20% - 강조색6 3 2 2 4 3" xfId="13924"/>
    <cellStyle name="20% - 강조색6 3 2 2 4 3 2" xfId="32060"/>
    <cellStyle name="20% - 강조색6 3 2 2 4 4" xfId="32061"/>
    <cellStyle name="20% - 강조색6 3 2 2 5" xfId="5843"/>
    <cellStyle name="20% - 강조색6 3 2 2 5 2" xfId="32062"/>
    <cellStyle name="20% - 강조색6 3 2 2 5 2 2" xfId="32063"/>
    <cellStyle name="20% - 강조색6 3 2 2 5 3" xfId="32064"/>
    <cellStyle name="20% - 강조색6 3 2 2 6" xfId="11309"/>
    <cellStyle name="20% - 강조색6 3 2 2 6 2" xfId="32065"/>
    <cellStyle name="20% - 강조색6 3 2 2 7" xfId="32066"/>
    <cellStyle name="20% - 강조색6 3 2 3" xfId="865"/>
    <cellStyle name="20% - 강조색6 3 2 3 2" xfId="2167"/>
    <cellStyle name="20% - 강조색6 3 2 3 2 2" xfId="4783"/>
    <cellStyle name="20% - 강조색6 3 2 3 2 2 2" xfId="10075"/>
    <cellStyle name="20% - 강조색6 3 2 3 2 2 2 2" xfId="32067"/>
    <cellStyle name="20% - 강조색6 3 2 3 2 2 2 2 2" xfId="32068"/>
    <cellStyle name="20% - 강조색6 3 2 3 2 2 2 3" xfId="32069"/>
    <cellStyle name="20% - 강조색6 3 2 3 2 2 3" xfId="15541"/>
    <cellStyle name="20% - 강조색6 3 2 3 2 2 3 2" xfId="32070"/>
    <cellStyle name="20% - 강조색6 3 2 3 2 2 4" xfId="32071"/>
    <cellStyle name="20% - 강조색6 3 2 3 2 3" xfId="7460"/>
    <cellStyle name="20% - 강조색6 3 2 3 2 3 2" xfId="32072"/>
    <cellStyle name="20% - 강조색6 3 2 3 2 3 2 2" xfId="32073"/>
    <cellStyle name="20% - 강조색6 3 2 3 2 3 3" xfId="32074"/>
    <cellStyle name="20% - 강조색6 3 2 3 2 4" xfId="12926"/>
    <cellStyle name="20% - 강조색6 3 2 3 2 4 2" xfId="32075"/>
    <cellStyle name="20% - 강조색6 3 2 3 2 5" xfId="32076"/>
    <cellStyle name="20% - 강조색6 3 2 3 3" xfId="3484"/>
    <cellStyle name="20% - 강조색6 3 2 3 3 2" xfId="8776"/>
    <cellStyle name="20% - 강조색6 3 2 3 3 2 2" xfId="32077"/>
    <cellStyle name="20% - 강조색6 3 2 3 3 2 2 2" xfId="32078"/>
    <cellStyle name="20% - 강조색6 3 2 3 3 2 3" xfId="32079"/>
    <cellStyle name="20% - 강조색6 3 2 3 3 3" xfId="14242"/>
    <cellStyle name="20% - 강조색6 3 2 3 3 3 2" xfId="32080"/>
    <cellStyle name="20% - 강조색6 3 2 3 3 4" xfId="32081"/>
    <cellStyle name="20% - 강조색6 3 2 3 4" xfId="6161"/>
    <cellStyle name="20% - 강조색6 3 2 3 4 2" xfId="32082"/>
    <cellStyle name="20% - 강조색6 3 2 3 4 2 2" xfId="32083"/>
    <cellStyle name="20% - 강조색6 3 2 3 4 3" xfId="32084"/>
    <cellStyle name="20% - 강조색6 3 2 3 5" xfId="11627"/>
    <cellStyle name="20% - 강조색6 3 2 3 5 2" xfId="32085"/>
    <cellStyle name="20% - 강조색6 3 2 3 6" xfId="32086"/>
    <cellStyle name="20% - 강조색6 3 2 4" xfId="1547"/>
    <cellStyle name="20% - 강조색6 3 2 4 2" xfId="4163"/>
    <cellStyle name="20% - 강조색6 3 2 4 2 2" xfId="9455"/>
    <cellStyle name="20% - 강조색6 3 2 4 2 2 2" xfId="32087"/>
    <cellStyle name="20% - 강조색6 3 2 4 2 2 2 2" xfId="32088"/>
    <cellStyle name="20% - 강조색6 3 2 4 2 2 3" xfId="32089"/>
    <cellStyle name="20% - 강조색6 3 2 4 2 3" xfId="14921"/>
    <cellStyle name="20% - 강조색6 3 2 4 2 3 2" xfId="32090"/>
    <cellStyle name="20% - 강조색6 3 2 4 2 4" xfId="32091"/>
    <cellStyle name="20% - 강조색6 3 2 4 3" xfId="6840"/>
    <cellStyle name="20% - 강조색6 3 2 4 3 2" xfId="32092"/>
    <cellStyle name="20% - 강조색6 3 2 4 3 2 2" xfId="32093"/>
    <cellStyle name="20% - 강조색6 3 2 4 3 3" xfId="32094"/>
    <cellStyle name="20% - 강조색6 3 2 4 4" xfId="12306"/>
    <cellStyle name="20% - 강조색6 3 2 4 4 2" xfId="32095"/>
    <cellStyle name="20% - 강조색6 3 2 4 5" xfId="32096"/>
    <cellStyle name="20% - 강조색6 3 2 5" xfId="2864"/>
    <cellStyle name="20% - 강조색6 3 2 5 2" xfId="8156"/>
    <cellStyle name="20% - 강조색6 3 2 5 2 2" xfId="32097"/>
    <cellStyle name="20% - 강조색6 3 2 5 2 2 2" xfId="32098"/>
    <cellStyle name="20% - 강조색6 3 2 5 2 3" xfId="32099"/>
    <cellStyle name="20% - 강조색6 3 2 5 3" xfId="13622"/>
    <cellStyle name="20% - 강조색6 3 2 5 3 2" xfId="32100"/>
    <cellStyle name="20% - 강조색6 3 2 5 4" xfId="32101"/>
    <cellStyle name="20% - 강조색6 3 2 6" xfId="5541"/>
    <cellStyle name="20% - 강조색6 3 2 6 2" xfId="32102"/>
    <cellStyle name="20% - 강조색6 3 2 6 2 2" xfId="32103"/>
    <cellStyle name="20% - 강조색6 3 2 6 3" xfId="32104"/>
    <cellStyle name="20% - 강조색6 3 2 7" xfId="11007"/>
    <cellStyle name="20% - 강조색6 3 2 7 2" xfId="32105"/>
    <cellStyle name="20% - 강조색6 3 2 8" xfId="32106"/>
    <cellStyle name="20% - 강조색6 3 3" xfId="431"/>
    <cellStyle name="20% - 강조색6 3 3 2" xfId="1053"/>
    <cellStyle name="20% - 강조색6 3 3 2 2" xfId="2355"/>
    <cellStyle name="20% - 강조색6 3 3 2 2 2" xfId="4971"/>
    <cellStyle name="20% - 강조색6 3 3 2 2 2 2" xfId="10263"/>
    <cellStyle name="20% - 강조색6 3 3 2 2 2 2 2" xfId="32107"/>
    <cellStyle name="20% - 강조색6 3 3 2 2 2 2 2 2" xfId="32108"/>
    <cellStyle name="20% - 강조색6 3 3 2 2 2 2 3" xfId="32109"/>
    <cellStyle name="20% - 강조색6 3 3 2 2 2 3" xfId="15729"/>
    <cellStyle name="20% - 강조색6 3 3 2 2 2 3 2" xfId="32110"/>
    <cellStyle name="20% - 강조색6 3 3 2 2 2 4" xfId="32111"/>
    <cellStyle name="20% - 강조색6 3 3 2 2 3" xfId="7648"/>
    <cellStyle name="20% - 강조색6 3 3 2 2 3 2" xfId="32112"/>
    <cellStyle name="20% - 강조색6 3 3 2 2 3 2 2" xfId="32113"/>
    <cellStyle name="20% - 강조색6 3 3 2 2 3 3" xfId="32114"/>
    <cellStyle name="20% - 강조색6 3 3 2 2 4" xfId="13114"/>
    <cellStyle name="20% - 강조색6 3 3 2 2 4 2" xfId="32115"/>
    <cellStyle name="20% - 강조색6 3 3 2 2 5" xfId="32116"/>
    <cellStyle name="20% - 강조색6 3 3 2 3" xfId="3672"/>
    <cellStyle name="20% - 강조색6 3 3 2 3 2" xfId="8964"/>
    <cellStyle name="20% - 강조색6 3 3 2 3 2 2" xfId="32117"/>
    <cellStyle name="20% - 강조색6 3 3 2 3 2 2 2" xfId="32118"/>
    <cellStyle name="20% - 강조색6 3 3 2 3 2 3" xfId="32119"/>
    <cellStyle name="20% - 강조색6 3 3 2 3 3" xfId="14430"/>
    <cellStyle name="20% - 강조색6 3 3 2 3 3 2" xfId="32120"/>
    <cellStyle name="20% - 강조색6 3 3 2 3 4" xfId="32121"/>
    <cellStyle name="20% - 강조색6 3 3 2 4" xfId="6349"/>
    <cellStyle name="20% - 강조색6 3 3 2 4 2" xfId="32122"/>
    <cellStyle name="20% - 강조색6 3 3 2 4 2 2" xfId="32123"/>
    <cellStyle name="20% - 강조색6 3 3 2 4 3" xfId="32124"/>
    <cellStyle name="20% - 강조색6 3 3 2 5" xfId="11815"/>
    <cellStyle name="20% - 강조색6 3 3 2 5 2" xfId="32125"/>
    <cellStyle name="20% - 강조색6 3 3 2 6" xfId="32126"/>
    <cellStyle name="20% - 강조색6 3 3 3" xfId="1735"/>
    <cellStyle name="20% - 강조색6 3 3 3 2" xfId="4351"/>
    <cellStyle name="20% - 강조색6 3 3 3 2 2" xfId="9643"/>
    <cellStyle name="20% - 강조색6 3 3 3 2 2 2" xfId="32127"/>
    <cellStyle name="20% - 강조색6 3 3 3 2 2 2 2" xfId="32128"/>
    <cellStyle name="20% - 강조색6 3 3 3 2 2 3" xfId="32129"/>
    <cellStyle name="20% - 강조색6 3 3 3 2 3" xfId="15109"/>
    <cellStyle name="20% - 강조색6 3 3 3 2 3 2" xfId="32130"/>
    <cellStyle name="20% - 강조색6 3 3 3 2 4" xfId="32131"/>
    <cellStyle name="20% - 강조색6 3 3 3 3" xfId="7028"/>
    <cellStyle name="20% - 강조색6 3 3 3 3 2" xfId="32132"/>
    <cellStyle name="20% - 강조색6 3 3 3 3 2 2" xfId="32133"/>
    <cellStyle name="20% - 강조색6 3 3 3 3 3" xfId="32134"/>
    <cellStyle name="20% - 강조색6 3 3 3 4" xfId="12494"/>
    <cellStyle name="20% - 강조색6 3 3 3 4 2" xfId="32135"/>
    <cellStyle name="20% - 강조색6 3 3 3 5" xfId="32136"/>
    <cellStyle name="20% - 강조색6 3 3 4" xfId="3052"/>
    <cellStyle name="20% - 강조색6 3 3 4 2" xfId="8344"/>
    <cellStyle name="20% - 강조색6 3 3 4 2 2" xfId="32137"/>
    <cellStyle name="20% - 강조색6 3 3 4 2 2 2" xfId="32138"/>
    <cellStyle name="20% - 강조색6 3 3 4 2 3" xfId="32139"/>
    <cellStyle name="20% - 강조색6 3 3 4 3" xfId="13810"/>
    <cellStyle name="20% - 강조색6 3 3 4 3 2" xfId="32140"/>
    <cellStyle name="20% - 강조색6 3 3 4 4" xfId="32141"/>
    <cellStyle name="20% - 강조색6 3 3 5" xfId="5729"/>
    <cellStyle name="20% - 강조색6 3 3 5 2" xfId="32142"/>
    <cellStyle name="20% - 강조색6 3 3 5 2 2" xfId="32143"/>
    <cellStyle name="20% - 강조색6 3 3 5 3" xfId="32144"/>
    <cellStyle name="20% - 강조색6 3 3 6" xfId="11195"/>
    <cellStyle name="20% - 강조색6 3 3 6 2" xfId="32145"/>
    <cellStyle name="20% - 강조색6 3 3 7" xfId="32146"/>
    <cellStyle name="20% - 강조색6 3 4" xfId="751"/>
    <cellStyle name="20% - 강조색6 3 4 2" xfId="2053"/>
    <cellStyle name="20% - 강조색6 3 4 2 2" xfId="4669"/>
    <cellStyle name="20% - 강조색6 3 4 2 2 2" xfId="9961"/>
    <cellStyle name="20% - 강조색6 3 4 2 2 2 2" xfId="32147"/>
    <cellStyle name="20% - 강조색6 3 4 2 2 2 2 2" xfId="32148"/>
    <cellStyle name="20% - 강조색6 3 4 2 2 2 3" xfId="32149"/>
    <cellStyle name="20% - 강조색6 3 4 2 2 3" xfId="15427"/>
    <cellStyle name="20% - 강조색6 3 4 2 2 3 2" xfId="32150"/>
    <cellStyle name="20% - 강조색6 3 4 2 2 4" xfId="32151"/>
    <cellStyle name="20% - 강조색6 3 4 2 3" xfId="7346"/>
    <cellStyle name="20% - 강조색6 3 4 2 3 2" xfId="32152"/>
    <cellStyle name="20% - 강조색6 3 4 2 3 2 2" xfId="32153"/>
    <cellStyle name="20% - 강조색6 3 4 2 3 3" xfId="32154"/>
    <cellStyle name="20% - 강조색6 3 4 2 4" xfId="12812"/>
    <cellStyle name="20% - 강조색6 3 4 2 4 2" xfId="32155"/>
    <cellStyle name="20% - 강조색6 3 4 2 5" xfId="32156"/>
    <cellStyle name="20% - 강조색6 3 4 3" xfId="3370"/>
    <cellStyle name="20% - 강조색6 3 4 3 2" xfId="8662"/>
    <cellStyle name="20% - 강조색6 3 4 3 2 2" xfId="32157"/>
    <cellStyle name="20% - 강조색6 3 4 3 2 2 2" xfId="32158"/>
    <cellStyle name="20% - 강조색6 3 4 3 2 3" xfId="32159"/>
    <cellStyle name="20% - 강조색6 3 4 3 3" xfId="14128"/>
    <cellStyle name="20% - 강조색6 3 4 3 3 2" xfId="32160"/>
    <cellStyle name="20% - 강조색6 3 4 3 4" xfId="32161"/>
    <cellStyle name="20% - 강조색6 3 4 4" xfId="6047"/>
    <cellStyle name="20% - 강조색6 3 4 4 2" xfId="32162"/>
    <cellStyle name="20% - 강조색6 3 4 4 2 2" xfId="32163"/>
    <cellStyle name="20% - 강조색6 3 4 4 3" xfId="32164"/>
    <cellStyle name="20% - 강조색6 3 4 5" xfId="11513"/>
    <cellStyle name="20% - 강조색6 3 4 5 2" xfId="32165"/>
    <cellStyle name="20% - 강조색6 3 4 6" xfId="32166"/>
    <cellStyle name="20% - 강조색6 3 5" xfId="1433"/>
    <cellStyle name="20% - 강조색6 3 5 2" xfId="4049"/>
    <cellStyle name="20% - 강조색6 3 5 2 2" xfId="9341"/>
    <cellStyle name="20% - 강조색6 3 5 2 2 2" xfId="32167"/>
    <cellStyle name="20% - 강조색6 3 5 2 2 2 2" xfId="32168"/>
    <cellStyle name="20% - 강조색6 3 5 2 2 3" xfId="32169"/>
    <cellStyle name="20% - 강조색6 3 5 2 3" xfId="14807"/>
    <cellStyle name="20% - 강조색6 3 5 2 3 2" xfId="32170"/>
    <cellStyle name="20% - 강조색6 3 5 2 4" xfId="32171"/>
    <cellStyle name="20% - 강조색6 3 5 3" xfId="6726"/>
    <cellStyle name="20% - 강조색6 3 5 3 2" xfId="32172"/>
    <cellStyle name="20% - 강조색6 3 5 3 2 2" xfId="32173"/>
    <cellStyle name="20% - 강조색6 3 5 3 3" xfId="32174"/>
    <cellStyle name="20% - 강조색6 3 5 4" xfId="12192"/>
    <cellStyle name="20% - 강조색6 3 5 4 2" xfId="32175"/>
    <cellStyle name="20% - 강조색6 3 5 5" xfId="32176"/>
    <cellStyle name="20% - 강조색6 3 6" xfId="2750"/>
    <cellStyle name="20% - 강조색6 3 6 2" xfId="8042"/>
    <cellStyle name="20% - 강조색6 3 6 2 2" xfId="32177"/>
    <cellStyle name="20% - 강조색6 3 6 2 2 2" xfId="32178"/>
    <cellStyle name="20% - 강조색6 3 6 2 3" xfId="32179"/>
    <cellStyle name="20% - 강조색6 3 6 3" xfId="13508"/>
    <cellStyle name="20% - 강조색6 3 6 3 2" xfId="32180"/>
    <cellStyle name="20% - 강조색6 3 6 4" xfId="32181"/>
    <cellStyle name="20% - 강조색6 3 7" xfId="5427"/>
    <cellStyle name="20% - 강조색6 3 7 2" xfId="16119"/>
    <cellStyle name="20% - 강조색6 3 7 2 2" xfId="32182"/>
    <cellStyle name="20% - 강조색6 3 7 3" xfId="32183"/>
    <cellStyle name="20% - 강조색6 3 8" xfId="10711"/>
    <cellStyle name="20% - 강조색6 3 8 2" xfId="32184"/>
    <cellStyle name="20% - 강조색6 3 9" xfId="10893"/>
    <cellStyle name="20% - 강조색6 30" xfId="49774"/>
    <cellStyle name="20% - 강조색6 31" xfId="49788"/>
    <cellStyle name="20% - 강조색6 32" xfId="49802"/>
    <cellStyle name="20% - 강조색6 33" xfId="49816"/>
    <cellStyle name="20% - 강조색6 34" xfId="49830"/>
    <cellStyle name="20% - 강조색6 35" xfId="49844"/>
    <cellStyle name="20% - 강조색6 36" xfId="49858"/>
    <cellStyle name="20% - 강조색6 37" xfId="49872"/>
    <cellStyle name="20% - 강조색6 38" xfId="49886"/>
    <cellStyle name="20% - 강조색6 39" xfId="49900"/>
    <cellStyle name="20% - 강조색6 4" xfId="155"/>
    <cellStyle name="20% - 강조색6 4 10" xfId="16340"/>
    <cellStyle name="20% - 강조색6 4 11" xfId="16506"/>
    <cellStyle name="20% - 강조색6 4 12" xfId="16654"/>
    <cellStyle name="20% - 강조색6 4 13" xfId="16846"/>
    <cellStyle name="20% - 강조색6 4 14" xfId="17440"/>
    <cellStyle name="20% - 강조색6 4 15" xfId="18377"/>
    <cellStyle name="20% - 강조색6 4 16" xfId="19339"/>
    <cellStyle name="20% - 강조색6 4 17" xfId="21802"/>
    <cellStyle name="20% - 강조색6 4 2" xfId="276"/>
    <cellStyle name="20% - 강조색6 4 2 10" xfId="18541"/>
    <cellStyle name="20% - 강조색6 4 2 11" xfId="19503"/>
    <cellStyle name="20% - 강조색6 4 2 12" xfId="21968"/>
    <cellStyle name="20% - 강조색6 4 2 2" xfId="580"/>
    <cellStyle name="20% - 강조색6 4 2 2 10" xfId="19798"/>
    <cellStyle name="20% - 강조색6 4 2 2 11" xfId="22263"/>
    <cellStyle name="20% - 강조색6 4 2 2 2" xfId="1202"/>
    <cellStyle name="20% - 강조색6 4 2 2 2 2" xfId="2504"/>
    <cellStyle name="20% - 강조색6 4 2 2 2 2 2" xfId="5120"/>
    <cellStyle name="20% - 강조색6 4 2 2 2 2 2 2" xfId="10412"/>
    <cellStyle name="20% - 강조색6 4 2 2 2 2 2 2 2" xfId="32185"/>
    <cellStyle name="20% - 강조색6 4 2 2 2 2 2 2 2 2" xfId="32186"/>
    <cellStyle name="20% - 강조색6 4 2 2 2 2 2 2 3" xfId="32187"/>
    <cellStyle name="20% - 강조색6 4 2 2 2 2 2 3" xfId="15878"/>
    <cellStyle name="20% - 강조색6 4 2 2 2 2 2 3 2" xfId="32188"/>
    <cellStyle name="20% - 강조색6 4 2 2 2 2 2 4" xfId="32189"/>
    <cellStyle name="20% - 강조색6 4 2 2 2 2 3" xfId="7797"/>
    <cellStyle name="20% - 강조색6 4 2 2 2 2 3 2" xfId="32190"/>
    <cellStyle name="20% - 강조색6 4 2 2 2 2 3 2 2" xfId="32191"/>
    <cellStyle name="20% - 강조색6 4 2 2 2 2 3 3" xfId="32192"/>
    <cellStyle name="20% - 강조색6 4 2 2 2 2 4" xfId="13263"/>
    <cellStyle name="20% - 강조색6 4 2 2 2 2 4 2" xfId="32193"/>
    <cellStyle name="20% - 강조색6 4 2 2 2 2 5" xfId="32194"/>
    <cellStyle name="20% - 강조색6 4 2 2 2 2 6" xfId="32195"/>
    <cellStyle name="20% - 강조색6 4 2 2 2 3" xfId="3821"/>
    <cellStyle name="20% - 강조색6 4 2 2 2 3 2" xfId="9113"/>
    <cellStyle name="20% - 강조색6 4 2 2 2 3 2 2" xfId="32196"/>
    <cellStyle name="20% - 강조색6 4 2 2 2 3 2 2 2" xfId="32197"/>
    <cellStyle name="20% - 강조색6 4 2 2 2 3 2 3" xfId="32198"/>
    <cellStyle name="20% - 강조색6 4 2 2 2 3 3" xfId="14579"/>
    <cellStyle name="20% - 강조색6 4 2 2 2 3 3 2" xfId="32199"/>
    <cellStyle name="20% - 강조색6 4 2 2 2 3 4" xfId="32200"/>
    <cellStyle name="20% - 강조색6 4 2 2 2 4" xfId="6498"/>
    <cellStyle name="20% - 강조색6 4 2 2 2 4 2" xfId="32201"/>
    <cellStyle name="20% - 강조색6 4 2 2 2 4 2 2" xfId="32202"/>
    <cellStyle name="20% - 강조색6 4 2 2 2 4 3" xfId="32203"/>
    <cellStyle name="20% - 강조색6 4 2 2 2 5" xfId="11964"/>
    <cellStyle name="20% - 강조색6 4 2 2 2 5 2" xfId="32204"/>
    <cellStyle name="20% - 강조색6 4 2 2 2 6" xfId="20722"/>
    <cellStyle name="20% - 강조색6 4 2 2 2 7" xfId="32205"/>
    <cellStyle name="20% - 강조색6 4 2 2 3" xfId="1884"/>
    <cellStyle name="20% - 강조색6 4 2 2 3 2" xfId="4500"/>
    <cellStyle name="20% - 강조색6 4 2 2 3 2 2" xfId="9792"/>
    <cellStyle name="20% - 강조색6 4 2 2 3 2 2 2" xfId="32206"/>
    <cellStyle name="20% - 강조색6 4 2 2 3 2 2 2 2" xfId="32207"/>
    <cellStyle name="20% - 강조색6 4 2 2 3 2 2 3" xfId="32208"/>
    <cellStyle name="20% - 강조색6 4 2 2 3 2 3" xfId="15258"/>
    <cellStyle name="20% - 강조색6 4 2 2 3 2 3 2" xfId="32209"/>
    <cellStyle name="20% - 강조색6 4 2 2 3 2 4" xfId="32210"/>
    <cellStyle name="20% - 강조색6 4 2 2 3 2 5" xfId="32211"/>
    <cellStyle name="20% - 강조색6 4 2 2 3 3" xfId="7177"/>
    <cellStyle name="20% - 강조색6 4 2 2 3 3 2" xfId="32212"/>
    <cellStyle name="20% - 강조색6 4 2 2 3 3 2 2" xfId="32213"/>
    <cellStyle name="20% - 강조색6 4 2 2 3 3 3" xfId="32214"/>
    <cellStyle name="20% - 강조색6 4 2 2 3 4" xfId="12643"/>
    <cellStyle name="20% - 강조색6 4 2 2 3 4 2" xfId="32215"/>
    <cellStyle name="20% - 강조색6 4 2 2 3 5" xfId="21300"/>
    <cellStyle name="20% - 강조색6 4 2 2 3 6" xfId="32216"/>
    <cellStyle name="20% - 강조색6 4 2 2 4" xfId="3201"/>
    <cellStyle name="20% - 강조색6 4 2 2 4 2" xfId="8493"/>
    <cellStyle name="20% - 강조색6 4 2 2 4 2 2" xfId="32217"/>
    <cellStyle name="20% - 강조색6 4 2 2 4 2 2 2" xfId="32218"/>
    <cellStyle name="20% - 강조색6 4 2 2 4 2 3" xfId="32219"/>
    <cellStyle name="20% - 강조색6 4 2 2 4 3" xfId="13959"/>
    <cellStyle name="20% - 강조색6 4 2 2 4 3 2" xfId="32220"/>
    <cellStyle name="20% - 강조색6 4 2 2 4 4" xfId="32221"/>
    <cellStyle name="20% - 강조색6 4 2 2 4 5" xfId="32222"/>
    <cellStyle name="20% - 강조색6 4 2 2 5" xfId="5878"/>
    <cellStyle name="20% - 강조색6 4 2 2 5 2" xfId="32223"/>
    <cellStyle name="20% - 강조색6 4 2 2 5 2 2" xfId="32224"/>
    <cellStyle name="20% - 강조색6 4 2 2 5 3" xfId="32225"/>
    <cellStyle name="20% - 강조색6 4 2 2 6" xfId="11344"/>
    <cellStyle name="20% - 강조색6 4 2 2 6 2" xfId="32226"/>
    <cellStyle name="20% - 강조색6 4 2 2 7" xfId="17325"/>
    <cellStyle name="20% - 강조색6 4 2 2 8" xfId="17899"/>
    <cellStyle name="20% - 강조색6 4 2 2 9" xfId="18836"/>
    <cellStyle name="20% - 강조색6 4 2 3" xfId="900"/>
    <cellStyle name="20% - 강조색6 4 2 3 2" xfId="2202"/>
    <cellStyle name="20% - 강조색6 4 2 3 2 2" xfId="4818"/>
    <cellStyle name="20% - 강조색6 4 2 3 2 2 2" xfId="10110"/>
    <cellStyle name="20% - 강조색6 4 2 3 2 2 2 2" xfId="32227"/>
    <cellStyle name="20% - 강조색6 4 2 3 2 2 2 2 2" xfId="32228"/>
    <cellStyle name="20% - 강조색6 4 2 3 2 2 2 3" xfId="32229"/>
    <cellStyle name="20% - 강조색6 4 2 3 2 2 3" xfId="15576"/>
    <cellStyle name="20% - 강조색6 4 2 3 2 2 3 2" xfId="32230"/>
    <cellStyle name="20% - 강조색6 4 2 3 2 2 4" xfId="32231"/>
    <cellStyle name="20% - 강조색6 4 2 3 2 2 5" xfId="32232"/>
    <cellStyle name="20% - 강조색6 4 2 3 2 3" xfId="7495"/>
    <cellStyle name="20% - 강조색6 4 2 3 2 3 2" xfId="32233"/>
    <cellStyle name="20% - 강조색6 4 2 3 2 3 2 2" xfId="32234"/>
    <cellStyle name="20% - 강조색6 4 2 3 2 3 3" xfId="32235"/>
    <cellStyle name="20% - 강조색6 4 2 3 2 4" xfId="12961"/>
    <cellStyle name="20% - 강조색6 4 2 3 2 4 2" xfId="32236"/>
    <cellStyle name="20% - 강조색6 4 2 3 2 5" xfId="21545"/>
    <cellStyle name="20% - 강조색6 4 2 3 2 6" xfId="32237"/>
    <cellStyle name="20% - 강조색6 4 2 3 3" xfId="3519"/>
    <cellStyle name="20% - 강조색6 4 2 3 3 2" xfId="8811"/>
    <cellStyle name="20% - 강조색6 4 2 3 3 2 2" xfId="32238"/>
    <cellStyle name="20% - 강조색6 4 2 3 3 2 2 2" xfId="32239"/>
    <cellStyle name="20% - 강조색6 4 2 3 3 2 3" xfId="32240"/>
    <cellStyle name="20% - 강조색6 4 2 3 3 3" xfId="14277"/>
    <cellStyle name="20% - 강조색6 4 2 3 3 3 2" xfId="32241"/>
    <cellStyle name="20% - 강조색6 4 2 3 3 4" xfId="32242"/>
    <cellStyle name="20% - 강조색6 4 2 3 3 5" xfId="32243"/>
    <cellStyle name="20% - 강조색6 4 2 3 4" xfId="6196"/>
    <cellStyle name="20% - 강조색6 4 2 3 4 2" xfId="32244"/>
    <cellStyle name="20% - 강조색6 4 2 3 4 2 2" xfId="32245"/>
    <cellStyle name="20% - 강조색6 4 2 3 4 3" xfId="32246"/>
    <cellStyle name="20% - 강조색6 4 2 3 5" xfId="11662"/>
    <cellStyle name="20% - 강조색6 4 2 3 5 2" xfId="32247"/>
    <cellStyle name="20% - 강조색6 4 2 3 6" xfId="18144"/>
    <cellStyle name="20% - 강조색6 4 2 3 7" xfId="19078"/>
    <cellStyle name="20% - 강조색6 4 2 3 8" xfId="20040"/>
    <cellStyle name="20% - 강조색6 4 2 3 9" xfId="22505"/>
    <cellStyle name="20% - 강조색6 4 2 4" xfId="1582"/>
    <cellStyle name="20% - 강조색6 4 2 4 2" xfId="4198"/>
    <cellStyle name="20% - 강조색6 4 2 4 2 2" xfId="9490"/>
    <cellStyle name="20% - 강조색6 4 2 4 2 2 2" xfId="32248"/>
    <cellStyle name="20% - 강조색6 4 2 4 2 2 2 2" xfId="32249"/>
    <cellStyle name="20% - 강조색6 4 2 4 2 2 3" xfId="32250"/>
    <cellStyle name="20% - 강조색6 4 2 4 2 3" xfId="14956"/>
    <cellStyle name="20% - 강조색6 4 2 4 2 3 2" xfId="32251"/>
    <cellStyle name="20% - 강조색6 4 2 4 2 4" xfId="32252"/>
    <cellStyle name="20% - 강조색6 4 2 4 2 5" xfId="32253"/>
    <cellStyle name="20% - 강조색6 4 2 4 3" xfId="6875"/>
    <cellStyle name="20% - 강조색6 4 2 4 3 2" xfId="32254"/>
    <cellStyle name="20% - 강조색6 4 2 4 3 2 2" xfId="32255"/>
    <cellStyle name="20% - 강조색6 4 2 4 3 3" xfId="32256"/>
    <cellStyle name="20% - 강조색6 4 2 4 4" xfId="12341"/>
    <cellStyle name="20% - 강조색6 4 2 4 4 2" xfId="32257"/>
    <cellStyle name="20% - 강조색6 4 2 4 5" xfId="20427"/>
    <cellStyle name="20% - 강조색6 4 2 4 6" xfId="32258"/>
    <cellStyle name="20% - 강조색6 4 2 5" xfId="2899"/>
    <cellStyle name="20% - 강조색6 4 2 5 2" xfId="8191"/>
    <cellStyle name="20% - 강조색6 4 2 5 2 2" xfId="32259"/>
    <cellStyle name="20% - 강조색6 4 2 5 2 2 2" xfId="32260"/>
    <cellStyle name="20% - 강조색6 4 2 5 2 3" xfId="32261"/>
    <cellStyle name="20% - 강조색6 4 2 5 2 4" xfId="32262"/>
    <cellStyle name="20% - 강조색6 4 2 5 3" xfId="13657"/>
    <cellStyle name="20% - 강조색6 4 2 5 3 2" xfId="32263"/>
    <cellStyle name="20% - 강조색6 4 2 5 4" xfId="21005"/>
    <cellStyle name="20% - 강조색6 4 2 5 5" xfId="32264"/>
    <cellStyle name="20% - 강조색6 4 2 6" xfId="5576"/>
    <cellStyle name="20% - 강조색6 4 2 6 2" xfId="32265"/>
    <cellStyle name="20% - 강조색6 4 2 6 2 2" xfId="32266"/>
    <cellStyle name="20% - 강조색6 4 2 6 3" xfId="32267"/>
    <cellStyle name="20% - 강조색6 4 2 6 4" xfId="32268"/>
    <cellStyle name="20% - 강조색6 4 2 7" xfId="11042"/>
    <cellStyle name="20% - 강조색6 4 2 7 2" xfId="32269"/>
    <cellStyle name="20% - 강조색6 4 2 8" xfId="17016"/>
    <cellStyle name="20% - 강조색6 4 2 9" xfId="17604"/>
    <cellStyle name="20% - 강조색6 4 3" xfId="465"/>
    <cellStyle name="20% - 강조색6 4 3 10" xfId="19683"/>
    <cellStyle name="20% - 강조색6 4 3 11" xfId="22148"/>
    <cellStyle name="20% - 강조색6 4 3 2" xfId="1087"/>
    <cellStyle name="20% - 강조색6 4 3 2 2" xfId="2389"/>
    <cellStyle name="20% - 강조색6 4 3 2 2 2" xfId="5005"/>
    <cellStyle name="20% - 강조색6 4 3 2 2 2 2" xfId="10297"/>
    <cellStyle name="20% - 강조색6 4 3 2 2 2 2 2" xfId="32270"/>
    <cellStyle name="20% - 강조색6 4 3 2 2 2 2 2 2" xfId="32271"/>
    <cellStyle name="20% - 강조색6 4 3 2 2 2 2 3" xfId="32272"/>
    <cellStyle name="20% - 강조색6 4 3 2 2 2 3" xfId="15763"/>
    <cellStyle name="20% - 강조색6 4 3 2 2 2 3 2" xfId="32273"/>
    <cellStyle name="20% - 강조색6 4 3 2 2 2 4" xfId="32274"/>
    <cellStyle name="20% - 강조색6 4 3 2 2 3" xfId="7682"/>
    <cellStyle name="20% - 강조색6 4 3 2 2 3 2" xfId="32275"/>
    <cellStyle name="20% - 강조색6 4 3 2 2 3 2 2" xfId="32276"/>
    <cellStyle name="20% - 강조색6 4 3 2 2 3 3" xfId="32277"/>
    <cellStyle name="20% - 강조색6 4 3 2 2 4" xfId="13148"/>
    <cellStyle name="20% - 강조색6 4 3 2 2 4 2" xfId="32278"/>
    <cellStyle name="20% - 강조색6 4 3 2 2 5" xfId="32279"/>
    <cellStyle name="20% - 강조색6 4 3 2 2 6" xfId="32280"/>
    <cellStyle name="20% - 강조색6 4 3 2 3" xfId="3706"/>
    <cellStyle name="20% - 강조색6 4 3 2 3 2" xfId="8998"/>
    <cellStyle name="20% - 강조색6 4 3 2 3 2 2" xfId="32281"/>
    <cellStyle name="20% - 강조색6 4 3 2 3 2 2 2" xfId="32282"/>
    <cellStyle name="20% - 강조색6 4 3 2 3 2 3" xfId="32283"/>
    <cellStyle name="20% - 강조색6 4 3 2 3 3" xfId="14464"/>
    <cellStyle name="20% - 강조색6 4 3 2 3 3 2" xfId="32284"/>
    <cellStyle name="20% - 강조색6 4 3 2 3 4" xfId="32285"/>
    <cellStyle name="20% - 강조색6 4 3 2 4" xfId="6383"/>
    <cellStyle name="20% - 강조색6 4 3 2 4 2" xfId="32286"/>
    <cellStyle name="20% - 강조색6 4 3 2 4 2 2" xfId="32287"/>
    <cellStyle name="20% - 강조색6 4 3 2 4 3" xfId="32288"/>
    <cellStyle name="20% - 강조색6 4 3 2 5" xfId="11849"/>
    <cellStyle name="20% - 강조색6 4 3 2 5 2" xfId="32289"/>
    <cellStyle name="20% - 강조색6 4 3 2 6" xfId="20607"/>
    <cellStyle name="20% - 강조색6 4 3 2 7" xfId="32290"/>
    <cellStyle name="20% - 강조색6 4 3 3" xfId="1769"/>
    <cellStyle name="20% - 강조색6 4 3 3 2" xfId="4385"/>
    <cellStyle name="20% - 강조색6 4 3 3 2 2" xfId="9677"/>
    <cellStyle name="20% - 강조색6 4 3 3 2 2 2" xfId="32291"/>
    <cellStyle name="20% - 강조색6 4 3 3 2 2 2 2" xfId="32292"/>
    <cellStyle name="20% - 강조색6 4 3 3 2 2 3" xfId="32293"/>
    <cellStyle name="20% - 강조색6 4 3 3 2 3" xfId="15143"/>
    <cellStyle name="20% - 강조색6 4 3 3 2 3 2" xfId="32294"/>
    <cellStyle name="20% - 강조색6 4 3 3 2 4" xfId="32295"/>
    <cellStyle name="20% - 강조색6 4 3 3 2 5" xfId="32296"/>
    <cellStyle name="20% - 강조색6 4 3 3 3" xfId="7062"/>
    <cellStyle name="20% - 강조색6 4 3 3 3 2" xfId="32297"/>
    <cellStyle name="20% - 강조색6 4 3 3 3 2 2" xfId="32298"/>
    <cellStyle name="20% - 강조색6 4 3 3 3 3" xfId="32299"/>
    <cellStyle name="20% - 강조색6 4 3 3 4" xfId="12528"/>
    <cellStyle name="20% - 강조색6 4 3 3 4 2" xfId="32300"/>
    <cellStyle name="20% - 강조색6 4 3 3 5" xfId="21185"/>
    <cellStyle name="20% - 강조색6 4 3 3 6" xfId="32301"/>
    <cellStyle name="20% - 강조색6 4 3 4" xfId="3086"/>
    <cellStyle name="20% - 강조색6 4 3 4 2" xfId="8378"/>
    <cellStyle name="20% - 강조색6 4 3 4 2 2" xfId="32302"/>
    <cellStyle name="20% - 강조색6 4 3 4 2 2 2" xfId="32303"/>
    <cellStyle name="20% - 강조색6 4 3 4 2 3" xfId="32304"/>
    <cellStyle name="20% - 강조색6 4 3 4 3" xfId="13844"/>
    <cellStyle name="20% - 강조색6 4 3 4 3 2" xfId="32305"/>
    <cellStyle name="20% - 강조색6 4 3 4 4" xfId="32306"/>
    <cellStyle name="20% - 강조색6 4 3 4 5" xfId="32307"/>
    <cellStyle name="20% - 강조색6 4 3 5" xfId="5763"/>
    <cellStyle name="20% - 강조색6 4 3 5 2" xfId="32308"/>
    <cellStyle name="20% - 강조색6 4 3 5 2 2" xfId="32309"/>
    <cellStyle name="20% - 강조색6 4 3 5 3" xfId="32310"/>
    <cellStyle name="20% - 강조색6 4 3 6" xfId="11229"/>
    <cellStyle name="20% - 강조색6 4 3 6 2" xfId="32311"/>
    <cellStyle name="20% - 강조색6 4 3 7" xfId="17196"/>
    <cellStyle name="20% - 강조색6 4 3 8" xfId="17784"/>
    <cellStyle name="20% - 강조색6 4 3 9" xfId="18721"/>
    <cellStyle name="20% - 강조색6 4 4" xfId="785"/>
    <cellStyle name="20% - 강조색6 4 4 2" xfId="2087"/>
    <cellStyle name="20% - 강조색6 4 4 2 2" xfId="4703"/>
    <cellStyle name="20% - 강조색6 4 4 2 2 2" xfId="9995"/>
    <cellStyle name="20% - 강조색6 4 4 2 2 2 2" xfId="32312"/>
    <cellStyle name="20% - 강조색6 4 4 2 2 2 2 2" xfId="32313"/>
    <cellStyle name="20% - 강조색6 4 4 2 2 2 3" xfId="32314"/>
    <cellStyle name="20% - 강조색6 4 4 2 2 3" xfId="15461"/>
    <cellStyle name="20% - 강조색6 4 4 2 2 3 2" xfId="32315"/>
    <cellStyle name="20% - 강조색6 4 4 2 2 4" xfId="32316"/>
    <cellStyle name="20% - 강조색6 4 4 2 2 5" xfId="32317"/>
    <cellStyle name="20% - 강조색6 4 4 2 3" xfId="7380"/>
    <cellStyle name="20% - 강조색6 4 4 2 3 2" xfId="32318"/>
    <cellStyle name="20% - 강조색6 4 4 2 3 2 2" xfId="32319"/>
    <cellStyle name="20% - 강조색6 4 4 2 3 3" xfId="32320"/>
    <cellStyle name="20% - 강조색6 4 4 2 4" xfId="12846"/>
    <cellStyle name="20% - 강조색6 4 4 2 4 2" xfId="32321"/>
    <cellStyle name="20% - 강조색6 4 4 2 5" xfId="21432"/>
    <cellStyle name="20% - 강조색6 4 4 2 6" xfId="32322"/>
    <cellStyle name="20% - 강조색6 4 4 3" xfId="3404"/>
    <cellStyle name="20% - 강조색6 4 4 3 2" xfId="8696"/>
    <cellStyle name="20% - 강조색6 4 4 3 2 2" xfId="32323"/>
    <cellStyle name="20% - 강조색6 4 4 3 2 2 2" xfId="32324"/>
    <cellStyle name="20% - 강조색6 4 4 3 2 3" xfId="32325"/>
    <cellStyle name="20% - 강조색6 4 4 3 3" xfId="14162"/>
    <cellStyle name="20% - 강조색6 4 4 3 3 2" xfId="32326"/>
    <cellStyle name="20% - 강조색6 4 4 3 4" xfId="32327"/>
    <cellStyle name="20% - 강조색6 4 4 3 5" xfId="32328"/>
    <cellStyle name="20% - 강조색6 4 4 4" xfId="6081"/>
    <cellStyle name="20% - 강조색6 4 4 4 2" xfId="32329"/>
    <cellStyle name="20% - 강조색6 4 4 4 2 2" xfId="32330"/>
    <cellStyle name="20% - 강조색6 4 4 4 3" xfId="32331"/>
    <cellStyle name="20% - 강조색6 4 4 5" xfId="11547"/>
    <cellStyle name="20% - 강조색6 4 4 5 2" xfId="32332"/>
    <cellStyle name="20% - 강조색6 4 4 6" xfId="18032"/>
    <cellStyle name="20% - 강조색6 4 4 7" xfId="18966"/>
    <cellStyle name="20% - 강조색6 4 4 8" xfId="19928"/>
    <cellStyle name="20% - 강조색6 4 4 9" xfId="22393"/>
    <cellStyle name="20% - 강조색6 4 5" xfId="1467"/>
    <cellStyle name="20% - 강조색6 4 5 2" xfId="4083"/>
    <cellStyle name="20% - 강조색6 4 5 2 2" xfId="9375"/>
    <cellStyle name="20% - 강조색6 4 5 2 2 2" xfId="32333"/>
    <cellStyle name="20% - 강조색6 4 5 2 2 2 2" xfId="32334"/>
    <cellStyle name="20% - 강조색6 4 5 2 2 3" xfId="32335"/>
    <cellStyle name="20% - 강조색6 4 5 2 3" xfId="14841"/>
    <cellStyle name="20% - 강조색6 4 5 2 3 2" xfId="32336"/>
    <cellStyle name="20% - 강조색6 4 5 2 4" xfId="32337"/>
    <cellStyle name="20% - 강조색6 4 5 2 5" xfId="32338"/>
    <cellStyle name="20% - 강조색6 4 5 3" xfId="6760"/>
    <cellStyle name="20% - 강조색6 4 5 3 2" xfId="32339"/>
    <cellStyle name="20% - 강조색6 4 5 3 2 2" xfId="32340"/>
    <cellStyle name="20% - 강조색6 4 5 3 3" xfId="32341"/>
    <cellStyle name="20% - 강조색6 4 5 4" xfId="12226"/>
    <cellStyle name="20% - 강조색6 4 5 4 2" xfId="32342"/>
    <cellStyle name="20% - 강조색6 4 5 5" xfId="20261"/>
    <cellStyle name="20% - 강조색6 4 5 6" xfId="32343"/>
    <cellStyle name="20% - 강조색6 4 6" xfId="2784"/>
    <cellStyle name="20% - 강조색6 4 6 2" xfId="8076"/>
    <cellStyle name="20% - 강조색6 4 6 2 2" xfId="32344"/>
    <cellStyle name="20% - 강조색6 4 6 2 2 2" xfId="32345"/>
    <cellStyle name="20% - 강조색6 4 6 2 3" xfId="32346"/>
    <cellStyle name="20% - 강조색6 4 6 2 4" xfId="32347"/>
    <cellStyle name="20% - 강조색6 4 6 3" xfId="13542"/>
    <cellStyle name="20% - 강조색6 4 6 3 2" xfId="32348"/>
    <cellStyle name="20% - 강조색6 4 6 4" xfId="20839"/>
    <cellStyle name="20% - 강조색6 4 6 5" xfId="32349"/>
    <cellStyle name="20% - 강조색6 4 7" xfId="5461"/>
    <cellStyle name="20% - 강조색6 4 7 2" xfId="16149"/>
    <cellStyle name="20% - 강조색6 4 7 2 2" xfId="32350"/>
    <cellStyle name="20% - 강조색6 4 7 3" xfId="32351"/>
    <cellStyle name="20% - 강조색6 4 7 4" xfId="32352"/>
    <cellStyle name="20% - 강조색6 4 8" xfId="10805"/>
    <cellStyle name="20% - 강조색6 4 8 2" xfId="32353"/>
    <cellStyle name="20% - 강조색6 4 9" xfId="10927"/>
    <cellStyle name="20% - 강조색6 4 9 2" xfId="32354"/>
    <cellStyle name="20% - 강조색6 5" xfId="170"/>
    <cellStyle name="20% - 강조색6 5 10" xfId="32355"/>
    <cellStyle name="20% - 강조색6 5 2" xfId="291"/>
    <cellStyle name="20% - 강조색6 5 2 2" xfId="595"/>
    <cellStyle name="20% - 강조색6 5 2 2 2" xfId="1217"/>
    <cellStyle name="20% - 강조색6 5 2 2 2 2" xfId="2519"/>
    <cellStyle name="20% - 강조색6 5 2 2 2 2 2" xfId="5135"/>
    <cellStyle name="20% - 강조색6 5 2 2 2 2 2 2" xfId="10427"/>
    <cellStyle name="20% - 강조색6 5 2 2 2 2 2 2 2" xfId="32356"/>
    <cellStyle name="20% - 강조색6 5 2 2 2 2 2 2 2 2" xfId="32357"/>
    <cellStyle name="20% - 강조색6 5 2 2 2 2 2 2 3" xfId="32358"/>
    <cellStyle name="20% - 강조색6 5 2 2 2 2 2 3" xfId="15893"/>
    <cellStyle name="20% - 강조색6 5 2 2 2 2 2 3 2" xfId="32359"/>
    <cellStyle name="20% - 강조색6 5 2 2 2 2 2 4" xfId="32360"/>
    <cellStyle name="20% - 강조색6 5 2 2 2 2 3" xfId="7812"/>
    <cellStyle name="20% - 강조색6 5 2 2 2 2 3 2" xfId="32361"/>
    <cellStyle name="20% - 강조색6 5 2 2 2 2 3 2 2" xfId="32362"/>
    <cellStyle name="20% - 강조색6 5 2 2 2 2 3 3" xfId="32363"/>
    <cellStyle name="20% - 강조색6 5 2 2 2 2 4" xfId="13278"/>
    <cellStyle name="20% - 강조색6 5 2 2 2 2 4 2" xfId="32364"/>
    <cellStyle name="20% - 강조색6 5 2 2 2 2 5" xfId="32365"/>
    <cellStyle name="20% - 강조색6 5 2 2 2 3" xfId="3836"/>
    <cellStyle name="20% - 강조색6 5 2 2 2 3 2" xfId="9128"/>
    <cellStyle name="20% - 강조색6 5 2 2 2 3 2 2" xfId="32366"/>
    <cellStyle name="20% - 강조색6 5 2 2 2 3 2 2 2" xfId="32367"/>
    <cellStyle name="20% - 강조색6 5 2 2 2 3 2 3" xfId="32368"/>
    <cellStyle name="20% - 강조색6 5 2 2 2 3 3" xfId="14594"/>
    <cellStyle name="20% - 강조색6 5 2 2 2 3 3 2" xfId="32369"/>
    <cellStyle name="20% - 강조색6 5 2 2 2 3 4" xfId="32370"/>
    <cellStyle name="20% - 강조색6 5 2 2 2 4" xfId="6513"/>
    <cellStyle name="20% - 강조색6 5 2 2 2 4 2" xfId="32371"/>
    <cellStyle name="20% - 강조색6 5 2 2 2 4 2 2" xfId="32372"/>
    <cellStyle name="20% - 강조색6 5 2 2 2 4 3" xfId="32373"/>
    <cellStyle name="20% - 강조색6 5 2 2 2 5" xfId="11979"/>
    <cellStyle name="20% - 강조색6 5 2 2 2 5 2" xfId="32374"/>
    <cellStyle name="20% - 강조색6 5 2 2 2 6" xfId="32375"/>
    <cellStyle name="20% - 강조색6 5 2 2 3" xfId="1899"/>
    <cellStyle name="20% - 강조색6 5 2 2 3 2" xfId="4515"/>
    <cellStyle name="20% - 강조색6 5 2 2 3 2 2" xfId="9807"/>
    <cellStyle name="20% - 강조색6 5 2 2 3 2 2 2" xfId="32376"/>
    <cellStyle name="20% - 강조색6 5 2 2 3 2 2 2 2" xfId="32377"/>
    <cellStyle name="20% - 강조색6 5 2 2 3 2 2 3" xfId="32378"/>
    <cellStyle name="20% - 강조색6 5 2 2 3 2 3" xfId="15273"/>
    <cellStyle name="20% - 강조색6 5 2 2 3 2 3 2" xfId="32379"/>
    <cellStyle name="20% - 강조색6 5 2 2 3 2 4" xfId="32380"/>
    <cellStyle name="20% - 강조색6 5 2 2 3 3" xfId="7192"/>
    <cellStyle name="20% - 강조색6 5 2 2 3 3 2" xfId="32381"/>
    <cellStyle name="20% - 강조색6 5 2 2 3 3 2 2" xfId="32382"/>
    <cellStyle name="20% - 강조색6 5 2 2 3 3 3" xfId="32383"/>
    <cellStyle name="20% - 강조색6 5 2 2 3 4" xfId="12658"/>
    <cellStyle name="20% - 강조색6 5 2 2 3 4 2" xfId="32384"/>
    <cellStyle name="20% - 강조색6 5 2 2 3 5" xfId="32385"/>
    <cellStyle name="20% - 강조색6 5 2 2 4" xfId="3216"/>
    <cellStyle name="20% - 강조색6 5 2 2 4 2" xfId="8508"/>
    <cellStyle name="20% - 강조색6 5 2 2 4 2 2" xfId="32386"/>
    <cellStyle name="20% - 강조색6 5 2 2 4 2 2 2" xfId="32387"/>
    <cellStyle name="20% - 강조색6 5 2 2 4 2 3" xfId="32388"/>
    <cellStyle name="20% - 강조색6 5 2 2 4 3" xfId="13974"/>
    <cellStyle name="20% - 강조색6 5 2 2 4 3 2" xfId="32389"/>
    <cellStyle name="20% - 강조색6 5 2 2 4 4" xfId="32390"/>
    <cellStyle name="20% - 강조색6 5 2 2 5" xfId="5893"/>
    <cellStyle name="20% - 강조색6 5 2 2 5 2" xfId="32391"/>
    <cellStyle name="20% - 강조색6 5 2 2 5 2 2" xfId="32392"/>
    <cellStyle name="20% - 강조색6 5 2 2 5 3" xfId="32393"/>
    <cellStyle name="20% - 강조색6 5 2 2 6" xfId="11359"/>
    <cellStyle name="20% - 강조색6 5 2 2 6 2" xfId="32394"/>
    <cellStyle name="20% - 강조색6 5 2 2 7" xfId="32395"/>
    <cellStyle name="20% - 강조색6 5 2 3" xfId="915"/>
    <cellStyle name="20% - 강조색6 5 2 3 2" xfId="2217"/>
    <cellStyle name="20% - 강조색6 5 2 3 2 2" xfId="4833"/>
    <cellStyle name="20% - 강조색6 5 2 3 2 2 2" xfId="10125"/>
    <cellStyle name="20% - 강조색6 5 2 3 2 2 2 2" xfId="32396"/>
    <cellStyle name="20% - 강조색6 5 2 3 2 2 2 2 2" xfId="32397"/>
    <cellStyle name="20% - 강조색6 5 2 3 2 2 2 3" xfId="32398"/>
    <cellStyle name="20% - 강조색6 5 2 3 2 2 3" xfId="15591"/>
    <cellStyle name="20% - 강조색6 5 2 3 2 2 3 2" xfId="32399"/>
    <cellStyle name="20% - 강조색6 5 2 3 2 2 4" xfId="32400"/>
    <cellStyle name="20% - 강조색6 5 2 3 2 3" xfId="7510"/>
    <cellStyle name="20% - 강조색6 5 2 3 2 3 2" xfId="32401"/>
    <cellStyle name="20% - 강조색6 5 2 3 2 3 2 2" xfId="32402"/>
    <cellStyle name="20% - 강조색6 5 2 3 2 3 3" xfId="32403"/>
    <cellStyle name="20% - 강조색6 5 2 3 2 4" xfId="12976"/>
    <cellStyle name="20% - 강조색6 5 2 3 2 4 2" xfId="32404"/>
    <cellStyle name="20% - 강조색6 5 2 3 2 5" xfId="32405"/>
    <cellStyle name="20% - 강조색6 5 2 3 3" xfId="3534"/>
    <cellStyle name="20% - 강조색6 5 2 3 3 2" xfId="8826"/>
    <cellStyle name="20% - 강조색6 5 2 3 3 2 2" xfId="32406"/>
    <cellStyle name="20% - 강조색6 5 2 3 3 2 2 2" xfId="32407"/>
    <cellStyle name="20% - 강조색6 5 2 3 3 2 3" xfId="32408"/>
    <cellStyle name="20% - 강조색6 5 2 3 3 3" xfId="14292"/>
    <cellStyle name="20% - 강조색6 5 2 3 3 3 2" xfId="32409"/>
    <cellStyle name="20% - 강조색6 5 2 3 3 4" xfId="32410"/>
    <cellStyle name="20% - 강조색6 5 2 3 4" xfId="6211"/>
    <cellStyle name="20% - 강조색6 5 2 3 4 2" xfId="32411"/>
    <cellStyle name="20% - 강조색6 5 2 3 4 2 2" xfId="32412"/>
    <cellStyle name="20% - 강조색6 5 2 3 4 3" xfId="32413"/>
    <cellStyle name="20% - 강조색6 5 2 3 5" xfId="11677"/>
    <cellStyle name="20% - 강조색6 5 2 3 5 2" xfId="32414"/>
    <cellStyle name="20% - 강조색6 5 2 3 6" xfId="32415"/>
    <cellStyle name="20% - 강조색6 5 2 4" xfId="1597"/>
    <cellStyle name="20% - 강조색6 5 2 4 2" xfId="4213"/>
    <cellStyle name="20% - 강조색6 5 2 4 2 2" xfId="9505"/>
    <cellStyle name="20% - 강조색6 5 2 4 2 2 2" xfId="32416"/>
    <cellStyle name="20% - 강조색6 5 2 4 2 2 2 2" xfId="32417"/>
    <cellStyle name="20% - 강조색6 5 2 4 2 2 3" xfId="32418"/>
    <cellStyle name="20% - 강조색6 5 2 4 2 3" xfId="14971"/>
    <cellStyle name="20% - 강조색6 5 2 4 2 3 2" xfId="32419"/>
    <cellStyle name="20% - 강조색6 5 2 4 2 4" xfId="32420"/>
    <cellStyle name="20% - 강조색6 5 2 4 3" xfId="6890"/>
    <cellStyle name="20% - 강조색6 5 2 4 3 2" xfId="32421"/>
    <cellStyle name="20% - 강조색6 5 2 4 3 2 2" xfId="32422"/>
    <cellStyle name="20% - 강조색6 5 2 4 3 3" xfId="32423"/>
    <cellStyle name="20% - 강조색6 5 2 4 4" xfId="12356"/>
    <cellStyle name="20% - 강조색6 5 2 4 4 2" xfId="32424"/>
    <cellStyle name="20% - 강조색6 5 2 4 5" xfId="32425"/>
    <cellStyle name="20% - 강조색6 5 2 5" xfId="2914"/>
    <cellStyle name="20% - 강조색6 5 2 5 2" xfId="8206"/>
    <cellStyle name="20% - 강조색6 5 2 5 2 2" xfId="32426"/>
    <cellStyle name="20% - 강조색6 5 2 5 2 2 2" xfId="32427"/>
    <cellStyle name="20% - 강조색6 5 2 5 2 3" xfId="32428"/>
    <cellStyle name="20% - 강조색6 5 2 5 3" xfId="13672"/>
    <cellStyle name="20% - 강조색6 5 2 5 3 2" xfId="32429"/>
    <cellStyle name="20% - 강조색6 5 2 5 4" xfId="32430"/>
    <cellStyle name="20% - 강조색6 5 2 6" xfId="5591"/>
    <cellStyle name="20% - 강조색6 5 2 6 2" xfId="32431"/>
    <cellStyle name="20% - 강조색6 5 2 6 2 2" xfId="32432"/>
    <cellStyle name="20% - 강조색6 5 2 6 3" xfId="32433"/>
    <cellStyle name="20% - 강조색6 5 2 7" xfId="11057"/>
    <cellStyle name="20% - 강조색6 5 2 7 2" xfId="32434"/>
    <cellStyle name="20% - 강조색6 5 2 8" xfId="32435"/>
    <cellStyle name="20% - 강조색6 5 3" xfId="480"/>
    <cellStyle name="20% - 강조색6 5 3 2" xfId="1102"/>
    <cellStyle name="20% - 강조색6 5 3 2 2" xfId="2404"/>
    <cellStyle name="20% - 강조색6 5 3 2 2 2" xfId="5020"/>
    <cellStyle name="20% - 강조색6 5 3 2 2 2 2" xfId="10312"/>
    <cellStyle name="20% - 강조색6 5 3 2 2 2 2 2" xfId="32436"/>
    <cellStyle name="20% - 강조색6 5 3 2 2 2 2 2 2" xfId="32437"/>
    <cellStyle name="20% - 강조색6 5 3 2 2 2 2 3" xfId="32438"/>
    <cellStyle name="20% - 강조색6 5 3 2 2 2 3" xfId="15778"/>
    <cellStyle name="20% - 강조색6 5 3 2 2 2 3 2" xfId="32439"/>
    <cellStyle name="20% - 강조색6 5 3 2 2 2 4" xfId="32440"/>
    <cellStyle name="20% - 강조색6 5 3 2 2 3" xfId="7697"/>
    <cellStyle name="20% - 강조색6 5 3 2 2 3 2" xfId="32441"/>
    <cellStyle name="20% - 강조색6 5 3 2 2 3 2 2" xfId="32442"/>
    <cellStyle name="20% - 강조색6 5 3 2 2 3 3" xfId="32443"/>
    <cellStyle name="20% - 강조색6 5 3 2 2 4" xfId="13163"/>
    <cellStyle name="20% - 강조색6 5 3 2 2 4 2" xfId="32444"/>
    <cellStyle name="20% - 강조색6 5 3 2 2 5" xfId="32445"/>
    <cellStyle name="20% - 강조색6 5 3 2 3" xfId="3721"/>
    <cellStyle name="20% - 강조색6 5 3 2 3 2" xfId="9013"/>
    <cellStyle name="20% - 강조색6 5 3 2 3 2 2" xfId="32446"/>
    <cellStyle name="20% - 강조색6 5 3 2 3 2 2 2" xfId="32447"/>
    <cellStyle name="20% - 강조색6 5 3 2 3 2 3" xfId="32448"/>
    <cellStyle name="20% - 강조색6 5 3 2 3 3" xfId="14479"/>
    <cellStyle name="20% - 강조색6 5 3 2 3 3 2" xfId="32449"/>
    <cellStyle name="20% - 강조색6 5 3 2 3 4" xfId="32450"/>
    <cellStyle name="20% - 강조색6 5 3 2 4" xfId="6398"/>
    <cellStyle name="20% - 강조색6 5 3 2 4 2" xfId="32451"/>
    <cellStyle name="20% - 강조색6 5 3 2 4 2 2" xfId="32452"/>
    <cellStyle name="20% - 강조색6 5 3 2 4 3" xfId="32453"/>
    <cellStyle name="20% - 강조색6 5 3 2 5" xfId="11864"/>
    <cellStyle name="20% - 강조색6 5 3 2 5 2" xfId="32454"/>
    <cellStyle name="20% - 강조색6 5 3 2 6" xfId="32455"/>
    <cellStyle name="20% - 강조색6 5 3 3" xfId="1784"/>
    <cellStyle name="20% - 강조색6 5 3 3 2" xfId="4400"/>
    <cellStyle name="20% - 강조색6 5 3 3 2 2" xfId="9692"/>
    <cellStyle name="20% - 강조색6 5 3 3 2 2 2" xfId="32456"/>
    <cellStyle name="20% - 강조색6 5 3 3 2 2 2 2" xfId="32457"/>
    <cellStyle name="20% - 강조색6 5 3 3 2 2 3" xfId="32458"/>
    <cellStyle name="20% - 강조색6 5 3 3 2 3" xfId="15158"/>
    <cellStyle name="20% - 강조색6 5 3 3 2 3 2" xfId="32459"/>
    <cellStyle name="20% - 강조색6 5 3 3 2 4" xfId="32460"/>
    <cellStyle name="20% - 강조색6 5 3 3 3" xfId="7077"/>
    <cellStyle name="20% - 강조색6 5 3 3 3 2" xfId="32461"/>
    <cellStyle name="20% - 강조색6 5 3 3 3 2 2" xfId="32462"/>
    <cellStyle name="20% - 강조색6 5 3 3 3 3" xfId="32463"/>
    <cellStyle name="20% - 강조색6 5 3 3 4" xfId="12543"/>
    <cellStyle name="20% - 강조색6 5 3 3 4 2" xfId="32464"/>
    <cellStyle name="20% - 강조색6 5 3 3 5" xfId="32465"/>
    <cellStyle name="20% - 강조색6 5 3 4" xfId="3101"/>
    <cellStyle name="20% - 강조색6 5 3 4 2" xfId="8393"/>
    <cellStyle name="20% - 강조색6 5 3 4 2 2" xfId="32466"/>
    <cellStyle name="20% - 강조색6 5 3 4 2 2 2" xfId="32467"/>
    <cellStyle name="20% - 강조색6 5 3 4 2 3" xfId="32468"/>
    <cellStyle name="20% - 강조색6 5 3 4 3" xfId="13859"/>
    <cellStyle name="20% - 강조색6 5 3 4 3 2" xfId="32469"/>
    <cellStyle name="20% - 강조색6 5 3 4 4" xfId="32470"/>
    <cellStyle name="20% - 강조색6 5 3 5" xfId="5778"/>
    <cellStyle name="20% - 강조색6 5 3 5 2" xfId="32471"/>
    <cellStyle name="20% - 강조색6 5 3 5 2 2" xfId="32472"/>
    <cellStyle name="20% - 강조색6 5 3 5 3" xfId="32473"/>
    <cellStyle name="20% - 강조색6 5 3 6" xfId="11244"/>
    <cellStyle name="20% - 강조색6 5 3 6 2" xfId="32474"/>
    <cellStyle name="20% - 강조색6 5 3 7" xfId="32475"/>
    <cellStyle name="20% - 강조색6 5 4" xfId="800"/>
    <cellStyle name="20% - 강조색6 5 4 2" xfId="2102"/>
    <cellStyle name="20% - 강조색6 5 4 2 2" xfId="4718"/>
    <cellStyle name="20% - 강조색6 5 4 2 2 2" xfId="10010"/>
    <cellStyle name="20% - 강조색6 5 4 2 2 2 2" xfId="32476"/>
    <cellStyle name="20% - 강조색6 5 4 2 2 2 2 2" xfId="32477"/>
    <cellStyle name="20% - 강조색6 5 4 2 2 2 3" xfId="32478"/>
    <cellStyle name="20% - 강조색6 5 4 2 2 3" xfId="15476"/>
    <cellStyle name="20% - 강조색6 5 4 2 2 3 2" xfId="32479"/>
    <cellStyle name="20% - 강조색6 5 4 2 2 4" xfId="32480"/>
    <cellStyle name="20% - 강조색6 5 4 2 3" xfId="7395"/>
    <cellStyle name="20% - 강조색6 5 4 2 3 2" xfId="32481"/>
    <cellStyle name="20% - 강조색6 5 4 2 3 2 2" xfId="32482"/>
    <cellStyle name="20% - 강조색6 5 4 2 3 3" xfId="32483"/>
    <cellStyle name="20% - 강조색6 5 4 2 4" xfId="12861"/>
    <cellStyle name="20% - 강조색6 5 4 2 4 2" xfId="32484"/>
    <cellStyle name="20% - 강조색6 5 4 2 5" xfId="32485"/>
    <cellStyle name="20% - 강조색6 5 4 3" xfId="3419"/>
    <cellStyle name="20% - 강조색6 5 4 3 2" xfId="8711"/>
    <cellStyle name="20% - 강조색6 5 4 3 2 2" xfId="32486"/>
    <cellStyle name="20% - 강조색6 5 4 3 2 2 2" xfId="32487"/>
    <cellStyle name="20% - 강조색6 5 4 3 2 3" xfId="32488"/>
    <cellStyle name="20% - 강조색6 5 4 3 3" xfId="14177"/>
    <cellStyle name="20% - 강조색6 5 4 3 3 2" xfId="32489"/>
    <cellStyle name="20% - 강조색6 5 4 3 4" xfId="32490"/>
    <cellStyle name="20% - 강조색6 5 4 4" xfId="6096"/>
    <cellStyle name="20% - 강조색6 5 4 4 2" xfId="32491"/>
    <cellStyle name="20% - 강조색6 5 4 4 2 2" xfId="32492"/>
    <cellStyle name="20% - 강조색6 5 4 4 3" xfId="32493"/>
    <cellStyle name="20% - 강조색6 5 4 5" xfId="11562"/>
    <cellStyle name="20% - 강조색6 5 4 5 2" xfId="32494"/>
    <cellStyle name="20% - 강조색6 5 4 6" xfId="32495"/>
    <cellStyle name="20% - 강조색6 5 5" xfId="1482"/>
    <cellStyle name="20% - 강조색6 5 5 2" xfId="4098"/>
    <cellStyle name="20% - 강조색6 5 5 2 2" xfId="9390"/>
    <cellStyle name="20% - 강조색6 5 5 2 2 2" xfId="32496"/>
    <cellStyle name="20% - 강조색6 5 5 2 2 2 2" xfId="32497"/>
    <cellStyle name="20% - 강조색6 5 5 2 2 3" xfId="32498"/>
    <cellStyle name="20% - 강조색6 5 5 2 3" xfId="14856"/>
    <cellStyle name="20% - 강조색6 5 5 2 3 2" xfId="32499"/>
    <cellStyle name="20% - 강조색6 5 5 2 4" xfId="32500"/>
    <cellStyle name="20% - 강조색6 5 5 3" xfId="6775"/>
    <cellStyle name="20% - 강조색6 5 5 3 2" xfId="32501"/>
    <cellStyle name="20% - 강조색6 5 5 3 2 2" xfId="32502"/>
    <cellStyle name="20% - 강조색6 5 5 3 3" xfId="32503"/>
    <cellStyle name="20% - 강조색6 5 5 4" xfId="12241"/>
    <cellStyle name="20% - 강조색6 5 5 4 2" xfId="32504"/>
    <cellStyle name="20% - 강조색6 5 5 5" xfId="32505"/>
    <cellStyle name="20% - 강조색6 5 6" xfId="2799"/>
    <cellStyle name="20% - 강조색6 5 6 2" xfId="8091"/>
    <cellStyle name="20% - 강조색6 5 6 2 2" xfId="32506"/>
    <cellStyle name="20% - 강조색6 5 6 2 2 2" xfId="32507"/>
    <cellStyle name="20% - 강조색6 5 6 2 3" xfId="32508"/>
    <cellStyle name="20% - 강조색6 5 6 3" xfId="13557"/>
    <cellStyle name="20% - 강조색6 5 6 3 2" xfId="32509"/>
    <cellStyle name="20% - 강조색6 5 6 4" xfId="32510"/>
    <cellStyle name="20% - 강조색6 5 7" xfId="5476"/>
    <cellStyle name="20% - 강조색6 5 7 2" xfId="32511"/>
    <cellStyle name="20% - 강조색6 5 7 2 2" xfId="32512"/>
    <cellStyle name="20% - 강조색6 5 7 3" xfId="32513"/>
    <cellStyle name="20% - 강조색6 5 8" xfId="10942"/>
    <cellStyle name="20% - 강조색6 5 8 2" xfId="32514"/>
    <cellStyle name="20% - 강조색6 5 9" xfId="16285"/>
    <cellStyle name="20% - 강조색6 6" xfId="185"/>
    <cellStyle name="20% - 강조색6 6 10" xfId="16707"/>
    <cellStyle name="20% - 강조색6 6 11" xfId="16899"/>
    <cellStyle name="20% - 강조색6 6 12" xfId="17493"/>
    <cellStyle name="20% - 강조색6 6 13" xfId="18430"/>
    <cellStyle name="20% - 강조색6 6 14" xfId="19392"/>
    <cellStyle name="20% - 강조색6 6 15" xfId="21857"/>
    <cellStyle name="20% - 강조색6 6 2" xfId="306"/>
    <cellStyle name="20% - 강조색6 6 2 10" xfId="18594"/>
    <cellStyle name="20% - 강조색6 6 2 11" xfId="19556"/>
    <cellStyle name="20% - 강조색6 6 2 12" xfId="22021"/>
    <cellStyle name="20% - 강조색6 6 2 2" xfId="610"/>
    <cellStyle name="20% - 강조색6 6 2 2 10" xfId="22506"/>
    <cellStyle name="20% - 강조색6 6 2 2 2" xfId="1232"/>
    <cellStyle name="20% - 강조색6 6 2 2 2 2" xfId="2534"/>
    <cellStyle name="20% - 강조색6 6 2 2 2 2 2" xfId="5150"/>
    <cellStyle name="20% - 강조색6 6 2 2 2 2 2 2" xfId="10442"/>
    <cellStyle name="20% - 강조색6 6 2 2 2 2 2 2 2" xfId="32515"/>
    <cellStyle name="20% - 강조색6 6 2 2 2 2 2 2 2 2" xfId="32516"/>
    <cellStyle name="20% - 강조색6 6 2 2 2 2 2 2 3" xfId="32517"/>
    <cellStyle name="20% - 강조색6 6 2 2 2 2 2 3" xfId="15908"/>
    <cellStyle name="20% - 강조색6 6 2 2 2 2 2 3 2" xfId="32518"/>
    <cellStyle name="20% - 강조색6 6 2 2 2 2 2 4" xfId="32519"/>
    <cellStyle name="20% - 강조색6 6 2 2 2 2 3" xfId="7827"/>
    <cellStyle name="20% - 강조색6 6 2 2 2 2 3 2" xfId="32520"/>
    <cellStyle name="20% - 강조색6 6 2 2 2 2 3 2 2" xfId="32521"/>
    <cellStyle name="20% - 강조색6 6 2 2 2 2 3 3" xfId="32522"/>
    <cellStyle name="20% - 강조색6 6 2 2 2 2 4" xfId="13293"/>
    <cellStyle name="20% - 강조색6 6 2 2 2 2 4 2" xfId="32523"/>
    <cellStyle name="20% - 강조색6 6 2 2 2 2 5" xfId="32524"/>
    <cellStyle name="20% - 강조색6 6 2 2 2 2 6" xfId="32525"/>
    <cellStyle name="20% - 강조색6 6 2 2 2 3" xfId="3851"/>
    <cellStyle name="20% - 강조색6 6 2 2 2 3 2" xfId="9143"/>
    <cellStyle name="20% - 강조색6 6 2 2 2 3 2 2" xfId="32526"/>
    <cellStyle name="20% - 강조색6 6 2 2 2 3 2 2 2" xfId="32527"/>
    <cellStyle name="20% - 강조색6 6 2 2 2 3 2 3" xfId="32528"/>
    <cellStyle name="20% - 강조색6 6 2 2 2 3 3" xfId="14609"/>
    <cellStyle name="20% - 강조색6 6 2 2 2 3 3 2" xfId="32529"/>
    <cellStyle name="20% - 강조색6 6 2 2 2 3 4" xfId="32530"/>
    <cellStyle name="20% - 강조색6 6 2 2 2 4" xfId="6528"/>
    <cellStyle name="20% - 강조색6 6 2 2 2 4 2" xfId="32531"/>
    <cellStyle name="20% - 강조색6 6 2 2 2 4 2 2" xfId="32532"/>
    <cellStyle name="20% - 강조색6 6 2 2 2 4 3" xfId="32533"/>
    <cellStyle name="20% - 강조색6 6 2 2 2 5" xfId="11994"/>
    <cellStyle name="20% - 강조색6 6 2 2 2 5 2" xfId="32534"/>
    <cellStyle name="20% - 강조색6 6 2 2 2 6" xfId="21546"/>
    <cellStyle name="20% - 강조색6 6 2 2 2 7" xfId="32535"/>
    <cellStyle name="20% - 강조색6 6 2 2 3" xfId="1914"/>
    <cellStyle name="20% - 강조색6 6 2 2 3 2" xfId="4530"/>
    <cellStyle name="20% - 강조색6 6 2 2 3 2 2" xfId="9822"/>
    <cellStyle name="20% - 강조색6 6 2 2 3 2 2 2" xfId="32536"/>
    <cellStyle name="20% - 강조색6 6 2 2 3 2 2 2 2" xfId="32537"/>
    <cellStyle name="20% - 강조색6 6 2 2 3 2 2 3" xfId="32538"/>
    <cellStyle name="20% - 강조색6 6 2 2 3 2 3" xfId="15288"/>
    <cellStyle name="20% - 강조색6 6 2 2 3 2 3 2" xfId="32539"/>
    <cellStyle name="20% - 강조색6 6 2 2 3 2 4" xfId="32540"/>
    <cellStyle name="20% - 강조색6 6 2 2 3 3" xfId="7207"/>
    <cellStyle name="20% - 강조색6 6 2 2 3 3 2" xfId="32541"/>
    <cellStyle name="20% - 강조색6 6 2 2 3 3 2 2" xfId="32542"/>
    <cellStyle name="20% - 강조색6 6 2 2 3 3 3" xfId="32543"/>
    <cellStyle name="20% - 강조색6 6 2 2 3 4" xfId="12673"/>
    <cellStyle name="20% - 강조색6 6 2 2 3 4 2" xfId="32544"/>
    <cellStyle name="20% - 강조색6 6 2 2 3 5" xfId="32545"/>
    <cellStyle name="20% - 강조색6 6 2 2 3 6" xfId="32546"/>
    <cellStyle name="20% - 강조색6 6 2 2 4" xfId="3231"/>
    <cellStyle name="20% - 강조색6 6 2 2 4 2" xfId="8523"/>
    <cellStyle name="20% - 강조색6 6 2 2 4 2 2" xfId="32547"/>
    <cellStyle name="20% - 강조색6 6 2 2 4 2 2 2" xfId="32548"/>
    <cellStyle name="20% - 강조색6 6 2 2 4 2 3" xfId="32549"/>
    <cellStyle name="20% - 강조색6 6 2 2 4 3" xfId="13989"/>
    <cellStyle name="20% - 강조색6 6 2 2 4 3 2" xfId="32550"/>
    <cellStyle name="20% - 강조색6 6 2 2 4 4" xfId="32551"/>
    <cellStyle name="20% - 강조색6 6 2 2 5" xfId="5908"/>
    <cellStyle name="20% - 강조색6 6 2 2 5 2" xfId="32552"/>
    <cellStyle name="20% - 강조색6 6 2 2 5 2 2" xfId="32553"/>
    <cellStyle name="20% - 강조색6 6 2 2 5 3" xfId="32554"/>
    <cellStyle name="20% - 강조색6 6 2 2 6" xfId="11374"/>
    <cellStyle name="20% - 강조색6 6 2 2 6 2" xfId="32555"/>
    <cellStyle name="20% - 강조색6 6 2 2 7" xfId="18145"/>
    <cellStyle name="20% - 강조색6 6 2 2 8" xfId="19079"/>
    <cellStyle name="20% - 강조색6 6 2 2 9" xfId="20041"/>
    <cellStyle name="20% - 강조색6 6 2 3" xfId="930"/>
    <cellStyle name="20% - 강조색6 6 2 3 2" xfId="2232"/>
    <cellStyle name="20% - 강조색6 6 2 3 2 2" xfId="4848"/>
    <cellStyle name="20% - 강조색6 6 2 3 2 2 2" xfId="10140"/>
    <cellStyle name="20% - 강조색6 6 2 3 2 2 2 2" xfId="32556"/>
    <cellStyle name="20% - 강조색6 6 2 3 2 2 2 2 2" xfId="32557"/>
    <cellStyle name="20% - 강조색6 6 2 3 2 2 2 3" xfId="32558"/>
    <cellStyle name="20% - 강조색6 6 2 3 2 2 3" xfId="15606"/>
    <cellStyle name="20% - 강조색6 6 2 3 2 2 3 2" xfId="32559"/>
    <cellStyle name="20% - 강조색6 6 2 3 2 2 4" xfId="32560"/>
    <cellStyle name="20% - 강조색6 6 2 3 2 3" xfId="7525"/>
    <cellStyle name="20% - 강조색6 6 2 3 2 3 2" xfId="32561"/>
    <cellStyle name="20% - 강조색6 6 2 3 2 3 2 2" xfId="32562"/>
    <cellStyle name="20% - 강조색6 6 2 3 2 3 3" xfId="32563"/>
    <cellStyle name="20% - 강조색6 6 2 3 2 4" xfId="12991"/>
    <cellStyle name="20% - 강조색6 6 2 3 2 4 2" xfId="32564"/>
    <cellStyle name="20% - 강조색6 6 2 3 2 5" xfId="32565"/>
    <cellStyle name="20% - 강조색6 6 2 3 2 6" xfId="32566"/>
    <cellStyle name="20% - 강조색6 6 2 3 3" xfId="3549"/>
    <cellStyle name="20% - 강조색6 6 2 3 3 2" xfId="8841"/>
    <cellStyle name="20% - 강조색6 6 2 3 3 2 2" xfId="32567"/>
    <cellStyle name="20% - 강조색6 6 2 3 3 2 2 2" xfId="32568"/>
    <cellStyle name="20% - 강조색6 6 2 3 3 2 3" xfId="32569"/>
    <cellStyle name="20% - 강조색6 6 2 3 3 3" xfId="14307"/>
    <cellStyle name="20% - 강조색6 6 2 3 3 3 2" xfId="32570"/>
    <cellStyle name="20% - 강조색6 6 2 3 3 4" xfId="32571"/>
    <cellStyle name="20% - 강조색6 6 2 3 4" xfId="6226"/>
    <cellStyle name="20% - 강조색6 6 2 3 4 2" xfId="32572"/>
    <cellStyle name="20% - 강조색6 6 2 3 4 2 2" xfId="32573"/>
    <cellStyle name="20% - 강조색6 6 2 3 4 3" xfId="32574"/>
    <cellStyle name="20% - 강조색6 6 2 3 5" xfId="11692"/>
    <cellStyle name="20% - 강조색6 6 2 3 5 2" xfId="32575"/>
    <cellStyle name="20% - 강조색6 6 2 3 6" xfId="20480"/>
    <cellStyle name="20% - 강조색6 6 2 3 7" xfId="32576"/>
    <cellStyle name="20% - 강조색6 6 2 4" xfId="1612"/>
    <cellStyle name="20% - 강조색6 6 2 4 2" xfId="4228"/>
    <cellStyle name="20% - 강조색6 6 2 4 2 2" xfId="9520"/>
    <cellStyle name="20% - 강조색6 6 2 4 2 2 2" xfId="32577"/>
    <cellStyle name="20% - 강조색6 6 2 4 2 2 2 2" xfId="32578"/>
    <cellStyle name="20% - 강조색6 6 2 4 2 2 3" xfId="32579"/>
    <cellStyle name="20% - 강조색6 6 2 4 2 3" xfId="14986"/>
    <cellStyle name="20% - 강조색6 6 2 4 2 3 2" xfId="32580"/>
    <cellStyle name="20% - 강조색6 6 2 4 2 4" xfId="32581"/>
    <cellStyle name="20% - 강조색6 6 2 4 2 5" xfId="32582"/>
    <cellStyle name="20% - 강조색6 6 2 4 3" xfId="6905"/>
    <cellStyle name="20% - 강조색6 6 2 4 3 2" xfId="32583"/>
    <cellStyle name="20% - 강조색6 6 2 4 3 2 2" xfId="32584"/>
    <cellStyle name="20% - 강조색6 6 2 4 3 3" xfId="32585"/>
    <cellStyle name="20% - 강조색6 6 2 4 4" xfId="12371"/>
    <cellStyle name="20% - 강조색6 6 2 4 4 2" xfId="32586"/>
    <cellStyle name="20% - 강조색6 6 2 4 5" xfId="21058"/>
    <cellStyle name="20% - 강조색6 6 2 4 6" xfId="32587"/>
    <cellStyle name="20% - 강조색6 6 2 5" xfId="2929"/>
    <cellStyle name="20% - 강조색6 6 2 5 2" xfId="8221"/>
    <cellStyle name="20% - 강조색6 6 2 5 2 2" xfId="32588"/>
    <cellStyle name="20% - 강조색6 6 2 5 2 2 2" xfId="32589"/>
    <cellStyle name="20% - 강조색6 6 2 5 2 3" xfId="32590"/>
    <cellStyle name="20% - 강조색6 6 2 5 3" xfId="13687"/>
    <cellStyle name="20% - 강조색6 6 2 5 3 2" xfId="32591"/>
    <cellStyle name="20% - 강조색6 6 2 5 4" xfId="32592"/>
    <cellStyle name="20% - 강조색6 6 2 5 5" xfId="32593"/>
    <cellStyle name="20% - 강조색6 6 2 6" xfId="5606"/>
    <cellStyle name="20% - 강조색6 6 2 6 2" xfId="32594"/>
    <cellStyle name="20% - 강조색6 6 2 6 2 2" xfId="32595"/>
    <cellStyle name="20% - 강조색6 6 2 6 3" xfId="32596"/>
    <cellStyle name="20% - 강조색6 6 2 7" xfId="11072"/>
    <cellStyle name="20% - 강조색6 6 2 7 2" xfId="32597"/>
    <cellStyle name="20% - 강조색6 6 2 8" xfId="17069"/>
    <cellStyle name="20% - 강조색6 6 2 9" xfId="17657"/>
    <cellStyle name="20% - 강조색6 6 3" xfId="495"/>
    <cellStyle name="20% - 강조색6 6 3 2" xfId="1117"/>
    <cellStyle name="20% - 강조색6 6 3 2 2" xfId="2419"/>
    <cellStyle name="20% - 강조색6 6 3 2 2 2" xfId="5035"/>
    <cellStyle name="20% - 강조색6 6 3 2 2 2 2" xfId="10327"/>
    <cellStyle name="20% - 강조색6 6 3 2 2 2 2 2" xfId="32598"/>
    <cellStyle name="20% - 강조색6 6 3 2 2 2 2 2 2" xfId="32599"/>
    <cellStyle name="20% - 강조색6 6 3 2 2 2 2 3" xfId="32600"/>
    <cellStyle name="20% - 강조색6 6 3 2 2 2 3" xfId="15793"/>
    <cellStyle name="20% - 강조색6 6 3 2 2 2 3 2" xfId="32601"/>
    <cellStyle name="20% - 강조색6 6 3 2 2 2 4" xfId="32602"/>
    <cellStyle name="20% - 강조색6 6 3 2 2 3" xfId="7712"/>
    <cellStyle name="20% - 강조색6 6 3 2 2 3 2" xfId="32603"/>
    <cellStyle name="20% - 강조색6 6 3 2 2 3 2 2" xfId="32604"/>
    <cellStyle name="20% - 강조색6 6 3 2 2 3 3" xfId="32605"/>
    <cellStyle name="20% - 강조색6 6 3 2 2 4" xfId="13178"/>
    <cellStyle name="20% - 강조색6 6 3 2 2 4 2" xfId="32606"/>
    <cellStyle name="20% - 강조색6 6 3 2 2 5" xfId="32607"/>
    <cellStyle name="20% - 강조색6 6 3 2 3" xfId="3736"/>
    <cellStyle name="20% - 강조색6 6 3 2 3 2" xfId="9028"/>
    <cellStyle name="20% - 강조색6 6 3 2 3 2 2" xfId="32608"/>
    <cellStyle name="20% - 강조색6 6 3 2 3 2 2 2" xfId="32609"/>
    <cellStyle name="20% - 강조색6 6 3 2 3 2 3" xfId="32610"/>
    <cellStyle name="20% - 강조색6 6 3 2 3 3" xfId="14494"/>
    <cellStyle name="20% - 강조색6 6 3 2 3 3 2" xfId="32611"/>
    <cellStyle name="20% - 강조색6 6 3 2 3 4" xfId="32612"/>
    <cellStyle name="20% - 강조색6 6 3 2 4" xfId="6413"/>
    <cellStyle name="20% - 강조색6 6 3 2 4 2" xfId="32613"/>
    <cellStyle name="20% - 강조색6 6 3 2 4 2 2" xfId="32614"/>
    <cellStyle name="20% - 강조색6 6 3 2 4 3" xfId="32615"/>
    <cellStyle name="20% - 강조색6 6 3 2 5" xfId="11879"/>
    <cellStyle name="20% - 강조색6 6 3 2 5 2" xfId="32616"/>
    <cellStyle name="20% - 강조색6 6 3 2 6" xfId="32617"/>
    <cellStyle name="20% - 강조색6 6 3 3" xfId="1799"/>
    <cellStyle name="20% - 강조색6 6 3 3 2" xfId="4415"/>
    <cellStyle name="20% - 강조색6 6 3 3 2 2" xfId="9707"/>
    <cellStyle name="20% - 강조색6 6 3 3 2 2 2" xfId="32618"/>
    <cellStyle name="20% - 강조색6 6 3 3 2 2 2 2" xfId="32619"/>
    <cellStyle name="20% - 강조색6 6 3 3 2 2 3" xfId="32620"/>
    <cellStyle name="20% - 강조색6 6 3 3 2 3" xfId="15173"/>
    <cellStyle name="20% - 강조색6 6 3 3 2 3 2" xfId="32621"/>
    <cellStyle name="20% - 강조색6 6 3 3 2 4" xfId="32622"/>
    <cellStyle name="20% - 강조색6 6 3 3 3" xfId="7092"/>
    <cellStyle name="20% - 강조색6 6 3 3 3 2" xfId="32623"/>
    <cellStyle name="20% - 강조색6 6 3 3 3 2 2" xfId="32624"/>
    <cellStyle name="20% - 강조색6 6 3 3 3 3" xfId="32625"/>
    <cellStyle name="20% - 강조색6 6 3 3 4" xfId="12558"/>
    <cellStyle name="20% - 강조색6 6 3 3 4 2" xfId="32626"/>
    <cellStyle name="20% - 강조색6 6 3 3 5" xfId="32627"/>
    <cellStyle name="20% - 강조색6 6 3 4" xfId="3116"/>
    <cellStyle name="20% - 강조색6 6 3 4 2" xfId="8408"/>
    <cellStyle name="20% - 강조색6 6 3 4 2 2" xfId="32628"/>
    <cellStyle name="20% - 강조색6 6 3 4 2 2 2" xfId="32629"/>
    <cellStyle name="20% - 강조색6 6 3 4 2 3" xfId="32630"/>
    <cellStyle name="20% - 강조색6 6 3 4 3" xfId="13874"/>
    <cellStyle name="20% - 강조색6 6 3 4 3 2" xfId="32631"/>
    <cellStyle name="20% - 강조색6 6 3 4 4" xfId="32632"/>
    <cellStyle name="20% - 강조색6 6 3 5" xfId="5793"/>
    <cellStyle name="20% - 강조색6 6 3 5 2" xfId="32633"/>
    <cellStyle name="20% - 강조색6 6 3 5 2 2" xfId="32634"/>
    <cellStyle name="20% - 강조색6 6 3 5 3" xfId="32635"/>
    <cellStyle name="20% - 강조색6 6 3 6" xfId="11259"/>
    <cellStyle name="20% - 강조색6 6 3 6 2" xfId="32636"/>
    <cellStyle name="20% - 강조색6 6 3 7" xfId="17230"/>
    <cellStyle name="20% - 강조색6 6 3 8" xfId="32637"/>
    <cellStyle name="20% - 강조색6 6 4" xfId="815"/>
    <cellStyle name="20% - 강조색6 6 4 2" xfId="2117"/>
    <cellStyle name="20% - 강조색6 6 4 2 2" xfId="4733"/>
    <cellStyle name="20% - 강조색6 6 4 2 2 2" xfId="10025"/>
    <cellStyle name="20% - 강조색6 6 4 2 2 2 2" xfId="32638"/>
    <cellStyle name="20% - 강조색6 6 4 2 2 2 2 2" xfId="32639"/>
    <cellStyle name="20% - 강조색6 6 4 2 2 2 3" xfId="32640"/>
    <cellStyle name="20% - 강조색6 6 4 2 2 3" xfId="15491"/>
    <cellStyle name="20% - 강조색6 6 4 2 2 3 2" xfId="32641"/>
    <cellStyle name="20% - 강조색6 6 4 2 2 4" xfId="32642"/>
    <cellStyle name="20% - 강조색6 6 4 2 2 5" xfId="32643"/>
    <cellStyle name="20% - 강조색6 6 4 2 3" xfId="7410"/>
    <cellStyle name="20% - 강조색6 6 4 2 3 2" xfId="32644"/>
    <cellStyle name="20% - 강조색6 6 4 2 3 2 2" xfId="32645"/>
    <cellStyle name="20% - 강조색6 6 4 2 3 3" xfId="32646"/>
    <cellStyle name="20% - 강조색6 6 4 2 4" xfId="12876"/>
    <cellStyle name="20% - 강조색6 6 4 2 4 2" xfId="32647"/>
    <cellStyle name="20% - 강조색6 6 4 2 5" xfId="21486"/>
    <cellStyle name="20% - 강조색6 6 4 2 6" xfId="32648"/>
    <cellStyle name="20% - 강조색6 6 4 3" xfId="3434"/>
    <cellStyle name="20% - 강조색6 6 4 3 2" xfId="8726"/>
    <cellStyle name="20% - 강조색6 6 4 3 2 2" xfId="32649"/>
    <cellStyle name="20% - 강조색6 6 4 3 2 2 2" xfId="32650"/>
    <cellStyle name="20% - 강조색6 6 4 3 2 3" xfId="32651"/>
    <cellStyle name="20% - 강조색6 6 4 3 3" xfId="14192"/>
    <cellStyle name="20% - 강조색6 6 4 3 3 2" xfId="32652"/>
    <cellStyle name="20% - 강조색6 6 4 3 4" xfId="32653"/>
    <cellStyle name="20% - 강조색6 6 4 3 5" xfId="32654"/>
    <cellStyle name="20% - 강조색6 6 4 4" xfId="6111"/>
    <cellStyle name="20% - 강조색6 6 4 4 2" xfId="32655"/>
    <cellStyle name="20% - 강조색6 6 4 4 2 2" xfId="32656"/>
    <cellStyle name="20% - 강조색6 6 4 4 3" xfId="32657"/>
    <cellStyle name="20% - 강조색6 6 4 5" xfId="11577"/>
    <cellStyle name="20% - 강조색6 6 4 5 2" xfId="32658"/>
    <cellStyle name="20% - 강조색6 6 4 6" xfId="18085"/>
    <cellStyle name="20% - 강조색6 6 4 7" xfId="19019"/>
    <cellStyle name="20% - 강조색6 6 4 8" xfId="19981"/>
    <cellStyle name="20% - 강조색6 6 4 9" xfId="22446"/>
    <cellStyle name="20% - 강조색6 6 5" xfId="1497"/>
    <cellStyle name="20% - 강조색6 6 5 2" xfId="4113"/>
    <cellStyle name="20% - 강조색6 6 5 2 2" xfId="9405"/>
    <cellStyle name="20% - 강조색6 6 5 2 2 2" xfId="32659"/>
    <cellStyle name="20% - 강조색6 6 5 2 2 2 2" xfId="32660"/>
    <cellStyle name="20% - 강조색6 6 5 2 2 3" xfId="32661"/>
    <cellStyle name="20% - 강조색6 6 5 2 3" xfId="14871"/>
    <cellStyle name="20% - 강조색6 6 5 2 3 2" xfId="32662"/>
    <cellStyle name="20% - 강조색6 6 5 2 4" xfId="32663"/>
    <cellStyle name="20% - 강조색6 6 5 2 5" xfId="32664"/>
    <cellStyle name="20% - 강조색6 6 5 3" xfId="6790"/>
    <cellStyle name="20% - 강조색6 6 5 3 2" xfId="32665"/>
    <cellStyle name="20% - 강조색6 6 5 3 2 2" xfId="32666"/>
    <cellStyle name="20% - 강조색6 6 5 3 3" xfId="32667"/>
    <cellStyle name="20% - 강조색6 6 5 4" xfId="12256"/>
    <cellStyle name="20% - 강조색6 6 5 4 2" xfId="32668"/>
    <cellStyle name="20% - 강조색6 6 5 5" xfId="20315"/>
    <cellStyle name="20% - 강조색6 6 5 6" xfId="32669"/>
    <cellStyle name="20% - 강조색6 6 6" xfId="2814"/>
    <cellStyle name="20% - 강조색6 6 6 2" xfId="8106"/>
    <cellStyle name="20% - 강조색6 6 6 2 2" xfId="32670"/>
    <cellStyle name="20% - 강조색6 6 6 2 2 2" xfId="32671"/>
    <cellStyle name="20% - 강조색6 6 6 2 3" xfId="32672"/>
    <cellStyle name="20% - 강조색6 6 6 2 4" xfId="32673"/>
    <cellStyle name="20% - 강조색6 6 6 3" xfId="13572"/>
    <cellStyle name="20% - 강조색6 6 6 3 2" xfId="32674"/>
    <cellStyle name="20% - 강조색6 6 6 4" xfId="20893"/>
    <cellStyle name="20% - 강조색6 6 6 5" xfId="32675"/>
    <cellStyle name="20% - 강조색6 6 7" xfId="5491"/>
    <cellStyle name="20% - 강조색6 6 7 2" xfId="32676"/>
    <cellStyle name="20% - 강조색6 6 7 2 2" xfId="32677"/>
    <cellStyle name="20% - 강조색6 6 7 3" xfId="32678"/>
    <cellStyle name="20% - 강조색6 6 7 4" xfId="32679"/>
    <cellStyle name="20% - 강조색6 6 8" xfId="10957"/>
    <cellStyle name="20% - 강조색6 6 8 2" xfId="32680"/>
    <cellStyle name="20% - 강조색6 6 9" xfId="16230"/>
    <cellStyle name="20% - 강조색6 7" xfId="200"/>
    <cellStyle name="20% - 강조색6 7 2" xfId="510"/>
    <cellStyle name="20% - 강조색6 7 2 2" xfId="1132"/>
    <cellStyle name="20% - 강조색6 7 2 2 2" xfId="2434"/>
    <cellStyle name="20% - 강조색6 7 2 2 2 2" xfId="5050"/>
    <cellStyle name="20% - 강조색6 7 2 2 2 2 2" xfId="10342"/>
    <cellStyle name="20% - 강조색6 7 2 2 2 2 2 2" xfId="32681"/>
    <cellStyle name="20% - 강조색6 7 2 2 2 2 2 2 2" xfId="32682"/>
    <cellStyle name="20% - 강조색6 7 2 2 2 2 2 3" xfId="32683"/>
    <cellStyle name="20% - 강조색6 7 2 2 2 2 3" xfId="15808"/>
    <cellStyle name="20% - 강조색6 7 2 2 2 2 3 2" xfId="32684"/>
    <cellStyle name="20% - 강조색6 7 2 2 2 2 4" xfId="32685"/>
    <cellStyle name="20% - 강조색6 7 2 2 2 3" xfId="7727"/>
    <cellStyle name="20% - 강조색6 7 2 2 2 3 2" xfId="32686"/>
    <cellStyle name="20% - 강조색6 7 2 2 2 3 2 2" xfId="32687"/>
    <cellStyle name="20% - 강조색6 7 2 2 2 3 3" xfId="32688"/>
    <cellStyle name="20% - 강조색6 7 2 2 2 4" xfId="13193"/>
    <cellStyle name="20% - 강조색6 7 2 2 2 4 2" xfId="32689"/>
    <cellStyle name="20% - 강조색6 7 2 2 2 5" xfId="32690"/>
    <cellStyle name="20% - 강조색6 7 2 2 3" xfId="3751"/>
    <cellStyle name="20% - 강조색6 7 2 2 3 2" xfId="9043"/>
    <cellStyle name="20% - 강조색6 7 2 2 3 2 2" xfId="32691"/>
    <cellStyle name="20% - 강조색6 7 2 2 3 2 2 2" xfId="32692"/>
    <cellStyle name="20% - 강조색6 7 2 2 3 2 3" xfId="32693"/>
    <cellStyle name="20% - 강조색6 7 2 2 3 3" xfId="14509"/>
    <cellStyle name="20% - 강조색6 7 2 2 3 3 2" xfId="32694"/>
    <cellStyle name="20% - 강조색6 7 2 2 3 4" xfId="32695"/>
    <cellStyle name="20% - 강조색6 7 2 2 4" xfId="6428"/>
    <cellStyle name="20% - 강조색6 7 2 2 4 2" xfId="32696"/>
    <cellStyle name="20% - 강조색6 7 2 2 4 2 2" xfId="32697"/>
    <cellStyle name="20% - 강조색6 7 2 2 4 3" xfId="32698"/>
    <cellStyle name="20% - 강조색6 7 2 2 5" xfId="11894"/>
    <cellStyle name="20% - 강조색6 7 2 2 5 2" xfId="32699"/>
    <cellStyle name="20% - 강조색6 7 2 2 6" xfId="32700"/>
    <cellStyle name="20% - 강조색6 7 2 3" xfId="1814"/>
    <cellStyle name="20% - 강조색6 7 2 3 2" xfId="4430"/>
    <cellStyle name="20% - 강조색6 7 2 3 2 2" xfId="9722"/>
    <cellStyle name="20% - 강조색6 7 2 3 2 2 2" xfId="32701"/>
    <cellStyle name="20% - 강조색6 7 2 3 2 2 2 2" xfId="32702"/>
    <cellStyle name="20% - 강조색6 7 2 3 2 2 3" xfId="32703"/>
    <cellStyle name="20% - 강조색6 7 2 3 2 3" xfId="15188"/>
    <cellStyle name="20% - 강조색6 7 2 3 2 3 2" xfId="32704"/>
    <cellStyle name="20% - 강조색6 7 2 3 2 4" xfId="32705"/>
    <cellStyle name="20% - 강조색6 7 2 3 3" xfId="7107"/>
    <cellStyle name="20% - 강조색6 7 2 3 3 2" xfId="32706"/>
    <cellStyle name="20% - 강조색6 7 2 3 3 2 2" xfId="32707"/>
    <cellStyle name="20% - 강조색6 7 2 3 3 3" xfId="32708"/>
    <cellStyle name="20% - 강조색6 7 2 3 4" xfId="12573"/>
    <cellStyle name="20% - 강조색6 7 2 3 4 2" xfId="32709"/>
    <cellStyle name="20% - 강조색6 7 2 3 5" xfId="32710"/>
    <cellStyle name="20% - 강조색6 7 2 4" xfId="3131"/>
    <cellStyle name="20% - 강조색6 7 2 4 2" xfId="8423"/>
    <cellStyle name="20% - 강조색6 7 2 4 2 2" xfId="32711"/>
    <cellStyle name="20% - 강조색6 7 2 4 2 2 2" xfId="32712"/>
    <cellStyle name="20% - 강조색6 7 2 4 2 3" xfId="32713"/>
    <cellStyle name="20% - 강조색6 7 2 4 3" xfId="13889"/>
    <cellStyle name="20% - 강조색6 7 2 4 3 2" xfId="32714"/>
    <cellStyle name="20% - 강조색6 7 2 4 4" xfId="32715"/>
    <cellStyle name="20% - 강조색6 7 2 5" xfId="5808"/>
    <cellStyle name="20% - 강조색6 7 2 5 2" xfId="32716"/>
    <cellStyle name="20% - 강조색6 7 2 5 2 2" xfId="32717"/>
    <cellStyle name="20% - 강조색6 7 2 5 3" xfId="32718"/>
    <cellStyle name="20% - 강조색6 7 2 6" xfId="11274"/>
    <cellStyle name="20% - 강조색6 7 2 6 2" xfId="32719"/>
    <cellStyle name="20% - 강조색6 7 2 7" xfId="32720"/>
    <cellStyle name="20% - 강조색6 7 3" xfId="830"/>
    <cellStyle name="20% - 강조색6 7 3 2" xfId="2132"/>
    <cellStyle name="20% - 강조색6 7 3 2 2" xfId="4748"/>
    <cellStyle name="20% - 강조색6 7 3 2 2 2" xfId="10040"/>
    <cellStyle name="20% - 강조색6 7 3 2 2 2 2" xfId="32721"/>
    <cellStyle name="20% - 강조색6 7 3 2 2 2 2 2" xfId="32722"/>
    <cellStyle name="20% - 강조색6 7 3 2 2 2 3" xfId="32723"/>
    <cellStyle name="20% - 강조색6 7 3 2 2 3" xfId="15506"/>
    <cellStyle name="20% - 강조색6 7 3 2 2 3 2" xfId="32724"/>
    <cellStyle name="20% - 강조색6 7 3 2 2 4" xfId="32725"/>
    <cellStyle name="20% - 강조색6 7 3 2 3" xfId="7425"/>
    <cellStyle name="20% - 강조색6 7 3 2 3 2" xfId="32726"/>
    <cellStyle name="20% - 강조색6 7 3 2 3 2 2" xfId="32727"/>
    <cellStyle name="20% - 강조색6 7 3 2 3 3" xfId="32728"/>
    <cellStyle name="20% - 강조색6 7 3 2 4" xfId="12891"/>
    <cellStyle name="20% - 강조색6 7 3 2 4 2" xfId="32729"/>
    <cellStyle name="20% - 강조색6 7 3 2 5" xfId="32730"/>
    <cellStyle name="20% - 강조색6 7 3 3" xfId="3449"/>
    <cellStyle name="20% - 강조색6 7 3 3 2" xfId="8741"/>
    <cellStyle name="20% - 강조색6 7 3 3 2 2" xfId="32731"/>
    <cellStyle name="20% - 강조색6 7 3 3 2 2 2" xfId="32732"/>
    <cellStyle name="20% - 강조색6 7 3 3 2 3" xfId="32733"/>
    <cellStyle name="20% - 강조색6 7 3 3 3" xfId="14207"/>
    <cellStyle name="20% - 강조색6 7 3 3 3 2" xfId="32734"/>
    <cellStyle name="20% - 강조색6 7 3 3 4" xfId="32735"/>
    <cellStyle name="20% - 강조색6 7 3 4" xfId="6126"/>
    <cellStyle name="20% - 강조색6 7 3 4 2" xfId="32736"/>
    <cellStyle name="20% - 강조색6 7 3 4 2 2" xfId="32737"/>
    <cellStyle name="20% - 강조색6 7 3 4 3" xfId="32738"/>
    <cellStyle name="20% - 강조색6 7 3 5" xfId="11592"/>
    <cellStyle name="20% - 강조색6 7 3 5 2" xfId="32739"/>
    <cellStyle name="20% - 강조색6 7 3 6" xfId="32740"/>
    <cellStyle name="20% - 강조색6 7 4" xfId="1512"/>
    <cellStyle name="20% - 강조색6 7 4 2" xfId="4128"/>
    <cellStyle name="20% - 강조색6 7 4 2 2" xfId="9420"/>
    <cellStyle name="20% - 강조색6 7 4 2 2 2" xfId="32741"/>
    <cellStyle name="20% - 강조색6 7 4 2 2 2 2" xfId="32742"/>
    <cellStyle name="20% - 강조색6 7 4 2 2 3" xfId="32743"/>
    <cellStyle name="20% - 강조색6 7 4 2 3" xfId="14886"/>
    <cellStyle name="20% - 강조색6 7 4 2 3 2" xfId="32744"/>
    <cellStyle name="20% - 강조색6 7 4 2 4" xfId="32745"/>
    <cellStyle name="20% - 강조색6 7 4 3" xfId="6805"/>
    <cellStyle name="20% - 강조색6 7 4 3 2" xfId="32746"/>
    <cellStyle name="20% - 강조색6 7 4 3 2 2" xfId="32747"/>
    <cellStyle name="20% - 강조색6 7 4 3 3" xfId="32748"/>
    <cellStyle name="20% - 강조색6 7 4 4" xfId="12271"/>
    <cellStyle name="20% - 강조색6 7 4 4 2" xfId="32749"/>
    <cellStyle name="20% - 강조색6 7 4 5" xfId="32750"/>
    <cellStyle name="20% - 강조색6 7 5" xfId="2829"/>
    <cellStyle name="20% - 강조색6 7 5 2" xfId="8121"/>
    <cellStyle name="20% - 강조색6 7 5 2 2" xfId="32751"/>
    <cellStyle name="20% - 강조색6 7 5 2 2 2" xfId="32752"/>
    <cellStyle name="20% - 강조색6 7 5 2 3" xfId="32753"/>
    <cellStyle name="20% - 강조색6 7 5 3" xfId="13587"/>
    <cellStyle name="20% - 강조색6 7 5 3 2" xfId="32754"/>
    <cellStyle name="20% - 강조색6 7 5 4" xfId="32755"/>
    <cellStyle name="20% - 강조색6 7 6" xfId="5506"/>
    <cellStyle name="20% - 강조색6 7 6 2" xfId="32756"/>
    <cellStyle name="20% - 강조색6 7 6 2 2" xfId="32757"/>
    <cellStyle name="20% - 강조색6 7 6 3" xfId="32758"/>
    <cellStyle name="20% - 강조색6 7 7" xfId="10972"/>
    <cellStyle name="20% - 강조색6 7 7 2" xfId="32759"/>
    <cellStyle name="20% - 강조색6 7 8" xfId="16559"/>
    <cellStyle name="20% - 강조색6 7 9" xfId="32760"/>
    <cellStyle name="20% - 강조색6 8" xfId="321"/>
    <cellStyle name="20% - 강조색6 8 10" xfId="18445"/>
    <cellStyle name="20% - 강조색6 8 11" xfId="19407"/>
    <cellStyle name="20% - 강조색6 8 12" xfId="21872"/>
    <cellStyle name="20% - 강조색6 8 2" xfId="625"/>
    <cellStyle name="20% - 강조색6 8 2 10" xfId="22507"/>
    <cellStyle name="20% - 강조색6 8 2 2" xfId="1247"/>
    <cellStyle name="20% - 강조색6 8 2 2 2" xfId="2549"/>
    <cellStyle name="20% - 강조색6 8 2 2 2 2" xfId="5165"/>
    <cellStyle name="20% - 강조색6 8 2 2 2 2 2" xfId="10457"/>
    <cellStyle name="20% - 강조색6 8 2 2 2 2 2 2" xfId="32761"/>
    <cellStyle name="20% - 강조색6 8 2 2 2 2 2 2 2" xfId="32762"/>
    <cellStyle name="20% - 강조색6 8 2 2 2 2 2 3" xfId="32763"/>
    <cellStyle name="20% - 강조색6 8 2 2 2 2 3" xfId="15923"/>
    <cellStyle name="20% - 강조색6 8 2 2 2 2 3 2" xfId="32764"/>
    <cellStyle name="20% - 강조색6 8 2 2 2 2 4" xfId="32765"/>
    <cellStyle name="20% - 강조색6 8 2 2 2 3" xfId="7842"/>
    <cellStyle name="20% - 강조색6 8 2 2 2 3 2" xfId="32766"/>
    <cellStyle name="20% - 강조색6 8 2 2 2 3 2 2" xfId="32767"/>
    <cellStyle name="20% - 강조색6 8 2 2 2 3 3" xfId="32768"/>
    <cellStyle name="20% - 강조색6 8 2 2 2 4" xfId="13308"/>
    <cellStyle name="20% - 강조색6 8 2 2 2 4 2" xfId="32769"/>
    <cellStyle name="20% - 강조색6 8 2 2 2 5" xfId="32770"/>
    <cellStyle name="20% - 강조색6 8 2 2 2 6" xfId="32771"/>
    <cellStyle name="20% - 강조색6 8 2 2 3" xfId="3866"/>
    <cellStyle name="20% - 강조색6 8 2 2 3 2" xfId="9158"/>
    <cellStyle name="20% - 강조색6 8 2 2 3 2 2" xfId="32772"/>
    <cellStyle name="20% - 강조색6 8 2 2 3 2 2 2" xfId="32773"/>
    <cellStyle name="20% - 강조색6 8 2 2 3 2 3" xfId="32774"/>
    <cellStyle name="20% - 강조색6 8 2 2 3 3" xfId="14624"/>
    <cellStyle name="20% - 강조색6 8 2 2 3 3 2" xfId="32775"/>
    <cellStyle name="20% - 강조색6 8 2 2 3 4" xfId="32776"/>
    <cellStyle name="20% - 강조색6 8 2 2 4" xfId="6543"/>
    <cellStyle name="20% - 강조색6 8 2 2 4 2" xfId="32777"/>
    <cellStyle name="20% - 강조색6 8 2 2 4 2 2" xfId="32778"/>
    <cellStyle name="20% - 강조색6 8 2 2 4 3" xfId="32779"/>
    <cellStyle name="20% - 강조색6 8 2 2 5" xfId="12009"/>
    <cellStyle name="20% - 강조색6 8 2 2 5 2" xfId="32780"/>
    <cellStyle name="20% - 강조색6 8 2 2 6" xfId="21547"/>
    <cellStyle name="20% - 강조색6 8 2 2 7" xfId="32781"/>
    <cellStyle name="20% - 강조색6 8 2 3" xfId="1929"/>
    <cellStyle name="20% - 강조색6 8 2 3 2" xfId="4545"/>
    <cellStyle name="20% - 강조색6 8 2 3 2 2" xfId="9837"/>
    <cellStyle name="20% - 강조색6 8 2 3 2 2 2" xfId="32782"/>
    <cellStyle name="20% - 강조색6 8 2 3 2 2 2 2" xfId="32783"/>
    <cellStyle name="20% - 강조색6 8 2 3 2 2 3" xfId="32784"/>
    <cellStyle name="20% - 강조색6 8 2 3 2 3" xfId="15303"/>
    <cellStyle name="20% - 강조색6 8 2 3 2 3 2" xfId="32785"/>
    <cellStyle name="20% - 강조색6 8 2 3 2 4" xfId="32786"/>
    <cellStyle name="20% - 강조색6 8 2 3 3" xfId="7222"/>
    <cellStyle name="20% - 강조색6 8 2 3 3 2" xfId="32787"/>
    <cellStyle name="20% - 강조색6 8 2 3 3 2 2" xfId="32788"/>
    <cellStyle name="20% - 강조색6 8 2 3 3 3" xfId="32789"/>
    <cellStyle name="20% - 강조색6 8 2 3 4" xfId="12688"/>
    <cellStyle name="20% - 강조색6 8 2 3 4 2" xfId="32790"/>
    <cellStyle name="20% - 강조색6 8 2 3 5" xfId="32791"/>
    <cellStyle name="20% - 강조색6 8 2 3 6" xfId="32792"/>
    <cellStyle name="20% - 강조색6 8 2 4" xfId="3246"/>
    <cellStyle name="20% - 강조색6 8 2 4 2" xfId="8538"/>
    <cellStyle name="20% - 강조색6 8 2 4 2 2" xfId="32793"/>
    <cellStyle name="20% - 강조색6 8 2 4 2 2 2" xfId="32794"/>
    <cellStyle name="20% - 강조색6 8 2 4 2 3" xfId="32795"/>
    <cellStyle name="20% - 강조색6 8 2 4 3" xfId="14004"/>
    <cellStyle name="20% - 강조색6 8 2 4 3 2" xfId="32796"/>
    <cellStyle name="20% - 강조색6 8 2 4 4" xfId="32797"/>
    <cellStyle name="20% - 강조색6 8 2 5" xfId="5923"/>
    <cellStyle name="20% - 강조색6 8 2 5 2" xfId="32798"/>
    <cellStyle name="20% - 강조색6 8 2 5 2 2" xfId="32799"/>
    <cellStyle name="20% - 강조색6 8 2 5 3" xfId="32800"/>
    <cellStyle name="20% - 강조색6 8 2 6" xfId="11389"/>
    <cellStyle name="20% - 강조색6 8 2 6 2" xfId="32801"/>
    <cellStyle name="20% - 강조색6 8 2 7" xfId="18146"/>
    <cellStyle name="20% - 강조색6 8 2 8" xfId="19080"/>
    <cellStyle name="20% - 강조색6 8 2 9" xfId="20042"/>
    <cellStyle name="20% - 강조색6 8 3" xfId="945"/>
    <cellStyle name="20% - 강조색6 8 3 2" xfId="2247"/>
    <cellStyle name="20% - 강조색6 8 3 2 2" xfId="4863"/>
    <cellStyle name="20% - 강조색6 8 3 2 2 2" xfId="10155"/>
    <cellStyle name="20% - 강조색6 8 3 2 2 2 2" xfId="32802"/>
    <cellStyle name="20% - 강조색6 8 3 2 2 2 2 2" xfId="32803"/>
    <cellStyle name="20% - 강조색6 8 3 2 2 2 3" xfId="32804"/>
    <cellStyle name="20% - 강조색6 8 3 2 2 3" xfId="15621"/>
    <cellStyle name="20% - 강조색6 8 3 2 2 3 2" xfId="32805"/>
    <cellStyle name="20% - 강조색6 8 3 2 2 4" xfId="32806"/>
    <cellStyle name="20% - 강조색6 8 3 2 3" xfId="7540"/>
    <cellStyle name="20% - 강조색6 8 3 2 3 2" xfId="32807"/>
    <cellStyle name="20% - 강조색6 8 3 2 3 2 2" xfId="32808"/>
    <cellStyle name="20% - 강조색6 8 3 2 3 3" xfId="32809"/>
    <cellStyle name="20% - 강조색6 8 3 2 4" xfId="13006"/>
    <cellStyle name="20% - 강조색6 8 3 2 4 2" xfId="32810"/>
    <cellStyle name="20% - 강조색6 8 3 2 5" xfId="32811"/>
    <cellStyle name="20% - 강조색6 8 3 2 6" xfId="32812"/>
    <cellStyle name="20% - 강조색6 8 3 3" xfId="3564"/>
    <cellStyle name="20% - 강조색6 8 3 3 2" xfId="8856"/>
    <cellStyle name="20% - 강조색6 8 3 3 2 2" xfId="32813"/>
    <cellStyle name="20% - 강조색6 8 3 3 2 2 2" xfId="32814"/>
    <cellStyle name="20% - 강조색6 8 3 3 2 3" xfId="32815"/>
    <cellStyle name="20% - 강조색6 8 3 3 3" xfId="14322"/>
    <cellStyle name="20% - 강조색6 8 3 3 3 2" xfId="32816"/>
    <cellStyle name="20% - 강조색6 8 3 3 4" xfId="32817"/>
    <cellStyle name="20% - 강조색6 8 3 4" xfId="6241"/>
    <cellStyle name="20% - 강조색6 8 3 4 2" xfId="32818"/>
    <cellStyle name="20% - 강조색6 8 3 4 2 2" xfId="32819"/>
    <cellStyle name="20% - 강조색6 8 3 4 3" xfId="32820"/>
    <cellStyle name="20% - 강조색6 8 3 5" xfId="11707"/>
    <cellStyle name="20% - 강조색6 8 3 5 2" xfId="32821"/>
    <cellStyle name="20% - 강조색6 8 3 6" xfId="20330"/>
    <cellStyle name="20% - 강조색6 8 3 7" xfId="32822"/>
    <cellStyle name="20% - 강조색6 8 4" xfId="1627"/>
    <cellStyle name="20% - 강조색6 8 4 2" xfId="4243"/>
    <cellStyle name="20% - 강조색6 8 4 2 2" xfId="9535"/>
    <cellStyle name="20% - 강조색6 8 4 2 2 2" xfId="32823"/>
    <cellStyle name="20% - 강조색6 8 4 2 2 2 2" xfId="32824"/>
    <cellStyle name="20% - 강조색6 8 4 2 2 3" xfId="32825"/>
    <cellStyle name="20% - 강조색6 8 4 2 3" xfId="15001"/>
    <cellStyle name="20% - 강조색6 8 4 2 3 2" xfId="32826"/>
    <cellStyle name="20% - 강조색6 8 4 2 4" xfId="32827"/>
    <cellStyle name="20% - 강조색6 8 4 2 5" xfId="32828"/>
    <cellStyle name="20% - 강조색6 8 4 3" xfId="6920"/>
    <cellStyle name="20% - 강조색6 8 4 3 2" xfId="32829"/>
    <cellStyle name="20% - 강조색6 8 4 3 2 2" xfId="32830"/>
    <cellStyle name="20% - 강조색6 8 4 3 3" xfId="32831"/>
    <cellStyle name="20% - 강조색6 8 4 4" xfId="12386"/>
    <cellStyle name="20% - 강조색6 8 4 4 2" xfId="32832"/>
    <cellStyle name="20% - 강조색6 8 4 5" xfId="20908"/>
    <cellStyle name="20% - 강조색6 8 4 6" xfId="32833"/>
    <cellStyle name="20% - 강조색6 8 5" xfId="2944"/>
    <cellStyle name="20% - 강조색6 8 5 2" xfId="8236"/>
    <cellStyle name="20% - 강조색6 8 5 2 2" xfId="32834"/>
    <cellStyle name="20% - 강조색6 8 5 2 2 2" xfId="32835"/>
    <cellStyle name="20% - 강조색6 8 5 2 3" xfId="32836"/>
    <cellStyle name="20% - 강조색6 8 5 3" xfId="13702"/>
    <cellStyle name="20% - 강조색6 8 5 3 2" xfId="32837"/>
    <cellStyle name="20% - 강조색6 8 5 4" xfId="32838"/>
    <cellStyle name="20% - 강조색6 8 5 5" xfId="32839"/>
    <cellStyle name="20% - 강조색6 8 6" xfId="5621"/>
    <cellStyle name="20% - 강조색6 8 6 2" xfId="32840"/>
    <cellStyle name="20% - 강조색6 8 6 2 2" xfId="32841"/>
    <cellStyle name="20% - 강조색6 8 6 3" xfId="32842"/>
    <cellStyle name="20% - 강조색6 8 7" xfId="11087"/>
    <cellStyle name="20% - 강조색6 8 7 2" xfId="32843"/>
    <cellStyle name="20% - 강조색6 8 8" xfId="16914"/>
    <cellStyle name="20% - 강조색6 8 9" xfId="17508"/>
    <cellStyle name="20% - 강조색6 9" xfId="336"/>
    <cellStyle name="20% - 강조색6 9 10" xfId="18610"/>
    <cellStyle name="20% - 강조색6 9 11" xfId="19572"/>
    <cellStyle name="20% - 강조색6 9 12" xfId="22037"/>
    <cellStyle name="20% - 강조색6 9 2" xfId="640"/>
    <cellStyle name="20% - 강조색6 9 2 10" xfId="22508"/>
    <cellStyle name="20% - 강조색6 9 2 2" xfId="1262"/>
    <cellStyle name="20% - 강조색6 9 2 2 2" xfId="2564"/>
    <cellStyle name="20% - 강조색6 9 2 2 2 2" xfId="5180"/>
    <cellStyle name="20% - 강조색6 9 2 2 2 2 2" xfId="10472"/>
    <cellStyle name="20% - 강조색6 9 2 2 2 2 2 2" xfId="32844"/>
    <cellStyle name="20% - 강조색6 9 2 2 2 2 2 2 2" xfId="32845"/>
    <cellStyle name="20% - 강조색6 9 2 2 2 2 2 3" xfId="32846"/>
    <cellStyle name="20% - 강조색6 9 2 2 2 2 3" xfId="15938"/>
    <cellStyle name="20% - 강조색6 9 2 2 2 2 3 2" xfId="32847"/>
    <cellStyle name="20% - 강조색6 9 2 2 2 2 4" xfId="32848"/>
    <cellStyle name="20% - 강조색6 9 2 2 2 3" xfId="7857"/>
    <cellStyle name="20% - 강조색6 9 2 2 2 3 2" xfId="32849"/>
    <cellStyle name="20% - 강조색6 9 2 2 2 3 2 2" xfId="32850"/>
    <cellStyle name="20% - 강조색6 9 2 2 2 3 3" xfId="32851"/>
    <cellStyle name="20% - 강조색6 9 2 2 2 4" xfId="13323"/>
    <cellStyle name="20% - 강조색6 9 2 2 2 4 2" xfId="32852"/>
    <cellStyle name="20% - 강조색6 9 2 2 2 5" xfId="32853"/>
    <cellStyle name="20% - 강조색6 9 2 2 2 6" xfId="32854"/>
    <cellStyle name="20% - 강조색6 9 2 2 3" xfId="3881"/>
    <cellStyle name="20% - 강조색6 9 2 2 3 2" xfId="9173"/>
    <cellStyle name="20% - 강조색6 9 2 2 3 2 2" xfId="32855"/>
    <cellStyle name="20% - 강조색6 9 2 2 3 2 2 2" xfId="32856"/>
    <cellStyle name="20% - 강조색6 9 2 2 3 2 3" xfId="32857"/>
    <cellStyle name="20% - 강조색6 9 2 2 3 3" xfId="14639"/>
    <cellStyle name="20% - 강조색6 9 2 2 3 3 2" xfId="32858"/>
    <cellStyle name="20% - 강조색6 9 2 2 3 4" xfId="32859"/>
    <cellStyle name="20% - 강조색6 9 2 2 4" xfId="6558"/>
    <cellStyle name="20% - 강조색6 9 2 2 4 2" xfId="32860"/>
    <cellStyle name="20% - 강조색6 9 2 2 4 2 2" xfId="32861"/>
    <cellStyle name="20% - 강조색6 9 2 2 4 3" xfId="32862"/>
    <cellStyle name="20% - 강조색6 9 2 2 5" xfId="12024"/>
    <cellStyle name="20% - 강조색6 9 2 2 5 2" xfId="32863"/>
    <cellStyle name="20% - 강조색6 9 2 2 6" xfId="21548"/>
    <cellStyle name="20% - 강조색6 9 2 2 7" xfId="32864"/>
    <cellStyle name="20% - 강조색6 9 2 3" xfId="1944"/>
    <cellStyle name="20% - 강조색6 9 2 3 2" xfId="4560"/>
    <cellStyle name="20% - 강조색6 9 2 3 2 2" xfId="9852"/>
    <cellStyle name="20% - 강조색6 9 2 3 2 2 2" xfId="32865"/>
    <cellStyle name="20% - 강조색6 9 2 3 2 2 2 2" xfId="32866"/>
    <cellStyle name="20% - 강조색6 9 2 3 2 2 3" xfId="32867"/>
    <cellStyle name="20% - 강조색6 9 2 3 2 3" xfId="15318"/>
    <cellStyle name="20% - 강조색6 9 2 3 2 3 2" xfId="32868"/>
    <cellStyle name="20% - 강조색6 9 2 3 2 4" xfId="32869"/>
    <cellStyle name="20% - 강조색6 9 2 3 3" xfId="7237"/>
    <cellStyle name="20% - 강조색6 9 2 3 3 2" xfId="32870"/>
    <cellStyle name="20% - 강조색6 9 2 3 3 2 2" xfId="32871"/>
    <cellStyle name="20% - 강조색6 9 2 3 3 3" xfId="32872"/>
    <cellStyle name="20% - 강조색6 9 2 3 4" xfId="12703"/>
    <cellStyle name="20% - 강조색6 9 2 3 4 2" xfId="32873"/>
    <cellStyle name="20% - 강조색6 9 2 3 5" xfId="32874"/>
    <cellStyle name="20% - 강조색6 9 2 3 6" xfId="32875"/>
    <cellStyle name="20% - 강조색6 9 2 4" xfId="3261"/>
    <cellStyle name="20% - 강조색6 9 2 4 2" xfId="8553"/>
    <cellStyle name="20% - 강조색6 9 2 4 2 2" xfId="32876"/>
    <cellStyle name="20% - 강조색6 9 2 4 2 2 2" xfId="32877"/>
    <cellStyle name="20% - 강조색6 9 2 4 2 3" xfId="32878"/>
    <cellStyle name="20% - 강조색6 9 2 4 3" xfId="14019"/>
    <cellStyle name="20% - 강조색6 9 2 4 3 2" xfId="32879"/>
    <cellStyle name="20% - 강조색6 9 2 4 4" xfId="32880"/>
    <cellStyle name="20% - 강조색6 9 2 5" xfId="5938"/>
    <cellStyle name="20% - 강조색6 9 2 5 2" xfId="32881"/>
    <cellStyle name="20% - 강조색6 9 2 5 2 2" xfId="32882"/>
    <cellStyle name="20% - 강조색6 9 2 5 3" xfId="32883"/>
    <cellStyle name="20% - 강조색6 9 2 6" xfId="11404"/>
    <cellStyle name="20% - 강조색6 9 2 6 2" xfId="32884"/>
    <cellStyle name="20% - 강조색6 9 2 7" xfId="18147"/>
    <cellStyle name="20% - 강조색6 9 2 8" xfId="19081"/>
    <cellStyle name="20% - 강조색6 9 2 9" xfId="20043"/>
    <cellStyle name="20% - 강조색6 9 3" xfId="960"/>
    <cellStyle name="20% - 강조색6 9 3 2" xfId="2262"/>
    <cellStyle name="20% - 강조색6 9 3 2 2" xfId="4878"/>
    <cellStyle name="20% - 강조색6 9 3 2 2 2" xfId="10170"/>
    <cellStyle name="20% - 강조색6 9 3 2 2 2 2" xfId="32885"/>
    <cellStyle name="20% - 강조색6 9 3 2 2 2 2 2" xfId="32886"/>
    <cellStyle name="20% - 강조색6 9 3 2 2 2 3" xfId="32887"/>
    <cellStyle name="20% - 강조색6 9 3 2 2 3" xfId="15636"/>
    <cellStyle name="20% - 강조색6 9 3 2 2 3 2" xfId="32888"/>
    <cellStyle name="20% - 강조색6 9 3 2 2 4" xfId="32889"/>
    <cellStyle name="20% - 강조색6 9 3 2 3" xfId="7555"/>
    <cellStyle name="20% - 강조색6 9 3 2 3 2" xfId="32890"/>
    <cellStyle name="20% - 강조색6 9 3 2 3 2 2" xfId="32891"/>
    <cellStyle name="20% - 강조색6 9 3 2 3 3" xfId="32892"/>
    <cellStyle name="20% - 강조색6 9 3 2 4" xfId="13021"/>
    <cellStyle name="20% - 강조색6 9 3 2 4 2" xfId="32893"/>
    <cellStyle name="20% - 강조색6 9 3 2 5" xfId="32894"/>
    <cellStyle name="20% - 강조색6 9 3 2 6" xfId="32895"/>
    <cellStyle name="20% - 강조색6 9 3 3" xfId="3579"/>
    <cellStyle name="20% - 강조색6 9 3 3 2" xfId="8871"/>
    <cellStyle name="20% - 강조색6 9 3 3 2 2" xfId="32896"/>
    <cellStyle name="20% - 강조색6 9 3 3 2 2 2" xfId="32897"/>
    <cellStyle name="20% - 강조색6 9 3 3 2 3" xfId="32898"/>
    <cellStyle name="20% - 강조색6 9 3 3 3" xfId="14337"/>
    <cellStyle name="20% - 강조색6 9 3 3 3 2" xfId="32899"/>
    <cellStyle name="20% - 강조색6 9 3 3 4" xfId="32900"/>
    <cellStyle name="20% - 강조색6 9 3 4" xfId="6256"/>
    <cellStyle name="20% - 강조색6 9 3 4 2" xfId="32901"/>
    <cellStyle name="20% - 강조색6 9 3 4 2 2" xfId="32902"/>
    <cellStyle name="20% - 강조색6 9 3 4 3" xfId="32903"/>
    <cellStyle name="20% - 강조색6 9 3 5" xfId="11722"/>
    <cellStyle name="20% - 강조색6 9 3 5 2" xfId="32904"/>
    <cellStyle name="20% - 강조색6 9 3 6" xfId="20496"/>
    <cellStyle name="20% - 강조색6 9 3 7" xfId="32905"/>
    <cellStyle name="20% - 강조색6 9 4" xfId="1642"/>
    <cellStyle name="20% - 강조색6 9 4 2" xfId="4258"/>
    <cellStyle name="20% - 강조색6 9 4 2 2" xfId="9550"/>
    <cellStyle name="20% - 강조색6 9 4 2 2 2" xfId="32906"/>
    <cellStyle name="20% - 강조색6 9 4 2 2 2 2" xfId="32907"/>
    <cellStyle name="20% - 강조색6 9 4 2 2 3" xfId="32908"/>
    <cellStyle name="20% - 강조색6 9 4 2 3" xfId="15016"/>
    <cellStyle name="20% - 강조색6 9 4 2 3 2" xfId="32909"/>
    <cellStyle name="20% - 강조색6 9 4 2 4" xfId="32910"/>
    <cellStyle name="20% - 강조색6 9 4 2 5" xfId="32911"/>
    <cellStyle name="20% - 강조색6 9 4 3" xfId="6935"/>
    <cellStyle name="20% - 강조색6 9 4 3 2" xfId="32912"/>
    <cellStyle name="20% - 강조색6 9 4 3 2 2" xfId="32913"/>
    <cellStyle name="20% - 강조색6 9 4 3 3" xfId="32914"/>
    <cellStyle name="20% - 강조색6 9 4 4" xfId="12401"/>
    <cellStyle name="20% - 강조색6 9 4 4 2" xfId="32915"/>
    <cellStyle name="20% - 강조색6 9 4 5" xfId="21074"/>
    <cellStyle name="20% - 강조색6 9 4 6" xfId="32916"/>
    <cellStyle name="20% - 강조색6 9 5" xfId="2959"/>
    <cellStyle name="20% - 강조색6 9 5 2" xfId="8251"/>
    <cellStyle name="20% - 강조색6 9 5 2 2" xfId="32917"/>
    <cellStyle name="20% - 강조색6 9 5 2 2 2" xfId="32918"/>
    <cellStyle name="20% - 강조색6 9 5 2 3" xfId="32919"/>
    <cellStyle name="20% - 강조색6 9 5 3" xfId="13717"/>
    <cellStyle name="20% - 강조색6 9 5 3 2" xfId="32920"/>
    <cellStyle name="20% - 강조색6 9 5 4" xfId="32921"/>
    <cellStyle name="20% - 강조색6 9 5 5" xfId="32922"/>
    <cellStyle name="20% - 강조색6 9 6" xfId="5636"/>
    <cellStyle name="20% - 강조색6 9 6 2" xfId="32923"/>
    <cellStyle name="20% - 강조색6 9 6 2 2" xfId="32924"/>
    <cellStyle name="20% - 강조색6 9 6 3" xfId="32925"/>
    <cellStyle name="20% - 강조색6 9 7" xfId="11102"/>
    <cellStyle name="20% - 강조색6 9 7 2" xfId="32926"/>
    <cellStyle name="20% - 강조색6 9 8" xfId="17085"/>
    <cellStyle name="20% - 강조색6 9 9" xfId="17673"/>
    <cellStyle name="40% - 강조색1" xfId="47" builtinId="31" customBuiltin="1"/>
    <cellStyle name="40% - 강조색1 10" xfId="342"/>
    <cellStyle name="40% - 강조색1 10 10" xfId="18861"/>
    <cellStyle name="40% - 강조색1 10 11" xfId="19823"/>
    <cellStyle name="40% - 강조색1 10 12" xfId="22288"/>
    <cellStyle name="40% - 강조색1 10 2" xfId="646"/>
    <cellStyle name="40% - 강조색1 10 2 2" xfId="1268"/>
    <cellStyle name="40% - 강조색1 10 2 2 2" xfId="2570"/>
    <cellStyle name="40% - 강조색1 10 2 2 2 2" xfId="5186"/>
    <cellStyle name="40% - 강조색1 10 2 2 2 2 2" xfId="10478"/>
    <cellStyle name="40% - 강조색1 10 2 2 2 2 2 2" xfId="32927"/>
    <cellStyle name="40% - 강조색1 10 2 2 2 2 2 2 2" xfId="32928"/>
    <cellStyle name="40% - 강조색1 10 2 2 2 2 2 3" xfId="32929"/>
    <cellStyle name="40% - 강조색1 10 2 2 2 2 3" xfId="15944"/>
    <cellStyle name="40% - 강조색1 10 2 2 2 2 3 2" xfId="32930"/>
    <cellStyle name="40% - 강조색1 10 2 2 2 2 4" xfId="32931"/>
    <cellStyle name="40% - 강조색1 10 2 2 2 3" xfId="7863"/>
    <cellStyle name="40% - 강조색1 10 2 2 2 3 2" xfId="32932"/>
    <cellStyle name="40% - 강조색1 10 2 2 2 3 2 2" xfId="32933"/>
    <cellStyle name="40% - 강조색1 10 2 2 2 3 3" xfId="32934"/>
    <cellStyle name="40% - 강조색1 10 2 2 2 4" xfId="13329"/>
    <cellStyle name="40% - 강조색1 10 2 2 2 4 2" xfId="32935"/>
    <cellStyle name="40% - 강조색1 10 2 2 2 5" xfId="32936"/>
    <cellStyle name="40% - 강조색1 10 2 2 3" xfId="3887"/>
    <cellStyle name="40% - 강조색1 10 2 2 3 2" xfId="9179"/>
    <cellStyle name="40% - 강조색1 10 2 2 3 2 2" xfId="32937"/>
    <cellStyle name="40% - 강조색1 10 2 2 3 2 2 2" xfId="32938"/>
    <cellStyle name="40% - 강조색1 10 2 2 3 2 3" xfId="32939"/>
    <cellStyle name="40% - 강조색1 10 2 2 3 3" xfId="14645"/>
    <cellStyle name="40% - 강조색1 10 2 2 3 3 2" xfId="32940"/>
    <cellStyle name="40% - 강조색1 10 2 2 3 4" xfId="32941"/>
    <cellStyle name="40% - 강조색1 10 2 2 4" xfId="6564"/>
    <cellStyle name="40% - 강조색1 10 2 2 4 2" xfId="32942"/>
    <cellStyle name="40% - 강조색1 10 2 2 4 2 2" xfId="32943"/>
    <cellStyle name="40% - 강조색1 10 2 2 4 3" xfId="32944"/>
    <cellStyle name="40% - 강조색1 10 2 2 5" xfId="12030"/>
    <cellStyle name="40% - 강조색1 10 2 2 5 2" xfId="32945"/>
    <cellStyle name="40% - 강조색1 10 2 2 6" xfId="32946"/>
    <cellStyle name="40% - 강조색1 10 2 2 7" xfId="32947"/>
    <cellStyle name="40% - 강조색1 10 2 3" xfId="1950"/>
    <cellStyle name="40% - 강조색1 10 2 3 2" xfId="4566"/>
    <cellStyle name="40% - 강조색1 10 2 3 2 2" xfId="9858"/>
    <cellStyle name="40% - 강조색1 10 2 3 2 2 2" xfId="32948"/>
    <cellStyle name="40% - 강조색1 10 2 3 2 2 2 2" xfId="32949"/>
    <cellStyle name="40% - 강조색1 10 2 3 2 2 3" xfId="32950"/>
    <cellStyle name="40% - 강조색1 10 2 3 2 3" xfId="15324"/>
    <cellStyle name="40% - 강조색1 10 2 3 2 3 2" xfId="32951"/>
    <cellStyle name="40% - 강조색1 10 2 3 2 4" xfId="32952"/>
    <cellStyle name="40% - 강조색1 10 2 3 3" xfId="7243"/>
    <cellStyle name="40% - 강조색1 10 2 3 3 2" xfId="32953"/>
    <cellStyle name="40% - 강조색1 10 2 3 3 2 2" xfId="32954"/>
    <cellStyle name="40% - 강조색1 10 2 3 3 3" xfId="32955"/>
    <cellStyle name="40% - 강조색1 10 2 3 4" xfId="12709"/>
    <cellStyle name="40% - 강조색1 10 2 3 4 2" xfId="32956"/>
    <cellStyle name="40% - 강조색1 10 2 3 5" xfId="32957"/>
    <cellStyle name="40% - 강조색1 10 2 4" xfId="3267"/>
    <cellStyle name="40% - 강조색1 10 2 4 2" xfId="8559"/>
    <cellStyle name="40% - 강조색1 10 2 4 2 2" xfId="32958"/>
    <cellStyle name="40% - 강조색1 10 2 4 2 2 2" xfId="32959"/>
    <cellStyle name="40% - 강조색1 10 2 4 2 3" xfId="32960"/>
    <cellStyle name="40% - 강조색1 10 2 4 3" xfId="14025"/>
    <cellStyle name="40% - 강조색1 10 2 4 3 2" xfId="32961"/>
    <cellStyle name="40% - 강조색1 10 2 4 4" xfId="32962"/>
    <cellStyle name="40% - 강조색1 10 2 5" xfId="5944"/>
    <cellStyle name="40% - 강조색1 10 2 5 2" xfId="32963"/>
    <cellStyle name="40% - 강조색1 10 2 5 2 2" xfId="32964"/>
    <cellStyle name="40% - 강조색1 10 2 5 3" xfId="32965"/>
    <cellStyle name="40% - 강조색1 10 2 6" xfId="11410"/>
    <cellStyle name="40% - 강조색1 10 2 6 2" xfId="32966"/>
    <cellStyle name="40% - 강조색1 10 2 7" xfId="21325"/>
    <cellStyle name="40% - 강조색1 10 2 8" xfId="32967"/>
    <cellStyle name="40% - 강조색1 10 3" xfId="966"/>
    <cellStyle name="40% - 강조색1 10 3 2" xfId="2268"/>
    <cellStyle name="40% - 강조색1 10 3 2 2" xfId="4884"/>
    <cellStyle name="40% - 강조색1 10 3 2 2 2" xfId="10176"/>
    <cellStyle name="40% - 강조색1 10 3 2 2 2 2" xfId="32968"/>
    <cellStyle name="40% - 강조색1 10 3 2 2 2 2 2" xfId="32969"/>
    <cellStyle name="40% - 강조색1 10 3 2 2 2 3" xfId="32970"/>
    <cellStyle name="40% - 강조색1 10 3 2 2 3" xfId="15642"/>
    <cellStyle name="40% - 강조색1 10 3 2 2 3 2" xfId="32971"/>
    <cellStyle name="40% - 강조색1 10 3 2 2 4" xfId="32972"/>
    <cellStyle name="40% - 강조색1 10 3 2 3" xfId="7561"/>
    <cellStyle name="40% - 강조색1 10 3 2 3 2" xfId="32973"/>
    <cellStyle name="40% - 강조색1 10 3 2 3 2 2" xfId="32974"/>
    <cellStyle name="40% - 강조색1 10 3 2 3 3" xfId="32975"/>
    <cellStyle name="40% - 강조색1 10 3 2 4" xfId="13027"/>
    <cellStyle name="40% - 강조색1 10 3 2 4 2" xfId="32976"/>
    <cellStyle name="40% - 강조색1 10 3 2 5" xfId="32977"/>
    <cellStyle name="40% - 강조색1 10 3 3" xfId="3585"/>
    <cellStyle name="40% - 강조색1 10 3 3 2" xfId="8877"/>
    <cellStyle name="40% - 강조색1 10 3 3 2 2" xfId="32978"/>
    <cellStyle name="40% - 강조색1 10 3 3 2 2 2" xfId="32979"/>
    <cellStyle name="40% - 강조색1 10 3 3 2 3" xfId="32980"/>
    <cellStyle name="40% - 강조색1 10 3 3 3" xfId="14343"/>
    <cellStyle name="40% - 강조색1 10 3 3 3 2" xfId="32981"/>
    <cellStyle name="40% - 강조색1 10 3 3 4" xfId="32982"/>
    <cellStyle name="40% - 강조색1 10 3 4" xfId="6262"/>
    <cellStyle name="40% - 강조색1 10 3 4 2" xfId="32983"/>
    <cellStyle name="40% - 강조색1 10 3 4 2 2" xfId="32984"/>
    <cellStyle name="40% - 강조색1 10 3 4 3" xfId="32985"/>
    <cellStyle name="40% - 강조색1 10 3 5" xfId="11728"/>
    <cellStyle name="40% - 강조색1 10 3 5 2" xfId="32986"/>
    <cellStyle name="40% - 강조색1 10 3 6" xfId="32987"/>
    <cellStyle name="40% - 강조색1 10 3 7" xfId="32988"/>
    <cellStyle name="40% - 강조색1 10 4" xfId="1648"/>
    <cellStyle name="40% - 강조색1 10 4 2" xfId="4264"/>
    <cellStyle name="40% - 강조색1 10 4 2 2" xfId="9556"/>
    <cellStyle name="40% - 강조색1 10 4 2 2 2" xfId="32989"/>
    <cellStyle name="40% - 강조색1 10 4 2 2 2 2" xfId="32990"/>
    <cellStyle name="40% - 강조색1 10 4 2 2 3" xfId="32991"/>
    <cellStyle name="40% - 강조색1 10 4 2 3" xfId="15022"/>
    <cellStyle name="40% - 강조색1 10 4 2 3 2" xfId="32992"/>
    <cellStyle name="40% - 강조색1 10 4 2 4" xfId="32993"/>
    <cellStyle name="40% - 강조색1 10 4 3" xfId="6941"/>
    <cellStyle name="40% - 강조색1 10 4 3 2" xfId="32994"/>
    <cellStyle name="40% - 강조색1 10 4 3 2 2" xfId="32995"/>
    <cellStyle name="40% - 강조색1 10 4 3 3" xfId="32996"/>
    <cellStyle name="40% - 강조색1 10 4 4" xfId="12407"/>
    <cellStyle name="40% - 강조색1 10 4 4 2" xfId="32997"/>
    <cellStyle name="40% - 강조색1 10 4 5" xfId="32998"/>
    <cellStyle name="40% - 강조색1 10 5" xfId="2965"/>
    <cellStyle name="40% - 강조색1 10 5 2" xfId="8257"/>
    <cellStyle name="40% - 강조색1 10 5 2 2" xfId="32999"/>
    <cellStyle name="40% - 강조색1 10 5 2 2 2" xfId="33000"/>
    <cellStyle name="40% - 강조색1 10 5 2 3" xfId="33001"/>
    <cellStyle name="40% - 강조색1 10 5 3" xfId="13723"/>
    <cellStyle name="40% - 강조색1 10 5 3 2" xfId="33002"/>
    <cellStyle name="40% - 강조색1 10 5 4" xfId="33003"/>
    <cellStyle name="40% - 강조색1 10 6" xfId="5642"/>
    <cellStyle name="40% - 강조색1 10 6 2" xfId="33004"/>
    <cellStyle name="40% - 강조색1 10 6 2 2" xfId="33005"/>
    <cellStyle name="40% - 강조색1 10 6 3" xfId="33006"/>
    <cellStyle name="40% - 강조색1 10 7" xfId="11108"/>
    <cellStyle name="40% - 강조색1 10 7 2" xfId="33007"/>
    <cellStyle name="40% - 강조색1 10 8" xfId="16731"/>
    <cellStyle name="40% - 강조색1 10 9" xfId="17924"/>
    <cellStyle name="40% - 강조색1 11" xfId="357"/>
    <cellStyle name="40% - 강조색1 11 2" xfId="661"/>
    <cellStyle name="40% - 강조색1 11 2 2" xfId="1283"/>
    <cellStyle name="40% - 강조색1 11 2 2 2" xfId="2585"/>
    <cellStyle name="40% - 강조색1 11 2 2 2 2" xfId="5201"/>
    <cellStyle name="40% - 강조색1 11 2 2 2 2 2" xfId="10493"/>
    <cellStyle name="40% - 강조색1 11 2 2 2 2 2 2" xfId="33008"/>
    <cellStyle name="40% - 강조색1 11 2 2 2 2 2 2 2" xfId="33009"/>
    <cellStyle name="40% - 강조색1 11 2 2 2 2 2 3" xfId="33010"/>
    <cellStyle name="40% - 강조색1 11 2 2 2 2 3" xfId="15959"/>
    <cellStyle name="40% - 강조색1 11 2 2 2 2 3 2" xfId="33011"/>
    <cellStyle name="40% - 강조색1 11 2 2 2 2 4" xfId="33012"/>
    <cellStyle name="40% - 강조색1 11 2 2 2 3" xfId="7878"/>
    <cellStyle name="40% - 강조색1 11 2 2 2 3 2" xfId="33013"/>
    <cellStyle name="40% - 강조색1 11 2 2 2 3 2 2" xfId="33014"/>
    <cellStyle name="40% - 강조색1 11 2 2 2 3 3" xfId="33015"/>
    <cellStyle name="40% - 강조색1 11 2 2 2 4" xfId="13344"/>
    <cellStyle name="40% - 강조색1 11 2 2 2 4 2" xfId="33016"/>
    <cellStyle name="40% - 강조색1 11 2 2 2 5" xfId="33017"/>
    <cellStyle name="40% - 강조색1 11 2 2 3" xfId="3902"/>
    <cellStyle name="40% - 강조색1 11 2 2 3 2" xfId="9194"/>
    <cellStyle name="40% - 강조색1 11 2 2 3 2 2" xfId="33018"/>
    <cellStyle name="40% - 강조색1 11 2 2 3 2 2 2" xfId="33019"/>
    <cellStyle name="40% - 강조색1 11 2 2 3 2 3" xfId="33020"/>
    <cellStyle name="40% - 강조색1 11 2 2 3 3" xfId="14660"/>
    <cellStyle name="40% - 강조색1 11 2 2 3 3 2" xfId="33021"/>
    <cellStyle name="40% - 강조색1 11 2 2 3 4" xfId="33022"/>
    <cellStyle name="40% - 강조색1 11 2 2 4" xfId="6579"/>
    <cellStyle name="40% - 강조색1 11 2 2 4 2" xfId="33023"/>
    <cellStyle name="40% - 강조색1 11 2 2 4 2 2" xfId="33024"/>
    <cellStyle name="40% - 강조색1 11 2 2 4 3" xfId="33025"/>
    <cellStyle name="40% - 강조색1 11 2 2 5" xfId="12045"/>
    <cellStyle name="40% - 강조색1 11 2 2 5 2" xfId="33026"/>
    <cellStyle name="40% - 강조색1 11 2 2 6" xfId="33027"/>
    <cellStyle name="40% - 강조색1 11 2 3" xfId="1965"/>
    <cellStyle name="40% - 강조색1 11 2 3 2" xfId="4581"/>
    <cellStyle name="40% - 강조색1 11 2 3 2 2" xfId="9873"/>
    <cellStyle name="40% - 강조색1 11 2 3 2 2 2" xfId="33028"/>
    <cellStyle name="40% - 강조색1 11 2 3 2 2 2 2" xfId="33029"/>
    <cellStyle name="40% - 강조색1 11 2 3 2 2 3" xfId="33030"/>
    <cellStyle name="40% - 강조색1 11 2 3 2 3" xfId="15339"/>
    <cellStyle name="40% - 강조색1 11 2 3 2 3 2" xfId="33031"/>
    <cellStyle name="40% - 강조색1 11 2 3 2 4" xfId="33032"/>
    <cellStyle name="40% - 강조색1 11 2 3 3" xfId="7258"/>
    <cellStyle name="40% - 강조색1 11 2 3 3 2" xfId="33033"/>
    <cellStyle name="40% - 강조색1 11 2 3 3 2 2" xfId="33034"/>
    <cellStyle name="40% - 강조색1 11 2 3 3 3" xfId="33035"/>
    <cellStyle name="40% - 강조색1 11 2 3 4" xfId="12724"/>
    <cellStyle name="40% - 강조색1 11 2 3 4 2" xfId="33036"/>
    <cellStyle name="40% - 강조색1 11 2 3 5" xfId="33037"/>
    <cellStyle name="40% - 강조색1 11 2 4" xfId="3282"/>
    <cellStyle name="40% - 강조색1 11 2 4 2" xfId="8574"/>
    <cellStyle name="40% - 강조색1 11 2 4 2 2" xfId="33038"/>
    <cellStyle name="40% - 강조색1 11 2 4 2 2 2" xfId="33039"/>
    <cellStyle name="40% - 강조색1 11 2 4 2 3" xfId="33040"/>
    <cellStyle name="40% - 강조색1 11 2 4 3" xfId="14040"/>
    <cellStyle name="40% - 강조색1 11 2 4 3 2" xfId="33041"/>
    <cellStyle name="40% - 강조색1 11 2 4 4" xfId="33042"/>
    <cellStyle name="40% - 강조색1 11 2 5" xfId="5959"/>
    <cellStyle name="40% - 강조색1 11 2 5 2" xfId="33043"/>
    <cellStyle name="40% - 강조색1 11 2 5 2 2" xfId="33044"/>
    <cellStyle name="40% - 강조색1 11 2 5 3" xfId="33045"/>
    <cellStyle name="40% - 강조색1 11 2 6" xfId="11425"/>
    <cellStyle name="40% - 강조색1 11 2 6 2" xfId="33046"/>
    <cellStyle name="40% - 강조색1 11 2 7" xfId="33047"/>
    <cellStyle name="40% - 강조색1 11 3" xfId="981"/>
    <cellStyle name="40% - 강조색1 11 3 2" xfId="2283"/>
    <cellStyle name="40% - 강조색1 11 3 2 2" xfId="4899"/>
    <cellStyle name="40% - 강조색1 11 3 2 2 2" xfId="10191"/>
    <cellStyle name="40% - 강조색1 11 3 2 2 2 2" xfId="33048"/>
    <cellStyle name="40% - 강조색1 11 3 2 2 2 2 2" xfId="33049"/>
    <cellStyle name="40% - 강조색1 11 3 2 2 2 3" xfId="33050"/>
    <cellStyle name="40% - 강조색1 11 3 2 2 3" xfId="15657"/>
    <cellStyle name="40% - 강조색1 11 3 2 2 3 2" xfId="33051"/>
    <cellStyle name="40% - 강조색1 11 3 2 2 4" xfId="33052"/>
    <cellStyle name="40% - 강조색1 11 3 2 3" xfId="7576"/>
    <cellStyle name="40% - 강조색1 11 3 2 3 2" xfId="33053"/>
    <cellStyle name="40% - 강조색1 11 3 2 3 2 2" xfId="33054"/>
    <cellStyle name="40% - 강조색1 11 3 2 3 3" xfId="33055"/>
    <cellStyle name="40% - 강조색1 11 3 2 4" xfId="13042"/>
    <cellStyle name="40% - 강조색1 11 3 2 4 2" xfId="33056"/>
    <cellStyle name="40% - 강조색1 11 3 2 5" xfId="33057"/>
    <cellStyle name="40% - 강조색1 11 3 3" xfId="3600"/>
    <cellStyle name="40% - 강조색1 11 3 3 2" xfId="8892"/>
    <cellStyle name="40% - 강조색1 11 3 3 2 2" xfId="33058"/>
    <cellStyle name="40% - 강조색1 11 3 3 2 2 2" xfId="33059"/>
    <cellStyle name="40% - 강조색1 11 3 3 2 3" xfId="33060"/>
    <cellStyle name="40% - 강조색1 11 3 3 3" xfId="14358"/>
    <cellStyle name="40% - 강조색1 11 3 3 3 2" xfId="33061"/>
    <cellStyle name="40% - 강조색1 11 3 3 4" xfId="33062"/>
    <cellStyle name="40% - 강조색1 11 3 4" xfId="6277"/>
    <cellStyle name="40% - 강조색1 11 3 4 2" xfId="33063"/>
    <cellStyle name="40% - 강조색1 11 3 4 2 2" xfId="33064"/>
    <cellStyle name="40% - 강조색1 11 3 4 3" xfId="33065"/>
    <cellStyle name="40% - 강조색1 11 3 5" xfId="11743"/>
    <cellStyle name="40% - 강조색1 11 3 5 2" xfId="33066"/>
    <cellStyle name="40% - 강조색1 11 3 6" xfId="33067"/>
    <cellStyle name="40% - 강조색1 11 4" xfId="1663"/>
    <cellStyle name="40% - 강조색1 11 4 2" xfId="4279"/>
    <cellStyle name="40% - 강조색1 11 4 2 2" xfId="9571"/>
    <cellStyle name="40% - 강조색1 11 4 2 2 2" xfId="33068"/>
    <cellStyle name="40% - 강조색1 11 4 2 2 2 2" xfId="33069"/>
    <cellStyle name="40% - 강조색1 11 4 2 2 3" xfId="33070"/>
    <cellStyle name="40% - 강조색1 11 4 2 3" xfId="15037"/>
    <cellStyle name="40% - 강조색1 11 4 2 3 2" xfId="33071"/>
    <cellStyle name="40% - 강조색1 11 4 2 4" xfId="33072"/>
    <cellStyle name="40% - 강조색1 11 4 3" xfId="6956"/>
    <cellStyle name="40% - 강조색1 11 4 3 2" xfId="33073"/>
    <cellStyle name="40% - 강조색1 11 4 3 2 2" xfId="33074"/>
    <cellStyle name="40% - 강조색1 11 4 3 3" xfId="33075"/>
    <cellStyle name="40% - 강조색1 11 4 4" xfId="12422"/>
    <cellStyle name="40% - 강조색1 11 4 4 2" xfId="33076"/>
    <cellStyle name="40% - 강조색1 11 4 5" xfId="33077"/>
    <cellStyle name="40% - 강조색1 11 5" xfId="2980"/>
    <cellStyle name="40% - 강조색1 11 5 2" xfId="8272"/>
    <cellStyle name="40% - 강조색1 11 5 2 2" xfId="33078"/>
    <cellStyle name="40% - 강조색1 11 5 2 2 2" xfId="33079"/>
    <cellStyle name="40% - 강조색1 11 5 2 3" xfId="33080"/>
    <cellStyle name="40% - 강조색1 11 5 3" xfId="13738"/>
    <cellStyle name="40% - 강조색1 11 5 3 2" xfId="33081"/>
    <cellStyle name="40% - 강조색1 11 5 4" xfId="33082"/>
    <cellStyle name="40% - 강조색1 11 6" xfId="5657"/>
    <cellStyle name="40% - 강조색1 11 6 2" xfId="33083"/>
    <cellStyle name="40% - 강조색1 11 6 2 2" xfId="33084"/>
    <cellStyle name="40% - 강조색1 11 6 3" xfId="33085"/>
    <cellStyle name="40% - 강조색1 11 7" xfId="11123"/>
    <cellStyle name="40% - 강조색1 11 7 2" xfId="33086"/>
    <cellStyle name="40% - 강조색1 11 8" xfId="18273"/>
    <cellStyle name="40% - 강조색1 11 9" xfId="33087"/>
    <cellStyle name="40% - 강조색1 12" xfId="372"/>
    <cellStyle name="40% - 강조색1 12 2" xfId="676"/>
    <cellStyle name="40% - 강조색1 12 2 2" xfId="1298"/>
    <cellStyle name="40% - 강조색1 12 2 2 2" xfId="2600"/>
    <cellStyle name="40% - 강조색1 12 2 2 2 2" xfId="5216"/>
    <cellStyle name="40% - 강조색1 12 2 2 2 2 2" xfId="10508"/>
    <cellStyle name="40% - 강조색1 12 2 2 2 2 2 2" xfId="33088"/>
    <cellStyle name="40% - 강조색1 12 2 2 2 2 2 2 2" xfId="33089"/>
    <cellStyle name="40% - 강조색1 12 2 2 2 2 2 3" xfId="33090"/>
    <cellStyle name="40% - 강조색1 12 2 2 2 2 3" xfId="15974"/>
    <cellStyle name="40% - 강조색1 12 2 2 2 2 3 2" xfId="33091"/>
    <cellStyle name="40% - 강조색1 12 2 2 2 2 4" xfId="33092"/>
    <cellStyle name="40% - 강조색1 12 2 2 2 3" xfId="7893"/>
    <cellStyle name="40% - 강조색1 12 2 2 2 3 2" xfId="33093"/>
    <cellStyle name="40% - 강조색1 12 2 2 2 3 2 2" xfId="33094"/>
    <cellStyle name="40% - 강조색1 12 2 2 2 3 3" xfId="33095"/>
    <cellStyle name="40% - 강조색1 12 2 2 2 4" xfId="13359"/>
    <cellStyle name="40% - 강조색1 12 2 2 2 4 2" xfId="33096"/>
    <cellStyle name="40% - 강조색1 12 2 2 2 5" xfId="33097"/>
    <cellStyle name="40% - 강조색1 12 2 2 3" xfId="3917"/>
    <cellStyle name="40% - 강조색1 12 2 2 3 2" xfId="9209"/>
    <cellStyle name="40% - 강조색1 12 2 2 3 2 2" xfId="33098"/>
    <cellStyle name="40% - 강조색1 12 2 2 3 2 2 2" xfId="33099"/>
    <cellStyle name="40% - 강조색1 12 2 2 3 2 3" xfId="33100"/>
    <cellStyle name="40% - 강조색1 12 2 2 3 3" xfId="14675"/>
    <cellStyle name="40% - 강조색1 12 2 2 3 3 2" xfId="33101"/>
    <cellStyle name="40% - 강조색1 12 2 2 3 4" xfId="33102"/>
    <cellStyle name="40% - 강조색1 12 2 2 4" xfId="6594"/>
    <cellStyle name="40% - 강조색1 12 2 2 4 2" xfId="33103"/>
    <cellStyle name="40% - 강조색1 12 2 2 4 2 2" xfId="33104"/>
    <cellStyle name="40% - 강조색1 12 2 2 4 3" xfId="33105"/>
    <cellStyle name="40% - 강조색1 12 2 2 5" xfId="12060"/>
    <cellStyle name="40% - 강조색1 12 2 2 5 2" xfId="33106"/>
    <cellStyle name="40% - 강조색1 12 2 2 6" xfId="33107"/>
    <cellStyle name="40% - 강조색1 12 2 3" xfId="1980"/>
    <cellStyle name="40% - 강조색1 12 2 3 2" xfId="4596"/>
    <cellStyle name="40% - 강조색1 12 2 3 2 2" xfId="9888"/>
    <cellStyle name="40% - 강조색1 12 2 3 2 2 2" xfId="33108"/>
    <cellStyle name="40% - 강조색1 12 2 3 2 2 2 2" xfId="33109"/>
    <cellStyle name="40% - 강조색1 12 2 3 2 2 3" xfId="33110"/>
    <cellStyle name="40% - 강조색1 12 2 3 2 3" xfId="15354"/>
    <cellStyle name="40% - 강조색1 12 2 3 2 3 2" xfId="33111"/>
    <cellStyle name="40% - 강조색1 12 2 3 2 4" xfId="33112"/>
    <cellStyle name="40% - 강조색1 12 2 3 3" xfId="7273"/>
    <cellStyle name="40% - 강조색1 12 2 3 3 2" xfId="33113"/>
    <cellStyle name="40% - 강조색1 12 2 3 3 2 2" xfId="33114"/>
    <cellStyle name="40% - 강조색1 12 2 3 3 3" xfId="33115"/>
    <cellStyle name="40% - 강조색1 12 2 3 4" xfId="12739"/>
    <cellStyle name="40% - 강조색1 12 2 3 4 2" xfId="33116"/>
    <cellStyle name="40% - 강조색1 12 2 3 5" xfId="33117"/>
    <cellStyle name="40% - 강조색1 12 2 4" xfId="3297"/>
    <cellStyle name="40% - 강조색1 12 2 4 2" xfId="8589"/>
    <cellStyle name="40% - 강조색1 12 2 4 2 2" xfId="33118"/>
    <cellStyle name="40% - 강조색1 12 2 4 2 2 2" xfId="33119"/>
    <cellStyle name="40% - 강조색1 12 2 4 2 3" xfId="33120"/>
    <cellStyle name="40% - 강조색1 12 2 4 3" xfId="14055"/>
    <cellStyle name="40% - 강조색1 12 2 4 3 2" xfId="33121"/>
    <cellStyle name="40% - 강조색1 12 2 4 4" xfId="33122"/>
    <cellStyle name="40% - 강조색1 12 2 5" xfId="5974"/>
    <cellStyle name="40% - 강조색1 12 2 5 2" xfId="33123"/>
    <cellStyle name="40% - 강조색1 12 2 5 2 2" xfId="33124"/>
    <cellStyle name="40% - 강조색1 12 2 5 3" xfId="33125"/>
    <cellStyle name="40% - 강조색1 12 2 6" xfId="11440"/>
    <cellStyle name="40% - 강조색1 12 2 6 2" xfId="33126"/>
    <cellStyle name="40% - 강조색1 12 2 7" xfId="33127"/>
    <cellStyle name="40% - 강조색1 12 3" xfId="996"/>
    <cellStyle name="40% - 강조색1 12 3 2" xfId="2298"/>
    <cellStyle name="40% - 강조색1 12 3 2 2" xfId="4914"/>
    <cellStyle name="40% - 강조색1 12 3 2 2 2" xfId="10206"/>
    <cellStyle name="40% - 강조색1 12 3 2 2 2 2" xfId="33128"/>
    <cellStyle name="40% - 강조색1 12 3 2 2 2 2 2" xfId="33129"/>
    <cellStyle name="40% - 강조색1 12 3 2 2 2 3" xfId="33130"/>
    <cellStyle name="40% - 강조색1 12 3 2 2 3" xfId="15672"/>
    <cellStyle name="40% - 강조색1 12 3 2 2 3 2" xfId="33131"/>
    <cellStyle name="40% - 강조색1 12 3 2 2 4" xfId="33132"/>
    <cellStyle name="40% - 강조색1 12 3 2 3" xfId="7591"/>
    <cellStyle name="40% - 강조색1 12 3 2 3 2" xfId="33133"/>
    <cellStyle name="40% - 강조색1 12 3 2 3 2 2" xfId="33134"/>
    <cellStyle name="40% - 강조색1 12 3 2 3 3" xfId="33135"/>
    <cellStyle name="40% - 강조색1 12 3 2 4" xfId="13057"/>
    <cellStyle name="40% - 강조색1 12 3 2 4 2" xfId="33136"/>
    <cellStyle name="40% - 강조색1 12 3 2 5" xfId="33137"/>
    <cellStyle name="40% - 강조색1 12 3 3" xfId="3615"/>
    <cellStyle name="40% - 강조색1 12 3 3 2" xfId="8907"/>
    <cellStyle name="40% - 강조색1 12 3 3 2 2" xfId="33138"/>
    <cellStyle name="40% - 강조색1 12 3 3 2 2 2" xfId="33139"/>
    <cellStyle name="40% - 강조색1 12 3 3 2 3" xfId="33140"/>
    <cellStyle name="40% - 강조색1 12 3 3 3" xfId="14373"/>
    <cellStyle name="40% - 강조색1 12 3 3 3 2" xfId="33141"/>
    <cellStyle name="40% - 강조색1 12 3 3 4" xfId="33142"/>
    <cellStyle name="40% - 강조색1 12 3 4" xfId="6292"/>
    <cellStyle name="40% - 강조색1 12 3 4 2" xfId="33143"/>
    <cellStyle name="40% - 강조색1 12 3 4 2 2" xfId="33144"/>
    <cellStyle name="40% - 강조색1 12 3 4 3" xfId="33145"/>
    <cellStyle name="40% - 강조색1 12 3 5" xfId="11758"/>
    <cellStyle name="40% - 강조색1 12 3 5 2" xfId="33146"/>
    <cellStyle name="40% - 강조색1 12 3 6" xfId="33147"/>
    <cellStyle name="40% - 강조색1 12 4" xfId="1678"/>
    <cellStyle name="40% - 강조색1 12 4 2" xfId="4294"/>
    <cellStyle name="40% - 강조색1 12 4 2 2" xfId="9586"/>
    <cellStyle name="40% - 강조색1 12 4 2 2 2" xfId="33148"/>
    <cellStyle name="40% - 강조색1 12 4 2 2 2 2" xfId="33149"/>
    <cellStyle name="40% - 강조색1 12 4 2 2 3" xfId="33150"/>
    <cellStyle name="40% - 강조색1 12 4 2 3" xfId="15052"/>
    <cellStyle name="40% - 강조색1 12 4 2 3 2" xfId="33151"/>
    <cellStyle name="40% - 강조색1 12 4 2 4" xfId="33152"/>
    <cellStyle name="40% - 강조색1 12 4 3" xfId="6971"/>
    <cellStyle name="40% - 강조색1 12 4 3 2" xfId="33153"/>
    <cellStyle name="40% - 강조색1 12 4 3 2 2" xfId="33154"/>
    <cellStyle name="40% - 강조색1 12 4 3 3" xfId="33155"/>
    <cellStyle name="40% - 강조색1 12 4 4" xfId="12437"/>
    <cellStyle name="40% - 강조색1 12 4 4 2" xfId="33156"/>
    <cellStyle name="40% - 강조색1 12 4 5" xfId="33157"/>
    <cellStyle name="40% - 강조색1 12 5" xfId="2995"/>
    <cellStyle name="40% - 강조색1 12 5 2" xfId="8287"/>
    <cellStyle name="40% - 강조색1 12 5 2 2" xfId="33158"/>
    <cellStyle name="40% - 강조색1 12 5 2 2 2" xfId="33159"/>
    <cellStyle name="40% - 강조색1 12 5 2 3" xfId="33160"/>
    <cellStyle name="40% - 강조색1 12 5 3" xfId="13753"/>
    <cellStyle name="40% - 강조색1 12 5 3 2" xfId="33161"/>
    <cellStyle name="40% - 강조색1 12 5 4" xfId="33162"/>
    <cellStyle name="40% - 강조색1 12 6" xfId="5672"/>
    <cellStyle name="40% - 강조색1 12 6 2" xfId="33163"/>
    <cellStyle name="40% - 강조색1 12 6 2 2" xfId="33164"/>
    <cellStyle name="40% - 강조색1 12 6 3" xfId="33165"/>
    <cellStyle name="40% - 강조색1 12 7" xfId="11138"/>
    <cellStyle name="40% - 강조색1 12 7 2" xfId="33166"/>
    <cellStyle name="40% - 강조색1 12 8" xfId="19224"/>
    <cellStyle name="40% - 강조색1 13" xfId="386"/>
    <cellStyle name="40% - 강조색1 13 2" xfId="1010"/>
    <cellStyle name="40% - 강조색1 13 2 2" xfId="2312"/>
    <cellStyle name="40% - 강조색1 13 2 2 2" xfId="4928"/>
    <cellStyle name="40% - 강조색1 13 2 2 2 2" xfId="10220"/>
    <cellStyle name="40% - 강조색1 13 2 2 2 2 2" xfId="33167"/>
    <cellStyle name="40% - 강조색1 13 2 2 2 2 2 2" xfId="33168"/>
    <cellStyle name="40% - 강조색1 13 2 2 2 2 3" xfId="33169"/>
    <cellStyle name="40% - 강조색1 13 2 2 2 3" xfId="15686"/>
    <cellStyle name="40% - 강조색1 13 2 2 2 3 2" xfId="33170"/>
    <cellStyle name="40% - 강조색1 13 2 2 2 4" xfId="33171"/>
    <cellStyle name="40% - 강조색1 13 2 2 3" xfId="7605"/>
    <cellStyle name="40% - 강조색1 13 2 2 3 2" xfId="33172"/>
    <cellStyle name="40% - 강조색1 13 2 2 3 2 2" xfId="33173"/>
    <cellStyle name="40% - 강조색1 13 2 2 3 3" xfId="33174"/>
    <cellStyle name="40% - 강조색1 13 2 2 4" xfId="13071"/>
    <cellStyle name="40% - 강조색1 13 2 2 4 2" xfId="33175"/>
    <cellStyle name="40% - 강조색1 13 2 2 5" xfId="33176"/>
    <cellStyle name="40% - 강조색1 13 2 3" xfId="3629"/>
    <cellStyle name="40% - 강조색1 13 2 3 2" xfId="8921"/>
    <cellStyle name="40% - 강조색1 13 2 3 2 2" xfId="33177"/>
    <cellStyle name="40% - 강조색1 13 2 3 2 2 2" xfId="33178"/>
    <cellStyle name="40% - 강조색1 13 2 3 2 3" xfId="33179"/>
    <cellStyle name="40% - 강조색1 13 2 3 3" xfId="14387"/>
    <cellStyle name="40% - 강조색1 13 2 3 3 2" xfId="33180"/>
    <cellStyle name="40% - 강조색1 13 2 3 4" xfId="33181"/>
    <cellStyle name="40% - 강조색1 13 2 4" xfId="6306"/>
    <cellStyle name="40% - 강조색1 13 2 4 2" xfId="33182"/>
    <cellStyle name="40% - 강조색1 13 2 4 2 2" xfId="33183"/>
    <cellStyle name="40% - 강조색1 13 2 4 3" xfId="33184"/>
    <cellStyle name="40% - 강조색1 13 2 5" xfId="11772"/>
    <cellStyle name="40% - 강조색1 13 2 5 2" xfId="33185"/>
    <cellStyle name="40% - 강조색1 13 2 6" xfId="33186"/>
    <cellStyle name="40% - 강조색1 13 3" xfId="1692"/>
    <cellStyle name="40% - 강조색1 13 3 2" xfId="4308"/>
    <cellStyle name="40% - 강조색1 13 3 2 2" xfId="9600"/>
    <cellStyle name="40% - 강조색1 13 3 2 2 2" xfId="33187"/>
    <cellStyle name="40% - 강조색1 13 3 2 2 2 2" xfId="33188"/>
    <cellStyle name="40% - 강조색1 13 3 2 2 3" xfId="33189"/>
    <cellStyle name="40% - 강조색1 13 3 2 3" xfId="15066"/>
    <cellStyle name="40% - 강조색1 13 3 2 3 2" xfId="33190"/>
    <cellStyle name="40% - 강조색1 13 3 2 4" xfId="33191"/>
    <cellStyle name="40% - 강조색1 13 3 3" xfId="6985"/>
    <cellStyle name="40% - 강조색1 13 3 3 2" xfId="33192"/>
    <cellStyle name="40% - 강조색1 13 3 3 2 2" xfId="33193"/>
    <cellStyle name="40% - 강조색1 13 3 3 3" xfId="33194"/>
    <cellStyle name="40% - 강조색1 13 3 4" xfId="12451"/>
    <cellStyle name="40% - 강조색1 13 3 4 2" xfId="33195"/>
    <cellStyle name="40% - 강조색1 13 3 5" xfId="33196"/>
    <cellStyle name="40% - 강조색1 13 4" xfId="3009"/>
    <cellStyle name="40% - 강조색1 13 4 2" xfId="8301"/>
    <cellStyle name="40% - 강조색1 13 4 2 2" xfId="33197"/>
    <cellStyle name="40% - 강조색1 13 4 2 2 2" xfId="33198"/>
    <cellStyle name="40% - 강조색1 13 4 2 3" xfId="33199"/>
    <cellStyle name="40% - 강조색1 13 4 3" xfId="13767"/>
    <cellStyle name="40% - 강조색1 13 4 3 2" xfId="33200"/>
    <cellStyle name="40% - 강조색1 13 4 4" xfId="33201"/>
    <cellStyle name="40% - 강조색1 13 5" xfId="5686"/>
    <cellStyle name="40% - 강조색1 13 5 2" xfId="33202"/>
    <cellStyle name="40% - 강조색1 13 5 2 2" xfId="33203"/>
    <cellStyle name="40% - 강조색1 13 5 3" xfId="33204"/>
    <cellStyle name="40% - 강조색1 13 6" xfId="11152"/>
    <cellStyle name="40% - 강조색1 13 6 2" xfId="33205"/>
    <cellStyle name="40% - 강조색1 13 7" xfId="33206"/>
    <cellStyle name="40% - 강조색1 14" xfId="691"/>
    <cellStyle name="40% - 강조색1 14 2" xfId="1313"/>
    <cellStyle name="40% - 강조색1 14 2 2" xfId="2615"/>
    <cellStyle name="40% - 강조색1 14 2 2 2" xfId="5231"/>
    <cellStyle name="40% - 강조색1 14 2 2 2 2" xfId="10523"/>
    <cellStyle name="40% - 강조색1 14 2 2 2 2 2" xfId="33207"/>
    <cellStyle name="40% - 강조색1 14 2 2 2 2 2 2" xfId="33208"/>
    <cellStyle name="40% - 강조색1 14 2 2 2 2 3" xfId="33209"/>
    <cellStyle name="40% - 강조색1 14 2 2 2 3" xfId="15989"/>
    <cellStyle name="40% - 강조색1 14 2 2 2 3 2" xfId="33210"/>
    <cellStyle name="40% - 강조색1 14 2 2 2 4" xfId="33211"/>
    <cellStyle name="40% - 강조색1 14 2 2 3" xfId="7908"/>
    <cellStyle name="40% - 강조색1 14 2 2 3 2" xfId="33212"/>
    <cellStyle name="40% - 강조색1 14 2 2 3 2 2" xfId="33213"/>
    <cellStyle name="40% - 강조색1 14 2 2 3 3" xfId="33214"/>
    <cellStyle name="40% - 강조색1 14 2 2 4" xfId="13374"/>
    <cellStyle name="40% - 강조색1 14 2 2 4 2" xfId="33215"/>
    <cellStyle name="40% - 강조색1 14 2 2 5" xfId="33216"/>
    <cellStyle name="40% - 강조색1 14 2 3" xfId="3932"/>
    <cellStyle name="40% - 강조색1 14 2 3 2" xfId="9224"/>
    <cellStyle name="40% - 강조색1 14 2 3 2 2" xfId="33217"/>
    <cellStyle name="40% - 강조색1 14 2 3 2 2 2" xfId="33218"/>
    <cellStyle name="40% - 강조색1 14 2 3 2 3" xfId="33219"/>
    <cellStyle name="40% - 강조색1 14 2 3 3" xfId="14690"/>
    <cellStyle name="40% - 강조색1 14 2 3 3 2" xfId="33220"/>
    <cellStyle name="40% - 강조색1 14 2 3 4" xfId="33221"/>
    <cellStyle name="40% - 강조색1 14 2 4" xfId="6609"/>
    <cellStyle name="40% - 강조색1 14 2 4 2" xfId="33222"/>
    <cellStyle name="40% - 강조색1 14 2 4 2 2" xfId="33223"/>
    <cellStyle name="40% - 강조색1 14 2 4 3" xfId="33224"/>
    <cellStyle name="40% - 강조색1 14 2 5" xfId="12075"/>
    <cellStyle name="40% - 강조색1 14 2 5 2" xfId="33225"/>
    <cellStyle name="40% - 강조색1 14 2 6" xfId="33226"/>
    <cellStyle name="40% - 강조색1 14 3" xfId="1995"/>
    <cellStyle name="40% - 강조색1 14 3 2" xfId="4611"/>
    <cellStyle name="40% - 강조색1 14 3 2 2" xfId="9903"/>
    <cellStyle name="40% - 강조색1 14 3 2 2 2" xfId="33227"/>
    <cellStyle name="40% - 강조색1 14 3 2 2 2 2" xfId="33228"/>
    <cellStyle name="40% - 강조색1 14 3 2 2 3" xfId="33229"/>
    <cellStyle name="40% - 강조색1 14 3 2 3" xfId="15369"/>
    <cellStyle name="40% - 강조색1 14 3 2 3 2" xfId="33230"/>
    <cellStyle name="40% - 강조색1 14 3 2 4" xfId="33231"/>
    <cellStyle name="40% - 강조색1 14 3 3" xfId="7288"/>
    <cellStyle name="40% - 강조색1 14 3 3 2" xfId="33232"/>
    <cellStyle name="40% - 강조색1 14 3 3 2 2" xfId="33233"/>
    <cellStyle name="40% - 강조색1 14 3 3 3" xfId="33234"/>
    <cellStyle name="40% - 강조색1 14 3 4" xfId="12754"/>
    <cellStyle name="40% - 강조색1 14 3 4 2" xfId="33235"/>
    <cellStyle name="40% - 강조색1 14 3 5" xfId="33236"/>
    <cellStyle name="40% - 강조색1 14 4" xfId="3312"/>
    <cellStyle name="40% - 강조색1 14 4 2" xfId="8604"/>
    <cellStyle name="40% - 강조색1 14 4 2 2" xfId="33237"/>
    <cellStyle name="40% - 강조색1 14 4 2 2 2" xfId="33238"/>
    <cellStyle name="40% - 강조색1 14 4 2 3" xfId="33239"/>
    <cellStyle name="40% - 강조색1 14 4 3" xfId="14070"/>
    <cellStyle name="40% - 강조색1 14 4 3 2" xfId="33240"/>
    <cellStyle name="40% - 강조색1 14 4 4" xfId="33241"/>
    <cellStyle name="40% - 강조색1 14 5" xfId="5989"/>
    <cellStyle name="40% - 강조색1 14 5 2" xfId="33242"/>
    <cellStyle name="40% - 강조색1 14 5 2 2" xfId="33243"/>
    <cellStyle name="40% - 강조색1 14 5 3" xfId="33244"/>
    <cellStyle name="40% - 강조색1 14 6" xfId="11455"/>
    <cellStyle name="40% - 강조색1 14 6 2" xfId="33245"/>
    <cellStyle name="40% - 강조색1 14 7" xfId="33246"/>
    <cellStyle name="40% - 강조색1 15" xfId="706"/>
    <cellStyle name="40% - 강조색1 15 2" xfId="2010"/>
    <cellStyle name="40% - 강조색1 15 2 2" xfId="4626"/>
    <cellStyle name="40% - 강조색1 15 2 2 2" xfId="9918"/>
    <cellStyle name="40% - 강조색1 15 2 2 2 2" xfId="33247"/>
    <cellStyle name="40% - 강조색1 15 2 2 2 2 2" xfId="33248"/>
    <cellStyle name="40% - 강조색1 15 2 2 2 3" xfId="33249"/>
    <cellStyle name="40% - 강조색1 15 2 2 3" xfId="15384"/>
    <cellStyle name="40% - 강조색1 15 2 2 3 2" xfId="33250"/>
    <cellStyle name="40% - 강조색1 15 2 2 4" xfId="33251"/>
    <cellStyle name="40% - 강조색1 15 2 3" xfId="7303"/>
    <cellStyle name="40% - 강조색1 15 2 3 2" xfId="33252"/>
    <cellStyle name="40% - 강조색1 15 2 3 2 2" xfId="33253"/>
    <cellStyle name="40% - 강조색1 15 2 3 3" xfId="33254"/>
    <cellStyle name="40% - 강조색1 15 2 4" xfId="12769"/>
    <cellStyle name="40% - 강조색1 15 2 4 2" xfId="33255"/>
    <cellStyle name="40% - 강조색1 15 2 5" xfId="33256"/>
    <cellStyle name="40% - 강조색1 15 3" xfId="3327"/>
    <cellStyle name="40% - 강조색1 15 3 2" xfId="8619"/>
    <cellStyle name="40% - 강조색1 15 3 2 2" xfId="33257"/>
    <cellStyle name="40% - 강조색1 15 3 2 2 2" xfId="33258"/>
    <cellStyle name="40% - 강조색1 15 3 2 3" xfId="33259"/>
    <cellStyle name="40% - 강조색1 15 3 3" xfId="14085"/>
    <cellStyle name="40% - 강조색1 15 3 3 2" xfId="33260"/>
    <cellStyle name="40% - 강조색1 15 3 4" xfId="33261"/>
    <cellStyle name="40% - 강조색1 15 4" xfId="6004"/>
    <cellStyle name="40% - 강조색1 15 4 2" xfId="33262"/>
    <cellStyle name="40% - 강조색1 15 4 2 2" xfId="33263"/>
    <cellStyle name="40% - 강조색1 15 4 3" xfId="33264"/>
    <cellStyle name="40% - 강조색1 15 5" xfId="11470"/>
    <cellStyle name="40% - 강조색1 15 5 2" xfId="33265"/>
    <cellStyle name="40% - 강조색1 15 6" xfId="33266"/>
    <cellStyle name="40% - 강조색1 16" xfId="1328"/>
    <cellStyle name="40% - 강조색1 16 2" xfId="2630"/>
    <cellStyle name="40% - 강조색1 16 2 2" xfId="5246"/>
    <cellStyle name="40% - 강조색1 16 2 2 2" xfId="10538"/>
    <cellStyle name="40% - 강조색1 16 2 2 2 2" xfId="33267"/>
    <cellStyle name="40% - 강조색1 16 2 2 2 2 2" xfId="33268"/>
    <cellStyle name="40% - 강조색1 16 2 2 2 3" xfId="33269"/>
    <cellStyle name="40% - 강조색1 16 2 2 3" xfId="16004"/>
    <cellStyle name="40% - 강조색1 16 2 2 3 2" xfId="33270"/>
    <cellStyle name="40% - 강조색1 16 2 2 4" xfId="33271"/>
    <cellStyle name="40% - 강조색1 16 2 3" xfId="7923"/>
    <cellStyle name="40% - 강조색1 16 2 3 2" xfId="33272"/>
    <cellStyle name="40% - 강조색1 16 2 3 2 2" xfId="33273"/>
    <cellStyle name="40% - 강조색1 16 2 3 3" xfId="33274"/>
    <cellStyle name="40% - 강조색1 16 2 4" xfId="13389"/>
    <cellStyle name="40% - 강조색1 16 2 4 2" xfId="33275"/>
    <cellStyle name="40% - 강조색1 16 2 5" xfId="33276"/>
    <cellStyle name="40% - 강조색1 16 3" xfId="3947"/>
    <cellStyle name="40% - 강조색1 16 3 2" xfId="9239"/>
    <cellStyle name="40% - 강조색1 16 3 2 2" xfId="33277"/>
    <cellStyle name="40% - 강조색1 16 3 2 2 2" xfId="33278"/>
    <cellStyle name="40% - 강조색1 16 3 2 3" xfId="33279"/>
    <cellStyle name="40% - 강조색1 16 3 3" xfId="14705"/>
    <cellStyle name="40% - 강조색1 16 3 3 2" xfId="33280"/>
    <cellStyle name="40% - 강조색1 16 3 4" xfId="33281"/>
    <cellStyle name="40% - 강조색1 16 4" xfId="6624"/>
    <cellStyle name="40% - 강조색1 16 4 2" xfId="33282"/>
    <cellStyle name="40% - 강조색1 16 4 2 2" xfId="33283"/>
    <cellStyle name="40% - 강조색1 16 4 3" xfId="33284"/>
    <cellStyle name="40% - 강조색1 16 5" xfId="12090"/>
    <cellStyle name="40% - 강조색1 16 5 2" xfId="33285"/>
    <cellStyle name="40% - 강조색1 16 6" xfId="33286"/>
    <cellStyle name="40% - 강조색1 17" xfId="1344"/>
    <cellStyle name="40% - 강조색1 17 2" xfId="2645"/>
    <cellStyle name="40% - 강조색1 17 2 2" xfId="5261"/>
    <cellStyle name="40% - 강조색1 17 2 2 2" xfId="10553"/>
    <cellStyle name="40% - 강조색1 17 2 2 2 2" xfId="33287"/>
    <cellStyle name="40% - 강조색1 17 2 2 2 2 2" xfId="33288"/>
    <cellStyle name="40% - 강조색1 17 2 2 2 3" xfId="33289"/>
    <cellStyle name="40% - 강조색1 17 2 2 3" xfId="16019"/>
    <cellStyle name="40% - 강조색1 17 2 2 3 2" xfId="33290"/>
    <cellStyle name="40% - 강조색1 17 2 2 4" xfId="33291"/>
    <cellStyle name="40% - 강조색1 17 2 3" xfId="7938"/>
    <cellStyle name="40% - 강조색1 17 2 3 2" xfId="33292"/>
    <cellStyle name="40% - 강조색1 17 2 3 2 2" xfId="33293"/>
    <cellStyle name="40% - 강조색1 17 2 3 3" xfId="33294"/>
    <cellStyle name="40% - 강조색1 17 2 4" xfId="13404"/>
    <cellStyle name="40% - 강조색1 17 2 4 2" xfId="33295"/>
    <cellStyle name="40% - 강조색1 17 2 5" xfId="33296"/>
    <cellStyle name="40% - 강조색1 17 3" xfId="3962"/>
    <cellStyle name="40% - 강조색1 17 3 2" xfId="9254"/>
    <cellStyle name="40% - 강조색1 17 3 2 2" xfId="33297"/>
    <cellStyle name="40% - 강조색1 17 3 2 2 2" xfId="33298"/>
    <cellStyle name="40% - 강조색1 17 3 2 3" xfId="33299"/>
    <cellStyle name="40% - 강조색1 17 3 3" xfId="14720"/>
    <cellStyle name="40% - 강조색1 17 3 3 2" xfId="33300"/>
    <cellStyle name="40% - 강조색1 17 3 4" xfId="33301"/>
    <cellStyle name="40% - 강조색1 17 4" xfId="6639"/>
    <cellStyle name="40% - 강조색1 17 4 2" xfId="33302"/>
    <cellStyle name="40% - 강조색1 17 4 2 2" xfId="33303"/>
    <cellStyle name="40% - 강조색1 17 4 3" xfId="33304"/>
    <cellStyle name="40% - 강조색1 17 5" xfId="12105"/>
    <cellStyle name="40% - 강조색1 17 5 2" xfId="33305"/>
    <cellStyle name="40% - 강조색1 17 6" xfId="33306"/>
    <cellStyle name="40% - 강조색1 18" xfId="1359"/>
    <cellStyle name="40% - 강조색1 18 2" xfId="2660"/>
    <cellStyle name="40% - 강조색1 18 2 2" xfId="5276"/>
    <cellStyle name="40% - 강조색1 18 2 2 2" xfId="10568"/>
    <cellStyle name="40% - 강조색1 18 2 2 2 2" xfId="33307"/>
    <cellStyle name="40% - 강조색1 18 2 2 2 2 2" xfId="33308"/>
    <cellStyle name="40% - 강조색1 18 2 2 2 3" xfId="33309"/>
    <cellStyle name="40% - 강조색1 18 2 2 3" xfId="16034"/>
    <cellStyle name="40% - 강조색1 18 2 2 3 2" xfId="33310"/>
    <cellStyle name="40% - 강조색1 18 2 2 4" xfId="33311"/>
    <cellStyle name="40% - 강조색1 18 2 3" xfId="7953"/>
    <cellStyle name="40% - 강조색1 18 2 3 2" xfId="33312"/>
    <cellStyle name="40% - 강조색1 18 2 3 2 2" xfId="33313"/>
    <cellStyle name="40% - 강조색1 18 2 3 3" xfId="33314"/>
    <cellStyle name="40% - 강조색1 18 2 4" xfId="13419"/>
    <cellStyle name="40% - 강조색1 18 2 4 2" xfId="33315"/>
    <cellStyle name="40% - 강조색1 18 2 5" xfId="33316"/>
    <cellStyle name="40% - 강조색1 18 3" xfId="3977"/>
    <cellStyle name="40% - 강조색1 18 3 2" xfId="9269"/>
    <cellStyle name="40% - 강조색1 18 3 2 2" xfId="33317"/>
    <cellStyle name="40% - 강조색1 18 3 2 2 2" xfId="33318"/>
    <cellStyle name="40% - 강조색1 18 3 2 3" xfId="33319"/>
    <cellStyle name="40% - 강조색1 18 3 3" xfId="14735"/>
    <cellStyle name="40% - 강조색1 18 3 3 2" xfId="33320"/>
    <cellStyle name="40% - 강조색1 18 3 4" xfId="33321"/>
    <cellStyle name="40% - 강조색1 18 4" xfId="6654"/>
    <cellStyle name="40% - 강조색1 18 4 2" xfId="33322"/>
    <cellStyle name="40% - 강조색1 18 4 2 2" xfId="33323"/>
    <cellStyle name="40% - 강조색1 18 4 3" xfId="33324"/>
    <cellStyle name="40% - 강조색1 18 5" xfId="12120"/>
    <cellStyle name="40% - 강조색1 18 5 2" xfId="33325"/>
    <cellStyle name="40% - 강조색1 18 6" xfId="33326"/>
    <cellStyle name="40% - 강조색1 19" xfId="1374"/>
    <cellStyle name="40% - 강조색1 19 2" xfId="2675"/>
    <cellStyle name="40% - 강조색1 19 2 2" xfId="5291"/>
    <cellStyle name="40% - 강조색1 19 2 2 2" xfId="10583"/>
    <cellStyle name="40% - 강조색1 19 2 2 2 2" xfId="33327"/>
    <cellStyle name="40% - 강조색1 19 2 2 2 2 2" xfId="33328"/>
    <cellStyle name="40% - 강조색1 19 2 2 2 3" xfId="33329"/>
    <cellStyle name="40% - 강조색1 19 2 2 3" xfId="16049"/>
    <cellStyle name="40% - 강조색1 19 2 2 3 2" xfId="33330"/>
    <cellStyle name="40% - 강조색1 19 2 2 4" xfId="33331"/>
    <cellStyle name="40% - 강조색1 19 2 3" xfId="7968"/>
    <cellStyle name="40% - 강조색1 19 2 3 2" xfId="33332"/>
    <cellStyle name="40% - 강조색1 19 2 3 2 2" xfId="33333"/>
    <cellStyle name="40% - 강조색1 19 2 3 3" xfId="33334"/>
    <cellStyle name="40% - 강조색1 19 2 4" xfId="13434"/>
    <cellStyle name="40% - 강조색1 19 2 4 2" xfId="33335"/>
    <cellStyle name="40% - 강조색1 19 2 5" xfId="33336"/>
    <cellStyle name="40% - 강조색1 19 3" xfId="3992"/>
    <cellStyle name="40% - 강조색1 19 3 2" xfId="9284"/>
    <cellStyle name="40% - 강조색1 19 3 2 2" xfId="33337"/>
    <cellStyle name="40% - 강조색1 19 3 2 2 2" xfId="33338"/>
    <cellStyle name="40% - 강조색1 19 3 2 3" xfId="33339"/>
    <cellStyle name="40% - 강조색1 19 3 3" xfId="14750"/>
    <cellStyle name="40% - 강조색1 19 3 3 2" xfId="33340"/>
    <cellStyle name="40% - 강조색1 19 3 4" xfId="33341"/>
    <cellStyle name="40% - 강조색1 19 4" xfId="6669"/>
    <cellStyle name="40% - 강조색1 19 4 2" xfId="33342"/>
    <cellStyle name="40% - 강조색1 19 4 2 2" xfId="33343"/>
    <cellStyle name="40% - 강조색1 19 4 3" xfId="33344"/>
    <cellStyle name="40% - 강조색1 19 5" xfId="12135"/>
    <cellStyle name="40% - 강조색1 19 5 2" xfId="33345"/>
    <cellStyle name="40% - 강조색1 19 6" xfId="33346"/>
    <cellStyle name="40% - 강조색1 2" xfId="95"/>
    <cellStyle name="40% - 강조색1 2 10" xfId="10813"/>
    <cellStyle name="40% - 강조색1 2 10 2" xfId="20172"/>
    <cellStyle name="40% - 강조색1 2 10 3" xfId="21703"/>
    <cellStyle name="40% - 강조색1 2 10 4" xfId="33347"/>
    <cellStyle name="40% - 강조색1 2 11" xfId="10869"/>
    <cellStyle name="40% - 강조색1 2 11 2" xfId="20750"/>
    <cellStyle name="40% - 강조색1 2 11 3" xfId="33348"/>
    <cellStyle name="40% - 강조색1 2 12" xfId="16238"/>
    <cellStyle name="40% - 강조색1 2 13" xfId="16387"/>
    <cellStyle name="40% - 강조색1 2 14" xfId="16418"/>
    <cellStyle name="40% - 강조색1 2 15" xfId="16566"/>
    <cellStyle name="40% - 강조색1 2 16" xfId="16758"/>
    <cellStyle name="40% - 강조색1 2 17" xfId="17352"/>
    <cellStyle name="40% - 강조색1 2 18" xfId="18289"/>
    <cellStyle name="40% - 강조색1 2 19" xfId="19251"/>
    <cellStyle name="40% - 강조색1 2 2" xfId="131"/>
    <cellStyle name="40% - 강조색1 2 2 10" xfId="16258"/>
    <cellStyle name="40% - 강조색1 2 2 10 2" xfId="33349"/>
    <cellStyle name="40% - 강조색1 2 2 11" xfId="16438"/>
    <cellStyle name="40% - 강조색1 2 2 12" xfId="16586"/>
    <cellStyle name="40% - 강조색1 2 2 13" xfId="16778"/>
    <cellStyle name="40% - 강조색1 2 2 14" xfId="17372"/>
    <cellStyle name="40% - 강조색1 2 2 15" xfId="18309"/>
    <cellStyle name="40% - 강조색1 2 2 16" xfId="19271"/>
    <cellStyle name="40% - 강조색1 2 2 17" xfId="21734"/>
    <cellStyle name="40% - 강조색1 2 2 2" xfId="250"/>
    <cellStyle name="40% - 강조색1 2 2 2 10" xfId="16626"/>
    <cellStyle name="40% - 강조색1 2 2 2 11" xfId="16818"/>
    <cellStyle name="40% - 강조색1 2 2 2 12" xfId="17412"/>
    <cellStyle name="40% - 강조색1 2 2 2 13" xfId="18349"/>
    <cellStyle name="40% - 강조색1 2 2 2 14" xfId="19311"/>
    <cellStyle name="40% - 강조색1 2 2 2 15" xfId="21774"/>
    <cellStyle name="40% - 강조색1 2 2 2 2" xfId="555"/>
    <cellStyle name="40% - 강조색1 2 2 2 2 10" xfId="19475"/>
    <cellStyle name="40% - 강조색1 2 2 2 2 11" xfId="21940"/>
    <cellStyle name="40% - 강조색1 2 2 2 2 2" xfId="1177"/>
    <cellStyle name="40% - 강조색1 2 2 2 2 2 10" xfId="22235"/>
    <cellStyle name="40% - 강조색1 2 2 2 2 2 2" xfId="2479"/>
    <cellStyle name="40% - 강조색1 2 2 2 2 2 2 2" xfId="5095"/>
    <cellStyle name="40% - 강조색1 2 2 2 2 2 2 2 2" xfId="10387"/>
    <cellStyle name="40% - 강조색1 2 2 2 2 2 2 2 2 2" xfId="33350"/>
    <cellStyle name="40% - 강조색1 2 2 2 2 2 2 2 2 2 2" xfId="33351"/>
    <cellStyle name="40% - 강조색1 2 2 2 2 2 2 2 2 3" xfId="33352"/>
    <cellStyle name="40% - 강조색1 2 2 2 2 2 2 2 3" xfId="15853"/>
    <cellStyle name="40% - 강조색1 2 2 2 2 2 2 2 3 2" xfId="33353"/>
    <cellStyle name="40% - 강조색1 2 2 2 2 2 2 2 4" xfId="33354"/>
    <cellStyle name="40% - 강조색1 2 2 2 2 2 2 2 5" xfId="33355"/>
    <cellStyle name="40% - 강조색1 2 2 2 2 2 2 3" xfId="7772"/>
    <cellStyle name="40% - 강조색1 2 2 2 2 2 2 3 2" xfId="33356"/>
    <cellStyle name="40% - 강조색1 2 2 2 2 2 2 3 2 2" xfId="33357"/>
    <cellStyle name="40% - 강조색1 2 2 2 2 2 2 3 3" xfId="33358"/>
    <cellStyle name="40% - 강조색1 2 2 2 2 2 2 4" xfId="13238"/>
    <cellStyle name="40% - 강조색1 2 2 2 2 2 2 4 2" xfId="33359"/>
    <cellStyle name="40% - 강조색1 2 2 2 2 2 2 5" xfId="20694"/>
    <cellStyle name="40% - 강조색1 2 2 2 2 2 2 6" xfId="33360"/>
    <cellStyle name="40% - 강조색1 2 2 2 2 2 3" xfId="3796"/>
    <cellStyle name="40% - 강조색1 2 2 2 2 2 3 2" xfId="9088"/>
    <cellStyle name="40% - 강조색1 2 2 2 2 2 3 2 2" xfId="33361"/>
    <cellStyle name="40% - 강조색1 2 2 2 2 2 3 2 2 2" xfId="33362"/>
    <cellStyle name="40% - 강조색1 2 2 2 2 2 3 2 3" xfId="33363"/>
    <cellStyle name="40% - 강조색1 2 2 2 2 2 3 2 4" xfId="33364"/>
    <cellStyle name="40% - 강조색1 2 2 2 2 2 3 3" xfId="14554"/>
    <cellStyle name="40% - 강조색1 2 2 2 2 2 3 3 2" xfId="33365"/>
    <cellStyle name="40% - 강조색1 2 2 2 2 2 3 4" xfId="21272"/>
    <cellStyle name="40% - 강조색1 2 2 2 2 2 3 5" xfId="33366"/>
    <cellStyle name="40% - 강조색1 2 2 2 2 2 4" xfId="6473"/>
    <cellStyle name="40% - 강조색1 2 2 2 2 2 4 2" xfId="33367"/>
    <cellStyle name="40% - 강조색1 2 2 2 2 2 4 2 2" xfId="33368"/>
    <cellStyle name="40% - 강조색1 2 2 2 2 2 4 3" xfId="33369"/>
    <cellStyle name="40% - 강조색1 2 2 2 2 2 4 4" xfId="33370"/>
    <cellStyle name="40% - 강조색1 2 2 2 2 2 5" xfId="11939"/>
    <cellStyle name="40% - 강조색1 2 2 2 2 2 5 2" xfId="33371"/>
    <cellStyle name="40% - 강조색1 2 2 2 2 2 6" xfId="17297"/>
    <cellStyle name="40% - 강조색1 2 2 2 2 2 7" xfId="17871"/>
    <cellStyle name="40% - 강조색1 2 2 2 2 2 8" xfId="18808"/>
    <cellStyle name="40% - 강조색1 2 2 2 2 2 9" xfId="19770"/>
    <cellStyle name="40% - 강조색1 2 2 2 2 3" xfId="1859"/>
    <cellStyle name="40% - 강조색1 2 2 2 2 3 2" xfId="4475"/>
    <cellStyle name="40% - 강조색1 2 2 2 2 3 2 2" xfId="9767"/>
    <cellStyle name="40% - 강조색1 2 2 2 2 3 2 2 2" xfId="33372"/>
    <cellStyle name="40% - 강조색1 2 2 2 2 3 2 2 2 2" xfId="33373"/>
    <cellStyle name="40% - 강조색1 2 2 2 2 3 2 2 3" xfId="33374"/>
    <cellStyle name="40% - 강조색1 2 2 2 2 3 2 2 4" xfId="33375"/>
    <cellStyle name="40% - 강조색1 2 2 2 2 3 2 3" xfId="15233"/>
    <cellStyle name="40% - 강조색1 2 2 2 2 3 2 3 2" xfId="33376"/>
    <cellStyle name="40% - 강조색1 2 2 2 2 3 2 4" xfId="21549"/>
    <cellStyle name="40% - 강조색1 2 2 2 2 3 2 5" xfId="33377"/>
    <cellStyle name="40% - 강조색1 2 2 2 2 3 3" xfId="7152"/>
    <cellStyle name="40% - 강조색1 2 2 2 2 3 3 2" xfId="33378"/>
    <cellStyle name="40% - 강조색1 2 2 2 2 3 3 2 2" xfId="33379"/>
    <cellStyle name="40% - 강조색1 2 2 2 2 3 3 3" xfId="33380"/>
    <cellStyle name="40% - 강조색1 2 2 2 2 3 3 4" xfId="33381"/>
    <cellStyle name="40% - 강조색1 2 2 2 2 3 4" xfId="12618"/>
    <cellStyle name="40% - 강조색1 2 2 2 2 3 4 2" xfId="33382"/>
    <cellStyle name="40% - 강조색1 2 2 2 2 3 5" xfId="18148"/>
    <cellStyle name="40% - 강조색1 2 2 2 2 3 6" xfId="19082"/>
    <cellStyle name="40% - 강조색1 2 2 2 2 3 7" xfId="20044"/>
    <cellStyle name="40% - 강조색1 2 2 2 2 3 8" xfId="22509"/>
    <cellStyle name="40% - 강조색1 2 2 2 2 4" xfId="3176"/>
    <cellStyle name="40% - 강조색1 2 2 2 2 4 2" xfId="8468"/>
    <cellStyle name="40% - 강조색1 2 2 2 2 4 2 2" xfId="33383"/>
    <cellStyle name="40% - 강조색1 2 2 2 2 4 2 2 2" xfId="33384"/>
    <cellStyle name="40% - 강조색1 2 2 2 2 4 2 3" xfId="33385"/>
    <cellStyle name="40% - 강조색1 2 2 2 2 4 2 4" xfId="33386"/>
    <cellStyle name="40% - 강조색1 2 2 2 2 4 3" xfId="13934"/>
    <cellStyle name="40% - 강조색1 2 2 2 2 4 3 2" xfId="33387"/>
    <cellStyle name="40% - 강조색1 2 2 2 2 4 4" xfId="20399"/>
    <cellStyle name="40% - 강조색1 2 2 2 2 4 5" xfId="33388"/>
    <cellStyle name="40% - 강조색1 2 2 2 2 5" xfId="5853"/>
    <cellStyle name="40% - 강조색1 2 2 2 2 5 2" xfId="20977"/>
    <cellStyle name="40% - 강조색1 2 2 2 2 5 2 2" xfId="33389"/>
    <cellStyle name="40% - 강조색1 2 2 2 2 5 2 3" xfId="33390"/>
    <cellStyle name="40% - 강조색1 2 2 2 2 5 3" xfId="33391"/>
    <cellStyle name="40% - 강조색1 2 2 2 2 5 4" xfId="33392"/>
    <cellStyle name="40% - 강조색1 2 2 2 2 6" xfId="11319"/>
    <cellStyle name="40% - 강조색1 2 2 2 2 6 2" xfId="33393"/>
    <cellStyle name="40% - 강조색1 2 2 2 2 6 3" xfId="33394"/>
    <cellStyle name="40% - 강조색1 2 2 2 2 7" xfId="16988"/>
    <cellStyle name="40% - 강조색1 2 2 2 2 8" xfId="17576"/>
    <cellStyle name="40% - 강조색1 2 2 2 2 9" xfId="18513"/>
    <cellStyle name="40% - 강조색1 2 2 2 3" xfId="875"/>
    <cellStyle name="40% - 강조색1 2 2 2 3 10" xfId="22120"/>
    <cellStyle name="40% - 강조색1 2 2 2 3 2" xfId="2177"/>
    <cellStyle name="40% - 강조색1 2 2 2 3 2 2" xfId="4793"/>
    <cellStyle name="40% - 강조색1 2 2 2 3 2 2 2" xfId="10085"/>
    <cellStyle name="40% - 강조색1 2 2 2 3 2 2 2 2" xfId="33395"/>
    <cellStyle name="40% - 강조색1 2 2 2 3 2 2 2 2 2" xfId="33396"/>
    <cellStyle name="40% - 강조색1 2 2 2 3 2 2 2 3" xfId="33397"/>
    <cellStyle name="40% - 강조색1 2 2 2 3 2 2 3" xfId="15551"/>
    <cellStyle name="40% - 강조색1 2 2 2 3 2 2 3 2" xfId="33398"/>
    <cellStyle name="40% - 강조색1 2 2 2 3 2 2 4" xfId="33399"/>
    <cellStyle name="40% - 강조색1 2 2 2 3 2 2 5" xfId="33400"/>
    <cellStyle name="40% - 강조색1 2 2 2 3 2 3" xfId="7470"/>
    <cellStyle name="40% - 강조색1 2 2 2 3 2 3 2" xfId="33401"/>
    <cellStyle name="40% - 강조색1 2 2 2 3 2 3 2 2" xfId="33402"/>
    <cellStyle name="40% - 강조색1 2 2 2 3 2 3 3" xfId="33403"/>
    <cellStyle name="40% - 강조색1 2 2 2 3 2 4" xfId="12936"/>
    <cellStyle name="40% - 강조색1 2 2 2 3 2 4 2" xfId="33404"/>
    <cellStyle name="40% - 강조색1 2 2 2 3 2 5" xfId="20579"/>
    <cellStyle name="40% - 강조색1 2 2 2 3 2 6" xfId="33405"/>
    <cellStyle name="40% - 강조색1 2 2 2 3 3" xfId="3494"/>
    <cellStyle name="40% - 강조색1 2 2 2 3 3 2" xfId="8786"/>
    <cellStyle name="40% - 강조색1 2 2 2 3 3 2 2" xfId="33406"/>
    <cellStyle name="40% - 강조색1 2 2 2 3 3 2 2 2" xfId="33407"/>
    <cellStyle name="40% - 강조색1 2 2 2 3 3 2 3" xfId="33408"/>
    <cellStyle name="40% - 강조색1 2 2 2 3 3 2 4" xfId="33409"/>
    <cellStyle name="40% - 강조색1 2 2 2 3 3 3" xfId="14252"/>
    <cellStyle name="40% - 강조색1 2 2 2 3 3 3 2" xfId="33410"/>
    <cellStyle name="40% - 강조색1 2 2 2 3 3 4" xfId="21157"/>
    <cellStyle name="40% - 강조색1 2 2 2 3 3 5" xfId="33411"/>
    <cellStyle name="40% - 강조색1 2 2 2 3 4" xfId="6171"/>
    <cellStyle name="40% - 강조색1 2 2 2 3 4 2" xfId="33412"/>
    <cellStyle name="40% - 강조색1 2 2 2 3 4 2 2" xfId="33413"/>
    <cellStyle name="40% - 강조색1 2 2 2 3 4 3" xfId="33414"/>
    <cellStyle name="40% - 강조색1 2 2 2 3 4 4" xfId="33415"/>
    <cellStyle name="40% - 강조색1 2 2 2 3 5" xfId="11637"/>
    <cellStyle name="40% - 강조색1 2 2 2 3 5 2" xfId="33416"/>
    <cellStyle name="40% - 강조색1 2 2 2 3 6" xfId="17168"/>
    <cellStyle name="40% - 강조색1 2 2 2 3 7" xfId="17756"/>
    <cellStyle name="40% - 강조색1 2 2 2 3 8" xfId="18693"/>
    <cellStyle name="40% - 강조색1 2 2 2 3 9" xfId="19655"/>
    <cellStyle name="40% - 강조색1 2 2 2 4" xfId="1557"/>
    <cellStyle name="40% - 강조색1 2 2 2 4 2" xfId="4173"/>
    <cellStyle name="40% - 강조색1 2 2 2 4 2 2" xfId="9465"/>
    <cellStyle name="40% - 강조색1 2 2 2 4 2 2 2" xfId="33417"/>
    <cellStyle name="40% - 강조색1 2 2 2 4 2 2 2 2" xfId="33418"/>
    <cellStyle name="40% - 강조색1 2 2 2 4 2 2 3" xfId="33419"/>
    <cellStyle name="40% - 강조색1 2 2 2 4 2 2 4" xfId="33420"/>
    <cellStyle name="40% - 강조색1 2 2 2 4 2 3" xfId="14931"/>
    <cellStyle name="40% - 강조색1 2 2 2 4 2 3 2" xfId="33421"/>
    <cellStyle name="40% - 강조색1 2 2 2 4 2 4" xfId="21404"/>
    <cellStyle name="40% - 강조색1 2 2 2 4 2 5" xfId="33422"/>
    <cellStyle name="40% - 강조색1 2 2 2 4 3" xfId="6850"/>
    <cellStyle name="40% - 강조색1 2 2 2 4 3 2" xfId="33423"/>
    <cellStyle name="40% - 강조색1 2 2 2 4 3 2 2" xfId="33424"/>
    <cellStyle name="40% - 강조색1 2 2 2 4 3 3" xfId="33425"/>
    <cellStyle name="40% - 강조색1 2 2 2 4 3 4" xfId="33426"/>
    <cellStyle name="40% - 강조색1 2 2 2 4 4" xfId="12316"/>
    <cellStyle name="40% - 강조색1 2 2 2 4 4 2" xfId="33427"/>
    <cellStyle name="40% - 강조색1 2 2 2 4 5" xfId="18004"/>
    <cellStyle name="40% - 강조색1 2 2 2 4 6" xfId="18938"/>
    <cellStyle name="40% - 강조색1 2 2 2 4 7" xfId="19900"/>
    <cellStyle name="40% - 강조색1 2 2 2 4 8" xfId="22365"/>
    <cellStyle name="40% - 강조색1 2 2 2 5" xfId="2874"/>
    <cellStyle name="40% - 강조색1 2 2 2 5 2" xfId="8166"/>
    <cellStyle name="40% - 강조색1 2 2 2 5 2 2" xfId="33428"/>
    <cellStyle name="40% - 강조색1 2 2 2 5 2 2 2" xfId="33429"/>
    <cellStyle name="40% - 강조색1 2 2 2 5 2 3" xfId="33430"/>
    <cellStyle name="40% - 강조색1 2 2 2 5 2 4" xfId="33431"/>
    <cellStyle name="40% - 강조색1 2 2 2 5 3" xfId="13632"/>
    <cellStyle name="40% - 강조색1 2 2 2 5 3 2" xfId="33432"/>
    <cellStyle name="40% - 강조색1 2 2 2 5 4" xfId="20233"/>
    <cellStyle name="40% - 강조색1 2 2 2 5 5" xfId="33433"/>
    <cellStyle name="40% - 강조색1 2 2 2 6" xfId="5551"/>
    <cellStyle name="40% - 강조색1 2 2 2 6 2" xfId="20811"/>
    <cellStyle name="40% - 강조색1 2 2 2 6 2 2" xfId="33434"/>
    <cellStyle name="40% - 강조색1 2 2 2 6 2 3" xfId="33435"/>
    <cellStyle name="40% - 강조색1 2 2 2 6 3" xfId="33436"/>
    <cellStyle name="40% - 강조색1 2 2 2 6 4" xfId="33437"/>
    <cellStyle name="40% - 강조색1 2 2 2 7" xfId="11017"/>
    <cellStyle name="40% - 강조색1 2 2 2 7 2" xfId="33438"/>
    <cellStyle name="40% - 강조색1 2 2 2 7 3" xfId="33439"/>
    <cellStyle name="40% - 강조색1 2 2 2 8" xfId="16312"/>
    <cellStyle name="40% - 강조색1 2 2 2 9" xfId="16478"/>
    <cellStyle name="40% - 강조색1 2 2 3" xfId="441"/>
    <cellStyle name="40% - 강조색1 2 2 3 10" xfId="19435"/>
    <cellStyle name="40% - 강조색1 2 2 3 11" xfId="21900"/>
    <cellStyle name="40% - 강조색1 2 2 3 2" xfId="1063"/>
    <cellStyle name="40% - 강조색1 2 2 3 2 10" xfId="22195"/>
    <cellStyle name="40% - 강조색1 2 2 3 2 2" xfId="2365"/>
    <cellStyle name="40% - 강조색1 2 2 3 2 2 2" xfId="4981"/>
    <cellStyle name="40% - 강조색1 2 2 3 2 2 2 2" xfId="10273"/>
    <cellStyle name="40% - 강조색1 2 2 3 2 2 2 2 2" xfId="33440"/>
    <cellStyle name="40% - 강조색1 2 2 3 2 2 2 2 2 2" xfId="33441"/>
    <cellStyle name="40% - 강조색1 2 2 3 2 2 2 2 3" xfId="33442"/>
    <cellStyle name="40% - 강조색1 2 2 3 2 2 2 3" xfId="15739"/>
    <cellStyle name="40% - 강조색1 2 2 3 2 2 2 3 2" xfId="33443"/>
    <cellStyle name="40% - 강조색1 2 2 3 2 2 2 4" xfId="33444"/>
    <cellStyle name="40% - 강조색1 2 2 3 2 2 2 5" xfId="33445"/>
    <cellStyle name="40% - 강조색1 2 2 3 2 2 3" xfId="7658"/>
    <cellStyle name="40% - 강조색1 2 2 3 2 2 3 2" xfId="33446"/>
    <cellStyle name="40% - 강조색1 2 2 3 2 2 3 2 2" xfId="33447"/>
    <cellStyle name="40% - 강조색1 2 2 3 2 2 3 3" xfId="33448"/>
    <cellStyle name="40% - 강조색1 2 2 3 2 2 4" xfId="13124"/>
    <cellStyle name="40% - 강조색1 2 2 3 2 2 4 2" xfId="33449"/>
    <cellStyle name="40% - 강조색1 2 2 3 2 2 5" xfId="20654"/>
    <cellStyle name="40% - 강조색1 2 2 3 2 2 6" xfId="33450"/>
    <cellStyle name="40% - 강조색1 2 2 3 2 3" xfId="3682"/>
    <cellStyle name="40% - 강조색1 2 2 3 2 3 2" xfId="8974"/>
    <cellStyle name="40% - 강조색1 2 2 3 2 3 2 2" xfId="33451"/>
    <cellStyle name="40% - 강조색1 2 2 3 2 3 2 2 2" xfId="33452"/>
    <cellStyle name="40% - 강조색1 2 2 3 2 3 2 3" xfId="33453"/>
    <cellStyle name="40% - 강조색1 2 2 3 2 3 2 4" xfId="33454"/>
    <cellStyle name="40% - 강조색1 2 2 3 2 3 3" xfId="14440"/>
    <cellStyle name="40% - 강조색1 2 2 3 2 3 3 2" xfId="33455"/>
    <cellStyle name="40% - 강조색1 2 2 3 2 3 4" xfId="21232"/>
    <cellStyle name="40% - 강조색1 2 2 3 2 3 5" xfId="33456"/>
    <cellStyle name="40% - 강조색1 2 2 3 2 4" xfId="6359"/>
    <cellStyle name="40% - 강조색1 2 2 3 2 4 2" xfId="33457"/>
    <cellStyle name="40% - 강조색1 2 2 3 2 4 2 2" xfId="33458"/>
    <cellStyle name="40% - 강조색1 2 2 3 2 4 3" xfId="33459"/>
    <cellStyle name="40% - 강조색1 2 2 3 2 4 4" xfId="33460"/>
    <cellStyle name="40% - 강조색1 2 2 3 2 5" xfId="11825"/>
    <cellStyle name="40% - 강조색1 2 2 3 2 5 2" xfId="33461"/>
    <cellStyle name="40% - 강조색1 2 2 3 2 6" xfId="17257"/>
    <cellStyle name="40% - 강조색1 2 2 3 2 7" xfId="17831"/>
    <cellStyle name="40% - 강조색1 2 2 3 2 8" xfId="18768"/>
    <cellStyle name="40% - 강조색1 2 2 3 2 9" xfId="19730"/>
    <cellStyle name="40% - 강조색1 2 2 3 3" xfId="1745"/>
    <cellStyle name="40% - 강조색1 2 2 3 3 2" xfId="4361"/>
    <cellStyle name="40% - 강조색1 2 2 3 3 2 2" xfId="9653"/>
    <cellStyle name="40% - 강조색1 2 2 3 3 2 2 2" xfId="33462"/>
    <cellStyle name="40% - 강조색1 2 2 3 3 2 2 2 2" xfId="33463"/>
    <cellStyle name="40% - 강조색1 2 2 3 3 2 2 3" xfId="33464"/>
    <cellStyle name="40% - 강조색1 2 2 3 3 2 2 4" xfId="33465"/>
    <cellStyle name="40% - 강조색1 2 2 3 3 2 3" xfId="15119"/>
    <cellStyle name="40% - 강조색1 2 2 3 3 2 3 2" xfId="33466"/>
    <cellStyle name="40% - 강조색1 2 2 3 3 2 4" xfId="21550"/>
    <cellStyle name="40% - 강조색1 2 2 3 3 2 5" xfId="33467"/>
    <cellStyle name="40% - 강조색1 2 2 3 3 3" xfId="7038"/>
    <cellStyle name="40% - 강조색1 2 2 3 3 3 2" xfId="33468"/>
    <cellStyle name="40% - 강조색1 2 2 3 3 3 2 2" xfId="33469"/>
    <cellStyle name="40% - 강조색1 2 2 3 3 3 3" xfId="33470"/>
    <cellStyle name="40% - 강조색1 2 2 3 3 3 4" xfId="33471"/>
    <cellStyle name="40% - 강조색1 2 2 3 3 4" xfId="12504"/>
    <cellStyle name="40% - 강조색1 2 2 3 3 4 2" xfId="33472"/>
    <cellStyle name="40% - 강조색1 2 2 3 3 5" xfId="18149"/>
    <cellStyle name="40% - 강조색1 2 2 3 3 6" xfId="19083"/>
    <cellStyle name="40% - 강조색1 2 2 3 3 7" xfId="20045"/>
    <cellStyle name="40% - 강조색1 2 2 3 3 8" xfId="22510"/>
    <cellStyle name="40% - 강조색1 2 2 3 4" xfId="3062"/>
    <cellStyle name="40% - 강조색1 2 2 3 4 2" xfId="8354"/>
    <cellStyle name="40% - 강조색1 2 2 3 4 2 2" xfId="33473"/>
    <cellStyle name="40% - 강조색1 2 2 3 4 2 2 2" xfId="33474"/>
    <cellStyle name="40% - 강조색1 2 2 3 4 2 3" xfId="33475"/>
    <cellStyle name="40% - 강조색1 2 2 3 4 2 4" xfId="33476"/>
    <cellStyle name="40% - 강조색1 2 2 3 4 3" xfId="13820"/>
    <cellStyle name="40% - 강조색1 2 2 3 4 3 2" xfId="33477"/>
    <cellStyle name="40% - 강조색1 2 2 3 4 4" xfId="20359"/>
    <cellStyle name="40% - 강조색1 2 2 3 4 5" xfId="33478"/>
    <cellStyle name="40% - 강조색1 2 2 3 5" xfId="5739"/>
    <cellStyle name="40% - 강조색1 2 2 3 5 2" xfId="20937"/>
    <cellStyle name="40% - 강조색1 2 2 3 5 2 2" xfId="33479"/>
    <cellStyle name="40% - 강조색1 2 2 3 5 2 3" xfId="33480"/>
    <cellStyle name="40% - 강조색1 2 2 3 5 3" xfId="33481"/>
    <cellStyle name="40% - 강조색1 2 2 3 5 4" xfId="33482"/>
    <cellStyle name="40% - 강조색1 2 2 3 6" xfId="11205"/>
    <cellStyle name="40% - 강조색1 2 2 3 6 2" xfId="33483"/>
    <cellStyle name="40% - 강조색1 2 2 3 6 3" xfId="33484"/>
    <cellStyle name="40% - 강조색1 2 2 3 7" xfId="16948"/>
    <cellStyle name="40% - 강조색1 2 2 3 8" xfId="17536"/>
    <cellStyle name="40% - 강조색1 2 2 3 9" xfId="18473"/>
    <cellStyle name="40% - 강조색1 2 2 4" xfId="761"/>
    <cellStyle name="40% - 강조색1 2 2 4 10" xfId="22080"/>
    <cellStyle name="40% - 강조색1 2 2 4 2" xfId="2063"/>
    <cellStyle name="40% - 강조색1 2 2 4 2 2" xfId="4679"/>
    <cellStyle name="40% - 강조색1 2 2 4 2 2 2" xfId="9971"/>
    <cellStyle name="40% - 강조색1 2 2 4 2 2 2 2" xfId="33485"/>
    <cellStyle name="40% - 강조색1 2 2 4 2 2 2 2 2" xfId="33486"/>
    <cellStyle name="40% - 강조색1 2 2 4 2 2 2 3" xfId="33487"/>
    <cellStyle name="40% - 강조색1 2 2 4 2 2 3" xfId="15437"/>
    <cellStyle name="40% - 강조색1 2 2 4 2 2 3 2" xfId="33488"/>
    <cellStyle name="40% - 강조색1 2 2 4 2 2 4" xfId="33489"/>
    <cellStyle name="40% - 강조색1 2 2 4 2 2 5" xfId="33490"/>
    <cellStyle name="40% - 강조색1 2 2 4 2 3" xfId="7356"/>
    <cellStyle name="40% - 강조색1 2 2 4 2 3 2" xfId="33491"/>
    <cellStyle name="40% - 강조색1 2 2 4 2 3 2 2" xfId="33492"/>
    <cellStyle name="40% - 강조색1 2 2 4 2 3 3" xfId="33493"/>
    <cellStyle name="40% - 강조색1 2 2 4 2 4" xfId="12822"/>
    <cellStyle name="40% - 강조색1 2 2 4 2 4 2" xfId="33494"/>
    <cellStyle name="40% - 강조색1 2 2 4 2 5" xfId="20539"/>
    <cellStyle name="40% - 강조색1 2 2 4 2 6" xfId="33495"/>
    <cellStyle name="40% - 강조색1 2 2 4 3" xfId="3380"/>
    <cellStyle name="40% - 강조색1 2 2 4 3 2" xfId="8672"/>
    <cellStyle name="40% - 강조색1 2 2 4 3 2 2" xfId="33496"/>
    <cellStyle name="40% - 강조색1 2 2 4 3 2 2 2" xfId="33497"/>
    <cellStyle name="40% - 강조색1 2 2 4 3 2 3" xfId="33498"/>
    <cellStyle name="40% - 강조색1 2 2 4 3 2 4" xfId="33499"/>
    <cellStyle name="40% - 강조색1 2 2 4 3 3" xfId="14138"/>
    <cellStyle name="40% - 강조색1 2 2 4 3 3 2" xfId="33500"/>
    <cellStyle name="40% - 강조색1 2 2 4 3 4" xfId="21117"/>
    <cellStyle name="40% - 강조색1 2 2 4 3 5" xfId="33501"/>
    <cellStyle name="40% - 강조색1 2 2 4 4" xfId="6057"/>
    <cellStyle name="40% - 강조색1 2 2 4 4 2" xfId="33502"/>
    <cellStyle name="40% - 강조색1 2 2 4 4 2 2" xfId="33503"/>
    <cellStyle name="40% - 강조색1 2 2 4 4 3" xfId="33504"/>
    <cellStyle name="40% - 강조색1 2 2 4 4 4" xfId="33505"/>
    <cellStyle name="40% - 강조색1 2 2 4 5" xfId="11523"/>
    <cellStyle name="40% - 강조색1 2 2 4 5 2" xfId="33506"/>
    <cellStyle name="40% - 강조색1 2 2 4 6" xfId="17128"/>
    <cellStyle name="40% - 강조색1 2 2 4 7" xfId="17716"/>
    <cellStyle name="40% - 강조색1 2 2 4 8" xfId="18653"/>
    <cellStyle name="40% - 강조색1 2 2 4 9" xfId="19615"/>
    <cellStyle name="40% - 강조색1 2 2 5" xfId="1443"/>
    <cellStyle name="40% - 강조색1 2 2 5 2" xfId="4059"/>
    <cellStyle name="40% - 강조색1 2 2 5 2 2" xfId="9351"/>
    <cellStyle name="40% - 강조색1 2 2 5 2 2 2" xfId="33507"/>
    <cellStyle name="40% - 강조색1 2 2 5 2 2 2 2" xfId="33508"/>
    <cellStyle name="40% - 강조색1 2 2 5 2 2 3" xfId="33509"/>
    <cellStyle name="40% - 강조색1 2 2 5 2 2 4" xfId="33510"/>
    <cellStyle name="40% - 강조색1 2 2 5 2 3" xfId="14817"/>
    <cellStyle name="40% - 강조색1 2 2 5 2 3 2" xfId="33511"/>
    <cellStyle name="40% - 강조색1 2 2 5 2 4" xfId="21364"/>
    <cellStyle name="40% - 강조색1 2 2 5 2 5" xfId="33512"/>
    <cellStyle name="40% - 강조색1 2 2 5 3" xfId="6736"/>
    <cellStyle name="40% - 강조색1 2 2 5 3 2" xfId="33513"/>
    <cellStyle name="40% - 강조색1 2 2 5 3 2 2" xfId="33514"/>
    <cellStyle name="40% - 강조색1 2 2 5 3 3" xfId="33515"/>
    <cellStyle name="40% - 강조색1 2 2 5 3 4" xfId="33516"/>
    <cellStyle name="40% - 강조색1 2 2 5 4" xfId="12202"/>
    <cellStyle name="40% - 강조색1 2 2 5 4 2" xfId="33517"/>
    <cellStyle name="40% - 강조색1 2 2 5 5" xfId="17964"/>
    <cellStyle name="40% - 강조색1 2 2 5 6" xfId="18898"/>
    <cellStyle name="40% - 강조색1 2 2 5 7" xfId="19860"/>
    <cellStyle name="40% - 강조색1 2 2 5 8" xfId="22325"/>
    <cellStyle name="40% - 강조색1 2 2 6" xfId="2760"/>
    <cellStyle name="40% - 강조색1 2 2 6 2" xfId="8052"/>
    <cellStyle name="40% - 강조색1 2 2 6 2 2" xfId="33518"/>
    <cellStyle name="40% - 강조색1 2 2 6 2 2 2" xfId="33519"/>
    <cellStyle name="40% - 강조색1 2 2 6 2 3" xfId="33520"/>
    <cellStyle name="40% - 강조색1 2 2 6 2 4" xfId="33521"/>
    <cellStyle name="40% - 강조색1 2 2 6 3" xfId="13518"/>
    <cellStyle name="40% - 강조색1 2 2 6 3 2" xfId="33522"/>
    <cellStyle name="40% - 강조색1 2 2 6 4" xfId="20193"/>
    <cellStyle name="40% - 강조색1 2 2 6 5" xfId="33523"/>
    <cellStyle name="40% - 강조색1 2 2 7" xfId="5437"/>
    <cellStyle name="40% - 강조색1 2 2 7 2" xfId="16176"/>
    <cellStyle name="40% - 강조색1 2 2 7 2 2" xfId="33524"/>
    <cellStyle name="40% - 강조색1 2 2 7 2 3" xfId="33525"/>
    <cellStyle name="40% - 강조색1 2 2 7 3" xfId="20771"/>
    <cellStyle name="40% - 강조색1 2 2 7 4" xfId="33526"/>
    <cellStyle name="40% - 강조색1 2 2 8" xfId="10834"/>
    <cellStyle name="40% - 강조색1 2 2 8 2" xfId="33527"/>
    <cellStyle name="40% - 강조색1 2 2 8 3" xfId="33528"/>
    <cellStyle name="40% - 강조색1 2 2 9" xfId="10903"/>
    <cellStyle name="40% - 강조색1 2 2 9 2" xfId="33529"/>
    <cellStyle name="40% - 강조색1 2 3" xfId="216"/>
    <cellStyle name="40% - 강조색1 2 3 10" xfId="16663"/>
    <cellStyle name="40% - 강조색1 2 3 11" xfId="16855"/>
    <cellStyle name="40% - 강조색1 2 3 12" xfId="17449"/>
    <cellStyle name="40% - 강조색1 2 3 13" xfId="18386"/>
    <cellStyle name="40% - 강조색1 2 3 14" xfId="19348"/>
    <cellStyle name="40% - 강조색1 2 3 15" xfId="21813"/>
    <cellStyle name="40% - 강조색1 2 3 2" xfId="521"/>
    <cellStyle name="40% - 강조색1 2 3 2 10" xfId="19512"/>
    <cellStyle name="40% - 강조색1 2 3 2 11" xfId="21977"/>
    <cellStyle name="40% - 강조색1 2 3 2 2" xfId="1143"/>
    <cellStyle name="40% - 강조색1 2 3 2 2 10" xfId="22272"/>
    <cellStyle name="40% - 강조색1 2 3 2 2 2" xfId="2445"/>
    <cellStyle name="40% - 강조색1 2 3 2 2 2 2" xfId="5061"/>
    <cellStyle name="40% - 강조색1 2 3 2 2 2 2 2" xfId="10353"/>
    <cellStyle name="40% - 강조색1 2 3 2 2 2 2 2 2" xfId="33530"/>
    <cellStyle name="40% - 강조색1 2 3 2 2 2 2 2 2 2" xfId="33531"/>
    <cellStyle name="40% - 강조색1 2 3 2 2 2 2 2 3" xfId="33532"/>
    <cellStyle name="40% - 강조색1 2 3 2 2 2 2 3" xfId="15819"/>
    <cellStyle name="40% - 강조색1 2 3 2 2 2 2 3 2" xfId="33533"/>
    <cellStyle name="40% - 강조색1 2 3 2 2 2 2 4" xfId="33534"/>
    <cellStyle name="40% - 강조색1 2 3 2 2 2 2 5" xfId="33535"/>
    <cellStyle name="40% - 강조색1 2 3 2 2 2 3" xfId="7738"/>
    <cellStyle name="40% - 강조색1 2 3 2 2 2 3 2" xfId="33536"/>
    <cellStyle name="40% - 강조색1 2 3 2 2 2 3 2 2" xfId="33537"/>
    <cellStyle name="40% - 강조색1 2 3 2 2 2 3 3" xfId="33538"/>
    <cellStyle name="40% - 강조색1 2 3 2 2 2 4" xfId="13204"/>
    <cellStyle name="40% - 강조색1 2 3 2 2 2 4 2" xfId="33539"/>
    <cellStyle name="40% - 강조색1 2 3 2 2 2 5" xfId="20731"/>
    <cellStyle name="40% - 강조색1 2 3 2 2 2 6" xfId="33540"/>
    <cellStyle name="40% - 강조색1 2 3 2 2 3" xfId="3762"/>
    <cellStyle name="40% - 강조색1 2 3 2 2 3 2" xfId="9054"/>
    <cellStyle name="40% - 강조색1 2 3 2 2 3 2 2" xfId="33541"/>
    <cellStyle name="40% - 강조색1 2 3 2 2 3 2 2 2" xfId="33542"/>
    <cellStyle name="40% - 강조색1 2 3 2 2 3 2 3" xfId="33543"/>
    <cellStyle name="40% - 강조색1 2 3 2 2 3 2 4" xfId="33544"/>
    <cellStyle name="40% - 강조색1 2 3 2 2 3 3" xfId="14520"/>
    <cellStyle name="40% - 강조색1 2 3 2 2 3 3 2" xfId="33545"/>
    <cellStyle name="40% - 강조색1 2 3 2 2 3 4" xfId="21309"/>
    <cellStyle name="40% - 강조색1 2 3 2 2 3 5" xfId="33546"/>
    <cellStyle name="40% - 강조색1 2 3 2 2 4" xfId="6439"/>
    <cellStyle name="40% - 강조색1 2 3 2 2 4 2" xfId="33547"/>
    <cellStyle name="40% - 강조색1 2 3 2 2 4 2 2" xfId="33548"/>
    <cellStyle name="40% - 강조색1 2 3 2 2 4 3" xfId="33549"/>
    <cellStyle name="40% - 강조색1 2 3 2 2 4 4" xfId="33550"/>
    <cellStyle name="40% - 강조색1 2 3 2 2 5" xfId="11905"/>
    <cellStyle name="40% - 강조색1 2 3 2 2 5 2" xfId="33551"/>
    <cellStyle name="40% - 강조색1 2 3 2 2 6" xfId="17334"/>
    <cellStyle name="40% - 강조색1 2 3 2 2 7" xfId="17908"/>
    <cellStyle name="40% - 강조색1 2 3 2 2 8" xfId="18845"/>
    <cellStyle name="40% - 강조색1 2 3 2 2 9" xfId="19807"/>
    <cellStyle name="40% - 강조색1 2 3 2 3" xfId="1825"/>
    <cellStyle name="40% - 강조색1 2 3 2 3 2" xfId="4441"/>
    <cellStyle name="40% - 강조색1 2 3 2 3 2 2" xfId="9733"/>
    <cellStyle name="40% - 강조색1 2 3 2 3 2 2 2" xfId="33552"/>
    <cellStyle name="40% - 강조색1 2 3 2 3 2 2 2 2" xfId="33553"/>
    <cellStyle name="40% - 강조색1 2 3 2 3 2 2 3" xfId="33554"/>
    <cellStyle name="40% - 강조색1 2 3 2 3 2 2 4" xfId="33555"/>
    <cellStyle name="40% - 강조색1 2 3 2 3 2 3" xfId="15199"/>
    <cellStyle name="40% - 강조색1 2 3 2 3 2 3 2" xfId="33556"/>
    <cellStyle name="40% - 강조색1 2 3 2 3 2 4" xfId="21551"/>
    <cellStyle name="40% - 강조색1 2 3 2 3 2 5" xfId="33557"/>
    <cellStyle name="40% - 강조색1 2 3 2 3 3" xfId="7118"/>
    <cellStyle name="40% - 강조색1 2 3 2 3 3 2" xfId="33558"/>
    <cellStyle name="40% - 강조색1 2 3 2 3 3 2 2" xfId="33559"/>
    <cellStyle name="40% - 강조색1 2 3 2 3 3 3" xfId="33560"/>
    <cellStyle name="40% - 강조색1 2 3 2 3 3 4" xfId="33561"/>
    <cellStyle name="40% - 강조색1 2 3 2 3 4" xfId="12584"/>
    <cellStyle name="40% - 강조색1 2 3 2 3 4 2" xfId="33562"/>
    <cellStyle name="40% - 강조색1 2 3 2 3 5" xfId="18150"/>
    <cellStyle name="40% - 강조색1 2 3 2 3 6" xfId="19084"/>
    <cellStyle name="40% - 강조색1 2 3 2 3 7" xfId="20046"/>
    <cellStyle name="40% - 강조색1 2 3 2 3 8" xfId="22511"/>
    <cellStyle name="40% - 강조색1 2 3 2 4" xfId="3142"/>
    <cellStyle name="40% - 강조색1 2 3 2 4 2" xfId="8434"/>
    <cellStyle name="40% - 강조색1 2 3 2 4 2 2" xfId="33563"/>
    <cellStyle name="40% - 강조색1 2 3 2 4 2 2 2" xfId="33564"/>
    <cellStyle name="40% - 강조색1 2 3 2 4 2 3" xfId="33565"/>
    <cellStyle name="40% - 강조색1 2 3 2 4 2 4" xfId="33566"/>
    <cellStyle name="40% - 강조색1 2 3 2 4 3" xfId="13900"/>
    <cellStyle name="40% - 강조색1 2 3 2 4 3 2" xfId="33567"/>
    <cellStyle name="40% - 강조색1 2 3 2 4 4" xfId="20436"/>
    <cellStyle name="40% - 강조색1 2 3 2 4 5" xfId="33568"/>
    <cellStyle name="40% - 강조색1 2 3 2 5" xfId="5819"/>
    <cellStyle name="40% - 강조색1 2 3 2 5 2" xfId="21014"/>
    <cellStyle name="40% - 강조색1 2 3 2 5 2 2" xfId="33569"/>
    <cellStyle name="40% - 강조색1 2 3 2 5 2 3" xfId="33570"/>
    <cellStyle name="40% - 강조색1 2 3 2 5 3" xfId="33571"/>
    <cellStyle name="40% - 강조색1 2 3 2 5 4" xfId="33572"/>
    <cellStyle name="40% - 강조색1 2 3 2 6" xfId="11285"/>
    <cellStyle name="40% - 강조색1 2 3 2 6 2" xfId="33573"/>
    <cellStyle name="40% - 강조색1 2 3 2 6 3" xfId="33574"/>
    <cellStyle name="40% - 강조색1 2 3 2 7" xfId="17025"/>
    <cellStyle name="40% - 강조색1 2 3 2 8" xfId="17613"/>
    <cellStyle name="40% - 강조색1 2 3 2 9" xfId="18550"/>
    <cellStyle name="40% - 강조색1 2 3 3" xfId="841"/>
    <cellStyle name="40% - 강조색1 2 3 3 10" xfId="22157"/>
    <cellStyle name="40% - 강조색1 2 3 3 2" xfId="2143"/>
    <cellStyle name="40% - 강조색1 2 3 3 2 2" xfId="4759"/>
    <cellStyle name="40% - 강조색1 2 3 3 2 2 2" xfId="10051"/>
    <cellStyle name="40% - 강조색1 2 3 3 2 2 2 2" xfId="33575"/>
    <cellStyle name="40% - 강조색1 2 3 3 2 2 2 2 2" xfId="33576"/>
    <cellStyle name="40% - 강조색1 2 3 3 2 2 2 3" xfId="33577"/>
    <cellStyle name="40% - 강조색1 2 3 3 2 2 3" xfId="15517"/>
    <cellStyle name="40% - 강조색1 2 3 3 2 2 3 2" xfId="33578"/>
    <cellStyle name="40% - 강조색1 2 3 3 2 2 4" xfId="33579"/>
    <cellStyle name="40% - 강조색1 2 3 3 2 2 5" xfId="33580"/>
    <cellStyle name="40% - 강조색1 2 3 3 2 3" xfId="7436"/>
    <cellStyle name="40% - 강조색1 2 3 3 2 3 2" xfId="33581"/>
    <cellStyle name="40% - 강조색1 2 3 3 2 3 2 2" xfId="33582"/>
    <cellStyle name="40% - 강조색1 2 3 3 2 3 3" xfId="33583"/>
    <cellStyle name="40% - 강조색1 2 3 3 2 4" xfId="12902"/>
    <cellStyle name="40% - 강조색1 2 3 3 2 4 2" xfId="33584"/>
    <cellStyle name="40% - 강조색1 2 3 3 2 5" xfId="20616"/>
    <cellStyle name="40% - 강조색1 2 3 3 2 6" xfId="33585"/>
    <cellStyle name="40% - 강조색1 2 3 3 3" xfId="3460"/>
    <cellStyle name="40% - 강조색1 2 3 3 3 2" xfId="8752"/>
    <cellStyle name="40% - 강조색1 2 3 3 3 2 2" xfId="33586"/>
    <cellStyle name="40% - 강조색1 2 3 3 3 2 2 2" xfId="33587"/>
    <cellStyle name="40% - 강조색1 2 3 3 3 2 3" xfId="33588"/>
    <cellStyle name="40% - 강조색1 2 3 3 3 2 4" xfId="33589"/>
    <cellStyle name="40% - 강조색1 2 3 3 3 3" xfId="14218"/>
    <cellStyle name="40% - 강조색1 2 3 3 3 3 2" xfId="33590"/>
    <cellStyle name="40% - 강조색1 2 3 3 3 4" xfId="21194"/>
    <cellStyle name="40% - 강조색1 2 3 3 3 5" xfId="33591"/>
    <cellStyle name="40% - 강조색1 2 3 3 4" xfId="6137"/>
    <cellStyle name="40% - 강조색1 2 3 3 4 2" xfId="33592"/>
    <cellStyle name="40% - 강조색1 2 3 3 4 2 2" xfId="33593"/>
    <cellStyle name="40% - 강조색1 2 3 3 4 3" xfId="33594"/>
    <cellStyle name="40% - 강조색1 2 3 3 4 4" xfId="33595"/>
    <cellStyle name="40% - 강조색1 2 3 3 5" xfId="11603"/>
    <cellStyle name="40% - 강조색1 2 3 3 5 2" xfId="33596"/>
    <cellStyle name="40% - 강조색1 2 3 3 6" xfId="17205"/>
    <cellStyle name="40% - 강조색1 2 3 3 7" xfId="17793"/>
    <cellStyle name="40% - 강조색1 2 3 3 8" xfId="18730"/>
    <cellStyle name="40% - 강조색1 2 3 3 9" xfId="19692"/>
    <cellStyle name="40% - 강조색1 2 3 4" xfId="1523"/>
    <cellStyle name="40% - 강조색1 2 3 4 2" xfId="4139"/>
    <cellStyle name="40% - 강조색1 2 3 4 2 2" xfId="9431"/>
    <cellStyle name="40% - 강조색1 2 3 4 2 2 2" xfId="33597"/>
    <cellStyle name="40% - 강조색1 2 3 4 2 2 2 2" xfId="33598"/>
    <cellStyle name="40% - 강조색1 2 3 4 2 2 3" xfId="33599"/>
    <cellStyle name="40% - 강조색1 2 3 4 2 2 4" xfId="33600"/>
    <cellStyle name="40% - 강조색1 2 3 4 2 3" xfId="14897"/>
    <cellStyle name="40% - 강조색1 2 3 4 2 3 2" xfId="33601"/>
    <cellStyle name="40% - 강조색1 2 3 4 2 4" xfId="21442"/>
    <cellStyle name="40% - 강조색1 2 3 4 2 5" xfId="33602"/>
    <cellStyle name="40% - 강조색1 2 3 4 3" xfId="6816"/>
    <cellStyle name="40% - 강조색1 2 3 4 3 2" xfId="33603"/>
    <cellStyle name="40% - 강조색1 2 3 4 3 2 2" xfId="33604"/>
    <cellStyle name="40% - 강조색1 2 3 4 3 3" xfId="33605"/>
    <cellStyle name="40% - 강조색1 2 3 4 3 4" xfId="33606"/>
    <cellStyle name="40% - 강조색1 2 3 4 4" xfId="12282"/>
    <cellStyle name="40% - 강조색1 2 3 4 4 2" xfId="33607"/>
    <cellStyle name="40% - 강조색1 2 3 4 5" xfId="18041"/>
    <cellStyle name="40% - 강조색1 2 3 4 6" xfId="18975"/>
    <cellStyle name="40% - 강조색1 2 3 4 7" xfId="19937"/>
    <cellStyle name="40% - 강조색1 2 3 4 8" xfId="22402"/>
    <cellStyle name="40% - 강조색1 2 3 5" xfId="2840"/>
    <cellStyle name="40% - 강조색1 2 3 5 2" xfId="8132"/>
    <cellStyle name="40% - 강조색1 2 3 5 2 2" xfId="33608"/>
    <cellStyle name="40% - 강조색1 2 3 5 2 2 2" xfId="33609"/>
    <cellStyle name="40% - 강조색1 2 3 5 2 3" xfId="33610"/>
    <cellStyle name="40% - 강조색1 2 3 5 2 4" xfId="33611"/>
    <cellStyle name="40% - 강조색1 2 3 5 3" xfId="13598"/>
    <cellStyle name="40% - 강조색1 2 3 5 3 2" xfId="33612"/>
    <cellStyle name="40% - 강조색1 2 3 5 4" xfId="20271"/>
    <cellStyle name="40% - 강조색1 2 3 5 5" xfId="33613"/>
    <cellStyle name="40% - 강조색1 2 3 6" xfId="5517"/>
    <cellStyle name="40% - 강조색1 2 3 6 2" xfId="20849"/>
    <cellStyle name="40% - 강조색1 2 3 6 2 2" xfId="33614"/>
    <cellStyle name="40% - 강조색1 2 3 6 2 3" xfId="33615"/>
    <cellStyle name="40% - 강조색1 2 3 6 3" xfId="33616"/>
    <cellStyle name="40% - 강조색1 2 3 6 4" xfId="33617"/>
    <cellStyle name="40% - 강조색1 2 3 7" xfId="10983"/>
    <cellStyle name="40% - 강조색1 2 3 7 2" xfId="33618"/>
    <cellStyle name="40% - 강조색1 2 3 7 3" xfId="33619"/>
    <cellStyle name="40% - 강조색1 2 3 8" xfId="16355"/>
    <cellStyle name="40% - 강조색1 2 3 8 2" xfId="33620"/>
    <cellStyle name="40% - 강조색1 2 3 9" xfId="16515"/>
    <cellStyle name="40% - 강조색1 2 4" xfId="407"/>
    <cellStyle name="40% - 강조색1 2 4 10" xfId="16798"/>
    <cellStyle name="40% - 강조색1 2 4 11" xfId="17392"/>
    <cellStyle name="40% - 강조색1 2 4 12" xfId="18329"/>
    <cellStyle name="40% - 강조색1 2 4 13" xfId="19291"/>
    <cellStyle name="40% - 강조색1 2 4 14" xfId="21754"/>
    <cellStyle name="40% - 강조색1 2 4 2" xfId="1029"/>
    <cellStyle name="40% - 강조색1 2 4 2 10" xfId="21920"/>
    <cellStyle name="40% - 강조색1 2 4 2 2" xfId="2331"/>
    <cellStyle name="40% - 강조색1 2 4 2 2 2" xfId="4947"/>
    <cellStyle name="40% - 강조색1 2 4 2 2 2 2" xfId="10239"/>
    <cellStyle name="40% - 강조색1 2 4 2 2 2 2 2" xfId="33621"/>
    <cellStyle name="40% - 강조색1 2 4 2 2 2 2 2 2" xfId="33622"/>
    <cellStyle name="40% - 강조색1 2 4 2 2 2 2 3" xfId="33623"/>
    <cellStyle name="40% - 강조색1 2 4 2 2 2 2 4" xfId="33624"/>
    <cellStyle name="40% - 강조색1 2 4 2 2 2 3" xfId="15705"/>
    <cellStyle name="40% - 강조색1 2 4 2 2 2 3 2" xfId="33625"/>
    <cellStyle name="40% - 강조색1 2 4 2 2 2 4" xfId="20674"/>
    <cellStyle name="40% - 강조색1 2 4 2 2 2 5" xfId="33626"/>
    <cellStyle name="40% - 강조색1 2 4 2 2 3" xfId="7624"/>
    <cellStyle name="40% - 강조색1 2 4 2 2 3 2" xfId="21252"/>
    <cellStyle name="40% - 강조색1 2 4 2 2 3 2 2" xfId="33627"/>
    <cellStyle name="40% - 강조색1 2 4 2 2 3 2 3" xfId="33628"/>
    <cellStyle name="40% - 강조색1 2 4 2 2 3 3" xfId="33629"/>
    <cellStyle name="40% - 강조색1 2 4 2 2 3 4" xfId="33630"/>
    <cellStyle name="40% - 강조색1 2 4 2 2 4" xfId="13090"/>
    <cellStyle name="40% - 강조색1 2 4 2 2 4 2" xfId="33631"/>
    <cellStyle name="40% - 강조색1 2 4 2 2 4 3" xfId="33632"/>
    <cellStyle name="40% - 강조색1 2 4 2 2 5" xfId="17277"/>
    <cellStyle name="40% - 강조색1 2 4 2 2 6" xfId="17851"/>
    <cellStyle name="40% - 강조색1 2 4 2 2 7" xfId="18788"/>
    <cellStyle name="40% - 강조색1 2 4 2 2 8" xfId="19750"/>
    <cellStyle name="40% - 강조색1 2 4 2 2 9" xfId="22215"/>
    <cellStyle name="40% - 강조색1 2 4 2 3" xfId="3648"/>
    <cellStyle name="40% - 강조색1 2 4 2 3 2" xfId="8940"/>
    <cellStyle name="40% - 강조색1 2 4 2 3 2 2" xfId="21552"/>
    <cellStyle name="40% - 강조색1 2 4 2 3 2 2 2" xfId="33633"/>
    <cellStyle name="40% - 강조색1 2 4 2 3 2 2 3" xfId="33634"/>
    <cellStyle name="40% - 강조색1 2 4 2 3 2 3" xfId="33635"/>
    <cellStyle name="40% - 강조색1 2 4 2 3 2 4" xfId="33636"/>
    <cellStyle name="40% - 강조색1 2 4 2 3 3" xfId="14406"/>
    <cellStyle name="40% - 강조색1 2 4 2 3 3 2" xfId="33637"/>
    <cellStyle name="40% - 강조색1 2 4 2 3 3 3" xfId="33638"/>
    <cellStyle name="40% - 강조색1 2 4 2 3 4" xfId="18151"/>
    <cellStyle name="40% - 강조색1 2 4 2 3 5" xfId="19085"/>
    <cellStyle name="40% - 강조색1 2 4 2 3 6" xfId="20047"/>
    <cellStyle name="40% - 강조색1 2 4 2 3 7" xfId="22512"/>
    <cellStyle name="40% - 강조색1 2 4 2 4" xfId="6325"/>
    <cellStyle name="40% - 강조색1 2 4 2 4 2" xfId="20379"/>
    <cellStyle name="40% - 강조색1 2 4 2 4 2 2" xfId="33639"/>
    <cellStyle name="40% - 강조색1 2 4 2 4 2 3" xfId="33640"/>
    <cellStyle name="40% - 강조색1 2 4 2 4 3" xfId="33641"/>
    <cellStyle name="40% - 강조색1 2 4 2 4 4" xfId="33642"/>
    <cellStyle name="40% - 강조색1 2 4 2 5" xfId="11791"/>
    <cellStyle name="40% - 강조색1 2 4 2 5 2" xfId="20957"/>
    <cellStyle name="40% - 강조색1 2 4 2 5 3" xfId="33643"/>
    <cellStyle name="40% - 강조색1 2 4 2 5 4" xfId="33644"/>
    <cellStyle name="40% - 강조색1 2 4 2 6" xfId="16968"/>
    <cellStyle name="40% - 강조색1 2 4 2 7" xfId="17556"/>
    <cellStyle name="40% - 강조색1 2 4 2 8" xfId="18493"/>
    <cellStyle name="40% - 강조색1 2 4 2 9" xfId="19455"/>
    <cellStyle name="40% - 강조색1 2 4 3" xfId="1711"/>
    <cellStyle name="40% - 강조색1 2 4 3 2" xfId="4327"/>
    <cellStyle name="40% - 강조색1 2 4 3 2 2" xfId="9619"/>
    <cellStyle name="40% - 강조색1 2 4 3 2 2 2" xfId="33645"/>
    <cellStyle name="40% - 강조색1 2 4 3 2 2 2 2" xfId="33646"/>
    <cellStyle name="40% - 강조색1 2 4 3 2 2 3" xfId="33647"/>
    <cellStyle name="40% - 강조색1 2 4 3 2 2 4" xfId="33648"/>
    <cellStyle name="40% - 강조색1 2 4 3 2 3" xfId="15085"/>
    <cellStyle name="40% - 강조색1 2 4 3 2 3 2" xfId="33649"/>
    <cellStyle name="40% - 강조색1 2 4 3 2 4" xfId="20559"/>
    <cellStyle name="40% - 강조색1 2 4 3 2 5" xfId="33650"/>
    <cellStyle name="40% - 강조색1 2 4 3 3" xfId="7004"/>
    <cellStyle name="40% - 강조색1 2 4 3 3 2" xfId="21137"/>
    <cellStyle name="40% - 강조색1 2 4 3 3 2 2" xfId="33651"/>
    <cellStyle name="40% - 강조색1 2 4 3 3 2 3" xfId="33652"/>
    <cellStyle name="40% - 강조색1 2 4 3 3 3" xfId="33653"/>
    <cellStyle name="40% - 강조색1 2 4 3 3 4" xfId="33654"/>
    <cellStyle name="40% - 강조색1 2 4 3 4" xfId="12470"/>
    <cellStyle name="40% - 강조색1 2 4 3 4 2" xfId="33655"/>
    <cellStyle name="40% - 강조색1 2 4 3 4 3" xfId="33656"/>
    <cellStyle name="40% - 강조색1 2 4 3 5" xfId="17148"/>
    <cellStyle name="40% - 강조색1 2 4 3 6" xfId="17736"/>
    <cellStyle name="40% - 강조색1 2 4 3 7" xfId="18673"/>
    <cellStyle name="40% - 강조색1 2 4 3 8" xfId="19635"/>
    <cellStyle name="40% - 강조색1 2 4 3 9" xfId="22100"/>
    <cellStyle name="40% - 강조색1 2 4 4" xfId="3028"/>
    <cellStyle name="40% - 강조색1 2 4 4 2" xfId="8320"/>
    <cellStyle name="40% - 강조색1 2 4 4 2 2" xfId="21384"/>
    <cellStyle name="40% - 강조색1 2 4 4 2 2 2" xfId="33657"/>
    <cellStyle name="40% - 강조색1 2 4 4 2 2 3" xfId="33658"/>
    <cellStyle name="40% - 강조색1 2 4 4 2 3" xfId="33659"/>
    <cellStyle name="40% - 강조색1 2 4 4 2 4" xfId="33660"/>
    <cellStyle name="40% - 강조색1 2 4 4 3" xfId="13786"/>
    <cellStyle name="40% - 강조색1 2 4 4 3 2" xfId="33661"/>
    <cellStyle name="40% - 강조색1 2 4 4 3 3" xfId="33662"/>
    <cellStyle name="40% - 강조색1 2 4 4 4" xfId="17984"/>
    <cellStyle name="40% - 강조색1 2 4 4 5" xfId="18918"/>
    <cellStyle name="40% - 강조색1 2 4 4 6" xfId="19880"/>
    <cellStyle name="40% - 강조색1 2 4 4 7" xfId="22345"/>
    <cellStyle name="40% - 강조색1 2 4 5" xfId="5705"/>
    <cellStyle name="40% - 강조색1 2 4 5 2" xfId="20213"/>
    <cellStyle name="40% - 강조색1 2 4 5 2 2" xfId="33663"/>
    <cellStyle name="40% - 강조색1 2 4 5 2 3" xfId="33664"/>
    <cellStyle name="40% - 강조색1 2 4 5 3" xfId="33665"/>
    <cellStyle name="40% - 강조색1 2 4 5 4" xfId="33666"/>
    <cellStyle name="40% - 강조색1 2 4 6" xfId="11171"/>
    <cellStyle name="40% - 강조색1 2 4 6 2" xfId="20791"/>
    <cellStyle name="40% - 강조색1 2 4 6 3" xfId="33667"/>
    <cellStyle name="40% - 강조색1 2 4 6 4" xfId="33668"/>
    <cellStyle name="40% - 강조색1 2 4 7" xfId="16292"/>
    <cellStyle name="40% - 강조색1 2 4 8" xfId="16458"/>
    <cellStyle name="40% - 강조색1 2 4 9" xfId="16606"/>
    <cellStyle name="40% - 강조색1 2 5" xfId="727"/>
    <cellStyle name="40% - 강조색1 2 5 10" xfId="18403"/>
    <cellStyle name="40% - 강조색1 2 5 11" xfId="19365"/>
    <cellStyle name="40% - 강조색1 2 5 12" xfId="21830"/>
    <cellStyle name="40% - 강조색1 2 5 2" xfId="2029"/>
    <cellStyle name="40% - 강조색1 2 5 2 2" xfId="4645"/>
    <cellStyle name="40% - 강조색1 2 5 2 2 2" xfId="9937"/>
    <cellStyle name="40% - 강조색1 2 5 2 2 2 2" xfId="21553"/>
    <cellStyle name="40% - 강조색1 2 5 2 2 2 2 2" xfId="33669"/>
    <cellStyle name="40% - 강조색1 2 5 2 2 2 2 3" xfId="33670"/>
    <cellStyle name="40% - 강조색1 2 5 2 2 2 3" xfId="33671"/>
    <cellStyle name="40% - 강조색1 2 5 2 2 2 4" xfId="33672"/>
    <cellStyle name="40% - 강조색1 2 5 2 2 3" xfId="15403"/>
    <cellStyle name="40% - 강조색1 2 5 2 2 3 2" xfId="33673"/>
    <cellStyle name="40% - 강조색1 2 5 2 2 3 3" xfId="33674"/>
    <cellStyle name="40% - 강조색1 2 5 2 2 4" xfId="18152"/>
    <cellStyle name="40% - 강조색1 2 5 2 2 5" xfId="19086"/>
    <cellStyle name="40% - 강조색1 2 5 2 2 6" xfId="20048"/>
    <cellStyle name="40% - 강조색1 2 5 2 2 7" xfId="22513"/>
    <cellStyle name="40% - 강조색1 2 5 2 3" xfId="7322"/>
    <cellStyle name="40% - 강조색1 2 5 2 3 2" xfId="20453"/>
    <cellStyle name="40% - 강조색1 2 5 2 3 2 2" xfId="33675"/>
    <cellStyle name="40% - 강조색1 2 5 2 3 2 3" xfId="33676"/>
    <cellStyle name="40% - 강조색1 2 5 2 3 3" xfId="33677"/>
    <cellStyle name="40% - 강조색1 2 5 2 3 4" xfId="33678"/>
    <cellStyle name="40% - 강조색1 2 5 2 4" xfId="12788"/>
    <cellStyle name="40% - 강조색1 2 5 2 4 2" xfId="21031"/>
    <cellStyle name="40% - 강조색1 2 5 2 4 3" xfId="33679"/>
    <cellStyle name="40% - 강조색1 2 5 2 4 4" xfId="33680"/>
    <cellStyle name="40% - 강조색1 2 5 2 5" xfId="17042"/>
    <cellStyle name="40% - 강조색1 2 5 2 6" xfId="17630"/>
    <cellStyle name="40% - 강조색1 2 5 2 7" xfId="18567"/>
    <cellStyle name="40% - 강조색1 2 5 2 8" xfId="19529"/>
    <cellStyle name="40% - 강조색1 2 5 2 9" xfId="21994"/>
    <cellStyle name="40% - 강조색1 2 5 3" xfId="3346"/>
    <cellStyle name="40% - 강조색1 2 5 3 2" xfId="8638"/>
    <cellStyle name="40% - 강조색1 2 5 3 2 2" xfId="20634"/>
    <cellStyle name="40% - 강조색1 2 5 3 2 2 2" xfId="33681"/>
    <cellStyle name="40% - 강조색1 2 5 3 2 2 3" xfId="33682"/>
    <cellStyle name="40% - 강조색1 2 5 3 2 3" xfId="33683"/>
    <cellStyle name="40% - 강조색1 2 5 3 2 4" xfId="33684"/>
    <cellStyle name="40% - 강조색1 2 5 3 3" xfId="14104"/>
    <cellStyle name="40% - 강조색1 2 5 3 3 2" xfId="21212"/>
    <cellStyle name="40% - 강조색1 2 5 3 3 3" xfId="33685"/>
    <cellStyle name="40% - 강조색1 2 5 3 3 4" xfId="33686"/>
    <cellStyle name="40% - 강조색1 2 5 3 4" xfId="17237"/>
    <cellStyle name="40% - 강조색1 2 5 3 5" xfId="17811"/>
    <cellStyle name="40% - 강조색1 2 5 3 6" xfId="18748"/>
    <cellStyle name="40% - 강조색1 2 5 3 7" xfId="19710"/>
    <cellStyle name="40% - 강조색1 2 5 3 8" xfId="22175"/>
    <cellStyle name="40% - 강조색1 2 5 4" xfId="6023"/>
    <cellStyle name="40% - 강조색1 2 5 4 2" xfId="18058"/>
    <cellStyle name="40% - 강조색1 2 5 4 2 2" xfId="21459"/>
    <cellStyle name="40% - 강조색1 2 5 4 2 3" xfId="33687"/>
    <cellStyle name="40% - 강조색1 2 5 4 2 4" xfId="33688"/>
    <cellStyle name="40% - 강조색1 2 5 4 3" xfId="18992"/>
    <cellStyle name="40% - 강조색1 2 5 4 4" xfId="19954"/>
    <cellStyle name="40% - 강조색1 2 5 4 5" xfId="22419"/>
    <cellStyle name="40% - 강조색1 2 5 5" xfId="11489"/>
    <cellStyle name="40% - 강조색1 2 5 5 2" xfId="20288"/>
    <cellStyle name="40% - 강조색1 2 5 5 3" xfId="33689"/>
    <cellStyle name="40% - 강조색1 2 5 5 4" xfId="33690"/>
    <cellStyle name="40% - 강조색1 2 5 6" xfId="16532"/>
    <cellStyle name="40% - 강조색1 2 5 6 2" xfId="20866"/>
    <cellStyle name="40% - 강조색1 2 5 7" xfId="16680"/>
    <cellStyle name="40% - 강조색1 2 5 8" xfId="16872"/>
    <cellStyle name="40% - 강조색1 2 5 9" xfId="17466"/>
    <cellStyle name="40% - 강조색1 2 6" xfId="1409"/>
    <cellStyle name="40% - 강조색1 2 6 2" xfId="4025"/>
    <cellStyle name="40% - 강조색1 2 6 2 2" xfId="9317"/>
    <cellStyle name="40% - 강조색1 2 6 2 2 2" xfId="21554"/>
    <cellStyle name="40% - 강조색1 2 6 2 2 2 2" xfId="33691"/>
    <cellStyle name="40% - 강조색1 2 6 2 2 2 3" xfId="33692"/>
    <cellStyle name="40% - 강조색1 2 6 2 2 3" xfId="33693"/>
    <cellStyle name="40% - 강조색1 2 6 2 2 4" xfId="33694"/>
    <cellStyle name="40% - 강조색1 2 6 2 3" xfId="14783"/>
    <cellStyle name="40% - 강조색1 2 6 2 3 2" xfId="33695"/>
    <cellStyle name="40% - 강조색1 2 6 2 3 3" xfId="33696"/>
    <cellStyle name="40% - 강조색1 2 6 2 4" xfId="18153"/>
    <cellStyle name="40% - 강조색1 2 6 2 5" xfId="19087"/>
    <cellStyle name="40% - 강조색1 2 6 2 6" xfId="20049"/>
    <cellStyle name="40% - 강조색1 2 6 2 7" xfId="22514"/>
    <cellStyle name="40% - 강조색1 2 6 3" xfId="6702"/>
    <cellStyle name="40% - 강조색1 2 6 3 2" xfId="20339"/>
    <cellStyle name="40% - 강조색1 2 6 3 2 2" xfId="33697"/>
    <cellStyle name="40% - 강조색1 2 6 3 2 3" xfId="33698"/>
    <cellStyle name="40% - 강조색1 2 6 3 3" xfId="33699"/>
    <cellStyle name="40% - 강조색1 2 6 3 4" xfId="33700"/>
    <cellStyle name="40% - 강조색1 2 6 4" xfId="12168"/>
    <cellStyle name="40% - 강조색1 2 6 4 2" xfId="20917"/>
    <cellStyle name="40% - 강조색1 2 6 4 3" xfId="33701"/>
    <cellStyle name="40% - 강조색1 2 6 4 4" xfId="33702"/>
    <cellStyle name="40% - 강조색1 2 6 5" xfId="16928"/>
    <cellStyle name="40% - 강조색1 2 6 6" xfId="17516"/>
    <cellStyle name="40% - 강조색1 2 6 7" xfId="18453"/>
    <cellStyle name="40% - 강조색1 2 6 8" xfId="19415"/>
    <cellStyle name="40% - 강조색1 2 6 9" xfId="21880"/>
    <cellStyle name="40% - 강조색1 2 7" xfId="2726"/>
    <cellStyle name="40% - 강조색1 2 7 2" xfId="8018"/>
    <cellStyle name="40% - 강조색1 2 7 2 2" xfId="20504"/>
    <cellStyle name="40% - 강조색1 2 7 2 2 2" xfId="33703"/>
    <cellStyle name="40% - 강조색1 2 7 2 2 3" xfId="33704"/>
    <cellStyle name="40% - 강조색1 2 7 2 3" xfId="33705"/>
    <cellStyle name="40% - 강조색1 2 7 2 4" xfId="33706"/>
    <cellStyle name="40% - 강조색1 2 7 3" xfId="13484"/>
    <cellStyle name="40% - 강조색1 2 7 3 2" xfId="21082"/>
    <cellStyle name="40% - 강조색1 2 7 3 3" xfId="33707"/>
    <cellStyle name="40% - 강조색1 2 7 3 4" xfId="33708"/>
    <cellStyle name="40% - 강조색1 2 7 4" xfId="17093"/>
    <cellStyle name="40% - 강조색1 2 7 5" xfId="17681"/>
    <cellStyle name="40% - 강조색1 2 7 6" xfId="18618"/>
    <cellStyle name="40% - 강조색1 2 7 7" xfId="19580"/>
    <cellStyle name="40% - 강조색1 2 7 8" xfId="22045"/>
    <cellStyle name="40% - 강조색1 2 8" xfId="5403"/>
    <cellStyle name="40% - 강조색1 2 8 2" xfId="16126"/>
    <cellStyle name="40% - 강조색1 2 8 2 2" xfId="20520"/>
    <cellStyle name="40% - 강조색1 2 8 2 3" xfId="33709"/>
    <cellStyle name="40% - 강조색1 2 8 2 4" xfId="33710"/>
    <cellStyle name="40% - 강조색1 2 8 3" xfId="17109"/>
    <cellStyle name="40% - 강조색1 2 8 3 2" xfId="21098"/>
    <cellStyle name="40% - 강조색1 2 8 4" xfId="17697"/>
    <cellStyle name="40% - 강조색1 2 8 5" xfId="18634"/>
    <cellStyle name="40% - 강조색1 2 8 6" xfId="19596"/>
    <cellStyle name="40% - 강조색1 2 8 7" xfId="22061"/>
    <cellStyle name="40% - 강조색1 2 9" xfId="10742"/>
    <cellStyle name="40% - 강조색1 2 9 2" xfId="16156"/>
    <cellStyle name="40% - 강조색1 2 9 2 2" xfId="21344"/>
    <cellStyle name="40% - 강조색1 2 9 3" xfId="17943"/>
    <cellStyle name="40% - 강조색1 2 9 4" xfId="18878"/>
    <cellStyle name="40% - 강조색1 2 9 5" xfId="19840"/>
    <cellStyle name="40% - 강조색1 2 9 6" xfId="22305"/>
    <cellStyle name="40% - 강조색1 20" xfId="1388"/>
    <cellStyle name="40% - 강조색1 20 2" xfId="4006"/>
    <cellStyle name="40% - 강조색1 20 2 2" xfId="9298"/>
    <cellStyle name="40% - 강조색1 20 2 2 2" xfId="33711"/>
    <cellStyle name="40% - 강조색1 20 2 2 2 2" xfId="33712"/>
    <cellStyle name="40% - 강조색1 20 2 2 3" xfId="33713"/>
    <cellStyle name="40% - 강조색1 20 2 3" xfId="14764"/>
    <cellStyle name="40% - 강조색1 20 2 3 2" xfId="33714"/>
    <cellStyle name="40% - 강조색1 20 2 4" xfId="33715"/>
    <cellStyle name="40% - 강조색1 20 3" xfId="6683"/>
    <cellStyle name="40% - 강조색1 20 3 2" xfId="33716"/>
    <cellStyle name="40% - 강조색1 20 3 2 2" xfId="33717"/>
    <cellStyle name="40% - 강조색1 20 3 3" xfId="33718"/>
    <cellStyle name="40% - 강조색1 20 4" xfId="12149"/>
    <cellStyle name="40% - 강조색1 20 4 2" xfId="33719"/>
    <cellStyle name="40% - 강조색1 20 5" xfId="33720"/>
    <cellStyle name="40% - 강조색1 21" xfId="2690"/>
    <cellStyle name="40% - 강조색1 21 2" xfId="5306"/>
    <cellStyle name="40% - 강조색1 21 2 2" xfId="10598"/>
    <cellStyle name="40% - 강조색1 21 2 2 2" xfId="33721"/>
    <cellStyle name="40% - 강조색1 21 2 2 2 2" xfId="33722"/>
    <cellStyle name="40% - 강조색1 21 2 2 3" xfId="33723"/>
    <cellStyle name="40% - 강조색1 21 2 3" xfId="16064"/>
    <cellStyle name="40% - 강조색1 21 2 3 2" xfId="33724"/>
    <cellStyle name="40% - 강조색1 21 2 4" xfId="33725"/>
    <cellStyle name="40% - 강조색1 21 3" xfId="7983"/>
    <cellStyle name="40% - 강조색1 21 3 2" xfId="33726"/>
    <cellStyle name="40% - 강조색1 21 3 2 2" xfId="33727"/>
    <cellStyle name="40% - 강조색1 21 3 3" xfId="33728"/>
    <cellStyle name="40% - 강조색1 21 4" xfId="13449"/>
    <cellStyle name="40% - 강조색1 21 4 2" xfId="33729"/>
    <cellStyle name="40% - 강조색1 21 5" xfId="33730"/>
    <cellStyle name="40% - 강조색1 22" xfId="2705"/>
    <cellStyle name="40% - 강조색1 22 2" xfId="7998"/>
    <cellStyle name="40% - 강조색1 22 2 2" xfId="33731"/>
    <cellStyle name="40% - 강조색1 22 2 2 2" xfId="33732"/>
    <cellStyle name="40% - 강조색1 22 2 3" xfId="33733"/>
    <cellStyle name="40% - 강조색1 22 3" xfId="13464"/>
    <cellStyle name="40% - 강조색1 22 3 2" xfId="33734"/>
    <cellStyle name="40% - 강조색1 22 4" xfId="33735"/>
    <cellStyle name="40% - 강조색1 23" xfId="5321"/>
    <cellStyle name="40% - 강조색1 23 2" xfId="10613"/>
    <cellStyle name="40% - 강조색1 23 2 2" xfId="33736"/>
    <cellStyle name="40% - 강조색1 23 2 2 2" xfId="33737"/>
    <cellStyle name="40% - 강조색1 23 2 3" xfId="33738"/>
    <cellStyle name="40% - 강조색1 23 3" xfId="16079"/>
    <cellStyle name="40% - 강조색1 23 3 2" xfId="33739"/>
    <cellStyle name="40% - 강조색1 23 4" xfId="33740"/>
    <cellStyle name="40% - 강조색1 24" xfId="5336"/>
    <cellStyle name="40% - 강조색1 24 2" xfId="10628"/>
    <cellStyle name="40% - 강조색1 24 2 2" xfId="33741"/>
    <cellStyle name="40% - 강조색1 24 3" xfId="16094"/>
    <cellStyle name="40% - 강조색1 25" xfId="5352"/>
    <cellStyle name="40% - 강조색1 25 2" xfId="10643"/>
    <cellStyle name="40% - 강조색1 26" xfId="5369"/>
    <cellStyle name="40% - 강조색1 26 2" xfId="10659"/>
    <cellStyle name="40% - 강조색1 27" xfId="5382"/>
    <cellStyle name="40% - 강조색1 28" xfId="10850"/>
    <cellStyle name="40% - 강조색1 29" xfId="49751"/>
    <cellStyle name="40% - 강조색1 3" xfId="110"/>
    <cellStyle name="40% - 강조색1 3 10" xfId="33742"/>
    <cellStyle name="40% - 강조색1 3 2" xfId="231"/>
    <cellStyle name="40% - 강조색1 3 2 2" xfId="536"/>
    <cellStyle name="40% - 강조색1 3 2 2 2" xfId="1158"/>
    <cellStyle name="40% - 강조색1 3 2 2 2 2" xfId="2460"/>
    <cellStyle name="40% - 강조색1 3 2 2 2 2 2" xfId="5076"/>
    <cellStyle name="40% - 강조색1 3 2 2 2 2 2 2" xfId="10368"/>
    <cellStyle name="40% - 강조색1 3 2 2 2 2 2 2 2" xfId="33743"/>
    <cellStyle name="40% - 강조색1 3 2 2 2 2 2 2 2 2" xfId="33744"/>
    <cellStyle name="40% - 강조색1 3 2 2 2 2 2 2 3" xfId="33745"/>
    <cellStyle name="40% - 강조색1 3 2 2 2 2 2 3" xfId="15834"/>
    <cellStyle name="40% - 강조색1 3 2 2 2 2 2 3 2" xfId="33746"/>
    <cellStyle name="40% - 강조색1 3 2 2 2 2 2 4" xfId="33747"/>
    <cellStyle name="40% - 강조색1 3 2 2 2 2 3" xfId="7753"/>
    <cellStyle name="40% - 강조색1 3 2 2 2 2 3 2" xfId="33748"/>
    <cellStyle name="40% - 강조색1 3 2 2 2 2 3 2 2" xfId="33749"/>
    <cellStyle name="40% - 강조색1 3 2 2 2 2 3 3" xfId="33750"/>
    <cellStyle name="40% - 강조색1 3 2 2 2 2 4" xfId="13219"/>
    <cellStyle name="40% - 강조색1 3 2 2 2 2 4 2" xfId="33751"/>
    <cellStyle name="40% - 강조색1 3 2 2 2 2 5" xfId="33752"/>
    <cellStyle name="40% - 강조색1 3 2 2 2 3" xfId="3777"/>
    <cellStyle name="40% - 강조색1 3 2 2 2 3 2" xfId="9069"/>
    <cellStyle name="40% - 강조색1 3 2 2 2 3 2 2" xfId="33753"/>
    <cellStyle name="40% - 강조색1 3 2 2 2 3 2 2 2" xfId="33754"/>
    <cellStyle name="40% - 강조색1 3 2 2 2 3 2 3" xfId="33755"/>
    <cellStyle name="40% - 강조색1 3 2 2 2 3 3" xfId="14535"/>
    <cellStyle name="40% - 강조색1 3 2 2 2 3 3 2" xfId="33756"/>
    <cellStyle name="40% - 강조색1 3 2 2 2 3 4" xfId="33757"/>
    <cellStyle name="40% - 강조색1 3 2 2 2 4" xfId="6454"/>
    <cellStyle name="40% - 강조색1 3 2 2 2 4 2" xfId="33758"/>
    <cellStyle name="40% - 강조색1 3 2 2 2 4 2 2" xfId="33759"/>
    <cellStyle name="40% - 강조색1 3 2 2 2 4 3" xfId="33760"/>
    <cellStyle name="40% - 강조색1 3 2 2 2 5" xfId="11920"/>
    <cellStyle name="40% - 강조색1 3 2 2 2 5 2" xfId="33761"/>
    <cellStyle name="40% - 강조색1 3 2 2 2 6" xfId="33762"/>
    <cellStyle name="40% - 강조색1 3 2 2 3" xfId="1840"/>
    <cellStyle name="40% - 강조색1 3 2 2 3 2" xfId="4456"/>
    <cellStyle name="40% - 강조색1 3 2 2 3 2 2" xfId="9748"/>
    <cellStyle name="40% - 강조색1 3 2 2 3 2 2 2" xfId="33763"/>
    <cellStyle name="40% - 강조색1 3 2 2 3 2 2 2 2" xfId="33764"/>
    <cellStyle name="40% - 강조색1 3 2 2 3 2 2 3" xfId="33765"/>
    <cellStyle name="40% - 강조색1 3 2 2 3 2 3" xfId="15214"/>
    <cellStyle name="40% - 강조색1 3 2 2 3 2 3 2" xfId="33766"/>
    <cellStyle name="40% - 강조색1 3 2 2 3 2 4" xfId="33767"/>
    <cellStyle name="40% - 강조색1 3 2 2 3 3" xfId="7133"/>
    <cellStyle name="40% - 강조색1 3 2 2 3 3 2" xfId="33768"/>
    <cellStyle name="40% - 강조색1 3 2 2 3 3 2 2" xfId="33769"/>
    <cellStyle name="40% - 강조색1 3 2 2 3 3 3" xfId="33770"/>
    <cellStyle name="40% - 강조색1 3 2 2 3 4" xfId="12599"/>
    <cellStyle name="40% - 강조색1 3 2 2 3 4 2" xfId="33771"/>
    <cellStyle name="40% - 강조색1 3 2 2 3 5" xfId="33772"/>
    <cellStyle name="40% - 강조색1 3 2 2 4" xfId="3157"/>
    <cellStyle name="40% - 강조색1 3 2 2 4 2" xfId="8449"/>
    <cellStyle name="40% - 강조색1 3 2 2 4 2 2" xfId="33773"/>
    <cellStyle name="40% - 강조색1 3 2 2 4 2 2 2" xfId="33774"/>
    <cellStyle name="40% - 강조색1 3 2 2 4 2 3" xfId="33775"/>
    <cellStyle name="40% - 강조색1 3 2 2 4 3" xfId="13915"/>
    <cellStyle name="40% - 강조색1 3 2 2 4 3 2" xfId="33776"/>
    <cellStyle name="40% - 강조색1 3 2 2 4 4" xfId="33777"/>
    <cellStyle name="40% - 강조색1 3 2 2 5" xfId="5834"/>
    <cellStyle name="40% - 강조색1 3 2 2 5 2" xfId="33778"/>
    <cellStyle name="40% - 강조색1 3 2 2 5 2 2" xfId="33779"/>
    <cellStyle name="40% - 강조색1 3 2 2 5 3" xfId="33780"/>
    <cellStyle name="40% - 강조색1 3 2 2 6" xfId="11300"/>
    <cellStyle name="40% - 강조색1 3 2 2 6 2" xfId="33781"/>
    <cellStyle name="40% - 강조색1 3 2 2 7" xfId="33782"/>
    <cellStyle name="40% - 강조색1 3 2 3" xfId="856"/>
    <cellStyle name="40% - 강조색1 3 2 3 2" xfId="2158"/>
    <cellStyle name="40% - 강조색1 3 2 3 2 2" xfId="4774"/>
    <cellStyle name="40% - 강조색1 3 2 3 2 2 2" xfId="10066"/>
    <cellStyle name="40% - 강조색1 3 2 3 2 2 2 2" xfId="33783"/>
    <cellStyle name="40% - 강조색1 3 2 3 2 2 2 2 2" xfId="33784"/>
    <cellStyle name="40% - 강조색1 3 2 3 2 2 2 3" xfId="33785"/>
    <cellStyle name="40% - 강조색1 3 2 3 2 2 3" xfId="15532"/>
    <cellStyle name="40% - 강조색1 3 2 3 2 2 3 2" xfId="33786"/>
    <cellStyle name="40% - 강조색1 3 2 3 2 2 4" xfId="33787"/>
    <cellStyle name="40% - 강조색1 3 2 3 2 3" xfId="7451"/>
    <cellStyle name="40% - 강조색1 3 2 3 2 3 2" xfId="33788"/>
    <cellStyle name="40% - 강조색1 3 2 3 2 3 2 2" xfId="33789"/>
    <cellStyle name="40% - 강조색1 3 2 3 2 3 3" xfId="33790"/>
    <cellStyle name="40% - 강조색1 3 2 3 2 4" xfId="12917"/>
    <cellStyle name="40% - 강조색1 3 2 3 2 4 2" xfId="33791"/>
    <cellStyle name="40% - 강조색1 3 2 3 2 5" xfId="33792"/>
    <cellStyle name="40% - 강조색1 3 2 3 3" xfId="3475"/>
    <cellStyle name="40% - 강조색1 3 2 3 3 2" xfId="8767"/>
    <cellStyle name="40% - 강조색1 3 2 3 3 2 2" xfId="33793"/>
    <cellStyle name="40% - 강조색1 3 2 3 3 2 2 2" xfId="33794"/>
    <cellStyle name="40% - 강조색1 3 2 3 3 2 3" xfId="33795"/>
    <cellStyle name="40% - 강조색1 3 2 3 3 3" xfId="14233"/>
    <cellStyle name="40% - 강조색1 3 2 3 3 3 2" xfId="33796"/>
    <cellStyle name="40% - 강조색1 3 2 3 3 4" xfId="33797"/>
    <cellStyle name="40% - 강조색1 3 2 3 4" xfId="6152"/>
    <cellStyle name="40% - 강조색1 3 2 3 4 2" xfId="33798"/>
    <cellStyle name="40% - 강조색1 3 2 3 4 2 2" xfId="33799"/>
    <cellStyle name="40% - 강조색1 3 2 3 4 3" xfId="33800"/>
    <cellStyle name="40% - 강조색1 3 2 3 5" xfId="11618"/>
    <cellStyle name="40% - 강조색1 3 2 3 5 2" xfId="33801"/>
    <cellStyle name="40% - 강조색1 3 2 3 6" xfId="33802"/>
    <cellStyle name="40% - 강조색1 3 2 4" xfId="1538"/>
    <cellStyle name="40% - 강조색1 3 2 4 2" xfId="4154"/>
    <cellStyle name="40% - 강조색1 3 2 4 2 2" xfId="9446"/>
    <cellStyle name="40% - 강조색1 3 2 4 2 2 2" xfId="33803"/>
    <cellStyle name="40% - 강조색1 3 2 4 2 2 2 2" xfId="33804"/>
    <cellStyle name="40% - 강조색1 3 2 4 2 2 3" xfId="33805"/>
    <cellStyle name="40% - 강조색1 3 2 4 2 3" xfId="14912"/>
    <cellStyle name="40% - 강조색1 3 2 4 2 3 2" xfId="33806"/>
    <cellStyle name="40% - 강조색1 3 2 4 2 4" xfId="33807"/>
    <cellStyle name="40% - 강조색1 3 2 4 3" xfId="6831"/>
    <cellStyle name="40% - 강조색1 3 2 4 3 2" xfId="33808"/>
    <cellStyle name="40% - 강조색1 3 2 4 3 2 2" xfId="33809"/>
    <cellStyle name="40% - 강조색1 3 2 4 3 3" xfId="33810"/>
    <cellStyle name="40% - 강조색1 3 2 4 4" xfId="12297"/>
    <cellStyle name="40% - 강조색1 3 2 4 4 2" xfId="33811"/>
    <cellStyle name="40% - 강조색1 3 2 4 5" xfId="33812"/>
    <cellStyle name="40% - 강조색1 3 2 5" xfId="2855"/>
    <cellStyle name="40% - 강조색1 3 2 5 2" xfId="8147"/>
    <cellStyle name="40% - 강조색1 3 2 5 2 2" xfId="33813"/>
    <cellStyle name="40% - 강조색1 3 2 5 2 2 2" xfId="33814"/>
    <cellStyle name="40% - 강조색1 3 2 5 2 3" xfId="33815"/>
    <cellStyle name="40% - 강조색1 3 2 5 3" xfId="13613"/>
    <cellStyle name="40% - 강조색1 3 2 5 3 2" xfId="33816"/>
    <cellStyle name="40% - 강조색1 3 2 5 4" xfId="33817"/>
    <cellStyle name="40% - 강조색1 3 2 6" xfId="5532"/>
    <cellStyle name="40% - 강조색1 3 2 6 2" xfId="33818"/>
    <cellStyle name="40% - 강조색1 3 2 6 2 2" xfId="33819"/>
    <cellStyle name="40% - 강조색1 3 2 6 3" xfId="33820"/>
    <cellStyle name="40% - 강조색1 3 2 7" xfId="10998"/>
    <cellStyle name="40% - 강조색1 3 2 7 2" xfId="33821"/>
    <cellStyle name="40% - 강조색1 3 2 8" xfId="33822"/>
    <cellStyle name="40% - 강조색1 3 3" xfId="422"/>
    <cellStyle name="40% - 강조색1 3 3 2" xfId="1044"/>
    <cellStyle name="40% - 강조색1 3 3 2 2" xfId="2346"/>
    <cellStyle name="40% - 강조색1 3 3 2 2 2" xfId="4962"/>
    <cellStyle name="40% - 강조색1 3 3 2 2 2 2" xfId="10254"/>
    <cellStyle name="40% - 강조색1 3 3 2 2 2 2 2" xfId="33823"/>
    <cellStyle name="40% - 강조색1 3 3 2 2 2 2 2 2" xfId="33824"/>
    <cellStyle name="40% - 강조색1 3 3 2 2 2 2 3" xfId="33825"/>
    <cellStyle name="40% - 강조색1 3 3 2 2 2 3" xfId="15720"/>
    <cellStyle name="40% - 강조색1 3 3 2 2 2 3 2" xfId="33826"/>
    <cellStyle name="40% - 강조색1 3 3 2 2 2 4" xfId="33827"/>
    <cellStyle name="40% - 강조색1 3 3 2 2 3" xfId="7639"/>
    <cellStyle name="40% - 강조색1 3 3 2 2 3 2" xfId="33828"/>
    <cellStyle name="40% - 강조색1 3 3 2 2 3 2 2" xfId="33829"/>
    <cellStyle name="40% - 강조색1 3 3 2 2 3 3" xfId="33830"/>
    <cellStyle name="40% - 강조색1 3 3 2 2 4" xfId="13105"/>
    <cellStyle name="40% - 강조색1 3 3 2 2 4 2" xfId="33831"/>
    <cellStyle name="40% - 강조색1 3 3 2 2 5" xfId="33832"/>
    <cellStyle name="40% - 강조색1 3 3 2 3" xfId="3663"/>
    <cellStyle name="40% - 강조색1 3 3 2 3 2" xfId="8955"/>
    <cellStyle name="40% - 강조색1 3 3 2 3 2 2" xfId="33833"/>
    <cellStyle name="40% - 강조색1 3 3 2 3 2 2 2" xfId="33834"/>
    <cellStyle name="40% - 강조색1 3 3 2 3 2 3" xfId="33835"/>
    <cellStyle name="40% - 강조색1 3 3 2 3 3" xfId="14421"/>
    <cellStyle name="40% - 강조색1 3 3 2 3 3 2" xfId="33836"/>
    <cellStyle name="40% - 강조색1 3 3 2 3 4" xfId="33837"/>
    <cellStyle name="40% - 강조색1 3 3 2 4" xfId="6340"/>
    <cellStyle name="40% - 강조색1 3 3 2 4 2" xfId="33838"/>
    <cellStyle name="40% - 강조색1 3 3 2 4 2 2" xfId="33839"/>
    <cellStyle name="40% - 강조색1 3 3 2 4 3" xfId="33840"/>
    <cellStyle name="40% - 강조색1 3 3 2 5" xfId="11806"/>
    <cellStyle name="40% - 강조색1 3 3 2 5 2" xfId="33841"/>
    <cellStyle name="40% - 강조색1 3 3 2 6" xfId="33842"/>
    <cellStyle name="40% - 강조색1 3 3 3" xfId="1726"/>
    <cellStyle name="40% - 강조색1 3 3 3 2" xfId="4342"/>
    <cellStyle name="40% - 강조색1 3 3 3 2 2" xfId="9634"/>
    <cellStyle name="40% - 강조색1 3 3 3 2 2 2" xfId="33843"/>
    <cellStyle name="40% - 강조색1 3 3 3 2 2 2 2" xfId="33844"/>
    <cellStyle name="40% - 강조색1 3 3 3 2 2 3" xfId="33845"/>
    <cellStyle name="40% - 강조색1 3 3 3 2 3" xfId="15100"/>
    <cellStyle name="40% - 강조색1 3 3 3 2 3 2" xfId="33846"/>
    <cellStyle name="40% - 강조색1 3 3 3 2 4" xfId="33847"/>
    <cellStyle name="40% - 강조색1 3 3 3 3" xfId="7019"/>
    <cellStyle name="40% - 강조색1 3 3 3 3 2" xfId="33848"/>
    <cellStyle name="40% - 강조색1 3 3 3 3 2 2" xfId="33849"/>
    <cellStyle name="40% - 강조색1 3 3 3 3 3" xfId="33850"/>
    <cellStyle name="40% - 강조색1 3 3 3 4" xfId="12485"/>
    <cellStyle name="40% - 강조색1 3 3 3 4 2" xfId="33851"/>
    <cellStyle name="40% - 강조색1 3 3 3 5" xfId="33852"/>
    <cellStyle name="40% - 강조색1 3 3 4" xfId="3043"/>
    <cellStyle name="40% - 강조색1 3 3 4 2" xfId="8335"/>
    <cellStyle name="40% - 강조색1 3 3 4 2 2" xfId="33853"/>
    <cellStyle name="40% - 강조색1 3 3 4 2 2 2" xfId="33854"/>
    <cellStyle name="40% - 강조색1 3 3 4 2 3" xfId="33855"/>
    <cellStyle name="40% - 강조색1 3 3 4 3" xfId="13801"/>
    <cellStyle name="40% - 강조색1 3 3 4 3 2" xfId="33856"/>
    <cellStyle name="40% - 강조색1 3 3 4 4" xfId="33857"/>
    <cellStyle name="40% - 강조색1 3 3 5" xfId="5720"/>
    <cellStyle name="40% - 강조색1 3 3 5 2" xfId="33858"/>
    <cellStyle name="40% - 강조색1 3 3 5 2 2" xfId="33859"/>
    <cellStyle name="40% - 강조색1 3 3 5 3" xfId="33860"/>
    <cellStyle name="40% - 강조색1 3 3 6" xfId="11186"/>
    <cellStyle name="40% - 강조색1 3 3 6 2" xfId="33861"/>
    <cellStyle name="40% - 강조색1 3 3 7" xfId="33862"/>
    <cellStyle name="40% - 강조색1 3 4" xfId="742"/>
    <cellStyle name="40% - 강조색1 3 4 2" xfId="2044"/>
    <cellStyle name="40% - 강조색1 3 4 2 2" xfId="4660"/>
    <cellStyle name="40% - 강조색1 3 4 2 2 2" xfId="9952"/>
    <cellStyle name="40% - 강조색1 3 4 2 2 2 2" xfId="33863"/>
    <cellStyle name="40% - 강조색1 3 4 2 2 2 2 2" xfId="33864"/>
    <cellStyle name="40% - 강조색1 3 4 2 2 2 3" xfId="33865"/>
    <cellStyle name="40% - 강조색1 3 4 2 2 3" xfId="15418"/>
    <cellStyle name="40% - 강조색1 3 4 2 2 3 2" xfId="33866"/>
    <cellStyle name="40% - 강조색1 3 4 2 2 4" xfId="33867"/>
    <cellStyle name="40% - 강조색1 3 4 2 3" xfId="7337"/>
    <cellStyle name="40% - 강조색1 3 4 2 3 2" xfId="33868"/>
    <cellStyle name="40% - 강조색1 3 4 2 3 2 2" xfId="33869"/>
    <cellStyle name="40% - 강조색1 3 4 2 3 3" xfId="33870"/>
    <cellStyle name="40% - 강조색1 3 4 2 4" xfId="12803"/>
    <cellStyle name="40% - 강조색1 3 4 2 4 2" xfId="33871"/>
    <cellStyle name="40% - 강조색1 3 4 2 5" xfId="33872"/>
    <cellStyle name="40% - 강조색1 3 4 3" xfId="3361"/>
    <cellStyle name="40% - 강조색1 3 4 3 2" xfId="8653"/>
    <cellStyle name="40% - 강조색1 3 4 3 2 2" xfId="33873"/>
    <cellStyle name="40% - 강조색1 3 4 3 2 2 2" xfId="33874"/>
    <cellStyle name="40% - 강조색1 3 4 3 2 3" xfId="33875"/>
    <cellStyle name="40% - 강조색1 3 4 3 3" xfId="14119"/>
    <cellStyle name="40% - 강조색1 3 4 3 3 2" xfId="33876"/>
    <cellStyle name="40% - 강조색1 3 4 3 4" xfId="33877"/>
    <cellStyle name="40% - 강조색1 3 4 4" xfId="6038"/>
    <cellStyle name="40% - 강조색1 3 4 4 2" xfId="33878"/>
    <cellStyle name="40% - 강조색1 3 4 4 2 2" xfId="33879"/>
    <cellStyle name="40% - 강조색1 3 4 4 3" xfId="33880"/>
    <cellStyle name="40% - 강조색1 3 4 5" xfId="11504"/>
    <cellStyle name="40% - 강조색1 3 4 5 2" xfId="33881"/>
    <cellStyle name="40% - 강조색1 3 4 6" xfId="33882"/>
    <cellStyle name="40% - 강조색1 3 5" xfId="1424"/>
    <cellStyle name="40% - 강조색1 3 5 2" xfId="4040"/>
    <cellStyle name="40% - 강조색1 3 5 2 2" xfId="9332"/>
    <cellStyle name="40% - 강조색1 3 5 2 2 2" xfId="33883"/>
    <cellStyle name="40% - 강조색1 3 5 2 2 2 2" xfId="33884"/>
    <cellStyle name="40% - 강조색1 3 5 2 2 3" xfId="33885"/>
    <cellStyle name="40% - 강조색1 3 5 2 3" xfId="14798"/>
    <cellStyle name="40% - 강조색1 3 5 2 3 2" xfId="33886"/>
    <cellStyle name="40% - 강조색1 3 5 2 4" xfId="33887"/>
    <cellStyle name="40% - 강조색1 3 5 3" xfId="6717"/>
    <cellStyle name="40% - 강조색1 3 5 3 2" xfId="33888"/>
    <cellStyle name="40% - 강조색1 3 5 3 2 2" xfId="33889"/>
    <cellStyle name="40% - 강조색1 3 5 3 3" xfId="33890"/>
    <cellStyle name="40% - 강조색1 3 5 4" xfId="12183"/>
    <cellStyle name="40% - 강조색1 3 5 4 2" xfId="33891"/>
    <cellStyle name="40% - 강조색1 3 5 5" xfId="33892"/>
    <cellStyle name="40% - 강조색1 3 6" xfId="2741"/>
    <cellStyle name="40% - 강조색1 3 6 2" xfId="8033"/>
    <cellStyle name="40% - 강조색1 3 6 2 2" xfId="33893"/>
    <cellStyle name="40% - 강조색1 3 6 2 2 2" xfId="33894"/>
    <cellStyle name="40% - 강조색1 3 6 2 3" xfId="33895"/>
    <cellStyle name="40% - 강조색1 3 6 3" xfId="13499"/>
    <cellStyle name="40% - 강조색1 3 6 3 2" xfId="33896"/>
    <cellStyle name="40% - 강조색1 3 6 4" xfId="33897"/>
    <cellStyle name="40% - 강조색1 3 7" xfId="5418"/>
    <cellStyle name="40% - 강조색1 3 7 2" xfId="16110"/>
    <cellStyle name="40% - 강조색1 3 7 2 2" xfId="33898"/>
    <cellStyle name="40% - 강조색1 3 7 3" xfId="33899"/>
    <cellStyle name="40% - 강조색1 3 8" xfId="10692"/>
    <cellStyle name="40% - 강조색1 3 8 2" xfId="33900"/>
    <cellStyle name="40% - 강조색1 3 9" xfId="10884"/>
    <cellStyle name="40% - 강조색1 30" xfId="49765"/>
    <cellStyle name="40% - 강조색1 31" xfId="49779"/>
    <cellStyle name="40% - 강조색1 32" xfId="49793"/>
    <cellStyle name="40% - 강조색1 33" xfId="49807"/>
    <cellStyle name="40% - 강조색1 34" xfId="49821"/>
    <cellStyle name="40% - 강조색1 35" xfId="49835"/>
    <cellStyle name="40% - 강조색1 36" xfId="49849"/>
    <cellStyle name="40% - 강조색1 37" xfId="49863"/>
    <cellStyle name="40% - 강조색1 38" xfId="49877"/>
    <cellStyle name="40% - 강조색1 39" xfId="49891"/>
    <cellStyle name="40% - 강조색1 4" xfId="146"/>
    <cellStyle name="40% - 강조색1 4 10" xfId="16331"/>
    <cellStyle name="40% - 강조색1 4 11" xfId="16497"/>
    <cellStyle name="40% - 강조색1 4 12" xfId="16645"/>
    <cellStyle name="40% - 강조색1 4 13" xfId="16837"/>
    <cellStyle name="40% - 강조색1 4 14" xfId="17431"/>
    <cellStyle name="40% - 강조색1 4 15" xfId="18368"/>
    <cellStyle name="40% - 강조색1 4 16" xfId="19330"/>
    <cellStyle name="40% - 강조색1 4 17" xfId="21793"/>
    <cellStyle name="40% - 강조색1 4 2" xfId="267"/>
    <cellStyle name="40% - 강조색1 4 2 10" xfId="18532"/>
    <cellStyle name="40% - 강조색1 4 2 11" xfId="19494"/>
    <cellStyle name="40% - 강조색1 4 2 12" xfId="21959"/>
    <cellStyle name="40% - 강조색1 4 2 2" xfId="571"/>
    <cellStyle name="40% - 강조색1 4 2 2 10" xfId="19789"/>
    <cellStyle name="40% - 강조색1 4 2 2 11" xfId="22254"/>
    <cellStyle name="40% - 강조색1 4 2 2 2" xfId="1193"/>
    <cellStyle name="40% - 강조색1 4 2 2 2 2" xfId="2495"/>
    <cellStyle name="40% - 강조색1 4 2 2 2 2 2" xfId="5111"/>
    <cellStyle name="40% - 강조색1 4 2 2 2 2 2 2" xfId="10403"/>
    <cellStyle name="40% - 강조색1 4 2 2 2 2 2 2 2" xfId="33901"/>
    <cellStyle name="40% - 강조색1 4 2 2 2 2 2 2 2 2" xfId="33902"/>
    <cellStyle name="40% - 강조색1 4 2 2 2 2 2 2 3" xfId="33903"/>
    <cellStyle name="40% - 강조색1 4 2 2 2 2 2 3" xfId="15869"/>
    <cellStyle name="40% - 강조색1 4 2 2 2 2 2 3 2" xfId="33904"/>
    <cellStyle name="40% - 강조색1 4 2 2 2 2 2 4" xfId="33905"/>
    <cellStyle name="40% - 강조색1 4 2 2 2 2 3" xfId="7788"/>
    <cellStyle name="40% - 강조색1 4 2 2 2 2 3 2" xfId="33906"/>
    <cellStyle name="40% - 강조색1 4 2 2 2 2 3 2 2" xfId="33907"/>
    <cellStyle name="40% - 강조색1 4 2 2 2 2 3 3" xfId="33908"/>
    <cellStyle name="40% - 강조색1 4 2 2 2 2 4" xfId="13254"/>
    <cellStyle name="40% - 강조색1 4 2 2 2 2 4 2" xfId="33909"/>
    <cellStyle name="40% - 강조색1 4 2 2 2 2 5" xfId="33910"/>
    <cellStyle name="40% - 강조색1 4 2 2 2 2 6" xfId="33911"/>
    <cellStyle name="40% - 강조색1 4 2 2 2 3" xfId="3812"/>
    <cellStyle name="40% - 강조색1 4 2 2 2 3 2" xfId="9104"/>
    <cellStyle name="40% - 강조색1 4 2 2 2 3 2 2" xfId="33912"/>
    <cellStyle name="40% - 강조색1 4 2 2 2 3 2 2 2" xfId="33913"/>
    <cellStyle name="40% - 강조색1 4 2 2 2 3 2 3" xfId="33914"/>
    <cellStyle name="40% - 강조색1 4 2 2 2 3 3" xfId="14570"/>
    <cellStyle name="40% - 강조색1 4 2 2 2 3 3 2" xfId="33915"/>
    <cellStyle name="40% - 강조색1 4 2 2 2 3 4" xfId="33916"/>
    <cellStyle name="40% - 강조색1 4 2 2 2 4" xfId="6489"/>
    <cellStyle name="40% - 강조색1 4 2 2 2 4 2" xfId="33917"/>
    <cellStyle name="40% - 강조색1 4 2 2 2 4 2 2" xfId="33918"/>
    <cellStyle name="40% - 강조색1 4 2 2 2 4 3" xfId="33919"/>
    <cellStyle name="40% - 강조색1 4 2 2 2 5" xfId="11955"/>
    <cellStyle name="40% - 강조색1 4 2 2 2 5 2" xfId="33920"/>
    <cellStyle name="40% - 강조색1 4 2 2 2 6" xfId="20713"/>
    <cellStyle name="40% - 강조색1 4 2 2 2 7" xfId="33921"/>
    <cellStyle name="40% - 강조색1 4 2 2 3" xfId="1875"/>
    <cellStyle name="40% - 강조색1 4 2 2 3 2" xfId="4491"/>
    <cellStyle name="40% - 강조색1 4 2 2 3 2 2" xfId="9783"/>
    <cellStyle name="40% - 강조색1 4 2 2 3 2 2 2" xfId="33922"/>
    <cellStyle name="40% - 강조색1 4 2 2 3 2 2 2 2" xfId="33923"/>
    <cellStyle name="40% - 강조색1 4 2 2 3 2 2 3" xfId="33924"/>
    <cellStyle name="40% - 강조색1 4 2 2 3 2 3" xfId="15249"/>
    <cellStyle name="40% - 강조색1 4 2 2 3 2 3 2" xfId="33925"/>
    <cellStyle name="40% - 강조색1 4 2 2 3 2 4" xfId="33926"/>
    <cellStyle name="40% - 강조색1 4 2 2 3 2 5" xfId="33927"/>
    <cellStyle name="40% - 강조색1 4 2 2 3 3" xfId="7168"/>
    <cellStyle name="40% - 강조색1 4 2 2 3 3 2" xfId="33928"/>
    <cellStyle name="40% - 강조색1 4 2 2 3 3 2 2" xfId="33929"/>
    <cellStyle name="40% - 강조색1 4 2 2 3 3 3" xfId="33930"/>
    <cellStyle name="40% - 강조색1 4 2 2 3 4" xfId="12634"/>
    <cellStyle name="40% - 강조색1 4 2 2 3 4 2" xfId="33931"/>
    <cellStyle name="40% - 강조색1 4 2 2 3 5" xfId="21291"/>
    <cellStyle name="40% - 강조색1 4 2 2 3 6" xfId="33932"/>
    <cellStyle name="40% - 강조색1 4 2 2 4" xfId="3192"/>
    <cellStyle name="40% - 강조색1 4 2 2 4 2" xfId="8484"/>
    <cellStyle name="40% - 강조색1 4 2 2 4 2 2" xfId="33933"/>
    <cellStyle name="40% - 강조색1 4 2 2 4 2 2 2" xfId="33934"/>
    <cellStyle name="40% - 강조색1 4 2 2 4 2 3" xfId="33935"/>
    <cellStyle name="40% - 강조색1 4 2 2 4 3" xfId="13950"/>
    <cellStyle name="40% - 강조색1 4 2 2 4 3 2" xfId="33936"/>
    <cellStyle name="40% - 강조색1 4 2 2 4 4" xfId="33937"/>
    <cellStyle name="40% - 강조색1 4 2 2 4 5" xfId="33938"/>
    <cellStyle name="40% - 강조색1 4 2 2 5" xfId="5869"/>
    <cellStyle name="40% - 강조색1 4 2 2 5 2" xfId="33939"/>
    <cellStyle name="40% - 강조색1 4 2 2 5 2 2" xfId="33940"/>
    <cellStyle name="40% - 강조색1 4 2 2 5 3" xfId="33941"/>
    <cellStyle name="40% - 강조색1 4 2 2 6" xfId="11335"/>
    <cellStyle name="40% - 강조색1 4 2 2 6 2" xfId="33942"/>
    <cellStyle name="40% - 강조색1 4 2 2 7" xfId="17316"/>
    <cellStyle name="40% - 강조색1 4 2 2 8" xfId="17890"/>
    <cellStyle name="40% - 강조색1 4 2 2 9" xfId="18827"/>
    <cellStyle name="40% - 강조색1 4 2 3" xfId="891"/>
    <cellStyle name="40% - 강조색1 4 2 3 2" xfId="2193"/>
    <cellStyle name="40% - 강조색1 4 2 3 2 2" xfId="4809"/>
    <cellStyle name="40% - 강조색1 4 2 3 2 2 2" xfId="10101"/>
    <cellStyle name="40% - 강조색1 4 2 3 2 2 2 2" xfId="33943"/>
    <cellStyle name="40% - 강조색1 4 2 3 2 2 2 2 2" xfId="33944"/>
    <cellStyle name="40% - 강조색1 4 2 3 2 2 2 3" xfId="33945"/>
    <cellStyle name="40% - 강조색1 4 2 3 2 2 3" xfId="15567"/>
    <cellStyle name="40% - 강조색1 4 2 3 2 2 3 2" xfId="33946"/>
    <cellStyle name="40% - 강조색1 4 2 3 2 2 4" xfId="33947"/>
    <cellStyle name="40% - 강조색1 4 2 3 2 2 5" xfId="33948"/>
    <cellStyle name="40% - 강조색1 4 2 3 2 3" xfId="7486"/>
    <cellStyle name="40% - 강조색1 4 2 3 2 3 2" xfId="33949"/>
    <cellStyle name="40% - 강조색1 4 2 3 2 3 2 2" xfId="33950"/>
    <cellStyle name="40% - 강조색1 4 2 3 2 3 3" xfId="33951"/>
    <cellStyle name="40% - 강조색1 4 2 3 2 4" xfId="12952"/>
    <cellStyle name="40% - 강조색1 4 2 3 2 4 2" xfId="33952"/>
    <cellStyle name="40% - 강조색1 4 2 3 2 5" xfId="21555"/>
    <cellStyle name="40% - 강조색1 4 2 3 2 6" xfId="33953"/>
    <cellStyle name="40% - 강조색1 4 2 3 3" xfId="3510"/>
    <cellStyle name="40% - 강조색1 4 2 3 3 2" xfId="8802"/>
    <cellStyle name="40% - 강조색1 4 2 3 3 2 2" xfId="33954"/>
    <cellStyle name="40% - 강조색1 4 2 3 3 2 2 2" xfId="33955"/>
    <cellStyle name="40% - 강조색1 4 2 3 3 2 3" xfId="33956"/>
    <cellStyle name="40% - 강조색1 4 2 3 3 3" xfId="14268"/>
    <cellStyle name="40% - 강조색1 4 2 3 3 3 2" xfId="33957"/>
    <cellStyle name="40% - 강조색1 4 2 3 3 4" xfId="33958"/>
    <cellStyle name="40% - 강조색1 4 2 3 3 5" xfId="33959"/>
    <cellStyle name="40% - 강조색1 4 2 3 4" xfId="6187"/>
    <cellStyle name="40% - 강조색1 4 2 3 4 2" xfId="33960"/>
    <cellStyle name="40% - 강조색1 4 2 3 4 2 2" xfId="33961"/>
    <cellStyle name="40% - 강조색1 4 2 3 4 3" xfId="33962"/>
    <cellStyle name="40% - 강조색1 4 2 3 5" xfId="11653"/>
    <cellStyle name="40% - 강조색1 4 2 3 5 2" xfId="33963"/>
    <cellStyle name="40% - 강조색1 4 2 3 6" xfId="18154"/>
    <cellStyle name="40% - 강조색1 4 2 3 7" xfId="19088"/>
    <cellStyle name="40% - 강조색1 4 2 3 8" xfId="20050"/>
    <cellStyle name="40% - 강조색1 4 2 3 9" xfId="22515"/>
    <cellStyle name="40% - 강조색1 4 2 4" xfId="1573"/>
    <cellStyle name="40% - 강조색1 4 2 4 2" xfId="4189"/>
    <cellStyle name="40% - 강조색1 4 2 4 2 2" xfId="9481"/>
    <cellStyle name="40% - 강조색1 4 2 4 2 2 2" xfId="33964"/>
    <cellStyle name="40% - 강조색1 4 2 4 2 2 2 2" xfId="33965"/>
    <cellStyle name="40% - 강조색1 4 2 4 2 2 3" xfId="33966"/>
    <cellStyle name="40% - 강조색1 4 2 4 2 3" xfId="14947"/>
    <cellStyle name="40% - 강조색1 4 2 4 2 3 2" xfId="33967"/>
    <cellStyle name="40% - 강조색1 4 2 4 2 4" xfId="33968"/>
    <cellStyle name="40% - 강조색1 4 2 4 2 5" xfId="33969"/>
    <cellStyle name="40% - 강조색1 4 2 4 3" xfId="6866"/>
    <cellStyle name="40% - 강조색1 4 2 4 3 2" xfId="33970"/>
    <cellStyle name="40% - 강조색1 4 2 4 3 2 2" xfId="33971"/>
    <cellStyle name="40% - 강조색1 4 2 4 3 3" xfId="33972"/>
    <cellStyle name="40% - 강조색1 4 2 4 4" xfId="12332"/>
    <cellStyle name="40% - 강조색1 4 2 4 4 2" xfId="33973"/>
    <cellStyle name="40% - 강조색1 4 2 4 5" xfId="20418"/>
    <cellStyle name="40% - 강조색1 4 2 4 6" xfId="33974"/>
    <cellStyle name="40% - 강조색1 4 2 5" xfId="2890"/>
    <cellStyle name="40% - 강조색1 4 2 5 2" xfId="8182"/>
    <cellStyle name="40% - 강조색1 4 2 5 2 2" xfId="33975"/>
    <cellStyle name="40% - 강조색1 4 2 5 2 2 2" xfId="33976"/>
    <cellStyle name="40% - 강조색1 4 2 5 2 3" xfId="33977"/>
    <cellStyle name="40% - 강조색1 4 2 5 2 4" xfId="33978"/>
    <cellStyle name="40% - 강조색1 4 2 5 3" xfId="13648"/>
    <cellStyle name="40% - 강조색1 4 2 5 3 2" xfId="33979"/>
    <cellStyle name="40% - 강조색1 4 2 5 4" xfId="20996"/>
    <cellStyle name="40% - 강조색1 4 2 5 5" xfId="33980"/>
    <cellStyle name="40% - 강조색1 4 2 6" xfId="5567"/>
    <cellStyle name="40% - 강조색1 4 2 6 2" xfId="33981"/>
    <cellStyle name="40% - 강조색1 4 2 6 2 2" xfId="33982"/>
    <cellStyle name="40% - 강조색1 4 2 6 3" xfId="33983"/>
    <cellStyle name="40% - 강조색1 4 2 6 4" xfId="33984"/>
    <cellStyle name="40% - 강조색1 4 2 7" xfId="11033"/>
    <cellStyle name="40% - 강조색1 4 2 7 2" xfId="33985"/>
    <cellStyle name="40% - 강조색1 4 2 8" xfId="17007"/>
    <cellStyle name="40% - 강조색1 4 2 9" xfId="17595"/>
    <cellStyle name="40% - 강조색1 4 3" xfId="456"/>
    <cellStyle name="40% - 강조색1 4 3 10" xfId="19674"/>
    <cellStyle name="40% - 강조색1 4 3 11" xfId="22139"/>
    <cellStyle name="40% - 강조색1 4 3 2" xfId="1078"/>
    <cellStyle name="40% - 강조색1 4 3 2 2" xfId="2380"/>
    <cellStyle name="40% - 강조색1 4 3 2 2 2" xfId="4996"/>
    <cellStyle name="40% - 강조색1 4 3 2 2 2 2" xfId="10288"/>
    <cellStyle name="40% - 강조색1 4 3 2 2 2 2 2" xfId="33986"/>
    <cellStyle name="40% - 강조색1 4 3 2 2 2 2 2 2" xfId="33987"/>
    <cellStyle name="40% - 강조색1 4 3 2 2 2 2 3" xfId="33988"/>
    <cellStyle name="40% - 강조색1 4 3 2 2 2 3" xfId="15754"/>
    <cellStyle name="40% - 강조색1 4 3 2 2 2 3 2" xfId="33989"/>
    <cellStyle name="40% - 강조색1 4 3 2 2 2 4" xfId="33990"/>
    <cellStyle name="40% - 강조색1 4 3 2 2 3" xfId="7673"/>
    <cellStyle name="40% - 강조색1 4 3 2 2 3 2" xfId="33991"/>
    <cellStyle name="40% - 강조색1 4 3 2 2 3 2 2" xfId="33992"/>
    <cellStyle name="40% - 강조색1 4 3 2 2 3 3" xfId="33993"/>
    <cellStyle name="40% - 강조색1 4 3 2 2 4" xfId="13139"/>
    <cellStyle name="40% - 강조색1 4 3 2 2 4 2" xfId="33994"/>
    <cellStyle name="40% - 강조색1 4 3 2 2 5" xfId="33995"/>
    <cellStyle name="40% - 강조색1 4 3 2 2 6" xfId="33996"/>
    <cellStyle name="40% - 강조색1 4 3 2 3" xfId="3697"/>
    <cellStyle name="40% - 강조색1 4 3 2 3 2" xfId="8989"/>
    <cellStyle name="40% - 강조색1 4 3 2 3 2 2" xfId="33997"/>
    <cellStyle name="40% - 강조색1 4 3 2 3 2 2 2" xfId="33998"/>
    <cellStyle name="40% - 강조색1 4 3 2 3 2 3" xfId="33999"/>
    <cellStyle name="40% - 강조색1 4 3 2 3 3" xfId="14455"/>
    <cellStyle name="40% - 강조색1 4 3 2 3 3 2" xfId="34000"/>
    <cellStyle name="40% - 강조색1 4 3 2 3 4" xfId="34001"/>
    <cellStyle name="40% - 강조색1 4 3 2 4" xfId="6374"/>
    <cellStyle name="40% - 강조색1 4 3 2 4 2" xfId="34002"/>
    <cellStyle name="40% - 강조색1 4 3 2 4 2 2" xfId="34003"/>
    <cellStyle name="40% - 강조색1 4 3 2 4 3" xfId="34004"/>
    <cellStyle name="40% - 강조색1 4 3 2 5" xfId="11840"/>
    <cellStyle name="40% - 강조색1 4 3 2 5 2" xfId="34005"/>
    <cellStyle name="40% - 강조색1 4 3 2 6" xfId="20598"/>
    <cellStyle name="40% - 강조색1 4 3 2 7" xfId="34006"/>
    <cellStyle name="40% - 강조색1 4 3 3" xfId="1760"/>
    <cellStyle name="40% - 강조색1 4 3 3 2" xfId="4376"/>
    <cellStyle name="40% - 강조색1 4 3 3 2 2" xfId="9668"/>
    <cellStyle name="40% - 강조색1 4 3 3 2 2 2" xfId="34007"/>
    <cellStyle name="40% - 강조색1 4 3 3 2 2 2 2" xfId="34008"/>
    <cellStyle name="40% - 강조색1 4 3 3 2 2 3" xfId="34009"/>
    <cellStyle name="40% - 강조색1 4 3 3 2 3" xfId="15134"/>
    <cellStyle name="40% - 강조색1 4 3 3 2 3 2" xfId="34010"/>
    <cellStyle name="40% - 강조색1 4 3 3 2 4" xfId="34011"/>
    <cellStyle name="40% - 강조색1 4 3 3 2 5" xfId="34012"/>
    <cellStyle name="40% - 강조색1 4 3 3 3" xfId="7053"/>
    <cellStyle name="40% - 강조색1 4 3 3 3 2" xfId="34013"/>
    <cellStyle name="40% - 강조색1 4 3 3 3 2 2" xfId="34014"/>
    <cellStyle name="40% - 강조색1 4 3 3 3 3" xfId="34015"/>
    <cellStyle name="40% - 강조색1 4 3 3 4" xfId="12519"/>
    <cellStyle name="40% - 강조색1 4 3 3 4 2" xfId="34016"/>
    <cellStyle name="40% - 강조색1 4 3 3 5" xfId="21176"/>
    <cellStyle name="40% - 강조색1 4 3 3 6" xfId="34017"/>
    <cellStyle name="40% - 강조색1 4 3 4" xfId="3077"/>
    <cellStyle name="40% - 강조색1 4 3 4 2" xfId="8369"/>
    <cellStyle name="40% - 강조색1 4 3 4 2 2" xfId="34018"/>
    <cellStyle name="40% - 강조색1 4 3 4 2 2 2" xfId="34019"/>
    <cellStyle name="40% - 강조색1 4 3 4 2 3" xfId="34020"/>
    <cellStyle name="40% - 강조색1 4 3 4 3" xfId="13835"/>
    <cellStyle name="40% - 강조색1 4 3 4 3 2" xfId="34021"/>
    <cellStyle name="40% - 강조색1 4 3 4 4" xfId="34022"/>
    <cellStyle name="40% - 강조색1 4 3 4 5" xfId="34023"/>
    <cellStyle name="40% - 강조색1 4 3 5" xfId="5754"/>
    <cellStyle name="40% - 강조색1 4 3 5 2" xfId="34024"/>
    <cellStyle name="40% - 강조색1 4 3 5 2 2" xfId="34025"/>
    <cellStyle name="40% - 강조색1 4 3 5 3" xfId="34026"/>
    <cellStyle name="40% - 강조색1 4 3 6" xfId="11220"/>
    <cellStyle name="40% - 강조색1 4 3 6 2" xfId="34027"/>
    <cellStyle name="40% - 강조색1 4 3 7" xfId="17187"/>
    <cellStyle name="40% - 강조색1 4 3 8" xfId="17775"/>
    <cellStyle name="40% - 강조색1 4 3 9" xfId="18712"/>
    <cellStyle name="40% - 강조색1 4 4" xfId="776"/>
    <cellStyle name="40% - 강조색1 4 4 2" xfId="2078"/>
    <cellStyle name="40% - 강조색1 4 4 2 2" xfId="4694"/>
    <cellStyle name="40% - 강조색1 4 4 2 2 2" xfId="9986"/>
    <cellStyle name="40% - 강조색1 4 4 2 2 2 2" xfId="34028"/>
    <cellStyle name="40% - 강조색1 4 4 2 2 2 2 2" xfId="34029"/>
    <cellStyle name="40% - 강조색1 4 4 2 2 2 3" xfId="34030"/>
    <cellStyle name="40% - 강조색1 4 4 2 2 3" xfId="15452"/>
    <cellStyle name="40% - 강조색1 4 4 2 2 3 2" xfId="34031"/>
    <cellStyle name="40% - 강조색1 4 4 2 2 4" xfId="34032"/>
    <cellStyle name="40% - 강조색1 4 4 2 2 5" xfId="34033"/>
    <cellStyle name="40% - 강조색1 4 4 2 3" xfId="7371"/>
    <cellStyle name="40% - 강조색1 4 4 2 3 2" xfId="34034"/>
    <cellStyle name="40% - 강조색1 4 4 2 3 2 2" xfId="34035"/>
    <cellStyle name="40% - 강조색1 4 4 2 3 3" xfId="34036"/>
    <cellStyle name="40% - 강조색1 4 4 2 4" xfId="12837"/>
    <cellStyle name="40% - 강조색1 4 4 2 4 2" xfId="34037"/>
    <cellStyle name="40% - 강조색1 4 4 2 5" xfId="21423"/>
    <cellStyle name="40% - 강조색1 4 4 2 6" xfId="34038"/>
    <cellStyle name="40% - 강조색1 4 4 3" xfId="3395"/>
    <cellStyle name="40% - 강조색1 4 4 3 2" xfId="8687"/>
    <cellStyle name="40% - 강조색1 4 4 3 2 2" xfId="34039"/>
    <cellStyle name="40% - 강조색1 4 4 3 2 2 2" xfId="34040"/>
    <cellStyle name="40% - 강조색1 4 4 3 2 3" xfId="34041"/>
    <cellStyle name="40% - 강조색1 4 4 3 3" xfId="14153"/>
    <cellStyle name="40% - 강조색1 4 4 3 3 2" xfId="34042"/>
    <cellStyle name="40% - 강조색1 4 4 3 4" xfId="34043"/>
    <cellStyle name="40% - 강조색1 4 4 3 5" xfId="34044"/>
    <cellStyle name="40% - 강조색1 4 4 4" xfId="6072"/>
    <cellStyle name="40% - 강조색1 4 4 4 2" xfId="34045"/>
    <cellStyle name="40% - 강조색1 4 4 4 2 2" xfId="34046"/>
    <cellStyle name="40% - 강조색1 4 4 4 3" xfId="34047"/>
    <cellStyle name="40% - 강조색1 4 4 5" xfId="11538"/>
    <cellStyle name="40% - 강조색1 4 4 5 2" xfId="34048"/>
    <cellStyle name="40% - 강조색1 4 4 6" xfId="18023"/>
    <cellStyle name="40% - 강조색1 4 4 7" xfId="18957"/>
    <cellStyle name="40% - 강조색1 4 4 8" xfId="19919"/>
    <cellStyle name="40% - 강조색1 4 4 9" xfId="22384"/>
    <cellStyle name="40% - 강조색1 4 5" xfId="1458"/>
    <cellStyle name="40% - 강조색1 4 5 2" xfId="4074"/>
    <cellStyle name="40% - 강조색1 4 5 2 2" xfId="9366"/>
    <cellStyle name="40% - 강조색1 4 5 2 2 2" xfId="34049"/>
    <cellStyle name="40% - 강조색1 4 5 2 2 2 2" xfId="34050"/>
    <cellStyle name="40% - 강조색1 4 5 2 2 3" xfId="34051"/>
    <cellStyle name="40% - 강조색1 4 5 2 3" xfId="14832"/>
    <cellStyle name="40% - 강조색1 4 5 2 3 2" xfId="34052"/>
    <cellStyle name="40% - 강조색1 4 5 2 4" xfId="34053"/>
    <cellStyle name="40% - 강조색1 4 5 2 5" xfId="34054"/>
    <cellStyle name="40% - 강조색1 4 5 3" xfId="6751"/>
    <cellStyle name="40% - 강조색1 4 5 3 2" xfId="34055"/>
    <cellStyle name="40% - 강조색1 4 5 3 2 2" xfId="34056"/>
    <cellStyle name="40% - 강조색1 4 5 3 3" xfId="34057"/>
    <cellStyle name="40% - 강조색1 4 5 4" xfId="12217"/>
    <cellStyle name="40% - 강조색1 4 5 4 2" xfId="34058"/>
    <cellStyle name="40% - 강조색1 4 5 5" xfId="20252"/>
    <cellStyle name="40% - 강조색1 4 5 6" xfId="34059"/>
    <cellStyle name="40% - 강조색1 4 6" xfId="2775"/>
    <cellStyle name="40% - 강조색1 4 6 2" xfId="8067"/>
    <cellStyle name="40% - 강조색1 4 6 2 2" xfId="34060"/>
    <cellStyle name="40% - 강조색1 4 6 2 2 2" xfId="34061"/>
    <cellStyle name="40% - 강조색1 4 6 2 3" xfId="34062"/>
    <cellStyle name="40% - 강조색1 4 6 2 4" xfId="34063"/>
    <cellStyle name="40% - 강조색1 4 6 3" xfId="13533"/>
    <cellStyle name="40% - 강조색1 4 6 3 2" xfId="34064"/>
    <cellStyle name="40% - 강조색1 4 6 4" xfId="20830"/>
    <cellStyle name="40% - 강조색1 4 6 5" xfId="34065"/>
    <cellStyle name="40% - 강조색1 4 7" xfId="5452"/>
    <cellStyle name="40% - 강조색1 4 7 2" xfId="16140"/>
    <cellStyle name="40% - 강조색1 4 7 2 2" xfId="34066"/>
    <cellStyle name="40% - 강조색1 4 7 3" xfId="34067"/>
    <cellStyle name="40% - 강조색1 4 7 4" xfId="34068"/>
    <cellStyle name="40% - 강조색1 4 8" xfId="10786"/>
    <cellStyle name="40% - 강조색1 4 8 2" xfId="34069"/>
    <cellStyle name="40% - 강조색1 4 9" xfId="10918"/>
    <cellStyle name="40% - 강조색1 4 9 2" xfId="34070"/>
    <cellStyle name="40% - 강조색1 5" xfId="161"/>
    <cellStyle name="40% - 강조색1 5 10" xfId="34071"/>
    <cellStyle name="40% - 강조색1 5 2" xfId="282"/>
    <cellStyle name="40% - 강조색1 5 2 2" xfId="586"/>
    <cellStyle name="40% - 강조색1 5 2 2 2" xfId="1208"/>
    <cellStyle name="40% - 강조색1 5 2 2 2 2" xfId="2510"/>
    <cellStyle name="40% - 강조색1 5 2 2 2 2 2" xfId="5126"/>
    <cellStyle name="40% - 강조색1 5 2 2 2 2 2 2" xfId="10418"/>
    <cellStyle name="40% - 강조색1 5 2 2 2 2 2 2 2" xfId="34072"/>
    <cellStyle name="40% - 강조색1 5 2 2 2 2 2 2 2 2" xfId="34073"/>
    <cellStyle name="40% - 강조색1 5 2 2 2 2 2 2 3" xfId="34074"/>
    <cellStyle name="40% - 강조색1 5 2 2 2 2 2 3" xfId="15884"/>
    <cellStyle name="40% - 강조색1 5 2 2 2 2 2 3 2" xfId="34075"/>
    <cellStyle name="40% - 강조색1 5 2 2 2 2 2 4" xfId="34076"/>
    <cellStyle name="40% - 강조색1 5 2 2 2 2 3" xfId="7803"/>
    <cellStyle name="40% - 강조색1 5 2 2 2 2 3 2" xfId="34077"/>
    <cellStyle name="40% - 강조색1 5 2 2 2 2 3 2 2" xfId="34078"/>
    <cellStyle name="40% - 강조색1 5 2 2 2 2 3 3" xfId="34079"/>
    <cellStyle name="40% - 강조색1 5 2 2 2 2 4" xfId="13269"/>
    <cellStyle name="40% - 강조색1 5 2 2 2 2 4 2" xfId="34080"/>
    <cellStyle name="40% - 강조색1 5 2 2 2 2 5" xfId="34081"/>
    <cellStyle name="40% - 강조색1 5 2 2 2 3" xfId="3827"/>
    <cellStyle name="40% - 강조색1 5 2 2 2 3 2" xfId="9119"/>
    <cellStyle name="40% - 강조색1 5 2 2 2 3 2 2" xfId="34082"/>
    <cellStyle name="40% - 강조색1 5 2 2 2 3 2 2 2" xfId="34083"/>
    <cellStyle name="40% - 강조색1 5 2 2 2 3 2 3" xfId="34084"/>
    <cellStyle name="40% - 강조색1 5 2 2 2 3 3" xfId="14585"/>
    <cellStyle name="40% - 강조색1 5 2 2 2 3 3 2" xfId="34085"/>
    <cellStyle name="40% - 강조색1 5 2 2 2 3 4" xfId="34086"/>
    <cellStyle name="40% - 강조색1 5 2 2 2 4" xfId="6504"/>
    <cellStyle name="40% - 강조색1 5 2 2 2 4 2" xfId="34087"/>
    <cellStyle name="40% - 강조색1 5 2 2 2 4 2 2" xfId="34088"/>
    <cellStyle name="40% - 강조색1 5 2 2 2 4 3" xfId="34089"/>
    <cellStyle name="40% - 강조색1 5 2 2 2 5" xfId="11970"/>
    <cellStyle name="40% - 강조색1 5 2 2 2 5 2" xfId="34090"/>
    <cellStyle name="40% - 강조색1 5 2 2 2 6" xfId="34091"/>
    <cellStyle name="40% - 강조색1 5 2 2 3" xfId="1890"/>
    <cellStyle name="40% - 강조색1 5 2 2 3 2" xfId="4506"/>
    <cellStyle name="40% - 강조색1 5 2 2 3 2 2" xfId="9798"/>
    <cellStyle name="40% - 강조색1 5 2 2 3 2 2 2" xfId="34092"/>
    <cellStyle name="40% - 강조색1 5 2 2 3 2 2 2 2" xfId="34093"/>
    <cellStyle name="40% - 강조색1 5 2 2 3 2 2 3" xfId="34094"/>
    <cellStyle name="40% - 강조색1 5 2 2 3 2 3" xfId="15264"/>
    <cellStyle name="40% - 강조색1 5 2 2 3 2 3 2" xfId="34095"/>
    <cellStyle name="40% - 강조색1 5 2 2 3 2 4" xfId="34096"/>
    <cellStyle name="40% - 강조색1 5 2 2 3 3" xfId="7183"/>
    <cellStyle name="40% - 강조색1 5 2 2 3 3 2" xfId="34097"/>
    <cellStyle name="40% - 강조색1 5 2 2 3 3 2 2" xfId="34098"/>
    <cellStyle name="40% - 강조색1 5 2 2 3 3 3" xfId="34099"/>
    <cellStyle name="40% - 강조색1 5 2 2 3 4" xfId="12649"/>
    <cellStyle name="40% - 강조색1 5 2 2 3 4 2" xfId="34100"/>
    <cellStyle name="40% - 강조색1 5 2 2 3 5" xfId="34101"/>
    <cellStyle name="40% - 강조색1 5 2 2 4" xfId="3207"/>
    <cellStyle name="40% - 강조색1 5 2 2 4 2" xfId="8499"/>
    <cellStyle name="40% - 강조색1 5 2 2 4 2 2" xfId="34102"/>
    <cellStyle name="40% - 강조색1 5 2 2 4 2 2 2" xfId="34103"/>
    <cellStyle name="40% - 강조색1 5 2 2 4 2 3" xfId="34104"/>
    <cellStyle name="40% - 강조색1 5 2 2 4 3" xfId="13965"/>
    <cellStyle name="40% - 강조색1 5 2 2 4 3 2" xfId="34105"/>
    <cellStyle name="40% - 강조색1 5 2 2 4 4" xfId="34106"/>
    <cellStyle name="40% - 강조색1 5 2 2 5" xfId="5884"/>
    <cellStyle name="40% - 강조색1 5 2 2 5 2" xfId="34107"/>
    <cellStyle name="40% - 강조색1 5 2 2 5 2 2" xfId="34108"/>
    <cellStyle name="40% - 강조색1 5 2 2 5 3" xfId="34109"/>
    <cellStyle name="40% - 강조색1 5 2 2 6" xfId="11350"/>
    <cellStyle name="40% - 강조색1 5 2 2 6 2" xfId="34110"/>
    <cellStyle name="40% - 강조색1 5 2 2 7" xfId="34111"/>
    <cellStyle name="40% - 강조색1 5 2 3" xfId="906"/>
    <cellStyle name="40% - 강조색1 5 2 3 2" xfId="2208"/>
    <cellStyle name="40% - 강조색1 5 2 3 2 2" xfId="4824"/>
    <cellStyle name="40% - 강조색1 5 2 3 2 2 2" xfId="10116"/>
    <cellStyle name="40% - 강조색1 5 2 3 2 2 2 2" xfId="34112"/>
    <cellStyle name="40% - 강조색1 5 2 3 2 2 2 2 2" xfId="34113"/>
    <cellStyle name="40% - 강조색1 5 2 3 2 2 2 3" xfId="34114"/>
    <cellStyle name="40% - 강조색1 5 2 3 2 2 3" xfId="15582"/>
    <cellStyle name="40% - 강조색1 5 2 3 2 2 3 2" xfId="34115"/>
    <cellStyle name="40% - 강조색1 5 2 3 2 2 4" xfId="34116"/>
    <cellStyle name="40% - 강조색1 5 2 3 2 3" xfId="7501"/>
    <cellStyle name="40% - 강조색1 5 2 3 2 3 2" xfId="34117"/>
    <cellStyle name="40% - 강조색1 5 2 3 2 3 2 2" xfId="34118"/>
    <cellStyle name="40% - 강조색1 5 2 3 2 3 3" xfId="34119"/>
    <cellStyle name="40% - 강조색1 5 2 3 2 4" xfId="12967"/>
    <cellStyle name="40% - 강조색1 5 2 3 2 4 2" xfId="34120"/>
    <cellStyle name="40% - 강조색1 5 2 3 2 5" xfId="34121"/>
    <cellStyle name="40% - 강조색1 5 2 3 3" xfId="3525"/>
    <cellStyle name="40% - 강조색1 5 2 3 3 2" xfId="8817"/>
    <cellStyle name="40% - 강조색1 5 2 3 3 2 2" xfId="34122"/>
    <cellStyle name="40% - 강조색1 5 2 3 3 2 2 2" xfId="34123"/>
    <cellStyle name="40% - 강조색1 5 2 3 3 2 3" xfId="34124"/>
    <cellStyle name="40% - 강조색1 5 2 3 3 3" xfId="14283"/>
    <cellStyle name="40% - 강조색1 5 2 3 3 3 2" xfId="34125"/>
    <cellStyle name="40% - 강조색1 5 2 3 3 4" xfId="34126"/>
    <cellStyle name="40% - 강조색1 5 2 3 4" xfId="6202"/>
    <cellStyle name="40% - 강조색1 5 2 3 4 2" xfId="34127"/>
    <cellStyle name="40% - 강조색1 5 2 3 4 2 2" xfId="34128"/>
    <cellStyle name="40% - 강조색1 5 2 3 4 3" xfId="34129"/>
    <cellStyle name="40% - 강조색1 5 2 3 5" xfId="11668"/>
    <cellStyle name="40% - 강조색1 5 2 3 5 2" xfId="34130"/>
    <cellStyle name="40% - 강조색1 5 2 3 6" xfId="34131"/>
    <cellStyle name="40% - 강조색1 5 2 4" xfId="1588"/>
    <cellStyle name="40% - 강조색1 5 2 4 2" xfId="4204"/>
    <cellStyle name="40% - 강조색1 5 2 4 2 2" xfId="9496"/>
    <cellStyle name="40% - 강조색1 5 2 4 2 2 2" xfId="34132"/>
    <cellStyle name="40% - 강조색1 5 2 4 2 2 2 2" xfId="34133"/>
    <cellStyle name="40% - 강조색1 5 2 4 2 2 3" xfId="34134"/>
    <cellStyle name="40% - 강조색1 5 2 4 2 3" xfId="14962"/>
    <cellStyle name="40% - 강조색1 5 2 4 2 3 2" xfId="34135"/>
    <cellStyle name="40% - 강조색1 5 2 4 2 4" xfId="34136"/>
    <cellStyle name="40% - 강조색1 5 2 4 3" xfId="6881"/>
    <cellStyle name="40% - 강조색1 5 2 4 3 2" xfId="34137"/>
    <cellStyle name="40% - 강조색1 5 2 4 3 2 2" xfId="34138"/>
    <cellStyle name="40% - 강조색1 5 2 4 3 3" xfId="34139"/>
    <cellStyle name="40% - 강조색1 5 2 4 4" xfId="12347"/>
    <cellStyle name="40% - 강조색1 5 2 4 4 2" xfId="34140"/>
    <cellStyle name="40% - 강조색1 5 2 4 5" xfId="34141"/>
    <cellStyle name="40% - 강조색1 5 2 5" xfId="2905"/>
    <cellStyle name="40% - 강조색1 5 2 5 2" xfId="8197"/>
    <cellStyle name="40% - 강조색1 5 2 5 2 2" xfId="34142"/>
    <cellStyle name="40% - 강조색1 5 2 5 2 2 2" xfId="34143"/>
    <cellStyle name="40% - 강조색1 5 2 5 2 3" xfId="34144"/>
    <cellStyle name="40% - 강조색1 5 2 5 3" xfId="13663"/>
    <cellStyle name="40% - 강조색1 5 2 5 3 2" xfId="34145"/>
    <cellStyle name="40% - 강조색1 5 2 5 4" xfId="34146"/>
    <cellStyle name="40% - 강조색1 5 2 6" xfId="5582"/>
    <cellStyle name="40% - 강조색1 5 2 6 2" xfId="34147"/>
    <cellStyle name="40% - 강조색1 5 2 6 2 2" xfId="34148"/>
    <cellStyle name="40% - 강조색1 5 2 6 3" xfId="34149"/>
    <cellStyle name="40% - 강조색1 5 2 7" xfId="11048"/>
    <cellStyle name="40% - 강조색1 5 2 7 2" xfId="34150"/>
    <cellStyle name="40% - 강조색1 5 2 8" xfId="34151"/>
    <cellStyle name="40% - 강조색1 5 3" xfId="471"/>
    <cellStyle name="40% - 강조색1 5 3 2" xfId="1093"/>
    <cellStyle name="40% - 강조색1 5 3 2 2" xfId="2395"/>
    <cellStyle name="40% - 강조색1 5 3 2 2 2" xfId="5011"/>
    <cellStyle name="40% - 강조색1 5 3 2 2 2 2" xfId="10303"/>
    <cellStyle name="40% - 강조색1 5 3 2 2 2 2 2" xfId="34152"/>
    <cellStyle name="40% - 강조색1 5 3 2 2 2 2 2 2" xfId="34153"/>
    <cellStyle name="40% - 강조색1 5 3 2 2 2 2 3" xfId="34154"/>
    <cellStyle name="40% - 강조색1 5 3 2 2 2 3" xfId="15769"/>
    <cellStyle name="40% - 강조색1 5 3 2 2 2 3 2" xfId="34155"/>
    <cellStyle name="40% - 강조색1 5 3 2 2 2 4" xfId="34156"/>
    <cellStyle name="40% - 강조색1 5 3 2 2 3" xfId="7688"/>
    <cellStyle name="40% - 강조색1 5 3 2 2 3 2" xfId="34157"/>
    <cellStyle name="40% - 강조색1 5 3 2 2 3 2 2" xfId="34158"/>
    <cellStyle name="40% - 강조색1 5 3 2 2 3 3" xfId="34159"/>
    <cellStyle name="40% - 강조색1 5 3 2 2 4" xfId="13154"/>
    <cellStyle name="40% - 강조색1 5 3 2 2 4 2" xfId="34160"/>
    <cellStyle name="40% - 강조색1 5 3 2 2 5" xfId="34161"/>
    <cellStyle name="40% - 강조색1 5 3 2 3" xfId="3712"/>
    <cellStyle name="40% - 강조색1 5 3 2 3 2" xfId="9004"/>
    <cellStyle name="40% - 강조색1 5 3 2 3 2 2" xfId="34162"/>
    <cellStyle name="40% - 강조색1 5 3 2 3 2 2 2" xfId="34163"/>
    <cellStyle name="40% - 강조색1 5 3 2 3 2 3" xfId="34164"/>
    <cellStyle name="40% - 강조색1 5 3 2 3 3" xfId="14470"/>
    <cellStyle name="40% - 강조색1 5 3 2 3 3 2" xfId="34165"/>
    <cellStyle name="40% - 강조색1 5 3 2 3 4" xfId="34166"/>
    <cellStyle name="40% - 강조색1 5 3 2 4" xfId="6389"/>
    <cellStyle name="40% - 강조색1 5 3 2 4 2" xfId="34167"/>
    <cellStyle name="40% - 강조색1 5 3 2 4 2 2" xfId="34168"/>
    <cellStyle name="40% - 강조색1 5 3 2 4 3" xfId="34169"/>
    <cellStyle name="40% - 강조색1 5 3 2 5" xfId="11855"/>
    <cellStyle name="40% - 강조색1 5 3 2 5 2" xfId="34170"/>
    <cellStyle name="40% - 강조색1 5 3 2 6" xfId="34171"/>
    <cellStyle name="40% - 강조색1 5 3 3" xfId="1775"/>
    <cellStyle name="40% - 강조색1 5 3 3 2" xfId="4391"/>
    <cellStyle name="40% - 강조색1 5 3 3 2 2" xfId="9683"/>
    <cellStyle name="40% - 강조색1 5 3 3 2 2 2" xfId="34172"/>
    <cellStyle name="40% - 강조색1 5 3 3 2 2 2 2" xfId="34173"/>
    <cellStyle name="40% - 강조색1 5 3 3 2 2 3" xfId="34174"/>
    <cellStyle name="40% - 강조색1 5 3 3 2 3" xfId="15149"/>
    <cellStyle name="40% - 강조색1 5 3 3 2 3 2" xfId="34175"/>
    <cellStyle name="40% - 강조색1 5 3 3 2 4" xfId="34176"/>
    <cellStyle name="40% - 강조색1 5 3 3 3" xfId="7068"/>
    <cellStyle name="40% - 강조색1 5 3 3 3 2" xfId="34177"/>
    <cellStyle name="40% - 강조색1 5 3 3 3 2 2" xfId="34178"/>
    <cellStyle name="40% - 강조색1 5 3 3 3 3" xfId="34179"/>
    <cellStyle name="40% - 강조색1 5 3 3 4" xfId="12534"/>
    <cellStyle name="40% - 강조색1 5 3 3 4 2" xfId="34180"/>
    <cellStyle name="40% - 강조색1 5 3 3 5" xfId="34181"/>
    <cellStyle name="40% - 강조색1 5 3 4" xfId="3092"/>
    <cellStyle name="40% - 강조색1 5 3 4 2" xfId="8384"/>
    <cellStyle name="40% - 강조색1 5 3 4 2 2" xfId="34182"/>
    <cellStyle name="40% - 강조색1 5 3 4 2 2 2" xfId="34183"/>
    <cellStyle name="40% - 강조색1 5 3 4 2 3" xfId="34184"/>
    <cellStyle name="40% - 강조색1 5 3 4 3" xfId="13850"/>
    <cellStyle name="40% - 강조색1 5 3 4 3 2" xfId="34185"/>
    <cellStyle name="40% - 강조색1 5 3 4 4" xfId="34186"/>
    <cellStyle name="40% - 강조색1 5 3 5" xfId="5769"/>
    <cellStyle name="40% - 강조색1 5 3 5 2" xfId="34187"/>
    <cellStyle name="40% - 강조색1 5 3 5 2 2" xfId="34188"/>
    <cellStyle name="40% - 강조색1 5 3 5 3" xfId="34189"/>
    <cellStyle name="40% - 강조색1 5 3 6" xfId="11235"/>
    <cellStyle name="40% - 강조색1 5 3 6 2" xfId="34190"/>
    <cellStyle name="40% - 강조색1 5 3 7" xfId="34191"/>
    <cellStyle name="40% - 강조색1 5 4" xfId="791"/>
    <cellStyle name="40% - 강조색1 5 4 2" xfId="2093"/>
    <cellStyle name="40% - 강조색1 5 4 2 2" xfId="4709"/>
    <cellStyle name="40% - 강조색1 5 4 2 2 2" xfId="10001"/>
    <cellStyle name="40% - 강조색1 5 4 2 2 2 2" xfId="34192"/>
    <cellStyle name="40% - 강조색1 5 4 2 2 2 2 2" xfId="34193"/>
    <cellStyle name="40% - 강조색1 5 4 2 2 2 3" xfId="34194"/>
    <cellStyle name="40% - 강조색1 5 4 2 2 3" xfId="15467"/>
    <cellStyle name="40% - 강조색1 5 4 2 2 3 2" xfId="34195"/>
    <cellStyle name="40% - 강조색1 5 4 2 2 4" xfId="34196"/>
    <cellStyle name="40% - 강조색1 5 4 2 3" xfId="7386"/>
    <cellStyle name="40% - 강조색1 5 4 2 3 2" xfId="34197"/>
    <cellStyle name="40% - 강조색1 5 4 2 3 2 2" xfId="34198"/>
    <cellStyle name="40% - 강조색1 5 4 2 3 3" xfId="34199"/>
    <cellStyle name="40% - 강조색1 5 4 2 4" xfId="12852"/>
    <cellStyle name="40% - 강조색1 5 4 2 4 2" xfId="34200"/>
    <cellStyle name="40% - 강조색1 5 4 2 5" xfId="34201"/>
    <cellStyle name="40% - 강조색1 5 4 3" xfId="3410"/>
    <cellStyle name="40% - 강조색1 5 4 3 2" xfId="8702"/>
    <cellStyle name="40% - 강조색1 5 4 3 2 2" xfId="34202"/>
    <cellStyle name="40% - 강조색1 5 4 3 2 2 2" xfId="34203"/>
    <cellStyle name="40% - 강조색1 5 4 3 2 3" xfId="34204"/>
    <cellStyle name="40% - 강조색1 5 4 3 3" xfId="14168"/>
    <cellStyle name="40% - 강조색1 5 4 3 3 2" xfId="34205"/>
    <cellStyle name="40% - 강조색1 5 4 3 4" xfId="34206"/>
    <cellStyle name="40% - 강조색1 5 4 4" xfId="6087"/>
    <cellStyle name="40% - 강조색1 5 4 4 2" xfId="34207"/>
    <cellStyle name="40% - 강조색1 5 4 4 2 2" xfId="34208"/>
    <cellStyle name="40% - 강조색1 5 4 4 3" xfId="34209"/>
    <cellStyle name="40% - 강조색1 5 4 5" xfId="11553"/>
    <cellStyle name="40% - 강조색1 5 4 5 2" xfId="34210"/>
    <cellStyle name="40% - 강조색1 5 4 6" xfId="34211"/>
    <cellStyle name="40% - 강조색1 5 5" xfId="1473"/>
    <cellStyle name="40% - 강조색1 5 5 2" xfId="4089"/>
    <cellStyle name="40% - 강조색1 5 5 2 2" xfId="9381"/>
    <cellStyle name="40% - 강조색1 5 5 2 2 2" xfId="34212"/>
    <cellStyle name="40% - 강조색1 5 5 2 2 2 2" xfId="34213"/>
    <cellStyle name="40% - 강조색1 5 5 2 2 3" xfId="34214"/>
    <cellStyle name="40% - 강조색1 5 5 2 3" xfId="14847"/>
    <cellStyle name="40% - 강조색1 5 5 2 3 2" xfId="34215"/>
    <cellStyle name="40% - 강조색1 5 5 2 4" xfId="34216"/>
    <cellStyle name="40% - 강조색1 5 5 3" xfId="6766"/>
    <cellStyle name="40% - 강조색1 5 5 3 2" xfId="34217"/>
    <cellStyle name="40% - 강조색1 5 5 3 2 2" xfId="34218"/>
    <cellStyle name="40% - 강조색1 5 5 3 3" xfId="34219"/>
    <cellStyle name="40% - 강조색1 5 5 4" xfId="12232"/>
    <cellStyle name="40% - 강조색1 5 5 4 2" xfId="34220"/>
    <cellStyle name="40% - 강조색1 5 5 5" xfId="34221"/>
    <cellStyle name="40% - 강조색1 5 6" xfId="2790"/>
    <cellStyle name="40% - 강조색1 5 6 2" xfId="8082"/>
    <cellStyle name="40% - 강조색1 5 6 2 2" xfId="34222"/>
    <cellStyle name="40% - 강조색1 5 6 2 2 2" xfId="34223"/>
    <cellStyle name="40% - 강조색1 5 6 2 3" xfId="34224"/>
    <cellStyle name="40% - 강조색1 5 6 3" xfId="13548"/>
    <cellStyle name="40% - 강조색1 5 6 3 2" xfId="34225"/>
    <cellStyle name="40% - 강조색1 5 6 4" xfId="34226"/>
    <cellStyle name="40% - 강조색1 5 7" xfId="5467"/>
    <cellStyle name="40% - 강조색1 5 7 2" xfId="34227"/>
    <cellStyle name="40% - 강조색1 5 7 2 2" xfId="34228"/>
    <cellStyle name="40% - 강조색1 5 7 3" xfId="34229"/>
    <cellStyle name="40% - 강조색1 5 8" xfId="10933"/>
    <cellStyle name="40% - 강조색1 5 8 2" xfId="34230"/>
    <cellStyle name="40% - 강조색1 5 9" xfId="16276"/>
    <cellStyle name="40% - 강조색1 6" xfId="176"/>
    <cellStyle name="40% - 강조색1 6 10" xfId="16698"/>
    <cellStyle name="40% - 강조색1 6 11" xfId="16890"/>
    <cellStyle name="40% - 강조색1 6 12" xfId="17484"/>
    <cellStyle name="40% - 강조색1 6 13" xfId="18421"/>
    <cellStyle name="40% - 강조색1 6 14" xfId="19383"/>
    <cellStyle name="40% - 강조색1 6 15" xfId="21848"/>
    <cellStyle name="40% - 강조색1 6 2" xfId="297"/>
    <cellStyle name="40% - 강조색1 6 2 10" xfId="18585"/>
    <cellStyle name="40% - 강조색1 6 2 11" xfId="19547"/>
    <cellStyle name="40% - 강조색1 6 2 12" xfId="22012"/>
    <cellStyle name="40% - 강조색1 6 2 2" xfId="601"/>
    <cellStyle name="40% - 강조색1 6 2 2 10" xfId="22516"/>
    <cellStyle name="40% - 강조색1 6 2 2 2" xfId="1223"/>
    <cellStyle name="40% - 강조색1 6 2 2 2 2" xfId="2525"/>
    <cellStyle name="40% - 강조색1 6 2 2 2 2 2" xfId="5141"/>
    <cellStyle name="40% - 강조색1 6 2 2 2 2 2 2" xfId="10433"/>
    <cellStyle name="40% - 강조색1 6 2 2 2 2 2 2 2" xfId="34231"/>
    <cellStyle name="40% - 강조색1 6 2 2 2 2 2 2 2 2" xfId="34232"/>
    <cellStyle name="40% - 강조색1 6 2 2 2 2 2 2 3" xfId="34233"/>
    <cellStyle name="40% - 강조색1 6 2 2 2 2 2 3" xfId="15899"/>
    <cellStyle name="40% - 강조색1 6 2 2 2 2 2 3 2" xfId="34234"/>
    <cellStyle name="40% - 강조색1 6 2 2 2 2 2 4" xfId="34235"/>
    <cellStyle name="40% - 강조색1 6 2 2 2 2 3" xfId="7818"/>
    <cellStyle name="40% - 강조색1 6 2 2 2 2 3 2" xfId="34236"/>
    <cellStyle name="40% - 강조색1 6 2 2 2 2 3 2 2" xfId="34237"/>
    <cellStyle name="40% - 강조색1 6 2 2 2 2 3 3" xfId="34238"/>
    <cellStyle name="40% - 강조색1 6 2 2 2 2 4" xfId="13284"/>
    <cellStyle name="40% - 강조색1 6 2 2 2 2 4 2" xfId="34239"/>
    <cellStyle name="40% - 강조색1 6 2 2 2 2 5" xfId="34240"/>
    <cellStyle name="40% - 강조색1 6 2 2 2 2 6" xfId="34241"/>
    <cellStyle name="40% - 강조색1 6 2 2 2 3" xfId="3842"/>
    <cellStyle name="40% - 강조색1 6 2 2 2 3 2" xfId="9134"/>
    <cellStyle name="40% - 강조색1 6 2 2 2 3 2 2" xfId="34242"/>
    <cellStyle name="40% - 강조색1 6 2 2 2 3 2 2 2" xfId="34243"/>
    <cellStyle name="40% - 강조색1 6 2 2 2 3 2 3" xfId="34244"/>
    <cellStyle name="40% - 강조색1 6 2 2 2 3 3" xfId="14600"/>
    <cellStyle name="40% - 강조색1 6 2 2 2 3 3 2" xfId="34245"/>
    <cellStyle name="40% - 강조색1 6 2 2 2 3 4" xfId="34246"/>
    <cellStyle name="40% - 강조색1 6 2 2 2 4" xfId="6519"/>
    <cellStyle name="40% - 강조색1 6 2 2 2 4 2" xfId="34247"/>
    <cellStyle name="40% - 강조색1 6 2 2 2 4 2 2" xfId="34248"/>
    <cellStyle name="40% - 강조색1 6 2 2 2 4 3" xfId="34249"/>
    <cellStyle name="40% - 강조색1 6 2 2 2 5" xfId="11985"/>
    <cellStyle name="40% - 강조색1 6 2 2 2 5 2" xfId="34250"/>
    <cellStyle name="40% - 강조색1 6 2 2 2 6" xfId="21556"/>
    <cellStyle name="40% - 강조색1 6 2 2 2 7" xfId="34251"/>
    <cellStyle name="40% - 강조색1 6 2 2 3" xfId="1905"/>
    <cellStyle name="40% - 강조색1 6 2 2 3 2" xfId="4521"/>
    <cellStyle name="40% - 강조색1 6 2 2 3 2 2" xfId="9813"/>
    <cellStyle name="40% - 강조색1 6 2 2 3 2 2 2" xfId="34252"/>
    <cellStyle name="40% - 강조색1 6 2 2 3 2 2 2 2" xfId="34253"/>
    <cellStyle name="40% - 강조색1 6 2 2 3 2 2 3" xfId="34254"/>
    <cellStyle name="40% - 강조색1 6 2 2 3 2 3" xfId="15279"/>
    <cellStyle name="40% - 강조색1 6 2 2 3 2 3 2" xfId="34255"/>
    <cellStyle name="40% - 강조색1 6 2 2 3 2 4" xfId="34256"/>
    <cellStyle name="40% - 강조색1 6 2 2 3 3" xfId="7198"/>
    <cellStyle name="40% - 강조색1 6 2 2 3 3 2" xfId="34257"/>
    <cellStyle name="40% - 강조색1 6 2 2 3 3 2 2" xfId="34258"/>
    <cellStyle name="40% - 강조색1 6 2 2 3 3 3" xfId="34259"/>
    <cellStyle name="40% - 강조색1 6 2 2 3 4" xfId="12664"/>
    <cellStyle name="40% - 강조색1 6 2 2 3 4 2" xfId="34260"/>
    <cellStyle name="40% - 강조색1 6 2 2 3 5" xfId="34261"/>
    <cellStyle name="40% - 강조색1 6 2 2 3 6" xfId="34262"/>
    <cellStyle name="40% - 강조색1 6 2 2 4" xfId="3222"/>
    <cellStyle name="40% - 강조색1 6 2 2 4 2" xfId="8514"/>
    <cellStyle name="40% - 강조색1 6 2 2 4 2 2" xfId="34263"/>
    <cellStyle name="40% - 강조색1 6 2 2 4 2 2 2" xfId="34264"/>
    <cellStyle name="40% - 강조색1 6 2 2 4 2 3" xfId="34265"/>
    <cellStyle name="40% - 강조색1 6 2 2 4 3" xfId="13980"/>
    <cellStyle name="40% - 강조색1 6 2 2 4 3 2" xfId="34266"/>
    <cellStyle name="40% - 강조색1 6 2 2 4 4" xfId="34267"/>
    <cellStyle name="40% - 강조색1 6 2 2 5" xfId="5899"/>
    <cellStyle name="40% - 강조색1 6 2 2 5 2" xfId="34268"/>
    <cellStyle name="40% - 강조색1 6 2 2 5 2 2" xfId="34269"/>
    <cellStyle name="40% - 강조색1 6 2 2 5 3" xfId="34270"/>
    <cellStyle name="40% - 강조색1 6 2 2 6" xfId="11365"/>
    <cellStyle name="40% - 강조색1 6 2 2 6 2" xfId="34271"/>
    <cellStyle name="40% - 강조색1 6 2 2 7" xfId="18155"/>
    <cellStyle name="40% - 강조색1 6 2 2 8" xfId="19089"/>
    <cellStyle name="40% - 강조색1 6 2 2 9" xfId="20051"/>
    <cellStyle name="40% - 강조색1 6 2 3" xfId="921"/>
    <cellStyle name="40% - 강조색1 6 2 3 2" xfId="2223"/>
    <cellStyle name="40% - 강조색1 6 2 3 2 2" xfId="4839"/>
    <cellStyle name="40% - 강조색1 6 2 3 2 2 2" xfId="10131"/>
    <cellStyle name="40% - 강조색1 6 2 3 2 2 2 2" xfId="34272"/>
    <cellStyle name="40% - 강조색1 6 2 3 2 2 2 2 2" xfId="34273"/>
    <cellStyle name="40% - 강조색1 6 2 3 2 2 2 3" xfId="34274"/>
    <cellStyle name="40% - 강조색1 6 2 3 2 2 3" xfId="15597"/>
    <cellStyle name="40% - 강조색1 6 2 3 2 2 3 2" xfId="34275"/>
    <cellStyle name="40% - 강조색1 6 2 3 2 2 4" xfId="34276"/>
    <cellStyle name="40% - 강조색1 6 2 3 2 3" xfId="7516"/>
    <cellStyle name="40% - 강조색1 6 2 3 2 3 2" xfId="34277"/>
    <cellStyle name="40% - 강조색1 6 2 3 2 3 2 2" xfId="34278"/>
    <cellStyle name="40% - 강조색1 6 2 3 2 3 3" xfId="34279"/>
    <cellStyle name="40% - 강조색1 6 2 3 2 4" xfId="12982"/>
    <cellStyle name="40% - 강조색1 6 2 3 2 4 2" xfId="34280"/>
    <cellStyle name="40% - 강조색1 6 2 3 2 5" xfId="34281"/>
    <cellStyle name="40% - 강조색1 6 2 3 2 6" xfId="34282"/>
    <cellStyle name="40% - 강조색1 6 2 3 3" xfId="3540"/>
    <cellStyle name="40% - 강조색1 6 2 3 3 2" xfId="8832"/>
    <cellStyle name="40% - 강조색1 6 2 3 3 2 2" xfId="34283"/>
    <cellStyle name="40% - 강조색1 6 2 3 3 2 2 2" xfId="34284"/>
    <cellStyle name="40% - 강조색1 6 2 3 3 2 3" xfId="34285"/>
    <cellStyle name="40% - 강조색1 6 2 3 3 3" xfId="14298"/>
    <cellStyle name="40% - 강조색1 6 2 3 3 3 2" xfId="34286"/>
    <cellStyle name="40% - 강조색1 6 2 3 3 4" xfId="34287"/>
    <cellStyle name="40% - 강조색1 6 2 3 4" xfId="6217"/>
    <cellStyle name="40% - 강조색1 6 2 3 4 2" xfId="34288"/>
    <cellStyle name="40% - 강조색1 6 2 3 4 2 2" xfId="34289"/>
    <cellStyle name="40% - 강조색1 6 2 3 4 3" xfId="34290"/>
    <cellStyle name="40% - 강조색1 6 2 3 5" xfId="11683"/>
    <cellStyle name="40% - 강조색1 6 2 3 5 2" xfId="34291"/>
    <cellStyle name="40% - 강조색1 6 2 3 6" xfId="20471"/>
    <cellStyle name="40% - 강조색1 6 2 3 7" xfId="34292"/>
    <cellStyle name="40% - 강조색1 6 2 4" xfId="1603"/>
    <cellStyle name="40% - 강조색1 6 2 4 2" xfId="4219"/>
    <cellStyle name="40% - 강조색1 6 2 4 2 2" xfId="9511"/>
    <cellStyle name="40% - 강조색1 6 2 4 2 2 2" xfId="34293"/>
    <cellStyle name="40% - 강조색1 6 2 4 2 2 2 2" xfId="34294"/>
    <cellStyle name="40% - 강조색1 6 2 4 2 2 3" xfId="34295"/>
    <cellStyle name="40% - 강조색1 6 2 4 2 3" xfId="14977"/>
    <cellStyle name="40% - 강조색1 6 2 4 2 3 2" xfId="34296"/>
    <cellStyle name="40% - 강조색1 6 2 4 2 4" xfId="34297"/>
    <cellStyle name="40% - 강조색1 6 2 4 2 5" xfId="34298"/>
    <cellStyle name="40% - 강조색1 6 2 4 3" xfId="6896"/>
    <cellStyle name="40% - 강조색1 6 2 4 3 2" xfId="34299"/>
    <cellStyle name="40% - 강조색1 6 2 4 3 2 2" xfId="34300"/>
    <cellStyle name="40% - 강조색1 6 2 4 3 3" xfId="34301"/>
    <cellStyle name="40% - 강조색1 6 2 4 4" xfId="12362"/>
    <cellStyle name="40% - 강조색1 6 2 4 4 2" xfId="34302"/>
    <cellStyle name="40% - 강조색1 6 2 4 5" xfId="21049"/>
    <cellStyle name="40% - 강조색1 6 2 4 6" xfId="34303"/>
    <cellStyle name="40% - 강조색1 6 2 5" xfId="2920"/>
    <cellStyle name="40% - 강조색1 6 2 5 2" xfId="8212"/>
    <cellStyle name="40% - 강조색1 6 2 5 2 2" xfId="34304"/>
    <cellStyle name="40% - 강조색1 6 2 5 2 2 2" xfId="34305"/>
    <cellStyle name="40% - 강조색1 6 2 5 2 3" xfId="34306"/>
    <cellStyle name="40% - 강조색1 6 2 5 3" xfId="13678"/>
    <cellStyle name="40% - 강조색1 6 2 5 3 2" xfId="34307"/>
    <cellStyle name="40% - 강조색1 6 2 5 4" xfId="34308"/>
    <cellStyle name="40% - 강조색1 6 2 5 5" xfId="34309"/>
    <cellStyle name="40% - 강조색1 6 2 6" xfId="5597"/>
    <cellStyle name="40% - 강조색1 6 2 6 2" xfId="34310"/>
    <cellStyle name="40% - 강조색1 6 2 6 2 2" xfId="34311"/>
    <cellStyle name="40% - 강조색1 6 2 6 3" xfId="34312"/>
    <cellStyle name="40% - 강조색1 6 2 7" xfId="11063"/>
    <cellStyle name="40% - 강조색1 6 2 7 2" xfId="34313"/>
    <cellStyle name="40% - 강조색1 6 2 8" xfId="17060"/>
    <cellStyle name="40% - 강조색1 6 2 9" xfId="17648"/>
    <cellStyle name="40% - 강조색1 6 3" xfId="486"/>
    <cellStyle name="40% - 강조색1 6 3 2" xfId="1108"/>
    <cellStyle name="40% - 강조색1 6 3 2 2" xfId="2410"/>
    <cellStyle name="40% - 강조색1 6 3 2 2 2" xfId="5026"/>
    <cellStyle name="40% - 강조색1 6 3 2 2 2 2" xfId="10318"/>
    <cellStyle name="40% - 강조색1 6 3 2 2 2 2 2" xfId="34314"/>
    <cellStyle name="40% - 강조색1 6 3 2 2 2 2 2 2" xfId="34315"/>
    <cellStyle name="40% - 강조색1 6 3 2 2 2 2 3" xfId="34316"/>
    <cellStyle name="40% - 강조색1 6 3 2 2 2 3" xfId="15784"/>
    <cellStyle name="40% - 강조색1 6 3 2 2 2 3 2" xfId="34317"/>
    <cellStyle name="40% - 강조색1 6 3 2 2 2 4" xfId="34318"/>
    <cellStyle name="40% - 강조색1 6 3 2 2 3" xfId="7703"/>
    <cellStyle name="40% - 강조색1 6 3 2 2 3 2" xfId="34319"/>
    <cellStyle name="40% - 강조색1 6 3 2 2 3 2 2" xfId="34320"/>
    <cellStyle name="40% - 강조색1 6 3 2 2 3 3" xfId="34321"/>
    <cellStyle name="40% - 강조색1 6 3 2 2 4" xfId="13169"/>
    <cellStyle name="40% - 강조색1 6 3 2 2 4 2" xfId="34322"/>
    <cellStyle name="40% - 강조색1 6 3 2 2 5" xfId="34323"/>
    <cellStyle name="40% - 강조색1 6 3 2 3" xfId="3727"/>
    <cellStyle name="40% - 강조색1 6 3 2 3 2" xfId="9019"/>
    <cellStyle name="40% - 강조색1 6 3 2 3 2 2" xfId="34324"/>
    <cellStyle name="40% - 강조색1 6 3 2 3 2 2 2" xfId="34325"/>
    <cellStyle name="40% - 강조색1 6 3 2 3 2 3" xfId="34326"/>
    <cellStyle name="40% - 강조색1 6 3 2 3 3" xfId="14485"/>
    <cellStyle name="40% - 강조색1 6 3 2 3 3 2" xfId="34327"/>
    <cellStyle name="40% - 강조색1 6 3 2 3 4" xfId="34328"/>
    <cellStyle name="40% - 강조색1 6 3 2 4" xfId="6404"/>
    <cellStyle name="40% - 강조색1 6 3 2 4 2" xfId="34329"/>
    <cellStyle name="40% - 강조색1 6 3 2 4 2 2" xfId="34330"/>
    <cellStyle name="40% - 강조색1 6 3 2 4 3" xfId="34331"/>
    <cellStyle name="40% - 강조색1 6 3 2 5" xfId="11870"/>
    <cellStyle name="40% - 강조색1 6 3 2 5 2" xfId="34332"/>
    <cellStyle name="40% - 강조색1 6 3 2 6" xfId="34333"/>
    <cellStyle name="40% - 강조색1 6 3 3" xfId="1790"/>
    <cellStyle name="40% - 강조색1 6 3 3 2" xfId="4406"/>
    <cellStyle name="40% - 강조색1 6 3 3 2 2" xfId="9698"/>
    <cellStyle name="40% - 강조색1 6 3 3 2 2 2" xfId="34334"/>
    <cellStyle name="40% - 강조색1 6 3 3 2 2 2 2" xfId="34335"/>
    <cellStyle name="40% - 강조색1 6 3 3 2 2 3" xfId="34336"/>
    <cellStyle name="40% - 강조색1 6 3 3 2 3" xfId="15164"/>
    <cellStyle name="40% - 강조색1 6 3 3 2 3 2" xfId="34337"/>
    <cellStyle name="40% - 강조색1 6 3 3 2 4" xfId="34338"/>
    <cellStyle name="40% - 강조색1 6 3 3 3" xfId="7083"/>
    <cellStyle name="40% - 강조색1 6 3 3 3 2" xfId="34339"/>
    <cellStyle name="40% - 강조색1 6 3 3 3 2 2" xfId="34340"/>
    <cellStyle name="40% - 강조색1 6 3 3 3 3" xfId="34341"/>
    <cellStyle name="40% - 강조색1 6 3 3 4" xfId="12549"/>
    <cellStyle name="40% - 강조색1 6 3 3 4 2" xfId="34342"/>
    <cellStyle name="40% - 강조색1 6 3 3 5" xfId="34343"/>
    <cellStyle name="40% - 강조색1 6 3 4" xfId="3107"/>
    <cellStyle name="40% - 강조색1 6 3 4 2" xfId="8399"/>
    <cellStyle name="40% - 강조색1 6 3 4 2 2" xfId="34344"/>
    <cellStyle name="40% - 강조색1 6 3 4 2 2 2" xfId="34345"/>
    <cellStyle name="40% - 강조색1 6 3 4 2 3" xfId="34346"/>
    <cellStyle name="40% - 강조색1 6 3 4 3" xfId="13865"/>
    <cellStyle name="40% - 강조색1 6 3 4 3 2" xfId="34347"/>
    <cellStyle name="40% - 강조색1 6 3 4 4" xfId="34348"/>
    <cellStyle name="40% - 강조색1 6 3 5" xfId="5784"/>
    <cellStyle name="40% - 강조색1 6 3 5 2" xfId="34349"/>
    <cellStyle name="40% - 강조색1 6 3 5 2 2" xfId="34350"/>
    <cellStyle name="40% - 강조색1 6 3 5 3" xfId="34351"/>
    <cellStyle name="40% - 강조색1 6 3 6" xfId="11250"/>
    <cellStyle name="40% - 강조색1 6 3 6 2" xfId="34352"/>
    <cellStyle name="40% - 강조색1 6 3 7" xfId="17221"/>
    <cellStyle name="40% - 강조색1 6 3 8" xfId="34353"/>
    <cellStyle name="40% - 강조색1 6 4" xfId="806"/>
    <cellStyle name="40% - 강조색1 6 4 2" xfId="2108"/>
    <cellStyle name="40% - 강조색1 6 4 2 2" xfId="4724"/>
    <cellStyle name="40% - 강조색1 6 4 2 2 2" xfId="10016"/>
    <cellStyle name="40% - 강조색1 6 4 2 2 2 2" xfId="34354"/>
    <cellStyle name="40% - 강조색1 6 4 2 2 2 2 2" xfId="34355"/>
    <cellStyle name="40% - 강조색1 6 4 2 2 2 3" xfId="34356"/>
    <cellStyle name="40% - 강조색1 6 4 2 2 3" xfId="15482"/>
    <cellStyle name="40% - 강조색1 6 4 2 2 3 2" xfId="34357"/>
    <cellStyle name="40% - 강조색1 6 4 2 2 4" xfId="34358"/>
    <cellStyle name="40% - 강조색1 6 4 2 2 5" xfId="34359"/>
    <cellStyle name="40% - 강조색1 6 4 2 3" xfId="7401"/>
    <cellStyle name="40% - 강조색1 6 4 2 3 2" xfId="34360"/>
    <cellStyle name="40% - 강조색1 6 4 2 3 2 2" xfId="34361"/>
    <cellStyle name="40% - 강조색1 6 4 2 3 3" xfId="34362"/>
    <cellStyle name="40% - 강조색1 6 4 2 4" xfId="12867"/>
    <cellStyle name="40% - 강조색1 6 4 2 4 2" xfId="34363"/>
    <cellStyle name="40% - 강조색1 6 4 2 5" xfId="21477"/>
    <cellStyle name="40% - 강조색1 6 4 2 6" xfId="34364"/>
    <cellStyle name="40% - 강조색1 6 4 3" xfId="3425"/>
    <cellStyle name="40% - 강조색1 6 4 3 2" xfId="8717"/>
    <cellStyle name="40% - 강조색1 6 4 3 2 2" xfId="34365"/>
    <cellStyle name="40% - 강조색1 6 4 3 2 2 2" xfId="34366"/>
    <cellStyle name="40% - 강조색1 6 4 3 2 3" xfId="34367"/>
    <cellStyle name="40% - 강조색1 6 4 3 3" xfId="14183"/>
    <cellStyle name="40% - 강조색1 6 4 3 3 2" xfId="34368"/>
    <cellStyle name="40% - 강조색1 6 4 3 4" xfId="34369"/>
    <cellStyle name="40% - 강조색1 6 4 3 5" xfId="34370"/>
    <cellStyle name="40% - 강조색1 6 4 4" xfId="6102"/>
    <cellStyle name="40% - 강조색1 6 4 4 2" xfId="34371"/>
    <cellStyle name="40% - 강조색1 6 4 4 2 2" xfId="34372"/>
    <cellStyle name="40% - 강조색1 6 4 4 3" xfId="34373"/>
    <cellStyle name="40% - 강조색1 6 4 5" xfId="11568"/>
    <cellStyle name="40% - 강조색1 6 4 5 2" xfId="34374"/>
    <cellStyle name="40% - 강조색1 6 4 6" xfId="18076"/>
    <cellStyle name="40% - 강조색1 6 4 7" xfId="19010"/>
    <cellStyle name="40% - 강조색1 6 4 8" xfId="19972"/>
    <cellStyle name="40% - 강조색1 6 4 9" xfId="22437"/>
    <cellStyle name="40% - 강조색1 6 5" xfId="1488"/>
    <cellStyle name="40% - 강조색1 6 5 2" xfId="4104"/>
    <cellStyle name="40% - 강조색1 6 5 2 2" xfId="9396"/>
    <cellStyle name="40% - 강조색1 6 5 2 2 2" xfId="34375"/>
    <cellStyle name="40% - 강조색1 6 5 2 2 2 2" xfId="34376"/>
    <cellStyle name="40% - 강조색1 6 5 2 2 3" xfId="34377"/>
    <cellStyle name="40% - 강조색1 6 5 2 3" xfId="14862"/>
    <cellStyle name="40% - 강조색1 6 5 2 3 2" xfId="34378"/>
    <cellStyle name="40% - 강조색1 6 5 2 4" xfId="34379"/>
    <cellStyle name="40% - 강조색1 6 5 2 5" xfId="34380"/>
    <cellStyle name="40% - 강조색1 6 5 3" xfId="6781"/>
    <cellStyle name="40% - 강조색1 6 5 3 2" xfId="34381"/>
    <cellStyle name="40% - 강조색1 6 5 3 2 2" xfId="34382"/>
    <cellStyle name="40% - 강조색1 6 5 3 3" xfId="34383"/>
    <cellStyle name="40% - 강조색1 6 5 4" xfId="12247"/>
    <cellStyle name="40% - 강조색1 6 5 4 2" xfId="34384"/>
    <cellStyle name="40% - 강조색1 6 5 5" xfId="20306"/>
    <cellStyle name="40% - 강조색1 6 5 6" xfId="34385"/>
    <cellStyle name="40% - 강조색1 6 6" xfId="2805"/>
    <cellStyle name="40% - 강조색1 6 6 2" xfId="8097"/>
    <cellStyle name="40% - 강조색1 6 6 2 2" xfId="34386"/>
    <cellStyle name="40% - 강조색1 6 6 2 2 2" xfId="34387"/>
    <cellStyle name="40% - 강조색1 6 6 2 3" xfId="34388"/>
    <cellStyle name="40% - 강조색1 6 6 2 4" xfId="34389"/>
    <cellStyle name="40% - 강조색1 6 6 3" xfId="13563"/>
    <cellStyle name="40% - 강조색1 6 6 3 2" xfId="34390"/>
    <cellStyle name="40% - 강조색1 6 6 4" xfId="20884"/>
    <cellStyle name="40% - 강조색1 6 6 5" xfId="34391"/>
    <cellStyle name="40% - 강조색1 6 7" xfId="5482"/>
    <cellStyle name="40% - 강조색1 6 7 2" xfId="34392"/>
    <cellStyle name="40% - 강조색1 6 7 2 2" xfId="34393"/>
    <cellStyle name="40% - 강조색1 6 7 3" xfId="34394"/>
    <cellStyle name="40% - 강조색1 6 7 4" xfId="34395"/>
    <cellStyle name="40% - 강조색1 6 8" xfId="10948"/>
    <cellStyle name="40% - 강조색1 6 8 2" xfId="34396"/>
    <cellStyle name="40% - 강조색1 6 9" xfId="16211"/>
    <cellStyle name="40% - 강조색1 7" xfId="191"/>
    <cellStyle name="40% - 강조색1 7 2" xfId="501"/>
    <cellStyle name="40% - 강조색1 7 2 2" xfId="1123"/>
    <cellStyle name="40% - 강조색1 7 2 2 2" xfId="2425"/>
    <cellStyle name="40% - 강조색1 7 2 2 2 2" xfId="5041"/>
    <cellStyle name="40% - 강조색1 7 2 2 2 2 2" xfId="10333"/>
    <cellStyle name="40% - 강조색1 7 2 2 2 2 2 2" xfId="34397"/>
    <cellStyle name="40% - 강조색1 7 2 2 2 2 2 2 2" xfId="34398"/>
    <cellStyle name="40% - 강조색1 7 2 2 2 2 2 3" xfId="34399"/>
    <cellStyle name="40% - 강조색1 7 2 2 2 2 3" xfId="15799"/>
    <cellStyle name="40% - 강조색1 7 2 2 2 2 3 2" xfId="34400"/>
    <cellStyle name="40% - 강조색1 7 2 2 2 2 4" xfId="34401"/>
    <cellStyle name="40% - 강조색1 7 2 2 2 3" xfId="7718"/>
    <cellStyle name="40% - 강조색1 7 2 2 2 3 2" xfId="34402"/>
    <cellStyle name="40% - 강조색1 7 2 2 2 3 2 2" xfId="34403"/>
    <cellStyle name="40% - 강조색1 7 2 2 2 3 3" xfId="34404"/>
    <cellStyle name="40% - 강조색1 7 2 2 2 4" xfId="13184"/>
    <cellStyle name="40% - 강조색1 7 2 2 2 4 2" xfId="34405"/>
    <cellStyle name="40% - 강조색1 7 2 2 2 5" xfId="34406"/>
    <cellStyle name="40% - 강조색1 7 2 2 3" xfId="3742"/>
    <cellStyle name="40% - 강조색1 7 2 2 3 2" xfId="9034"/>
    <cellStyle name="40% - 강조색1 7 2 2 3 2 2" xfId="34407"/>
    <cellStyle name="40% - 강조색1 7 2 2 3 2 2 2" xfId="34408"/>
    <cellStyle name="40% - 강조색1 7 2 2 3 2 3" xfId="34409"/>
    <cellStyle name="40% - 강조색1 7 2 2 3 3" xfId="14500"/>
    <cellStyle name="40% - 강조색1 7 2 2 3 3 2" xfId="34410"/>
    <cellStyle name="40% - 강조색1 7 2 2 3 4" xfId="34411"/>
    <cellStyle name="40% - 강조색1 7 2 2 4" xfId="6419"/>
    <cellStyle name="40% - 강조색1 7 2 2 4 2" xfId="34412"/>
    <cellStyle name="40% - 강조색1 7 2 2 4 2 2" xfId="34413"/>
    <cellStyle name="40% - 강조색1 7 2 2 4 3" xfId="34414"/>
    <cellStyle name="40% - 강조색1 7 2 2 5" xfId="11885"/>
    <cellStyle name="40% - 강조색1 7 2 2 5 2" xfId="34415"/>
    <cellStyle name="40% - 강조색1 7 2 2 6" xfId="34416"/>
    <cellStyle name="40% - 강조색1 7 2 3" xfId="1805"/>
    <cellStyle name="40% - 강조색1 7 2 3 2" xfId="4421"/>
    <cellStyle name="40% - 강조색1 7 2 3 2 2" xfId="9713"/>
    <cellStyle name="40% - 강조색1 7 2 3 2 2 2" xfId="34417"/>
    <cellStyle name="40% - 강조색1 7 2 3 2 2 2 2" xfId="34418"/>
    <cellStyle name="40% - 강조색1 7 2 3 2 2 3" xfId="34419"/>
    <cellStyle name="40% - 강조색1 7 2 3 2 3" xfId="15179"/>
    <cellStyle name="40% - 강조색1 7 2 3 2 3 2" xfId="34420"/>
    <cellStyle name="40% - 강조색1 7 2 3 2 4" xfId="34421"/>
    <cellStyle name="40% - 강조색1 7 2 3 3" xfId="7098"/>
    <cellStyle name="40% - 강조색1 7 2 3 3 2" xfId="34422"/>
    <cellStyle name="40% - 강조색1 7 2 3 3 2 2" xfId="34423"/>
    <cellStyle name="40% - 강조색1 7 2 3 3 3" xfId="34424"/>
    <cellStyle name="40% - 강조색1 7 2 3 4" xfId="12564"/>
    <cellStyle name="40% - 강조색1 7 2 3 4 2" xfId="34425"/>
    <cellStyle name="40% - 강조색1 7 2 3 5" xfId="34426"/>
    <cellStyle name="40% - 강조색1 7 2 4" xfId="3122"/>
    <cellStyle name="40% - 강조색1 7 2 4 2" xfId="8414"/>
    <cellStyle name="40% - 강조색1 7 2 4 2 2" xfId="34427"/>
    <cellStyle name="40% - 강조색1 7 2 4 2 2 2" xfId="34428"/>
    <cellStyle name="40% - 강조색1 7 2 4 2 3" xfId="34429"/>
    <cellStyle name="40% - 강조색1 7 2 4 3" xfId="13880"/>
    <cellStyle name="40% - 강조색1 7 2 4 3 2" xfId="34430"/>
    <cellStyle name="40% - 강조색1 7 2 4 4" xfId="34431"/>
    <cellStyle name="40% - 강조색1 7 2 5" xfId="5799"/>
    <cellStyle name="40% - 강조색1 7 2 5 2" xfId="34432"/>
    <cellStyle name="40% - 강조색1 7 2 5 2 2" xfId="34433"/>
    <cellStyle name="40% - 강조색1 7 2 5 3" xfId="34434"/>
    <cellStyle name="40% - 강조색1 7 2 6" xfId="11265"/>
    <cellStyle name="40% - 강조색1 7 2 6 2" xfId="34435"/>
    <cellStyle name="40% - 강조색1 7 2 7" xfId="34436"/>
    <cellStyle name="40% - 강조색1 7 3" xfId="821"/>
    <cellStyle name="40% - 강조색1 7 3 2" xfId="2123"/>
    <cellStyle name="40% - 강조색1 7 3 2 2" xfId="4739"/>
    <cellStyle name="40% - 강조색1 7 3 2 2 2" xfId="10031"/>
    <cellStyle name="40% - 강조색1 7 3 2 2 2 2" xfId="34437"/>
    <cellStyle name="40% - 강조색1 7 3 2 2 2 2 2" xfId="34438"/>
    <cellStyle name="40% - 강조색1 7 3 2 2 2 3" xfId="34439"/>
    <cellStyle name="40% - 강조색1 7 3 2 2 3" xfId="15497"/>
    <cellStyle name="40% - 강조색1 7 3 2 2 3 2" xfId="34440"/>
    <cellStyle name="40% - 강조색1 7 3 2 2 4" xfId="34441"/>
    <cellStyle name="40% - 강조색1 7 3 2 3" xfId="7416"/>
    <cellStyle name="40% - 강조색1 7 3 2 3 2" xfId="34442"/>
    <cellStyle name="40% - 강조색1 7 3 2 3 2 2" xfId="34443"/>
    <cellStyle name="40% - 강조색1 7 3 2 3 3" xfId="34444"/>
    <cellStyle name="40% - 강조색1 7 3 2 4" xfId="12882"/>
    <cellStyle name="40% - 강조색1 7 3 2 4 2" xfId="34445"/>
    <cellStyle name="40% - 강조색1 7 3 2 5" xfId="34446"/>
    <cellStyle name="40% - 강조색1 7 3 3" xfId="3440"/>
    <cellStyle name="40% - 강조색1 7 3 3 2" xfId="8732"/>
    <cellStyle name="40% - 강조색1 7 3 3 2 2" xfId="34447"/>
    <cellStyle name="40% - 강조색1 7 3 3 2 2 2" xfId="34448"/>
    <cellStyle name="40% - 강조색1 7 3 3 2 3" xfId="34449"/>
    <cellStyle name="40% - 강조색1 7 3 3 3" xfId="14198"/>
    <cellStyle name="40% - 강조색1 7 3 3 3 2" xfId="34450"/>
    <cellStyle name="40% - 강조색1 7 3 3 4" xfId="34451"/>
    <cellStyle name="40% - 강조색1 7 3 4" xfId="6117"/>
    <cellStyle name="40% - 강조색1 7 3 4 2" xfId="34452"/>
    <cellStyle name="40% - 강조색1 7 3 4 2 2" xfId="34453"/>
    <cellStyle name="40% - 강조색1 7 3 4 3" xfId="34454"/>
    <cellStyle name="40% - 강조색1 7 3 5" xfId="11583"/>
    <cellStyle name="40% - 강조색1 7 3 5 2" xfId="34455"/>
    <cellStyle name="40% - 강조색1 7 3 6" xfId="34456"/>
    <cellStyle name="40% - 강조색1 7 4" xfId="1503"/>
    <cellStyle name="40% - 강조색1 7 4 2" xfId="4119"/>
    <cellStyle name="40% - 강조색1 7 4 2 2" xfId="9411"/>
    <cellStyle name="40% - 강조색1 7 4 2 2 2" xfId="34457"/>
    <cellStyle name="40% - 강조색1 7 4 2 2 2 2" xfId="34458"/>
    <cellStyle name="40% - 강조색1 7 4 2 2 3" xfId="34459"/>
    <cellStyle name="40% - 강조색1 7 4 2 3" xfId="14877"/>
    <cellStyle name="40% - 강조색1 7 4 2 3 2" xfId="34460"/>
    <cellStyle name="40% - 강조색1 7 4 2 4" xfId="34461"/>
    <cellStyle name="40% - 강조색1 7 4 3" xfId="6796"/>
    <cellStyle name="40% - 강조색1 7 4 3 2" xfId="34462"/>
    <cellStyle name="40% - 강조색1 7 4 3 2 2" xfId="34463"/>
    <cellStyle name="40% - 강조색1 7 4 3 3" xfId="34464"/>
    <cellStyle name="40% - 강조색1 7 4 4" xfId="12262"/>
    <cellStyle name="40% - 강조색1 7 4 4 2" xfId="34465"/>
    <cellStyle name="40% - 강조색1 7 4 5" xfId="34466"/>
    <cellStyle name="40% - 강조색1 7 5" xfId="2820"/>
    <cellStyle name="40% - 강조색1 7 5 2" xfId="8112"/>
    <cellStyle name="40% - 강조색1 7 5 2 2" xfId="34467"/>
    <cellStyle name="40% - 강조색1 7 5 2 2 2" xfId="34468"/>
    <cellStyle name="40% - 강조색1 7 5 2 3" xfId="34469"/>
    <cellStyle name="40% - 강조색1 7 5 3" xfId="13578"/>
    <cellStyle name="40% - 강조색1 7 5 3 2" xfId="34470"/>
    <cellStyle name="40% - 강조색1 7 5 4" xfId="34471"/>
    <cellStyle name="40% - 강조색1 7 6" xfId="5497"/>
    <cellStyle name="40% - 강조색1 7 6 2" xfId="34472"/>
    <cellStyle name="40% - 강조색1 7 6 2 2" xfId="34473"/>
    <cellStyle name="40% - 강조색1 7 6 3" xfId="34474"/>
    <cellStyle name="40% - 강조색1 7 7" xfId="10963"/>
    <cellStyle name="40% - 강조색1 7 7 2" xfId="34475"/>
    <cellStyle name="40% - 강조색1 7 8" xfId="16550"/>
    <cellStyle name="40% - 강조색1 7 9" xfId="34476"/>
    <cellStyle name="40% - 강조색1 8" xfId="312"/>
    <cellStyle name="40% - 강조색1 8 10" xfId="18436"/>
    <cellStyle name="40% - 강조색1 8 11" xfId="19398"/>
    <cellStyle name="40% - 강조색1 8 12" xfId="21863"/>
    <cellStyle name="40% - 강조색1 8 2" xfId="616"/>
    <cellStyle name="40% - 강조색1 8 2 10" xfId="22517"/>
    <cellStyle name="40% - 강조색1 8 2 2" xfId="1238"/>
    <cellStyle name="40% - 강조색1 8 2 2 2" xfId="2540"/>
    <cellStyle name="40% - 강조색1 8 2 2 2 2" xfId="5156"/>
    <cellStyle name="40% - 강조색1 8 2 2 2 2 2" xfId="10448"/>
    <cellStyle name="40% - 강조색1 8 2 2 2 2 2 2" xfId="34477"/>
    <cellStyle name="40% - 강조색1 8 2 2 2 2 2 2 2" xfId="34478"/>
    <cellStyle name="40% - 강조색1 8 2 2 2 2 2 3" xfId="34479"/>
    <cellStyle name="40% - 강조색1 8 2 2 2 2 3" xfId="15914"/>
    <cellStyle name="40% - 강조색1 8 2 2 2 2 3 2" xfId="34480"/>
    <cellStyle name="40% - 강조색1 8 2 2 2 2 4" xfId="34481"/>
    <cellStyle name="40% - 강조색1 8 2 2 2 3" xfId="7833"/>
    <cellStyle name="40% - 강조색1 8 2 2 2 3 2" xfId="34482"/>
    <cellStyle name="40% - 강조색1 8 2 2 2 3 2 2" xfId="34483"/>
    <cellStyle name="40% - 강조색1 8 2 2 2 3 3" xfId="34484"/>
    <cellStyle name="40% - 강조색1 8 2 2 2 4" xfId="13299"/>
    <cellStyle name="40% - 강조색1 8 2 2 2 4 2" xfId="34485"/>
    <cellStyle name="40% - 강조색1 8 2 2 2 5" xfId="34486"/>
    <cellStyle name="40% - 강조색1 8 2 2 2 6" xfId="34487"/>
    <cellStyle name="40% - 강조색1 8 2 2 3" xfId="3857"/>
    <cellStyle name="40% - 강조색1 8 2 2 3 2" xfId="9149"/>
    <cellStyle name="40% - 강조색1 8 2 2 3 2 2" xfId="34488"/>
    <cellStyle name="40% - 강조색1 8 2 2 3 2 2 2" xfId="34489"/>
    <cellStyle name="40% - 강조색1 8 2 2 3 2 3" xfId="34490"/>
    <cellStyle name="40% - 강조색1 8 2 2 3 3" xfId="14615"/>
    <cellStyle name="40% - 강조색1 8 2 2 3 3 2" xfId="34491"/>
    <cellStyle name="40% - 강조색1 8 2 2 3 4" xfId="34492"/>
    <cellStyle name="40% - 강조색1 8 2 2 4" xfId="6534"/>
    <cellStyle name="40% - 강조색1 8 2 2 4 2" xfId="34493"/>
    <cellStyle name="40% - 강조색1 8 2 2 4 2 2" xfId="34494"/>
    <cellStyle name="40% - 강조색1 8 2 2 4 3" xfId="34495"/>
    <cellStyle name="40% - 강조색1 8 2 2 5" xfId="12000"/>
    <cellStyle name="40% - 강조색1 8 2 2 5 2" xfId="34496"/>
    <cellStyle name="40% - 강조색1 8 2 2 6" xfId="21557"/>
    <cellStyle name="40% - 강조색1 8 2 2 7" xfId="34497"/>
    <cellStyle name="40% - 강조색1 8 2 3" xfId="1920"/>
    <cellStyle name="40% - 강조색1 8 2 3 2" xfId="4536"/>
    <cellStyle name="40% - 강조색1 8 2 3 2 2" xfId="9828"/>
    <cellStyle name="40% - 강조색1 8 2 3 2 2 2" xfId="34498"/>
    <cellStyle name="40% - 강조색1 8 2 3 2 2 2 2" xfId="34499"/>
    <cellStyle name="40% - 강조색1 8 2 3 2 2 3" xfId="34500"/>
    <cellStyle name="40% - 강조색1 8 2 3 2 3" xfId="15294"/>
    <cellStyle name="40% - 강조색1 8 2 3 2 3 2" xfId="34501"/>
    <cellStyle name="40% - 강조색1 8 2 3 2 4" xfId="34502"/>
    <cellStyle name="40% - 강조색1 8 2 3 3" xfId="7213"/>
    <cellStyle name="40% - 강조색1 8 2 3 3 2" xfId="34503"/>
    <cellStyle name="40% - 강조색1 8 2 3 3 2 2" xfId="34504"/>
    <cellStyle name="40% - 강조색1 8 2 3 3 3" xfId="34505"/>
    <cellStyle name="40% - 강조색1 8 2 3 4" xfId="12679"/>
    <cellStyle name="40% - 강조색1 8 2 3 4 2" xfId="34506"/>
    <cellStyle name="40% - 강조색1 8 2 3 5" xfId="34507"/>
    <cellStyle name="40% - 강조색1 8 2 3 6" xfId="34508"/>
    <cellStyle name="40% - 강조색1 8 2 4" xfId="3237"/>
    <cellStyle name="40% - 강조색1 8 2 4 2" xfId="8529"/>
    <cellStyle name="40% - 강조색1 8 2 4 2 2" xfId="34509"/>
    <cellStyle name="40% - 강조색1 8 2 4 2 2 2" xfId="34510"/>
    <cellStyle name="40% - 강조색1 8 2 4 2 3" xfId="34511"/>
    <cellStyle name="40% - 강조색1 8 2 4 3" xfId="13995"/>
    <cellStyle name="40% - 강조색1 8 2 4 3 2" xfId="34512"/>
    <cellStyle name="40% - 강조색1 8 2 4 4" xfId="34513"/>
    <cellStyle name="40% - 강조색1 8 2 5" xfId="5914"/>
    <cellStyle name="40% - 강조색1 8 2 5 2" xfId="34514"/>
    <cellStyle name="40% - 강조색1 8 2 5 2 2" xfId="34515"/>
    <cellStyle name="40% - 강조색1 8 2 5 3" xfId="34516"/>
    <cellStyle name="40% - 강조색1 8 2 6" xfId="11380"/>
    <cellStyle name="40% - 강조색1 8 2 6 2" xfId="34517"/>
    <cellStyle name="40% - 강조색1 8 2 7" xfId="18156"/>
    <cellStyle name="40% - 강조색1 8 2 8" xfId="19090"/>
    <cellStyle name="40% - 강조색1 8 2 9" xfId="20052"/>
    <cellStyle name="40% - 강조색1 8 3" xfId="936"/>
    <cellStyle name="40% - 강조색1 8 3 2" xfId="2238"/>
    <cellStyle name="40% - 강조색1 8 3 2 2" xfId="4854"/>
    <cellStyle name="40% - 강조색1 8 3 2 2 2" xfId="10146"/>
    <cellStyle name="40% - 강조색1 8 3 2 2 2 2" xfId="34518"/>
    <cellStyle name="40% - 강조색1 8 3 2 2 2 2 2" xfId="34519"/>
    <cellStyle name="40% - 강조색1 8 3 2 2 2 3" xfId="34520"/>
    <cellStyle name="40% - 강조색1 8 3 2 2 3" xfId="15612"/>
    <cellStyle name="40% - 강조색1 8 3 2 2 3 2" xfId="34521"/>
    <cellStyle name="40% - 강조색1 8 3 2 2 4" xfId="34522"/>
    <cellStyle name="40% - 강조색1 8 3 2 3" xfId="7531"/>
    <cellStyle name="40% - 강조색1 8 3 2 3 2" xfId="34523"/>
    <cellStyle name="40% - 강조색1 8 3 2 3 2 2" xfId="34524"/>
    <cellStyle name="40% - 강조색1 8 3 2 3 3" xfId="34525"/>
    <cellStyle name="40% - 강조색1 8 3 2 4" xfId="12997"/>
    <cellStyle name="40% - 강조색1 8 3 2 4 2" xfId="34526"/>
    <cellStyle name="40% - 강조색1 8 3 2 5" xfId="34527"/>
    <cellStyle name="40% - 강조색1 8 3 2 6" xfId="34528"/>
    <cellStyle name="40% - 강조색1 8 3 3" xfId="3555"/>
    <cellStyle name="40% - 강조색1 8 3 3 2" xfId="8847"/>
    <cellStyle name="40% - 강조색1 8 3 3 2 2" xfId="34529"/>
    <cellStyle name="40% - 강조색1 8 3 3 2 2 2" xfId="34530"/>
    <cellStyle name="40% - 강조색1 8 3 3 2 3" xfId="34531"/>
    <cellStyle name="40% - 강조색1 8 3 3 3" xfId="14313"/>
    <cellStyle name="40% - 강조색1 8 3 3 3 2" xfId="34532"/>
    <cellStyle name="40% - 강조색1 8 3 3 4" xfId="34533"/>
    <cellStyle name="40% - 강조색1 8 3 4" xfId="6232"/>
    <cellStyle name="40% - 강조색1 8 3 4 2" xfId="34534"/>
    <cellStyle name="40% - 강조색1 8 3 4 2 2" xfId="34535"/>
    <cellStyle name="40% - 강조색1 8 3 4 3" xfId="34536"/>
    <cellStyle name="40% - 강조색1 8 3 5" xfId="11698"/>
    <cellStyle name="40% - 강조색1 8 3 5 2" xfId="34537"/>
    <cellStyle name="40% - 강조색1 8 3 6" xfId="20321"/>
    <cellStyle name="40% - 강조색1 8 3 7" xfId="34538"/>
    <cellStyle name="40% - 강조색1 8 4" xfId="1618"/>
    <cellStyle name="40% - 강조색1 8 4 2" xfId="4234"/>
    <cellStyle name="40% - 강조색1 8 4 2 2" xfId="9526"/>
    <cellStyle name="40% - 강조색1 8 4 2 2 2" xfId="34539"/>
    <cellStyle name="40% - 강조색1 8 4 2 2 2 2" xfId="34540"/>
    <cellStyle name="40% - 강조색1 8 4 2 2 3" xfId="34541"/>
    <cellStyle name="40% - 강조색1 8 4 2 3" xfId="14992"/>
    <cellStyle name="40% - 강조색1 8 4 2 3 2" xfId="34542"/>
    <cellStyle name="40% - 강조색1 8 4 2 4" xfId="34543"/>
    <cellStyle name="40% - 강조색1 8 4 2 5" xfId="34544"/>
    <cellStyle name="40% - 강조색1 8 4 3" xfId="6911"/>
    <cellStyle name="40% - 강조색1 8 4 3 2" xfId="34545"/>
    <cellStyle name="40% - 강조색1 8 4 3 2 2" xfId="34546"/>
    <cellStyle name="40% - 강조색1 8 4 3 3" xfId="34547"/>
    <cellStyle name="40% - 강조색1 8 4 4" xfId="12377"/>
    <cellStyle name="40% - 강조색1 8 4 4 2" xfId="34548"/>
    <cellStyle name="40% - 강조색1 8 4 5" xfId="20899"/>
    <cellStyle name="40% - 강조색1 8 4 6" xfId="34549"/>
    <cellStyle name="40% - 강조색1 8 5" xfId="2935"/>
    <cellStyle name="40% - 강조색1 8 5 2" xfId="8227"/>
    <cellStyle name="40% - 강조색1 8 5 2 2" xfId="34550"/>
    <cellStyle name="40% - 강조색1 8 5 2 2 2" xfId="34551"/>
    <cellStyle name="40% - 강조색1 8 5 2 3" xfId="34552"/>
    <cellStyle name="40% - 강조색1 8 5 3" xfId="13693"/>
    <cellStyle name="40% - 강조색1 8 5 3 2" xfId="34553"/>
    <cellStyle name="40% - 강조색1 8 5 4" xfId="34554"/>
    <cellStyle name="40% - 강조색1 8 5 5" xfId="34555"/>
    <cellStyle name="40% - 강조색1 8 6" xfId="5612"/>
    <cellStyle name="40% - 강조색1 8 6 2" xfId="34556"/>
    <cellStyle name="40% - 강조색1 8 6 2 2" xfId="34557"/>
    <cellStyle name="40% - 강조색1 8 6 3" xfId="34558"/>
    <cellStyle name="40% - 강조색1 8 7" xfId="11078"/>
    <cellStyle name="40% - 강조색1 8 7 2" xfId="34559"/>
    <cellStyle name="40% - 강조색1 8 8" xfId="16905"/>
    <cellStyle name="40% - 강조색1 8 9" xfId="17499"/>
    <cellStyle name="40% - 강조색1 9" xfId="327"/>
    <cellStyle name="40% - 강조색1 9 10" xfId="18601"/>
    <cellStyle name="40% - 강조색1 9 11" xfId="19563"/>
    <cellStyle name="40% - 강조색1 9 12" xfId="22028"/>
    <cellStyle name="40% - 강조색1 9 2" xfId="631"/>
    <cellStyle name="40% - 강조색1 9 2 10" xfId="22518"/>
    <cellStyle name="40% - 강조색1 9 2 2" xfId="1253"/>
    <cellStyle name="40% - 강조색1 9 2 2 2" xfId="2555"/>
    <cellStyle name="40% - 강조색1 9 2 2 2 2" xfId="5171"/>
    <cellStyle name="40% - 강조색1 9 2 2 2 2 2" xfId="10463"/>
    <cellStyle name="40% - 강조색1 9 2 2 2 2 2 2" xfId="34560"/>
    <cellStyle name="40% - 강조색1 9 2 2 2 2 2 2 2" xfId="34561"/>
    <cellStyle name="40% - 강조색1 9 2 2 2 2 2 3" xfId="34562"/>
    <cellStyle name="40% - 강조색1 9 2 2 2 2 3" xfId="15929"/>
    <cellStyle name="40% - 강조색1 9 2 2 2 2 3 2" xfId="34563"/>
    <cellStyle name="40% - 강조색1 9 2 2 2 2 4" xfId="34564"/>
    <cellStyle name="40% - 강조색1 9 2 2 2 3" xfId="7848"/>
    <cellStyle name="40% - 강조색1 9 2 2 2 3 2" xfId="34565"/>
    <cellStyle name="40% - 강조색1 9 2 2 2 3 2 2" xfId="34566"/>
    <cellStyle name="40% - 강조색1 9 2 2 2 3 3" xfId="34567"/>
    <cellStyle name="40% - 강조색1 9 2 2 2 4" xfId="13314"/>
    <cellStyle name="40% - 강조색1 9 2 2 2 4 2" xfId="34568"/>
    <cellStyle name="40% - 강조색1 9 2 2 2 5" xfId="34569"/>
    <cellStyle name="40% - 강조색1 9 2 2 2 6" xfId="34570"/>
    <cellStyle name="40% - 강조색1 9 2 2 3" xfId="3872"/>
    <cellStyle name="40% - 강조색1 9 2 2 3 2" xfId="9164"/>
    <cellStyle name="40% - 강조색1 9 2 2 3 2 2" xfId="34571"/>
    <cellStyle name="40% - 강조색1 9 2 2 3 2 2 2" xfId="34572"/>
    <cellStyle name="40% - 강조색1 9 2 2 3 2 3" xfId="34573"/>
    <cellStyle name="40% - 강조색1 9 2 2 3 3" xfId="14630"/>
    <cellStyle name="40% - 강조색1 9 2 2 3 3 2" xfId="34574"/>
    <cellStyle name="40% - 강조색1 9 2 2 3 4" xfId="34575"/>
    <cellStyle name="40% - 강조색1 9 2 2 4" xfId="6549"/>
    <cellStyle name="40% - 강조색1 9 2 2 4 2" xfId="34576"/>
    <cellStyle name="40% - 강조색1 9 2 2 4 2 2" xfId="34577"/>
    <cellStyle name="40% - 강조색1 9 2 2 4 3" xfId="34578"/>
    <cellStyle name="40% - 강조색1 9 2 2 5" xfId="12015"/>
    <cellStyle name="40% - 강조색1 9 2 2 5 2" xfId="34579"/>
    <cellStyle name="40% - 강조색1 9 2 2 6" xfId="21558"/>
    <cellStyle name="40% - 강조색1 9 2 2 7" xfId="34580"/>
    <cellStyle name="40% - 강조색1 9 2 3" xfId="1935"/>
    <cellStyle name="40% - 강조색1 9 2 3 2" xfId="4551"/>
    <cellStyle name="40% - 강조색1 9 2 3 2 2" xfId="9843"/>
    <cellStyle name="40% - 강조색1 9 2 3 2 2 2" xfId="34581"/>
    <cellStyle name="40% - 강조색1 9 2 3 2 2 2 2" xfId="34582"/>
    <cellStyle name="40% - 강조색1 9 2 3 2 2 3" xfId="34583"/>
    <cellStyle name="40% - 강조색1 9 2 3 2 3" xfId="15309"/>
    <cellStyle name="40% - 강조색1 9 2 3 2 3 2" xfId="34584"/>
    <cellStyle name="40% - 강조색1 9 2 3 2 4" xfId="34585"/>
    <cellStyle name="40% - 강조색1 9 2 3 3" xfId="7228"/>
    <cellStyle name="40% - 강조색1 9 2 3 3 2" xfId="34586"/>
    <cellStyle name="40% - 강조색1 9 2 3 3 2 2" xfId="34587"/>
    <cellStyle name="40% - 강조색1 9 2 3 3 3" xfId="34588"/>
    <cellStyle name="40% - 강조색1 9 2 3 4" xfId="12694"/>
    <cellStyle name="40% - 강조색1 9 2 3 4 2" xfId="34589"/>
    <cellStyle name="40% - 강조색1 9 2 3 5" xfId="34590"/>
    <cellStyle name="40% - 강조색1 9 2 3 6" xfId="34591"/>
    <cellStyle name="40% - 강조색1 9 2 4" xfId="3252"/>
    <cellStyle name="40% - 강조색1 9 2 4 2" xfId="8544"/>
    <cellStyle name="40% - 강조색1 9 2 4 2 2" xfId="34592"/>
    <cellStyle name="40% - 강조색1 9 2 4 2 2 2" xfId="34593"/>
    <cellStyle name="40% - 강조색1 9 2 4 2 3" xfId="34594"/>
    <cellStyle name="40% - 강조색1 9 2 4 3" xfId="14010"/>
    <cellStyle name="40% - 강조색1 9 2 4 3 2" xfId="34595"/>
    <cellStyle name="40% - 강조색1 9 2 4 4" xfId="34596"/>
    <cellStyle name="40% - 강조색1 9 2 5" xfId="5929"/>
    <cellStyle name="40% - 강조색1 9 2 5 2" xfId="34597"/>
    <cellStyle name="40% - 강조색1 9 2 5 2 2" xfId="34598"/>
    <cellStyle name="40% - 강조색1 9 2 5 3" xfId="34599"/>
    <cellStyle name="40% - 강조색1 9 2 6" xfId="11395"/>
    <cellStyle name="40% - 강조색1 9 2 6 2" xfId="34600"/>
    <cellStyle name="40% - 강조색1 9 2 7" xfId="18157"/>
    <cellStyle name="40% - 강조색1 9 2 8" xfId="19091"/>
    <cellStyle name="40% - 강조색1 9 2 9" xfId="20053"/>
    <cellStyle name="40% - 강조색1 9 3" xfId="951"/>
    <cellStyle name="40% - 강조색1 9 3 2" xfId="2253"/>
    <cellStyle name="40% - 강조색1 9 3 2 2" xfId="4869"/>
    <cellStyle name="40% - 강조색1 9 3 2 2 2" xfId="10161"/>
    <cellStyle name="40% - 강조색1 9 3 2 2 2 2" xfId="34601"/>
    <cellStyle name="40% - 강조색1 9 3 2 2 2 2 2" xfId="34602"/>
    <cellStyle name="40% - 강조색1 9 3 2 2 2 3" xfId="34603"/>
    <cellStyle name="40% - 강조색1 9 3 2 2 3" xfId="15627"/>
    <cellStyle name="40% - 강조색1 9 3 2 2 3 2" xfId="34604"/>
    <cellStyle name="40% - 강조색1 9 3 2 2 4" xfId="34605"/>
    <cellStyle name="40% - 강조색1 9 3 2 3" xfId="7546"/>
    <cellStyle name="40% - 강조색1 9 3 2 3 2" xfId="34606"/>
    <cellStyle name="40% - 강조색1 9 3 2 3 2 2" xfId="34607"/>
    <cellStyle name="40% - 강조색1 9 3 2 3 3" xfId="34608"/>
    <cellStyle name="40% - 강조색1 9 3 2 4" xfId="13012"/>
    <cellStyle name="40% - 강조색1 9 3 2 4 2" xfId="34609"/>
    <cellStyle name="40% - 강조색1 9 3 2 5" xfId="34610"/>
    <cellStyle name="40% - 강조색1 9 3 2 6" xfId="34611"/>
    <cellStyle name="40% - 강조색1 9 3 3" xfId="3570"/>
    <cellStyle name="40% - 강조색1 9 3 3 2" xfId="8862"/>
    <cellStyle name="40% - 강조색1 9 3 3 2 2" xfId="34612"/>
    <cellStyle name="40% - 강조색1 9 3 3 2 2 2" xfId="34613"/>
    <cellStyle name="40% - 강조색1 9 3 3 2 3" xfId="34614"/>
    <cellStyle name="40% - 강조색1 9 3 3 3" xfId="14328"/>
    <cellStyle name="40% - 강조색1 9 3 3 3 2" xfId="34615"/>
    <cellStyle name="40% - 강조색1 9 3 3 4" xfId="34616"/>
    <cellStyle name="40% - 강조색1 9 3 4" xfId="6247"/>
    <cellStyle name="40% - 강조색1 9 3 4 2" xfId="34617"/>
    <cellStyle name="40% - 강조색1 9 3 4 2 2" xfId="34618"/>
    <cellStyle name="40% - 강조색1 9 3 4 3" xfId="34619"/>
    <cellStyle name="40% - 강조색1 9 3 5" xfId="11713"/>
    <cellStyle name="40% - 강조색1 9 3 5 2" xfId="34620"/>
    <cellStyle name="40% - 강조색1 9 3 6" xfId="20487"/>
    <cellStyle name="40% - 강조색1 9 3 7" xfId="34621"/>
    <cellStyle name="40% - 강조색1 9 4" xfId="1633"/>
    <cellStyle name="40% - 강조색1 9 4 2" xfId="4249"/>
    <cellStyle name="40% - 강조색1 9 4 2 2" xfId="9541"/>
    <cellStyle name="40% - 강조색1 9 4 2 2 2" xfId="34622"/>
    <cellStyle name="40% - 강조색1 9 4 2 2 2 2" xfId="34623"/>
    <cellStyle name="40% - 강조색1 9 4 2 2 3" xfId="34624"/>
    <cellStyle name="40% - 강조색1 9 4 2 3" xfId="15007"/>
    <cellStyle name="40% - 강조색1 9 4 2 3 2" xfId="34625"/>
    <cellStyle name="40% - 강조색1 9 4 2 4" xfId="34626"/>
    <cellStyle name="40% - 강조색1 9 4 2 5" xfId="34627"/>
    <cellStyle name="40% - 강조색1 9 4 3" xfId="6926"/>
    <cellStyle name="40% - 강조색1 9 4 3 2" xfId="34628"/>
    <cellStyle name="40% - 강조색1 9 4 3 2 2" xfId="34629"/>
    <cellStyle name="40% - 강조색1 9 4 3 3" xfId="34630"/>
    <cellStyle name="40% - 강조색1 9 4 4" xfId="12392"/>
    <cellStyle name="40% - 강조색1 9 4 4 2" xfId="34631"/>
    <cellStyle name="40% - 강조색1 9 4 5" xfId="21065"/>
    <cellStyle name="40% - 강조색1 9 4 6" xfId="34632"/>
    <cellStyle name="40% - 강조색1 9 5" xfId="2950"/>
    <cellStyle name="40% - 강조색1 9 5 2" xfId="8242"/>
    <cellStyle name="40% - 강조색1 9 5 2 2" xfId="34633"/>
    <cellStyle name="40% - 강조색1 9 5 2 2 2" xfId="34634"/>
    <cellStyle name="40% - 강조색1 9 5 2 3" xfId="34635"/>
    <cellStyle name="40% - 강조색1 9 5 3" xfId="13708"/>
    <cellStyle name="40% - 강조색1 9 5 3 2" xfId="34636"/>
    <cellStyle name="40% - 강조색1 9 5 4" xfId="34637"/>
    <cellStyle name="40% - 강조색1 9 5 5" xfId="34638"/>
    <cellStyle name="40% - 강조색1 9 6" xfId="5627"/>
    <cellStyle name="40% - 강조색1 9 6 2" xfId="34639"/>
    <cellStyle name="40% - 강조색1 9 6 2 2" xfId="34640"/>
    <cellStyle name="40% - 강조색1 9 6 3" xfId="34641"/>
    <cellStyle name="40% - 강조색1 9 7" xfId="11093"/>
    <cellStyle name="40% - 강조색1 9 7 2" xfId="34642"/>
    <cellStyle name="40% - 강조색1 9 8" xfId="17076"/>
    <cellStyle name="40% - 강조색1 9 9" xfId="17664"/>
    <cellStyle name="40% - 강조색2" xfId="51" builtinId="35" customBuiltin="1"/>
    <cellStyle name="40% - 강조색2 10" xfId="344"/>
    <cellStyle name="40% - 강조색2 10 10" xfId="18863"/>
    <cellStyle name="40% - 강조색2 10 11" xfId="19825"/>
    <cellStyle name="40% - 강조색2 10 12" xfId="22290"/>
    <cellStyle name="40% - 강조색2 10 2" xfId="648"/>
    <cellStyle name="40% - 강조색2 10 2 2" xfId="1270"/>
    <cellStyle name="40% - 강조색2 10 2 2 2" xfId="2572"/>
    <cellStyle name="40% - 강조색2 10 2 2 2 2" xfId="5188"/>
    <cellStyle name="40% - 강조색2 10 2 2 2 2 2" xfId="10480"/>
    <cellStyle name="40% - 강조색2 10 2 2 2 2 2 2" xfId="34643"/>
    <cellStyle name="40% - 강조색2 10 2 2 2 2 2 2 2" xfId="34644"/>
    <cellStyle name="40% - 강조색2 10 2 2 2 2 2 3" xfId="34645"/>
    <cellStyle name="40% - 강조색2 10 2 2 2 2 3" xfId="15946"/>
    <cellStyle name="40% - 강조색2 10 2 2 2 2 3 2" xfId="34646"/>
    <cellStyle name="40% - 강조색2 10 2 2 2 2 4" xfId="34647"/>
    <cellStyle name="40% - 강조색2 10 2 2 2 3" xfId="7865"/>
    <cellStyle name="40% - 강조색2 10 2 2 2 3 2" xfId="34648"/>
    <cellStyle name="40% - 강조색2 10 2 2 2 3 2 2" xfId="34649"/>
    <cellStyle name="40% - 강조색2 10 2 2 2 3 3" xfId="34650"/>
    <cellStyle name="40% - 강조색2 10 2 2 2 4" xfId="13331"/>
    <cellStyle name="40% - 강조색2 10 2 2 2 4 2" xfId="34651"/>
    <cellStyle name="40% - 강조색2 10 2 2 2 5" xfId="34652"/>
    <cellStyle name="40% - 강조색2 10 2 2 3" xfId="3889"/>
    <cellStyle name="40% - 강조색2 10 2 2 3 2" xfId="9181"/>
    <cellStyle name="40% - 강조색2 10 2 2 3 2 2" xfId="34653"/>
    <cellStyle name="40% - 강조색2 10 2 2 3 2 2 2" xfId="34654"/>
    <cellStyle name="40% - 강조색2 10 2 2 3 2 3" xfId="34655"/>
    <cellStyle name="40% - 강조색2 10 2 2 3 3" xfId="14647"/>
    <cellStyle name="40% - 강조색2 10 2 2 3 3 2" xfId="34656"/>
    <cellStyle name="40% - 강조색2 10 2 2 3 4" xfId="34657"/>
    <cellStyle name="40% - 강조색2 10 2 2 4" xfId="6566"/>
    <cellStyle name="40% - 강조색2 10 2 2 4 2" xfId="34658"/>
    <cellStyle name="40% - 강조색2 10 2 2 4 2 2" xfId="34659"/>
    <cellStyle name="40% - 강조색2 10 2 2 4 3" xfId="34660"/>
    <cellStyle name="40% - 강조색2 10 2 2 5" xfId="12032"/>
    <cellStyle name="40% - 강조색2 10 2 2 5 2" xfId="34661"/>
    <cellStyle name="40% - 강조색2 10 2 2 6" xfId="34662"/>
    <cellStyle name="40% - 강조색2 10 2 2 7" xfId="34663"/>
    <cellStyle name="40% - 강조색2 10 2 3" xfId="1952"/>
    <cellStyle name="40% - 강조색2 10 2 3 2" xfId="4568"/>
    <cellStyle name="40% - 강조색2 10 2 3 2 2" xfId="9860"/>
    <cellStyle name="40% - 강조색2 10 2 3 2 2 2" xfId="34664"/>
    <cellStyle name="40% - 강조색2 10 2 3 2 2 2 2" xfId="34665"/>
    <cellStyle name="40% - 강조색2 10 2 3 2 2 3" xfId="34666"/>
    <cellStyle name="40% - 강조색2 10 2 3 2 3" xfId="15326"/>
    <cellStyle name="40% - 강조색2 10 2 3 2 3 2" xfId="34667"/>
    <cellStyle name="40% - 강조색2 10 2 3 2 4" xfId="34668"/>
    <cellStyle name="40% - 강조색2 10 2 3 3" xfId="7245"/>
    <cellStyle name="40% - 강조색2 10 2 3 3 2" xfId="34669"/>
    <cellStyle name="40% - 강조색2 10 2 3 3 2 2" xfId="34670"/>
    <cellStyle name="40% - 강조색2 10 2 3 3 3" xfId="34671"/>
    <cellStyle name="40% - 강조색2 10 2 3 4" xfId="12711"/>
    <cellStyle name="40% - 강조색2 10 2 3 4 2" xfId="34672"/>
    <cellStyle name="40% - 강조색2 10 2 3 5" xfId="34673"/>
    <cellStyle name="40% - 강조색2 10 2 4" xfId="3269"/>
    <cellStyle name="40% - 강조색2 10 2 4 2" xfId="8561"/>
    <cellStyle name="40% - 강조색2 10 2 4 2 2" xfId="34674"/>
    <cellStyle name="40% - 강조색2 10 2 4 2 2 2" xfId="34675"/>
    <cellStyle name="40% - 강조색2 10 2 4 2 3" xfId="34676"/>
    <cellStyle name="40% - 강조색2 10 2 4 3" xfId="14027"/>
    <cellStyle name="40% - 강조색2 10 2 4 3 2" xfId="34677"/>
    <cellStyle name="40% - 강조색2 10 2 4 4" xfId="34678"/>
    <cellStyle name="40% - 강조색2 10 2 5" xfId="5946"/>
    <cellStyle name="40% - 강조색2 10 2 5 2" xfId="34679"/>
    <cellStyle name="40% - 강조색2 10 2 5 2 2" xfId="34680"/>
    <cellStyle name="40% - 강조색2 10 2 5 3" xfId="34681"/>
    <cellStyle name="40% - 강조색2 10 2 6" xfId="11412"/>
    <cellStyle name="40% - 강조색2 10 2 6 2" xfId="34682"/>
    <cellStyle name="40% - 강조색2 10 2 7" xfId="21327"/>
    <cellStyle name="40% - 강조색2 10 2 8" xfId="34683"/>
    <cellStyle name="40% - 강조색2 10 3" xfId="968"/>
    <cellStyle name="40% - 강조색2 10 3 2" xfId="2270"/>
    <cellStyle name="40% - 강조색2 10 3 2 2" xfId="4886"/>
    <cellStyle name="40% - 강조색2 10 3 2 2 2" xfId="10178"/>
    <cellStyle name="40% - 강조색2 10 3 2 2 2 2" xfId="34684"/>
    <cellStyle name="40% - 강조색2 10 3 2 2 2 2 2" xfId="34685"/>
    <cellStyle name="40% - 강조색2 10 3 2 2 2 3" xfId="34686"/>
    <cellStyle name="40% - 강조색2 10 3 2 2 3" xfId="15644"/>
    <cellStyle name="40% - 강조색2 10 3 2 2 3 2" xfId="34687"/>
    <cellStyle name="40% - 강조색2 10 3 2 2 4" xfId="34688"/>
    <cellStyle name="40% - 강조색2 10 3 2 3" xfId="7563"/>
    <cellStyle name="40% - 강조색2 10 3 2 3 2" xfId="34689"/>
    <cellStyle name="40% - 강조색2 10 3 2 3 2 2" xfId="34690"/>
    <cellStyle name="40% - 강조색2 10 3 2 3 3" xfId="34691"/>
    <cellStyle name="40% - 강조색2 10 3 2 4" xfId="13029"/>
    <cellStyle name="40% - 강조색2 10 3 2 4 2" xfId="34692"/>
    <cellStyle name="40% - 강조색2 10 3 2 5" xfId="34693"/>
    <cellStyle name="40% - 강조색2 10 3 3" xfId="3587"/>
    <cellStyle name="40% - 강조색2 10 3 3 2" xfId="8879"/>
    <cellStyle name="40% - 강조색2 10 3 3 2 2" xfId="34694"/>
    <cellStyle name="40% - 강조색2 10 3 3 2 2 2" xfId="34695"/>
    <cellStyle name="40% - 강조색2 10 3 3 2 3" xfId="34696"/>
    <cellStyle name="40% - 강조색2 10 3 3 3" xfId="14345"/>
    <cellStyle name="40% - 강조색2 10 3 3 3 2" xfId="34697"/>
    <cellStyle name="40% - 강조색2 10 3 3 4" xfId="34698"/>
    <cellStyle name="40% - 강조색2 10 3 4" xfId="6264"/>
    <cellStyle name="40% - 강조색2 10 3 4 2" xfId="34699"/>
    <cellStyle name="40% - 강조색2 10 3 4 2 2" xfId="34700"/>
    <cellStyle name="40% - 강조색2 10 3 4 3" xfId="34701"/>
    <cellStyle name="40% - 강조색2 10 3 5" xfId="11730"/>
    <cellStyle name="40% - 강조색2 10 3 5 2" xfId="34702"/>
    <cellStyle name="40% - 강조색2 10 3 6" xfId="34703"/>
    <cellStyle name="40% - 강조색2 10 3 7" xfId="34704"/>
    <cellStyle name="40% - 강조색2 10 4" xfId="1650"/>
    <cellStyle name="40% - 강조색2 10 4 2" xfId="4266"/>
    <cellStyle name="40% - 강조색2 10 4 2 2" xfId="9558"/>
    <cellStyle name="40% - 강조색2 10 4 2 2 2" xfId="34705"/>
    <cellStyle name="40% - 강조색2 10 4 2 2 2 2" xfId="34706"/>
    <cellStyle name="40% - 강조색2 10 4 2 2 3" xfId="34707"/>
    <cellStyle name="40% - 강조색2 10 4 2 3" xfId="15024"/>
    <cellStyle name="40% - 강조색2 10 4 2 3 2" xfId="34708"/>
    <cellStyle name="40% - 강조색2 10 4 2 4" xfId="34709"/>
    <cellStyle name="40% - 강조색2 10 4 3" xfId="6943"/>
    <cellStyle name="40% - 강조색2 10 4 3 2" xfId="34710"/>
    <cellStyle name="40% - 강조색2 10 4 3 2 2" xfId="34711"/>
    <cellStyle name="40% - 강조색2 10 4 3 3" xfId="34712"/>
    <cellStyle name="40% - 강조색2 10 4 4" xfId="12409"/>
    <cellStyle name="40% - 강조색2 10 4 4 2" xfId="34713"/>
    <cellStyle name="40% - 강조색2 10 4 5" xfId="34714"/>
    <cellStyle name="40% - 강조색2 10 5" xfId="2967"/>
    <cellStyle name="40% - 강조색2 10 5 2" xfId="8259"/>
    <cellStyle name="40% - 강조색2 10 5 2 2" xfId="34715"/>
    <cellStyle name="40% - 강조색2 10 5 2 2 2" xfId="34716"/>
    <cellStyle name="40% - 강조색2 10 5 2 3" xfId="34717"/>
    <cellStyle name="40% - 강조색2 10 5 3" xfId="13725"/>
    <cellStyle name="40% - 강조색2 10 5 3 2" xfId="34718"/>
    <cellStyle name="40% - 강조색2 10 5 4" xfId="34719"/>
    <cellStyle name="40% - 강조색2 10 6" xfId="5644"/>
    <cellStyle name="40% - 강조색2 10 6 2" xfId="34720"/>
    <cellStyle name="40% - 강조색2 10 6 2 2" xfId="34721"/>
    <cellStyle name="40% - 강조색2 10 6 3" xfId="34722"/>
    <cellStyle name="40% - 강조색2 10 7" xfId="11110"/>
    <cellStyle name="40% - 강조색2 10 7 2" xfId="34723"/>
    <cellStyle name="40% - 강조색2 10 8" xfId="16735"/>
    <cellStyle name="40% - 강조색2 10 9" xfId="17926"/>
    <cellStyle name="40% - 강조색2 11" xfId="359"/>
    <cellStyle name="40% - 강조색2 11 2" xfId="663"/>
    <cellStyle name="40% - 강조색2 11 2 2" xfId="1285"/>
    <cellStyle name="40% - 강조색2 11 2 2 2" xfId="2587"/>
    <cellStyle name="40% - 강조색2 11 2 2 2 2" xfId="5203"/>
    <cellStyle name="40% - 강조색2 11 2 2 2 2 2" xfId="10495"/>
    <cellStyle name="40% - 강조색2 11 2 2 2 2 2 2" xfId="34724"/>
    <cellStyle name="40% - 강조색2 11 2 2 2 2 2 2 2" xfId="34725"/>
    <cellStyle name="40% - 강조색2 11 2 2 2 2 2 3" xfId="34726"/>
    <cellStyle name="40% - 강조색2 11 2 2 2 2 3" xfId="15961"/>
    <cellStyle name="40% - 강조색2 11 2 2 2 2 3 2" xfId="34727"/>
    <cellStyle name="40% - 강조색2 11 2 2 2 2 4" xfId="34728"/>
    <cellStyle name="40% - 강조색2 11 2 2 2 3" xfId="7880"/>
    <cellStyle name="40% - 강조색2 11 2 2 2 3 2" xfId="34729"/>
    <cellStyle name="40% - 강조색2 11 2 2 2 3 2 2" xfId="34730"/>
    <cellStyle name="40% - 강조색2 11 2 2 2 3 3" xfId="34731"/>
    <cellStyle name="40% - 강조색2 11 2 2 2 4" xfId="13346"/>
    <cellStyle name="40% - 강조색2 11 2 2 2 4 2" xfId="34732"/>
    <cellStyle name="40% - 강조색2 11 2 2 2 5" xfId="34733"/>
    <cellStyle name="40% - 강조색2 11 2 2 3" xfId="3904"/>
    <cellStyle name="40% - 강조색2 11 2 2 3 2" xfId="9196"/>
    <cellStyle name="40% - 강조색2 11 2 2 3 2 2" xfId="34734"/>
    <cellStyle name="40% - 강조색2 11 2 2 3 2 2 2" xfId="34735"/>
    <cellStyle name="40% - 강조색2 11 2 2 3 2 3" xfId="34736"/>
    <cellStyle name="40% - 강조색2 11 2 2 3 3" xfId="14662"/>
    <cellStyle name="40% - 강조색2 11 2 2 3 3 2" xfId="34737"/>
    <cellStyle name="40% - 강조색2 11 2 2 3 4" xfId="34738"/>
    <cellStyle name="40% - 강조색2 11 2 2 4" xfId="6581"/>
    <cellStyle name="40% - 강조색2 11 2 2 4 2" xfId="34739"/>
    <cellStyle name="40% - 강조색2 11 2 2 4 2 2" xfId="34740"/>
    <cellStyle name="40% - 강조색2 11 2 2 4 3" xfId="34741"/>
    <cellStyle name="40% - 강조색2 11 2 2 5" xfId="12047"/>
    <cellStyle name="40% - 강조색2 11 2 2 5 2" xfId="34742"/>
    <cellStyle name="40% - 강조색2 11 2 2 6" xfId="34743"/>
    <cellStyle name="40% - 강조색2 11 2 3" xfId="1967"/>
    <cellStyle name="40% - 강조색2 11 2 3 2" xfId="4583"/>
    <cellStyle name="40% - 강조색2 11 2 3 2 2" xfId="9875"/>
    <cellStyle name="40% - 강조색2 11 2 3 2 2 2" xfId="34744"/>
    <cellStyle name="40% - 강조색2 11 2 3 2 2 2 2" xfId="34745"/>
    <cellStyle name="40% - 강조색2 11 2 3 2 2 3" xfId="34746"/>
    <cellStyle name="40% - 강조색2 11 2 3 2 3" xfId="15341"/>
    <cellStyle name="40% - 강조색2 11 2 3 2 3 2" xfId="34747"/>
    <cellStyle name="40% - 강조색2 11 2 3 2 4" xfId="34748"/>
    <cellStyle name="40% - 강조색2 11 2 3 3" xfId="7260"/>
    <cellStyle name="40% - 강조색2 11 2 3 3 2" xfId="34749"/>
    <cellStyle name="40% - 강조색2 11 2 3 3 2 2" xfId="34750"/>
    <cellStyle name="40% - 강조색2 11 2 3 3 3" xfId="34751"/>
    <cellStyle name="40% - 강조색2 11 2 3 4" xfId="12726"/>
    <cellStyle name="40% - 강조색2 11 2 3 4 2" xfId="34752"/>
    <cellStyle name="40% - 강조색2 11 2 3 5" xfId="34753"/>
    <cellStyle name="40% - 강조색2 11 2 4" xfId="3284"/>
    <cellStyle name="40% - 강조색2 11 2 4 2" xfId="8576"/>
    <cellStyle name="40% - 강조색2 11 2 4 2 2" xfId="34754"/>
    <cellStyle name="40% - 강조색2 11 2 4 2 2 2" xfId="34755"/>
    <cellStyle name="40% - 강조색2 11 2 4 2 3" xfId="34756"/>
    <cellStyle name="40% - 강조색2 11 2 4 3" xfId="14042"/>
    <cellStyle name="40% - 강조색2 11 2 4 3 2" xfId="34757"/>
    <cellStyle name="40% - 강조색2 11 2 4 4" xfId="34758"/>
    <cellStyle name="40% - 강조색2 11 2 5" xfId="5961"/>
    <cellStyle name="40% - 강조색2 11 2 5 2" xfId="34759"/>
    <cellStyle name="40% - 강조색2 11 2 5 2 2" xfId="34760"/>
    <cellStyle name="40% - 강조색2 11 2 5 3" xfId="34761"/>
    <cellStyle name="40% - 강조색2 11 2 6" xfId="11427"/>
    <cellStyle name="40% - 강조색2 11 2 6 2" xfId="34762"/>
    <cellStyle name="40% - 강조색2 11 2 7" xfId="34763"/>
    <cellStyle name="40% - 강조색2 11 3" xfId="983"/>
    <cellStyle name="40% - 강조색2 11 3 2" xfId="2285"/>
    <cellStyle name="40% - 강조색2 11 3 2 2" xfId="4901"/>
    <cellStyle name="40% - 강조색2 11 3 2 2 2" xfId="10193"/>
    <cellStyle name="40% - 강조색2 11 3 2 2 2 2" xfId="34764"/>
    <cellStyle name="40% - 강조색2 11 3 2 2 2 2 2" xfId="34765"/>
    <cellStyle name="40% - 강조색2 11 3 2 2 2 3" xfId="34766"/>
    <cellStyle name="40% - 강조색2 11 3 2 2 3" xfId="15659"/>
    <cellStyle name="40% - 강조색2 11 3 2 2 3 2" xfId="34767"/>
    <cellStyle name="40% - 강조색2 11 3 2 2 4" xfId="34768"/>
    <cellStyle name="40% - 강조색2 11 3 2 3" xfId="7578"/>
    <cellStyle name="40% - 강조색2 11 3 2 3 2" xfId="34769"/>
    <cellStyle name="40% - 강조색2 11 3 2 3 2 2" xfId="34770"/>
    <cellStyle name="40% - 강조색2 11 3 2 3 3" xfId="34771"/>
    <cellStyle name="40% - 강조색2 11 3 2 4" xfId="13044"/>
    <cellStyle name="40% - 강조색2 11 3 2 4 2" xfId="34772"/>
    <cellStyle name="40% - 강조색2 11 3 2 5" xfId="34773"/>
    <cellStyle name="40% - 강조색2 11 3 3" xfId="3602"/>
    <cellStyle name="40% - 강조색2 11 3 3 2" xfId="8894"/>
    <cellStyle name="40% - 강조색2 11 3 3 2 2" xfId="34774"/>
    <cellStyle name="40% - 강조색2 11 3 3 2 2 2" xfId="34775"/>
    <cellStyle name="40% - 강조색2 11 3 3 2 3" xfId="34776"/>
    <cellStyle name="40% - 강조색2 11 3 3 3" xfId="14360"/>
    <cellStyle name="40% - 강조색2 11 3 3 3 2" xfId="34777"/>
    <cellStyle name="40% - 강조색2 11 3 3 4" xfId="34778"/>
    <cellStyle name="40% - 강조색2 11 3 4" xfId="6279"/>
    <cellStyle name="40% - 강조색2 11 3 4 2" xfId="34779"/>
    <cellStyle name="40% - 강조색2 11 3 4 2 2" xfId="34780"/>
    <cellStyle name="40% - 강조색2 11 3 4 3" xfId="34781"/>
    <cellStyle name="40% - 강조색2 11 3 5" xfId="11745"/>
    <cellStyle name="40% - 강조색2 11 3 5 2" xfId="34782"/>
    <cellStyle name="40% - 강조색2 11 3 6" xfId="34783"/>
    <cellStyle name="40% - 강조색2 11 4" xfId="1665"/>
    <cellStyle name="40% - 강조색2 11 4 2" xfId="4281"/>
    <cellStyle name="40% - 강조색2 11 4 2 2" xfId="9573"/>
    <cellStyle name="40% - 강조색2 11 4 2 2 2" xfId="34784"/>
    <cellStyle name="40% - 강조색2 11 4 2 2 2 2" xfId="34785"/>
    <cellStyle name="40% - 강조색2 11 4 2 2 3" xfId="34786"/>
    <cellStyle name="40% - 강조색2 11 4 2 3" xfId="15039"/>
    <cellStyle name="40% - 강조색2 11 4 2 3 2" xfId="34787"/>
    <cellStyle name="40% - 강조색2 11 4 2 4" xfId="34788"/>
    <cellStyle name="40% - 강조색2 11 4 3" xfId="6958"/>
    <cellStyle name="40% - 강조색2 11 4 3 2" xfId="34789"/>
    <cellStyle name="40% - 강조색2 11 4 3 2 2" xfId="34790"/>
    <cellStyle name="40% - 강조색2 11 4 3 3" xfId="34791"/>
    <cellStyle name="40% - 강조색2 11 4 4" xfId="12424"/>
    <cellStyle name="40% - 강조색2 11 4 4 2" xfId="34792"/>
    <cellStyle name="40% - 강조색2 11 4 5" xfId="34793"/>
    <cellStyle name="40% - 강조색2 11 5" xfId="2982"/>
    <cellStyle name="40% - 강조색2 11 5 2" xfId="8274"/>
    <cellStyle name="40% - 강조색2 11 5 2 2" xfId="34794"/>
    <cellStyle name="40% - 강조색2 11 5 2 2 2" xfId="34795"/>
    <cellStyle name="40% - 강조색2 11 5 2 3" xfId="34796"/>
    <cellStyle name="40% - 강조색2 11 5 3" xfId="13740"/>
    <cellStyle name="40% - 강조색2 11 5 3 2" xfId="34797"/>
    <cellStyle name="40% - 강조색2 11 5 4" xfId="34798"/>
    <cellStyle name="40% - 강조색2 11 6" xfId="5659"/>
    <cellStyle name="40% - 강조색2 11 6 2" xfId="34799"/>
    <cellStyle name="40% - 강조색2 11 6 2 2" xfId="34800"/>
    <cellStyle name="40% - 강조색2 11 6 3" xfId="34801"/>
    <cellStyle name="40% - 강조색2 11 7" xfId="11125"/>
    <cellStyle name="40% - 강조색2 11 7 2" xfId="34802"/>
    <cellStyle name="40% - 강조색2 11 8" xfId="18275"/>
    <cellStyle name="40% - 강조색2 11 9" xfId="34803"/>
    <cellStyle name="40% - 강조색2 12" xfId="374"/>
    <cellStyle name="40% - 강조색2 12 2" xfId="678"/>
    <cellStyle name="40% - 강조색2 12 2 2" xfId="1300"/>
    <cellStyle name="40% - 강조색2 12 2 2 2" xfId="2602"/>
    <cellStyle name="40% - 강조색2 12 2 2 2 2" xfId="5218"/>
    <cellStyle name="40% - 강조색2 12 2 2 2 2 2" xfId="10510"/>
    <cellStyle name="40% - 강조색2 12 2 2 2 2 2 2" xfId="34804"/>
    <cellStyle name="40% - 강조색2 12 2 2 2 2 2 2 2" xfId="34805"/>
    <cellStyle name="40% - 강조색2 12 2 2 2 2 2 3" xfId="34806"/>
    <cellStyle name="40% - 강조색2 12 2 2 2 2 3" xfId="15976"/>
    <cellStyle name="40% - 강조색2 12 2 2 2 2 3 2" xfId="34807"/>
    <cellStyle name="40% - 강조색2 12 2 2 2 2 4" xfId="34808"/>
    <cellStyle name="40% - 강조색2 12 2 2 2 3" xfId="7895"/>
    <cellStyle name="40% - 강조색2 12 2 2 2 3 2" xfId="34809"/>
    <cellStyle name="40% - 강조색2 12 2 2 2 3 2 2" xfId="34810"/>
    <cellStyle name="40% - 강조색2 12 2 2 2 3 3" xfId="34811"/>
    <cellStyle name="40% - 강조색2 12 2 2 2 4" xfId="13361"/>
    <cellStyle name="40% - 강조색2 12 2 2 2 4 2" xfId="34812"/>
    <cellStyle name="40% - 강조색2 12 2 2 2 5" xfId="34813"/>
    <cellStyle name="40% - 강조색2 12 2 2 3" xfId="3919"/>
    <cellStyle name="40% - 강조색2 12 2 2 3 2" xfId="9211"/>
    <cellStyle name="40% - 강조색2 12 2 2 3 2 2" xfId="34814"/>
    <cellStyle name="40% - 강조색2 12 2 2 3 2 2 2" xfId="34815"/>
    <cellStyle name="40% - 강조색2 12 2 2 3 2 3" xfId="34816"/>
    <cellStyle name="40% - 강조색2 12 2 2 3 3" xfId="14677"/>
    <cellStyle name="40% - 강조색2 12 2 2 3 3 2" xfId="34817"/>
    <cellStyle name="40% - 강조색2 12 2 2 3 4" xfId="34818"/>
    <cellStyle name="40% - 강조색2 12 2 2 4" xfId="6596"/>
    <cellStyle name="40% - 강조색2 12 2 2 4 2" xfId="34819"/>
    <cellStyle name="40% - 강조색2 12 2 2 4 2 2" xfId="34820"/>
    <cellStyle name="40% - 강조색2 12 2 2 4 3" xfId="34821"/>
    <cellStyle name="40% - 강조색2 12 2 2 5" xfId="12062"/>
    <cellStyle name="40% - 강조색2 12 2 2 5 2" xfId="34822"/>
    <cellStyle name="40% - 강조색2 12 2 2 6" xfId="34823"/>
    <cellStyle name="40% - 강조색2 12 2 3" xfId="1982"/>
    <cellStyle name="40% - 강조색2 12 2 3 2" xfId="4598"/>
    <cellStyle name="40% - 강조색2 12 2 3 2 2" xfId="9890"/>
    <cellStyle name="40% - 강조색2 12 2 3 2 2 2" xfId="34824"/>
    <cellStyle name="40% - 강조색2 12 2 3 2 2 2 2" xfId="34825"/>
    <cellStyle name="40% - 강조색2 12 2 3 2 2 3" xfId="34826"/>
    <cellStyle name="40% - 강조색2 12 2 3 2 3" xfId="15356"/>
    <cellStyle name="40% - 강조색2 12 2 3 2 3 2" xfId="34827"/>
    <cellStyle name="40% - 강조색2 12 2 3 2 4" xfId="34828"/>
    <cellStyle name="40% - 강조색2 12 2 3 3" xfId="7275"/>
    <cellStyle name="40% - 강조색2 12 2 3 3 2" xfId="34829"/>
    <cellStyle name="40% - 강조색2 12 2 3 3 2 2" xfId="34830"/>
    <cellStyle name="40% - 강조색2 12 2 3 3 3" xfId="34831"/>
    <cellStyle name="40% - 강조색2 12 2 3 4" xfId="12741"/>
    <cellStyle name="40% - 강조색2 12 2 3 4 2" xfId="34832"/>
    <cellStyle name="40% - 강조색2 12 2 3 5" xfId="34833"/>
    <cellStyle name="40% - 강조색2 12 2 4" xfId="3299"/>
    <cellStyle name="40% - 강조색2 12 2 4 2" xfId="8591"/>
    <cellStyle name="40% - 강조색2 12 2 4 2 2" xfId="34834"/>
    <cellStyle name="40% - 강조색2 12 2 4 2 2 2" xfId="34835"/>
    <cellStyle name="40% - 강조색2 12 2 4 2 3" xfId="34836"/>
    <cellStyle name="40% - 강조색2 12 2 4 3" xfId="14057"/>
    <cellStyle name="40% - 강조색2 12 2 4 3 2" xfId="34837"/>
    <cellStyle name="40% - 강조색2 12 2 4 4" xfId="34838"/>
    <cellStyle name="40% - 강조색2 12 2 5" xfId="5976"/>
    <cellStyle name="40% - 강조색2 12 2 5 2" xfId="34839"/>
    <cellStyle name="40% - 강조색2 12 2 5 2 2" xfId="34840"/>
    <cellStyle name="40% - 강조색2 12 2 5 3" xfId="34841"/>
    <cellStyle name="40% - 강조색2 12 2 6" xfId="11442"/>
    <cellStyle name="40% - 강조색2 12 2 6 2" xfId="34842"/>
    <cellStyle name="40% - 강조색2 12 2 7" xfId="34843"/>
    <cellStyle name="40% - 강조색2 12 3" xfId="998"/>
    <cellStyle name="40% - 강조색2 12 3 2" xfId="2300"/>
    <cellStyle name="40% - 강조색2 12 3 2 2" xfId="4916"/>
    <cellStyle name="40% - 강조색2 12 3 2 2 2" xfId="10208"/>
    <cellStyle name="40% - 강조색2 12 3 2 2 2 2" xfId="34844"/>
    <cellStyle name="40% - 강조색2 12 3 2 2 2 2 2" xfId="34845"/>
    <cellStyle name="40% - 강조색2 12 3 2 2 2 3" xfId="34846"/>
    <cellStyle name="40% - 강조색2 12 3 2 2 3" xfId="15674"/>
    <cellStyle name="40% - 강조색2 12 3 2 2 3 2" xfId="34847"/>
    <cellStyle name="40% - 강조색2 12 3 2 2 4" xfId="34848"/>
    <cellStyle name="40% - 강조색2 12 3 2 3" xfId="7593"/>
    <cellStyle name="40% - 강조색2 12 3 2 3 2" xfId="34849"/>
    <cellStyle name="40% - 강조색2 12 3 2 3 2 2" xfId="34850"/>
    <cellStyle name="40% - 강조색2 12 3 2 3 3" xfId="34851"/>
    <cellStyle name="40% - 강조색2 12 3 2 4" xfId="13059"/>
    <cellStyle name="40% - 강조색2 12 3 2 4 2" xfId="34852"/>
    <cellStyle name="40% - 강조색2 12 3 2 5" xfId="34853"/>
    <cellStyle name="40% - 강조색2 12 3 3" xfId="3617"/>
    <cellStyle name="40% - 강조색2 12 3 3 2" xfId="8909"/>
    <cellStyle name="40% - 강조색2 12 3 3 2 2" xfId="34854"/>
    <cellStyle name="40% - 강조색2 12 3 3 2 2 2" xfId="34855"/>
    <cellStyle name="40% - 강조색2 12 3 3 2 3" xfId="34856"/>
    <cellStyle name="40% - 강조색2 12 3 3 3" xfId="14375"/>
    <cellStyle name="40% - 강조색2 12 3 3 3 2" xfId="34857"/>
    <cellStyle name="40% - 강조색2 12 3 3 4" xfId="34858"/>
    <cellStyle name="40% - 강조색2 12 3 4" xfId="6294"/>
    <cellStyle name="40% - 강조색2 12 3 4 2" xfId="34859"/>
    <cellStyle name="40% - 강조색2 12 3 4 2 2" xfId="34860"/>
    <cellStyle name="40% - 강조색2 12 3 4 3" xfId="34861"/>
    <cellStyle name="40% - 강조색2 12 3 5" xfId="11760"/>
    <cellStyle name="40% - 강조색2 12 3 5 2" xfId="34862"/>
    <cellStyle name="40% - 강조색2 12 3 6" xfId="34863"/>
    <cellStyle name="40% - 강조색2 12 4" xfId="1680"/>
    <cellStyle name="40% - 강조색2 12 4 2" xfId="4296"/>
    <cellStyle name="40% - 강조색2 12 4 2 2" xfId="9588"/>
    <cellStyle name="40% - 강조색2 12 4 2 2 2" xfId="34864"/>
    <cellStyle name="40% - 강조색2 12 4 2 2 2 2" xfId="34865"/>
    <cellStyle name="40% - 강조색2 12 4 2 2 3" xfId="34866"/>
    <cellStyle name="40% - 강조색2 12 4 2 3" xfId="15054"/>
    <cellStyle name="40% - 강조색2 12 4 2 3 2" xfId="34867"/>
    <cellStyle name="40% - 강조색2 12 4 2 4" xfId="34868"/>
    <cellStyle name="40% - 강조색2 12 4 3" xfId="6973"/>
    <cellStyle name="40% - 강조색2 12 4 3 2" xfId="34869"/>
    <cellStyle name="40% - 강조색2 12 4 3 2 2" xfId="34870"/>
    <cellStyle name="40% - 강조색2 12 4 3 3" xfId="34871"/>
    <cellStyle name="40% - 강조색2 12 4 4" xfId="12439"/>
    <cellStyle name="40% - 강조색2 12 4 4 2" xfId="34872"/>
    <cellStyle name="40% - 강조색2 12 4 5" xfId="34873"/>
    <cellStyle name="40% - 강조색2 12 5" xfId="2997"/>
    <cellStyle name="40% - 강조색2 12 5 2" xfId="8289"/>
    <cellStyle name="40% - 강조색2 12 5 2 2" xfId="34874"/>
    <cellStyle name="40% - 강조색2 12 5 2 2 2" xfId="34875"/>
    <cellStyle name="40% - 강조색2 12 5 2 3" xfId="34876"/>
    <cellStyle name="40% - 강조색2 12 5 3" xfId="13755"/>
    <cellStyle name="40% - 강조색2 12 5 3 2" xfId="34877"/>
    <cellStyle name="40% - 강조색2 12 5 4" xfId="34878"/>
    <cellStyle name="40% - 강조색2 12 6" xfId="5674"/>
    <cellStyle name="40% - 강조색2 12 6 2" xfId="34879"/>
    <cellStyle name="40% - 강조색2 12 6 2 2" xfId="34880"/>
    <cellStyle name="40% - 강조색2 12 6 3" xfId="34881"/>
    <cellStyle name="40% - 강조색2 12 7" xfId="11140"/>
    <cellStyle name="40% - 강조색2 12 7 2" xfId="34882"/>
    <cellStyle name="40% - 강조색2 12 8" xfId="19228"/>
    <cellStyle name="40% - 강조색2 13" xfId="388"/>
    <cellStyle name="40% - 강조색2 13 2" xfId="1012"/>
    <cellStyle name="40% - 강조색2 13 2 2" xfId="2314"/>
    <cellStyle name="40% - 강조색2 13 2 2 2" xfId="4930"/>
    <cellStyle name="40% - 강조색2 13 2 2 2 2" xfId="10222"/>
    <cellStyle name="40% - 강조색2 13 2 2 2 2 2" xfId="34883"/>
    <cellStyle name="40% - 강조색2 13 2 2 2 2 2 2" xfId="34884"/>
    <cellStyle name="40% - 강조색2 13 2 2 2 2 3" xfId="34885"/>
    <cellStyle name="40% - 강조색2 13 2 2 2 3" xfId="15688"/>
    <cellStyle name="40% - 강조색2 13 2 2 2 3 2" xfId="34886"/>
    <cellStyle name="40% - 강조색2 13 2 2 2 4" xfId="34887"/>
    <cellStyle name="40% - 강조색2 13 2 2 3" xfId="7607"/>
    <cellStyle name="40% - 강조색2 13 2 2 3 2" xfId="34888"/>
    <cellStyle name="40% - 강조색2 13 2 2 3 2 2" xfId="34889"/>
    <cellStyle name="40% - 강조색2 13 2 2 3 3" xfId="34890"/>
    <cellStyle name="40% - 강조색2 13 2 2 4" xfId="13073"/>
    <cellStyle name="40% - 강조색2 13 2 2 4 2" xfId="34891"/>
    <cellStyle name="40% - 강조색2 13 2 2 5" xfId="34892"/>
    <cellStyle name="40% - 강조색2 13 2 3" xfId="3631"/>
    <cellStyle name="40% - 강조색2 13 2 3 2" xfId="8923"/>
    <cellStyle name="40% - 강조색2 13 2 3 2 2" xfId="34893"/>
    <cellStyle name="40% - 강조색2 13 2 3 2 2 2" xfId="34894"/>
    <cellStyle name="40% - 강조색2 13 2 3 2 3" xfId="34895"/>
    <cellStyle name="40% - 강조색2 13 2 3 3" xfId="14389"/>
    <cellStyle name="40% - 강조색2 13 2 3 3 2" xfId="34896"/>
    <cellStyle name="40% - 강조색2 13 2 3 4" xfId="34897"/>
    <cellStyle name="40% - 강조색2 13 2 4" xfId="6308"/>
    <cellStyle name="40% - 강조색2 13 2 4 2" xfId="34898"/>
    <cellStyle name="40% - 강조색2 13 2 4 2 2" xfId="34899"/>
    <cellStyle name="40% - 강조색2 13 2 4 3" xfId="34900"/>
    <cellStyle name="40% - 강조색2 13 2 5" xfId="11774"/>
    <cellStyle name="40% - 강조색2 13 2 5 2" xfId="34901"/>
    <cellStyle name="40% - 강조색2 13 2 6" xfId="34902"/>
    <cellStyle name="40% - 강조색2 13 3" xfId="1694"/>
    <cellStyle name="40% - 강조색2 13 3 2" xfId="4310"/>
    <cellStyle name="40% - 강조색2 13 3 2 2" xfId="9602"/>
    <cellStyle name="40% - 강조색2 13 3 2 2 2" xfId="34903"/>
    <cellStyle name="40% - 강조색2 13 3 2 2 2 2" xfId="34904"/>
    <cellStyle name="40% - 강조색2 13 3 2 2 3" xfId="34905"/>
    <cellStyle name="40% - 강조색2 13 3 2 3" xfId="15068"/>
    <cellStyle name="40% - 강조색2 13 3 2 3 2" xfId="34906"/>
    <cellStyle name="40% - 강조색2 13 3 2 4" xfId="34907"/>
    <cellStyle name="40% - 강조색2 13 3 3" xfId="6987"/>
    <cellStyle name="40% - 강조색2 13 3 3 2" xfId="34908"/>
    <cellStyle name="40% - 강조색2 13 3 3 2 2" xfId="34909"/>
    <cellStyle name="40% - 강조색2 13 3 3 3" xfId="34910"/>
    <cellStyle name="40% - 강조색2 13 3 4" xfId="12453"/>
    <cellStyle name="40% - 강조색2 13 3 4 2" xfId="34911"/>
    <cellStyle name="40% - 강조색2 13 3 5" xfId="34912"/>
    <cellStyle name="40% - 강조색2 13 4" xfId="3011"/>
    <cellStyle name="40% - 강조색2 13 4 2" xfId="8303"/>
    <cellStyle name="40% - 강조색2 13 4 2 2" xfId="34913"/>
    <cellStyle name="40% - 강조색2 13 4 2 2 2" xfId="34914"/>
    <cellStyle name="40% - 강조색2 13 4 2 3" xfId="34915"/>
    <cellStyle name="40% - 강조색2 13 4 3" xfId="13769"/>
    <cellStyle name="40% - 강조색2 13 4 3 2" xfId="34916"/>
    <cellStyle name="40% - 강조색2 13 4 4" xfId="34917"/>
    <cellStyle name="40% - 강조색2 13 5" xfId="5688"/>
    <cellStyle name="40% - 강조색2 13 5 2" xfId="34918"/>
    <cellStyle name="40% - 강조색2 13 5 2 2" xfId="34919"/>
    <cellStyle name="40% - 강조색2 13 5 3" xfId="34920"/>
    <cellStyle name="40% - 강조색2 13 6" xfId="11154"/>
    <cellStyle name="40% - 강조색2 13 6 2" xfId="34921"/>
    <cellStyle name="40% - 강조색2 13 7" xfId="34922"/>
    <cellStyle name="40% - 강조색2 14" xfId="693"/>
    <cellStyle name="40% - 강조색2 14 2" xfId="1315"/>
    <cellStyle name="40% - 강조색2 14 2 2" xfId="2617"/>
    <cellStyle name="40% - 강조색2 14 2 2 2" xfId="5233"/>
    <cellStyle name="40% - 강조색2 14 2 2 2 2" xfId="10525"/>
    <cellStyle name="40% - 강조색2 14 2 2 2 2 2" xfId="34923"/>
    <cellStyle name="40% - 강조색2 14 2 2 2 2 2 2" xfId="34924"/>
    <cellStyle name="40% - 강조색2 14 2 2 2 2 3" xfId="34925"/>
    <cellStyle name="40% - 강조색2 14 2 2 2 3" xfId="15991"/>
    <cellStyle name="40% - 강조색2 14 2 2 2 3 2" xfId="34926"/>
    <cellStyle name="40% - 강조색2 14 2 2 2 4" xfId="34927"/>
    <cellStyle name="40% - 강조색2 14 2 2 3" xfId="7910"/>
    <cellStyle name="40% - 강조색2 14 2 2 3 2" xfId="34928"/>
    <cellStyle name="40% - 강조색2 14 2 2 3 2 2" xfId="34929"/>
    <cellStyle name="40% - 강조색2 14 2 2 3 3" xfId="34930"/>
    <cellStyle name="40% - 강조색2 14 2 2 4" xfId="13376"/>
    <cellStyle name="40% - 강조색2 14 2 2 4 2" xfId="34931"/>
    <cellStyle name="40% - 강조색2 14 2 2 5" xfId="34932"/>
    <cellStyle name="40% - 강조색2 14 2 3" xfId="3934"/>
    <cellStyle name="40% - 강조색2 14 2 3 2" xfId="9226"/>
    <cellStyle name="40% - 강조색2 14 2 3 2 2" xfId="34933"/>
    <cellStyle name="40% - 강조색2 14 2 3 2 2 2" xfId="34934"/>
    <cellStyle name="40% - 강조색2 14 2 3 2 3" xfId="34935"/>
    <cellStyle name="40% - 강조색2 14 2 3 3" xfId="14692"/>
    <cellStyle name="40% - 강조색2 14 2 3 3 2" xfId="34936"/>
    <cellStyle name="40% - 강조색2 14 2 3 4" xfId="34937"/>
    <cellStyle name="40% - 강조색2 14 2 4" xfId="6611"/>
    <cellStyle name="40% - 강조색2 14 2 4 2" xfId="34938"/>
    <cellStyle name="40% - 강조색2 14 2 4 2 2" xfId="34939"/>
    <cellStyle name="40% - 강조색2 14 2 4 3" xfId="34940"/>
    <cellStyle name="40% - 강조색2 14 2 5" xfId="12077"/>
    <cellStyle name="40% - 강조색2 14 2 5 2" xfId="34941"/>
    <cellStyle name="40% - 강조색2 14 2 6" xfId="34942"/>
    <cellStyle name="40% - 강조색2 14 3" xfId="1997"/>
    <cellStyle name="40% - 강조색2 14 3 2" xfId="4613"/>
    <cellStyle name="40% - 강조색2 14 3 2 2" xfId="9905"/>
    <cellStyle name="40% - 강조색2 14 3 2 2 2" xfId="34943"/>
    <cellStyle name="40% - 강조색2 14 3 2 2 2 2" xfId="34944"/>
    <cellStyle name="40% - 강조색2 14 3 2 2 3" xfId="34945"/>
    <cellStyle name="40% - 강조색2 14 3 2 3" xfId="15371"/>
    <cellStyle name="40% - 강조색2 14 3 2 3 2" xfId="34946"/>
    <cellStyle name="40% - 강조색2 14 3 2 4" xfId="34947"/>
    <cellStyle name="40% - 강조색2 14 3 3" xfId="7290"/>
    <cellStyle name="40% - 강조색2 14 3 3 2" xfId="34948"/>
    <cellStyle name="40% - 강조색2 14 3 3 2 2" xfId="34949"/>
    <cellStyle name="40% - 강조색2 14 3 3 3" xfId="34950"/>
    <cellStyle name="40% - 강조색2 14 3 4" xfId="12756"/>
    <cellStyle name="40% - 강조색2 14 3 4 2" xfId="34951"/>
    <cellStyle name="40% - 강조색2 14 3 5" xfId="34952"/>
    <cellStyle name="40% - 강조색2 14 4" xfId="3314"/>
    <cellStyle name="40% - 강조색2 14 4 2" xfId="8606"/>
    <cellStyle name="40% - 강조색2 14 4 2 2" xfId="34953"/>
    <cellStyle name="40% - 강조색2 14 4 2 2 2" xfId="34954"/>
    <cellStyle name="40% - 강조색2 14 4 2 3" xfId="34955"/>
    <cellStyle name="40% - 강조색2 14 4 3" xfId="14072"/>
    <cellStyle name="40% - 강조색2 14 4 3 2" xfId="34956"/>
    <cellStyle name="40% - 강조색2 14 4 4" xfId="34957"/>
    <cellStyle name="40% - 강조색2 14 5" xfId="5991"/>
    <cellStyle name="40% - 강조색2 14 5 2" xfId="34958"/>
    <cellStyle name="40% - 강조색2 14 5 2 2" xfId="34959"/>
    <cellStyle name="40% - 강조색2 14 5 3" xfId="34960"/>
    <cellStyle name="40% - 강조색2 14 6" xfId="11457"/>
    <cellStyle name="40% - 강조색2 14 6 2" xfId="34961"/>
    <cellStyle name="40% - 강조색2 14 7" xfId="34962"/>
    <cellStyle name="40% - 강조색2 15" xfId="708"/>
    <cellStyle name="40% - 강조색2 15 2" xfId="2012"/>
    <cellStyle name="40% - 강조색2 15 2 2" xfId="4628"/>
    <cellStyle name="40% - 강조색2 15 2 2 2" xfId="9920"/>
    <cellStyle name="40% - 강조색2 15 2 2 2 2" xfId="34963"/>
    <cellStyle name="40% - 강조색2 15 2 2 2 2 2" xfId="34964"/>
    <cellStyle name="40% - 강조색2 15 2 2 2 3" xfId="34965"/>
    <cellStyle name="40% - 강조색2 15 2 2 3" xfId="15386"/>
    <cellStyle name="40% - 강조색2 15 2 2 3 2" xfId="34966"/>
    <cellStyle name="40% - 강조색2 15 2 2 4" xfId="34967"/>
    <cellStyle name="40% - 강조색2 15 2 3" xfId="7305"/>
    <cellStyle name="40% - 강조색2 15 2 3 2" xfId="34968"/>
    <cellStyle name="40% - 강조색2 15 2 3 2 2" xfId="34969"/>
    <cellStyle name="40% - 강조색2 15 2 3 3" xfId="34970"/>
    <cellStyle name="40% - 강조색2 15 2 4" xfId="12771"/>
    <cellStyle name="40% - 강조색2 15 2 4 2" xfId="34971"/>
    <cellStyle name="40% - 강조색2 15 2 5" xfId="34972"/>
    <cellStyle name="40% - 강조색2 15 3" xfId="3329"/>
    <cellStyle name="40% - 강조색2 15 3 2" xfId="8621"/>
    <cellStyle name="40% - 강조색2 15 3 2 2" xfId="34973"/>
    <cellStyle name="40% - 강조색2 15 3 2 2 2" xfId="34974"/>
    <cellStyle name="40% - 강조색2 15 3 2 3" xfId="34975"/>
    <cellStyle name="40% - 강조색2 15 3 3" xfId="14087"/>
    <cellStyle name="40% - 강조색2 15 3 3 2" xfId="34976"/>
    <cellStyle name="40% - 강조색2 15 3 4" xfId="34977"/>
    <cellStyle name="40% - 강조색2 15 4" xfId="6006"/>
    <cellStyle name="40% - 강조색2 15 4 2" xfId="34978"/>
    <cellStyle name="40% - 강조색2 15 4 2 2" xfId="34979"/>
    <cellStyle name="40% - 강조색2 15 4 3" xfId="34980"/>
    <cellStyle name="40% - 강조색2 15 5" xfId="11472"/>
    <cellStyle name="40% - 강조색2 15 5 2" xfId="34981"/>
    <cellStyle name="40% - 강조색2 15 6" xfId="34982"/>
    <cellStyle name="40% - 강조색2 16" xfId="1330"/>
    <cellStyle name="40% - 강조색2 16 2" xfId="2632"/>
    <cellStyle name="40% - 강조색2 16 2 2" xfId="5248"/>
    <cellStyle name="40% - 강조색2 16 2 2 2" xfId="10540"/>
    <cellStyle name="40% - 강조색2 16 2 2 2 2" xfId="34983"/>
    <cellStyle name="40% - 강조색2 16 2 2 2 2 2" xfId="34984"/>
    <cellStyle name="40% - 강조색2 16 2 2 2 3" xfId="34985"/>
    <cellStyle name="40% - 강조색2 16 2 2 3" xfId="16006"/>
    <cellStyle name="40% - 강조색2 16 2 2 3 2" xfId="34986"/>
    <cellStyle name="40% - 강조색2 16 2 2 4" xfId="34987"/>
    <cellStyle name="40% - 강조색2 16 2 3" xfId="7925"/>
    <cellStyle name="40% - 강조색2 16 2 3 2" xfId="34988"/>
    <cellStyle name="40% - 강조색2 16 2 3 2 2" xfId="34989"/>
    <cellStyle name="40% - 강조색2 16 2 3 3" xfId="34990"/>
    <cellStyle name="40% - 강조색2 16 2 4" xfId="13391"/>
    <cellStyle name="40% - 강조색2 16 2 4 2" xfId="34991"/>
    <cellStyle name="40% - 강조색2 16 2 5" xfId="34992"/>
    <cellStyle name="40% - 강조색2 16 3" xfId="3949"/>
    <cellStyle name="40% - 강조색2 16 3 2" xfId="9241"/>
    <cellStyle name="40% - 강조색2 16 3 2 2" xfId="34993"/>
    <cellStyle name="40% - 강조색2 16 3 2 2 2" xfId="34994"/>
    <cellStyle name="40% - 강조색2 16 3 2 3" xfId="34995"/>
    <cellStyle name="40% - 강조색2 16 3 3" xfId="14707"/>
    <cellStyle name="40% - 강조색2 16 3 3 2" xfId="34996"/>
    <cellStyle name="40% - 강조색2 16 3 4" xfId="34997"/>
    <cellStyle name="40% - 강조색2 16 4" xfId="6626"/>
    <cellStyle name="40% - 강조색2 16 4 2" xfId="34998"/>
    <cellStyle name="40% - 강조색2 16 4 2 2" xfId="34999"/>
    <cellStyle name="40% - 강조색2 16 4 3" xfId="35000"/>
    <cellStyle name="40% - 강조색2 16 5" xfId="12092"/>
    <cellStyle name="40% - 강조색2 16 5 2" xfId="35001"/>
    <cellStyle name="40% - 강조색2 16 6" xfId="35002"/>
    <cellStyle name="40% - 강조색2 17" xfId="1346"/>
    <cellStyle name="40% - 강조색2 17 2" xfId="2647"/>
    <cellStyle name="40% - 강조색2 17 2 2" xfId="5263"/>
    <cellStyle name="40% - 강조색2 17 2 2 2" xfId="10555"/>
    <cellStyle name="40% - 강조색2 17 2 2 2 2" xfId="35003"/>
    <cellStyle name="40% - 강조색2 17 2 2 2 2 2" xfId="35004"/>
    <cellStyle name="40% - 강조색2 17 2 2 2 3" xfId="35005"/>
    <cellStyle name="40% - 강조색2 17 2 2 3" xfId="16021"/>
    <cellStyle name="40% - 강조색2 17 2 2 3 2" xfId="35006"/>
    <cellStyle name="40% - 강조색2 17 2 2 4" xfId="35007"/>
    <cellStyle name="40% - 강조색2 17 2 3" xfId="7940"/>
    <cellStyle name="40% - 강조색2 17 2 3 2" xfId="35008"/>
    <cellStyle name="40% - 강조색2 17 2 3 2 2" xfId="35009"/>
    <cellStyle name="40% - 강조색2 17 2 3 3" xfId="35010"/>
    <cellStyle name="40% - 강조색2 17 2 4" xfId="13406"/>
    <cellStyle name="40% - 강조색2 17 2 4 2" xfId="35011"/>
    <cellStyle name="40% - 강조색2 17 2 5" xfId="35012"/>
    <cellStyle name="40% - 강조색2 17 3" xfId="3964"/>
    <cellStyle name="40% - 강조색2 17 3 2" xfId="9256"/>
    <cellStyle name="40% - 강조색2 17 3 2 2" xfId="35013"/>
    <cellStyle name="40% - 강조색2 17 3 2 2 2" xfId="35014"/>
    <cellStyle name="40% - 강조색2 17 3 2 3" xfId="35015"/>
    <cellStyle name="40% - 강조색2 17 3 3" xfId="14722"/>
    <cellStyle name="40% - 강조색2 17 3 3 2" xfId="35016"/>
    <cellStyle name="40% - 강조색2 17 3 4" xfId="35017"/>
    <cellStyle name="40% - 강조색2 17 4" xfId="6641"/>
    <cellStyle name="40% - 강조색2 17 4 2" xfId="35018"/>
    <cellStyle name="40% - 강조색2 17 4 2 2" xfId="35019"/>
    <cellStyle name="40% - 강조색2 17 4 3" xfId="35020"/>
    <cellStyle name="40% - 강조색2 17 5" xfId="12107"/>
    <cellStyle name="40% - 강조색2 17 5 2" xfId="35021"/>
    <cellStyle name="40% - 강조색2 17 6" xfId="35022"/>
    <cellStyle name="40% - 강조색2 18" xfId="1361"/>
    <cellStyle name="40% - 강조색2 18 2" xfId="2662"/>
    <cellStyle name="40% - 강조색2 18 2 2" xfId="5278"/>
    <cellStyle name="40% - 강조색2 18 2 2 2" xfId="10570"/>
    <cellStyle name="40% - 강조색2 18 2 2 2 2" xfId="35023"/>
    <cellStyle name="40% - 강조색2 18 2 2 2 2 2" xfId="35024"/>
    <cellStyle name="40% - 강조색2 18 2 2 2 3" xfId="35025"/>
    <cellStyle name="40% - 강조색2 18 2 2 3" xfId="16036"/>
    <cellStyle name="40% - 강조색2 18 2 2 3 2" xfId="35026"/>
    <cellStyle name="40% - 강조색2 18 2 2 4" xfId="35027"/>
    <cellStyle name="40% - 강조색2 18 2 3" xfId="7955"/>
    <cellStyle name="40% - 강조색2 18 2 3 2" xfId="35028"/>
    <cellStyle name="40% - 강조색2 18 2 3 2 2" xfId="35029"/>
    <cellStyle name="40% - 강조색2 18 2 3 3" xfId="35030"/>
    <cellStyle name="40% - 강조색2 18 2 4" xfId="13421"/>
    <cellStyle name="40% - 강조색2 18 2 4 2" xfId="35031"/>
    <cellStyle name="40% - 강조색2 18 2 5" xfId="35032"/>
    <cellStyle name="40% - 강조색2 18 3" xfId="3979"/>
    <cellStyle name="40% - 강조색2 18 3 2" xfId="9271"/>
    <cellStyle name="40% - 강조색2 18 3 2 2" xfId="35033"/>
    <cellStyle name="40% - 강조색2 18 3 2 2 2" xfId="35034"/>
    <cellStyle name="40% - 강조색2 18 3 2 3" xfId="35035"/>
    <cellStyle name="40% - 강조색2 18 3 3" xfId="14737"/>
    <cellStyle name="40% - 강조색2 18 3 3 2" xfId="35036"/>
    <cellStyle name="40% - 강조색2 18 3 4" xfId="35037"/>
    <cellStyle name="40% - 강조색2 18 4" xfId="6656"/>
    <cellStyle name="40% - 강조색2 18 4 2" xfId="35038"/>
    <cellStyle name="40% - 강조색2 18 4 2 2" xfId="35039"/>
    <cellStyle name="40% - 강조색2 18 4 3" xfId="35040"/>
    <cellStyle name="40% - 강조색2 18 5" xfId="12122"/>
    <cellStyle name="40% - 강조색2 18 5 2" xfId="35041"/>
    <cellStyle name="40% - 강조색2 18 6" xfId="35042"/>
    <cellStyle name="40% - 강조색2 19" xfId="1376"/>
    <cellStyle name="40% - 강조색2 19 2" xfId="2677"/>
    <cellStyle name="40% - 강조색2 19 2 2" xfId="5293"/>
    <cellStyle name="40% - 강조색2 19 2 2 2" xfId="10585"/>
    <cellStyle name="40% - 강조색2 19 2 2 2 2" xfId="35043"/>
    <cellStyle name="40% - 강조색2 19 2 2 2 2 2" xfId="35044"/>
    <cellStyle name="40% - 강조색2 19 2 2 2 3" xfId="35045"/>
    <cellStyle name="40% - 강조색2 19 2 2 3" xfId="16051"/>
    <cellStyle name="40% - 강조색2 19 2 2 3 2" xfId="35046"/>
    <cellStyle name="40% - 강조색2 19 2 2 4" xfId="35047"/>
    <cellStyle name="40% - 강조색2 19 2 3" xfId="7970"/>
    <cellStyle name="40% - 강조색2 19 2 3 2" xfId="35048"/>
    <cellStyle name="40% - 강조색2 19 2 3 2 2" xfId="35049"/>
    <cellStyle name="40% - 강조색2 19 2 3 3" xfId="35050"/>
    <cellStyle name="40% - 강조색2 19 2 4" xfId="13436"/>
    <cellStyle name="40% - 강조색2 19 2 4 2" xfId="35051"/>
    <cellStyle name="40% - 강조색2 19 2 5" xfId="35052"/>
    <cellStyle name="40% - 강조색2 19 3" xfId="3994"/>
    <cellStyle name="40% - 강조색2 19 3 2" xfId="9286"/>
    <cellStyle name="40% - 강조색2 19 3 2 2" xfId="35053"/>
    <cellStyle name="40% - 강조색2 19 3 2 2 2" xfId="35054"/>
    <cellStyle name="40% - 강조색2 19 3 2 3" xfId="35055"/>
    <cellStyle name="40% - 강조색2 19 3 3" xfId="14752"/>
    <cellStyle name="40% - 강조색2 19 3 3 2" xfId="35056"/>
    <cellStyle name="40% - 강조색2 19 3 4" xfId="35057"/>
    <cellStyle name="40% - 강조색2 19 4" xfId="6671"/>
    <cellStyle name="40% - 강조색2 19 4 2" xfId="35058"/>
    <cellStyle name="40% - 강조색2 19 4 2 2" xfId="35059"/>
    <cellStyle name="40% - 강조색2 19 4 3" xfId="35060"/>
    <cellStyle name="40% - 강조색2 19 5" xfId="12137"/>
    <cellStyle name="40% - 강조색2 19 5 2" xfId="35061"/>
    <cellStyle name="40% - 강조색2 19 6" xfId="35062"/>
    <cellStyle name="40% - 강조색2 2" xfId="97"/>
    <cellStyle name="40% - 강조색2 2 10" xfId="10815"/>
    <cellStyle name="40% - 강조색2 2 10 2" xfId="20174"/>
    <cellStyle name="40% - 강조색2 2 10 3" xfId="21707"/>
    <cellStyle name="40% - 강조색2 2 10 4" xfId="35063"/>
    <cellStyle name="40% - 강조색2 2 11" xfId="10871"/>
    <cellStyle name="40% - 강조색2 2 11 2" xfId="20752"/>
    <cellStyle name="40% - 강조색2 2 11 3" xfId="35064"/>
    <cellStyle name="40% - 강조색2 2 12" xfId="16240"/>
    <cellStyle name="40% - 강조색2 2 13" xfId="16391"/>
    <cellStyle name="40% - 강조색2 2 14" xfId="16420"/>
    <cellStyle name="40% - 강조색2 2 15" xfId="16568"/>
    <cellStyle name="40% - 강조색2 2 16" xfId="16760"/>
    <cellStyle name="40% - 강조색2 2 17" xfId="17354"/>
    <cellStyle name="40% - 강조색2 2 18" xfId="18291"/>
    <cellStyle name="40% - 강조색2 2 19" xfId="19253"/>
    <cellStyle name="40% - 강조색2 2 2" xfId="133"/>
    <cellStyle name="40% - 강조색2 2 2 10" xfId="16260"/>
    <cellStyle name="40% - 강조색2 2 2 10 2" xfId="35065"/>
    <cellStyle name="40% - 강조색2 2 2 11" xfId="16440"/>
    <cellStyle name="40% - 강조색2 2 2 12" xfId="16588"/>
    <cellStyle name="40% - 강조색2 2 2 13" xfId="16780"/>
    <cellStyle name="40% - 강조색2 2 2 14" xfId="17374"/>
    <cellStyle name="40% - 강조색2 2 2 15" xfId="18311"/>
    <cellStyle name="40% - 강조색2 2 2 16" xfId="19273"/>
    <cellStyle name="40% - 강조색2 2 2 17" xfId="21736"/>
    <cellStyle name="40% - 강조색2 2 2 2" xfId="252"/>
    <cellStyle name="40% - 강조색2 2 2 2 10" xfId="16628"/>
    <cellStyle name="40% - 강조색2 2 2 2 11" xfId="16820"/>
    <cellStyle name="40% - 강조색2 2 2 2 12" xfId="17414"/>
    <cellStyle name="40% - 강조색2 2 2 2 13" xfId="18351"/>
    <cellStyle name="40% - 강조색2 2 2 2 14" xfId="19313"/>
    <cellStyle name="40% - 강조색2 2 2 2 15" xfId="21776"/>
    <cellStyle name="40% - 강조색2 2 2 2 2" xfId="557"/>
    <cellStyle name="40% - 강조색2 2 2 2 2 10" xfId="19477"/>
    <cellStyle name="40% - 강조색2 2 2 2 2 11" xfId="21942"/>
    <cellStyle name="40% - 강조색2 2 2 2 2 2" xfId="1179"/>
    <cellStyle name="40% - 강조색2 2 2 2 2 2 10" xfId="22237"/>
    <cellStyle name="40% - 강조색2 2 2 2 2 2 2" xfId="2481"/>
    <cellStyle name="40% - 강조색2 2 2 2 2 2 2 2" xfId="5097"/>
    <cellStyle name="40% - 강조색2 2 2 2 2 2 2 2 2" xfId="10389"/>
    <cellStyle name="40% - 강조색2 2 2 2 2 2 2 2 2 2" xfId="35066"/>
    <cellStyle name="40% - 강조색2 2 2 2 2 2 2 2 2 2 2" xfId="35067"/>
    <cellStyle name="40% - 강조색2 2 2 2 2 2 2 2 2 3" xfId="35068"/>
    <cellStyle name="40% - 강조색2 2 2 2 2 2 2 2 3" xfId="15855"/>
    <cellStyle name="40% - 강조색2 2 2 2 2 2 2 2 3 2" xfId="35069"/>
    <cellStyle name="40% - 강조색2 2 2 2 2 2 2 2 4" xfId="35070"/>
    <cellStyle name="40% - 강조색2 2 2 2 2 2 2 2 5" xfId="35071"/>
    <cellStyle name="40% - 강조색2 2 2 2 2 2 2 3" xfId="7774"/>
    <cellStyle name="40% - 강조색2 2 2 2 2 2 2 3 2" xfId="35072"/>
    <cellStyle name="40% - 강조색2 2 2 2 2 2 2 3 2 2" xfId="35073"/>
    <cellStyle name="40% - 강조색2 2 2 2 2 2 2 3 3" xfId="35074"/>
    <cellStyle name="40% - 강조색2 2 2 2 2 2 2 4" xfId="13240"/>
    <cellStyle name="40% - 강조색2 2 2 2 2 2 2 4 2" xfId="35075"/>
    <cellStyle name="40% - 강조색2 2 2 2 2 2 2 5" xfId="20696"/>
    <cellStyle name="40% - 강조색2 2 2 2 2 2 2 6" xfId="35076"/>
    <cellStyle name="40% - 강조색2 2 2 2 2 2 3" xfId="3798"/>
    <cellStyle name="40% - 강조색2 2 2 2 2 2 3 2" xfId="9090"/>
    <cellStyle name="40% - 강조색2 2 2 2 2 2 3 2 2" xfId="35077"/>
    <cellStyle name="40% - 강조색2 2 2 2 2 2 3 2 2 2" xfId="35078"/>
    <cellStyle name="40% - 강조색2 2 2 2 2 2 3 2 3" xfId="35079"/>
    <cellStyle name="40% - 강조색2 2 2 2 2 2 3 2 4" xfId="35080"/>
    <cellStyle name="40% - 강조색2 2 2 2 2 2 3 3" xfId="14556"/>
    <cellStyle name="40% - 강조색2 2 2 2 2 2 3 3 2" xfId="35081"/>
    <cellStyle name="40% - 강조색2 2 2 2 2 2 3 4" xfId="21274"/>
    <cellStyle name="40% - 강조색2 2 2 2 2 2 3 5" xfId="35082"/>
    <cellStyle name="40% - 강조색2 2 2 2 2 2 4" xfId="6475"/>
    <cellStyle name="40% - 강조색2 2 2 2 2 2 4 2" xfId="35083"/>
    <cellStyle name="40% - 강조색2 2 2 2 2 2 4 2 2" xfId="35084"/>
    <cellStyle name="40% - 강조색2 2 2 2 2 2 4 3" xfId="35085"/>
    <cellStyle name="40% - 강조색2 2 2 2 2 2 4 4" xfId="35086"/>
    <cellStyle name="40% - 강조색2 2 2 2 2 2 5" xfId="11941"/>
    <cellStyle name="40% - 강조색2 2 2 2 2 2 5 2" xfId="35087"/>
    <cellStyle name="40% - 강조색2 2 2 2 2 2 6" xfId="17299"/>
    <cellStyle name="40% - 강조색2 2 2 2 2 2 7" xfId="17873"/>
    <cellStyle name="40% - 강조색2 2 2 2 2 2 8" xfId="18810"/>
    <cellStyle name="40% - 강조색2 2 2 2 2 2 9" xfId="19772"/>
    <cellStyle name="40% - 강조색2 2 2 2 2 3" xfId="1861"/>
    <cellStyle name="40% - 강조색2 2 2 2 2 3 2" xfId="4477"/>
    <cellStyle name="40% - 강조색2 2 2 2 2 3 2 2" xfId="9769"/>
    <cellStyle name="40% - 강조색2 2 2 2 2 3 2 2 2" xfId="35088"/>
    <cellStyle name="40% - 강조색2 2 2 2 2 3 2 2 2 2" xfId="35089"/>
    <cellStyle name="40% - 강조색2 2 2 2 2 3 2 2 3" xfId="35090"/>
    <cellStyle name="40% - 강조색2 2 2 2 2 3 2 2 4" xfId="35091"/>
    <cellStyle name="40% - 강조색2 2 2 2 2 3 2 3" xfId="15235"/>
    <cellStyle name="40% - 강조색2 2 2 2 2 3 2 3 2" xfId="35092"/>
    <cellStyle name="40% - 강조색2 2 2 2 2 3 2 4" xfId="21559"/>
    <cellStyle name="40% - 강조색2 2 2 2 2 3 2 5" xfId="35093"/>
    <cellStyle name="40% - 강조색2 2 2 2 2 3 3" xfId="7154"/>
    <cellStyle name="40% - 강조색2 2 2 2 2 3 3 2" xfId="35094"/>
    <cellStyle name="40% - 강조색2 2 2 2 2 3 3 2 2" xfId="35095"/>
    <cellStyle name="40% - 강조색2 2 2 2 2 3 3 3" xfId="35096"/>
    <cellStyle name="40% - 강조색2 2 2 2 2 3 3 4" xfId="35097"/>
    <cellStyle name="40% - 강조색2 2 2 2 2 3 4" xfId="12620"/>
    <cellStyle name="40% - 강조색2 2 2 2 2 3 4 2" xfId="35098"/>
    <cellStyle name="40% - 강조색2 2 2 2 2 3 5" xfId="18158"/>
    <cellStyle name="40% - 강조색2 2 2 2 2 3 6" xfId="19092"/>
    <cellStyle name="40% - 강조색2 2 2 2 2 3 7" xfId="20054"/>
    <cellStyle name="40% - 강조색2 2 2 2 2 3 8" xfId="22519"/>
    <cellStyle name="40% - 강조색2 2 2 2 2 4" xfId="3178"/>
    <cellStyle name="40% - 강조색2 2 2 2 2 4 2" xfId="8470"/>
    <cellStyle name="40% - 강조색2 2 2 2 2 4 2 2" xfId="35099"/>
    <cellStyle name="40% - 강조색2 2 2 2 2 4 2 2 2" xfId="35100"/>
    <cellStyle name="40% - 강조색2 2 2 2 2 4 2 3" xfId="35101"/>
    <cellStyle name="40% - 강조색2 2 2 2 2 4 2 4" xfId="35102"/>
    <cellStyle name="40% - 강조색2 2 2 2 2 4 3" xfId="13936"/>
    <cellStyle name="40% - 강조색2 2 2 2 2 4 3 2" xfId="35103"/>
    <cellStyle name="40% - 강조색2 2 2 2 2 4 4" xfId="20401"/>
    <cellStyle name="40% - 강조색2 2 2 2 2 4 5" xfId="35104"/>
    <cellStyle name="40% - 강조색2 2 2 2 2 5" xfId="5855"/>
    <cellStyle name="40% - 강조색2 2 2 2 2 5 2" xfId="20979"/>
    <cellStyle name="40% - 강조색2 2 2 2 2 5 2 2" xfId="35105"/>
    <cellStyle name="40% - 강조색2 2 2 2 2 5 2 3" xfId="35106"/>
    <cellStyle name="40% - 강조색2 2 2 2 2 5 3" xfId="35107"/>
    <cellStyle name="40% - 강조색2 2 2 2 2 5 4" xfId="35108"/>
    <cellStyle name="40% - 강조색2 2 2 2 2 6" xfId="11321"/>
    <cellStyle name="40% - 강조색2 2 2 2 2 6 2" xfId="35109"/>
    <cellStyle name="40% - 강조색2 2 2 2 2 6 3" xfId="35110"/>
    <cellStyle name="40% - 강조색2 2 2 2 2 7" xfId="16990"/>
    <cellStyle name="40% - 강조색2 2 2 2 2 8" xfId="17578"/>
    <cellStyle name="40% - 강조색2 2 2 2 2 9" xfId="18515"/>
    <cellStyle name="40% - 강조색2 2 2 2 3" xfId="877"/>
    <cellStyle name="40% - 강조색2 2 2 2 3 10" xfId="22122"/>
    <cellStyle name="40% - 강조색2 2 2 2 3 2" xfId="2179"/>
    <cellStyle name="40% - 강조색2 2 2 2 3 2 2" xfId="4795"/>
    <cellStyle name="40% - 강조색2 2 2 2 3 2 2 2" xfId="10087"/>
    <cellStyle name="40% - 강조색2 2 2 2 3 2 2 2 2" xfId="35111"/>
    <cellStyle name="40% - 강조색2 2 2 2 3 2 2 2 2 2" xfId="35112"/>
    <cellStyle name="40% - 강조색2 2 2 2 3 2 2 2 3" xfId="35113"/>
    <cellStyle name="40% - 강조색2 2 2 2 3 2 2 3" xfId="15553"/>
    <cellStyle name="40% - 강조색2 2 2 2 3 2 2 3 2" xfId="35114"/>
    <cellStyle name="40% - 강조색2 2 2 2 3 2 2 4" xfId="35115"/>
    <cellStyle name="40% - 강조색2 2 2 2 3 2 2 5" xfId="35116"/>
    <cellStyle name="40% - 강조색2 2 2 2 3 2 3" xfId="7472"/>
    <cellStyle name="40% - 강조색2 2 2 2 3 2 3 2" xfId="35117"/>
    <cellStyle name="40% - 강조색2 2 2 2 3 2 3 2 2" xfId="35118"/>
    <cellStyle name="40% - 강조색2 2 2 2 3 2 3 3" xfId="35119"/>
    <cellStyle name="40% - 강조색2 2 2 2 3 2 4" xfId="12938"/>
    <cellStyle name="40% - 강조색2 2 2 2 3 2 4 2" xfId="35120"/>
    <cellStyle name="40% - 강조색2 2 2 2 3 2 5" xfId="20581"/>
    <cellStyle name="40% - 강조색2 2 2 2 3 2 6" xfId="35121"/>
    <cellStyle name="40% - 강조색2 2 2 2 3 3" xfId="3496"/>
    <cellStyle name="40% - 강조색2 2 2 2 3 3 2" xfId="8788"/>
    <cellStyle name="40% - 강조색2 2 2 2 3 3 2 2" xfId="35122"/>
    <cellStyle name="40% - 강조색2 2 2 2 3 3 2 2 2" xfId="35123"/>
    <cellStyle name="40% - 강조색2 2 2 2 3 3 2 3" xfId="35124"/>
    <cellStyle name="40% - 강조색2 2 2 2 3 3 2 4" xfId="35125"/>
    <cellStyle name="40% - 강조색2 2 2 2 3 3 3" xfId="14254"/>
    <cellStyle name="40% - 강조색2 2 2 2 3 3 3 2" xfId="35126"/>
    <cellStyle name="40% - 강조색2 2 2 2 3 3 4" xfId="21159"/>
    <cellStyle name="40% - 강조색2 2 2 2 3 3 5" xfId="35127"/>
    <cellStyle name="40% - 강조색2 2 2 2 3 4" xfId="6173"/>
    <cellStyle name="40% - 강조색2 2 2 2 3 4 2" xfId="35128"/>
    <cellStyle name="40% - 강조색2 2 2 2 3 4 2 2" xfId="35129"/>
    <cellStyle name="40% - 강조색2 2 2 2 3 4 3" xfId="35130"/>
    <cellStyle name="40% - 강조색2 2 2 2 3 4 4" xfId="35131"/>
    <cellStyle name="40% - 강조색2 2 2 2 3 5" xfId="11639"/>
    <cellStyle name="40% - 강조색2 2 2 2 3 5 2" xfId="35132"/>
    <cellStyle name="40% - 강조색2 2 2 2 3 6" xfId="17170"/>
    <cellStyle name="40% - 강조색2 2 2 2 3 7" xfId="17758"/>
    <cellStyle name="40% - 강조색2 2 2 2 3 8" xfId="18695"/>
    <cellStyle name="40% - 강조색2 2 2 2 3 9" xfId="19657"/>
    <cellStyle name="40% - 강조색2 2 2 2 4" xfId="1559"/>
    <cellStyle name="40% - 강조색2 2 2 2 4 2" xfId="4175"/>
    <cellStyle name="40% - 강조색2 2 2 2 4 2 2" xfId="9467"/>
    <cellStyle name="40% - 강조색2 2 2 2 4 2 2 2" xfId="35133"/>
    <cellStyle name="40% - 강조색2 2 2 2 4 2 2 2 2" xfId="35134"/>
    <cellStyle name="40% - 강조색2 2 2 2 4 2 2 3" xfId="35135"/>
    <cellStyle name="40% - 강조색2 2 2 2 4 2 2 4" xfId="35136"/>
    <cellStyle name="40% - 강조색2 2 2 2 4 2 3" xfId="14933"/>
    <cellStyle name="40% - 강조색2 2 2 2 4 2 3 2" xfId="35137"/>
    <cellStyle name="40% - 강조색2 2 2 2 4 2 4" xfId="21406"/>
    <cellStyle name="40% - 강조색2 2 2 2 4 2 5" xfId="35138"/>
    <cellStyle name="40% - 강조색2 2 2 2 4 3" xfId="6852"/>
    <cellStyle name="40% - 강조색2 2 2 2 4 3 2" xfId="35139"/>
    <cellStyle name="40% - 강조색2 2 2 2 4 3 2 2" xfId="35140"/>
    <cellStyle name="40% - 강조색2 2 2 2 4 3 3" xfId="35141"/>
    <cellStyle name="40% - 강조색2 2 2 2 4 3 4" xfId="35142"/>
    <cellStyle name="40% - 강조색2 2 2 2 4 4" xfId="12318"/>
    <cellStyle name="40% - 강조색2 2 2 2 4 4 2" xfId="35143"/>
    <cellStyle name="40% - 강조색2 2 2 2 4 5" xfId="18006"/>
    <cellStyle name="40% - 강조색2 2 2 2 4 6" xfId="18940"/>
    <cellStyle name="40% - 강조색2 2 2 2 4 7" xfId="19902"/>
    <cellStyle name="40% - 강조색2 2 2 2 4 8" xfId="22367"/>
    <cellStyle name="40% - 강조색2 2 2 2 5" xfId="2876"/>
    <cellStyle name="40% - 강조색2 2 2 2 5 2" xfId="8168"/>
    <cellStyle name="40% - 강조색2 2 2 2 5 2 2" xfId="35144"/>
    <cellStyle name="40% - 강조색2 2 2 2 5 2 2 2" xfId="35145"/>
    <cellStyle name="40% - 강조색2 2 2 2 5 2 3" xfId="35146"/>
    <cellStyle name="40% - 강조색2 2 2 2 5 2 4" xfId="35147"/>
    <cellStyle name="40% - 강조색2 2 2 2 5 3" xfId="13634"/>
    <cellStyle name="40% - 강조색2 2 2 2 5 3 2" xfId="35148"/>
    <cellStyle name="40% - 강조색2 2 2 2 5 4" xfId="20235"/>
    <cellStyle name="40% - 강조색2 2 2 2 5 5" xfId="35149"/>
    <cellStyle name="40% - 강조색2 2 2 2 6" xfId="5553"/>
    <cellStyle name="40% - 강조색2 2 2 2 6 2" xfId="20813"/>
    <cellStyle name="40% - 강조색2 2 2 2 6 2 2" xfId="35150"/>
    <cellStyle name="40% - 강조색2 2 2 2 6 2 3" xfId="35151"/>
    <cellStyle name="40% - 강조색2 2 2 2 6 3" xfId="35152"/>
    <cellStyle name="40% - 강조색2 2 2 2 6 4" xfId="35153"/>
    <cellStyle name="40% - 강조색2 2 2 2 7" xfId="11019"/>
    <cellStyle name="40% - 강조색2 2 2 2 7 2" xfId="35154"/>
    <cellStyle name="40% - 강조색2 2 2 2 7 3" xfId="35155"/>
    <cellStyle name="40% - 강조색2 2 2 2 8" xfId="16314"/>
    <cellStyle name="40% - 강조색2 2 2 2 9" xfId="16480"/>
    <cellStyle name="40% - 강조색2 2 2 3" xfId="443"/>
    <cellStyle name="40% - 강조색2 2 2 3 10" xfId="19437"/>
    <cellStyle name="40% - 강조색2 2 2 3 11" xfId="21902"/>
    <cellStyle name="40% - 강조색2 2 2 3 2" xfId="1065"/>
    <cellStyle name="40% - 강조색2 2 2 3 2 10" xfId="22197"/>
    <cellStyle name="40% - 강조색2 2 2 3 2 2" xfId="2367"/>
    <cellStyle name="40% - 강조색2 2 2 3 2 2 2" xfId="4983"/>
    <cellStyle name="40% - 강조색2 2 2 3 2 2 2 2" xfId="10275"/>
    <cellStyle name="40% - 강조색2 2 2 3 2 2 2 2 2" xfId="35156"/>
    <cellStyle name="40% - 강조색2 2 2 3 2 2 2 2 2 2" xfId="35157"/>
    <cellStyle name="40% - 강조색2 2 2 3 2 2 2 2 3" xfId="35158"/>
    <cellStyle name="40% - 강조색2 2 2 3 2 2 2 3" xfId="15741"/>
    <cellStyle name="40% - 강조색2 2 2 3 2 2 2 3 2" xfId="35159"/>
    <cellStyle name="40% - 강조색2 2 2 3 2 2 2 4" xfId="35160"/>
    <cellStyle name="40% - 강조색2 2 2 3 2 2 2 5" xfId="35161"/>
    <cellStyle name="40% - 강조색2 2 2 3 2 2 3" xfId="7660"/>
    <cellStyle name="40% - 강조색2 2 2 3 2 2 3 2" xfId="35162"/>
    <cellStyle name="40% - 강조색2 2 2 3 2 2 3 2 2" xfId="35163"/>
    <cellStyle name="40% - 강조색2 2 2 3 2 2 3 3" xfId="35164"/>
    <cellStyle name="40% - 강조색2 2 2 3 2 2 4" xfId="13126"/>
    <cellStyle name="40% - 강조색2 2 2 3 2 2 4 2" xfId="35165"/>
    <cellStyle name="40% - 강조색2 2 2 3 2 2 5" xfId="20656"/>
    <cellStyle name="40% - 강조색2 2 2 3 2 2 6" xfId="35166"/>
    <cellStyle name="40% - 강조색2 2 2 3 2 3" xfId="3684"/>
    <cellStyle name="40% - 강조색2 2 2 3 2 3 2" xfId="8976"/>
    <cellStyle name="40% - 강조색2 2 2 3 2 3 2 2" xfId="35167"/>
    <cellStyle name="40% - 강조색2 2 2 3 2 3 2 2 2" xfId="35168"/>
    <cellStyle name="40% - 강조색2 2 2 3 2 3 2 3" xfId="35169"/>
    <cellStyle name="40% - 강조색2 2 2 3 2 3 2 4" xfId="35170"/>
    <cellStyle name="40% - 강조색2 2 2 3 2 3 3" xfId="14442"/>
    <cellStyle name="40% - 강조색2 2 2 3 2 3 3 2" xfId="35171"/>
    <cellStyle name="40% - 강조색2 2 2 3 2 3 4" xfId="21234"/>
    <cellStyle name="40% - 강조색2 2 2 3 2 3 5" xfId="35172"/>
    <cellStyle name="40% - 강조색2 2 2 3 2 4" xfId="6361"/>
    <cellStyle name="40% - 강조색2 2 2 3 2 4 2" xfId="35173"/>
    <cellStyle name="40% - 강조색2 2 2 3 2 4 2 2" xfId="35174"/>
    <cellStyle name="40% - 강조색2 2 2 3 2 4 3" xfId="35175"/>
    <cellStyle name="40% - 강조색2 2 2 3 2 4 4" xfId="35176"/>
    <cellStyle name="40% - 강조색2 2 2 3 2 5" xfId="11827"/>
    <cellStyle name="40% - 강조색2 2 2 3 2 5 2" xfId="35177"/>
    <cellStyle name="40% - 강조색2 2 2 3 2 6" xfId="17259"/>
    <cellStyle name="40% - 강조색2 2 2 3 2 7" xfId="17833"/>
    <cellStyle name="40% - 강조색2 2 2 3 2 8" xfId="18770"/>
    <cellStyle name="40% - 강조색2 2 2 3 2 9" xfId="19732"/>
    <cellStyle name="40% - 강조색2 2 2 3 3" xfId="1747"/>
    <cellStyle name="40% - 강조색2 2 2 3 3 2" xfId="4363"/>
    <cellStyle name="40% - 강조색2 2 2 3 3 2 2" xfId="9655"/>
    <cellStyle name="40% - 강조색2 2 2 3 3 2 2 2" xfId="35178"/>
    <cellStyle name="40% - 강조색2 2 2 3 3 2 2 2 2" xfId="35179"/>
    <cellStyle name="40% - 강조색2 2 2 3 3 2 2 3" xfId="35180"/>
    <cellStyle name="40% - 강조색2 2 2 3 3 2 2 4" xfId="35181"/>
    <cellStyle name="40% - 강조색2 2 2 3 3 2 3" xfId="15121"/>
    <cellStyle name="40% - 강조색2 2 2 3 3 2 3 2" xfId="35182"/>
    <cellStyle name="40% - 강조색2 2 2 3 3 2 4" xfId="21560"/>
    <cellStyle name="40% - 강조색2 2 2 3 3 2 5" xfId="35183"/>
    <cellStyle name="40% - 강조색2 2 2 3 3 3" xfId="7040"/>
    <cellStyle name="40% - 강조색2 2 2 3 3 3 2" xfId="35184"/>
    <cellStyle name="40% - 강조색2 2 2 3 3 3 2 2" xfId="35185"/>
    <cellStyle name="40% - 강조색2 2 2 3 3 3 3" xfId="35186"/>
    <cellStyle name="40% - 강조색2 2 2 3 3 3 4" xfId="35187"/>
    <cellStyle name="40% - 강조색2 2 2 3 3 4" xfId="12506"/>
    <cellStyle name="40% - 강조색2 2 2 3 3 4 2" xfId="35188"/>
    <cellStyle name="40% - 강조색2 2 2 3 3 5" xfId="18159"/>
    <cellStyle name="40% - 강조색2 2 2 3 3 6" xfId="19093"/>
    <cellStyle name="40% - 강조색2 2 2 3 3 7" xfId="20055"/>
    <cellStyle name="40% - 강조색2 2 2 3 3 8" xfId="22520"/>
    <cellStyle name="40% - 강조색2 2 2 3 4" xfId="3064"/>
    <cellStyle name="40% - 강조색2 2 2 3 4 2" xfId="8356"/>
    <cellStyle name="40% - 강조색2 2 2 3 4 2 2" xfId="35189"/>
    <cellStyle name="40% - 강조색2 2 2 3 4 2 2 2" xfId="35190"/>
    <cellStyle name="40% - 강조색2 2 2 3 4 2 3" xfId="35191"/>
    <cellStyle name="40% - 강조색2 2 2 3 4 2 4" xfId="35192"/>
    <cellStyle name="40% - 강조색2 2 2 3 4 3" xfId="13822"/>
    <cellStyle name="40% - 강조색2 2 2 3 4 3 2" xfId="35193"/>
    <cellStyle name="40% - 강조색2 2 2 3 4 4" xfId="20361"/>
    <cellStyle name="40% - 강조색2 2 2 3 4 5" xfId="35194"/>
    <cellStyle name="40% - 강조색2 2 2 3 5" xfId="5741"/>
    <cellStyle name="40% - 강조색2 2 2 3 5 2" xfId="20939"/>
    <cellStyle name="40% - 강조색2 2 2 3 5 2 2" xfId="35195"/>
    <cellStyle name="40% - 강조색2 2 2 3 5 2 3" xfId="35196"/>
    <cellStyle name="40% - 강조색2 2 2 3 5 3" xfId="35197"/>
    <cellStyle name="40% - 강조색2 2 2 3 5 4" xfId="35198"/>
    <cellStyle name="40% - 강조색2 2 2 3 6" xfId="11207"/>
    <cellStyle name="40% - 강조색2 2 2 3 6 2" xfId="35199"/>
    <cellStyle name="40% - 강조색2 2 2 3 6 3" xfId="35200"/>
    <cellStyle name="40% - 강조색2 2 2 3 7" xfId="16950"/>
    <cellStyle name="40% - 강조색2 2 2 3 8" xfId="17538"/>
    <cellStyle name="40% - 강조색2 2 2 3 9" xfId="18475"/>
    <cellStyle name="40% - 강조색2 2 2 4" xfId="763"/>
    <cellStyle name="40% - 강조색2 2 2 4 10" xfId="22082"/>
    <cellStyle name="40% - 강조색2 2 2 4 2" xfId="2065"/>
    <cellStyle name="40% - 강조색2 2 2 4 2 2" xfId="4681"/>
    <cellStyle name="40% - 강조색2 2 2 4 2 2 2" xfId="9973"/>
    <cellStyle name="40% - 강조색2 2 2 4 2 2 2 2" xfId="35201"/>
    <cellStyle name="40% - 강조색2 2 2 4 2 2 2 2 2" xfId="35202"/>
    <cellStyle name="40% - 강조색2 2 2 4 2 2 2 3" xfId="35203"/>
    <cellStyle name="40% - 강조색2 2 2 4 2 2 3" xfId="15439"/>
    <cellStyle name="40% - 강조색2 2 2 4 2 2 3 2" xfId="35204"/>
    <cellStyle name="40% - 강조색2 2 2 4 2 2 4" xfId="35205"/>
    <cellStyle name="40% - 강조색2 2 2 4 2 2 5" xfId="35206"/>
    <cellStyle name="40% - 강조색2 2 2 4 2 3" xfId="7358"/>
    <cellStyle name="40% - 강조색2 2 2 4 2 3 2" xfId="35207"/>
    <cellStyle name="40% - 강조색2 2 2 4 2 3 2 2" xfId="35208"/>
    <cellStyle name="40% - 강조색2 2 2 4 2 3 3" xfId="35209"/>
    <cellStyle name="40% - 강조색2 2 2 4 2 4" xfId="12824"/>
    <cellStyle name="40% - 강조색2 2 2 4 2 4 2" xfId="35210"/>
    <cellStyle name="40% - 강조색2 2 2 4 2 5" xfId="20541"/>
    <cellStyle name="40% - 강조색2 2 2 4 2 6" xfId="35211"/>
    <cellStyle name="40% - 강조색2 2 2 4 3" xfId="3382"/>
    <cellStyle name="40% - 강조색2 2 2 4 3 2" xfId="8674"/>
    <cellStyle name="40% - 강조색2 2 2 4 3 2 2" xfId="35212"/>
    <cellStyle name="40% - 강조색2 2 2 4 3 2 2 2" xfId="35213"/>
    <cellStyle name="40% - 강조색2 2 2 4 3 2 3" xfId="35214"/>
    <cellStyle name="40% - 강조색2 2 2 4 3 2 4" xfId="35215"/>
    <cellStyle name="40% - 강조색2 2 2 4 3 3" xfId="14140"/>
    <cellStyle name="40% - 강조색2 2 2 4 3 3 2" xfId="35216"/>
    <cellStyle name="40% - 강조색2 2 2 4 3 4" xfId="21119"/>
    <cellStyle name="40% - 강조색2 2 2 4 3 5" xfId="35217"/>
    <cellStyle name="40% - 강조색2 2 2 4 4" xfId="6059"/>
    <cellStyle name="40% - 강조색2 2 2 4 4 2" xfId="35218"/>
    <cellStyle name="40% - 강조색2 2 2 4 4 2 2" xfId="35219"/>
    <cellStyle name="40% - 강조색2 2 2 4 4 3" xfId="35220"/>
    <cellStyle name="40% - 강조색2 2 2 4 4 4" xfId="35221"/>
    <cellStyle name="40% - 강조색2 2 2 4 5" xfId="11525"/>
    <cellStyle name="40% - 강조색2 2 2 4 5 2" xfId="35222"/>
    <cellStyle name="40% - 강조색2 2 2 4 6" xfId="17130"/>
    <cellStyle name="40% - 강조색2 2 2 4 7" xfId="17718"/>
    <cellStyle name="40% - 강조색2 2 2 4 8" xfId="18655"/>
    <cellStyle name="40% - 강조색2 2 2 4 9" xfId="19617"/>
    <cellStyle name="40% - 강조색2 2 2 5" xfId="1445"/>
    <cellStyle name="40% - 강조색2 2 2 5 2" xfId="4061"/>
    <cellStyle name="40% - 강조색2 2 2 5 2 2" xfId="9353"/>
    <cellStyle name="40% - 강조색2 2 2 5 2 2 2" xfId="35223"/>
    <cellStyle name="40% - 강조색2 2 2 5 2 2 2 2" xfId="35224"/>
    <cellStyle name="40% - 강조색2 2 2 5 2 2 3" xfId="35225"/>
    <cellStyle name="40% - 강조색2 2 2 5 2 2 4" xfId="35226"/>
    <cellStyle name="40% - 강조색2 2 2 5 2 3" xfId="14819"/>
    <cellStyle name="40% - 강조색2 2 2 5 2 3 2" xfId="35227"/>
    <cellStyle name="40% - 강조색2 2 2 5 2 4" xfId="21366"/>
    <cellStyle name="40% - 강조색2 2 2 5 2 5" xfId="35228"/>
    <cellStyle name="40% - 강조색2 2 2 5 3" xfId="6738"/>
    <cellStyle name="40% - 강조색2 2 2 5 3 2" xfId="35229"/>
    <cellStyle name="40% - 강조색2 2 2 5 3 2 2" xfId="35230"/>
    <cellStyle name="40% - 강조색2 2 2 5 3 3" xfId="35231"/>
    <cellStyle name="40% - 강조색2 2 2 5 3 4" xfId="35232"/>
    <cellStyle name="40% - 강조색2 2 2 5 4" xfId="12204"/>
    <cellStyle name="40% - 강조색2 2 2 5 4 2" xfId="35233"/>
    <cellStyle name="40% - 강조색2 2 2 5 5" xfId="17966"/>
    <cellStyle name="40% - 강조색2 2 2 5 6" xfId="18900"/>
    <cellStyle name="40% - 강조색2 2 2 5 7" xfId="19862"/>
    <cellStyle name="40% - 강조색2 2 2 5 8" xfId="22327"/>
    <cellStyle name="40% - 강조색2 2 2 6" xfId="2762"/>
    <cellStyle name="40% - 강조색2 2 2 6 2" xfId="8054"/>
    <cellStyle name="40% - 강조색2 2 2 6 2 2" xfId="35234"/>
    <cellStyle name="40% - 강조색2 2 2 6 2 2 2" xfId="35235"/>
    <cellStyle name="40% - 강조색2 2 2 6 2 3" xfId="35236"/>
    <cellStyle name="40% - 강조색2 2 2 6 2 4" xfId="35237"/>
    <cellStyle name="40% - 강조색2 2 2 6 3" xfId="13520"/>
    <cellStyle name="40% - 강조색2 2 2 6 3 2" xfId="35238"/>
    <cellStyle name="40% - 강조색2 2 2 6 4" xfId="20195"/>
    <cellStyle name="40% - 강조색2 2 2 6 5" xfId="35239"/>
    <cellStyle name="40% - 강조색2 2 2 7" xfId="5439"/>
    <cellStyle name="40% - 강조색2 2 2 7 2" xfId="16178"/>
    <cellStyle name="40% - 강조색2 2 2 7 2 2" xfId="35240"/>
    <cellStyle name="40% - 강조색2 2 2 7 2 3" xfId="35241"/>
    <cellStyle name="40% - 강조색2 2 2 7 3" xfId="20773"/>
    <cellStyle name="40% - 강조색2 2 2 7 4" xfId="35242"/>
    <cellStyle name="40% - 강조색2 2 2 8" xfId="10836"/>
    <cellStyle name="40% - 강조색2 2 2 8 2" xfId="35243"/>
    <cellStyle name="40% - 강조색2 2 2 8 3" xfId="35244"/>
    <cellStyle name="40% - 강조색2 2 2 9" xfId="10905"/>
    <cellStyle name="40% - 강조색2 2 2 9 2" xfId="35245"/>
    <cellStyle name="40% - 강조색2 2 3" xfId="218"/>
    <cellStyle name="40% - 강조색2 2 3 10" xfId="16665"/>
    <cellStyle name="40% - 강조색2 2 3 11" xfId="16857"/>
    <cellStyle name="40% - 강조색2 2 3 12" xfId="17451"/>
    <cellStyle name="40% - 강조색2 2 3 13" xfId="18388"/>
    <cellStyle name="40% - 강조색2 2 3 14" xfId="19350"/>
    <cellStyle name="40% - 강조색2 2 3 15" xfId="21815"/>
    <cellStyle name="40% - 강조색2 2 3 2" xfId="523"/>
    <cellStyle name="40% - 강조색2 2 3 2 10" xfId="19514"/>
    <cellStyle name="40% - 강조색2 2 3 2 11" xfId="21979"/>
    <cellStyle name="40% - 강조색2 2 3 2 2" xfId="1145"/>
    <cellStyle name="40% - 강조색2 2 3 2 2 10" xfId="22274"/>
    <cellStyle name="40% - 강조색2 2 3 2 2 2" xfId="2447"/>
    <cellStyle name="40% - 강조색2 2 3 2 2 2 2" xfId="5063"/>
    <cellStyle name="40% - 강조색2 2 3 2 2 2 2 2" xfId="10355"/>
    <cellStyle name="40% - 강조색2 2 3 2 2 2 2 2 2" xfId="35246"/>
    <cellStyle name="40% - 강조색2 2 3 2 2 2 2 2 2 2" xfId="35247"/>
    <cellStyle name="40% - 강조색2 2 3 2 2 2 2 2 3" xfId="35248"/>
    <cellStyle name="40% - 강조색2 2 3 2 2 2 2 3" xfId="15821"/>
    <cellStyle name="40% - 강조색2 2 3 2 2 2 2 3 2" xfId="35249"/>
    <cellStyle name="40% - 강조색2 2 3 2 2 2 2 4" xfId="35250"/>
    <cellStyle name="40% - 강조색2 2 3 2 2 2 2 5" xfId="35251"/>
    <cellStyle name="40% - 강조색2 2 3 2 2 2 3" xfId="7740"/>
    <cellStyle name="40% - 강조색2 2 3 2 2 2 3 2" xfId="35252"/>
    <cellStyle name="40% - 강조색2 2 3 2 2 2 3 2 2" xfId="35253"/>
    <cellStyle name="40% - 강조색2 2 3 2 2 2 3 3" xfId="35254"/>
    <cellStyle name="40% - 강조색2 2 3 2 2 2 4" xfId="13206"/>
    <cellStyle name="40% - 강조색2 2 3 2 2 2 4 2" xfId="35255"/>
    <cellStyle name="40% - 강조색2 2 3 2 2 2 5" xfId="20733"/>
    <cellStyle name="40% - 강조색2 2 3 2 2 2 6" xfId="35256"/>
    <cellStyle name="40% - 강조색2 2 3 2 2 3" xfId="3764"/>
    <cellStyle name="40% - 강조색2 2 3 2 2 3 2" xfId="9056"/>
    <cellStyle name="40% - 강조색2 2 3 2 2 3 2 2" xfId="35257"/>
    <cellStyle name="40% - 강조색2 2 3 2 2 3 2 2 2" xfId="35258"/>
    <cellStyle name="40% - 강조색2 2 3 2 2 3 2 3" xfId="35259"/>
    <cellStyle name="40% - 강조색2 2 3 2 2 3 2 4" xfId="35260"/>
    <cellStyle name="40% - 강조색2 2 3 2 2 3 3" xfId="14522"/>
    <cellStyle name="40% - 강조색2 2 3 2 2 3 3 2" xfId="35261"/>
    <cellStyle name="40% - 강조색2 2 3 2 2 3 4" xfId="21311"/>
    <cellStyle name="40% - 강조색2 2 3 2 2 3 5" xfId="35262"/>
    <cellStyle name="40% - 강조색2 2 3 2 2 4" xfId="6441"/>
    <cellStyle name="40% - 강조색2 2 3 2 2 4 2" xfId="35263"/>
    <cellStyle name="40% - 강조색2 2 3 2 2 4 2 2" xfId="35264"/>
    <cellStyle name="40% - 강조색2 2 3 2 2 4 3" xfId="35265"/>
    <cellStyle name="40% - 강조색2 2 3 2 2 4 4" xfId="35266"/>
    <cellStyle name="40% - 강조색2 2 3 2 2 5" xfId="11907"/>
    <cellStyle name="40% - 강조색2 2 3 2 2 5 2" xfId="35267"/>
    <cellStyle name="40% - 강조색2 2 3 2 2 6" xfId="17336"/>
    <cellStyle name="40% - 강조색2 2 3 2 2 7" xfId="17910"/>
    <cellStyle name="40% - 강조색2 2 3 2 2 8" xfId="18847"/>
    <cellStyle name="40% - 강조색2 2 3 2 2 9" xfId="19809"/>
    <cellStyle name="40% - 강조색2 2 3 2 3" xfId="1827"/>
    <cellStyle name="40% - 강조색2 2 3 2 3 2" xfId="4443"/>
    <cellStyle name="40% - 강조색2 2 3 2 3 2 2" xfId="9735"/>
    <cellStyle name="40% - 강조색2 2 3 2 3 2 2 2" xfId="35268"/>
    <cellStyle name="40% - 강조색2 2 3 2 3 2 2 2 2" xfId="35269"/>
    <cellStyle name="40% - 강조색2 2 3 2 3 2 2 3" xfId="35270"/>
    <cellStyle name="40% - 강조색2 2 3 2 3 2 2 4" xfId="35271"/>
    <cellStyle name="40% - 강조색2 2 3 2 3 2 3" xfId="15201"/>
    <cellStyle name="40% - 강조색2 2 3 2 3 2 3 2" xfId="35272"/>
    <cellStyle name="40% - 강조색2 2 3 2 3 2 4" xfId="21561"/>
    <cellStyle name="40% - 강조색2 2 3 2 3 2 5" xfId="35273"/>
    <cellStyle name="40% - 강조색2 2 3 2 3 3" xfId="7120"/>
    <cellStyle name="40% - 강조색2 2 3 2 3 3 2" xfId="35274"/>
    <cellStyle name="40% - 강조색2 2 3 2 3 3 2 2" xfId="35275"/>
    <cellStyle name="40% - 강조색2 2 3 2 3 3 3" xfId="35276"/>
    <cellStyle name="40% - 강조색2 2 3 2 3 3 4" xfId="35277"/>
    <cellStyle name="40% - 강조색2 2 3 2 3 4" xfId="12586"/>
    <cellStyle name="40% - 강조색2 2 3 2 3 4 2" xfId="35278"/>
    <cellStyle name="40% - 강조색2 2 3 2 3 5" xfId="18160"/>
    <cellStyle name="40% - 강조색2 2 3 2 3 6" xfId="19094"/>
    <cellStyle name="40% - 강조색2 2 3 2 3 7" xfId="20056"/>
    <cellStyle name="40% - 강조색2 2 3 2 3 8" xfId="22521"/>
    <cellStyle name="40% - 강조색2 2 3 2 4" xfId="3144"/>
    <cellStyle name="40% - 강조색2 2 3 2 4 2" xfId="8436"/>
    <cellStyle name="40% - 강조색2 2 3 2 4 2 2" xfId="35279"/>
    <cellStyle name="40% - 강조색2 2 3 2 4 2 2 2" xfId="35280"/>
    <cellStyle name="40% - 강조색2 2 3 2 4 2 3" xfId="35281"/>
    <cellStyle name="40% - 강조색2 2 3 2 4 2 4" xfId="35282"/>
    <cellStyle name="40% - 강조색2 2 3 2 4 3" xfId="13902"/>
    <cellStyle name="40% - 강조색2 2 3 2 4 3 2" xfId="35283"/>
    <cellStyle name="40% - 강조색2 2 3 2 4 4" xfId="20438"/>
    <cellStyle name="40% - 강조색2 2 3 2 4 5" xfId="35284"/>
    <cellStyle name="40% - 강조색2 2 3 2 5" xfId="5821"/>
    <cellStyle name="40% - 강조색2 2 3 2 5 2" xfId="21016"/>
    <cellStyle name="40% - 강조색2 2 3 2 5 2 2" xfId="35285"/>
    <cellStyle name="40% - 강조색2 2 3 2 5 2 3" xfId="35286"/>
    <cellStyle name="40% - 강조색2 2 3 2 5 3" xfId="35287"/>
    <cellStyle name="40% - 강조색2 2 3 2 5 4" xfId="35288"/>
    <cellStyle name="40% - 강조색2 2 3 2 6" xfId="11287"/>
    <cellStyle name="40% - 강조색2 2 3 2 6 2" xfId="35289"/>
    <cellStyle name="40% - 강조색2 2 3 2 6 3" xfId="35290"/>
    <cellStyle name="40% - 강조색2 2 3 2 7" xfId="17027"/>
    <cellStyle name="40% - 강조색2 2 3 2 8" xfId="17615"/>
    <cellStyle name="40% - 강조색2 2 3 2 9" xfId="18552"/>
    <cellStyle name="40% - 강조색2 2 3 3" xfId="843"/>
    <cellStyle name="40% - 강조색2 2 3 3 10" xfId="22159"/>
    <cellStyle name="40% - 강조색2 2 3 3 2" xfId="2145"/>
    <cellStyle name="40% - 강조색2 2 3 3 2 2" xfId="4761"/>
    <cellStyle name="40% - 강조색2 2 3 3 2 2 2" xfId="10053"/>
    <cellStyle name="40% - 강조색2 2 3 3 2 2 2 2" xfId="35291"/>
    <cellStyle name="40% - 강조색2 2 3 3 2 2 2 2 2" xfId="35292"/>
    <cellStyle name="40% - 강조색2 2 3 3 2 2 2 3" xfId="35293"/>
    <cellStyle name="40% - 강조색2 2 3 3 2 2 3" xfId="15519"/>
    <cellStyle name="40% - 강조색2 2 3 3 2 2 3 2" xfId="35294"/>
    <cellStyle name="40% - 강조색2 2 3 3 2 2 4" xfId="35295"/>
    <cellStyle name="40% - 강조색2 2 3 3 2 2 5" xfId="35296"/>
    <cellStyle name="40% - 강조색2 2 3 3 2 3" xfId="7438"/>
    <cellStyle name="40% - 강조색2 2 3 3 2 3 2" xfId="35297"/>
    <cellStyle name="40% - 강조색2 2 3 3 2 3 2 2" xfId="35298"/>
    <cellStyle name="40% - 강조색2 2 3 3 2 3 3" xfId="35299"/>
    <cellStyle name="40% - 강조색2 2 3 3 2 4" xfId="12904"/>
    <cellStyle name="40% - 강조색2 2 3 3 2 4 2" xfId="35300"/>
    <cellStyle name="40% - 강조색2 2 3 3 2 5" xfId="20618"/>
    <cellStyle name="40% - 강조색2 2 3 3 2 6" xfId="35301"/>
    <cellStyle name="40% - 강조색2 2 3 3 3" xfId="3462"/>
    <cellStyle name="40% - 강조색2 2 3 3 3 2" xfId="8754"/>
    <cellStyle name="40% - 강조색2 2 3 3 3 2 2" xfId="35302"/>
    <cellStyle name="40% - 강조색2 2 3 3 3 2 2 2" xfId="35303"/>
    <cellStyle name="40% - 강조색2 2 3 3 3 2 3" xfId="35304"/>
    <cellStyle name="40% - 강조색2 2 3 3 3 2 4" xfId="35305"/>
    <cellStyle name="40% - 강조색2 2 3 3 3 3" xfId="14220"/>
    <cellStyle name="40% - 강조색2 2 3 3 3 3 2" xfId="35306"/>
    <cellStyle name="40% - 강조색2 2 3 3 3 4" xfId="21196"/>
    <cellStyle name="40% - 강조색2 2 3 3 3 5" xfId="35307"/>
    <cellStyle name="40% - 강조색2 2 3 3 4" xfId="6139"/>
    <cellStyle name="40% - 강조색2 2 3 3 4 2" xfId="35308"/>
    <cellStyle name="40% - 강조색2 2 3 3 4 2 2" xfId="35309"/>
    <cellStyle name="40% - 강조색2 2 3 3 4 3" xfId="35310"/>
    <cellStyle name="40% - 강조색2 2 3 3 4 4" xfId="35311"/>
    <cellStyle name="40% - 강조색2 2 3 3 5" xfId="11605"/>
    <cellStyle name="40% - 강조색2 2 3 3 5 2" xfId="35312"/>
    <cellStyle name="40% - 강조색2 2 3 3 6" xfId="17207"/>
    <cellStyle name="40% - 강조색2 2 3 3 7" xfId="17795"/>
    <cellStyle name="40% - 강조색2 2 3 3 8" xfId="18732"/>
    <cellStyle name="40% - 강조색2 2 3 3 9" xfId="19694"/>
    <cellStyle name="40% - 강조색2 2 3 4" xfId="1525"/>
    <cellStyle name="40% - 강조색2 2 3 4 2" xfId="4141"/>
    <cellStyle name="40% - 강조색2 2 3 4 2 2" xfId="9433"/>
    <cellStyle name="40% - 강조색2 2 3 4 2 2 2" xfId="35313"/>
    <cellStyle name="40% - 강조색2 2 3 4 2 2 2 2" xfId="35314"/>
    <cellStyle name="40% - 강조색2 2 3 4 2 2 3" xfId="35315"/>
    <cellStyle name="40% - 강조색2 2 3 4 2 2 4" xfId="35316"/>
    <cellStyle name="40% - 강조색2 2 3 4 2 3" xfId="14899"/>
    <cellStyle name="40% - 강조색2 2 3 4 2 3 2" xfId="35317"/>
    <cellStyle name="40% - 강조색2 2 3 4 2 4" xfId="21444"/>
    <cellStyle name="40% - 강조색2 2 3 4 2 5" xfId="35318"/>
    <cellStyle name="40% - 강조색2 2 3 4 3" xfId="6818"/>
    <cellStyle name="40% - 강조색2 2 3 4 3 2" xfId="35319"/>
    <cellStyle name="40% - 강조색2 2 3 4 3 2 2" xfId="35320"/>
    <cellStyle name="40% - 강조색2 2 3 4 3 3" xfId="35321"/>
    <cellStyle name="40% - 강조색2 2 3 4 3 4" xfId="35322"/>
    <cellStyle name="40% - 강조색2 2 3 4 4" xfId="12284"/>
    <cellStyle name="40% - 강조색2 2 3 4 4 2" xfId="35323"/>
    <cellStyle name="40% - 강조색2 2 3 4 5" xfId="18043"/>
    <cellStyle name="40% - 강조색2 2 3 4 6" xfId="18977"/>
    <cellStyle name="40% - 강조색2 2 3 4 7" xfId="19939"/>
    <cellStyle name="40% - 강조색2 2 3 4 8" xfId="22404"/>
    <cellStyle name="40% - 강조색2 2 3 5" xfId="2842"/>
    <cellStyle name="40% - 강조색2 2 3 5 2" xfId="8134"/>
    <cellStyle name="40% - 강조색2 2 3 5 2 2" xfId="35324"/>
    <cellStyle name="40% - 강조색2 2 3 5 2 2 2" xfId="35325"/>
    <cellStyle name="40% - 강조색2 2 3 5 2 3" xfId="35326"/>
    <cellStyle name="40% - 강조색2 2 3 5 2 4" xfId="35327"/>
    <cellStyle name="40% - 강조색2 2 3 5 3" xfId="13600"/>
    <cellStyle name="40% - 강조색2 2 3 5 3 2" xfId="35328"/>
    <cellStyle name="40% - 강조색2 2 3 5 4" xfId="20273"/>
    <cellStyle name="40% - 강조색2 2 3 5 5" xfId="35329"/>
    <cellStyle name="40% - 강조색2 2 3 6" xfId="5519"/>
    <cellStyle name="40% - 강조색2 2 3 6 2" xfId="20851"/>
    <cellStyle name="40% - 강조색2 2 3 6 2 2" xfId="35330"/>
    <cellStyle name="40% - 강조색2 2 3 6 2 3" xfId="35331"/>
    <cellStyle name="40% - 강조색2 2 3 6 3" xfId="35332"/>
    <cellStyle name="40% - 강조색2 2 3 6 4" xfId="35333"/>
    <cellStyle name="40% - 강조색2 2 3 7" xfId="10985"/>
    <cellStyle name="40% - 강조색2 2 3 7 2" xfId="35334"/>
    <cellStyle name="40% - 강조색2 2 3 7 3" xfId="35335"/>
    <cellStyle name="40% - 강조색2 2 3 8" xfId="16357"/>
    <cellStyle name="40% - 강조색2 2 3 8 2" xfId="35336"/>
    <cellStyle name="40% - 강조색2 2 3 9" xfId="16517"/>
    <cellStyle name="40% - 강조색2 2 4" xfId="409"/>
    <cellStyle name="40% - 강조색2 2 4 10" xfId="16800"/>
    <cellStyle name="40% - 강조색2 2 4 11" xfId="17394"/>
    <cellStyle name="40% - 강조색2 2 4 12" xfId="18331"/>
    <cellStyle name="40% - 강조색2 2 4 13" xfId="19293"/>
    <cellStyle name="40% - 강조색2 2 4 14" xfId="21756"/>
    <cellStyle name="40% - 강조색2 2 4 2" xfId="1031"/>
    <cellStyle name="40% - 강조색2 2 4 2 10" xfId="21922"/>
    <cellStyle name="40% - 강조색2 2 4 2 2" xfId="2333"/>
    <cellStyle name="40% - 강조색2 2 4 2 2 2" xfId="4949"/>
    <cellStyle name="40% - 강조색2 2 4 2 2 2 2" xfId="10241"/>
    <cellStyle name="40% - 강조색2 2 4 2 2 2 2 2" xfId="35337"/>
    <cellStyle name="40% - 강조색2 2 4 2 2 2 2 2 2" xfId="35338"/>
    <cellStyle name="40% - 강조색2 2 4 2 2 2 2 3" xfId="35339"/>
    <cellStyle name="40% - 강조색2 2 4 2 2 2 2 4" xfId="35340"/>
    <cellStyle name="40% - 강조색2 2 4 2 2 2 3" xfId="15707"/>
    <cellStyle name="40% - 강조색2 2 4 2 2 2 3 2" xfId="35341"/>
    <cellStyle name="40% - 강조색2 2 4 2 2 2 4" xfId="20676"/>
    <cellStyle name="40% - 강조색2 2 4 2 2 2 5" xfId="35342"/>
    <cellStyle name="40% - 강조색2 2 4 2 2 3" xfId="7626"/>
    <cellStyle name="40% - 강조색2 2 4 2 2 3 2" xfId="21254"/>
    <cellStyle name="40% - 강조색2 2 4 2 2 3 2 2" xfId="35343"/>
    <cellStyle name="40% - 강조색2 2 4 2 2 3 2 3" xfId="35344"/>
    <cellStyle name="40% - 강조색2 2 4 2 2 3 3" xfId="35345"/>
    <cellStyle name="40% - 강조색2 2 4 2 2 3 4" xfId="35346"/>
    <cellStyle name="40% - 강조색2 2 4 2 2 4" xfId="13092"/>
    <cellStyle name="40% - 강조색2 2 4 2 2 4 2" xfId="35347"/>
    <cellStyle name="40% - 강조색2 2 4 2 2 4 3" xfId="35348"/>
    <cellStyle name="40% - 강조색2 2 4 2 2 5" xfId="17279"/>
    <cellStyle name="40% - 강조색2 2 4 2 2 6" xfId="17853"/>
    <cellStyle name="40% - 강조색2 2 4 2 2 7" xfId="18790"/>
    <cellStyle name="40% - 강조색2 2 4 2 2 8" xfId="19752"/>
    <cellStyle name="40% - 강조색2 2 4 2 2 9" xfId="22217"/>
    <cellStyle name="40% - 강조색2 2 4 2 3" xfId="3650"/>
    <cellStyle name="40% - 강조색2 2 4 2 3 2" xfId="8942"/>
    <cellStyle name="40% - 강조색2 2 4 2 3 2 2" xfId="21562"/>
    <cellStyle name="40% - 강조색2 2 4 2 3 2 2 2" xfId="35349"/>
    <cellStyle name="40% - 강조색2 2 4 2 3 2 2 3" xfId="35350"/>
    <cellStyle name="40% - 강조색2 2 4 2 3 2 3" xfId="35351"/>
    <cellStyle name="40% - 강조색2 2 4 2 3 2 4" xfId="35352"/>
    <cellStyle name="40% - 강조색2 2 4 2 3 3" xfId="14408"/>
    <cellStyle name="40% - 강조색2 2 4 2 3 3 2" xfId="35353"/>
    <cellStyle name="40% - 강조색2 2 4 2 3 3 3" xfId="35354"/>
    <cellStyle name="40% - 강조색2 2 4 2 3 4" xfId="18161"/>
    <cellStyle name="40% - 강조색2 2 4 2 3 5" xfId="19095"/>
    <cellStyle name="40% - 강조색2 2 4 2 3 6" xfId="20057"/>
    <cellStyle name="40% - 강조색2 2 4 2 3 7" xfId="22522"/>
    <cellStyle name="40% - 강조색2 2 4 2 4" xfId="6327"/>
    <cellStyle name="40% - 강조색2 2 4 2 4 2" xfId="20381"/>
    <cellStyle name="40% - 강조색2 2 4 2 4 2 2" xfId="35355"/>
    <cellStyle name="40% - 강조색2 2 4 2 4 2 3" xfId="35356"/>
    <cellStyle name="40% - 강조색2 2 4 2 4 3" xfId="35357"/>
    <cellStyle name="40% - 강조색2 2 4 2 4 4" xfId="35358"/>
    <cellStyle name="40% - 강조색2 2 4 2 5" xfId="11793"/>
    <cellStyle name="40% - 강조색2 2 4 2 5 2" xfId="20959"/>
    <cellStyle name="40% - 강조색2 2 4 2 5 3" xfId="35359"/>
    <cellStyle name="40% - 강조색2 2 4 2 5 4" xfId="35360"/>
    <cellStyle name="40% - 강조색2 2 4 2 6" xfId="16970"/>
    <cellStyle name="40% - 강조색2 2 4 2 7" xfId="17558"/>
    <cellStyle name="40% - 강조색2 2 4 2 8" xfId="18495"/>
    <cellStyle name="40% - 강조색2 2 4 2 9" xfId="19457"/>
    <cellStyle name="40% - 강조색2 2 4 3" xfId="1713"/>
    <cellStyle name="40% - 강조색2 2 4 3 2" xfId="4329"/>
    <cellStyle name="40% - 강조색2 2 4 3 2 2" xfId="9621"/>
    <cellStyle name="40% - 강조색2 2 4 3 2 2 2" xfId="35361"/>
    <cellStyle name="40% - 강조색2 2 4 3 2 2 2 2" xfId="35362"/>
    <cellStyle name="40% - 강조색2 2 4 3 2 2 3" xfId="35363"/>
    <cellStyle name="40% - 강조색2 2 4 3 2 2 4" xfId="35364"/>
    <cellStyle name="40% - 강조색2 2 4 3 2 3" xfId="15087"/>
    <cellStyle name="40% - 강조색2 2 4 3 2 3 2" xfId="35365"/>
    <cellStyle name="40% - 강조색2 2 4 3 2 4" xfId="20561"/>
    <cellStyle name="40% - 강조색2 2 4 3 2 5" xfId="35366"/>
    <cellStyle name="40% - 강조색2 2 4 3 3" xfId="7006"/>
    <cellStyle name="40% - 강조색2 2 4 3 3 2" xfId="21139"/>
    <cellStyle name="40% - 강조색2 2 4 3 3 2 2" xfId="35367"/>
    <cellStyle name="40% - 강조색2 2 4 3 3 2 3" xfId="35368"/>
    <cellStyle name="40% - 강조색2 2 4 3 3 3" xfId="35369"/>
    <cellStyle name="40% - 강조색2 2 4 3 3 4" xfId="35370"/>
    <cellStyle name="40% - 강조색2 2 4 3 4" xfId="12472"/>
    <cellStyle name="40% - 강조색2 2 4 3 4 2" xfId="35371"/>
    <cellStyle name="40% - 강조색2 2 4 3 4 3" xfId="35372"/>
    <cellStyle name="40% - 강조색2 2 4 3 5" xfId="17150"/>
    <cellStyle name="40% - 강조색2 2 4 3 6" xfId="17738"/>
    <cellStyle name="40% - 강조색2 2 4 3 7" xfId="18675"/>
    <cellStyle name="40% - 강조색2 2 4 3 8" xfId="19637"/>
    <cellStyle name="40% - 강조색2 2 4 3 9" xfId="22102"/>
    <cellStyle name="40% - 강조색2 2 4 4" xfId="3030"/>
    <cellStyle name="40% - 강조색2 2 4 4 2" xfId="8322"/>
    <cellStyle name="40% - 강조색2 2 4 4 2 2" xfId="21386"/>
    <cellStyle name="40% - 강조색2 2 4 4 2 2 2" xfId="35373"/>
    <cellStyle name="40% - 강조색2 2 4 4 2 2 3" xfId="35374"/>
    <cellStyle name="40% - 강조색2 2 4 4 2 3" xfId="35375"/>
    <cellStyle name="40% - 강조색2 2 4 4 2 4" xfId="35376"/>
    <cellStyle name="40% - 강조색2 2 4 4 3" xfId="13788"/>
    <cellStyle name="40% - 강조색2 2 4 4 3 2" xfId="35377"/>
    <cellStyle name="40% - 강조색2 2 4 4 3 3" xfId="35378"/>
    <cellStyle name="40% - 강조색2 2 4 4 4" xfId="17986"/>
    <cellStyle name="40% - 강조색2 2 4 4 5" xfId="18920"/>
    <cellStyle name="40% - 강조색2 2 4 4 6" xfId="19882"/>
    <cellStyle name="40% - 강조색2 2 4 4 7" xfId="22347"/>
    <cellStyle name="40% - 강조색2 2 4 5" xfId="5707"/>
    <cellStyle name="40% - 강조색2 2 4 5 2" xfId="20215"/>
    <cellStyle name="40% - 강조색2 2 4 5 2 2" xfId="35379"/>
    <cellStyle name="40% - 강조색2 2 4 5 2 3" xfId="35380"/>
    <cellStyle name="40% - 강조색2 2 4 5 3" xfId="35381"/>
    <cellStyle name="40% - 강조색2 2 4 5 4" xfId="35382"/>
    <cellStyle name="40% - 강조색2 2 4 6" xfId="11173"/>
    <cellStyle name="40% - 강조색2 2 4 6 2" xfId="20793"/>
    <cellStyle name="40% - 강조색2 2 4 6 3" xfId="35383"/>
    <cellStyle name="40% - 강조색2 2 4 6 4" xfId="35384"/>
    <cellStyle name="40% - 강조색2 2 4 7" xfId="16294"/>
    <cellStyle name="40% - 강조색2 2 4 8" xfId="16460"/>
    <cellStyle name="40% - 강조색2 2 4 9" xfId="16608"/>
    <cellStyle name="40% - 강조색2 2 5" xfId="729"/>
    <cellStyle name="40% - 강조색2 2 5 10" xfId="18405"/>
    <cellStyle name="40% - 강조색2 2 5 11" xfId="19367"/>
    <cellStyle name="40% - 강조색2 2 5 12" xfId="21832"/>
    <cellStyle name="40% - 강조색2 2 5 2" xfId="2031"/>
    <cellStyle name="40% - 강조색2 2 5 2 2" xfId="4647"/>
    <cellStyle name="40% - 강조색2 2 5 2 2 2" xfId="9939"/>
    <cellStyle name="40% - 강조색2 2 5 2 2 2 2" xfId="21563"/>
    <cellStyle name="40% - 강조색2 2 5 2 2 2 2 2" xfId="35385"/>
    <cellStyle name="40% - 강조색2 2 5 2 2 2 2 3" xfId="35386"/>
    <cellStyle name="40% - 강조색2 2 5 2 2 2 3" xfId="35387"/>
    <cellStyle name="40% - 강조색2 2 5 2 2 2 4" xfId="35388"/>
    <cellStyle name="40% - 강조색2 2 5 2 2 3" xfId="15405"/>
    <cellStyle name="40% - 강조색2 2 5 2 2 3 2" xfId="35389"/>
    <cellStyle name="40% - 강조색2 2 5 2 2 3 3" xfId="35390"/>
    <cellStyle name="40% - 강조색2 2 5 2 2 4" xfId="18162"/>
    <cellStyle name="40% - 강조색2 2 5 2 2 5" xfId="19096"/>
    <cellStyle name="40% - 강조색2 2 5 2 2 6" xfId="20058"/>
    <cellStyle name="40% - 강조색2 2 5 2 2 7" xfId="22523"/>
    <cellStyle name="40% - 강조색2 2 5 2 3" xfId="7324"/>
    <cellStyle name="40% - 강조색2 2 5 2 3 2" xfId="20455"/>
    <cellStyle name="40% - 강조색2 2 5 2 3 2 2" xfId="35391"/>
    <cellStyle name="40% - 강조색2 2 5 2 3 2 3" xfId="35392"/>
    <cellStyle name="40% - 강조색2 2 5 2 3 3" xfId="35393"/>
    <cellStyle name="40% - 강조색2 2 5 2 3 4" xfId="35394"/>
    <cellStyle name="40% - 강조색2 2 5 2 4" xfId="12790"/>
    <cellStyle name="40% - 강조색2 2 5 2 4 2" xfId="21033"/>
    <cellStyle name="40% - 강조색2 2 5 2 4 3" xfId="35395"/>
    <cellStyle name="40% - 강조색2 2 5 2 4 4" xfId="35396"/>
    <cellStyle name="40% - 강조색2 2 5 2 5" xfId="17044"/>
    <cellStyle name="40% - 강조색2 2 5 2 6" xfId="17632"/>
    <cellStyle name="40% - 강조색2 2 5 2 7" xfId="18569"/>
    <cellStyle name="40% - 강조색2 2 5 2 8" xfId="19531"/>
    <cellStyle name="40% - 강조색2 2 5 2 9" xfId="21996"/>
    <cellStyle name="40% - 강조색2 2 5 3" xfId="3348"/>
    <cellStyle name="40% - 강조색2 2 5 3 2" xfId="8640"/>
    <cellStyle name="40% - 강조색2 2 5 3 2 2" xfId="20636"/>
    <cellStyle name="40% - 강조색2 2 5 3 2 2 2" xfId="35397"/>
    <cellStyle name="40% - 강조색2 2 5 3 2 2 3" xfId="35398"/>
    <cellStyle name="40% - 강조색2 2 5 3 2 3" xfId="35399"/>
    <cellStyle name="40% - 강조색2 2 5 3 2 4" xfId="35400"/>
    <cellStyle name="40% - 강조색2 2 5 3 3" xfId="14106"/>
    <cellStyle name="40% - 강조색2 2 5 3 3 2" xfId="21214"/>
    <cellStyle name="40% - 강조색2 2 5 3 3 3" xfId="35401"/>
    <cellStyle name="40% - 강조색2 2 5 3 3 4" xfId="35402"/>
    <cellStyle name="40% - 강조색2 2 5 3 4" xfId="17239"/>
    <cellStyle name="40% - 강조색2 2 5 3 5" xfId="17813"/>
    <cellStyle name="40% - 강조색2 2 5 3 6" xfId="18750"/>
    <cellStyle name="40% - 강조색2 2 5 3 7" xfId="19712"/>
    <cellStyle name="40% - 강조색2 2 5 3 8" xfId="22177"/>
    <cellStyle name="40% - 강조색2 2 5 4" xfId="6025"/>
    <cellStyle name="40% - 강조색2 2 5 4 2" xfId="18060"/>
    <cellStyle name="40% - 강조색2 2 5 4 2 2" xfId="21461"/>
    <cellStyle name="40% - 강조색2 2 5 4 2 3" xfId="35403"/>
    <cellStyle name="40% - 강조색2 2 5 4 2 4" xfId="35404"/>
    <cellStyle name="40% - 강조색2 2 5 4 3" xfId="18994"/>
    <cellStyle name="40% - 강조색2 2 5 4 4" xfId="19956"/>
    <cellStyle name="40% - 강조색2 2 5 4 5" xfId="22421"/>
    <cellStyle name="40% - 강조색2 2 5 5" xfId="11491"/>
    <cellStyle name="40% - 강조색2 2 5 5 2" xfId="20290"/>
    <cellStyle name="40% - 강조색2 2 5 5 3" xfId="35405"/>
    <cellStyle name="40% - 강조색2 2 5 5 4" xfId="35406"/>
    <cellStyle name="40% - 강조색2 2 5 6" xfId="16534"/>
    <cellStyle name="40% - 강조색2 2 5 6 2" xfId="20868"/>
    <cellStyle name="40% - 강조색2 2 5 7" xfId="16682"/>
    <cellStyle name="40% - 강조색2 2 5 8" xfId="16874"/>
    <cellStyle name="40% - 강조색2 2 5 9" xfId="17468"/>
    <cellStyle name="40% - 강조색2 2 6" xfId="1411"/>
    <cellStyle name="40% - 강조색2 2 6 2" xfId="4027"/>
    <cellStyle name="40% - 강조색2 2 6 2 2" xfId="9319"/>
    <cellStyle name="40% - 강조색2 2 6 2 2 2" xfId="21564"/>
    <cellStyle name="40% - 강조색2 2 6 2 2 2 2" xfId="35407"/>
    <cellStyle name="40% - 강조색2 2 6 2 2 2 3" xfId="35408"/>
    <cellStyle name="40% - 강조색2 2 6 2 2 3" xfId="35409"/>
    <cellStyle name="40% - 강조색2 2 6 2 2 4" xfId="35410"/>
    <cellStyle name="40% - 강조색2 2 6 2 3" xfId="14785"/>
    <cellStyle name="40% - 강조색2 2 6 2 3 2" xfId="35411"/>
    <cellStyle name="40% - 강조색2 2 6 2 3 3" xfId="35412"/>
    <cellStyle name="40% - 강조색2 2 6 2 4" xfId="18163"/>
    <cellStyle name="40% - 강조색2 2 6 2 5" xfId="19097"/>
    <cellStyle name="40% - 강조색2 2 6 2 6" xfId="20059"/>
    <cellStyle name="40% - 강조색2 2 6 2 7" xfId="22524"/>
    <cellStyle name="40% - 강조색2 2 6 3" xfId="6704"/>
    <cellStyle name="40% - 강조색2 2 6 3 2" xfId="20341"/>
    <cellStyle name="40% - 강조색2 2 6 3 2 2" xfId="35413"/>
    <cellStyle name="40% - 강조색2 2 6 3 2 3" xfId="35414"/>
    <cellStyle name="40% - 강조색2 2 6 3 3" xfId="35415"/>
    <cellStyle name="40% - 강조색2 2 6 3 4" xfId="35416"/>
    <cellStyle name="40% - 강조색2 2 6 4" xfId="12170"/>
    <cellStyle name="40% - 강조색2 2 6 4 2" xfId="20919"/>
    <cellStyle name="40% - 강조색2 2 6 4 3" xfId="35417"/>
    <cellStyle name="40% - 강조색2 2 6 4 4" xfId="35418"/>
    <cellStyle name="40% - 강조색2 2 6 5" xfId="16930"/>
    <cellStyle name="40% - 강조색2 2 6 6" xfId="17518"/>
    <cellStyle name="40% - 강조색2 2 6 7" xfId="18455"/>
    <cellStyle name="40% - 강조색2 2 6 8" xfId="19417"/>
    <cellStyle name="40% - 강조색2 2 6 9" xfId="21882"/>
    <cellStyle name="40% - 강조색2 2 7" xfId="2728"/>
    <cellStyle name="40% - 강조색2 2 7 2" xfId="8020"/>
    <cellStyle name="40% - 강조색2 2 7 2 2" xfId="20506"/>
    <cellStyle name="40% - 강조색2 2 7 2 2 2" xfId="35419"/>
    <cellStyle name="40% - 강조색2 2 7 2 2 3" xfId="35420"/>
    <cellStyle name="40% - 강조색2 2 7 2 3" xfId="35421"/>
    <cellStyle name="40% - 강조색2 2 7 2 4" xfId="35422"/>
    <cellStyle name="40% - 강조색2 2 7 3" xfId="13486"/>
    <cellStyle name="40% - 강조색2 2 7 3 2" xfId="21084"/>
    <cellStyle name="40% - 강조색2 2 7 3 3" xfId="35423"/>
    <cellStyle name="40% - 강조색2 2 7 3 4" xfId="35424"/>
    <cellStyle name="40% - 강조색2 2 7 4" xfId="17095"/>
    <cellStyle name="40% - 강조색2 2 7 5" xfId="17683"/>
    <cellStyle name="40% - 강조색2 2 7 6" xfId="18620"/>
    <cellStyle name="40% - 강조색2 2 7 7" xfId="19582"/>
    <cellStyle name="40% - 강조색2 2 7 8" xfId="22047"/>
    <cellStyle name="40% - 강조색2 2 8" xfId="5405"/>
    <cellStyle name="40% - 강조색2 2 8 2" xfId="16128"/>
    <cellStyle name="40% - 강조색2 2 8 2 2" xfId="20522"/>
    <cellStyle name="40% - 강조색2 2 8 2 3" xfId="35425"/>
    <cellStyle name="40% - 강조색2 2 8 2 4" xfId="35426"/>
    <cellStyle name="40% - 강조색2 2 8 3" xfId="17111"/>
    <cellStyle name="40% - 강조색2 2 8 3 2" xfId="21100"/>
    <cellStyle name="40% - 강조색2 2 8 4" xfId="17699"/>
    <cellStyle name="40% - 강조색2 2 8 5" xfId="18636"/>
    <cellStyle name="40% - 강조색2 2 8 6" xfId="19598"/>
    <cellStyle name="40% - 강조색2 2 8 7" xfId="22063"/>
    <cellStyle name="40% - 강조색2 2 9" xfId="10746"/>
    <cellStyle name="40% - 강조색2 2 9 2" xfId="16158"/>
    <cellStyle name="40% - 강조색2 2 9 2 2" xfId="21346"/>
    <cellStyle name="40% - 강조색2 2 9 3" xfId="17945"/>
    <cellStyle name="40% - 강조색2 2 9 4" xfId="18880"/>
    <cellStyle name="40% - 강조색2 2 9 5" xfId="19842"/>
    <cellStyle name="40% - 강조색2 2 9 6" xfId="22307"/>
    <cellStyle name="40% - 강조색2 20" xfId="1390"/>
    <cellStyle name="40% - 강조색2 20 2" xfId="4008"/>
    <cellStyle name="40% - 강조색2 20 2 2" xfId="9300"/>
    <cellStyle name="40% - 강조색2 20 2 2 2" xfId="35427"/>
    <cellStyle name="40% - 강조색2 20 2 2 2 2" xfId="35428"/>
    <cellStyle name="40% - 강조색2 20 2 2 3" xfId="35429"/>
    <cellStyle name="40% - 강조색2 20 2 3" xfId="14766"/>
    <cellStyle name="40% - 강조색2 20 2 3 2" xfId="35430"/>
    <cellStyle name="40% - 강조색2 20 2 4" xfId="35431"/>
    <cellStyle name="40% - 강조색2 20 3" xfId="6685"/>
    <cellStyle name="40% - 강조색2 20 3 2" xfId="35432"/>
    <cellStyle name="40% - 강조색2 20 3 2 2" xfId="35433"/>
    <cellStyle name="40% - 강조색2 20 3 3" xfId="35434"/>
    <cellStyle name="40% - 강조색2 20 4" xfId="12151"/>
    <cellStyle name="40% - 강조색2 20 4 2" xfId="35435"/>
    <cellStyle name="40% - 강조색2 20 5" xfId="35436"/>
    <cellStyle name="40% - 강조색2 21" xfId="2692"/>
    <cellStyle name="40% - 강조색2 21 2" xfId="5308"/>
    <cellStyle name="40% - 강조색2 21 2 2" xfId="10600"/>
    <cellStyle name="40% - 강조색2 21 2 2 2" xfId="35437"/>
    <cellStyle name="40% - 강조색2 21 2 2 2 2" xfId="35438"/>
    <cellStyle name="40% - 강조색2 21 2 2 3" xfId="35439"/>
    <cellStyle name="40% - 강조색2 21 2 3" xfId="16066"/>
    <cellStyle name="40% - 강조색2 21 2 3 2" xfId="35440"/>
    <cellStyle name="40% - 강조색2 21 2 4" xfId="35441"/>
    <cellStyle name="40% - 강조색2 21 3" xfId="7985"/>
    <cellStyle name="40% - 강조색2 21 3 2" xfId="35442"/>
    <cellStyle name="40% - 강조색2 21 3 2 2" xfId="35443"/>
    <cellStyle name="40% - 강조색2 21 3 3" xfId="35444"/>
    <cellStyle name="40% - 강조색2 21 4" xfId="13451"/>
    <cellStyle name="40% - 강조색2 21 4 2" xfId="35445"/>
    <cellStyle name="40% - 강조색2 21 5" xfId="35446"/>
    <cellStyle name="40% - 강조색2 22" xfId="2707"/>
    <cellStyle name="40% - 강조색2 22 2" xfId="8000"/>
    <cellStyle name="40% - 강조색2 22 2 2" xfId="35447"/>
    <cellStyle name="40% - 강조색2 22 2 2 2" xfId="35448"/>
    <cellStyle name="40% - 강조색2 22 2 3" xfId="35449"/>
    <cellStyle name="40% - 강조색2 22 3" xfId="13466"/>
    <cellStyle name="40% - 강조색2 22 3 2" xfId="35450"/>
    <cellStyle name="40% - 강조색2 22 4" xfId="35451"/>
    <cellStyle name="40% - 강조색2 23" xfId="5323"/>
    <cellStyle name="40% - 강조색2 23 2" xfId="10615"/>
    <cellStyle name="40% - 강조색2 23 2 2" xfId="35452"/>
    <cellStyle name="40% - 강조색2 23 2 2 2" xfId="35453"/>
    <cellStyle name="40% - 강조색2 23 2 3" xfId="35454"/>
    <cellStyle name="40% - 강조색2 23 3" xfId="16081"/>
    <cellStyle name="40% - 강조색2 23 3 2" xfId="35455"/>
    <cellStyle name="40% - 강조색2 23 4" xfId="35456"/>
    <cellStyle name="40% - 강조색2 24" xfId="5338"/>
    <cellStyle name="40% - 강조색2 24 2" xfId="10630"/>
    <cellStyle name="40% - 강조색2 24 2 2" xfId="35457"/>
    <cellStyle name="40% - 강조색2 24 3" xfId="16096"/>
    <cellStyle name="40% - 강조색2 25" xfId="5354"/>
    <cellStyle name="40% - 강조색2 25 2" xfId="10645"/>
    <cellStyle name="40% - 강조색2 26" xfId="5371"/>
    <cellStyle name="40% - 강조색2 26 2" xfId="10661"/>
    <cellStyle name="40% - 강조색2 27" xfId="5384"/>
    <cellStyle name="40% - 강조색2 28" xfId="10852"/>
    <cellStyle name="40% - 강조색2 29" xfId="49753"/>
    <cellStyle name="40% - 강조색2 3" xfId="112"/>
    <cellStyle name="40% - 강조색2 3 10" xfId="35458"/>
    <cellStyle name="40% - 강조색2 3 2" xfId="233"/>
    <cellStyle name="40% - 강조색2 3 2 2" xfId="538"/>
    <cellStyle name="40% - 강조색2 3 2 2 2" xfId="1160"/>
    <cellStyle name="40% - 강조색2 3 2 2 2 2" xfId="2462"/>
    <cellStyle name="40% - 강조색2 3 2 2 2 2 2" xfId="5078"/>
    <cellStyle name="40% - 강조색2 3 2 2 2 2 2 2" xfId="10370"/>
    <cellStyle name="40% - 강조색2 3 2 2 2 2 2 2 2" xfId="35459"/>
    <cellStyle name="40% - 강조색2 3 2 2 2 2 2 2 2 2" xfId="35460"/>
    <cellStyle name="40% - 강조색2 3 2 2 2 2 2 2 3" xfId="35461"/>
    <cellStyle name="40% - 강조색2 3 2 2 2 2 2 3" xfId="15836"/>
    <cellStyle name="40% - 강조색2 3 2 2 2 2 2 3 2" xfId="35462"/>
    <cellStyle name="40% - 강조색2 3 2 2 2 2 2 4" xfId="35463"/>
    <cellStyle name="40% - 강조색2 3 2 2 2 2 3" xfId="7755"/>
    <cellStyle name="40% - 강조색2 3 2 2 2 2 3 2" xfId="35464"/>
    <cellStyle name="40% - 강조색2 3 2 2 2 2 3 2 2" xfId="35465"/>
    <cellStyle name="40% - 강조색2 3 2 2 2 2 3 3" xfId="35466"/>
    <cellStyle name="40% - 강조색2 3 2 2 2 2 4" xfId="13221"/>
    <cellStyle name="40% - 강조색2 3 2 2 2 2 4 2" xfId="35467"/>
    <cellStyle name="40% - 강조색2 3 2 2 2 2 5" xfId="35468"/>
    <cellStyle name="40% - 강조색2 3 2 2 2 3" xfId="3779"/>
    <cellStyle name="40% - 강조색2 3 2 2 2 3 2" xfId="9071"/>
    <cellStyle name="40% - 강조색2 3 2 2 2 3 2 2" xfId="35469"/>
    <cellStyle name="40% - 강조색2 3 2 2 2 3 2 2 2" xfId="35470"/>
    <cellStyle name="40% - 강조색2 3 2 2 2 3 2 3" xfId="35471"/>
    <cellStyle name="40% - 강조색2 3 2 2 2 3 3" xfId="14537"/>
    <cellStyle name="40% - 강조색2 3 2 2 2 3 3 2" xfId="35472"/>
    <cellStyle name="40% - 강조색2 3 2 2 2 3 4" xfId="35473"/>
    <cellStyle name="40% - 강조색2 3 2 2 2 4" xfId="6456"/>
    <cellStyle name="40% - 강조색2 3 2 2 2 4 2" xfId="35474"/>
    <cellStyle name="40% - 강조색2 3 2 2 2 4 2 2" xfId="35475"/>
    <cellStyle name="40% - 강조색2 3 2 2 2 4 3" xfId="35476"/>
    <cellStyle name="40% - 강조색2 3 2 2 2 5" xfId="11922"/>
    <cellStyle name="40% - 강조색2 3 2 2 2 5 2" xfId="35477"/>
    <cellStyle name="40% - 강조색2 3 2 2 2 6" xfId="35478"/>
    <cellStyle name="40% - 강조색2 3 2 2 3" xfId="1842"/>
    <cellStyle name="40% - 강조색2 3 2 2 3 2" xfId="4458"/>
    <cellStyle name="40% - 강조색2 3 2 2 3 2 2" xfId="9750"/>
    <cellStyle name="40% - 강조색2 3 2 2 3 2 2 2" xfId="35479"/>
    <cellStyle name="40% - 강조색2 3 2 2 3 2 2 2 2" xfId="35480"/>
    <cellStyle name="40% - 강조색2 3 2 2 3 2 2 3" xfId="35481"/>
    <cellStyle name="40% - 강조색2 3 2 2 3 2 3" xfId="15216"/>
    <cellStyle name="40% - 강조색2 3 2 2 3 2 3 2" xfId="35482"/>
    <cellStyle name="40% - 강조색2 3 2 2 3 2 4" xfId="35483"/>
    <cellStyle name="40% - 강조색2 3 2 2 3 3" xfId="7135"/>
    <cellStyle name="40% - 강조색2 3 2 2 3 3 2" xfId="35484"/>
    <cellStyle name="40% - 강조색2 3 2 2 3 3 2 2" xfId="35485"/>
    <cellStyle name="40% - 강조색2 3 2 2 3 3 3" xfId="35486"/>
    <cellStyle name="40% - 강조색2 3 2 2 3 4" xfId="12601"/>
    <cellStyle name="40% - 강조색2 3 2 2 3 4 2" xfId="35487"/>
    <cellStyle name="40% - 강조색2 3 2 2 3 5" xfId="35488"/>
    <cellStyle name="40% - 강조색2 3 2 2 4" xfId="3159"/>
    <cellStyle name="40% - 강조색2 3 2 2 4 2" xfId="8451"/>
    <cellStyle name="40% - 강조색2 3 2 2 4 2 2" xfId="35489"/>
    <cellStyle name="40% - 강조색2 3 2 2 4 2 2 2" xfId="35490"/>
    <cellStyle name="40% - 강조색2 3 2 2 4 2 3" xfId="35491"/>
    <cellStyle name="40% - 강조색2 3 2 2 4 3" xfId="13917"/>
    <cellStyle name="40% - 강조색2 3 2 2 4 3 2" xfId="35492"/>
    <cellStyle name="40% - 강조색2 3 2 2 4 4" xfId="35493"/>
    <cellStyle name="40% - 강조색2 3 2 2 5" xfId="5836"/>
    <cellStyle name="40% - 강조색2 3 2 2 5 2" xfId="35494"/>
    <cellStyle name="40% - 강조색2 3 2 2 5 2 2" xfId="35495"/>
    <cellStyle name="40% - 강조색2 3 2 2 5 3" xfId="35496"/>
    <cellStyle name="40% - 강조색2 3 2 2 6" xfId="11302"/>
    <cellStyle name="40% - 강조색2 3 2 2 6 2" xfId="35497"/>
    <cellStyle name="40% - 강조색2 3 2 2 7" xfId="35498"/>
    <cellStyle name="40% - 강조색2 3 2 3" xfId="858"/>
    <cellStyle name="40% - 강조색2 3 2 3 2" xfId="2160"/>
    <cellStyle name="40% - 강조색2 3 2 3 2 2" xfId="4776"/>
    <cellStyle name="40% - 강조색2 3 2 3 2 2 2" xfId="10068"/>
    <cellStyle name="40% - 강조색2 3 2 3 2 2 2 2" xfId="35499"/>
    <cellStyle name="40% - 강조색2 3 2 3 2 2 2 2 2" xfId="35500"/>
    <cellStyle name="40% - 강조색2 3 2 3 2 2 2 3" xfId="35501"/>
    <cellStyle name="40% - 강조색2 3 2 3 2 2 3" xfId="15534"/>
    <cellStyle name="40% - 강조색2 3 2 3 2 2 3 2" xfId="35502"/>
    <cellStyle name="40% - 강조색2 3 2 3 2 2 4" xfId="35503"/>
    <cellStyle name="40% - 강조색2 3 2 3 2 3" xfId="7453"/>
    <cellStyle name="40% - 강조색2 3 2 3 2 3 2" xfId="35504"/>
    <cellStyle name="40% - 강조색2 3 2 3 2 3 2 2" xfId="35505"/>
    <cellStyle name="40% - 강조색2 3 2 3 2 3 3" xfId="35506"/>
    <cellStyle name="40% - 강조색2 3 2 3 2 4" xfId="12919"/>
    <cellStyle name="40% - 강조색2 3 2 3 2 4 2" xfId="35507"/>
    <cellStyle name="40% - 강조색2 3 2 3 2 5" xfId="35508"/>
    <cellStyle name="40% - 강조색2 3 2 3 3" xfId="3477"/>
    <cellStyle name="40% - 강조색2 3 2 3 3 2" xfId="8769"/>
    <cellStyle name="40% - 강조색2 3 2 3 3 2 2" xfId="35509"/>
    <cellStyle name="40% - 강조색2 3 2 3 3 2 2 2" xfId="35510"/>
    <cellStyle name="40% - 강조색2 3 2 3 3 2 3" xfId="35511"/>
    <cellStyle name="40% - 강조색2 3 2 3 3 3" xfId="14235"/>
    <cellStyle name="40% - 강조색2 3 2 3 3 3 2" xfId="35512"/>
    <cellStyle name="40% - 강조색2 3 2 3 3 4" xfId="35513"/>
    <cellStyle name="40% - 강조색2 3 2 3 4" xfId="6154"/>
    <cellStyle name="40% - 강조색2 3 2 3 4 2" xfId="35514"/>
    <cellStyle name="40% - 강조색2 3 2 3 4 2 2" xfId="35515"/>
    <cellStyle name="40% - 강조색2 3 2 3 4 3" xfId="35516"/>
    <cellStyle name="40% - 강조색2 3 2 3 5" xfId="11620"/>
    <cellStyle name="40% - 강조색2 3 2 3 5 2" xfId="35517"/>
    <cellStyle name="40% - 강조색2 3 2 3 6" xfId="35518"/>
    <cellStyle name="40% - 강조색2 3 2 4" xfId="1540"/>
    <cellStyle name="40% - 강조색2 3 2 4 2" xfId="4156"/>
    <cellStyle name="40% - 강조색2 3 2 4 2 2" xfId="9448"/>
    <cellStyle name="40% - 강조색2 3 2 4 2 2 2" xfId="35519"/>
    <cellStyle name="40% - 강조색2 3 2 4 2 2 2 2" xfId="35520"/>
    <cellStyle name="40% - 강조색2 3 2 4 2 2 3" xfId="35521"/>
    <cellStyle name="40% - 강조색2 3 2 4 2 3" xfId="14914"/>
    <cellStyle name="40% - 강조색2 3 2 4 2 3 2" xfId="35522"/>
    <cellStyle name="40% - 강조색2 3 2 4 2 4" xfId="35523"/>
    <cellStyle name="40% - 강조색2 3 2 4 3" xfId="6833"/>
    <cellStyle name="40% - 강조색2 3 2 4 3 2" xfId="35524"/>
    <cellStyle name="40% - 강조색2 3 2 4 3 2 2" xfId="35525"/>
    <cellStyle name="40% - 강조색2 3 2 4 3 3" xfId="35526"/>
    <cellStyle name="40% - 강조색2 3 2 4 4" xfId="12299"/>
    <cellStyle name="40% - 강조색2 3 2 4 4 2" xfId="35527"/>
    <cellStyle name="40% - 강조색2 3 2 4 5" xfId="35528"/>
    <cellStyle name="40% - 강조색2 3 2 5" xfId="2857"/>
    <cellStyle name="40% - 강조색2 3 2 5 2" xfId="8149"/>
    <cellStyle name="40% - 강조색2 3 2 5 2 2" xfId="35529"/>
    <cellStyle name="40% - 강조색2 3 2 5 2 2 2" xfId="35530"/>
    <cellStyle name="40% - 강조색2 3 2 5 2 3" xfId="35531"/>
    <cellStyle name="40% - 강조색2 3 2 5 3" xfId="13615"/>
    <cellStyle name="40% - 강조색2 3 2 5 3 2" xfId="35532"/>
    <cellStyle name="40% - 강조색2 3 2 5 4" xfId="35533"/>
    <cellStyle name="40% - 강조색2 3 2 6" xfId="5534"/>
    <cellStyle name="40% - 강조색2 3 2 6 2" xfId="35534"/>
    <cellStyle name="40% - 강조색2 3 2 6 2 2" xfId="35535"/>
    <cellStyle name="40% - 강조색2 3 2 6 3" xfId="35536"/>
    <cellStyle name="40% - 강조색2 3 2 7" xfId="11000"/>
    <cellStyle name="40% - 강조색2 3 2 7 2" xfId="35537"/>
    <cellStyle name="40% - 강조색2 3 2 8" xfId="35538"/>
    <cellStyle name="40% - 강조색2 3 3" xfId="424"/>
    <cellStyle name="40% - 강조색2 3 3 2" xfId="1046"/>
    <cellStyle name="40% - 강조색2 3 3 2 2" xfId="2348"/>
    <cellStyle name="40% - 강조색2 3 3 2 2 2" xfId="4964"/>
    <cellStyle name="40% - 강조색2 3 3 2 2 2 2" xfId="10256"/>
    <cellStyle name="40% - 강조색2 3 3 2 2 2 2 2" xfId="35539"/>
    <cellStyle name="40% - 강조색2 3 3 2 2 2 2 2 2" xfId="35540"/>
    <cellStyle name="40% - 강조색2 3 3 2 2 2 2 3" xfId="35541"/>
    <cellStyle name="40% - 강조색2 3 3 2 2 2 3" xfId="15722"/>
    <cellStyle name="40% - 강조색2 3 3 2 2 2 3 2" xfId="35542"/>
    <cellStyle name="40% - 강조색2 3 3 2 2 2 4" xfId="35543"/>
    <cellStyle name="40% - 강조색2 3 3 2 2 3" xfId="7641"/>
    <cellStyle name="40% - 강조색2 3 3 2 2 3 2" xfId="35544"/>
    <cellStyle name="40% - 강조색2 3 3 2 2 3 2 2" xfId="35545"/>
    <cellStyle name="40% - 강조색2 3 3 2 2 3 3" xfId="35546"/>
    <cellStyle name="40% - 강조색2 3 3 2 2 4" xfId="13107"/>
    <cellStyle name="40% - 강조색2 3 3 2 2 4 2" xfId="35547"/>
    <cellStyle name="40% - 강조색2 3 3 2 2 5" xfId="35548"/>
    <cellStyle name="40% - 강조색2 3 3 2 3" xfId="3665"/>
    <cellStyle name="40% - 강조색2 3 3 2 3 2" xfId="8957"/>
    <cellStyle name="40% - 강조색2 3 3 2 3 2 2" xfId="35549"/>
    <cellStyle name="40% - 강조색2 3 3 2 3 2 2 2" xfId="35550"/>
    <cellStyle name="40% - 강조색2 3 3 2 3 2 3" xfId="35551"/>
    <cellStyle name="40% - 강조색2 3 3 2 3 3" xfId="14423"/>
    <cellStyle name="40% - 강조색2 3 3 2 3 3 2" xfId="35552"/>
    <cellStyle name="40% - 강조색2 3 3 2 3 4" xfId="35553"/>
    <cellStyle name="40% - 강조색2 3 3 2 4" xfId="6342"/>
    <cellStyle name="40% - 강조색2 3 3 2 4 2" xfId="35554"/>
    <cellStyle name="40% - 강조색2 3 3 2 4 2 2" xfId="35555"/>
    <cellStyle name="40% - 강조색2 3 3 2 4 3" xfId="35556"/>
    <cellStyle name="40% - 강조색2 3 3 2 5" xfId="11808"/>
    <cellStyle name="40% - 강조색2 3 3 2 5 2" xfId="35557"/>
    <cellStyle name="40% - 강조색2 3 3 2 6" xfId="35558"/>
    <cellStyle name="40% - 강조색2 3 3 3" xfId="1728"/>
    <cellStyle name="40% - 강조색2 3 3 3 2" xfId="4344"/>
    <cellStyle name="40% - 강조색2 3 3 3 2 2" xfId="9636"/>
    <cellStyle name="40% - 강조색2 3 3 3 2 2 2" xfId="35559"/>
    <cellStyle name="40% - 강조색2 3 3 3 2 2 2 2" xfId="35560"/>
    <cellStyle name="40% - 강조색2 3 3 3 2 2 3" xfId="35561"/>
    <cellStyle name="40% - 강조색2 3 3 3 2 3" xfId="15102"/>
    <cellStyle name="40% - 강조색2 3 3 3 2 3 2" xfId="35562"/>
    <cellStyle name="40% - 강조색2 3 3 3 2 4" xfId="35563"/>
    <cellStyle name="40% - 강조색2 3 3 3 3" xfId="7021"/>
    <cellStyle name="40% - 강조색2 3 3 3 3 2" xfId="35564"/>
    <cellStyle name="40% - 강조색2 3 3 3 3 2 2" xfId="35565"/>
    <cellStyle name="40% - 강조색2 3 3 3 3 3" xfId="35566"/>
    <cellStyle name="40% - 강조색2 3 3 3 4" xfId="12487"/>
    <cellStyle name="40% - 강조색2 3 3 3 4 2" xfId="35567"/>
    <cellStyle name="40% - 강조색2 3 3 3 5" xfId="35568"/>
    <cellStyle name="40% - 강조색2 3 3 4" xfId="3045"/>
    <cellStyle name="40% - 강조색2 3 3 4 2" xfId="8337"/>
    <cellStyle name="40% - 강조색2 3 3 4 2 2" xfId="35569"/>
    <cellStyle name="40% - 강조색2 3 3 4 2 2 2" xfId="35570"/>
    <cellStyle name="40% - 강조색2 3 3 4 2 3" xfId="35571"/>
    <cellStyle name="40% - 강조색2 3 3 4 3" xfId="13803"/>
    <cellStyle name="40% - 강조색2 3 3 4 3 2" xfId="35572"/>
    <cellStyle name="40% - 강조색2 3 3 4 4" xfId="35573"/>
    <cellStyle name="40% - 강조색2 3 3 5" xfId="5722"/>
    <cellStyle name="40% - 강조색2 3 3 5 2" xfId="35574"/>
    <cellStyle name="40% - 강조색2 3 3 5 2 2" xfId="35575"/>
    <cellStyle name="40% - 강조색2 3 3 5 3" xfId="35576"/>
    <cellStyle name="40% - 강조색2 3 3 6" xfId="11188"/>
    <cellStyle name="40% - 강조색2 3 3 6 2" xfId="35577"/>
    <cellStyle name="40% - 강조색2 3 3 7" xfId="35578"/>
    <cellStyle name="40% - 강조색2 3 4" xfId="744"/>
    <cellStyle name="40% - 강조색2 3 4 2" xfId="2046"/>
    <cellStyle name="40% - 강조색2 3 4 2 2" xfId="4662"/>
    <cellStyle name="40% - 강조색2 3 4 2 2 2" xfId="9954"/>
    <cellStyle name="40% - 강조색2 3 4 2 2 2 2" xfId="35579"/>
    <cellStyle name="40% - 강조색2 3 4 2 2 2 2 2" xfId="35580"/>
    <cellStyle name="40% - 강조색2 3 4 2 2 2 3" xfId="35581"/>
    <cellStyle name="40% - 강조색2 3 4 2 2 3" xfId="15420"/>
    <cellStyle name="40% - 강조색2 3 4 2 2 3 2" xfId="35582"/>
    <cellStyle name="40% - 강조색2 3 4 2 2 4" xfId="35583"/>
    <cellStyle name="40% - 강조색2 3 4 2 3" xfId="7339"/>
    <cellStyle name="40% - 강조색2 3 4 2 3 2" xfId="35584"/>
    <cellStyle name="40% - 강조색2 3 4 2 3 2 2" xfId="35585"/>
    <cellStyle name="40% - 강조색2 3 4 2 3 3" xfId="35586"/>
    <cellStyle name="40% - 강조색2 3 4 2 4" xfId="12805"/>
    <cellStyle name="40% - 강조색2 3 4 2 4 2" xfId="35587"/>
    <cellStyle name="40% - 강조색2 3 4 2 5" xfId="35588"/>
    <cellStyle name="40% - 강조색2 3 4 3" xfId="3363"/>
    <cellStyle name="40% - 강조색2 3 4 3 2" xfId="8655"/>
    <cellStyle name="40% - 강조색2 3 4 3 2 2" xfId="35589"/>
    <cellStyle name="40% - 강조색2 3 4 3 2 2 2" xfId="35590"/>
    <cellStyle name="40% - 강조색2 3 4 3 2 3" xfId="35591"/>
    <cellStyle name="40% - 강조색2 3 4 3 3" xfId="14121"/>
    <cellStyle name="40% - 강조색2 3 4 3 3 2" xfId="35592"/>
    <cellStyle name="40% - 강조색2 3 4 3 4" xfId="35593"/>
    <cellStyle name="40% - 강조색2 3 4 4" xfId="6040"/>
    <cellStyle name="40% - 강조색2 3 4 4 2" xfId="35594"/>
    <cellStyle name="40% - 강조색2 3 4 4 2 2" xfId="35595"/>
    <cellStyle name="40% - 강조색2 3 4 4 3" xfId="35596"/>
    <cellStyle name="40% - 강조색2 3 4 5" xfId="11506"/>
    <cellStyle name="40% - 강조색2 3 4 5 2" xfId="35597"/>
    <cellStyle name="40% - 강조색2 3 4 6" xfId="35598"/>
    <cellStyle name="40% - 강조색2 3 5" xfId="1426"/>
    <cellStyle name="40% - 강조색2 3 5 2" xfId="4042"/>
    <cellStyle name="40% - 강조색2 3 5 2 2" xfId="9334"/>
    <cellStyle name="40% - 강조색2 3 5 2 2 2" xfId="35599"/>
    <cellStyle name="40% - 강조색2 3 5 2 2 2 2" xfId="35600"/>
    <cellStyle name="40% - 강조색2 3 5 2 2 3" xfId="35601"/>
    <cellStyle name="40% - 강조색2 3 5 2 3" xfId="14800"/>
    <cellStyle name="40% - 강조색2 3 5 2 3 2" xfId="35602"/>
    <cellStyle name="40% - 강조색2 3 5 2 4" xfId="35603"/>
    <cellStyle name="40% - 강조색2 3 5 3" xfId="6719"/>
    <cellStyle name="40% - 강조색2 3 5 3 2" xfId="35604"/>
    <cellStyle name="40% - 강조색2 3 5 3 2 2" xfId="35605"/>
    <cellStyle name="40% - 강조색2 3 5 3 3" xfId="35606"/>
    <cellStyle name="40% - 강조색2 3 5 4" xfId="12185"/>
    <cellStyle name="40% - 강조색2 3 5 4 2" xfId="35607"/>
    <cellStyle name="40% - 강조색2 3 5 5" xfId="35608"/>
    <cellStyle name="40% - 강조색2 3 6" xfId="2743"/>
    <cellStyle name="40% - 강조색2 3 6 2" xfId="8035"/>
    <cellStyle name="40% - 강조색2 3 6 2 2" xfId="35609"/>
    <cellStyle name="40% - 강조색2 3 6 2 2 2" xfId="35610"/>
    <cellStyle name="40% - 강조색2 3 6 2 3" xfId="35611"/>
    <cellStyle name="40% - 강조색2 3 6 3" xfId="13501"/>
    <cellStyle name="40% - 강조색2 3 6 3 2" xfId="35612"/>
    <cellStyle name="40% - 강조색2 3 6 4" xfId="35613"/>
    <cellStyle name="40% - 강조색2 3 7" xfId="5420"/>
    <cellStyle name="40% - 강조색2 3 7 2" xfId="16112"/>
    <cellStyle name="40% - 강조색2 3 7 2 2" xfId="35614"/>
    <cellStyle name="40% - 강조색2 3 7 3" xfId="35615"/>
    <cellStyle name="40% - 강조색2 3 8" xfId="10696"/>
    <cellStyle name="40% - 강조색2 3 8 2" xfId="35616"/>
    <cellStyle name="40% - 강조색2 3 9" xfId="10886"/>
    <cellStyle name="40% - 강조색2 30" xfId="49767"/>
    <cellStyle name="40% - 강조색2 31" xfId="49781"/>
    <cellStyle name="40% - 강조색2 32" xfId="49795"/>
    <cellStyle name="40% - 강조색2 33" xfId="49809"/>
    <cellStyle name="40% - 강조색2 34" xfId="49823"/>
    <cellStyle name="40% - 강조색2 35" xfId="49837"/>
    <cellStyle name="40% - 강조색2 36" xfId="49851"/>
    <cellStyle name="40% - 강조색2 37" xfId="49865"/>
    <cellStyle name="40% - 강조색2 38" xfId="49879"/>
    <cellStyle name="40% - 강조색2 39" xfId="49893"/>
    <cellStyle name="40% - 강조색2 4" xfId="148"/>
    <cellStyle name="40% - 강조색2 4 10" xfId="16333"/>
    <cellStyle name="40% - 강조색2 4 11" xfId="16499"/>
    <cellStyle name="40% - 강조색2 4 12" xfId="16647"/>
    <cellStyle name="40% - 강조색2 4 13" xfId="16839"/>
    <cellStyle name="40% - 강조색2 4 14" xfId="17433"/>
    <cellStyle name="40% - 강조색2 4 15" xfId="18370"/>
    <cellStyle name="40% - 강조색2 4 16" xfId="19332"/>
    <cellStyle name="40% - 강조색2 4 17" xfId="21795"/>
    <cellStyle name="40% - 강조색2 4 2" xfId="269"/>
    <cellStyle name="40% - 강조색2 4 2 10" xfId="18534"/>
    <cellStyle name="40% - 강조색2 4 2 11" xfId="19496"/>
    <cellStyle name="40% - 강조색2 4 2 12" xfId="21961"/>
    <cellStyle name="40% - 강조색2 4 2 2" xfId="573"/>
    <cellStyle name="40% - 강조색2 4 2 2 10" xfId="19791"/>
    <cellStyle name="40% - 강조색2 4 2 2 11" xfId="22256"/>
    <cellStyle name="40% - 강조색2 4 2 2 2" xfId="1195"/>
    <cellStyle name="40% - 강조색2 4 2 2 2 2" xfId="2497"/>
    <cellStyle name="40% - 강조색2 4 2 2 2 2 2" xfId="5113"/>
    <cellStyle name="40% - 강조색2 4 2 2 2 2 2 2" xfId="10405"/>
    <cellStyle name="40% - 강조색2 4 2 2 2 2 2 2 2" xfId="35617"/>
    <cellStyle name="40% - 강조색2 4 2 2 2 2 2 2 2 2" xfId="35618"/>
    <cellStyle name="40% - 강조색2 4 2 2 2 2 2 2 3" xfId="35619"/>
    <cellStyle name="40% - 강조색2 4 2 2 2 2 2 3" xfId="15871"/>
    <cellStyle name="40% - 강조색2 4 2 2 2 2 2 3 2" xfId="35620"/>
    <cellStyle name="40% - 강조색2 4 2 2 2 2 2 4" xfId="35621"/>
    <cellStyle name="40% - 강조색2 4 2 2 2 2 3" xfId="7790"/>
    <cellStyle name="40% - 강조색2 4 2 2 2 2 3 2" xfId="35622"/>
    <cellStyle name="40% - 강조색2 4 2 2 2 2 3 2 2" xfId="35623"/>
    <cellStyle name="40% - 강조색2 4 2 2 2 2 3 3" xfId="35624"/>
    <cellStyle name="40% - 강조색2 4 2 2 2 2 4" xfId="13256"/>
    <cellStyle name="40% - 강조색2 4 2 2 2 2 4 2" xfId="35625"/>
    <cellStyle name="40% - 강조색2 4 2 2 2 2 5" xfId="35626"/>
    <cellStyle name="40% - 강조색2 4 2 2 2 2 6" xfId="35627"/>
    <cellStyle name="40% - 강조색2 4 2 2 2 3" xfId="3814"/>
    <cellStyle name="40% - 강조색2 4 2 2 2 3 2" xfId="9106"/>
    <cellStyle name="40% - 강조색2 4 2 2 2 3 2 2" xfId="35628"/>
    <cellStyle name="40% - 강조색2 4 2 2 2 3 2 2 2" xfId="35629"/>
    <cellStyle name="40% - 강조색2 4 2 2 2 3 2 3" xfId="35630"/>
    <cellStyle name="40% - 강조색2 4 2 2 2 3 3" xfId="14572"/>
    <cellStyle name="40% - 강조색2 4 2 2 2 3 3 2" xfId="35631"/>
    <cellStyle name="40% - 강조색2 4 2 2 2 3 4" xfId="35632"/>
    <cellStyle name="40% - 강조색2 4 2 2 2 4" xfId="6491"/>
    <cellStyle name="40% - 강조색2 4 2 2 2 4 2" xfId="35633"/>
    <cellStyle name="40% - 강조색2 4 2 2 2 4 2 2" xfId="35634"/>
    <cellStyle name="40% - 강조색2 4 2 2 2 4 3" xfId="35635"/>
    <cellStyle name="40% - 강조색2 4 2 2 2 5" xfId="11957"/>
    <cellStyle name="40% - 강조색2 4 2 2 2 5 2" xfId="35636"/>
    <cellStyle name="40% - 강조색2 4 2 2 2 6" xfId="20715"/>
    <cellStyle name="40% - 강조색2 4 2 2 2 7" xfId="35637"/>
    <cellStyle name="40% - 강조색2 4 2 2 3" xfId="1877"/>
    <cellStyle name="40% - 강조색2 4 2 2 3 2" xfId="4493"/>
    <cellStyle name="40% - 강조색2 4 2 2 3 2 2" xfId="9785"/>
    <cellStyle name="40% - 강조색2 4 2 2 3 2 2 2" xfId="35638"/>
    <cellStyle name="40% - 강조색2 4 2 2 3 2 2 2 2" xfId="35639"/>
    <cellStyle name="40% - 강조색2 4 2 2 3 2 2 3" xfId="35640"/>
    <cellStyle name="40% - 강조색2 4 2 2 3 2 3" xfId="15251"/>
    <cellStyle name="40% - 강조색2 4 2 2 3 2 3 2" xfId="35641"/>
    <cellStyle name="40% - 강조색2 4 2 2 3 2 4" xfId="35642"/>
    <cellStyle name="40% - 강조색2 4 2 2 3 2 5" xfId="35643"/>
    <cellStyle name="40% - 강조색2 4 2 2 3 3" xfId="7170"/>
    <cellStyle name="40% - 강조색2 4 2 2 3 3 2" xfId="35644"/>
    <cellStyle name="40% - 강조색2 4 2 2 3 3 2 2" xfId="35645"/>
    <cellStyle name="40% - 강조색2 4 2 2 3 3 3" xfId="35646"/>
    <cellStyle name="40% - 강조색2 4 2 2 3 4" xfId="12636"/>
    <cellStyle name="40% - 강조색2 4 2 2 3 4 2" xfId="35647"/>
    <cellStyle name="40% - 강조색2 4 2 2 3 5" xfId="21293"/>
    <cellStyle name="40% - 강조색2 4 2 2 3 6" xfId="35648"/>
    <cellStyle name="40% - 강조색2 4 2 2 4" xfId="3194"/>
    <cellStyle name="40% - 강조색2 4 2 2 4 2" xfId="8486"/>
    <cellStyle name="40% - 강조색2 4 2 2 4 2 2" xfId="35649"/>
    <cellStyle name="40% - 강조색2 4 2 2 4 2 2 2" xfId="35650"/>
    <cellStyle name="40% - 강조색2 4 2 2 4 2 3" xfId="35651"/>
    <cellStyle name="40% - 강조색2 4 2 2 4 3" xfId="13952"/>
    <cellStyle name="40% - 강조색2 4 2 2 4 3 2" xfId="35652"/>
    <cellStyle name="40% - 강조색2 4 2 2 4 4" xfId="35653"/>
    <cellStyle name="40% - 강조색2 4 2 2 4 5" xfId="35654"/>
    <cellStyle name="40% - 강조색2 4 2 2 5" xfId="5871"/>
    <cellStyle name="40% - 강조색2 4 2 2 5 2" xfId="35655"/>
    <cellStyle name="40% - 강조색2 4 2 2 5 2 2" xfId="35656"/>
    <cellStyle name="40% - 강조색2 4 2 2 5 3" xfId="35657"/>
    <cellStyle name="40% - 강조색2 4 2 2 6" xfId="11337"/>
    <cellStyle name="40% - 강조색2 4 2 2 6 2" xfId="35658"/>
    <cellStyle name="40% - 강조색2 4 2 2 7" xfId="17318"/>
    <cellStyle name="40% - 강조색2 4 2 2 8" xfId="17892"/>
    <cellStyle name="40% - 강조색2 4 2 2 9" xfId="18829"/>
    <cellStyle name="40% - 강조색2 4 2 3" xfId="893"/>
    <cellStyle name="40% - 강조색2 4 2 3 2" xfId="2195"/>
    <cellStyle name="40% - 강조색2 4 2 3 2 2" xfId="4811"/>
    <cellStyle name="40% - 강조색2 4 2 3 2 2 2" xfId="10103"/>
    <cellStyle name="40% - 강조색2 4 2 3 2 2 2 2" xfId="35659"/>
    <cellStyle name="40% - 강조색2 4 2 3 2 2 2 2 2" xfId="35660"/>
    <cellStyle name="40% - 강조색2 4 2 3 2 2 2 3" xfId="35661"/>
    <cellStyle name="40% - 강조색2 4 2 3 2 2 3" xfId="15569"/>
    <cellStyle name="40% - 강조색2 4 2 3 2 2 3 2" xfId="35662"/>
    <cellStyle name="40% - 강조색2 4 2 3 2 2 4" xfId="35663"/>
    <cellStyle name="40% - 강조색2 4 2 3 2 2 5" xfId="35664"/>
    <cellStyle name="40% - 강조색2 4 2 3 2 3" xfId="7488"/>
    <cellStyle name="40% - 강조색2 4 2 3 2 3 2" xfId="35665"/>
    <cellStyle name="40% - 강조색2 4 2 3 2 3 2 2" xfId="35666"/>
    <cellStyle name="40% - 강조색2 4 2 3 2 3 3" xfId="35667"/>
    <cellStyle name="40% - 강조색2 4 2 3 2 4" xfId="12954"/>
    <cellStyle name="40% - 강조색2 4 2 3 2 4 2" xfId="35668"/>
    <cellStyle name="40% - 강조색2 4 2 3 2 5" xfId="21565"/>
    <cellStyle name="40% - 강조색2 4 2 3 2 6" xfId="35669"/>
    <cellStyle name="40% - 강조색2 4 2 3 3" xfId="3512"/>
    <cellStyle name="40% - 강조색2 4 2 3 3 2" xfId="8804"/>
    <cellStyle name="40% - 강조색2 4 2 3 3 2 2" xfId="35670"/>
    <cellStyle name="40% - 강조색2 4 2 3 3 2 2 2" xfId="35671"/>
    <cellStyle name="40% - 강조색2 4 2 3 3 2 3" xfId="35672"/>
    <cellStyle name="40% - 강조색2 4 2 3 3 3" xfId="14270"/>
    <cellStyle name="40% - 강조색2 4 2 3 3 3 2" xfId="35673"/>
    <cellStyle name="40% - 강조색2 4 2 3 3 4" xfId="35674"/>
    <cellStyle name="40% - 강조색2 4 2 3 3 5" xfId="35675"/>
    <cellStyle name="40% - 강조색2 4 2 3 4" xfId="6189"/>
    <cellStyle name="40% - 강조색2 4 2 3 4 2" xfId="35676"/>
    <cellStyle name="40% - 강조색2 4 2 3 4 2 2" xfId="35677"/>
    <cellStyle name="40% - 강조색2 4 2 3 4 3" xfId="35678"/>
    <cellStyle name="40% - 강조색2 4 2 3 5" xfId="11655"/>
    <cellStyle name="40% - 강조색2 4 2 3 5 2" xfId="35679"/>
    <cellStyle name="40% - 강조색2 4 2 3 6" xfId="18164"/>
    <cellStyle name="40% - 강조색2 4 2 3 7" xfId="19098"/>
    <cellStyle name="40% - 강조색2 4 2 3 8" xfId="20060"/>
    <cellStyle name="40% - 강조색2 4 2 3 9" xfId="22525"/>
    <cellStyle name="40% - 강조색2 4 2 4" xfId="1575"/>
    <cellStyle name="40% - 강조색2 4 2 4 2" xfId="4191"/>
    <cellStyle name="40% - 강조색2 4 2 4 2 2" xfId="9483"/>
    <cellStyle name="40% - 강조색2 4 2 4 2 2 2" xfId="35680"/>
    <cellStyle name="40% - 강조색2 4 2 4 2 2 2 2" xfId="35681"/>
    <cellStyle name="40% - 강조색2 4 2 4 2 2 3" xfId="35682"/>
    <cellStyle name="40% - 강조색2 4 2 4 2 3" xfId="14949"/>
    <cellStyle name="40% - 강조색2 4 2 4 2 3 2" xfId="35683"/>
    <cellStyle name="40% - 강조색2 4 2 4 2 4" xfId="35684"/>
    <cellStyle name="40% - 강조색2 4 2 4 2 5" xfId="35685"/>
    <cellStyle name="40% - 강조색2 4 2 4 3" xfId="6868"/>
    <cellStyle name="40% - 강조색2 4 2 4 3 2" xfId="35686"/>
    <cellStyle name="40% - 강조색2 4 2 4 3 2 2" xfId="35687"/>
    <cellStyle name="40% - 강조색2 4 2 4 3 3" xfId="35688"/>
    <cellStyle name="40% - 강조색2 4 2 4 4" xfId="12334"/>
    <cellStyle name="40% - 강조색2 4 2 4 4 2" xfId="35689"/>
    <cellStyle name="40% - 강조색2 4 2 4 5" xfId="20420"/>
    <cellStyle name="40% - 강조색2 4 2 4 6" xfId="35690"/>
    <cellStyle name="40% - 강조색2 4 2 5" xfId="2892"/>
    <cellStyle name="40% - 강조색2 4 2 5 2" xfId="8184"/>
    <cellStyle name="40% - 강조색2 4 2 5 2 2" xfId="35691"/>
    <cellStyle name="40% - 강조색2 4 2 5 2 2 2" xfId="35692"/>
    <cellStyle name="40% - 강조색2 4 2 5 2 3" xfId="35693"/>
    <cellStyle name="40% - 강조색2 4 2 5 2 4" xfId="35694"/>
    <cellStyle name="40% - 강조색2 4 2 5 3" xfId="13650"/>
    <cellStyle name="40% - 강조색2 4 2 5 3 2" xfId="35695"/>
    <cellStyle name="40% - 강조색2 4 2 5 4" xfId="20998"/>
    <cellStyle name="40% - 강조색2 4 2 5 5" xfId="35696"/>
    <cellStyle name="40% - 강조색2 4 2 6" xfId="5569"/>
    <cellStyle name="40% - 강조색2 4 2 6 2" xfId="35697"/>
    <cellStyle name="40% - 강조색2 4 2 6 2 2" xfId="35698"/>
    <cellStyle name="40% - 강조색2 4 2 6 3" xfId="35699"/>
    <cellStyle name="40% - 강조색2 4 2 6 4" xfId="35700"/>
    <cellStyle name="40% - 강조색2 4 2 7" xfId="11035"/>
    <cellStyle name="40% - 강조색2 4 2 7 2" xfId="35701"/>
    <cellStyle name="40% - 강조색2 4 2 8" xfId="17009"/>
    <cellStyle name="40% - 강조색2 4 2 9" xfId="17597"/>
    <cellStyle name="40% - 강조색2 4 3" xfId="458"/>
    <cellStyle name="40% - 강조색2 4 3 10" xfId="19676"/>
    <cellStyle name="40% - 강조색2 4 3 11" xfId="22141"/>
    <cellStyle name="40% - 강조색2 4 3 2" xfId="1080"/>
    <cellStyle name="40% - 강조색2 4 3 2 2" xfId="2382"/>
    <cellStyle name="40% - 강조색2 4 3 2 2 2" xfId="4998"/>
    <cellStyle name="40% - 강조색2 4 3 2 2 2 2" xfId="10290"/>
    <cellStyle name="40% - 강조색2 4 3 2 2 2 2 2" xfId="35702"/>
    <cellStyle name="40% - 강조색2 4 3 2 2 2 2 2 2" xfId="35703"/>
    <cellStyle name="40% - 강조색2 4 3 2 2 2 2 3" xfId="35704"/>
    <cellStyle name="40% - 강조색2 4 3 2 2 2 3" xfId="15756"/>
    <cellStyle name="40% - 강조색2 4 3 2 2 2 3 2" xfId="35705"/>
    <cellStyle name="40% - 강조색2 4 3 2 2 2 4" xfId="35706"/>
    <cellStyle name="40% - 강조색2 4 3 2 2 3" xfId="7675"/>
    <cellStyle name="40% - 강조색2 4 3 2 2 3 2" xfId="35707"/>
    <cellStyle name="40% - 강조색2 4 3 2 2 3 2 2" xfId="35708"/>
    <cellStyle name="40% - 강조색2 4 3 2 2 3 3" xfId="35709"/>
    <cellStyle name="40% - 강조색2 4 3 2 2 4" xfId="13141"/>
    <cellStyle name="40% - 강조색2 4 3 2 2 4 2" xfId="35710"/>
    <cellStyle name="40% - 강조색2 4 3 2 2 5" xfId="35711"/>
    <cellStyle name="40% - 강조색2 4 3 2 2 6" xfId="35712"/>
    <cellStyle name="40% - 강조색2 4 3 2 3" xfId="3699"/>
    <cellStyle name="40% - 강조색2 4 3 2 3 2" xfId="8991"/>
    <cellStyle name="40% - 강조색2 4 3 2 3 2 2" xfId="35713"/>
    <cellStyle name="40% - 강조색2 4 3 2 3 2 2 2" xfId="35714"/>
    <cellStyle name="40% - 강조색2 4 3 2 3 2 3" xfId="35715"/>
    <cellStyle name="40% - 강조색2 4 3 2 3 3" xfId="14457"/>
    <cellStyle name="40% - 강조색2 4 3 2 3 3 2" xfId="35716"/>
    <cellStyle name="40% - 강조색2 4 3 2 3 4" xfId="35717"/>
    <cellStyle name="40% - 강조색2 4 3 2 4" xfId="6376"/>
    <cellStyle name="40% - 강조색2 4 3 2 4 2" xfId="35718"/>
    <cellStyle name="40% - 강조색2 4 3 2 4 2 2" xfId="35719"/>
    <cellStyle name="40% - 강조색2 4 3 2 4 3" xfId="35720"/>
    <cellStyle name="40% - 강조색2 4 3 2 5" xfId="11842"/>
    <cellStyle name="40% - 강조색2 4 3 2 5 2" xfId="35721"/>
    <cellStyle name="40% - 강조색2 4 3 2 6" xfId="20600"/>
    <cellStyle name="40% - 강조색2 4 3 2 7" xfId="35722"/>
    <cellStyle name="40% - 강조색2 4 3 3" xfId="1762"/>
    <cellStyle name="40% - 강조색2 4 3 3 2" xfId="4378"/>
    <cellStyle name="40% - 강조색2 4 3 3 2 2" xfId="9670"/>
    <cellStyle name="40% - 강조색2 4 3 3 2 2 2" xfId="35723"/>
    <cellStyle name="40% - 강조색2 4 3 3 2 2 2 2" xfId="35724"/>
    <cellStyle name="40% - 강조색2 4 3 3 2 2 3" xfId="35725"/>
    <cellStyle name="40% - 강조색2 4 3 3 2 3" xfId="15136"/>
    <cellStyle name="40% - 강조색2 4 3 3 2 3 2" xfId="35726"/>
    <cellStyle name="40% - 강조색2 4 3 3 2 4" xfId="35727"/>
    <cellStyle name="40% - 강조색2 4 3 3 2 5" xfId="35728"/>
    <cellStyle name="40% - 강조색2 4 3 3 3" xfId="7055"/>
    <cellStyle name="40% - 강조색2 4 3 3 3 2" xfId="35729"/>
    <cellStyle name="40% - 강조색2 4 3 3 3 2 2" xfId="35730"/>
    <cellStyle name="40% - 강조색2 4 3 3 3 3" xfId="35731"/>
    <cellStyle name="40% - 강조색2 4 3 3 4" xfId="12521"/>
    <cellStyle name="40% - 강조색2 4 3 3 4 2" xfId="35732"/>
    <cellStyle name="40% - 강조색2 4 3 3 5" xfId="21178"/>
    <cellStyle name="40% - 강조색2 4 3 3 6" xfId="35733"/>
    <cellStyle name="40% - 강조색2 4 3 4" xfId="3079"/>
    <cellStyle name="40% - 강조색2 4 3 4 2" xfId="8371"/>
    <cellStyle name="40% - 강조색2 4 3 4 2 2" xfId="35734"/>
    <cellStyle name="40% - 강조색2 4 3 4 2 2 2" xfId="35735"/>
    <cellStyle name="40% - 강조색2 4 3 4 2 3" xfId="35736"/>
    <cellStyle name="40% - 강조색2 4 3 4 3" xfId="13837"/>
    <cellStyle name="40% - 강조색2 4 3 4 3 2" xfId="35737"/>
    <cellStyle name="40% - 강조색2 4 3 4 4" xfId="35738"/>
    <cellStyle name="40% - 강조색2 4 3 4 5" xfId="35739"/>
    <cellStyle name="40% - 강조색2 4 3 5" xfId="5756"/>
    <cellStyle name="40% - 강조색2 4 3 5 2" xfId="35740"/>
    <cellStyle name="40% - 강조색2 4 3 5 2 2" xfId="35741"/>
    <cellStyle name="40% - 강조색2 4 3 5 3" xfId="35742"/>
    <cellStyle name="40% - 강조색2 4 3 6" xfId="11222"/>
    <cellStyle name="40% - 강조색2 4 3 6 2" xfId="35743"/>
    <cellStyle name="40% - 강조색2 4 3 7" xfId="17189"/>
    <cellStyle name="40% - 강조색2 4 3 8" xfId="17777"/>
    <cellStyle name="40% - 강조색2 4 3 9" xfId="18714"/>
    <cellStyle name="40% - 강조색2 4 4" xfId="778"/>
    <cellStyle name="40% - 강조색2 4 4 2" xfId="2080"/>
    <cellStyle name="40% - 강조색2 4 4 2 2" xfId="4696"/>
    <cellStyle name="40% - 강조색2 4 4 2 2 2" xfId="9988"/>
    <cellStyle name="40% - 강조색2 4 4 2 2 2 2" xfId="35744"/>
    <cellStyle name="40% - 강조색2 4 4 2 2 2 2 2" xfId="35745"/>
    <cellStyle name="40% - 강조색2 4 4 2 2 2 3" xfId="35746"/>
    <cellStyle name="40% - 강조색2 4 4 2 2 3" xfId="15454"/>
    <cellStyle name="40% - 강조색2 4 4 2 2 3 2" xfId="35747"/>
    <cellStyle name="40% - 강조색2 4 4 2 2 4" xfId="35748"/>
    <cellStyle name="40% - 강조색2 4 4 2 2 5" xfId="35749"/>
    <cellStyle name="40% - 강조색2 4 4 2 3" xfId="7373"/>
    <cellStyle name="40% - 강조색2 4 4 2 3 2" xfId="35750"/>
    <cellStyle name="40% - 강조색2 4 4 2 3 2 2" xfId="35751"/>
    <cellStyle name="40% - 강조색2 4 4 2 3 3" xfId="35752"/>
    <cellStyle name="40% - 강조색2 4 4 2 4" xfId="12839"/>
    <cellStyle name="40% - 강조색2 4 4 2 4 2" xfId="35753"/>
    <cellStyle name="40% - 강조색2 4 4 2 5" xfId="21425"/>
    <cellStyle name="40% - 강조색2 4 4 2 6" xfId="35754"/>
    <cellStyle name="40% - 강조색2 4 4 3" xfId="3397"/>
    <cellStyle name="40% - 강조색2 4 4 3 2" xfId="8689"/>
    <cellStyle name="40% - 강조색2 4 4 3 2 2" xfId="35755"/>
    <cellStyle name="40% - 강조색2 4 4 3 2 2 2" xfId="35756"/>
    <cellStyle name="40% - 강조색2 4 4 3 2 3" xfId="35757"/>
    <cellStyle name="40% - 강조색2 4 4 3 3" xfId="14155"/>
    <cellStyle name="40% - 강조색2 4 4 3 3 2" xfId="35758"/>
    <cellStyle name="40% - 강조색2 4 4 3 4" xfId="35759"/>
    <cellStyle name="40% - 강조색2 4 4 3 5" xfId="35760"/>
    <cellStyle name="40% - 강조색2 4 4 4" xfId="6074"/>
    <cellStyle name="40% - 강조색2 4 4 4 2" xfId="35761"/>
    <cellStyle name="40% - 강조색2 4 4 4 2 2" xfId="35762"/>
    <cellStyle name="40% - 강조색2 4 4 4 3" xfId="35763"/>
    <cellStyle name="40% - 강조색2 4 4 5" xfId="11540"/>
    <cellStyle name="40% - 강조색2 4 4 5 2" xfId="35764"/>
    <cellStyle name="40% - 강조색2 4 4 6" xfId="18025"/>
    <cellStyle name="40% - 강조색2 4 4 7" xfId="18959"/>
    <cellStyle name="40% - 강조색2 4 4 8" xfId="19921"/>
    <cellStyle name="40% - 강조색2 4 4 9" xfId="22386"/>
    <cellStyle name="40% - 강조색2 4 5" xfId="1460"/>
    <cellStyle name="40% - 강조색2 4 5 2" xfId="4076"/>
    <cellStyle name="40% - 강조색2 4 5 2 2" xfId="9368"/>
    <cellStyle name="40% - 강조색2 4 5 2 2 2" xfId="35765"/>
    <cellStyle name="40% - 강조색2 4 5 2 2 2 2" xfId="35766"/>
    <cellStyle name="40% - 강조색2 4 5 2 2 3" xfId="35767"/>
    <cellStyle name="40% - 강조색2 4 5 2 3" xfId="14834"/>
    <cellStyle name="40% - 강조색2 4 5 2 3 2" xfId="35768"/>
    <cellStyle name="40% - 강조색2 4 5 2 4" xfId="35769"/>
    <cellStyle name="40% - 강조색2 4 5 2 5" xfId="35770"/>
    <cellStyle name="40% - 강조색2 4 5 3" xfId="6753"/>
    <cellStyle name="40% - 강조색2 4 5 3 2" xfId="35771"/>
    <cellStyle name="40% - 강조색2 4 5 3 2 2" xfId="35772"/>
    <cellStyle name="40% - 강조색2 4 5 3 3" xfId="35773"/>
    <cellStyle name="40% - 강조색2 4 5 4" xfId="12219"/>
    <cellStyle name="40% - 강조색2 4 5 4 2" xfId="35774"/>
    <cellStyle name="40% - 강조색2 4 5 5" xfId="20254"/>
    <cellStyle name="40% - 강조색2 4 5 6" xfId="35775"/>
    <cellStyle name="40% - 강조색2 4 6" xfId="2777"/>
    <cellStyle name="40% - 강조색2 4 6 2" xfId="8069"/>
    <cellStyle name="40% - 강조색2 4 6 2 2" xfId="35776"/>
    <cellStyle name="40% - 강조색2 4 6 2 2 2" xfId="35777"/>
    <cellStyle name="40% - 강조색2 4 6 2 3" xfId="35778"/>
    <cellStyle name="40% - 강조색2 4 6 2 4" xfId="35779"/>
    <cellStyle name="40% - 강조색2 4 6 3" xfId="13535"/>
    <cellStyle name="40% - 강조색2 4 6 3 2" xfId="35780"/>
    <cellStyle name="40% - 강조색2 4 6 4" xfId="20832"/>
    <cellStyle name="40% - 강조색2 4 6 5" xfId="35781"/>
    <cellStyle name="40% - 강조색2 4 7" xfId="5454"/>
    <cellStyle name="40% - 강조색2 4 7 2" xfId="16142"/>
    <cellStyle name="40% - 강조색2 4 7 2 2" xfId="35782"/>
    <cellStyle name="40% - 강조색2 4 7 3" xfId="35783"/>
    <cellStyle name="40% - 강조색2 4 7 4" xfId="35784"/>
    <cellStyle name="40% - 강조색2 4 8" xfId="10790"/>
    <cellStyle name="40% - 강조색2 4 8 2" xfId="35785"/>
    <cellStyle name="40% - 강조색2 4 9" xfId="10920"/>
    <cellStyle name="40% - 강조색2 4 9 2" xfId="35786"/>
    <cellStyle name="40% - 강조색2 5" xfId="163"/>
    <cellStyle name="40% - 강조색2 5 10" xfId="35787"/>
    <cellStyle name="40% - 강조색2 5 2" xfId="284"/>
    <cellStyle name="40% - 강조색2 5 2 2" xfId="588"/>
    <cellStyle name="40% - 강조색2 5 2 2 2" xfId="1210"/>
    <cellStyle name="40% - 강조색2 5 2 2 2 2" xfId="2512"/>
    <cellStyle name="40% - 강조색2 5 2 2 2 2 2" xfId="5128"/>
    <cellStyle name="40% - 강조색2 5 2 2 2 2 2 2" xfId="10420"/>
    <cellStyle name="40% - 강조색2 5 2 2 2 2 2 2 2" xfId="35788"/>
    <cellStyle name="40% - 강조색2 5 2 2 2 2 2 2 2 2" xfId="35789"/>
    <cellStyle name="40% - 강조색2 5 2 2 2 2 2 2 3" xfId="35790"/>
    <cellStyle name="40% - 강조색2 5 2 2 2 2 2 3" xfId="15886"/>
    <cellStyle name="40% - 강조색2 5 2 2 2 2 2 3 2" xfId="35791"/>
    <cellStyle name="40% - 강조색2 5 2 2 2 2 2 4" xfId="35792"/>
    <cellStyle name="40% - 강조색2 5 2 2 2 2 3" xfId="7805"/>
    <cellStyle name="40% - 강조색2 5 2 2 2 2 3 2" xfId="35793"/>
    <cellStyle name="40% - 강조색2 5 2 2 2 2 3 2 2" xfId="35794"/>
    <cellStyle name="40% - 강조색2 5 2 2 2 2 3 3" xfId="35795"/>
    <cellStyle name="40% - 강조색2 5 2 2 2 2 4" xfId="13271"/>
    <cellStyle name="40% - 강조색2 5 2 2 2 2 4 2" xfId="35796"/>
    <cellStyle name="40% - 강조색2 5 2 2 2 2 5" xfId="35797"/>
    <cellStyle name="40% - 강조색2 5 2 2 2 3" xfId="3829"/>
    <cellStyle name="40% - 강조색2 5 2 2 2 3 2" xfId="9121"/>
    <cellStyle name="40% - 강조색2 5 2 2 2 3 2 2" xfId="35798"/>
    <cellStyle name="40% - 강조색2 5 2 2 2 3 2 2 2" xfId="35799"/>
    <cellStyle name="40% - 강조색2 5 2 2 2 3 2 3" xfId="35800"/>
    <cellStyle name="40% - 강조색2 5 2 2 2 3 3" xfId="14587"/>
    <cellStyle name="40% - 강조색2 5 2 2 2 3 3 2" xfId="35801"/>
    <cellStyle name="40% - 강조색2 5 2 2 2 3 4" xfId="35802"/>
    <cellStyle name="40% - 강조색2 5 2 2 2 4" xfId="6506"/>
    <cellStyle name="40% - 강조색2 5 2 2 2 4 2" xfId="35803"/>
    <cellStyle name="40% - 강조색2 5 2 2 2 4 2 2" xfId="35804"/>
    <cellStyle name="40% - 강조색2 5 2 2 2 4 3" xfId="35805"/>
    <cellStyle name="40% - 강조색2 5 2 2 2 5" xfId="11972"/>
    <cellStyle name="40% - 강조색2 5 2 2 2 5 2" xfId="35806"/>
    <cellStyle name="40% - 강조색2 5 2 2 2 6" xfId="35807"/>
    <cellStyle name="40% - 강조색2 5 2 2 3" xfId="1892"/>
    <cellStyle name="40% - 강조색2 5 2 2 3 2" xfId="4508"/>
    <cellStyle name="40% - 강조색2 5 2 2 3 2 2" xfId="9800"/>
    <cellStyle name="40% - 강조색2 5 2 2 3 2 2 2" xfId="35808"/>
    <cellStyle name="40% - 강조색2 5 2 2 3 2 2 2 2" xfId="35809"/>
    <cellStyle name="40% - 강조색2 5 2 2 3 2 2 3" xfId="35810"/>
    <cellStyle name="40% - 강조색2 5 2 2 3 2 3" xfId="15266"/>
    <cellStyle name="40% - 강조색2 5 2 2 3 2 3 2" xfId="35811"/>
    <cellStyle name="40% - 강조색2 5 2 2 3 2 4" xfId="35812"/>
    <cellStyle name="40% - 강조색2 5 2 2 3 3" xfId="7185"/>
    <cellStyle name="40% - 강조색2 5 2 2 3 3 2" xfId="35813"/>
    <cellStyle name="40% - 강조색2 5 2 2 3 3 2 2" xfId="35814"/>
    <cellStyle name="40% - 강조색2 5 2 2 3 3 3" xfId="35815"/>
    <cellStyle name="40% - 강조색2 5 2 2 3 4" xfId="12651"/>
    <cellStyle name="40% - 강조색2 5 2 2 3 4 2" xfId="35816"/>
    <cellStyle name="40% - 강조색2 5 2 2 3 5" xfId="35817"/>
    <cellStyle name="40% - 강조색2 5 2 2 4" xfId="3209"/>
    <cellStyle name="40% - 강조색2 5 2 2 4 2" xfId="8501"/>
    <cellStyle name="40% - 강조색2 5 2 2 4 2 2" xfId="35818"/>
    <cellStyle name="40% - 강조색2 5 2 2 4 2 2 2" xfId="35819"/>
    <cellStyle name="40% - 강조색2 5 2 2 4 2 3" xfId="35820"/>
    <cellStyle name="40% - 강조색2 5 2 2 4 3" xfId="13967"/>
    <cellStyle name="40% - 강조색2 5 2 2 4 3 2" xfId="35821"/>
    <cellStyle name="40% - 강조색2 5 2 2 4 4" xfId="35822"/>
    <cellStyle name="40% - 강조색2 5 2 2 5" xfId="5886"/>
    <cellStyle name="40% - 강조색2 5 2 2 5 2" xfId="35823"/>
    <cellStyle name="40% - 강조색2 5 2 2 5 2 2" xfId="35824"/>
    <cellStyle name="40% - 강조색2 5 2 2 5 3" xfId="35825"/>
    <cellStyle name="40% - 강조색2 5 2 2 6" xfId="11352"/>
    <cellStyle name="40% - 강조색2 5 2 2 6 2" xfId="35826"/>
    <cellStyle name="40% - 강조색2 5 2 2 7" xfId="35827"/>
    <cellStyle name="40% - 강조색2 5 2 3" xfId="908"/>
    <cellStyle name="40% - 강조색2 5 2 3 2" xfId="2210"/>
    <cellStyle name="40% - 강조색2 5 2 3 2 2" xfId="4826"/>
    <cellStyle name="40% - 강조색2 5 2 3 2 2 2" xfId="10118"/>
    <cellStyle name="40% - 강조색2 5 2 3 2 2 2 2" xfId="35828"/>
    <cellStyle name="40% - 강조색2 5 2 3 2 2 2 2 2" xfId="35829"/>
    <cellStyle name="40% - 강조색2 5 2 3 2 2 2 3" xfId="35830"/>
    <cellStyle name="40% - 강조색2 5 2 3 2 2 3" xfId="15584"/>
    <cellStyle name="40% - 강조색2 5 2 3 2 2 3 2" xfId="35831"/>
    <cellStyle name="40% - 강조색2 5 2 3 2 2 4" xfId="35832"/>
    <cellStyle name="40% - 강조색2 5 2 3 2 3" xfId="7503"/>
    <cellStyle name="40% - 강조색2 5 2 3 2 3 2" xfId="35833"/>
    <cellStyle name="40% - 강조색2 5 2 3 2 3 2 2" xfId="35834"/>
    <cellStyle name="40% - 강조색2 5 2 3 2 3 3" xfId="35835"/>
    <cellStyle name="40% - 강조색2 5 2 3 2 4" xfId="12969"/>
    <cellStyle name="40% - 강조색2 5 2 3 2 4 2" xfId="35836"/>
    <cellStyle name="40% - 강조색2 5 2 3 2 5" xfId="35837"/>
    <cellStyle name="40% - 강조색2 5 2 3 3" xfId="3527"/>
    <cellStyle name="40% - 강조색2 5 2 3 3 2" xfId="8819"/>
    <cellStyle name="40% - 강조색2 5 2 3 3 2 2" xfId="35838"/>
    <cellStyle name="40% - 강조색2 5 2 3 3 2 2 2" xfId="35839"/>
    <cellStyle name="40% - 강조색2 5 2 3 3 2 3" xfId="35840"/>
    <cellStyle name="40% - 강조색2 5 2 3 3 3" xfId="14285"/>
    <cellStyle name="40% - 강조색2 5 2 3 3 3 2" xfId="35841"/>
    <cellStyle name="40% - 강조색2 5 2 3 3 4" xfId="35842"/>
    <cellStyle name="40% - 강조색2 5 2 3 4" xfId="6204"/>
    <cellStyle name="40% - 강조색2 5 2 3 4 2" xfId="35843"/>
    <cellStyle name="40% - 강조색2 5 2 3 4 2 2" xfId="35844"/>
    <cellStyle name="40% - 강조색2 5 2 3 4 3" xfId="35845"/>
    <cellStyle name="40% - 강조색2 5 2 3 5" xfId="11670"/>
    <cellStyle name="40% - 강조색2 5 2 3 5 2" xfId="35846"/>
    <cellStyle name="40% - 강조색2 5 2 3 6" xfId="35847"/>
    <cellStyle name="40% - 강조색2 5 2 4" xfId="1590"/>
    <cellStyle name="40% - 강조색2 5 2 4 2" xfId="4206"/>
    <cellStyle name="40% - 강조색2 5 2 4 2 2" xfId="9498"/>
    <cellStyle name="40% - 강조색2 5 2 4 2 2 2" xfId="35848"/>
    <cellStyle name="40% - 강조색2 5 2 4 2 2 2 2" xfId="35849"/>
    <cellStyle name="40% - 강조색2 5 2 4 2 2 3" xfId="35850"/>
    <cellStyle name="40% - 강조색2 5 2 4 2 3" xfId="14964"/>
    <cellStyle name="40% - 강조색2 5 2 4 2 3 2" xfId="35851"/>
    <cellStyle name="40% - 강조색2 5 2 4 2 4" xfId="35852"/>
    <cellStyle name="40% - 강조색2 5 2 4 3" xfId="6883"/>
    <cellStyle name="40% - 강조색2 5 2 4 3 2" xfId="35853"/>
    <cellStyle name="40% - 강조색2 5 2 4 3 2 2" xfId="35854"/>
    <cellStyle name="40% - 강조색2 5 2 4 3 3" xfId="35855"/>
    <cellStyle name="40% - 강조색2 5 2 4 4" xfId="12349"/>
    <cellStyle name="40% - 강조색2 5 2 4 4 2" xfId="35856"/>
    <cellStyle name="40% - 강조색2 5 2 4 5" xfId="35857"/>
    <cellStyle name="40% - 강조색2 5 2 5" xfId="2907"/>
    <cellStyle name="40% - 강조색2 5 2 5 2" xfId="8199"/>
    <cellStyle name="40% - 강조색2 5 2 5 2 2" xfId="35858"/>
    <cellStyle name="40% - 강조색2 5 2 5 2 2 2" xfId="35859"/>
    <cellStyle name="40% - 강조색2 5 2 5 2 3" xfId="35860"/>
    <cellStyle name="40% - 강조색2 5 2 5 3" xfId="13665"/>
    <cellStyle name="40% - 강조색2 5 2 5 3 2" xfId="35861"/>
    <cellStyle name="40% - 강조색2 5 2 5 4" xfId="35862"/>
    <cellStyle name="40% - 강조색2 5 2 6" xfId="5584"/>
    <cellStyle name="40% - 강조색2 5 2 6 2" xfId="35863"/>
    <cellStyle name="40% - 강조색2 5 2 6 2 2" xfId="35864"/>
    <cellStyle name="40% - 강조색2 5 2 6 3" xfId="35865"/>
    <cellStyle name="40% - 강조색2 5 2 7" xfId="11050"/>
    <cellStyle name="40% - 강조색2 5 2 7 2" xfId="35866"/>
    <cellStyle name="40% - 강조색2 5 2 8" xfId="35867"/>
    <cellStyle name="40% - 강조색2 5 3" xfId="473"/>
    <cellStyle name="40% - 강조색2 5 3 2" xfId="1095"/>
    <cellStyle name="40% - 강조색2 5 3 2 2" xfId="2397"/>
    <cellStyle name="40% - 강조색2 5 3 2 2 2" xfId="5013"/>
    <cellStyle name="40% - 강조색2 5 3 2 2 2 2" xfId="10305"/>
    <cellStyle name="40% - 강조색2 5 3 2 2 2 2 2" xfId="35868"/>
    <cellStyle name="40% - 강조색2 5 3 2 2 2 2 2 2" xfId="35869"/>
    <cellStyle name="40% - 강조색2 5 3 2 2 2 2 3" xfId="35870"/>
    <cellStyle name="40% - 강조색2 5 3 2 2 2 3" xfId="15771"/>
    <cellStyle name="40% - 강조색2 5 3 2 2 2 3 2" xfId="35871"/>
    <cellStyle name="40% - 강조색2 5 3 2 2 2 4" xfId="35872"/>
    <cellStyle name="40% - 강조색2 5 3 2 2 3" xfId="7690"/>
    <cellStyle name="40% - 강조색2 5 3 2 2 3 2" xfId="35873"/>
    <cellStyle name="40% - 강조색2 5 3 2 2 3 2 2" xfId="35874"/>
    <cellStyle name="40% - 강조색2 5 3 2 2 3 3" xfId="35875"/>
    <cellStyle name="40% - 강조색2 5 3 2 2 4" xfId="13156"/>
    <cellStyle name="40% - 강조색2 5 3 2 2 4 2" xfId="35876"/>
    <cellStyle name="40% - 강조색2 5 3 2 2 5" xfId="35877"/>
    <cellStyle name="40% - 강조색2 5 3 2 3" xfId="3714"/>
    <cellStyle name="40% - 강조색2 5 3 2 3 2" xfId="9006"/>
    <cellStyle name="40% - 강조색2 5 3 2 3 2 2" xfId="35878"/>
    <cellStyle name="40% - 강조색2 5 3 2 3 2 2 2" xfId="35879"/>
    <cellStyle name="40% - 강조색2 5 3 2 3 2 3" xfId="35880"/>
    <cellStyle name="40% - 강조색2 5 3 2 3 3" xfId="14472"/>
    <cellStyle name="40% - 강조색2 5 3 2 3 3 2" xfId="35881"/>
    <cellStyle name="40% - 강조색2 5 3 2 3 4" xfId="35882"/>
    <cellStyle name="40% - 강조색2 5 3 2 4" xfId="6391"/>
    <cellStyle name="40% - 강조색2 5 3 2 4 2" xfId="35883"/>
    <cellStyle name="40% - 강조색2 5 3 2 4 2 2" xfId="35884"/>
    <cellStyle name="40% - 강조색2 5 3 2 4 3" xfId="35885"/>
    <cellStyle name="40% - 강조색2 5 3 2 5" xfId="11857"/>
    <cellStyle name="40% - 강조색2 5 3 2 5 2" xfId="35886"/>
    <cellStyle name="40% - 강조색2 5 3 2 6" xfId="35887"/>
    <cellStyle name="40% - 강조색2 5 3 3" xfId="1777"/>
    <cellStyle name="40% - 강조색2 5 3 3 2" xfId="4393"/>
    <cellStyle name="40% - 강조색2 5 3 3 2 2" xfId="9685"/>
    <cellStyle name="40% - 강조색2 5 3 3 2 2 2" xfId="35888"/>
    <cellStyle name="40% - 강조색2 5 3 3 2 2 2 2" xfId="35889"/>
    <cellStyle name="40% - 강조색2 5 3 3 2 2 3" xfId="35890"/>
    <cellStyle name="40% - 강조색2 5 3 3 2 3" xfId="15151"/>
    <cellStyle name="40% - 강조색2 5 3 3 2 3 2" xfId="35891"/>
    <cellStyle name="40% - 강조색2 5 3 3 2 4" xfId="35892"/>
    <cellStyle name="40% - 강조색2 5 3 3 3" xfId="7070"/>
    <cellStyle name="40% - 강조색2 5 3 3 3 2" xfId="35893"/>
    <cellStyle name="40% - 강조색2 5 3 3 3 2 2" xfId="35894"/>
    <cellStyle name="40% - 강조색2 5 3 3 3 3" xfId="35895"/>
    <cellStyle name="40% - 강조색2 5 3 3 4" xfId="12536"/>
    <cellStyle name="40% - 강조색2 5 3 3 4 2" xfId="35896"/>
    <cellStyle name="40% - 강조색2 5 3 3 5" xfId="35897"/>
    <cellStyle name="40% - 강조색2 5 3 4" xfId="3094"/>
    <cellStyle name="40% - 강조색2 5 3 4 2" xfId="8386"/>
    <cellStyle name="40% - 강조색2 5 3 4 2 2" xfId="35898"/>
    <cellStyle name="40% - 강조색2 5 3 4 2 2 2" xfId="35899"/>
    <cellStyle name="40% - 강조색2 5 3 4 2 3" xfId="35900"/>
    <cellStyle name="40% - 강조색2 5 3 4 3" xfId="13852"/>
    <cellStyle name="40% - 강조색2 5 3 4 3 2" xfId="35901"/>
    <cellStyle name="40% - 강조색2 5 3 4 4" xfId="35902"/>
    <cellStyle name="40% - 강조색2 5 3 5" xfId="5771"/>
    <cellStyle name="40% - 강조색2 5 3 5 2" xfId="35903"/>
    <cellStyle name="40% - 강조색2 5 3 5 2 2" xfId="35904"/>
    <cellStyle name="40% - 강조색2 5 3 5 3" xfId="35905"/>
    <cellStyle name="40% - 강조색2 5 3 6" xfId="11237"/>
    <cellStyle name="40% - 강조색2 5 3 6 2" xfId="35906"/>
    <cellStyle name="40% - 강조색2 5 3 7" xfId="35907"/>
    <cellStyle name="40% - 강조색2 5 4" xfId="793"/>
    <cellStyle name="40% - 강조색2 5 4 2" xfId="2095"/>
    <cellStyle name="40% - 강조색2 5 4 2 2" xfId="4711"/>
    <cellStyle name="40% - 강조색2 5 4 2 2 2" xfId="10003"/>
    <cellStyle name="40% - 강조색2 5 4 2 2 2 2" xfId="35908"/>
    <cellStyle name="40% - 강조색2 5 4 2 2 2 2 2" xfId="35909"/>
    <cellStyle name="40% - 강조색2 5 4 2 2 2 3" xfId="35910"/>
    <cellStyle name="40% - 강조색2 5 4 2 2 3" xfId="15469"/>
    <cellStyle name="40% - 강조색2 5 4 2 2 3 2" xfId="35911"/>
    <cellStyle name="40% - 강조색2 5 4 2 2 4" xfId="35912"/>
    <cellStyle name="40% - 강조색2 5 4 2 3" xfId="7388"/>
    <cellStyle name="40% - 강조색2 5 4 2 3 2" xfId="35913"/>
    <cellStyle name="40% - 강조색2 5 4 2 3 2 2" xfId="35914"/>
    <cellStyle name="40% - 강조색2 5 4 2 3 3" xfId="35915"/>
    <cellStyle name="40% - 강조색2 5 4 2 4" xfId="12854"/>
    <cellStyle name="40% - 강조색2 5 4 2 4 2" xfId="35916"/>
    <cellStyle name="40% - 강조색2 5 4 2 5" xfId="35917"/>
    <cellStyle name="40% - 강조색2 5 4 3" xfId="3412"/>
    <cellStyle name="40% - 강조색2 5 4 3 2" xfId="8704"/>
    <cellStyle name="40% - 강조색2 5 4 3 2 2" xfId="35918"/>
    <cellStyle name="40% - 강조색2 5 4 3 2 2 2" xfId="35919"/>
    <cellStyle name="40% - 강조색2 5 4 3 2 3" xfId="35920"/>
    <cellStyle name="40% - 강조색2 5 4 3 3" xfId="14170"/>
    <cellStyle name="40% - 강조색2 5 4 3 3 2" xfId="35921"/>
    <cellStyle name="40% - 강조색2 5 4 3 4" xfId="35922"/>
    <cellStyle name="40% - 강조색2 5 4 4" xfId="6089"/>
    <cellStyle name="40% - 강조색2 5 4 4 2" xfId="35923"/>
    <cellStyle name="40% - 강조색2 5 4 4 2 2" xfId="35924"/>
    <cellStyle name="40% - 강조색2 5 4 4 3" xfId="35925"/>
    <cellStyle name="40% - 강조색2 5 4 5" xfId="11555"/>
    <cellStyle name="40% - 강조색2 5 4 5 2" xfId="35926"/>
    <cellStyle name="40% - 강조색2 5 4 6" xfId="35927"/>
    <cellStyle name="40% - 강조색2 5 5" xfId="1475"/>
    <cellStyle name="40% - 강조색2 5 5 2" xfId="4091"/>
    <cellStyle name="40% - 강조색2 5 5 2 2" xfId="9383"/>
    <cellStyle name="40% - 강조색2 5 5 2 2 2" xfId="35928"/>
    <cellStyle name="40% - 강조색2 5 5 2 2 2 2" xfId="35929"/>
    <cellStyle name="40% - 강조색2 5 5 2 2 3" xfId="35930"/>
    <cellStyle name="40% - 강조색2 5 5 2 3" xfId="14849"/>
    <cellStyle name="40% - 강조색2 5 5 2 3 2" xfId="35931"/>
    <cellStyle name="40% - 강조색2 5 5 2 4" xfId="35932"/>
    <cellStyle name="40% - 강조색2 5 5 3" xfId="6768"/>
    <cellStyle name="40% - 강조색2 5 5 3 2" xfId="35933"/>
    <cellStyle name="40% - 강조색2 5 5 3 2 2" xfId="35934"/>
    <cellStyle name="40% - 강조색2 5 5 3 3" xfId="35935"/>
    <cellStyle name="40% - 강조색2 5 5 4" xfId="12234"/>
    <cellStyle name="40% - 강조색2 5 5 4 2" xfId="35936"/>
    <cellStyle name="40% - 강조색2 5 5 5" xfId="35937"/>
    <cellStyle name="40% - 강조색2 5 6" xfId="2792"/>
    <cellStyle name="40% - 강조색2 5 6 2" xfId="8084"/>
    <cellStyle name="40% - 강조색2 5 6 2 2" xfId="35938"/>
    <cellStyle name="40% - 강조색2 5 6 2 2 2" xfId="35939"/>
    <cellStyle name="40% - 강조색2 5 6 2 3" xfId="35940"/>
    <cellStyle name="40% - 강조색2 5 6 3" xfId="13550"/>
    <cellStyle name="40% - 강조색2 5 6 3 2" xfId="35941"/>
    <cellStyle name="40% - 강조색2 5 6 4" xfId="35942"/>
    <cellStyle name="40% - 강조색2 5 7" xfId="5469"/>
    <cellStyle name="40% - 강조색2 5 7 2" xfId="35943"/>
    <cellStyle name="40% - 강조색2 5 7 2 2" xfId="35944"/>
    <cellStyle name="40% - 강조색2 5 7 3" xfId="35945"/>
    <cellStyle name="40% - 강조색2 5 8" xfId="10935"/>
    <cellStyle name="40% - 강조색2 5 8 2" xfId="35946"/>
    <cellStyle name="40% - 강조색2 5 9" xfId="16278"/>
    <cellStyle name="40% - 강조색2 6" xfId="178"/>
    <cellStyle name="40% - 강조색2 6 10" xfId="16700"/>
    <cellStyle name="40% - 강조색2 6 11" xfId="16892"/>
    <cellStyle name="40% - 강조색2 6 12" xfId="17486"/>
    <cellStyle name="40% - 강조색2 6 13" xfId="18423"/>
    <cellStyle name="40% - 강조색2 6 14" xfId="19385"/>
    <cellStyle name="40% - 강조색2 6 15" xfId="21850"/>
    <cellStyle name="40% - 강조색2 6 2" xfId="299"/>
    <cellStyle name="40% - 강조색2 6 2 10" xfId="18587"/>
    <cellStyle name="40% - 강조색2 6 2 11" xfId="19549"/>
    <cellStyle name="40% - 강조색2 6 2 12" xfId="22014"/>
    <cellStyle name="40% - 강조색2 6 2 2" xfId="603"/>
    <cellStyle name="40% - 강조색2 6 2 2 10" xfId="22526"/>
    <cellStyle name="40% - 강조색2 6 2 2 2" xfId="1225"/>
    <cellStyle name="40% - 강조색2 6 2 2 2 2" xfId="2527"/>
    <cellStyle name="40% - 강조색2 6 2 2 2 2 2" xfId="5143"/>
    <cellStyle name="40% - 강조색2 6 2 2 2 2 2 2" xfId="10435"/>
    <cellStyle name="40% - 강조색2 6 2 2 2 2 2 2 2" xfId="35947"/>
    <cellStyle name="40% - 강조색2 6 2 2 2 2 2 2 2 2" xfId="35948"/>
    <cellStyle name="40% - 강조색2 6 2 2 2 2 2 2 3" xfId="35949"/>
    <cellStyle name="40% - 강조색2 6 2 2 2 2 2 3" xfId="15901"/>
    <cellStyle name="40% - 강조색2 6 2 2 2 2 2 3 2" xfId="35950"/>
    <cellStyle name="40% - 강조색2 6 2 2 2 2 2 4" xfId="35951"/>
    <cellStyle name="40% - 강조색2 6 2 2 2 2 3" xfId="7820"/>
    <cellStyle name="40% - 강조색2 6 2 2 2 2 3 2" xfId="35952"/>
    <cellStyle name="40% - 강조색2 6 2 2 2 2 3 2 2" xfId="35953"/>
    <cellStyle name="40% - 강조색2 6 2 2 2 2 3 3" xfId="35954"/>
    <cellStyle name="40% - 강조색2 6 2 2 2 2 4" xfId="13286"/>
    <cellStyle name="40% - 강조색2 6 2 2 2 2 4 2" xfId="35955"/>
    <cellStyle name="40% - 강조색2 6 2 2 2 2 5" xfId="35956"/>
    <cellStyle name="40% - 강조색2 6 2 2 2 2 6" xfId="35957"/>
    <cellStyle name="40% - 강조색2 6 2 2 2 3" xfId="3844"/>
    <cellStyle name="40% - 강조색2 6 2 2 2 3 2" xfId="9136"/>
    <cellStyle name="40% - 강조색2 6 2 2 2 3 2 2" xfId="35958"/>
    <cellStyle name="40% - 강조색2 6 2 2 2 3 2 2 2" xfId="35959"/>
    <cellStyle name="40% - 강조색2 6 2 2 2 3 2 3" xfId="35960"/>
    <cellStyle name="40% - 강조색2 6 2 2 2 3 3" xfId="14602"/>
    <cellStyle name="40% - 강조색2 6 2 2 2 3 3 2" xfId="35961"/>
    <cellStyle name="40% - 강조색2 6 2 2 2 3 4" xfId="35962"/>
    <cellStyle name="40% - 강조색2 6 2 2 2 4" xfId="6521"/>
    <cellStyle name="40% - 강조색2 6 2 2 2 4 2" xfId="35963"/>
    <cellStyle name="40% - 강조색2 6 2 2 2 4 2 2" xfId="35964"/>
    <cellStyle name="40% - 강조색2 6 2 2 2 4 3" xfId="35965"/>
    <cellStyle name="40% - 강조색2 6 2 2 2 5" xfId="11987"/>
    <cellStyle name="40% - 강조색2 6 2 2 2 5 2" xfId="35966"/>
    <cellStyle name="40% - 강조색2 6 2 2 2 6" xfId="21566"/>
    <cellStyle name="40% - 강조색2 6 2 2 2 7" xfId="35967"/>
    <cellStyle name="40% - 강조색2 6 2 2 3" xfId="1907"/>
    <cellStyle name="40% - 강조색2 6 2 2 3 2" xfId="4523"/>
    <cellStyle name="40% - 강조색2 6 2 2 3 2 2" xfId="9815"/>
    <cellStyle name="40% - 강조색2 6 2 2 3 2 2 2" xfId="35968"/>
    <cellStyle name="40% - 강조색2 6 2 2 3 2 2 2 2" xfId="35969"/>
    <cellStyle name="40% - 강조색2 6 2 2 3 2 2 3" xfId="35970"/>
    <cellStyle name="40% - 강조색2 6 2 2 3 2 3" xfId="15281"/>
    <cellStyle name="40% - 강조색2 6 2 2 3 2 3 2" xfId="35971"/>
    <cellStyle name="40% - 강조색2 6 2 2 3 2 4" xfId="35972"/>
    <cellStyle name="40% - 강조색2 6 2 2 3 3" xfId="7200"/>
    <cellStyle name="40% - 강조색2 6 2 2 3 3 2" xfId="35973"/>
    <cellStyle name="40% - 강조색2 6 2 2 3 3 2 2" xfId="35974"/>
    <cellStyle name="40% - 강조색2 6 2 2 3 3 3" xfId="35975"/>
    <cellStyle name="40% - 강조색2 6 2 2 3 4" xfId="12666"/>
    <cellStyle name="40% - 강조색2 6 2 2 3 4 2" xfId="35976"/>
    <cellStyle name="40% - 강조색2 6 2 2 3 5" xfId="35977"/>
    <cellStyle name="40% - 강조색2 6 2 2 3 6" xfId="35978"/>
    <cellStyle name="40% - 강조색2 6 2 2 4" xfId="3224"/>
    <cellStyle name="40% - 강조색2 6 2 2 4 2" xfId="8516"/>
    <cellStyle name="40% - 강조색2 6 2 2 4 2 2" xfId="35979"/>
    <cellStyle name="40% - 강조색2 6 2 2 4 2 2 2" xfId="35980"/>
    <cellStyle name="40% - 강조색2 6 2 2 4 2 3" xfId="35981"/>
    <cellStyle name="40% - 강조색2 6 2 2 4 3" xfId="13982"/>
    <cellStyle name="40% - 강조색2 6 2 2 4 3 2" xfId="35982"/>
    <cellStyle name="40% - 강조색2 6 2 2 4 4" xfId="35983"/>
    <cellStyle name="40% - 강조색2 6 2 2 5" xfId="5901"/>
    <cellStyle name="40% - 강조색2 6 2 2 5 2" xfId="35984"/>
    <cellStyle name="40% - 강조색2 6 2 2 5 2 2" xfId="35985"/>
    <cellStyle name="40% - 강조색2 6 2 2 5 3" xfId="35986"/>
    <cellStyle name="40% - 강조색2 6 2 2 6" xfId="11367"/>
    <cellStyle name="40% - 강조색2 6 2 2 6 2" xfId="35987"/>
    <cellStyle name="40% - 강조색2 6 2 2 7" xfId="18165"/>
    <cellStyle name="40% - 강조색2 6 2 2 8" xfId="19099"/>
    <cellStyle name="40% - 강조색2 6 2 2 9" xfId="20061"/>
    <cellStyle name="40% - 강조색2 6 2 3" xfId="923"/>
    <cellStyle name="40% - 강조색2 6 2 3 2" xfId="2225"/>
    <cellStyle name="40% - 강조색2 6 2 3 2 2" xfId="4841"/>
    <cellStyle name="40% - 강조색2 6 2 3 2 2 2" xfId="10133"/>
    <cellStyle name="40% - 강조색2 6 2 3 2 2 2 2" xfId="35988"/>
    <cellStyle name="40% - 강조색2 6 2 3 2 2 2 2 2" xfId="35989"/>
    <cellStyle name="40% - 강조색2 6 2 3 2 2 2 3" xfId="35990"/>
    <cellStyle name="40% - 강조색2 6 2 3 2 2 3" xfId="15599"/>
    <cellStyle name="40% - 강조색2 6 2 3 2 2 3 2" xfId="35991"/>
    <cellStyle name="40% - 강조색2 6 2 3 2 2 4" xfId="35992"/>
    <cellStyle name="40% - 강조색2 6 2 3 2 3" xfId="7518"/>
    <cellStyle name="40% - 강조색2 6 2 3 2 3 2" xfId="35993"/>
    <cellStyle name="40% - 강조색2 6 2 3 2 3 2 2" xfId="35994"/>
    <cellStyle name="40% - 강조색2 6 2 3 2 3 3" xfId="35995"/>
    <cellStyle name="40% - 강조색2 6 2 3 2 4" xfId="12984"/>
    <cellStyle name="40% - 강조색2 6 2 3 2 4 2" xfId="35996"/>
    <cellStyle name="40% - 강조색2 6 2 3 2 5" xfId="35997"/>
    <cellStyle name="40% - 강조색2 6 2 3 2 6" xfId="35998"/>
    <cellStyle name="40% - 강조색2 6 2 3 3" xfId="3542"/>
    <cellStyle name="40% - 강조색2 6 2 3 3 2" xfId="8834"/>
    <cellStyle name="40% - 강조색2 6 2 3 3 2 2" xfId="35999"/>
    <cellStyle name="40% - 강조색2 6 2 3 3 2 2 2" xfId="36000"/>
    <cellStyle name="40% - 강조색2 6 2 3 3 2 3" xfId="36001"/>
    <cellStyle name="40% - 강조색2 6 2 3 3 3" xfId="14300"/>
    <cellStyle name="40% - 강조색2 6 2 3 3 3 2" xfId="36002"/>
    <cellStyle name="40% - 강조색2 6 2 3 3 4" xfId="36003"/>
    <cellStyle name="40% - 강조색2 6 2 3 4" xfId="6219"/>
    <cellStyle name="40% - 강조색2 6 2 3 4 2" xfId="36004"/>
    <cellStyle name="40% - 강조색2 6 2 3 4 2 2" xfId="36005"/>
    <cellStyle name="40% - 강조색2 6 2 3 4 3" xfId="36006"/>
    <cellStyle name="40% - 강조색2 6 2 3 5" xfId="11685"/>
    <cellStyle name="40% - 강조색2 6 2 3 5 2" xfId="36007"/>
    <cellStyle name="40% - 강조색2 6 2 3 6" xfId="20473"/>
    <cellStyle name="40% - 강조색2 6 2 3 7" xfId="36008"/>
    <cellStyle name="40% - 강조색2 6 2 4" xfId="1605"/>
    <cellStyle name="40% - 강조색2 6 2 4 2" xfId="4221"/>
    <cellStyle name="40% - 강조색2 6 2 4 2 2" xfId="9513"/>
    <cellStyle name="40% - 강조색2 6 2 4 2 2 2" xfId="36009"/>
    <cellStyle name="40% - 강조색2 6 2 4 2 2 2 2" xfId="36010"/>
    <cellStyle name="40% - 강조색2 6 2 4 2 2 3" xfId="36011"/>
    <cellStyle name="40% - 강조색2 6 2 4 2 3" xfId="14979"/>
    <cellStyle name="40% - 강조색2 6 2 4 2 3 2" xfId="36012"/>
    <cellStyle name="40% - 강조색2 6 2 4 2 4" xfId="36013"/>
    <cellStyle name="40% - 강조색2 6 2 4 2 5" xfId="36014"/>
    <cellStyle name="40% - 강조색2 6 2 4 3" xfId="6898"/>
    <cellStyle name="40% - 강조색2 6 2 4 3 2" xfId="36015"/>
    <cellStyle name="40% - 강조색2 6 2 4 3 2 2" xfId="36016"/>
    <cellStyle name="40% - 강조색2 6 2 4 3 3" xfId="36017"/>
    <cellStyle name="40% - 강조색2 6 2 4 4" xfId="12364"/>
    <cellStyle name="40% - 강조색2 6 2 4 4 2" xfId="36018"/>
    <cellStyle name="40% - 강조색2 6 2 4 5" xfId="21051"/>
    <cellStyle name="40% - 강조색2 6 2 4 6" xfId="36019"/>
    <cellStyle name="40% - 강조색2 6 2 5" xfId="2922"/>
    <cellStyle name="40% - 강조색2 6 2 5 2" xfId="8214"/>
    <cellStyle name="40% - 강조색2 6 2 5 2 2" xfId="36020"/>
    <cellStyle name="40% - 강조색2 6 2 5 2 2 2" xfId="36021"/>
    <cellStyle name="40% - 강조색2 6 2 5 2 3" xfId="36022"/>
    <cellStyle name="40% - 강조색2 6 2 5 3" xfId="13680"/>
    <cellStyle name="40% - 강조색2 6 2 5 3 2" xfId="36023"/>
    <cellStyle name="40% - 강조색2 6 2 5 4" xfId="36024"/>
    <cellStyle name="40% - 강조색2 6 2 5 5" xfId="36025"/>
    <cellStyle name="40% - 강조색2 6 2 6" xfId="5599"/>
    <cellStyle name="40% - 강조색2 6 2 6 2" xfId="36026"/>
    <cellStyle name="40% - 강조색2 6 2 6 2 2" xfId="36027"/>
    <cellStyle name="40% - 강조색2 6 2 6 3" xfId="36028"/>
    <cellStyle name="40% - 강조색2 6 2 7" xfId="11065"/>
    <cellStyle name="40% - 강조색2 6 2 7 2" xfId="36029"/>
    <cellStyle name="40% - 강조색2 6 2 8" xfId="17062"/>
    <cellStyle name="40% - 강조색2 6 2 9" xfId="17650"/>
    <cellStyle name="40% - 강조색2 6 3" xfId="488"/>
    <cellStyle name="40% - 강조색2 6 3 2" xfId="1110"/>
    <cellStyle name="40% - 강조색2 6 3 2 2" xfId="2412"/>
    <cellStyle name="40% - 강조색2 6 3 2 2 2" xfId="5028"/>
    <cellStyle name="40% - 강조색2 6 3 2 2 2 2" xfId="10320"/>
    <cellStyle name="40% - 강조색2 6 3 2 2 2 2 2" xfId="36030"/>
    <cellStyle name="40% - 강조색2 6 3 2 2 2 2 2 2" xfId="36031"/>
    <cellStyle name="40% - 강조색2 6 3 2 2 2 2 3" xfId="36032"/>
    <cellStyle name="40% - 강조색2 6 3 2 2 2 3" xfId="15786"/>
    <cellStyle name="40% - 강조색2 6 3 2 2 2 3 2" xfId="36033"/>
    <cellStyle name="40% - 강조색2 6 3 2 2 2 4" xfId="36034"/>
    <cellStyle name="40% - 강조색2 6 3 2 2 3" xfId="7705"/>
    <cellStyle name="40% - 강조색2 6 3 2 2 3 2" xfId="36035"/>
    <cellStyle name="40% - 강조색2 6 3 2 2 3 2 2" xfId="36036"/>
    <cellStyle name="40% - 강조색2 6 3 2 2 3 3" xfId="36037"/>
    <cellStyle name="40% - 강조색2 6 3 2 2 4" xfId="13171"/>
    <cellStyle name="40% - 강조색2 6 3 2 2 4 2" xfId="36038"/>
    <cellStyle name="40% - 강조색2 6 3 2 2 5" xfId="36039"/>
    <cellStyle name="40% - 강조색2 6 3 2 3" xfId="3729"/>
    <cellStyle name="40% - 강조색2 6 3 2 3 2" xfId="9021"/>
    <cellStyle name="40% - 강조색2 6 3 2 3 2 2" xfId="36040"/>
    <cellStyle name="40% - 강조색2 6 3 2 3 2 2 2" xfId="36041"/>
    <cellStyle name="40% - 강조색2 6 3 2 3 2 3" xfId="36042"/>
    <cellStyle name="40% - 강조색2 6 3 2 3 3" xfId="14487"/>
    <cellStyle name="40% - 강조색2 6 3 2 3 3 2" xfId="36043"/>
    <cellStyle name="40% - 강조색2 6 3 2 3 4" xfId="36044"/>
    <cellStyle name="40% - 강조색2 6 3 2 4" xfId="6406"/>
    <cellStyle name="40% - 강조색2 6 3 2 4 2" xfId="36045"/>
    <cellStyle name="40% - 강조색2 6 3 2 4 2 2" xfId="36046"/>
    <cellStyle name="40% - 강조색2 6 3 2 4 3" xfId="36047"/>
    <cellStyle name="40% - 강조색2 6 3 2 5" xfId="11872"/>
    <cellStyle name="40% - 강조색2 6 3 2 5 2" xfId="36048"/>
    <cellStyle name="40% - 강조색2 6 3 2 6" xfId="36049"/>
    <cellStyle name="40% - 강조색2 6 3 3" xfId="1792"/>
    <cellStyle name="40% - 강조색2 6 3 3 2" xfId="4408"/>
    <cellStyle name="40% - 강조색2 6 3 3 2 2" xfId="9700"/>
    <cellStyle name="40% - 강조색2 6 3 3 2 2 2" xfId="36050"/>
    <cellStyle name="40% - 강조색2 6 3 3 2 2 2 2" xfId="36051"/>
    <cellStyle name="40% - 강조색2 6 3 3 2 2 3" xfId="36052"/>
    <cellStyle name="40% - 강조색2 6 3 3 2 3" xfId="15166"/>
    <cellStyle name="40% - 강조색2 6 3 3 2 3 2" xfId="36053"/>
    <cellStyle name="40% - 강조색2 6 3 3 2 4" xfId="36054"/>
    <cellStyle name="40% - 강조색2 6 3 3 3" xfId="7085"/>
    <cellStyle name="40% - 강조색2 6 3 3 3 2" xfId="36055"/>
    <cellStyle name="40% - 강조색2 6 3 3 3 2 2" xfId="36056"/>
    <cellStyle name="40% - 강조색2 6 3 3 3 3" xfId="36057"/>
    <cellStyle name="40% - 강조색2 6 3 3 4" xfId="12551"/>
    <cellStyle name="40% - 강조색2 6 3 3 4 2" xfId="36058"/>
    <cellStyle name="40% - 강조색2 6 3 3 5" xfId="36059"/>
    <cellStyle name="40% - 강조색2 6 3 4" xfId="3109"/>
    <cellStyle name="40% - 강조색2 6 3 4 2" xfId="8401"/>
    <cellStyle name="40% - 강조색2 6 3 4 2 2" xfId="36060"/>
    <cellStyle name="40% - 강조색2 6 3 4 2 2 2" xfId="36061"/>
    <cellStyle name="40% - 강조색2 6 3 4 2 3" xfId="36062"/>
    <cellStyle name="40% - 강조색2 6 3 4 3" xfId="13867"/>
    <cellStyle name="40% - 강조색2 6 3 4 3 2" xfId="36063"/>
    <cellStyle name="40% - 강조색2 6 3 4 4" xfId="36064"/>
    <cellStyle name="40% - 강조색2 6 3 5" xfId="5786"/>
    <cellStyle name="40% - 강조색2 6 3 5 2" xfId="36065"/>
    <cellStyle name="40% - 강조색2 6 3 5 2 2" xfId="36066"/>
    <cellStyle name="40% - 강조색2 6 3 5 3" xfId="36067"/>
    <cellStyle name="40% - 강조색2 6 3 6" xfId="11252"/>
    <cellStyle name="40% - 강조색2 6 3 6 2" xfId="36068"/>
    <cellStyle name="40% - 강조색2 6 3 7" xfId="17223"/>
    <cellStyle name="40% - 강조색2 6 3 8" xfId="36069"/>
    <cellStyle name="40% - 강조색2 6 4" xfId="808"/>
    <cellStyle name="40% - 강조색2 6 4 2" xfId="2110"/>
    <cellStyle name="40% - 강조색2 6 4 2 2" xfId="4726"/>
    <cellStyle name="40% - 강조색2 6 4 2 2 2" xfId="10018"/>
    <cellStyle name="40% - 강조색2 6 4 2 2 2 2" xfId="36070"/>
    <cellStyle name="40% - 강조색2 6 4 2 2 2 2 2" xfId="36071"/>
    <cellStyle name="40% - 강조색2 6 4 2 2 2 3" xfId="36072"/>
    <cellStyle name="40% - 강조색2 6 4 2 2 3" xfId="15484"/>
    <cellStyle name="40% - 강조색2 6 4 2 2 3 2" xfId="36073"/>
    <cellStyle name="40% - 강조색2 6 4 2 2 4" xfId="36074"/>
    <cellStyle name="40% - 강조색2 6 4 2 2 5" xfId="36075"/>
    <cellStyle name="40% - 강조색2 6 4 2 3" xfId="7403"/>
    <cellStyle name="40% - 강조색2 6 4 2 3 2" xfId="36076"/>
    <cellStyle name="40% - 강조색2 6 4 2 3 2 2" xfId="36077"/>
    <cellStyle name="40% - 강조색2 6 4 2 3 3" xfId="36078"/>
    <cellStyle name="40% - 강조색2 6 4 2 4" xfId="12869"/>
    <cellStyle name="40% - 강조색2 6 4 2 4 2" xfId="36079"/>
    <cellStyle name="40% - 강조색2 6 4 2 5" xfId="21479"/>
    <cellStyle name="40% - 강조색2 6 4 2 6" xfId="36080"/>
    <cellStyle name="40% - 강조색2 6 4 3" xfId="3427"/>
    <cellStyle name="40% - 강조색2 6 4 3 2" xfId="8719"/>
    <cellStyle name="40% - 강조색2 6 4 3 2 2" xfId="36081"/>
    <cellStyle name="40% - 강조색2 6 4 3 2 2 2" xfId="36082"/>
    <cellStyle name="40% - 강조색2 6 4 3 2 3" xfId="36083"/>
    <cellStyle name="40% - 강조색2 6 4 3 3" xfId="14185"/>
    <cellStyle name="40% - 강조색2 6 4 3 3 2" xfId="36084"/>
    <cellStyle name="40% - 강조색2 6 4 3 4" xfId="36085"/>
    <cellStyle name="40% - 강조색2 6 4 3 5" xfId="36086"/>
    <cellStyle name="40% - 강조색2 6 4 4" xfId="6104"/>
    <cellStyle name="40% - 강조색2 6 4 4 2" xfId="36087"/>
    <cellStyle name="40% - 강조색2 6 4 4 2 2" xfId="36088"/>
    <cellStyle name="40% - 강조색2 6 4 4 3" xfId="36089"/>
    <cellStyle name="40% - 강조색2 6 4 5" xfId="11570"/>
    <cellStyle name="40% - 강조색2 6 4 5 2" xfId="36090"/>
    <cellStyle name="40% - 강조색2 6 4 6" xfId="18078"/>
    <cellStyle name="40% - 강조색2 6 4 7" xfId="19012"/>
    <cellStyle name="40% - 강조색2 6 4 8" xfId="19974"/>
    <cellStyle name="40% - 강조색2 6 4 9" xfId="22439"/>
    <cellStyle name="40% - 강조색2 6 5" xfId="1490"/>
    <cellStyle name="40% - 강조색2 6 5 2" xfId="4106"/>
    <cellStyle name="40% - 강조색2 6 5 2 2" xfId="9398"/>
    <cellStyle name="40% - 강조색2 6 5 2 2 2" xfId="36091"/>
    <cellStyle name="40% - 강조색2 6 5 2 2 2 2" xfId="36092"/>
    <cellStyle name="40% - 강조색2 6 5 2 2 3" xfId="36093"/>
    <cellStyle name="40% - 강조색2 6 5 2 3" xfId="14864"/>
    <cellStyle name="40% - 강조색2 6 5 2 3 2" xfId="36094"/>
    <cellStyle name="40% - 강조색2 6 5 2 4" xfId="36095"/>
    <cellStyle name="40% - 강조색2 6 5 2 5" xfId="36096"/>
    <cellStyle name="40% - 강조색2 6 5 3" xfId="6783"/>
    <cellStyle name="40% - 강조색2 6 5 3 2" xfId="36097"/>
    <cellStyle name="40% - 강조색2 6 5 3 2 2" xfId="36098"/>
    <cellStyle name="40% - 강조색2 6 5 3 3" xfId="36099"/>
    <cellStyle name="40% - 강조색2 6 5 4" xfId="12249"/>
    <cellStyle name="40% - 강조색2 6 5 4 2" xfId="36100"/>
    <cellStyle name="40% - 강조색2 6 5 5" xfId="20308"/>
    <cellStyle name="40% - 강조색2 6 5 6" xfId="36101"/>
    <cellStyle name="40% - 강조색2 6 6" xfId="2807"/>
    <cellStyle name="40% - 강조색2 6 6 2" xfId="8099"/>
    <cellStyle name="40% - 강조색2 6 6 2 2" xfId="36102"/>
    <cellStyle name="40% - 강조색2 6 6 2 2 2" xfId="36103"/>
    <cellStyle name="40% - 강조색2 6 6 2 3" xfId="36104"/>
    <cellStyle name="40% - 강조색2 6 6 2 4" xfId="36105"/>
    <cellStyle name="40% - 강조색2 6 6 3" xfId="13565"/>
    <cellStyle name="40% - 강조색2 6 6 3 2" xfId="36106"/>
    <cellStyle name="40% - 강조색2 6 6 4" xfId="20886"/>
    <cellStyle name="40% - 강조색2 6 6 5" xfId="36107"/>
    <cellStyle name="40% - 강조색2 6 7" xfId="5484"/>
    <cellStyle name="40% - 강조색2 6 7 2" xfId="36108"/>
    <cellStyle name="40% - 강조색2 6 7 2 2" xfId="36109"/>
    <cellStyle name="40% - 강조색2 6 7 3" xfId="36110"/>
    <cellStyle name="40% - 강조색2 6 7 4" xfId="36111"/>
    <cellStyle name="40% - 강조색2 6 8" xfId="10950"/>
    <cellStyle name="40% - 강조색2 6 8 2" xfId="36112"/>
    <cellStyle name="40% - 강조색2 6 9" xfId="16215"/>
    <cellStyle name="40% - 강조색2 7" xfId="193"/>
    <cellStyle name="40% - 강조색2 7 2" xfId="503"/>
    <cellStyle name="40% - 강조색2 7 2 2" xfId="1125"/>
    <cellStyle name="40% - 강조색2 7 2 2 2" xfId="2427"/>
    <cellStyle name="40% - 강조색2 7 2 2 2 2" xfId="5043"/>
    <cellStyle name="40% - 강조색2 7 2 2 2 2 2" xfId="10335"/>
    <cellStyle name="40% - 강조색2 7 2 2 2 2 2 2" xfId="36113"/>
    <cellStyle name="40% - 강조색2 7 2 2 2 2 2 2 2" xfId="36114"/>
    <cellStyle name="40% - 강조색2 7 2 2 2 2 2 3" xfId="36115"/>
    <cellStyle name="40% - 강조색2 7 2 2 2 2 3" xfId="15801"/>
    <cellStyle name="40% - 강조색2 7 2 2 2 2 3 2" xfId="36116"/>
    <cellStyle name="40% - 강조색2 7 2 2 2 2 4" xfId="36117"/>
    <cellStyle name="40% - 강조색2 7 2 2 2 3" xfId="7720"/>
    <cellStyle name="40% - 강조색2 7 2 2 2 3 2" xfId="36118"/>
    <cellStyle name="40% - 강조색2 7 2 2 2 3 2 2" xfId="36119"/>
    <cellStyle name="40% - 강조색2 7 2 2 2 3 3" xfId="36120"/>
    <cellStyle name="40% - 강조색2 7 2 2 2 4" xfId="13186"/>
    <cellStyle name="40% - 강조색2 7 2 2 2 4 2" xfId="36121"/>
    <cellStyle name="40% - 강조색2 7 2 2 2 5" xfId="36122"/>
    <cellStyle name="40% - 강조색2 7 2 2 3" xfId="3744"/>
    <cellStyle name="40% - 강조색2 7 2 2 3 2" xfId="9036"/>
    <cellStyle name="40% - 강조색2 7 2 2 3 2 2" xfId="36123"/>
    <cellStyle name="40% - 강조색2 7 2 2 3 2 2 2" xfId="36124"/>
    <cellStyle name="40% - 강조색2 7 2 2 3 2 3" xfId="36125"/>
    <cellStyle name="40% - 강조색2 7 2 2 3 3" xfId="14502"/>
    <cellStyle name="40% - 강조색2 7 2 2 3 3 2" xfId="36126"/>
    <cellStyle name="40% - 강조색2 7 2 2 3 4" xfId="36127"/>
    <cellStyle name="40% - 강조색2 7 2 2 4" xfId="6421"/>
    <cellStyle name="40% - 강조색2 7 2 2 4 2" xfId="36128"/>
    <cellStyle name="40% - 강조색2 7 2 2 4 2 2" xfId="36129"/>
    <cellStyle name="40% - 강조색2 7 2 2 4 3" xfId="36130"/>
    <cellStyle name="40% - 강조색2 7 2 2 5" xfId="11887"/>
    <cellStyle name="40% - 강조색2 7 2 2 5 2" xfId="36131"/>
    <cellStyle name="40% - 강조색2 7 2 2 6" xfId="36132"/>
    <cellStyle name="40% - 강조색2 7 2 3" xfId="1807"/>
    <cellStyle name="40% - 강조색2 7 2 3 2" xfId="4423"/>
    <cellStyle name="40% - 강조색2 7 2 3 2 2" xfId="9715"/>
    <cellStyle name="40% - 강조색2 7 2 3 2 2 2" xfId="36133"/>
    <cellStyle name="40% - 강조색2 7 2 3 2 2 2 2" xfId="36134"/>
    <cellStyle name="40% - 강조색2 7 2 3 2 2 3" xfId="36135"/>
    <cellStyle name="40% - 강조색2 7 2 3 2 3" xfId="15181"/>
    <cellStyle name="40% - 강조색2 7 2 3 2 3 2" xfId="36136"/>
    <cellStyle name="40% - 강조색2 7 2 3 2 4" xfId="36137"/>
    <cellStyle name="40% - 강조색2 7 2 3 3" xfId="7100"/>
    <cellStyle name="40% - 강조색2 7 2 3 3 2" xfId="36138"/>
    <cellStyle name="40% - 강조색2 7 2 3 3 2 2" xfId="36139"/>
    <cellStyle name="40% - 강조색2 7 2 3 3 3" xfId="36140"/>
    <cellStyle name="40% - 강조색2 7 2 3 4" xfId="12566"/>
    <cellStyle name="40% - 강조색2 7 2 3 4 2" xfId="36141"/>
    <cellStyle name="40% - 강조색2 7 2 3 5" xfId="36142"/>
    <cellStyle name="40% - 강조색2 7 2 4" xfId="3124"/>
    <cellStyle name="40% - 강조색2 7 2 4 2" xfId="8416"/>
    <cellStyle name="40% - 강조색2 7 2 4 2 2" xfId="36143"/>
    <cellStyle name="40% - 강조색2 7 2 4 2 2 2" xfId="36144"/>
    <cellStyle name="40% - 강조색2 7 2 4 2 3" xfId="36145"/>
    <cellStyle name="40% - 강조색2 7 2 4 3" xfId="13882"/>
    <cellStyle name="40% - 강조색2 7 2 4 3 2" xfId="36146"/>
    <cellStyle name="40% - 강조색2 7 2 4 4" xfId="36147"/>
    <cellStyle name="40% - 강조색2 7 2 5" xfId="5801"/>
    <cellStyle name="40% - 강조색2 7 2 5 2" xfId="36148"/>
    <cellStyle name="40% - 강조색2 7 2 5 2 2" xfId="36149"/>
    <cellStyle name="40% - 강조색2 7 2 5 3" xfId="36150"/>
    <cellStyle name="40% - 강조색2 7 2 6" xfId="11267"/>
    <cellStyle name="40% - 강조색2 7 2 6 2" xfId="36151"/>
    <cellStyle name="40% - 강조색2 7 2 7" xfId="36152"/>
    <cellStyle name="40% - 강조색2 7 3" xfId="823"/>
    <cellStyle name="40% - 강조색2 7 3 2" xfId="2125"/>
    <cellStyle name="40% - 강조색2 7 3 2 2" xfId="4741"/>
    <cellStyle name="40% - 강조색2 7 3 2 2 2" xfId="10033"/>
    <cellStyle name="40% - 강조색2 7 3 2 2 2 2" xfId="36153"/>
    <cellStyle name="40% - 강조색2 7 3 2 2 2 2 2" xfId="36154"/>
    <cellStyle name="40% - 강조색2 7 3 2 2 2 3" xfId="36155"/>
    <cellStyle name="40% - 강조색2 7 3 2 2 3" xfId="15499"/>
    <cellStyle name="40% - 강조색2 7 3 2 2 3 2" xfId="36156"/>
    <cellStyle name="40% - 강조색2 7 3 2 2 4" xfId="36157"/>
    <cellStyle name="40% - 강조색2 7 3 2 3" xfId="7418"/>
    <cellStyle name="40% - 강조색2 7 3 2 3 2" xfId="36158"/>
    <cellStyle name="40% - 강조색2 7 3 2 3 2 2" xfId="36159"/>
    <cellStyle name="40% - 강조색2 7 3 2 3 3" xfId="36160"/>
    <cellStyle name="40% - 강조색2 7 3 2 4" xfId="12884"/>
    <cellStyle name="40% - 강조색2 7 3 2 4 2" xfId="36161"/>
    <cellStyle name="40% - 강조색2 7 3 2 5" xfId="36162"/>
    <cellStyle name="40% - 강조색2 7 3 3" xfId="3442"/>
    <cellStyle name="40% - 강조색2 7 3 3 2" xfId="8734"/>
    <cellStyle name="40% - 강조색2 7 3 3 2 2" xfId="36163"/>
    <cellStyle name="40% - 강조색2 7 3 3 2 2 2" xfId="36164"/>
    <cellStyle name="40% - 강조색2 7 3 3 2 3" xfId="36165"/>
    <cellStyle name="40% - 강조색2 7 3 3 3" xfId="14200"/>
    <cellStyle name="40% - 강조색2 7 3 3 3 2" xfId="36166"/>
    <cellStyle name="40% - 강조색2 7 3 3 4" xfId="36167"/>
    <cellStyle name="40% - 강조색2 7 3 4" xfId="6119"/>
    <cellStyle name="40% - 강조색2 7 3 4 2" xfId="36168"/>
    <cellStyle name="40% - 강조색2 7 3 4 2 2" xfId="36169"/>
    <cellStyle name="40% - 강조색2 7 3 4 3" xfId="36170"/>
    <cellStyle name="40% - 강조색2 7 3 5" xfId="11585"/>
    <cellStyle name="40% - 강조색2 7 3 5 2" xfId="36171"/>
    <cellStyle name="40% - 강조색2 7 3 6" xfId="36172"/>
    <cellStyle name="40% - 강조색2 7 4" xfId="1505"/>
    <cellStyle name="40% - 강조색2 7 4 2" xfId="4121"/>
    <cellStyle name="40% - 강조색2 7 4 2 2" xfId="9413"/>
    <cellStyle name="40% - 강조색2 7 4 2 2 2" xfId="36173"/>
    <cellStyle name="40% - 강조색2 7 4 2 2 2 2" xfId="36174"/>
    <cellStyle name="40% - 강조색2 7 4 2 2 3" xfId="36175"/>
    <cellStyle name="40% - 강조색2 7 4 2 3" xfId="14879"/>
    <cellStyle name="40% - 강조색2 7 4 2 3 2" xfId="36176"/>
    <cellStyle name="40% - 강조색2 7 4 2 4" xfId="36177"/>
    <cellStyle name="40% - 강조색2 7 4 3" xfId="6798"/>
    <cellStyle name="40% - 강조색2 7 4 3 2" xfId="36178"/>
    <cellStyle name="40% - 강조색2 7 4 3 2 2" xfId="36179"/>
    <cellStyle name="40% - 강조색2 7 4 3 3" xfId="36180"/>
    <cellStyle name="40% - 강조색2 7 4 4" xfId="12264"/>
    <cellStyle name="40% - 강조색2 7 4 4 2" xfId="36181"/>
    <cellStyle name="40% - 강조색2 7 4 5" xfId="36182"/>
    <cellStyle name="40% - 강조색2 7 5" xfId="2822"/>
    <cellStyle name="40% - 강조색2 7 5 2" xfId="8114"/>
    <cellStyle name="40% - 강조색2 7 5 2 2" xfId="36183"/>
    <cellStyle name="40% - 강조색2 7 5 2 2 2" xfId="36184"/>
    <cellStyle name="40% - 강조색2 7 5 2 3" xfId="36185"/>
    <cellStyle name="40% - 강조색2 7 5 3" xfId="13580"/>
    <cellStyle name="40% - 강조색2 7 5 3 2" xfId="36186"/>
    <cellStyle name="40% - 강조색2 7 5 4" xfId="36187"/>
    <cellStyle name="40% - 강조색2 7 6" xfId="5499"/>
    <cellStyle name="40% - 강조색2 7 6 2" xfId="36188"/>
    <cellStyle name="40% - 강조색2 7 6 2 2" xfId="36189"/>
    <cellStyle name="40% - 강조색2 7 6 3" xfId="36190"/>
    <cellStyle name="40% - 강조색2 7 7" xfId="10965"/>
    <cellStyle name="40% - 강조색2 7 7 2" xfId="36191"/>
    <cellStyle name="40% - 강조색2 7 8" xfId="16552"/>
    <cellStyle name="40% - 강조색2 7 9" xfId="36192"/>
    <cellStyle name="40% - 강조색2 8" xfId="314"/>
    <cellStyle name="40% - 강조색2 8 10" xfId="18438"/>
    <cellStyle name="40% - 강조색2 8 11" xfId="19400"/>
    <cellStyle name="40% - 강조색2 8 12" xfId="21865"/>
    <cellStyle name="40% - 강조색2 8 2" xfId="618"/>
    <cellStyle name="40% - 강조색2 8 2 10" xfId="22527"/>
    <cellStyle name="40% - 강조색2 8 2 2" xfId="1240"/>
    <cellStyle name="40% - 강조색2 8 2 2 2" xfId="2542"/>
    <cellStyle name="40% - 강조색2 8 2 2 2 2" xfId="5158"/>
    <cellStyle name="40% - 강조색2 8 2 2 2 2 2" xfId="10450"/>
    <cellStyle name="40% - 강조색2 8 2 2 2 2 2 2" xfId="36193"/>
    <cellStyle name="40% - 강조색2 8 2 2 2 2 2 2 2" xfId="36194"/>
    <cellStyle name="40% - 강조색2 8 2 2 2 2 2 3" xfId="36195"/>
    <cellStyle name="40% - 강조색2 8 2 2 2 2 3" xfId="15916"/>
    <cellStyle name="40% - 강조색2 8 2 2 2 2 3 2" xfId="36196"/>
    <cellStyle name="40% - 강조색2 8 2 2 2 2 4" xfId="36197"/>
    <cellStyle name="40% - 강조색2 8 2 2 2 3" xfId="7835"/>
    <cellStyle name="40% - 강조색2 8 2 2 2 3 2" xfId="36198"/>
    <cellStyle name="40% - 강조색2 8 2 2 2 3 2 2" xfId="36199"/>
    <cellStyle name="40% - 강조색2 8 2 2 2 3 3" xfId="36200"/>
    <cellStyle name="40% - 강조색2 8 2 2 2 4" xfId="13301"/>
    <cellStyle name="40% - 강조색2 8 2 2 2 4 2" xfId="36201"/>
    <cellStyle name="40% - 강조색2 8 2 2 2 5" xfId="36202"/>
    <cellStyle name="40% - 강조색2 8 2 2 2 6" xfId="36203"/>
    <cellStyle name="40% - 강조색2 8 2 2 3" xfId="3859"/>
    <cellStyle name="40% - 강조색2 8 2 2 3 2" xfId="9151"/>
    <cellStyle name="40% - 강조색2 8 2 2 3 2 2" xfId="36204"/>
    <cellStyle name="40% - 강조색2 8 2 2 3 2 2 2" xfId="36205"/>
    <cellStyle name="40% - 강조색2 8 2 2 3 2 3" xfId="36206"/>
    <cellStyle name="40% - 강조색2 8 2 2 3 3" xfId="14617"/>
    <cellStyle name="40% - 강조색2 8 2 2 3 3 2" xfId="36207"/>
    <cellStyle name="40% - 강조색2 8 2 2 3 4" xfId="36208"/>
    <cellStyle name="40% - 강조색2 8 2 2 4" xfId="6536"/>
    <cellStyle name="40% - 강조색2 8 2 2 4 2" xfId="36209"/>
    <cellStyle name="40% - 강조색2 8 2 2 4 2 2" xfId="36210"/>
    <cellStyle name="40% - 강조색2 8 2 2 4 3" xfId="36211"/>
    <cellStyle name="40% - 강조색2 8 2 2 5" xfId="12002"/>
    <cellStyle name="40% - 강조색2 8 2 2 5 2" xfId="36212"/>
    <cellStyle name="40% - 강조색2 8 2 2 6" xfId="21567"/>
    <cellStyle name="40% - 강조색2 8 2 2 7" xfId="36213"/>
    <cellStyle name="40% - 강조색2 8 2 3" xfId="1922"/>
    <cellStyle name="40% - 강조색2 8 2 3 2" xfId="4538"/>
    <cellStyle name="40% - 강조색2 8 2 3 2 2" xfId="9830"/>
    <cellStyle name="40% - 강조색2 8 2 3 2 2 2" xfId="36214"/>
    <cellStyle name="40% - 강조색2 8 2 3 2 2 2 2" xfId="36215"/>
    <cellStyle name="40% - 강조색2 8 2 3 2 2 3" xfId="36216"/>
    <cellStyle name="40% - 강조색2 8 2 3 2 3" xfId="15296"/>
    <cellStyle name="40% - 강조색2 8 2 3 2 3 2" xfId="36217"/>
    <cellStyle name="40% - 강조색2 8 2 3 2 4" xfId="36218"/>
    <cellStyle name="40% - 강조색2 8 2 3 3" xfId="7215"/>
    <cellStyle name="40% - 강조색2 8 2 3 3 2" xfId="36219"/>
    <cellStyle name="40% - 강조색2 8 2 3 3 2 2" xfId="36220"/>
    <cellStyle name="40% - 강조색2 8 2 3 3 3" xfId="36221"/>
    <cellStyle name="40% - 강조색2 8 2 3 4" xfId="12681"/>
    <cellStyle name="40% - 강조색2 8 2 3 4 2" xfId="36222"/>
    <cellStyle name="40% - 강조색2 8 2 3 5" xfId="36223"/>
    <cellStyle name="40% - 강조색2 8 2 3 6" xfId="36224"/>
    <cellStyle name="40% - 강조색2 8 2 4" xfId="3239"/>
    <cellStyle name="40% - 강조색2 8 2 4 2" xfId="8531"/>
    <cellStyle name="40% - 강조색2 8 2 4 2 2" xfId="36225"/>
    <cellStyle name="40% - 강조색2 8 2 4 2 2 2" xfId="36226"/>
    <cellStyle name="40% - 강조색2 8 2 4 2 3" xfId="36227"/>
    <cellStyle name="40% - 강조색2 8 2 4 3" xfId="13997"/>
    <cellStyle name="40% - 강조색2 8 2 4 3 2" xfId="36228"/>
    <cellStyle name="40% - 강조색2 8 2 4 4" xfId="36229"/>
    <cellStyle name="40% - 강조색2 8 2 5" xfId="5916"/>
    <cellStyle name="40% - 강조색2 8 2 5 2" xfId="36230"/>
    <cellStyle name="40% - 강조색2 8 2 5 2 2" xfId="36231"/>
    <cellStyle name="40% - 강조색2 8 2 5 3" xfId="36232"/>
    <cellStyle name="40% - 강조색2 8 2 6" xfId="11382"/>
    <cellStyle name="40% - 강조색2 8 2 6 2" xfId="36233"/>
    <cellStyle name="40% - 강조색2 8 2 7" xfId="18166"/>
    <cellStyle name="40% - 강조색2 8 2 8" xfId="19100"/>
    <cellStyle name="40% - 강조색2 8 2 9" xfId="20062"/>
    <cellStyle name="40% - 강조색2 8 3" xfId="938"/>
    <cellStyle name="40% - 강조색2 8 3 2" xfId="2240"/>
    <cellStyle name="40% - 강조색2 8 3 2 2" xfId="4856"/>
    <cellStyle name="40% - 강조색2 8 3 2 2 2" xfId="10148"/>
    <cellStyle name="40% - 강조색2 8 3 2 2 2 2" xfId="36234"/>
    <cellStyle name="40% - 강조색2 8 3 2 2 2 2 2" xfId="36235"/>
    <cellStyle name="40% - 강조색2 8 3 2 2 2 3" xfId="36236"/>
    <cellStyle name="40% - 강조색2 8 3 2 2 3" xfId="15614"/>
    <cellStyle name="40% - 강조색2 8 3 2 2 3 2" xfId="36237"/>
    <cellStyle name="40% - 강조색2 8 3 2 2 4" xfId="36238"/>
    <cellStyle name="40% - 강조색2 8 3 2 3" xfId="7533"/>
    <cellStyle name="40% - 강조색2 8 3 2 3 2" xfId="36239"/>
    <cellStyle name="40% - 강조색2 8 3 2 3 2 2" xfId="36240"/>
    <cellStyle name="40% - 강조색2 8 3 2 3 3" xfId="36241"/>
    <cellStyle name="40% - 강조색2 8 3 2 4" xfId="12999"/>
    <cellStyle name="40% - 강조색2 8 3 2 4 2" xfId="36242"/>
    <cellStyle name="40% - 강조색2 8 3 2 5" xfId="36243"/>
    <cellStyle name="40% - 강조색2 8 3 2 6" xfId="36244"/>
    <cellStyle name="40% - 강조색2 8 3 3" xfId="3557"/>
    <cellStyle name="40% - 강조색2 8 3 3 2" xfId="8849"/>
    <cellStyle name="40% - 강조색2 8 3 3 2 2" xfId="36245"/>
    <cellStyle name="40% - 강조색2 8 3 3 2 2 2" xfId="36246"/>
    <cellStyle name="40% - 강조색2 8 3 3 2 3" xfId="36247"/>
    <cellStyle name="40% - 강조색2 8 3 3 3" xfId="14315"/>
    <cellStyle name="40% - 강조색2 8 3 3 3 2" xfId="36248"/>
    <cellStyle name="40% - 강조색2 8 3 3 4" xfId="36249"/>
    <cellStyle name="40% - 강조색2 8 3 4" xfId="6234"/>
    <cellStyle name="40% - 강조색2 8 3 4 2" xfId="36250"/>
    <cellStyle name="40% - 강조색2 8 3 4 2 2" xfId="36251"/>
    <cellStyle name="40% - 강조색2 8 3 4 3" xfId="36252"/>
    <cellStyle name="40% - 강조색2 8 3 5" xfId="11700"/>
    <cellStyle name="40% - 강조색2 8 3 5 2" xfId="36253"/>
    <cellStyle name="40% - 강조색2 8 3 6" xfId="20323"/>
    <cellStyle name="40% - 강조색2 8 3 7" xfId="36254"/>
    <cellStyle name="40% - 강조색2 8 4" xfId="1620"/>
    <cellStyle name="40% - 강조색2 8 4 2" xfId="4236"/>
    <cellStyle name="40% - 강조색2 8 4 2 2" xfId="9528"/>
    <cellStyle name="40% - 강조색2 8 4 2 2 2" xfId="36255"/>
    <cellStyle name="40% - 강조색2 8 4 2 2 2 2" xfId="36256"/>
    <cellStyle name="40% - 강조색2 8 4 2 2 3" xfId="36257"/>
    <cellStyle name="40% - 강조색2 8 4 2 3" xfId="14994"/>
    <cellStyle name="40% - 강조색2 8 4 2 3 2" xfId="36258"/>
    <cellStyle name="40% - 강조색2 8 4 2 4" xfId="36259"/>
    <cellStyle name="40% - 강조색2 8 4 2 5" xfId="36260"/>
    <cellStyle name="40% - 강조색2 8 4 3" xfId="6913"/>
    <cellStyle name="40% - 강조색2 8 4 3 2" xfId="36261"/>
    <cellStyle name="40% - 강조색2 8 4 3 2 2" xfId="36262"/>
    <cellStyle name="40% - 강조색2 8 4 3 3" xfId="36263"/>
    <cellStyle name="40% - 강조색2 8 4 4" xfId="12379"/>
    <cellStyle name="40% - 강조색2 8 4 4 2" xfId="36264"/>
    <cellStyle name="40% - 강조색2 8 4 5" xfId="20901"/>
    <cellStyle name="40% - 강조색2 8 4 6" xfId="36265"/>
    <cellStyle name="40% - 강조색2 8 5" xfId="2937"/>
    <cellStyle name="40% - 강조색2 8 5 2" xfId="8229"/>
    <cellStyle name="40% - 강조색2 8 5 2 2" xfId="36266"/>
    <cellStyle name="40% - 강조색2 8 5 2 2 2" xfId="36267"/>
    <cellStyle name="40% - 강조색2 8 5 2 3" xfId="36268"/>
    <cellStyle name="40% - 강조색2 8 5 3" xfId="13695"/>
    <cellStyle name="40% - 강조색2 8 5 3 2" xfId="36269"/>
    <cellStyle name="40% - 강조색2 8 5 4" xfId="36270"/>
    <cellStyle name="40% - 강조색2 8 5 5" xfId="36271"/>
    <cellStyle name="40% - 강조색2 8 6" xfId="5614"/>
    <cellStyle name="40% - 강조색2 8 6 2" xfId="36272"/>
    <cellStyle name="40% - 강조색2 8 6 2 2" xfId="36273"/>
    <cellStyle name="40% - 강조색2 8 6 3" xfId="36274"/>
    <cellStyle name="40% - 강조색2 8 7" xfId="11080"/>
    <cellStyle name="40% - 강조색2 8 7 2" xfId="36275"/>
    <cellStyle name="40% - 강조색2 8 8" xfId="16907"/>
    <cellStyle name="40% - 강조색2 8 9" xfId="17501"/>
    <cellStyle name="40% - 강조색2 9" xfId="329"/>
    <cellStyle name="40% - 강조색2 9 10" xfId="18603"/>
    <cellStyle name="40% - 강조색2 9 11" xfId="19565"/>
    <cellStyle name="40% - 강조색2 9 12" xfId="22030"/>
    <cellStyle name="40% - 강조색2 9 2" xfId="633"/>
    <cellStyle name="40% - 강조색2 9 2 10" xfId="22528"/>
    <cellStyle name="40% - 강조색2 9 2 2" xfId="1255"/>
    <cellStyle name="40% - 강조색2 9 2 2 2" xfId="2557"/>
    <cellStyle name="40% - 강조색2 9 2 2 2 2" xfId="5173"/>
    <cellStyle name="40% - 강조색2 9 2 2 2 2 2" xfId="10465"/>
    <cellStyle name="40% - 강조색2 9 2 2 2 2 2 2" xfId="36276"/>
    <cellStyle name="40% - 강조색2 9 2 2 2 2 2 2 2" xfId="36277"/>
    <cellStyle name="40% - 강조색2 9 2 2 2 2 2 3" xfId="36278"/>
    <cellStyle name="40% - 강조색2 9 2 2 2 2 3" xfId="15931"/>
    <cellStyle name="40% - 강조색2 9 2 2 2 2 3 2" xfId="36279"/>
    <cellStyle name="40% - 강조색2 9 2 2 2 2 4" xfId="36280"/>
    <cellStyle name="40% - 강조색2 9 2 2 2 3" xfId="7850"/>
    <cellStyle name="40% - 강조색2 9 2 2 2 3 2" xfId="36281"/>
    <cellStyle name="40% - 강조색2 9 2 2 2 3 2 2" xfId="36282"/>
    <cellStyle name="40% - 강조색2 9 2 2 2 3 3" xfId="36283"/>
    <cellStyle name="40% - 강조색2 9 2 2 2 4" xfId="13316"/>
    <cellStyle name="40% - 강조색2 9 2 2 2 4 2" xfId="36284"/>
    <cellStyle name="40% - 강조색2 9 2 2 2 5" xfId="36285"/>
    <cellStyle name="40% - 강조색2 9 2 2 2 6" xfId="36286"/>
    <cellStyle name="40% - 강조색2 9 2 2 3" xfId="3874"/>
    <cellStyle name="40% - 강조색2 9 2 2 3 2" xfId="9166"/>
    <cellStyle name="40% - 강조색2 9 2 2 3 2 2" xfId="36287"/>
    <cellStyle name="40% - 강조색2 9 2 2 3 2 2 2" xfId="36288"/>
    <cellStyle name="40% - 강조색2 9 2 2 3 2 3" xfId="36289"/>
    <cellStyle name="40% - 강조색2 9 2 2 3 3" xfId="14632"/>
    <cellStyle name="40% - 강조색2 9 2 2 3 3 2" xfId="36290"/>
    <cellStyle name="40% - 강조색2 9 2 2 3 4" xfId="36291"/>
    <cellStyle name="40% - 강조색2 9 2 2 4" xfId="6551"/>
    <cellStyle name="40% - 강조색2 9 2 2 4 2" xfId="36292"/>
    <cellStyle name="40% - 강조색2 9 2 2 4 2 2" xfId="36293"/>
    <cellStyle name="40% - 강조색2 9 2 2 4 3" xfId="36294"/>
    <cellStyle name="40% - 강조색2 9 2 2 5" xfId="12017"/>
    <cellStyle name="40% - 강조색2 9 2 2 5 2" xfId="36295"/>
    <cellStyle name="40% - 강조색2 9 2 2 6" xfId="21568"/>
    <cellStyle name="40% - 강조색2 9 2 2 7" xfId="36296"/>
    <cellStyle name="40% - 강조색2 9 2 3" xfId="1937"/>
    <cellStyle name="40% - 강조색2 9 2 3 2" xfId="4553"/>
    <cellStyle name="40% - 강조색2 9 2 3 2 2" xfId="9845"/>
    <cellStyle name="40% - 강조색2 9 2 3 2 2 2" xfId="36297"/>
    <cellStyle name="40% - 강조색2 9 2 3 2 2 2 2" xfId="36298"/>
    <cellStyle name="40% - 강조색2 9 2 3 2 2 3" xfId="36299"/>
    <cellStyle name="40% - 강조색2 9 2 3 2 3" xfId="15311"/>
    <cellStyle name="40% - 강조색2 9 2 3 2 3 2" xfId="36300"/>
    <cellStyle name="40% - 강조색2 9 2 3 2 4" xfId="36301"/>
    <cellStyle name="40% - 강조색2 9 2 3 3" xfId="7230"/>
    <cellStyle name="40% - 강조색2 9 2 3 3 2" xfId="36302"/>
    <cellStyle name="40% - 강조색2 9 2 3 3 2 2" xfId="36303"/>
    <cellStyle name="40% - 강조색2 9 2 3 3 3" xfId="36304"/>
    <cellStyle name="40% - 강조색2 9 2 3 4" xfId="12696"/>
    <cellStyle name="40% - 강조색2 9 2 3 4 2" xfId="36305"/>
    <cellStyle name="40% - 강조색2 9 2 3 5" xfId="36306"/>
    <cellStyle name="40% - 강조색2 9 2 3 6" xfId="36307"/>
    <cellStyle name="40% - 강조색2 9 2 4" xfId="3254"/>
    <cellStyle name="40% - 강조색2 9 2 4 2" xfId="8546"/>
    <cellStyle name="40% - 강조색2 9 2 4 2 2" xfId="36308"/>
    <cellStyle name="40% - 강조색2 9 2 4 2 2 2" xfId="36309"/>
    <cellStyle name="40% - 강조색2 9 2 4 2 3" xfId="36310"/>
    <cellStyle name="40% - 강조색2 9 2 4 3" xfId="14012"/>
    <cellStyle name="40% - 강조색2 9 2 4 3 2" xfId="36311"/>
    <cellStyle name="40% - 강조색2 9 2 4 4" xfId="36312"/>
    <cellStyle name="40% - 강조색2 9 2 5" xfId="5931"/>
    <cellStyle name="40% - 강조색2 9 2 5 2" xfId="36313"/>
    <cellStyle name="40% - 강조색2 9 2 5 2 2" xfId="36314"/>
    <cellStyle name="40% - 강조색2 9 2 5 3" xfId="36315"/>
    <cellStyle name="40% - 강조색2 9 2 6" xfId="11397"/>
    <cellStyle name="40% - 강조색2 9 2 6 2" xfId="36316"/>
    <cellStyle name="40% - 강조색2 9 2 7" xfId="18167"/>
    <cellStyle name="40% - 강조색2 9 2 8" xfId="19101"/>
    <cellStyle name="40% - 강조색2 9 2 9" xfId="20063"/>
    <cellStyle name="40% - 강조색2 9 3" xfId="953"/>
    <cellStyle name="40% - 강조색2 9 3 2" xfId="2255"/>
    <cellStyle name="40% - 강조색2 9 3 2 2" xfId="4871"/>
    <cellStyle name="40% - 강조색2 9 3 2 2 2" xfId="10163"/>
    <cellStyle name="40% - 강조색2 9 3 2 2 2 2" xfId="36317"/>
    <cellStyle name="40% - 강조색2 9 3 2 2 2 2 2" xfId="36318"/>
    <cellStyle name="40% - 강조색2 9 3 2 2 2 3" xfId="36319"/>
    <cellStyle name="40% - 강조색2 9 3 2 2 3" xfId="15629"/>
    <cellStyle name="40% - 강조색2 9 3 2 2 3 2" xfId="36320"/>
    <cellStyle name="40% - 강조색2 9 3 2 2 4" xfId="36321"/>
    <cellStyle name="40% - 강조색2 9 3 2 3" xfId="7548"/>
    <cellStyle name="40% - 강조색2 9 3 2 3 2" xfId="36322"/>
    <cellStyle name="40% - 강조색2 9 3 2 3 2 2" xfId="36323"/>
    <cellStyle name="40% - 강조색2 9 3 2 3 3" xfId="36324"/>
    <cellStyle name="40% - 강조색2 9 3 2 4" xfId="13014"/>
    <cellStyle name="40% - 강조색2 9 3 2 4 2" xfId="36325"/>
    <cellStyle name="40% - 강조색2 9 3 2 5" xfId="36326"/>
    <cellStyle name="40% - 강조색2 9 3 2 6" xfId="36327"/>
    <cellStyle name="40% - 강조색2 9 3 3" xfId="3572"/>
    <cellStyle name="40% - 강조색2 9 3 3 2" xfId="8864"/>
    <cellStyle name="40% - 강조색2 9 3 3 2 2" xfId="36328"/>
    <cellStyle name="40% - 강조색2 9 3 3 2 2 2" xfId="36329"/>
    <cellStyle name="40% - 강조색2 9 3 3 2 3" xfId="36330"/>
    <cellStyle name="40% - 강조색2 9 3 3 3" xfId="14330"/>
    <cellStyle name="40% - 강조색2 9 3 3 3 2" xfId="36331"/>
    <cellStyle name="40% - 강조색2 9 3 3 4" xfId="36332"/>
    <cellStyle name="40% - 강조색2 9 3 4" xfId="6249"/>
    <cellStyle name="40% - 강조색2 9 3 4 2" xfId="36333"/>
    <cellStyle name="40% - 강조색2 9 3 4 2 2" xfId="36334"/>
    <cellStyle name="40% - 강조색2 9 3 4 3" xfId="36335"/>
    <cellStyle name="40% - 강조색2 9 3 5" xfId="11715"/>
    <cellStyle name="40% - 강조색2 9 3 5 2" xfId="36336"/>
    <cellStyle name="40% - 강조색2 9 3 6" xfId="20489"/>
    <cellStyle name="40% - 강조색2 9 3 7" xfId="36337"/>
    <cellStyle name="40% - 강조색2 9 4" xfId="1635"/>
    <cellStyle name="40% - 강조색2 9 4 2" xfId="4251"/>
    <cellStyle name="40% - 강조색2 9 4 2 2" xfId="9543"/>
    <cellStyle name="40% - 강조색2 9 4 2 2 2" xfId="36338"/>
    <cellStyle name="40% - 강조색2 9 4 2 2 2 2" xfId="36339"/>
    <cellStyle name="40% - 강조색2 9 4 2 2 3" xfId="36340"/>
    <cellStyle name="40% - 강조색2 9 4 2 3" xfId="15009"/>
    <cellStyle name="40% - 강조색2 9 4 2 3 2" xfId="36341"/>
    <cellStyle name="40% - 강조색2 9 4 2 4" xfId="36342"/>
    <cellStyle name="40% - 강조색2 9 4 2 5" xfId="36343"/>
    <cellStyle name="40% - 강조색2 9 4 3" xfId="6928"/>
    <cellStyle name="40% - 강조색2 9 4 3 2" xfId="36344"/>
    <cellStyle name="40% - 강조색2 9 4 3 2 2" xfId="36345"/>
    <cellStyle name="40% - 강조색2 9 4 3 3" xfId="36346"/>
    <cellStyle name="40% - 강조색2 9 4 4" xfId="12394"/>
    <cellStyle name="40% - 강조색2 9 4 4 2" xfId="36347"/>
    <cellStyle name="40% - 강조색2 9 4 5" xfId="21067"/>
    <cellStyle name="40% - 강조색2 9 4 6" xfId="36348"/>
    <cellStyle name="40% - 강조색2 9 5" xfId="2952"/>
    <cellStyle name="40% - 강조색2 9 5 2" xfId="8244"/>
    <cellStyle name="40% - 강조색2 9 5 2 2" xfId="36349"/>
    <cellStyle name="40% - 강조색2 9 5 2 2 2" xfId="36350"/>
    <cellStyle name="40% - 강조색2 9 5 2 3" xfId="36351"/>
    <cellStyle name="40% - 강조색2 9 5 3" xfId="13710"/>
    <cellStyle name="40% - 강조색2 9 5 3 2" xfId="36352"/>
    <cellStyle name="40% - 강조색2 9 5 4" xfId="36353"/>
    <cellStyle name="40% - 강조색2 9 5 5" xfId="36354"/>
    <cellStyle name="40% - 강조색2 9 6" xfId="5629"/>
    <cellStyle name="40% - 강조색2 9 6 2" xfId="36355"/>
    <cellStyle name="40% - 강조색2 9 6 2 2" xfId="36356"/>
    <cellStyle name="40% - 강조색2 9 6 3" xfId="36357"/>
    <cellStyle name="40% - 강조색2 9 7" xfId="11095"/>
    <cellStyle name="40% - 강조색2 9 7 2" xfId="36358"/>
    <cellStyle name="40% - 강조색2 9 8" xfId="17078"/>
    <cellStyle name="40% - 강조색2 9 9" xfId="17666"/>
    <cellStyle name="40% - 강조색3" xfId="55" builtinId="39" customBuiltin="1"/>
    <cellStyle name="40% - 강조색3 10" xfId="346"/>
    <cellStyle name="40% - 강조색3 10 10" xfId="18865"/>
    <cellStyle name="40% - 강조색3 10 11" xfId="19827"/>
    <cellStyle name="40% - 강조색3 10 12" xfId="22292"/>
    <cellStyle name="40% - 강조색3 10 2" xfId="650"/>
    <cellStyle name="40% - 강조색3 10 2 2" xfId="1272"/>
    <cellStyle name="40% - 강조색3 10 2 2 2" xfId="2574"/>
    <cellStyle name="40% - 강조색3 10 2 2 2 2" xfId="5190"/>
    <cellStyle name="40% - 강조색3 10 2 2 2 2 2" xfId="10482"/>
    <cellStyle name="40% - 강조색3 10 2 2 2 2 2 2" xfId="36359"/>
    <cellStyle name="40% - 강조색3 10 2 2 2 2 2 2 2" xfId="36360"/>
    <cellStyle name="40% - 강조색3 10 2 2 2 2 2 3" xfId="36361"/>
    <cellStyle name="40% - 강조색3 10 2 2 2 2 3" xfId="15948"/>
    <cellStyle name="40% - 강조색3 10 2 2 2 2 3 2" xfId="36362"/>
    <cellStyle name="40% - 강조색3 10 2 2 2 2 4" xfId="36363"/>
    <cellStyle name="40% - 강조색3 10 2 2 2 3" xfId="7867"/>
    <cellStyle name="40% - 강조색3 10 2 2 2 3 2" xfId="36364"/>
    <cellStyle name="40% - 강조색3 10 2 2 2 3 2 2" xfId="36365"/>
    <cellStyle name="40% - 강조색3 10 2 2 2 3 3" xfId="36366"/>
    <cellStyle name="40% - 강조색3 10 2 2 2 4" xfId="13333"/>
    <cellStyle name="40% - 강조색3 10 2 2 2 4 2" xfId="36367"/>
    <cellStyle name="40% - 강조색3 10 2 2 2 5" xfId="36368"/>
    <cellStyle name="40% - 강조색3 10 2 2 3" xfId="3891"/>
    <cellStyle name="40% - 강조색3 10 2 2 3 2" xfId="9183"/>
    <cellStyle name="40% - 강조색3 10 2 2 3 2 2" xfId="36369"/>
    <cellStyle name="40% - 강조색3 10 2 2 3 2 2 2" xfId="36370"/>
    <cellStyle name="40% - 강조색3 10 2 2 3 2 3" xfId="36371"/>
    <cellStyle name="40% - 강조색3 10 2 2 3 3" xfId="14649"/>
    <cellStyle name="40% - 강조색3 10 2 2 3 3 2" xfId="36372"/>
    <cellStyle name="40% - 강조색3 10 2 2 3 4" xfId="36373"/>
    <cellStyle name="40% - 강조색3 10 2 2 4" xfId="6568"/>
    <cellStyle name="40% - 강조색3 10 2 2 4 2" xfId="36374"/>
    <cellStyle name="40% - 강조색3 10 2 2 4 2 2" xfId="36375"/>
    <cellStyle name="40% - 강조색3 10 2 2 4 3" xfId="36376"/>
    <cellStyle name="40% - 강조색3 10 2 2 5" xfId="12034"/>
    <cellStyle name="40% - 강조색3 10 2 2 5 2" xfId="36377"/>
    <cellStyle name="40% - 강조색3 10 2 2 6" xfId="36378"/>
    <cellStyle name="40% - 강조색3 10 2 2 7" xfId="36379"/>
    <cellStyle name="40% - 강조색3 10 2 3" xfId="1954"/>
    <cellStyle name="40% - 강조색3 10 2 3 2" xfId="4570"/>
    <cellStyle name="40% - 강조색3 10 2 3 2 2" xfId="9862"/>
    <cellStyle name="40% - 강조색3 10 2 3 2 2 2" xfId="36380"/>
    <cellStyle name="40% - 강조색3 10 2 3 2 2 2 2" xfId="36381"/>
    <cellStyle name="40% - 강조색3 10 2 3 2 2 3" xfId="36382"/>
    <cellStyle name="40% - 강조색3 10 2 3 2 3" xfId="15328"/>
    <cellStyle name="40% - 강조색3 10 2 3 2 3 2" xfId="36383"/>
    <cellStyle name="40% - 강조색3 10 2 3 2 4" xfId="36384"/>
    <cellStyle name="40% - 강조색3 10 2 3 3" xfId="7247"/>
    <cellStyle name="40% - 강조색3 10 2 3 3 2" xfId="36385"/>
    <cellStyle name="40% - 강조색3 10 2 3 3 2 2" xfId="36386"/>
    <cellStyle name="40% - 강조색3 10 2 3 3 3" xfId="36387"/>
    <cellStyle name="40% - 강조색3 10 2 3 4" xfId="12713"/>
    <cellStyle name="40% - 강조색3 10 2 3 4 2" xfId="36388"/>
    <cellStyle name="40% - 강조색3 10 2 3 5" xfId="36389"/>
    <cellStyle name="40% - 강조색3 10 2 4" xfId="3271"/>
    <cellStyle name="40% - 강조색3 10 2 4 2" xfId="8563"/>
    <cellStyle name="40% - 강조색3 10 2 4 2 2" xfId="36390"/>
    <cellStyle name="40% - 강조색3 10 2 4 2 2 2" xfId="36391"/>
    <cellStyle name="40% - 강조색3 10 2 4 2 3" xfId="36392"/>
    <cellStyle name="40% - 강조색3 10 2 4 3" xfId="14029"/>
    <cellStyle name="40% - 강조색3 10 2 4 3 2" xfId="36393"/>
    <cellStyle name="40% - 강조색3 10 2 4 4" xfId="36394"/>
    <cellStyle name="40% - 강조색3 10 2 5" xfId="5948"/>
    <cellStyle name="40% - 강조색3 10 2 5 2" xfId="36395"/>
    <cellStyle name="40% - 강조색3 10 2 5 2 2" xfId="36396"/>
    <cellStyle name="40% - 강조색3 10 2 5 3" xfId="36397"/>
    <cellStyle name="40% - 강조색3 10 2 6" xfId="11414"/>
    <cellStyle name="40% - 강조색3 10 2 6 2" xfId="36398"/>
    <cellStyle name="40% - 강조색3 10 2 7" xfId="21329"/>
    <cellStyle name="40% - 강조색3 10 2 8" xfId="36399"/>
    <cellStyle name="40% - 강조색3 10 3" xfId="970"/>
    <cellStyle name="40% - 강조색3 10 3 2" xfId="2272"/>
    <cellStyle name="40% - 강조색3 10 3 2 2" xfId="4888"/>
    <cellStyle name="40% - 강조색3 10 3 2 2 2" xfId="10180"/>
    <cellStyle name="40% - 강조색3 10 3 2 2 2 2" xfId="36400"/>
    <cellStyle name="40% - 강조색3 10 3 2 2 2 2 2" xfId="36401"/>
    <cellStyle name="40% - 강조색3 10 3 2 2 2 3" xfId="36402"/>
    <cellStyle name="40% - 강조색3 10 3 2 2 3" xfId="15646"/>
    <cellStyle name="40% - 강조색3 10 3 2 2 3 2" xfId="36403"/>
    <cellStyle name="40% - 강조색3 10 3 2 2 4" xfId="36404"/>
    <cellStyle name="40% - 강조색3 10 3 2 3" xfId="7565"/>
    <cellStyle name="40% - 강조색3 10 3 2 3 2" xfId="36405"/>
    <cellStyle name="40% - 강조색3 10 3 2 3 2 2" xfId="36406"/>
    <cellStyle name="40% - 강조색3 10 3 2 3 3" xfId="36407"/>
    <cellStyle name="40% - 강조색3 10 3 2 4" xfId="13031"/>
    <cellStyle name="40% - 강조색3 10 3 2 4 2" xfId="36408"/>
    <cellStyle name="40% - 강조색3 10 3 2 5" xfId="36409"/>
    <cellStyle name="40% - 강조색3 10 3 3" xfId="3589"/>
    <cellStyle name="40% - 강조색3 10 3 3 2" xfId="8881"/>
    <cellStyle name="40% - 강조색3 10 3 3 2 2" xfId="36410"/>
    <cellStyle name="40% - 강조색3 10 3 3 2 2 2" xfId="36411"/>
    <cellStyle name="40% - 강조색3 10 3 3 2 3" xfId="36412"/>
    <cellStyle name="40% - 강조색3 10 3 3 3" xfId="14347"/>
    <cellStyle name="40% - 강조색3 10 3 3 3 2" xfId="36413"/>
    <cellStyle name="40% - 강조색3 10 3 3 4" xfId="36414"/>
    <cellStyle name="40% - 강조색3 10 3 4" xfId="6266"/>
    <cellStyle name="40% - 강조색3 10 3 4 2" xfId="36415"/>
    <cellStyle name="40% - 강조색3 10 3 4 2 2" xfId="36416"/>
    <cellStyle name="40% - 강조색3 10 3 4 3" xfId="36417"/>
    <cellStyle name="40% - 강조색3 10 3 5" xfId="11732"/>
    <cellStyle name="40% - 강조색3 10 3 5 2" xfId="36418"/>
    <cellStyle name="40% - 강조색3 10 3 6" xfId="36419"/>
    <cellStyle name="40% - 강조색3 10 3 7" xfId="36420"/>
    <cellStyle name="40% - 강조색3 10 4" xfId="1652"/>
    <cellStyle name="40% - 강조색3 10 4 2" xfId="4268"/>
    <cellStyle name="40% - 강조색3 10 4 2 2" xfId="9560"/>
    <cellStyle name="40% - 강조색3 10 4 2 2 2" xfId="36421"/>
    <cellStyle name="40% - 강조색3 10 4 2 2 2 2" xfId="36422"/>
    <cellStyle name="40% - 강조색3 10 4 2 2 3" xfId="36423"/>
    <cellStyle name="40% - 강조색3 10 4 2 3" xfId="15026"/>
    <cellStyle name="40% - 강조색3 10 4 2 3 2" xfId="36424"/>
    <cellStyle name="40% - 강조색3 10 4 2 4" xfId="36425"/>
    <cellStyle name="40% - 강조색3 10 4 3" xfId="6945"/>
    <cellStyle name="40% - 강조색3 10 4 3 2" xfId="36426"/>
    <cellStyle name="40% - 강조색3 10 4 3 2 2" xfId="36427"/>
    <cellStyle name="40% - 강조색3 10 4 3 3" xfId="36428"/>
    <cellStyle name="40% - 강조색3 10 4 4" xfId="12411"/>
    <cellStyle name="40% - 강조색3 10 4 4 2" xfId="36429"/>
    <cellStyle name="40% - 강조색3 10 4 5" xfId="36430"/>
    <cellStyle name="40% - 강조색3 10 5" xfId="2969"/>
    <cellStyle name="40% - 강조색3 10 5 2" xfId="8261"/>
    <cellStyle name="40% - 강조색3 10 5 2 2" xfId="36431"/>
    <cellStyle name="40% - 강조색3 10 5 2 2 2" xfId="36432"/>
    <cellStyle name="40% - 강조색3 10 5 2 3" xfId="36433"/>
    <cellStyle name="40% - 강조색3 10 5 3" xfId="13727"/>
    <cellStyle name="40% - 강조색3 10 5 3 2" xfId="36434"/>
    <cellStyle name="40% - 강조색3 10 5 4" xfId="36435"/>
    <cellStyle name="40% - 강조색3 10 6" xfId="5646"/>
    <cellStyle name="40% - 강조색3 10 6 2" xfId="36436"/>
    <cellStyle name="40% - 강조색3 10 6 2 2" xfId="36437"/>
    <cellStyle name="40% - 강조색3 10 6 3" xfId="36438"/>
    <cellStyle name="40% - 강조색3 10 7" xfId="11112"/>
    <cellStyle name="40% - 강조색3 10 7 2" xfId="36439"/>
    <cellStyle name="40% - 강조색3 10 8" xfId="16739"/>
    <cellStyle name="40% - 강조색3 10 9" xfId="17928"/>
    <cellStyle name="40% - 강조색3 11" xfId="361"/>
    <cellStyle name="40% - 강조색3 11 2" xfId="665"/>
    <cellStyle name="40% - 강조색3 11 2 2" xfId="1287"/>
    <cellStyle name="40% - 강조색3 11 2 2 2" xfId="2589"/>
    <cellStyle name="40% - 강조색3 11 2 2 2 2" xfId="5205"/>
    <cellStyle name="40% - 강조색3 11 2 2 2 2 2" xfId="10497"/>
    <cellStyle name="40% - 강조색3 11 2 2 2 2 2 2" xfId="36440"/>
    <cellStyle name="40% - 강조색3 11 2 2 2 2 2 2 2" xfId="36441"/>
    <cellStyle name="40% - 강조색3 11 2 2 2 2 2 3" xfId="36442"/>
    <cellStyle name="40% - 강조색3 11 2 2 2 2 3" xfId="15963"/>
    <cellStyle name="40% - 강조색3 11 2 2 2 2 3 2" xfId="36443"/>
    <cellStyle name="40% - 강조색3 11 2 2 2 2 4" xfId="36444"/>
    <cellStyle name="40% - 강조색3 11 2 2 2 3" xfId="7882"/>
    <cellStyle name="40% - 강조색3 11 2 2 2 3 2" xfId="36445"/>
    <cellStyle name="40% - 강조색3 11 2 2 2 3 2 2" xfId="36446"/>
    <cellStyle name="40% - 강조색3 11 2 2 2 3 3" xfId="36447"/>
    <cellStyle name="40% - 강조색3 11 2 2 2 4" xfId="13348"/>
    <cellStyle name="40% - 강조색3 11 2 2 2 4 2" xfId="36448"/>
    <cellStyle name="40% - 강조색3 11 2 2 2 5" xfId="36449"/>
    <cellStyle name="40% - 강조색3 11 2 2 3" xfId="3906"/>
    <cellStyle name="40% - 강조색3 11 2 2 3 2" xfId="9198"/>
    <cellStyle name="40% - 강조색3 11 2 2 3 2 2" xfId="36450"/>
    <cellStyle name="40% - 강조색3 11 2 2 3 2 2 2" xfId="36451"/>
    <cellStyle name="40% - 강조색3 11 2 2 3 2 3" xfId="36452"/>
    <cellStyle name="40% - 강조색3 11 2 2 3 3" xfId="14664"/>
    <cellStyle name="40% - 강조색3 11 2 2 3 3 2" xfId="36453"/>
    <cellStyle name="40% - 강조색3 11 2 2 3 4" xfId="36454"/>
    <cellStyle name="40% - 강조색3 11 2 2 4" xfId="6583"/>
    <cellStyle name="40% - 강조색3 11 2 2 4 2" xfId="36455"/>
    <cellStyle name="40% - 강조색3 11 2 2 4 2 2" xfId="36456"/>
    <cellStyle name="40% - 강조색3 11 2 2 4 3" xfId="36457"/>
    <cellStyle name="40% - 강조색3 11 2 2 5" xfId="12049"/>
    <cellStyle name="40% - 강조색3 11 2 2 5 2" xfId="36458"/>
    <cellStyle name="40% - 강조색3 11 2 2 6" xfId="36459"/>
    <cellStyle name="40% - 강조색3 11 2 3" xfId="1969"/>
    <cellStyle name="40% - 강조색3 11 2 3 2" xfId="4585"/>
    <cellStyle name="40% - 강조색3 11 2 3 2 2" xfId="9877"/>
    <cellStyle name="40% - 강조색3 11 2 3 2 2 2" xfId="36460"/>
    <cellStyle name="40% - 강조색3 11 2 3 2 2 2 2" xfId="36461"/>
    <cellStyle name="40% - 강조색3 11 2 3 2 2 3" xfId="36462"/>
    <cellStyle name="40% - 강조색3 11 2 3 2 3" xfId="15343"/>
    <cellStyle name="40% - 강조색3 11 2 3 2 3 2" xfId="36463"/>
    <cellStyle name="40% - 강조색3 11 2 3 2 4" xfId="36464"/>
    <cellStyle name="40% - 강조색3 11 2 3 3" xfId="7262"/>
    <cellStyle name="40% - 강조색3 11 2 3 3 2" xfId="36465"/>
    <cellStyle name="40% - 강조색3 11 2 3 3 2 2" xfId="36466"/>
    <cellStyle name="40% - 강조색3 11 2 3 3 3" xfId="36467"/>
    <cellStyle name="40% - 강조색3 11 2 3 4" xfId="12728"/>
    <cellStyle name="40% - 강조색3 11 2 3 4 2" xfId="36468"/>
    <cellStyle name="40% - 강조색3 11 2 3 5" xfId="36469"/>
    <cellStyle name="40% - 강조색3 11 2 4" xfId="3286"/>
    <cellStyle name="40% - 강조색3 11 2 4 2" xfId="8578"/>
    <cellStyle name="40% - 강조색3 11 2 4 2 2" xfId="36470"/>
    <cellStyle name="40% - 강조색3 11 2 4 2 2 2" xfId="36471"/>
    <cellStyle name="40% - 강조색3 11 2 4 2 3" xfId="36472"/>
    <cellStyle name="40% - 강조색3 11 2 4 3" xfId="14044"/>
    <cellStyle name="40% - 강조색3 11 2 4 3 2" xfId="36473"/>
    <cellStyle name="40% - 강조색3 11 2 4 4" xfId="36474"/>
    <cellStyle name="40% - 강조색3 11 2 5" xfId="5963"/>
    <cellStyle name="40% - 강조색3 11 2 5 2" xfId="36475"/>
    <cellStyle name="40% - 강조색3 11 2 5 2 2" xfId="36476"/>
    <cellStyle name="40% - 강조색3 11 2 5 3" xfId="36477"/>
    <cellStyle name="40% - 강조색3 11 2 6" xfId="11429"/>
    <cellStyle name="40% - 강조색3 11 2 6 2" xfId="36478"/>
    <cellStyle name="40% - 강조색3 11 2 7" xfId="36479"/>
    <cellStyle name="40% - 강조색3 11 3" xfId="985"/>
    <cellStyle name="40% - 강조색3 11 3 2" xfId="2287"/>
    <cellStyle name="40% - 강조색3 11 3 2 2" xfId="4903"/>
    <cellStyle name="40% - 강조색3 11 3 2 2 2" xfId="10195"/>
    <cellStyle name="40% - 강조색3 11 3 2 2 2 2" xfId="36480"/>
    <cellStyle name="40% - 강조색3 11 3 2 2 2 2 2" xfId="36481"/>
    <cellStyle name="40% - 강조색3 11 3 2 2 2 3" xfId="36482"/>
    <cellStyle name="40% - 강조색3 11 3 2 2 3" xfId="15661"/>
    <cellStyle name="40% - 강조색3 11 3 2 2 3 2" xfId="36483"/>
    <cellStyle name="40% - 강조색3 11 3 2 2 4" xfId="36484"/>
    <cellStyle name="40% - 강조색3 11 3 2 3" xfId="7580"/>
    <cellStyle name="40% - 강조색3 11 3 2 3 2" xfId="36485"/>
    <cellStyle name="40% - 강조색3 11 3 2 3 2 2" xfId="36486"/>
    <cellStyle name="40% - 강조색3 11 3 2 3 3" xfId="36487"/>
    <cellStyle name="40% - 강조색3 11 3 2 4" xfId="13046"/>
    <cellStyle name="40% - 강조색3 11 3 2 4 2" xfId="36488"/>
    <cellStyle name="40% - 강조색3 11 3 2 5" xfId="36489"/>
    <cellStyle name="40% - 강조색3 11 3 3" xfId="3604"/>
    <cellStyle name="40% - 강조색3 11 3 3 2" xfId="8896"/>
    <cellStyle name="40% - 강조색3 11 3 3 2 2" xfId="36490"/>
    <cellStyle name="40% - 강조색3 11 3 3 2 2 2" xfId="36491"/>
    <cellStyle name="40% - 강조색3 11 3 3 2 3" xfId="36492"/>
    <cellStyle name="40% - 강조색3 11 3 3 3" xfId="14362"/>
    <cellStyle name="40% - 강조색3 11 3 3 3 2" xfId="36493"/>
    <cellStyle name="40% - 강조색3 11 3 3 4" xfId="36494"/>
    <cellStyle name="40% - 강조색3 11 3 4" xfId="6281"/>
    <cellStyle name="40% - 강조색3 11 3 4 2" xfId="36495"/>
    <cellStyle name="40% - 강조색3 11 3 4 2 2" xfId="36496"/>
    <cellStyle name="40% - 강조색3 11 3 4 3" xfId="36497"/>
    <cellStyle name="40% - 강조색3 11 3 5" xfId="11747"/>
    <cellStyle name="40% - 강조색3 11 3 5 2" xfId="36498"/>
    <cellStyle name="40% - 강조색3 11 3 6" xfId="36499"/>
    <cellStyle name="40% - 강조색3 11 4" xfId="1667"/>
    <cellStyle name="40% - 강조색3 11 4 2" xfId="4283"/>
    <cellStyle name="40% - 강조색3 11 4 2 2" xfId="9575"/>
    <cellStyle name="40% - 강조색3 11 4 2 2 2" xfId="36500"/>
    <cellStyle name="40% - 강조색3 11 4 2 2 2 2" xfId="36501"/>
    <cellStyle name="40% - 강조색3 11 4 2 2 3" xfId="36502"/>
    <cellStyle name="40% - 강조색3 11 4 2 3" xfId="15041"/>
    <cellStyle name="40% - 강조색3 11 4 2 3 2" xfId="36503"/>
    <cellStyle name="40% - 강조색3 11 4 2 4" xfId="36504"/>
    <cellStyle name="40% - 강조색3 11 4 3" xfId="6960"/>
    <cellStyle name="40% - 강조색3 11 4 3 2" xfId="36505"/>
    <cellStyle name="40% - 강조색3 11 4 3 2 2" xfId="36506"/>
    <cellStyle name="40% - 강조색3 11 4 3 3" xfId="36507"/>
    <cellStyle name="40% - 강조색3 11 4 4" xfId="12426"/>
    <cellStyle name="40% - 강조색3 11 4 4 2" xfId="36508"/>
    <cellStyle name="40% - 강조색3 11 4 5" xfId="36509"/>
    <cellStyle name="40% - 강조색3 11 5" xfId="2984"/>
    <cellStyle name="40% - 강조색3 11 5 2" xfId="8276"/>
    <cellStyle name="40% - 강조색3 11 5 2 2" xfId="36510"/>
    <cellStyle name="40% - 강조색3 11 5 2 2 2" xfId="36511"/>
    <cellStyle name="40% - 강조색3 11 5 2 3" xfId="36512"/>
    <cellStyle name="40% - 강조색3 11 5 3" xfId="13742"/>
    <cellStyle name="40% - 강조색3 11 5 3 2" xfId="36513"/>
    <cellStyle name="40% - 강조색3 11 5 4" xfId="36514"/>
    <cellStyle name="40% - 강조색3 11 6" xfId="5661"/>
    <cellStyle name="40% - 강조색3 11 6 2" xfId="36515"/>
    <cellStyle name="40% - 강조색3 11 6 2 2" xfId="36516"/>
    <cellStyle name="40% - 강조색3 11 6 3" xfId="36517"/>
    <cellStyle name="40% - 강조색3 11 7" xfId="11127"/>
    <cellStyle name="40% - 강조색3 11 7 2" xfId="36518"/>
    <cellStyle name="40% - 강조색3 11 8" xfId="18277"/>
    <cellStyle name="40% - 강조색3 11 9" xfId="36519"/>
    <cellStyle name="40% - 강조색3 12" xfId="376"/>
    <cellStyle name="40% - 강조색3 12 2" xfId="680"/>
    <cellStyle name="40% - 강조색3 12 2 2" xfId="1302"/>
    <cellStyle name="40% - 강조색3 12 2 2 2" xfId="2604"/>
    <cellStyle name="40% - 강조색3 12 2 2 2 2" xfId="5220"/>
    <cellStyle name="40% - 강조색3 12 2 2 2 2 2" xfId="10512"/>
    <cellStyle name="40% - 강조색3 12 2 2 2 2 2 2" xfId="36520"/>
    <cellStyle name="40% - 강조색3 12 2 2 2 2 2 2 2" xfId="36521"/>
    <cellStyle name="40% - 강조색3 12 2 2 2 2 2 3" xfId="36522"/>
    <cellStyle name="40% - 강조색3 12 2 2 2 2 3" xfId="15978"/>
    <cellStyle name="40% - 강조색3 12 2 2 2 2 3 2" xfId="36523"/>
    <cellStyle name="40% - 강조색3 12 2 2 2 2 4" xfId="36524"/>
    <cellStyle name="40% - 강조색3 12 2 2 2 3" xfId="7897"/>
    <cellStyle name="40% - 강조색3 12 2 2 2 3 2" xfId="36525"/>
    <cellStyle name="40% - 강조색3 12 2 2 2 3 2 2" xfId="36526"/>
    <cellStyle name="40% - 강조색3 12 2 2 2 3 3" xfId="36527"/>
    <cellStyle name="40% - 강조색3 12 2 2 2 4" xfId="13363"/>
    <cellStyle name="40% - 강조색3 12 2 2 2 4 2" xfId="36528"/>
    <cellStyle name="40% - 강조색3 12 2 2 2 5" xfId="36529"/>
    <cellStyle name="40% - 강조색3 12 2 2 3" xfId="3921"/>
    <cellStyle name="40% - 강조색3 12 2 2 3 2" xfId="9213"/>
    <cellStyle name="40% - 강조색3 12 2 2 3 2 2" xfId="36530"/>
    <cellStyle name="40% - 강조색3 12 2 2 3 2 2 2" xfId="36531"/>
    <cellStyle name="40% - 강조색3 12 2 2 3 2 3" xfId="36532"/>
    <cellStyle name="40% - 강조색3 12 2 2 3 3" xfId="14679"/>
    <cellStyle name="40% - 강조색3 12 2 2 3 3 2" xfId="36533"/>
    <cellStyle name="40% - 강조색3 12 2 2 3 4" xfId="36534"/>
    <cellStyle name="40% - 강조색3 12 2 2 4" xfId="6598"/>
    <cellStyle name="40% - 강조색3 12 2 2 4 2" xfId="36535"/>
    <cellStyle name="40% - 강조색3 12 2 2 4 2 2" xfId="36536"/>
    <cellStyle name="40% - 강조색3 12 2 2 4 3" xfId="36537"/>
    <cellStyle name="40% - 강조색3 12 2 2 5" xfId="12064"/>
    <cellStyle name="40% - 강조색3 12 2 2 5 2" xfId="36538"/>
    <cellStyle name="40% - 강조색3 12 2 2 6" xfId="36539"/>
    <cellStyle name="40% - 강조색3 12 2 3" xfId="1984"/>
    <cellStyle name="40% - 강조색3 12 2 3 2" xfId="4600"/>
    <cellStyle name="40% - 강조색3 12 2 3 2 2" xfId="9892"/>
    <cellStyle name="40% - 강조색3 12 2 3 2 2 2" xfId="36540"/>
    <cellStyle name="40% - 강조색3 12 2 3 2 2 2 2" xfId="36541"/>
    <cellStyle name="40% - 강조색3 12 2 3 2 2 3" xfId="36542"/>
    <cellStyle name="40% - 강조색3 12 2 3 2 3" xfId="15358"/>
    <cellStyle name="40% - 강조색3 12 2 3 2 3 2" xfId="36543"/>
    <cellStyle name="40% - 강조색3 12 2 3 2 4" xfId="36544"/>
    <cellStyle name="40% - 강조색3 12 2 3 3" xfId="7277"/>
    <cellStyle name="40% - 강조색3 12 2 3 3 2" xfId="36545"/>
    <cellStyle name="40% - 강조색3 12 2 3 3 2 2" xfId="36546"/>
    <cellStyle name="40% - 강조색3 12 2 3 3 3" xfId="36547"/>
    <cellStyle name="40% - 강조색3 12 2 3 4" xfId="12743"/>
    <cellStyle name="40% - 강조색3 12 2 3 4 2" xfId="36548"/>
    <cellStyle name="40% - 강조색3 12 2 3 5" xfId="36549"/>
    <cellStyle name="40% - 강조색3 12 2 4" xfId="3301"/>
    <cellStyle name="40% - 강조색3 12 2 4 2" xfId="8593"/>
    <cellStyle name="40% - 강조색3 12 2 4 2 2" xfId="36550"/>
    <cellStyle name="40% - 강조색3 12 2 4 2 2 2" xfId="36551"/>
    <cellStyle name="40% - 강조색3 12 2 4 2 3" xfId="36552"/>
    <cellStyle name="40% - 강조색3 12 2 4 3" xfId="14059"/>
    <cellStyle name="40% - 강조색3 12 2 4 3 2" xfId="36553"/>
    <cellStyle name="40% - 강조색3 12 2 4 4" xfId="36554"/>
    <cellStyle name="40% - 강조색3 12 2 5" xfId="5978"/>
    <cellStyle name="40% - 강조색3 12 2 5 2" xfId="36555"/>
    <cellStyle name="40% - 강조색3 12 2 5 2 2" xfId="36556"/>
    <cellStyle name="40% - 강조색3 12 2 5 3" xfId="36557"/>
    <cellStyle name="40% - 강조색3 12 2 6" xfId="11444"/>
    <cellStyle name="40% - 강조색3 12 2 6 2" xfId="36558"/>
    <cellStyle name="40% - 강조색3 12 2 7" xfId="36559"/>
    <cellStyle name="40% - 강조색3 12 3" xfId="1000"/>
    <cellStyle name="40% - 강조색3 12 3 2" xfId="2302"/>
    <cellStyle name="40% - 강조색3 12 3 2 2" xfId="4918"/>
    <cellStyle name="40% - 강조색3 12 3 2 2 2" xfId="10210"/>
    <cellStyle name="40% - 강조색3 12 3 2 2 2 2" xfId="36560"/>
    <cellStyle name="40% - 강조색3 12 3 2 2 2 2 2" xfId="36561"/>
    <cellStyle name="40% - 강조색3 12 3 2 2 2 3" xfId="36562"/>
    <cellStyle name="40% - 강조색3 12 3 2 2 3" xfId="15676"/>
    <cellStyle name="40% - 강조색3 12 3 2 2 3 2" xfId="36563"/>
    <cellStyle name="40% - 강조색3 12 3 2 2 4" xfId="36564"/>
    <cellStyle name="40% - 강조색3 12 3 2 3" xfId="7595"/>
    <cellStyle name="40% - 강조색3 12 3 2 3 2" xfId="36565"/>
    <cellStyle name="40% - 강조색3 12 3 2 3 2 2" xfId="36566"/>
    <cellStyle name="40% - 강조색3 12 3 2 3 3" xfId="36567"/>
    <cellStyle name="40% - 강조색3 12 3 2 4" xfId="13061"/>
    <cellStyle name="40% - 강조색3 12 3 2 4 2" xfId="36568"/>
    <cellStyle name="40% - 강조색3 12 3 2 5" xfId="36569"/>
    <cellStyle name="40% - 강조색3 12 3 3" xfId="3619"/>
    <cellStyle name="40% - 강조색3 12 3 3 2" xfId="8911"/>
    <cellStyle name="40% - 강조색3 12 3 3 2 2" xfId="36570"/>
    <cellStyle name="40% - 강조색3 12 3 3 2 2 2" xfId="36571"/>
    <cellStyle name="40% - 강조색3 12 3 3 2 3" xfId="36572"/>
    <cellStyle name="40% - 강조색3 12 3 3 3" xfId="14377"/>
    <cellStyle name="40% - 강조색3 12 3 3 3 2" xfId="36573"/>
    <cellStyle name="40% - 강조색3 12 3 3 4" xfId="36574"/>
    <cellStyle name="40% - 강조색3 12 3 4" xfId="6296"/>
    <cellStyle name="40% - 강조색3 12 3 4 2" xfId="36575"/>
    <cellStyle name="40% - 강조색3 12 3 4 2 2" xfId="36576"/>
    <cellStyle name="40% - 강조색3 12 3 4 3" xfId="36577"/>
    <cellStyle name="40% - 강조색3 12 3 5" xfId="11762"/>
    <cellStyle name="40% - 강조색3 12 3 5 2" xfId="36578"/>
    <cellStyle name="40% - 강조색3 12 3 6" xfId="36579"/>
    <cellStyle name="40% - 강조색3 12 4" xfId="1682"/>
    <cellStyle name="40% - 강조색3 12 4 2" xfId="4298"/>
    <cellStyle name="40% - 강조색3 12 4 2 2" xfId="9590"/>
    <cellStyle name="40% - 강조색3 12 4 2 2 2" xfId="36580"/>
    <cellStyle name="40% - 강조색3 12 4 2 2 2 2" xfId="36581"/>
    <cellStyle name="40% - 강조색3 12 4 2 2 3" xfId="36582"/>
    <cellStyle name="40% - 강조색3 12 4 2 3" xfId="15056"/>
    <cellStyle name="40% - 강조색3 12 4 2 3 2" xfId="36583"/>
    <cellStyle name="40% - 강조색3 12 4 2 4" xfId="36584"/>
    <cellStyle name="40% - 강조색3 12 4 3" xfId="6975"/>
    <cellStyle name="40% - 강조색3 12 4 3 2" xfId="36585"/>
    <cellStyle name="40% - 강조색3 12 4 3 2 2" xfId="36586"/>
    <cellStyle name="40% - 강조색3 12 4 3 3" xfId="36587"/>
    <cellStyle name="40% - 강조색3 12 4 4" xfId="12441"/>
    <cellStyle name="40% - 강조색3 12 4 4 2" xfId="36588"/>
    <cellStyle name="40% - 강조색3 12 4 5" xfId="36589"/>
    <cellStyle name="40% - 강조색3 12 5" xfId="2999"/>
    <cellStyle name="40% - 강조색3 12 5 2" xfId="8291"/>
    <cellStyle name="40% - 강조색3 12 5 2 2" xfId="36590"/>
    <cellStyle name="40% - 강조색3 12 5 2 2 2" xfId="36591"/>
    <cellStyle name="40% - 강조색3 12 5 2 3" xfId="36592"/>
    <cellStyle name="40% - 강조색3 12 5 3" xfId="13757"/>
    <cellStyle name="40% - 강조색3 12 5 3 2" xfId="36593"/>
    <cellStyle name="40% - 강조색3 12 5 4" xfId="36594"/>
    <cellStyle name="40% - 강조색3 12 6" xfId="5676"/>
    <cellStyle name="40% - 강조색3 12 6 2" xfId="36595"/>
    <cellStyle name="40% - 강조색3 12 6 2 2" xfId="36596"/>
    <cellStyle name="40% - 강조색3 12 6 3" xfId="36597"/>
    <cellStyle name="40% - 강조색3 12 7" xfId="11142"/>
    <cellStyle name="40% - 강조색3 12 7 2" xfId="36598"/>
    <cellStyle name="40% - 강조색3 12 8" xfId="19232"/>
    <cellStyle name="40% - 강조색3 13" xfId="390"/>
    <cellStyle name="40% - 강조색3 13 2" xfId="1014"/>
    <cellStyle name="40% - 강조색3 13 2 2" xfId="2316"/>
    <cellStyle name="40% - 강조색3 13 2 2 2" xfId="4932"/>
    <cellStyle name="40% - 강조색3 13 2 2 2 2" xfId="10224"/>
    <cellStyle name="40% - 강조색3 13 2 2 2 2 2" xfId="36599"/>
    <cellStyle name="40% - 강조색3 13 2 2 2 2 2 2" xfId="36600"/>
    <cellStyle name="40% - 강조색3 13 2 2 2 2 3" xfId="36601"/>
    <cellStyle name="40% - 강조색3 13 2 2 2 3" xfId="15690"/>
    <cellStyle name="40% - 강조색3 13 2 2 2 3 2" xfId="36602"/>
    <cellStyle name="40% - 강조색3 13 2 2 2 4" xfId="36603"/>
    <cellStyle name="40% - 강조색3 13 2 2 3" xfId="7609"/>
    <cellStyle name="40% - 강조색3 13 2 2 3 2" xfId="36604"/>
    <cellStyle name="40% - 강조색3 13 2 2 3 2 2" xfId="36605"/>
    <cellStyle name="40% - 강조색3 13 2 2 3 3" xfId="36606"/>
    <cellStyle name="40% - 강조색3 13 2 2 4" xfId="13075"/>
    <cellStyle name="40% - 강조색3 13 2 2 4 2" xfId="36607"/>
    <cellStyle name="40% - 강조색3 13 2 2 5" xfId="36608"/>
    <cellStyle name="40% - 강조색3 13 2 3" xfId="3633"/>
    <cellStyle name="40% - 강조색3 13 2 3 2" xfId="8925"/>
    <cellStyle name="40% - 강조색3 13 2 3 2 2" xfId="36609"/>
    <cellStyle name="40% - 강조색3 13 2 3 2 2 2" xfId="36610"/>
    <cellStyle name="40% - 강조색3 13 2 3 2 3" xfId="36611"/>
    <cellStyle name="40% - 강조색3 13 2 3 3" xfId="14391"/>
    <cellStyle name="40% - 강조색3 13 2 3 3 2" xfId="36612"/>
    <cellStyle name="40% - 강조색3 13 2 3 4" xfId="36613"/>
    <cellStyle name="40% - 강조색3 13 2 4" xfId="6310"/>
    <cellStyle name="40% - 강조색3 13 2 4 2" xfId="36614"/>
    <cellStyle name="40% - 강조색3 13 2 4 2 2" xfId="36615"/>
    <cellStyle name="40% - 강조색3 13 2 4 3" xfId="36616"/>
    <cellStyle name="40% - 강조색3 13 2 5" xfId="11776"/>
    <cellStyle name="40% - 강조색3 13 2 5 2" xfId="36617"/>
    <cellStyle name="40% - 강조색3 13 2 6" xfId="36618"/>
    <cellStyle name="40% - 강조색3 13 3" xfId="1696"/>
    <cellStyle name="40% - 강조색3 13 3 2" xfId="4312"/>
    <cellStyle name="40% - 강조색3 13 3 2 2" xfId="9604"/>
    <cellStyle name="40% - 강조색3 13 3 2 2 2" xfId="36619"/>
    <cellStyle name="40% - 강조색3 13 3 2 2 2 2" xfId="36620"/>
    <cellStyle name="40% - 강조색3 13 3 2 2 3" xfId="36621"/>
    <cellStyle name="40% - 강조색3 13 3 2 3" xfId="15070"/>
    <cellStyle name="40% - 강조색3 13 3 2 3 2" xfId="36622"/>
    <cellStyle name="40% - 강조색3 13 3 2 4" xfId="36623"/>
    <cellStyle name="40% - 강조색3 13 3 3" xfId="6989"/>
    <cellStyle name="40% - 강조색3 13 3 3 2" xfId="36624"/>
    <cellStyle name="40% - 강조색3 13 3 3 2 2" xfId="36625"/>
    <cellStyle name="40% - 강조색3 13 3 3 3" xfId="36626"/>
    <cellStyle name="40% - 강조색3 13 3 4" xfId="12455"/>
    <cellStyle name="40% - 강조색3 13 3 4 2" xfId="36627"/>
    <cellStyle name="40% - 강조색3 13 3 5" xfId="36628"/>
    <cellStyle name="40% - 강조색3 13 4" xfId="3013"/>
    <cellStyle name="40% - 강조색3 13 4 2" xfId="8305"/>
    <cellStyle name="40% - 강조색3 13 4 2 2" xfId="36629"/>
    <cellStyle name="40% - 강조색3 13 4 2 2 2" xfId="36630"/>
    <cellStyle name="40% - 강조색3 13 4 2 3" xfId="36631"/>
    <cellStyle name="40% - 강조색3 13 4 3" xfId="13771"/>
    <cellStyle name="40% - 강조색3 13 4 3 2" xfId="36632"/>
    <cellStyle name="40% - 강조색3 13 4 4" xfId="36633"/>
    <cellStyle name="40% - 강조색3 13 5" xfId="5690"/>
    <cellStyle name="40% - 강조색3 13 5 2" xfId="36634"/>
    <cellStyle name="40% - 강조색3 13 5 2 2" xfId="36635"/>
    <cellStyle name="40% - 강조색3 13 5 3" xfId="36636"/>
    <cellStyle name="40% - 강조색3 13 6" xfId="11156"/>
    <cellStyle name="40% - 강조색3 13 6 2" xfId="36637"/>
    <cellStyle name="40% - 강조색3 13 7" xfId="36638"/>
    <cellStyle name="40% - 강조색3 14" xfId="695"/>
    <cellStyle name="40% - 강조색3 14 2" xfId="1317"/>
    <cellStyle name="40% - 강조색3 14 2 2" xfId="2619"/>
    <cellStyle name="40% - 강조색3 14 2 2 2" xfId="5235"/>
    <cellStyle name="40% - 강조색3 14 2 2 2 2" xfId="10527"/>
    <cellStyle name="40% - 강조색3 14 2 2 2 2 2" xfId="36639"/>
    <cellStyle name="40% - 강조색3 14 2 2 2 2 2 2" xfId="36640"/>
    <cellStyle name="40% - 강조색3 14 2 2 2 2 3" xfId="36641"/>
    <cellStyle name="40% - 강조색3 14 2 2 2 3" xfId="15993"/>
    <cellStyle name="40% - 강조색3 14 2 2 2 3 2" xfId="36642"/>
    <cellStyle name="40% - 강조색3 14 2 2 2 4" xfId="36643"/>
    <cellStyle name="40% - 강조색3 14 2 2 3" xfId="7912"/>
    <cellStyle name="40% - 강조색3 14 2 2 3 2" xfId="36644"/>
    <cellStyle name="40% - 강조색3 14 2 2 3 2 2" xfId="36645"/>
    <cellStyle name="40% - 강조색3 14 2 2 3 3" xfId="36646"/>
    <cellStyle name="40% - 강조색3 14 2 2 4" xfId="13378"/>
    <cellStyle name="40% - 강조색3 14 2 2 4 2" xfId="36647"/>
    <cellStyle name="40% - 강조색3 14 2 2 5" xfId="36648"/>
    <cellStyle name="40% - 강조색3 14 2 3" xfId="3936"/>
    <cellStyle name="40% - 강조색3 14 2 3 2" xfId="9228"/>
    <cellStyle name="40% - 강조색3 14 2 3 2 2" xfId="36649"/>
    <cellStyle name="40% - 강조색3 14 2 3 2 2 2" xfId="36650"/>
    <cellStyle name="40% - 강조색3 14 2 3 2 3" xfId="36651"/>
    <cellStyle name="40% - 강조색3 14 2 3 3" xfId="14694"/>
    <cellStyle name="40% - 강조색3 14 2 3 3 2" xfId="36652"/>
    <cellStyle name="40% - 강조색3 14 2 3 4" xfId="36653"/>
    <cellStyle name="40% - 강조색3 14 2 4" xfId="6613"/>
    <cellStyle name="40% - 강조색3 14 2 4 2" xfId="36654"/>
    <cellStyle name="40% - 강조색3 14 2 4 2 2" xfId="36655"/>
    <cellStyle name="40% - 강조색3 14 2 4 3" xfId="36656"/>
    <cellStyle name="40% - 강조색3 14 2 5" xfId="12079"/>
    <cellStyle name="40% - 강조색3 14 2 5 2" xfId="36657"/>
    <cellStyle name="40% - 강조색3 14 2 6" xfId="36658"/>
    <cellStyle name="40% - 강조색3 14 3" xfId="1999"/>
    <cellStyle name="40% - 강조색3 14 3 2" xfId="4615"/>
    <cellStyle name="40% - 강조색3 14 3 2 2" xfId="9907"/>
    <cellStyle name="40% - 강조색3 14 3 2 2 2" xfId="36659"/>
    <cellStyle name="40% - 강조색3 14 3 2 2 2 2" xfId="36660"/>
    <cellStyle name="40% - 강조색3 14 3 2 2 3" xfId="36661"/>
    <cellStyle name="40% - 강조색3 14 3 2 3" xfId="15373"/>
    <cellStyle name="40% - 강조색3 14 3 2 3 2" xfId="36662"/>
    <cellStyle name="40% - 강조색3 14 3 2 4" xfId="36663"/>
    <cellStyle name="40% - 강조색3 14 3 3" xfId="7292"/>
    <cellStyle name="40% - 강조색3 14 3 3 2" xfId="36664"/>
    <cellStyle name="40% - 강조색3 14 3 3 2 2" xfId="36665"/>
    <cellStyle name="40% - 강조색3 14 3 3 3" xfId="36666"/>
    <cellStyle name="40% - 강조색3 14 3 4" xfId="12758"/>
    <cellStyle name="40% - 강조색3 14 3 4 2" xfId="36667"/>
    <cellStyle name="40% - 강조색3 14 3 5" xfId="36668"/>
    <cellStyle name="40% - 강조색3 14 4" xfId="3316"/>
    <cellStyle name="40% - 강조색3 14 4 2" xfId="8608"/>
    <cellStyle name="40% - 강조색3 14 4 2 2" xfId="36669"/>
    <cellStyle name="40% - 강조색3 14 4 2 2 2" xfId="36670"/>
    <cellStyle name="40% - 강조색3 14 4 2 3" xfId="36671"/>
    <cellStyle name="40% - 강조색3 14 4 3" xfId="14074"/>
    <cellStyle name="40% - 강조색3 14 4 3 2" xfId="36672"/>
    <cellStyle name="40% - 강조색3 14 4 4" xfId="36673"/>
    <cellStyle name="40% - 강조색3 14 5" xfId="5993"/>
    <cellStyle name="40% - 강조색3 14 5 2" xfId="36674"/>
    <cellStyle name="40% - 강조색3 14 5 2 2" xfId="36675"/>
    <cellStyle name="40% - 강조색3 14 5 3" xfId="36676"/>
    <cellStyle name="40% - 강조색3 14 6" xfId="11459"/>
    <cellStyle name="40% - 강조색3 14 6 2" xfId="36677"/>
    <cellStyle name="40% - 강조색3 14 7" xfId="36678"/>
    <cellStyle name="40% - 강조색3 15" xfId="710"/>
    <cellStyle name="40% - 강조색3 15 2" xfId="2014"/>
    <cellStyle name="40% - 강조색3 15 2 2" xfId="4630"/>
    <cellStyle name="40% - 강조색3 15 2 2 2" xfId="9922"/>
    <cellStyle name="40% - 강조색3 15 2 2 2 2" xfId="36679"/>
    <cellStyle name="40% - 강조색3 15 2 2 2 2 2" xfId="36680"/>
    <cellStyle name="40% - 강조색3 15 2 2 2 3" xfId="36681"/>
    <cellStyle name="40% - 강조색3 15 2 2 3" xfId="15388"/>
    <cellStyle name="40% - 강조색3 15 2 2 3 2" xfId="36682"/>
    <cellStyle name="40% - 강조색3 15 2 2 4" xfId="36683"/>
    <cellStyle name="40% - 강조색3 15 2 3" xfId="7307"/>
    <cellStyle name="40% - 강조색3 15 2 3 2" xfId="36684"/>
    <cellStyle name="40% - 강조색3 15 2 3 2 2" xfId="36685"/>
    <cellStyle name="40% - 강조색3 15 2 3 3" xfId="36686"/>
    <cellStyle name="40% - 강조색3 15 2 4" xfId="12773"/>
    <cellStyle name="40% - 강조색3 15 2 4 2" xfId="36687"/>
    <cellStyle name="40% - 강조색3 15 2 5" xfId="36688"/>
    <cellStyle name="40% - 강조색3 15 3" xfId="3331"/>
    <cellStyle name="40% - 강조색3 15 3 2" xfId="8623"/>
    <cellStyle name="40% - 강조색3 15 3 2 2" xfId="36689"/>
    <cellStyle name="40% - 강조색3 15 3 2 2 2" xfId="36690"/>
    <cellStyle name="40% - 강조색3 15 3 2 3" xfId="36691"/>
    <cellStyle name="40% - 강조색3 15 3 3" xfId="14089"/>
    <cellStyle name="40% - 강조색3 15 3 3 2" xfId="36692"/>
    <cellStyle name="40% - 강조색3 15 3 4" xfId="36693"/>
    <cellStyle name="40% - 강조색3 15 4" xfId="6008"/>
    <cellStyle name="40% - 강조색3 15 4 2" xfId="36694"/>
    <cellStyle name="40% - 강조색3 15 4 2 2" xfId="36695"/>
    <cellStyle name="40% - 강조색3 15 4 3" xfId="36696"/>
    <cellStyle name="40% - 강조색3 15 5" xfId="11474"/>
    <cellStyle name="40% - 강조색3 15 5 2" xfId="36697"/>
    <cellStyle name="40% - 강조색3 15 6" xfId="36698"/>
    <cellStyle name="40% - 강조색3 16" xfId="1332"/>
    <cellStyle name="40% - 강조색3 16 2" xfId="2634"/>
    <cellStyle name="40% - 강조색3 16 2 2" xfId="5250"/>
    <cellStyle name="40% - 강조색3 16 2 2 2" xfId="10542"/>
    <cellStyle name="40% - 강조색3 16 2 2 2 2" xfId="36699"/>
    <cellStyle name="40% - 강조색3 16 2 2 2 2 2" xfId="36700"/>
    <cellStyle name="40% - 강조색3 16 2 2 2 3" xfId="36701"/>
    <cellStyle name="40% - 강조색3 16 2 2 3" xfId="16008"/>
    <cellStyle name="40% - 강조색3 16 2 2 3 2" xfId="36702"/>
    <cellStyle name="40% - 강조색3 16 2 2 4" xfId="36703"/>
    <cellStyle name="40% - 강조색3 16 2 3" xfId="7927"/>
    <cellStyle name="40% - 강조색3 16 2 3 2" xfId="36704"/>
    <cellStyle name="40% - 강조색3 16 2 3 2 2" xfId="36705"/>
    <cellStyle name="40% - 강조색3 16 2 3 3" xfId="36706"/>
    <cellStyle name="40% - 강조색3 16 2 4" xfId="13393"/>
    <cellStyle name="40% - 강조색3 16 2 4 2" xfId="36707"/>
    <cellStyle name="40% - 강조색3 16 2 5" xfId="36708"/>
    <cellStyle name="40% - 강조색3 16 3" xfId="3951"/>
    <cellStyle name="40% - 강조색3 16 3 2" xfId="9243"/>
    <cellStyle name="40% - 강조색3 16 3 2 2" xfId="36709"/>
    <cellStyle name="40% - 강조색3 16 3 2 2 2" xfId="36710"/>
    <cellStyle name="40% - 강조색3 16 3 2 3" xfId="36711"/>
    <cellStyle name="40% - 강조색3 16 3 3" xfId="14709"/>
    <cellStyle name="40% - 강조색3 16 3 3 2" xfId="36712"/>
    <cellStyle name="40% - 강조색3 16 3 4" xfId="36713"/>
    <cellStyle name="40% - 강조색3 16 4" xfId="6628"/>
    <cellStyle name="40% - 강조색3 16 4 2" xfId="36714"/>
    <cellStyle name="40% - 강조색3 16 4 2 2" xfId="36715"/>
    <cellStyle name="40% - 강조색3 16 4 3" xfId="36716"/>
    <cellStyle name="40% - 강조색3 16 5" xfId="12094"/>
    <cellStyle name="40% - 강조색3 16 5 2" xfId="36717"/>
    <cellStyle name="40% - 강조색3 16 6" xfId="36718"/>
    <cellStyle name="40% - 강조색3 17" xfId="1348"/>
    <cellStyle name="40% - 강조색3 17 2" xfId="2649"/>
    <cellStyle name="40% - 강조색3 17 2 2" xfId="5265"/>
    <cellStyle name="40% - 강조색3 17 2 2 2" xfId="10557"/>
    <cellStyle name="40% - 강조색3 17 2 2 2 2" xfId="36719"/>
    <cellStyle name="40% - 강조색3 17 2 2 2 2 2" xfId="36720"/>
    <cellStyle name="40% - 강조색3 17 2 2 2 3" xfId="36721"/>
    <cellStyle name="40% - 강조색3 17 2 2 3" xfId="16023"/>
    <cellStyle name="40% - 강조색3 17 2 2 3 2" xfId="36722"/>
    <cellStyle name="40% - 강조색3 17 2 2 4" xfId="36723"/>
    <cellStyle name="40% - 강조색3 17 2 3" xfId="7942"/>
    <cellStyle name="40% - 강조색3 17 2 3 2" xfId="36724"/>
    <cellStyle name="40% - 강조색3 17 2 3 2 2" xfId="36725"/>
    <cellStyle name="40% - 강조색3 17 2 3 3" xfId="36726"/>
    <cellStyle name="40% - 강조색3 17 2 4" xfId="13408"/>
    <cellStyle name="40% - 강조색3 17 2 4 2" xfId="36727"/>
    <cellStyle name="40% - 강조색3 17 2 5" xfId="36728"/>
    <cellStyle name="40% - 강조색3 17 3" xfId="3966"/>
    <cellStyle name="40% - 강조색3 17 3 2" xfId="9258"/>
    <cellStyle name="40% - 강조색3 17 3 2 2" xfId="36729"/>
    <cellStyle name="40% - 강조색3 17 3 2 2 2" xfId="36730"/>
    <cellStyle name="40% - 강조색3 17 3 2 3" xfId="36731"/>
    <cellStyle name="40% - 강조색3 17 3 3" xfId="14724"/>
    <cellStyle name="40% - 강조색3 17 3 3 2" xfId="36732"/>
    <cellStyle name="40% - 강조색3 17 3 4" xfId="36733"/>
    <cellStyle name="40% - 강조색3 17 4" xfId="6643"/>
    <cellStyle name="40% - 강조색3 17 4 2" xfId="36734"/>
    <cellStyle name="40% - 강조색3 17 4 2 2" xfId="36735"/>
    <cellStyle name="40% - 강조색3 17 4 3" xfId="36736"/>
    <cellStyle name="40% - 강조색3 17 5" xfId="12109"/>
    <cellStyle name="40% - 강조색3 17 5 2" xfId="36737"/>
    <cellStyle name="40% - 강조색3 17 6" xfId="36738"/>
    <cellStyle name="40% - 강조색3 18" xfId="1363"/>
    <cellStyle name="40% - 강조색3 18 2" xfId="2664"/>
    <cellStyle name="40% - 강조색3 18 2 2" xfId="5280"/>
    <cellStyle name="40% - 강조색3 18 2 2 2" xfId="10572"/>
    <cellStyle name="40% - 강조색3 18 2 2 2 2" xfId="36739"/>
    <cellStyle name="40% - 강조색3 18 2 2 2 2 2" xfId="36740"/>
    <cellStyle name="40% - 강조색3 18 2 2 2 3" xfId="36741"/>
    <cellStyle name="40% - 강조색3 18 2 2 3" xfId="16038"/>
    <cellStyle name="40% - 강조색3 18 2 2 3 2" xfId="36742"/>
    <cellStyle name="40% - 강조색3 18 2 2 4" xfId="36743"/>
    <cellStyle name="40% - 강조색3 18 2 3" xfId="7957"/>
    <cellStyle name="40% - 강조색3 18 2 3 2" xfId="36744"/>
    <cellStyle name="40% - 강조색3 18 2 3 2 2" xfId="36745"/>
    <cellStyle name="40% - 강조색3 18 2 3 3" xfId="36746"/>
    <cellStyle name="40% - 강조색3 18 2 4" xfId="13423"/>
    <cellStyle name="40% - 강조색3 18 2 4 2" xfId="36747"/>
    <cellStyle name="40% - 강조색3 18 2 5" xfId="36748"/>
    <cellStyle name="40% - 강조색3 18 3" xfId="3981"/>
    <cellStyle name="40% - 강조색3 18 3 2" xfId="9273"/>
    <cellStyle name="40% - 강조색3 18 3 2 2" xfId="36749"/>
    <cellStyle name="40% - 강조색3 18 3 2 2 2" xfId="36750"/>
    <cellStyle name="40% - 강조색3 18 3 2 3" xfId="36751"/>
    <cellStyle name="40% - 강조색3 18 3 3" xfId="14739"/>
    <cellStyle name="40% - 강조색3 18 3 3 2" xfId="36752"/>
    <cellStyle name="40% - 강조색3 18 3 4" xfId="36753"/>
    <cellStyle name="40% - 강조색3 18 4" xfId="6658"/>
    <cellStyle name="40% - 강조색3 18 4 2" xfId="36754"/>
    <cellStyle name="40% - 강조색3 18 4 2 2" xfId="36755"/>
    <cellStyle name="40% - 강조색3 18 4 3" xfId="36756"/>
    <cellStyle name="40% - 강조색3 18 5" xfId="12124"/>
    <cellStyle name="40% - 강조색3 18 5 2" xfId="36757"/>
    <cellStyle name="40% - 강조색3 18 6" xfId="36758"/>
    <cellStyle name="40% - 강조색3 19" xfId="1378"/>
    <cellStyle name="40% - 강조색3 19 2" xfId="2679"/>
    <cellStyle name="40% - 강조색3 19 2 2" xfId="5295"/>
    <cellStyle name="40% - 강조색3 19 2 2 2" xfId="10587"/>
    <cellStyle name="40% - 강조색3 19 2 2 2 2" xfId="36759"/>
    <cellStyle name="40% - 강조색3 19 2 2 2 2 2" xfId="36760"/>
    <cellStyle name="40% - 강조색3 19 2 2 2 3" xfId="36761"/>
    <cellStyle name="40% - 강조색3 19 2 2 3" xfId="16053"/>
    <cellStyle name="40% - 강조색3 19 2 2 3 2" xfId="36762"/>
    <cellStyle name="40% - 강조색3 19 2 2 4" xfId="36763"/>
    <cellStyle name="40% - 강조색3 19 2 3" xfId="7972"/>
    <cellStyle name="40% - 강조색3 19 2 3 2" xfId="36764"/>
    <cellStyle name="40% - 강조색3 19 2 3 2 2" xfId="36765"/>
    <cellStyle name="40% - 강조색3 19 2 3 3" xfId="36766"/>
    <cellStyle name="40% - 강조색3 19 2 4" xfId="13438"/>
    <cellStyle name="40% - 강조색3 19 2 4 2" xfId="36767"/>
    <cellStyle name="40% - 강조색3 19 2 5" xfId="36768"/>
    <cellStyle name="40% - 강조색3 19 3" xfId="3996"/>
    <cellStyle name="40% - 강조색3 19 3 2" xfId="9288"/>
    <cellStyle name="40% - 강조색3 19 3 2 2" xfId="36769"/>
    <cellStyle name="40% - 강조색3 19 3 2 2 2" xfId="36770"/>
    <cellStyle name="40% - 강조색3 19 3 2 3" xfId="36771"/>
    <cellStyle name="40% - 강조색3 19 3 3" xfId="14754"/>
    <cellStyle name="40% - 강조색3 19 3 3 2" xfId="36772"/>
    <cellStyle name="40% - 강조색3 19 3 4" xfId="36773"/>
    <cellStyle name="40% - 강조색3 19 4" xfId="6673"/>
    <cellStyle name="40% - 강조색3 19 4 2" xfId="36774"/>
    <cellStyle name="40% - 강조색3 19 4 2 2" xfId="36775"/>
    <cellStyle name="40% - 강조색3 19 4 3" xfId="36776"/>
    <cellStyle name="40% - 강조색3 19 5" xfId="12139"/>
    <cellStyle name="40% - 강조색3 19 5 2" xfId="36777"/>
    <cellStyle name="40% - 강조색3 19 6" xfId="36778"/>
    <cellStyle name="40% - 강조색3 2" xfId="99"/>
    <cellStyle name="40% - 강조색3 2 10" xfId="10817"/>
    <cellStyle name="40% - 강조색3 2 10 2" xfId="20176"/>
    <cellStyle name="40% - 강조색3 2 10 3" xfId="21711"/>
    <cellStyle name="40% - 강조색3 2 10 4" xfId="36779"/>
    <cellStyle name="40% - 강조색3 2 11" xfId="10873"/>
    <cellStyle name="40% - 강조색3 2 11 2" xfId="20754"/>
    <cellStyle name="40% - 강조색3 2 11 3" xfId="36780"/>
    <cellStyle name="40% - 강조색3 2 12" xfId="16242"/>
    <cellStyle name="40% - 강조색3 2 13" xfId="16395"/>
    <cellStyle name="40% - 강조색3 2 14" xfId="16422"/>
    <cellStyle name="40% - 강조색3 2 15" xfId="16570"/>
    <cellStyle name="40% - 강조색3 2 16" xfId="16762"/>
    <cellStyle name="40% - 강조색3 2 17" xfId="17356"/>
    <cellStyle name="40% - 강조색3 2 18" xfId="18293"/>
    <cellStyle name="40% - 강조색3 2 19" xfId="19255"/>
    <cellStyle name="40% - 강조색3 2 2" xfId="135"/>
    <cellStyle name="40% - 강조색3 2 2 10" xfId="16262"/>
    <cellStyle name="40% - 강조색3 2 2 10 2" xfId="36781"/>
    <cellStyle name="40% - 강조색3 2 2 11" xfId="16442"/>
    <cellStyle name="40% - 강조색3 2 2 12" xfId="16590"/>
    <cellStyle name="40% - 강조색3 2 2 13" xfId="16782"/>
    <cellStyle name="40% - 강조색3 2 2 14" xfId="17376"/>
    <cellStyle name="40% - 강조색3 2 2 15" xfId="18313"/>
    <cellStyle name="40% - 강조색3 2 2 16" xfId="19275"/>
    <cellStyle name="40% - 강조색3 2 2 17" xfId="21738"/>
    <cellStyle name="40% - 강조색3 2 2 2" xfId="254"/>
    <cellStyle name="40% - 강조색3 2 2 2 10" xfId="16630"/>
    <cellStyle name="40% - 강조색3 2 2 2 11" xfId="16822"/>
    <cellStyle name="40% - 강조색3 2 2 2 12" xfId="17416"/>
    <cellStyle name="40% - 강조색3 2 2 2 13" xfId="18353"/>
    <cellStyle name="40% - 강조색3 2 2 2 14" xfId="19315"/>
    <cellStyle name="40% - 강조색3 2 2 2 15" xfId="21778"/>
    <cellStyle name="40% - 강조색3 2 2 2 2" xfId="559"/>
    <cellStyle name="40% - 강조색3 2 2 2 2 10" xfId="19479"/>
    <cellStyle name="40% - 강조색3 2 2 2 2 11" xfId="21944"/>
    <cellStyle name="40% - 강조색3 2 2 2 2 2" xfId="1181"/>
    <cellStyle name="40% - 강조색3 2 2 2 2 2 10" xfId="22239"/>
    <cellStyle name="40% - 강조색3 2 2 2 2 2 2" xfId="2483"/>
    <cellStyle name="40% - 강조색3 2 2 2 2 2 2 2" xfId="5099"/>
    <cellStyle name="40% - 강조색3 2 2 2 2 2 2 2 2" xfId="10391"/>
    <cellStyle name="40% - 강조색3 2 2 2 2 2 2 2 2 2" xfId="36782"/>
    <cellStyle name="40% - 강조색3 2 2 2 2 2 2 2 2 2 2" xfId="36783"/>
    <cellStyle name="40% - 강조색3 2 2 2 2 2 2 2 2 3" xfId="36784"/>
    <cellStyle name="40% - 강조색3 2 2 2 2 2 2 2 3" xfId="15857"/>
    <cellStyle name="40% - 강조색3 2 2 2 2 2 2 2 3 2" xfId="36785"/>
    <cellStyle name="40% - 강조색3 2 2 2 2 2 2 2 4" xfId="36786"/>
    <cellStyle name="40% - 강조색3 2 2 2 2 2 2 2 5" xfId="36787"/>
    <cellStyle name="40% - 강조색3 2 2 2 2 2 2 3" xfId="7776"/>
    <cellStyle name="40% - 강조색3 2 2 2 2 2 2 3 2" xfId="36788"/>
    <cellStyle name="40% - 강조색3 2 2 2 2 2 2 3 2 2" xfId="36789"/>
    <cellStyle name="40% - 강조색3 2 2 2 2 2 2 3 3" xfId="36790"/>
    <cellStyle name="40% - 강조색3 2 2 2 2 2 2 4" xfId="13242"/>
    <cellStyle name="40% - 강조색3 2 2 2 2 2 2 4 2" xfId="36791"/>
    <cellStyle name="40% - 강조색3 2 2 2 2 2 2 5" xfId="20698"/>
    <cellStyle name="40% - 강조색3 2 2 2 2 2 2 6" xfId="36792"/>
    <cellStyle name="40% - 강조색3 2 2 2 2 2 3" xfId="3800"/>
    <cellStyle name="40% - 강조색3 2 2 2 2 2 3 2" xfId="9092"/>
    <cellStyle name="40% - 강조색3 2 2 2 2 2 3 2 2" xfId="36793"/>
    <cellStyle name="40% - 강조색3 2 2 2 2 2 3 2 2 2" xfId="36794"/>
    <cellStyle name="40% - 강조색3 2 2 2 2 2 3 2 3" xfId="36795"/>
    <cellStyle name="40% - 강조색3 2 2 2 2 2 3 2 4" xfId="36796"/>
    <cellStyle name="40% - 강조색3 2 2 2 2 2 3 3" xfId="14558"/>
    <cellStyle name="40% - 강조색3 2 2 2 2 2 3 3 2" xfId="36797"/>
    <cellStyle name="40% - 강조색3 2 2 2 2 2 3 4" xfId="21276"/>
    <cellStyle name="40% - 강조색3 2 2 2 2 2 3 5" xfId="36798"/>
    <cellStyle name="40% - 강조색3 2 2 2 2 2 4" xfId="6477"/>
    <cellStyle name="40% - 강조색3 2 2 2 2 2 4 2" xfId="36799"/>
    <cellStyle name="40% - 강조색3 2 2 2 2 2 4 2 2" xfId="36800"/>
    <cellStyle name="40% - 강조색3 2 2 2 2 2 4 3" xfId="36801"/>
    <cellStyle name="40% - 강조색3 2 2 2 2 2 4 4" xfId="36802"/>
    <cellStyle name="40% - 강조색3 2 2 2 2 2 5" xfId="11943"/>
    <cellStyle name="40% - 강조색3 2 2 2 2 2 5 2" xfId="36803"/>
    <cellStyle name="40% - 강조색3 2 2 2 2 2 6" xfId="17301"/>
    <cellStyle name="40% - 강조색3 2 2 2 2 2 7" xfId="17875"/>
    <cellStyle name="40% - 강조색3 2 2 2 2 2 8" xfId="18812"/>
    <cellStyle name="40% - 강조색3 2 2 2 2 2 9" xfId="19774"/>
    <cellStyle name="40% - 강조색3 2 2 2 2 3" xfId="1863"/>
    <cellStyle name="40% - 강조색3 2 2 2 2 3 2" xfId="4479"/>
    <cellStyle name="40% - 강조색3 2 2 2 2 3 2 2" xfId="9771"/>
    <cellStyle name="40% - 강조색3 2 2 2 2 3 2 2 2" xfId="36804"/>
    <cellStyle name="40% - 강조색3 2 2 2 2 3 2 2 2 2" xfId="36805"/>
    <cellStyle name="40% - 강조색3 2 2 2 2 3 2 2 3" xfId="36806"/>
    <cellStyle name="40% - 강조색3 2 2 2 2 3 2 2 4" xfId="36807"/>
    <cellStyle name="40% - 강조색3 2 2 2 2 3 2 3" xfId="15237"/>
    <cellStyle name="40% - 강조색3 2 2 2 2 3 2 3 2" xfId="36808"/>
    <cellStyle name="40% - 강조색3 2 2 2 2 3 2 4" xfId="21569"/>
    <cellStyle name="40% - 강조색3 2 2 2 2 3 2 5" xfId="36809"/>
    <cellStyle name="40% - 강조색3 2 2 2 2 3 3" xfId="7156"/>
    <cellStyle name="40% - 강조색3 2 2 2 2 3 3 2" xfId="36810"/>
    <cellStyle name="40% - 강조색3 2 2 2 2 3 3 2 2" xfId="36811"/>
    <cellStyle name="40% - 강조색3 2 2 2 2 3 3 3" xfId="36812"/>
    <cellStyle name="40% - 강조색3 2 2 2 2 3 3 4" xfId="36813"/>
    <cellStyle name="40% - 강조색3 2 2 2 2 3 4" xfId="12622"/>
    <cellStyle name="40% - 강조색3 2 2 2 2 3 4 2" xfId="36814"/>
    <cellStyle name="40% - 강조색3 2 2 2 2 3 5" xfId="18168"/>
    <cellStyle name="40% - 강조색3 2 2 2 2 3 6" xfId="19102"/>
    <cellStyle name="40% - 강조색3 2 2 2 2 3 7" xfId="20064"/>
    <cellStyle name="40% - 강조색3 2 2 2 2 3 8" xfId="22529"/>
    <cellStyle name="40% - 강조색3 2 2 2 2 4" xfId="3180"/>
    <cellStyle name="40% - 강조색3 2 2 2 2 4 2" xfId="8472"/>
    <cellStyle name="40% - 강조색3 2 2 2 2 4 2 2" xfId="36815"/>
    <cellStyle name="40% - 강조색3 2 2 2 2 4 2 2 2" xfId="36816"/>
    <cellStyle name="40% - 강조색3 2 2 2 2 4 2 3" xfId="36817"/>
    <cellStyle name="40% - 강조색3 2 2 2 2 4 2 4" xfId="36818"/>
    <cellStyle name="40% - 강조색3 2 2 2 2 4 3" xfId="13938"/>
    <cellStyle name="40% - 강조색3 2 2 2 2 4 3 2" xfId="36819"/>
    <cellStyle name="40% - 강조색3 2 2 2 2 4 4" xfId="20403"/>
    <cellStyle name="40% - 강조색3 2 2 2 2 4 5" xfId="36820"/>
    <cellStyle name="40% - 강조색3 2 2 2 2 5" xfId="5857"/>
    <cellStyle name="40% - 강조색3 2 2 2 2 5 2" xfId="20981"/>
    <cellStyle name="40% - 강조색3 2 2 2 2 5 2 2" xfId="36821"/>
    <cellStyle name="40% - 강조색3 2 2 2 2 5 2 3" xfId="36822"/>
    <cellStyle name="40% - 강조색3 2 2 2 2 5 3" xfId="36823"/>
    <cellStyle name="40% - 강조색3 2 2 2 2 5 4" xfId="36824"/>
    <cellStyle name="40% - 강조색3 2 2 2 2 6" xfId="11323"/>
    <cellStyle name="40% - 강조색3 2 2 2 2 6 2" xfId="36825"/>
    <cellStyle name="40% - 강조색3 2 2 2 2 6 3" xfId="36826"/>
    <cellStyle name="40% - 강조색3 2 2 2 2 7" xfId="16992"/>
    <cellStyle name="40% - 강조색3 2 2 2 2 8" xfId="17580"/>
    <cellStyle name="40% - 강조색3 2 2 2 2 9" xfId="18517"/>
    <cellStyle name="40% - 강조색3 2 2 2 3" xfId="879"/>
    <cellStyle name="40% - 강조색3 2 2 2 3 10" xfId="22124"/>
    <cellStyle name="40% - 강조색3 2 2 2 3 2" xfId="2181"/>
    <cellStyle name="40% - 강조색3 2 2 2 3 2 2" xfId="4797"/>
    <cellStyle name="40% - 강조색3 2 2 2 3 2 2 2" xfId="10089"/>
    <cellStyle name="40% - 강조색3 2 2 2 3 2 2 2 2" xfId="36827"/>
    <cellStyle name="40% - 강조색3 2 2 2 3 2 2 2 2 2" xfId="36828"/>
    <cellStyle name="40% - 강조색3 2 2 2 3 2 2 2 3" xfId="36829"/>
    <cellStyle name="40% - 강조색3 2 2 2 3 2 2 3" xfId="15555"/>
    <cellStyle name="40% - 강조색3 2 2 2 3 2 2 3 2" xfId="36830"/>
    <cellStyle name="40% - 강조색3 2 2 2 3 2 2 4" xfId="36831"/>
    <cellStyle name="40% - 강조색3 2 2 2 3 2 2 5" xfId="36832"/>
    <cellStyle name="40% - 강조색3 2 2 2 3 2 3" xfId="7474"/>
    <cellStyle name="40% - 강조색3 2 2 2 3 2 3 2" xfId="36833"/>
    <cellStyle name="40% - 강조색3 2 2 2 3 2 3 2 2" xfId="36834"/>
    <cellStyle name="40% - 강조색3 2 2 2 3 2 3 3" xfId="36835"/>
    <cellStyle name="40% - 강조색3 2 2 2 3 2 4" xfId="12940"/>
    <cellStyle name="40% - 강조색3 2 2 2 3 2 4 2" xfId="36836"/>
    <cellStyle name="40% - 강조색3 2 2 2 3 2 5" xfId="20583"/>
    <cellStyle name="40% - 강조색3 2 2 2 3 2 6" xfId="36837"/>
    <cellStyle name="40% - 강조색3 2 2 2 3 3" xfId="3498"/>
    <cellStyle name="40% - 강조색3 2 2 2 3 3 2" xfId="8790"/>
    <cellStyle name="40% - 강조색3 2 2 2 3 3 2 2" xfId="36838"/>
    <cellStyle name="40% - 강조색3 2 2 2 3 3 2 2 2" xfId="36839"/>
    <cellStyle name="40% - 강조색3 2 2 2 3 3 2 3" xfId="36840"/>
    <cellStyle name="40% - 강조색3 2 2 2 3 3 2 4" xfId="36841"/>
    <cellStyle name="40% - 강조색3 2 2 2 3 3 3" xfId="14256"/>
    <cellStyle name="40% - 강조색3 2 2 2 3 3 3 2" xfId="36842"/>
    <cellStyle name="40% - 강조색3 2 2 2 3 3 4" xfId="21161"/>
    <cellStyle name="40% - 강조색3 2 2 2 3 3 5" xfId="36843"/>
    <cellStyle name="40% - 강조색3 2 2 2 3 4" xfId="6175"/>
    <cellStyle name="40% - 강조색3 2 2 2 3 4 2" xfId="36844"/>
    <cellStyle name="40% - 강조색3 2 2 2 3 4 2 2" xfId="36845"/>
    <cellStyle name="40% - 강조색3 2 2 2 3 4 3" xfId="36846"/>
    <cellStyle name="40% - 강조색3 2 2 2 3 4 4" xfId="36847"/>
    <cellStyle name="40% - 강조색3 2 2 2 3 5" xfId="11641"/>
    <cellStyle name="40% - 강조색3 2 2 2 3 5 2" xfId="36848"/>
    <cellStyle name="40% - 강조색3 2 2 2 3 6" xfId="17172"/>
    <cellStyle name="40% - 강조색3 2 2 2 3 7" xfId="17760"/>
    <cellStyle name="40% - 강조색3 2 2 2 3 8" xfId="18697"/>
    <cellStyle name="40% - 강조색3 2 2 2 3 9" xfId="19659"/>
    <cellStyle name="40% - 강조색3 2 2 2 4" xfId="1561"/>
    <cellStyle name="40% - 강조색3 2 2 2 4 2" xfId="4177"/>
    <cellStyle name="40% - 강조색3 2 2 2 4 2 2" xfId="9469"/>
    <cellStyle name="40% - 강조색3 2 2 2 4 2 2 2" xfId="36849"/>
    <cellStyle name="40% - 강조색3 2 2 2 4 2 2 2 2" xfId="36850"/>
    <cellStyle name="40% - 강조색3 2 2 2 4 2 2 3" xfId="36851"/>
    <cellStyle name="40% - 강조색3 2 2 2 4 2 2 4" xfId="36852"/>
    <cellStyle name="40% - 강조색3 2 2 2 4 2 3" xfId="14935"/>
    <cellStyle name="40% - 강조색3 2 2 2 4 2 3 2" xfId="36853"/>
    <cellStyle name="40% - 강조색3 2 2 2 4 2 4" xfId="21408"/>
    <cellStyle name="40% - 강조색3 2 2 2 4 2 5" xfId="36854"/>
    <cellStyle name="40% - 강조색3 2 2 2 4 3" xfId="6854"/>
    <cellStyle name="40% - 강조색3 2 2 2 4 3 2" xfId="36855"/>
    <cellStyle name="40% - 강조색3 2 2 2 4 3 2 2" xfId="36856"/>
    <cellStyle name="40% - 강조색3 2 2 2 4 3 3" xfId="36857"/>
    <cellStyle name="40% - 강조색3 2 2 2 4 3 4" xfId="36858"/>
    <cellStyle name="40% - 강조색3 2 2 2 4 4" xfId="12320"/>
    <cellStyle name="40% - 강조색3 2 2 2 4 4 2" xfId="36859"/>
    <cellStyle name="40% - 강조색3 2 2 2 4 5" xfId="18008"/>
    <cellStyle name="40% - 강조색3 2 2 2 4 6" xfId="18942"/>
    <cellStyle name="40% - 강조색3 2 2 2 4 7" xfId="19904"/>
    <cellStyle name="40% - 강조색3 2 2 2 4 8" xfId="22369"/>
    <cellStyle name="40% - 강조색3 2 2 2 5" xfId="2878"/>
    <cellStyle name="40% - 강조색3 2 2 2 5 2" xfId="8170"/>
    <cellStyle name="40% - 강조색3 2 2 2 5 2 2" xfId="36860"/>
    <cellStyle name="40% - 강조색3 2 2 2 5 2 2 2" xfId="36861"/>
    <cellStyle name="40% - 강조색3 2 2 2 5 2 3" xfId="36862"/>
    <cellStyle name="40% - 강조색3 2 2 2 5 2 4" xfId="36863"/>
    <cellStyle name="40% - 강조색3 2 2 2 5 3" xfId="13636"/>
    <cellStyle name="40% - 강조색3 2 2 2 5 3 2" xfId="36864"/>
    <cellStyle name="40% - 강조색3 2 2 2 5 4" xfId="20237"/>
    <cellStyle name="40% - 강조색3 2 2 2 5 5" xfId="36865"/>
    <cellStyle name="40% - 강조색3 2 2 2 6" xfId="5555"/>
    <cellStyle name="40% - 강조색3 2 2 2 6 2" xfId="20815"/>
    <cellStyle name="40% - 강조색3 2 2 2 6 2 2" xfId="36866"/>
    <cellStyle name="40% - 강조색3 2 2 2 6 2 3" xfId="36867"/>
    <cellStyle name="40% - 강조색3 2 2 2 6 3" xfId="36868"/>
    <cellStyle name="40% - 강조색3 2 2 2 6 4" xfId="36869"/>
    <cellStyle name="40% - 강조색3 2 2 2 7" xfId="11021"/>
    <cellStyle name="40% - 강조색3 2 2 2 7 2" xfId="36870"/>
    <cellStyle name="40% - 강조색3 2 2 2 7 3" xfId="36871"/>
    <cellStyle name="40% - 강조색3 2 2 2 8" xfId="16316"/>
    <cellStyle name="40% - 강조색3 2 2 2 9" xfId="16482"/>
    <cellStyle name="40% - 강조색3 2 2 3" xfId="445"/>
    <cellStyle name="40% - 강조색3 2 2 3 10" xfId="19439"/>
    <cellStyle name="40% - 강조색3 2 2 3 11" xfId="21904"/>
    <cellStyle name="40% - 강조색3 2 2 3 2" xfId="1067"/>
    <cellStyle name="40% - 강조색3 2 2 3 2 10" xfId="22199"/>
    <cellStyle name="40% - 강조색3 2 2 3 2 2" xfId="2369"/>
    <cellStyle name="40% - 강조색3 2 2 3 2 2 2" xfId="4985"/>
    <cellStyle name="40% - 강조색3 2 2 3 2 2 2 2" xfId="10277"/>
    <cellStyle name="40% - 강조색3 2 2 3 2 2 2 2 2" xfId="36872"/>
    <cellStyle name="40% - 강조색3 2 2 3 2 2 2 2 2 2" xfId="36873"/>
    <cellStyle name="40% - 강조색3 2 2 3 2 2 2 2 3" xfId="36874"/>
    <cellStyle name="40% - 강조색3 2 2 3 2 2 2 3" xfId="15743"/>
    <cellStyle name="40% - 강조색3 2 2 3 2 2 2 3 2" xfId="36875"/>
    <cellStyle name="40% - 강조색3 2 2 3 2 2 2 4" xfId="36876"/>
    <cellStyle name="40% - 강조색3 2 2 3 2 2 2 5" xfId="36877"/>
    <cellStyle name="40% - 강조색3 2 2 3 2 2 3" xfId="7662"/>
    <cellStyle name="40% - 강조색3 2 2 3 2 2 3 2" xfId="36878"/>
    <cellStyle name="40% - 강조색3 2 2 3 2 2 3 2 2" xfId="36879"/>
    <cellStyle name="40% - 강조색3 2 2 3 2 2 3 3" xfId="36880"/>
    <cellStyle name="40% - 강조색3 2 2 3 2 2 4" xfId="13128"/>
    <cellStyle name="40% - 강조색3 2 2 3 2 2 4 2" xfId="36881"/>
    <cellStyle name="40% - 강조색3 2 2 3 2 2 5" xfId="20658"/>
    <cellStyle name="40% - 강조색3 2 2 3 2 2 6" xfId="36882"/>
    <cellStyle name="40% - 강조색3 2 2 3 2 3" xfId="3686"/>
    <cellStyle name="40% - 강조색3 2 2 3 2 3 2" xfId="8978"/>
    <cellStyle name="40% - 강조색3 2 2 3 2 3 2 2" xfId="36883"/>
    <cellStyle name="40% - 강조색3 2 2 3 2 3 2 2 2" xfId="36884"/>
    <cellStyle name="40% - 강조색3 2 2 3 2 3 2 3" xfId="36885"/>
    <cellStyle name="40% - 강조색3 2 2 3 2 3 2 4" xfId="36886"/>
    <cellStyle name="40% - 강조색3 2 2 3 2 3 3" xfId="14444"/>
    <cellStyle name="40% - 강조색3 2 2 3 2 3 3 2" xfId="36887"/>
    <cellStyle name="40% - 강조색3 2 2 3 2 3 4" xfId="21236"/>
    <cellStyle name="40% - 강조색3 2 2 3 2 3 5" xfId="36888"/>
    <cellStyle name="40% - 강조색3 2 2 3 2 4" xfId="6363"/>
    <cellStyle name="40% - 강조색3 2 2 3 2 4 2" xfId="36889"/>
    <cellStyle name="40% - 강조색3 2 2 3 2 4 2 2" xfId="36890"/>
    <cellStyle name="40% - 강조색3 2 2 3 2 4 3" xfId="36891"/>
    <cellStyle name="40% - 강조색3 2 2 3 2 4 4" xfId="36892"/>
    <cellStyle name="40% - 강조색3 2 2 3 2 5" xfId="11829"/>
    <cellStyle name="40% - 강조색3 2 2 3 2 5 2" xfId="36893"/>
    <cellStyle name="40% - 강조색3 2 2 3 2 6" xfId="17261"/>
    <cellStyle name="40% - 강조색3 2 2 3 2 7" xfId="17835"/>
    <cellStyle name="40% - 강조색3 2 2 3 2 8" xfId="18772"/>
    <cellStyle name="40% - 강조색3 2 2 3 2 9" xfId="19734"/>
    <cellStyle name="40% - 강조색3 2 2 3 3" xfId="1749"/>
    <cellStyle name="40% - 강조색3 2 2 3 3 2" xfId="4365"/>
    <cellStyle name="40% - 강조색3 2 2 3 3 2 2" xfId="9657"/>
    <cellStyle name="40% - 강조색3 2 2 3 3 2 2 2" xfId="36894"/>
    <cellStyle name="40% - 강조색3 2 2 3 3 2 2 2 2" xfId="36895"/>
    <cellStyle name="40% - 강조색3 2 2 3 3 2 2 3" xfId="36896"/>
    <cellStyle name="40% - 강조색3 2 2 3 3 2 2 4" xfId="36897"/>
    <cellStyle name="40% - 강조색3 2 2 3 3 2 3" xfId="15123"/>
    <cellStyle name="40% - 강조색3 2 2 3 3 2 3 2" xfId="36898"/>
    <cellStyle name="40% - 강조색3 2 2 3 3 2 4" xfId="21570"/>
    <cellStyle name="40% - 강조색3 2 2 3 3 2 5" xfId="36899"/>
    <cellStyle name="40% - 강조색3 2 2 3 3 3" xfId="7042"/>
    <cellStyle name="40% - 강조색3 2 2 3 3 3 2" xfId="36900"/>
    <cellStyle name="40% - 강조색3 2 2 3 3 3 2 2" xfId="36901"/>
    <cellStyle name="40% - 강조색3 2 2 3 3 3 3" xfId="36902"/>
    <cellStyle name="40% - 강조색3 2 2 3 3 3 4" xfId="36903"/>
    <cellStyle name="40% - 강조색3 2 2 3 3 4" xfId="12508"/>
    <cellStyle name="40% - 강조색3 2 2 3 3 4 2" xfId="36904"/>
    <cellStyle name="40% - 강조색3 2 2 3 3 5" xfId="18169"/>
    <cellStyle name="40% - 강조색3 2 2 3 3 6" xfId="19103"/>
    <cellStyle name="40% - 강조색3 2 2 3 3 7" xfId="20065"/>
    <cellStyle name="40% - 강조색3 2 2 3 3 8" xfId="22530"/>
    <cellStyle name="40% - 강조색3 2 2 3 4" xfId="3066"/>
    <cellStyle name="40% - 강조색3 2 2 3 4 2" xfId="8358"/>
    <cellStyle name="40% - 강조색3 2 2 3 4 2 2" xfId="36905"/>
    <cellStyle name="40% - 강조색3 2 2 3 4 2 2 2" xfId="36906"/>
    <cellStyle name="40% - 강조색3 2 2 3 4 2 3" xfId="36907"/>
    <cellStyle name="40% - 강조색3 2 2 3 4 2 4" xfId="36908"/>
    <cellStyle name="40% - 강조색3 2 2 3 4 3" xfId="13824"/>
    <cellStyle name="40% - 강조색3 2 2 3 4 3 2" xfId="36909"/>
    <cellStyle name="40% - 강조색3 2 2 3 4 4" xfId="20363"/>
    <cellStyle name="40% - 강조색3 2 2 3 4 5" xfId="36910"/>
    <cellStyle name="40% - 강조색3 2 2 3 5" xfId="5743"/>
    <cellStyle name="40% - 강조색3 2 2 3 5 2" xfId="20941"/>
    <cellStyle name="40% - 강조색3 2 2 3 5 2 2" xfId="36911"/>
    <cellStyle name="40% - 강조색3 2 2 3 5 2 3" xfId="36912"/>
    <cellStyle name="40% - 강조색3 2 2 3 5 3" xfId="36913"/>
    <cellStyle name="40% - 강조색3 2 2 3 5 4" xfId="36914"/>
    <cellStyle name="40% - 강조색3 2 2 3 6" xfId="11209"/>
    <cellStyle name="40% - 강조색3 2 2 3 6 2" xfId="36915"/>
    <cellStyle name="40% - 강조색3 2 2 3 6 3" xfId="36916"/>
    <cellStyle name="40% - 강조색3 2 2 3 7" xfId="16952"/>
    <cellStyle name="40% - 강조색3 2 2 3 8" xfId="17540"/>
    <cellStyle name="40% - 강조색3 2 2 3 9" xfId="18477"/>
    <cellStyle name="40% - 강조색3 2 2 4" xfId="765"/>
    <cellStyle name="40% - 강조색3 2 2 4 10" xfId="22084"/>
    <cellStyle name="40% - 강조색3 2 2 4 2" xfId="2067"/>
    <cellStyle name="40% - 강조색3 2 2 4 2 2" xfId="4683"/>
    <cellStyle name="40% - 강조색3 2 2 4 2 2 2" xfId="9975"/>
    <cellStyle name="40% - 강조색3 2 2 4 2 2 2 2" xfId="36917"/>
    <cellStyle name="40% - 강조색3 2 2 4 2 2 2 2 2" xfId="36918"/>
    <cellStyle name="40% - 강조색3 2 2 4 2 2 2 3" xfId="36919"/>
    <cellStyle name="40% - 강조색3 2 2 4 2 2 3" xfId="15441"/>
    <cellStyle name="40% - 강조색3 2 2 4 2 2 3 2" xfId="36920"/>
    <cellStyle name="40% - 강조색3 2 2 4 2 2 4" xfId="36921"/>
    <cellStyle name="40% - 강조색3 2 2 4 2 2 5" xfId="36922"/>
    <cellStyle name="40% - 강조색3 2 2 4 2 3" xfId="7360"/>
    <cellStyle name="40% - 강조색3 2 2 4 2 3 2" xfId="36923"/>
    <cellStyle name="40% - 강조색3 2 2 4 2 3 2 2" xfId="36924"/>
    <cellStyle name="40% - 강조색3 2 2 4 2 3 3" xfId="36925"/>
    <cellStyle name="40% - 강조색3 2 2 4 2 4" xfId="12826"/>
    <cellStyle name="40% - 강조색3 2 2 4 2 4 2" xfId="36926"/>
    <cellStyle name="40% - 강조색3 2 2 4 2 5" xfId="20543"/>
    <cellStyle name="40% - 강조색3 2 2 4 2 6" xfId="36927"/>
    <cellStyle name="40% - 강조색3 2 2 4 3" xfId="3384"/>
    <cellStyle name="40% - 강조색3 2 2 4 3 2" xfId="8676"/>
    <cellStyle name="40% - 강조색3 2 2 4 3 2 2" xfId="36928"/>
    <cellStyle name="40% - 강조색3 2 2 4 3 2 2 2" xfId="36929"/>
    <cellStyle name="40% - 강조색3 2 2 4 3 2 3" xfId="36930"/>
    <cellStyle name="40% - 강조색3 2 2 4 3 2 4" xfId="36931"/>
    <cellStyle name="40% - 강조색3 2 2 4 3 3" xfId="14142"/>
    <cellStyle name="40% - 강조색3 2 2 4 3 3 2" xfId="36932"/>
    <cellStyle name="40% - 강조색3 2 2 4 3 4" xfId="21121"/>
    <cellStyle name="40% - 강조색3 2 2 4 3 5" xfId="36933"/>
    <cellStyle name="40% - 강조색3 2 2 4 4" xfId="6061"/>
    <cellStyle name="40% - 강조색3 2 2 4 4 2" xfId="36934"/>
    <cellStyle name="40% - 강조색3 2 2 4 4 2 2" xfId="36935"/>
    <cellStyle name="40% - 강조색3 2 2 4 4 3" xfId="36936"/>
    <cellStyle name="40% - 강조색3 2 2 4 4 4" xfId="36937"/>
    <cellStyle name="40% - 강조색3 2 2 4 5" xfId="11527"/>
    <cellStyle name="40% - 강조색3 2 2 4 5 2" xfId="36938"/>
    <cellStyle name="40% - 강조색3 2 2 4 6" xfId="17132"/>
    <cellStyle name="40% - 강조색3 2 2 4 7" xfId="17720"/>
    <cellStyle name="40% - 강조색3 2 2 4 8" xfId="18657"/>
    <cellStyle name="40% - 강조색3 2 2 4 9" xfId="19619"/>
    <cellStyle name="40% - 강조색3 2 2 5" xfId="1447"/>
    <cellStyle name="40% - 강조색3 2 2 5 2" xfId="4063"/>
    <cellStyle name="40% - 강조색3 2 2 5 2 2" xfId="9355"/>
    <cellStyle name="40% - 강조색3 2 2 5 2 2 2" xfId="36939"/>
    <cellStyle name="40% - 강조색3 2 2 5 2 2 2 2" xfId="36940"/>
    <cellStyle name="40% - 강조색3 2 2 5 2 2 3" xfId="36941"/>
    <cellStyle name="40% - 강조색3 2 2 5 2 2 4" xfId="36942"/>
    <cellStyle name="40% - 강조색3 2 2 5 2 3" xfId="14821"/>
    <cellStyle name="40% - 강조색3 2 2 5 2 3 2" xfId="36943"/>
    <cellStyle name="40% - 강조색3 2 2 5 2 4" xfId="21368"/>
    <cellStyle name="40% - 강조색3 2 2 5 2 5" xfId="36944"/>
    <cellStyle name="40% - 강조색3 2 2 5 3" xfId="6740"/>
    <cellStyle name="40% - 강조색3 2 2 5 3 2" xfId="36945"/>
    <cellStyle name="40% - 강조색3 2 2 5 3 2 2" xfId="36946"/>
    <cellStyle name="40% - 강조색3 2 2 5 3 3" xfId="36947"/>
    <cellStyle name="40% - 강조색3 2 2 5 3 4" xfId="36948"/>
    <cellStyle name="40% - 강조색3 2 2 5 4" xfId="12206"/>
    <cellStyle name="40% - 강조색3 2 2 5 4 2" xfId="36949"/>
    <cellStyle name="40% - 강조색3 2 2 5 5" xfId="17968"/>
    <cellStyle name="40% - 강조색3 2 2 5 6" xfId="18902"/>
    <cellStyle name="40% - 강조색3 2 2 5 7" xfId="19864"/>
    <cellStyle name="40% - 강조색3 2 2 5 8" xfId="22329"/>
    <cellStyle name="40% - 강조색3 2 2 6" xfId="2764"/>
    <cellStyle name="40% - 강조색3 2 2 6 2" xfId="8056"/>
    <cellStyle name="40% - 강조색3 2 2 6 2 2" xfId="36950"/>
    <cellStyle name="40% - 강조색3 2 2 6 2 2 2" xfId="36951"/>
    <cellStyle name="40% - 강조색3 2 2 6 2 3" xfId="36952"/>
    <cellStyle name="40% - 강조색3 2 2 6 2 4" xfId="36953"/>
    <cellStyle name="40% - 강조색3 2 2 6 3" xfId="13522"/>
    <cellStyle name="40% - 강조색3 2 2 6 3 2" xfId="36954"/>
    <cellStyle name="40% - 강조색3 2 2 6 4" xfId="20197"/>
    <cellStyle name="40% - 강조색3 2 2 6 5" xfId="36955"/>
    <cellStyle name="40% - 강조색3 2 2 7" xfId="5441"/>
    <cellStyle name="40% - 강조색3 2 2 7 2" xfId="16180"/>
    <cellStyle name="40% - 강조색3 2 2 7 2 2" xfId="36956"/>
    <cellStyle name="40% - 강조색3 2 2 7 2 3" xfId="36957"/>
    <cellStyle name="40% - 강조색3 2 2 7 3" xfId="20775"/>
    <cellStyle name="40% - 강조색3 2 2 7 4" xfId="36958"/>
    <cellStyle name="40% - 강조색3 2 2 8" xfId="10838"/>
    <cellStyle name="40% - 강조색3 2 2 8 2" xfId="36959"/>
    <cellStyle name="40% - 강조색3 2 2 8 3" xfId="36960"/>
    <cellStyle name="40% - 강조색3 2 2 9" xfId="10907"/>
    <cellStyle name="40% - 강조색3 2 2 9 2" xfId="36961"/>
    <cellStyle name="40% - 강조색3 2 3" xfId="220"/>
    <cellStyle name="40% - 강조색3 2 3 10" xfId="16667"/>
    <cellStyle name="40% - 강조색3 2 3 11" xfId="16859"/>
    <cellStyle name="40% - 강조색3 2 3 12" xfId="17453"/>
    <cellStyle name="40% - 강조색3 2 3 13" xfId="18390"/>
    <cellStyle name="40% - 강조색3 2 3 14" xfId="19352"/>
    <cellStyle name="40% - 강조색3 2 3 15" xfId="21817"/>
    <cellStyle name="40% - 강조색3 2 3 2" xfId="525"/>
    <cellStyle name="40% - 강조색3 2 3 2 10" xfId="19516"/>
    <cellStyle name="40% - 강조색3 2 3 2 11" xfId="21981"/>
    <cellStyle name="40% - 강조색3 2 3 2 2" xfId="1147"/>
    <cellStyle name="40% - 강조색3 2 3 2 2 10" xfId="22276"/>
    <cellStyle name="40% - 강조색3 2 3 2 2 2" xfId="2449"/>
    <cellStyle name="40% - 강조색3 2 3 2 2 2 2" xfId="5065"/>
    <cellStyle name="40% - 강조색3 2 3 2 2 2 2 2" xfId="10357"/>
    <cellStyle name="40% - 강조색3 2 3 2 2 2 2 2 2" xfId="36962"/>
    <cellStyle name="40% - 강조색3 2 3 2 2 2 2 2 2 2" xfId="36963"/>
    <cellStyle name="40% - 강조색3 2 3 2 2 2 2 2 3" xfId="36964"/>
    <cellStyle name="40% - 강조색3 2 3 2 2 2 2 3" xfId="15823"/>
    <cellStyle name="40% - 강조색3 2 3 2 2 2 2 3 2" xfId="36965"/>
    <cellStyle name="40% - 강조색3 2 3 2 2 2 2 4" xfId="36966"/>
    <cellStyle name="40% - 강조색3 2 3 2 2 2 2 5" xfId="36967"/>
    <cellStyle name="40% - 강조색3 2 3 2 2 2 3" xfId="7742"/>
    <cellStyle name="40% - 강조색3 2 3 2 2 2 3 2" xfId="36968"/>
    <cellStyle name="40% - 강조색3 2 3 2 2 2 3 2 2" xfId="36969"/>
    <cellStyle name="40% - 강조색3 2 3 2 2 2 3 3" xfId="36970"/>
    <cellStyle name="40% - 강조색3 2 3 2 2 2 4" xfId="13208"/>
    <cellStyle name="40% - 강조색3 2 3 2 2 2 4 2" xfId="36971"/>
    <cellStyle name="40% - 강조색3 2 3 2 2 2 5" xfId="20735"/>
    <cellStyle name="40% - 강조색3 2 3 2 2 2 6" xfId="36972"/>
    <cellStyle name="40% - 강조색3 2 3 2 2 3" xfId="3766"/>
    <cellStyle name="40% - 강조색3 2 3 2 2 3 2" xfId="9058"/>
    <cellStyle name="40% - 강조색3 2 3 2 2 3 2 2" xfId="36973"/>
    <cellStyle name="40% - 강조색3 2 3 2 2 3 2 2 2" xfId="36974"/>
    <cellStyle name="40% - 강조색3 2 3 2 2 3 2 3" xfId="36975"/>
    <cellStyle name="40% - 강조색3 2 3 2 2 3 2 4" xfId="36976"/>
    <cellStyle name="40% - 강조색3 2 3 2 2 3 3" xfId="14524"/>
    <cellStyle name="40% - 강조색3 2 3 2 2 3 3 2" xfId="36977"/>
    <cellStyle name="40% - 강조색3 2 3 2 2 3 4" xfId="21313"/>
    <cellStyle name="40% - 강조색3 2 3 2 2 3 5" xfId="36978"/>
    <cellStyle name="40% - 강조색3 2 3 2 2 4" xfId="6443"/>
    <cellStyle name="40% - 강조색3 2 3 2 2 4 2" xfId="36979"/>
    <cellStyle name="40% - 강조색3 2 3 2 2 4 2 2" xfId="36980"/>
    <cellStyle name="40% - 강조색3 2 3 2 2 4 3" xfId="36981"/>
    <cellStyle name="40% - 강조색3 2 3 2 2 4 4" xfId="36982"/>
    <cellStyle name="40% - 강조색3 2 3 2 2 5" xfId="11909"/>
    <cellStyle name="40% - 강조색3 2 3 2 2 5 2" xfId="36983"/>
    <cellStyle name="40% - 강조색3 2 3 2 2 6" xfId="17338"/>
    <cellStyle name="40% - 강조색3 2 3 2 2 7" xfId="17912"/>
    <cellStyle name="40% - 강조색3 2 3 2 2 8" xfId="18849"/>
    <cellStyle name="40% - 강조색3 2 3 2 2 9" xfId="19811"/>
    <cellStyle name="40% - 강조색3 2 3 2 3" xfId="1829"/>
    <cellStyle name="40% - 강조색3 2 3 2 3 2" xfId="4445"/>
    <cellStyle name="40% - 강조색3 2 3 2 3 2 2" xfId="9737"/>
    <cellStyle name="40% - 강조색3 2 3 2 3 2 2 2" xfId="36984"/>
    <cellStyle name="40% - 강조색3 2 3 2 3 2 2 2 2" xfId="36985"/>
    <cellStyle name="40% - 강조색3 2 3 2 3 2 2 3" xfId="36986"/>
    <cellStyle name="40% - 강조색3 2 3 2 3 2 2 4" xfId="36987"/>
    <cellStyle name="40% - 강조색3 2 3 2 3 2 3" xfId="15203"/>
    <cellStyle name="40% - 강조색3 2 3 2 3 2 3 2" xfId="36988"/>
    <cellStyle name="40% - 강조색3 2 3 2 3 2 4" xfId="21571"/>
    <cellStyle name="40% - 강조색3 2 3 2 3 2 5" xfId="36989"/>
    <cellStyle name="40% - 강조색3 2 3 2 3 3" xfId="7122"/>
    <cellStyle name="40% - 강조색3 2 3 2 3 3 2" xfId="36990"/>
    <cellStyle name="40% - 강조색3 2 3 2 3 3 2 2" xfId="36991"/>
    <cellStyle name="40% - 강조색3 2 3 2 3 3 3" xfId="36992"/>
    <cellStyle name="40% - 강조색3 2 3 2 3 3 4" xfId="36993"/>
    <cellStyle name="40% - 강조색3 2 3 2 3 4" xfId="12588"/>
    <cellStyle name="40% - 강조색3 2 3 2 3 4 2" xfId="36994"/>
    <cellStyle name="40% - 강조색3 2 3 2 3 5" xfId="18170"/>
    <cellStyle name="40% - 강조색3 2 3 2 3 6" xfId="19104"/>
    <cellStyle name="40% - 강조색3 2 3 2 3 7" xfId="20066"/>
    <cellStyle name="40% - 강조색3 2 3 2 3 8" xfId="22531"/>
    <cellStyle name="40% - 강조색3 2 3 2 4" xfId="3146"/>
    <cellStyle name="40% - 강조색3 2 3 2 4 2" xfId="8438"/>
    <cellStyle name="40% - 강조색3 2 3 2 4 2 2" xfId="36995"/>
    <cellStyle name="40% - 강조색3 2 3 2 4 2 2 2" xfId="36996"/>
    <cellStyle name="40% - 강조색3 2 3 2 4 2 3" xfId="36997"/>
    <cellStyle name="40% - 강조색3 2 3 2 4 2 4" xfId="36998"/>
    <cellStyle name="40% - 강조색3 2 3 2 4 3" xfId="13904"/>
    <cellStyle name="40% - 강조색3 2 3 2 4 3 2" xfId="36999"/>
    <cellStyle name="40% - 강조색3 2 3 2 4 4" xfId="20440"/>
    <cellStyle name="40% - 강조색3 2 3 2 4 5" xfId="37000"/>
    <cellStyle name="40% - 강조색3 2 3 2 5" xfId="5823"/>
    <cellStyle name="40% - 강조색3 2 3 2 5 2" xfId="21018"/>
    <cellStyle name="40% - 강조색3 2 3 2 5 2 2" xfId="37001"/>
    <cellStyle name="40% - 강조색3 2 3 2 5 2 3" xfId="37002"/>
    <cellStyle name="40% - 강조색3 2 3 2 5 3" xfId="37003"/>
    <cellStyle name="40% - 강조색3 2 3 2 5 4" xfId="37004"/>
    <cellStyle name="40% - 강조색3 2 3 2 6" xfId="11289"/>
    <cellStyle name="40% - 강조색3 2 3 2 6 2" xfId="37005"/>
    <cellStyle name="40% - 강조색3 2 3 2 6 3" xfId="37006"/>
    <cellStyle name="40% - 강조색3 2 3 2 7" xfId="17029"/>
    <cellStyle name="40% - 강조색3 2 3 2 8" xfId="17617"/>
    <cellStyle name="40% - 강조색3 2 3 2 9" xfId="18554"/>
    <cellStyle name="40% - 강조색3 2 3 3" xfId="845"/>
    <cellStyle name="40% - 강조색3 2 3 3 10" xfId="22161"/>
    <cellStyle name="40% - 강조색3 2 3 3 2" xfId="2147"/>
    <cellStyle name="40% - 강조색3 2 3 3 2 2" xfId="4763"/>
    <cellStyle name="40% - 강조색3 2 3 3 2 2 2" xfId="10055"/>
    <cellStyle name="40% - 강조색3 2 3 3 2 2 2 2" xfId="37007"/>
    <cellStyle name="40% - 강조색3 2 3 3 2 2 2 2 2" xfId="37008"/>
    <cellStyle name="40% - 강조색3 2 3 3 2 2 2 3" xfId="37009"/>
    <cellStyle name="40% - 강조색3 2 3 3 2 2 3" xfId="15521"/>
    <cellStyle name="40% - 강조색3 2 3 3 2 2 3 2" xfId="37010"/>
    <cellStyle name="40% - 강조색3 2 3 3 2 2 4" xfId="37011"/>
    <cellStyle name="40% - 강조색3 2 3 3 2 2 5" xfId="37012"/>
    <cellStyle name="40% - 강조색3 2 3 3 2 3" xfId="7440"/>
    <cellStyle name="40% - 강조색3 2 3 3 2 3 2" xfId="37013"/>
    <cellStyle name="40% - 강조색3 2 3 3 2 3 2 2" xfId="37014"/>
    <cellStyle name="40% - 강조색3 2 3 3 2 3 3" xfId="37015"/>
    <cellStyle name="40% - 강조색3 2 3 3 2 4" xfId="12906"/>
    <cellStyle name="40% - 강조색3 2 3 3 2 4 2" xfId="37016"/>
    <cellStyle name="40% - 강조색3 2 3 3 2 5" xfId="20620"/>
    <cellStyle name="40% - 강조색3 2 3 3 2 6" xfId="37017"/>
    <cellStyle name="40% - 강조색3 2 3 3 3" xfId="3464"/>
    <cellStyle name="40% - 강조색3 2 3 3 3 2" xfId="8756"/>
    <cellStyle name="40% - 강조색3 2 3 3 3 2 2" xfId="37018"/>
    <cellStyle name="40% - 강조색3 2 3 3 3 2 2 2" xfId="37019"/>
    <cellStyle name="40% - 강조색3 2 3 3 3 2 3" xfId="37020"/>
    <cellStyle name="40% - 강조색3 2 3 3 3 2 4" xfId="37021"/>
    <cellStyle name="40% - 강조색3 2 3 3 3 3" xfId="14222"/>
    <cellStyle name="40% - 강조색3 2 3 3 3 3 2" xfId="37022"/>
    <cellStyle name="40% - 강조색3 2 3 3 3 4" xfId="21198"/>
    <cellStyle name="40% - 강조색3 2 3 3 3 5" xfId="37023"/>
    <cellStyle name="40% - 강조색3 2 3 3 4" xfId="6141"/>
    <cellStyle name="40% - 강조색3 2 3 3 4 2" xfId="37024"/>
    <cellStyle name="40% - 강조색3 2 3 3 4 2 2" xfId="37025"/>
    <cellStyle name="40% - 강조색3 2 3 3 4 3" xfId="37026"/>
    <cellStyle name="40% - 강조색3 2 3 3 4 4" xfId="37027"/>
    <cellStyle name="40% - 강조색3 2 3 3 5" xfId="11607"/>
    <cellStyle name="40% - 강조색3 2 3 3 5 2" xfId="37028"/>
    <cellStyle name="40% - 강조색3 2 3 3 6" xfId="17209"/>
    <cellStyle name="40% - 강조색3 2 3 3 7" xfId="17797"/>
    <cellStyle name="40% - 강조색3 2 3 3 8" xfId="18734"/>
    <cellStyle name="40% - 강조색3 2 3 3 9" xfId="19696"/>
    <cellStyle name="40% - 강조색3 2 3 4" xfId="1527"/>
    <cellStyle name="40% - 강조색3 2 3 4 2" xfId="4143"/>
    <cellStyle name="40% - 강조색3 2 3 4 2 2" xfId="9435"/>
    <cellStyle name="40% - 강조색3 2 3 4 2 2 2" xfId="37029"/>
    <cellStyle name="40% - 강조색3 2 3 4 2 2 2 2" xfId="37030"/>
    <cellStyle name="40% - 강조색3 2 3 4 2 2 3" xfId="37031"/>
    <cellStyle name="40% - 강조색3 2 3 4 2 2 4" xfId="37032"/>
    <cellStyle name="40% - 강조색3 2 3 4 2 3" xfId="14901"/>
    <cellStyle name="40% - 강조색3 2 3 4 2 3 2" xfId="37033"/>
    <cellStyle name="40% - 강조색3 2 3 4 2 4" xfId="21446"/>
    <cellStyle name="40% - 강조색3 2 3 4 2 5" xfId="37034"/>
    <cellStyle name="40% - 강조색3 2 3 4 3" xfId="6820"/>
    <cellStyle name="40% - 강조색3 2 3 4 3 2" xfId="37035"/>
    <cellStyle name="40% - 강조색3 2 3 4 3 2 2" xfId="37036"/>
    <cellStyle name="40% - 강조색3 2 3 4 3 3" xfId="37037"/>
    <cellStyle name="40% - 강조색3 2 3 4 3 4" xfId="37038"/>
    <cellStyle name="40% - 강조색3 2 3 4 4" xfId="12286"/>
    <cellStyle name="40% - 강조색3 2 3 4 4 2" xfId="37039"/>
    <cellStyle name="40% - 강조색3 2 3 4 5" xfId="18045"/>
    <cellStyle name="40% - 강조색3 2 3 4 6" xfId="18979"/>
    <cellStyle name="40% - 강조색3 2 3 4 7" xfId="19941"/>
    <cellStyle name="40% - 강조색3 2 3 4 8" xfId="22406"/>
    <cellStyle name="40% - 강조색3 2 3 5" xfId="2844"/>
    <cellStyle name="40% - 강조색3 2 3 5 2" xfId="8136"/>
    <cellStyle name="40% - 강조색3 2 3 5 2 2" xfId="37040"/>
    <cellStyle name="40% - 강조색3 2 3 5 2 2 2" xfId="37041"/>
    <cellStyle name="40% - 강조색3 2 3 5 2 3" xfId="37042"/>
    <cellStyle name="40% - 강조색3 2 3 5 2 4" xfId="37043"/>
    <cellStyle name="40% - 강조색3 2 3 5 3" xfId="13602"/>
    <cellStyle name="40% - 강조색3 2 3 5 3 2" xfId="37044"/>
    <cellStyle name="40% - 강조색3 2 3 5 4" xfId="20275"/>
    <cellStyle name="40% - 강조색3 2 3 5 5" xfId="37045"/>
    <cellStyle name="40% - 강조색3 2 3 6" xfId="5521"/>
    <cellStyle name="40% - 강조색3 2 3 6 2" xfId="20853"/>
    <cellStyle name="40% - 강조색3 2 3 6 2 2" xfId="37046"/>
    <cellStyle name="40% - 강조색3 2 3 6 2 3" xfId="37047"/>
    <cellStyle name="40% - 강조색3 2 3 6 3" xfId="37048"/>
    <cellStyle name="40% - 강조색3 2 3 6 4" xfId="37049"/>
    <cellStyle name="40% - 강조색3 2 3 7" xfId="10987"/>
    <cellStyle name="40% - 강조색3 2 3 7 2" xfId="37050"/>
    <cellStyle name="40% - 강조색3 2 3 7 3" xfId="37051"/>
    <cellStyle name="40% - 강조색3 2 3 8" xfId="16359"/>
    <cellStyle name="40% - 강조색3 2 3 8 2" xfId="37052"/>
    <cellStyle name="40% - 강조색3 2 3 9" xfId="16519"/>
    <cellStyle name="40% - 강조색3 2 4" xfId="411"/>
    <cellStyle name="40% - 강조색3 2 4 10" xfId="16802"/>
    <cellStyle name="40% - 강조색3 2 4 11" xfId="17396"/>
    <cellStyle name="40% - 강조색3 2 4 12" xfId="18333"/>
    <cellStyle name="40% - 강조색3 2 4 13" xfId="19295"/>
    <cellStyle name="40% - 강조색3 2 4 14" xfId="21758"/>
    <cellStyle name="40% - 강조색3 2 4 2" xfId="1033"/>
    <cellStyle name="40% - 강조색3 2 4 2 10" xfId="21924"/>
    <cellStyle name="40% - 강조색3 2 4 2 2" xfId="2335"/>
    <cellStyle name="40% - 강조색3 2 4 2 2 2" xfId="4951"/>
    <cellStyle name="40% - 강조색3 2 4 2 2 2 2" xfId="10243"/>
    <cellStyle name="40% - 강조색3 2 4 2 2 2 2 2" xfId="37053"/>
    <cellStyle name="40% - 강조색3 2 4 2 2 2 2 2 2" xfId="37054"/>
    <cellStyle name="40% - 강조색3 2 4 2 2 2 2 3" xfId="37055"/>
    <cellStyle name="40% - 강조색3 2 4 2 2 2 2 4" xfId="37056"/>
    <cellStyle name="40% - 강조색3 2 4 2 2 2 3" xfId="15709"/>
    <cellStyle name="40% - 강조색3 2 4 2 2 2 3 2" xfId="37057"/>
    <cellStyle name="40% - 강조색3 2 4 2 2 2 4" xfId="20678"/>
    <cellStyle name="40% - 강조색3 2 4 2 2 2 5" xfId="37058"/>
    <cellStyle name="40% - 강조색3 2 4 2 2 3" xfId="7628"/>
    <cellStyle name="40% - 강조색3 2 4 2 2 3 2" xfId="21256"/>
    <cellStyle name="40% - 강조색3 2 4 2 2 3 2 2" xfId="37059"/>
    <cellStyle name="40% - 강조색3 2 4 2 2 3 2 3" xfId="37060"/>
    <cellStyle name="40% - 강조색3 2 4 2 2 3 3" xfId="37061"/>
    <cellStyle name="40% - 강조색3 2 4 2 2 3 4" xfId="37062"/>
    <cellStyle name="40% - 강조색3 2 4 2 2 4" xfId="13094"/>
    <cellStyle name="40% - 강조색3 2 4 2 2 4 2" xfId="37063"/>
    <cellStyle name="40% - 강조색3 2 4 2 2 4 3" xfId="37064"/>
    <cellStyle name="40% - 강조색3 2 4 2 2 5" xfId="17281"/>
    <cellStyle name="40% - 강조색3 2 4 2 2 6" xfId="17855"/>
    <cellStyle name="40% - 강조색3 2 4 2 2 7" xfId="18792"/>
    <cellStyle name="40% - 강조색3 2 4 2 2 8" xfId="19754"/>
    <cellStyle name="40% - 강조색3 2 4 2 2 9" xfId="22219"/>
    <cellStyle name="40% - 강조색3 2 4 2 3" xfId="3652"/>
    <cellStyle name="40% - 강조색3 2 4 2 3 2" xfId="8944"/>
    <cellStyle name="40% - 강조색3 2 4 2 3 2 2" xfId="21572"/>
    <cellStyle name="40% - 강조색3 2 4 2 3 2 2 2" xfId="37065"/>
    <cellStyle name="40% - 강조색3 2 4 2 3 2 2 3" xfId="37066"/>
    <cellStyle name="40% - 강조색3 2 4 2 3 2 3" xfId="37067"/>
    <cellStyle name="40% - 강조색3 2 4 2 3 2 4" xfId="37068"/>
    <cellStyle name="40% - 강조색3 2 4 2 3 3" xfId="14410"/>
    <cellStyle name="40% - 강조색3 2 4 2 3 3 2" xfId="37069"/>
    <cellStyle name="40% - 강조색3 2 4 2 3 3 3" xfId="37070"/>
    <cellStyle name="40% - 강조색3 2 4 2 3 4" xfId="18171"/>
    <cellStyle name="40% - 강조색3 2 4 2 3 5" xfId="19105"/>
    <cellStyle name="40% - 강조색3 2 4 2 3 6" xfId="20067"/>
    <cellStyle name="40% - 강조색3 2 4 2 3 7" xfId="22532"/>
    <cellStyle name="40% - 강조색3 2 4 2 4" xfId="6329"/>
    <cellStyle name="40% - 강조색3 2 4 2 4 2" xfId="20383"/>
    <cellStyle name="40% - 강조색3 2 4 2 4 2 2" xfId="37071"/>
    <cellStyle name="40% - 강조색3 2 4 2 4 2 3" xfId="37072"/>
    <cellStyle name="40% - 강조색3 2 4 2 4 3" xfId="37073"/>
    <cellStyle name="40% - 강조색3 2 4 2 4 4" xfId="37074"/>
    <cellStyle name="40% - 강조색3 2 4 2 5" xfId="11795"/>
    <cellStyle name="40% - 강조색3 2 4 2 5 2" xfId="20961"/>
    <cellStyle name="40% - 강조색3 2 4 2 5 3" xfId="37075"/>
    <cellStyle name="40% - 강조색3 2 4 2 5 4" xfId="37076"/>
    <cellStyle name="40% - 강조색3 2 4 2 6" xfId="16972"/>
    <cellStyle name="40% - 강조색3 2 4 2 7" xfId="17560"/>
    <cellStyle name="40% - 강조색3 2 4 2 8" xfId="18497"/>
    <cellStyle name="40% - 강조색3 2 4 2 9" xfId="19459"/>
    <cellStyle name="40% - 강조색3 2 4 3" xfId="1715"/>
    <cellStyle name="40% - 강조색3 2 4 3 2" xfId="4331"/>
    <cellStyle name="40% - 강조색3 2 4 3 2 2" xfId="9623"/>
    <cellStyle name="40% - 강조색3 2 4 3 2 2 2" xfId="37077"/>
    <cellStyle name="40% - 강조색3 2 4 3 2 2 2 2" xfId="37078"/>
    <cellStyle name="40% - 강조색3 2 4 3 2 2 3" xfId="37079"/>
    <cellStyle name="40% - 강조색3 2 4 3 2 2 4" xfId="37080"/>
    <cellStyle name="40% - 강조색3 2 4 3 2 3" xfId="15089"/>
    <cellStyle name="40% - 강조색3 2 4 3 2 3 2" xfId="37081"/>
    <cellStyle name="40% - 강조색3 2 4 3 2 4" xfId="20563"/>
    <cellStyle name="40% - 강조색3 2 4 3 2 5" xfId="37082"/>
    <cellStyle name="40% - 강조색3 2 4 3 3" xfId="7008"/>
    <cellStyle name="40% - 강조색3 2 4 3 3 2" xfId="21141"/>
    <cellStyle name="40% - 강조색3 2 4 3 3 2 2" xfId="37083"/>
    <cellStyle name="40% - 강조색3 2 4 3 3 2 3" xfId="37084"/>
    <cellStyle name="40% - 강조색3 2 4 3 3 3" xfId="37085"/>
    <cellStyle name="40% - 강조색3 2 4 3 3 4" xfId="37086"/>
    <cellStyle name="40% - 강조색3 2 4 3 4" xfId="12474"/>
    <cellStyle name="40% - 강조색3 2 4 3 4 2" xfId="37087"/>
    <cellStyle name="40% - 강조색3 2 4 3 4 3" xfId="37088"/>
    <cellStyle name="40% - 강조색3 2 4 3 5" xfId="17152"/>
    <cellStyle name="40% - 강조색3 2 4 3 6" xfId="17740"/>
    <cellStyle name="40% - 강조색3 2 4 3 7" xfId="18677"/>
    <cellStyle name="40% - 강조색3 2 4 3 8" xfId="19639"/>
    <cellStyle name="40% - 강조색3 2 4 3 9" xfId="22104"/>
    <cellStyle name="40% - 강조색3 2 4 4" xfId="3032"/>
    <cellStyle name="40% - 강조색3 2 4 4 2" xfId="8324"/>
    <cellStyle name="40% - 강조색3 2 4 4 2 2" xfId="21388"/>
    <cellStyle name="40% - 강조색3 2 4 4 2 2 2" xfId="37089"/>
    <cellStyle name="40% - 강조색3 2 4 4 2 2 3" xfId="37090"/>
    <cellStyle name="40% - 강조색3 2 4 4 2 3" xfId="37091"/>
    <cellStyle name="40% - 강조색3 2 4 4 2 4" xfId="37092"/>
    <cellStyle name="40% - 강조색3 2 4 4 3" xfId="13790"/>
    <cellStyle name="40% - 강조색3 2 4 4 3 2" xfId="37093"/>
    <cellStyle name="40% - 강조색3 2 4 4 3 3" xfId="37094"/>
    <cellStyle name="40% - 강조색3 2 4 4 4" xfId="17988"/>
    <cellStyle name="40% - 강조색3 2 4 4 5" xfId="18922"/>
    <cellStyle name="40% - 강조색3 2 4 4 6" xfId="19884"/>
    <cellStyle name="40% - 강조색3 2 4 4 7" xfId="22349"/>
    <cellStyle name="40% - 강조색3 2 4 5" xfId="5709"/>
    <cellStyle name="40% - 강조색3 2 4 5 2" xfId="20217"/>
    <cellStyle name="40% - 강조색3 2 4 5 2 2" xfId="37095"/>
    <cellStyle name="40% - 강조색3 2 4 5 2 3" xfId="37096"/>
    <cellStyle name="40% - 강조색3 2 4 5 3" xfId="37097"/>
    <cellStyle name="40% - 강조색3 2 4 5 4" xfId="37098"/>
    <cellStyle name="40% - 강조색3 2 4 6" xfId="11175"/>
    <cellStyle name="40% - 강조색3 2 4 6 2" xfId="20795"/>
    <cellStyle name="40% - 강조색3 2 4 6 3" xfId="37099"/>
    <cellStyle name="40% - 강조색3 2 4 6 4" xfId="37100"/>
    <cellStyle name="40% - 강조색3 2 4 7" xfId="16296"/>
    <cellStyle name="40% - 강조색3 2 4 8" xfId="16462"/>
    <cellStyle name="40% - 강조색3 2 4 9" xfId="16610"/>
    <cellStyle name="40% - 강조색3 2 5" xfId="731"/>
    <cellStyle name="40% - 강조색3 2 5 10" xfId="18407"/>
    <cellStyle name="40% - 강조색3 2 5 11" xfId="19369"/>
    <cellStyle name="40% - 강조색3 2 5 12" xfId="21834"/>
    <cellStyle name="40% - 강조색3 2 5 2" xfId="2033"/>
    <cellStyle name="40% - 강조색3 2 5 2 2" xfId="4649"/>
    <cellStyle name="40% - 강조색3 2 5 2 2 2" xfId="9941"/>
    <cellStyle name="40% - 강조색3 2 5 2 2 2 2" xfId="21573"/>
    <cellStyle name="40% - 강조색3 2 5 2 2 2 2 2" xfId="37101"/>
    <cellStyle name="40% - 강조색3 2 5 2 2 2 2 3" xfId="37102"/>
    <cellStyle name="40% - 강조색3 2 5 2 2 2 3" xfId="37103"/>
    <cellStyle name="40% - 강조색3 2 5 2 2 2 4" xfId="37104"/>
    <cellStyle name="40% - 강조색3 2 5 2 2 3" xfId="15407"/>
    <cellStyle name="40% - 강조색3 2 5 2 2 3 2" xfId="37105"/>
    <cellStyle name="40% - 강조색3 2 5 2 2 3 3" xfId="37106"/>
    <cellStyle name="40% - 강조색3 2 5 2 2 4" xfId="18172"/>
    <cellStyle name="40% - 강조색3 2 5 2 2 5" xfId="19106"/>
    <cellStyle name="40% - 강조색3 2 5 2 2 6" xfId="20068"/>
    <cellStyle name="40% - 강조색3 2 5 2 2 7" xfId="22533"/>
    <cellStyle name="40% - 강조색3 2 5 2 3" xfId="7326"/>
    <cellStyle name="40% - 강조색3 2 5 2 3 2" xfId="20457"/>
    <cellStyle name="40% - 강조색3 2 5 2 3 2 2" xfId="37107"/>
    <cellStyle name="40% - 강조색3 2 5 2 3 2 3" xfId="37108"/>
    <cellStyle name="40% - 강조색3 2 5 2 3 3" xfId="37109"/>
    <cellStyle name="40% - 강조색3 2 5 2 3 4" xfId="37110"/>
    <cellStyle name="40% - 강조색3 2 5 2 4" xfId="12792"/>
    <cellStyle name="40% - 강조색3 2 5 2 4 2" xfId="21035"/>
    <cellStyle name="40% - 강조색3 2 5 2 4 3" xfId="37111"/>
    <cellStyle name="40% - 강조색3 2 5 2 4 4" xfId="37112"/>
    <cellStyle name="40% - 강조색3 2 5 2 5" xfId="17046"/>
    <cellStyle name="40% - 강조색3 2 5 2 6" xfId="17634"/>
    <cellStyle name="40% - 강조색3 2 5 2 7" xfId="18571"/>
    <cellStyle name="40% - 강조색3 2 5 2 8" xfId="19533"/>
    <cellStyle name="40% - 강조색3 2 5 2 9" xfId="21998"/>
    <cellStyle name="40% - 강조색3 2 5 3" xfId="3350"/>
    <cellStyle name="40% - 강조색3 2 5 3 2" xfId="8642"/>
    <cellStyle name="40% - 강조색3 2 5 3 2 2" xfId="20638"/>
    <cellStyle name="40% - 강조색3 2 5 3 2 2 2" xfId="37113"/>
    <cellStyle name="40% - 강조색3 2 5 3 2 2 3" xfId="37114"/>
    <cellStyle name="40% - 강조색3 2 5 3 2 3" xfId="37115"/>
    <cellStyle name="40% - 강조색3 2 5 3 2 4" xfId="37116"/>
    <cellStyle name="40% - 강조색3 2 5 3 3" xfId="14108"/>
    <cellStyle name="40% - 강조색3 2 5 3 3 2" xfId="21216"/>
    <cellStyle name="40% - 강조색3 2 5 3 3 3" xfId="37117"/>
    <cellStyle name="40% - 강조색3 2 5 3 3 4" xfId="37118"/>
    <cellStyle name="40% - 강조색3 2 5 3 4" xfId="17241"/>
    <cellStyle name="40% - 강조색3 2 5 3 5" xfId="17815"/>
    <cellStyle name="40% - 강조색3 2 5 3 6" xfId="18752"/>
    <cellStyle name="40% - 강조색3 2 5 3 7" xfId="19714"/>
    <cellStyle name="40% - 강조색3 2 5 3 8" xfId="22179"/>
    <cellStyle name="40% - 강조색3 2 5 4" xfId="6027"/>
    <cellStyle name="40% - 강조색3 2 5 4 2" xfId="18062"/>
    <cellStyle name="40% - 강조색3 2 5 4 2 2" xfId="21463"/>
    <cellStyle name="40% - 강조색3 2 5 4 2 3" xfId="37119"/>
    <cellStyle name="40% - 강조색3 2 5 4 2 4" xfId="37120"/>
    <cellStyle name="40% - 강조색3 2 5 4 3" xfId="18996"/>
    <cellStyle name="40% - 강조색3 2 5 4 4" xfId="19958"/>
    <cellStyle name="40% - 강조색3 2 5 4 5" xfId="22423"/>
    <cellStyle name="40% - 강조색3 2 5 5" xfId="11493"/>
    <cellStyle name="40% - 강조색3 2 5 5 2" xfId="20292"/>
    <cellStyle name="40% - 강조색3 2 5 5 3" xfId="37121"/>
    <cellStyle name="40% - 강조색3 2 5 5 4" xfId="37122"/>
    <cellStyle name="40% - 강조색3 2 5 6" xfId="16536"/>
    <cellStyle name="40% - 강조색3 2 5 6 2" xfId="20870"/>
    <cellStyle name="40% - 강조색3 2 5 7" xfId="16684"/>
    <cellStyle name="40% - 강조색3 2 5 8" xfId="16876"/>
    <cellStyle name="40% - 강조색3 2 5 9" xfId="17470"/>
    <cellStyle name="40% - 강조색3 2 6" xfId="1413"/>
    <cellStyle name="40% - 강조색3 2 6 2" xfId="4029"/>
    <cellStyle name="40% - 강조색3 2 6 2 2" xfId="9321"/>
    <cellStyle name="40% - 강조색3 2 6 2 2 2" xfId="21574"/>
    <cellStyle name="40% - 강조색3 2 6 2 2 2 2" xfId="37123"/>
    <cellStyle name="40% - 강조색3 2 6 2 2 2 3" xfId="37124"/>
    <cellStyle name="40% - 강조색3 2 6 2 2 3" xfId="37125"/>
    <cellStyle name="40% - 강조색3 2 6 2 2 4" xfId="37126"/>
    <cellStyle name="40% - 강조색3 2 6 2 3" xfId="14787"/>
    <cellStyle name="40% - 강조색3 2 6 2 3 2" xfId="37127"/>
    <cellStyle name="40% - 강조색3 2 6 2 3 3" xfId="37128"/>
    <cellStyle name="40% - 강조색3 2 6 2 4" xfId="18173"/>
    <cellStyle name="40% - 강조색3 2 6 2 5" xfId="19107"/>
    <cellStyle name="40% - 강조색3 2 6 2 6" xfId="20069"/>
    <cellStyle name="40% - 강조색3 2 6 2 7" xfId="22534"/>
    <cellStyle name="40% - 강조색3 2 6 3" xfId="6706"/>
    <cellStyle name="40% - 강조색3 2 6 3 2" xfId="20343"/>
    <cellStyle name="40% - 강조색3 2 6 3 2 2" xfId="37129"/>
    <cellStyle name="40% - 강조색3 2 6 3 2 3" xfId="37130"/>
    <cellStyle name="40% - 강조색3 2 6 3 3" xfId="37131"/>
    <cellStyle name="40% - 강조색3 2 6 3 4" xfId="37132"/>
    <cellStyle name="40% - 강조색3 2 6 4" xfId="12172"/>
    <cellStyle name="40% - 강조색3 2 6 4 2" xfId="20921"/>
    <cellStyle name="40% - 강조색3 2 6 4 3" xfId="37133"/>
    <cellStyle name="40% - 강조색3 2 6 4 4" xfId="37134"/>
    <cellStyle name="40% - 강조색3 2 6 5" xfId="16932"/>
    <cellStyle name="40% - 강조색3 2 6 6" xfId="17520"/>
    <cellStyle name="40% - 강조색3 2 6 7" xfId="18457"/>
    <cellStyle name="40% - 강조색3 2 6 8" xfId="19419"/>
    <cellStyle name="40% - 강조색3 2 6 9" xfId="21884"/>
    <cellStyle name="40% - 강조색3 2 7" xfId="2730"/>
    <cellStyle name="40% - 강조색3 2 7 2" xfId="8022"/>
    <cellStyle name="40% - 강조색3 2 7 2 2" xfId="20508"/>
    <cellStyle name="40% - 강조색3 2 7 2 2 2" xfId="37135"/>
    <cellStyle name="40% - 강조색3 2 7 2 2 3" xfId="37136"/>
    <cellStyle name="40% - 강조색3 2 7 2 3" xfId="37137"/>
    <cellStyle name="40% - 강조색3 2 7 2 4" xfId="37138"/>
    <cellStyle name="40% - 강조색3 2 7 3" xfId="13488"/>
    <cellStyle name="40% - 강조색3 2 7 3 2" xfId="21086"/>
    <cellStyle name="40% - 강조색3 2 7 3 3" xfId="37139"/>
    <cellStyle name="40% - 강조색3 2 7 3 4" xfId="37140"/>
    <cellStyle name="40% - 강조색3 2 7 4" xfId="17097"/>
    <cellStyle name="40% - 강조색3 2 7 5" xfId="17685"/>
    <cellStyle name="40% - 강조색3 2 7 6" xfId="18622"/>
    <cellStyle name="40% - 강조색3 2 7 7" xfId="19584"/>
    <cellStyle name="40% - 강조색3 2 7 8" xfId="22049"/>
    <cellStyle name="40% - 강조색3 2 8" xfId="5407"/>
    <cellStyle name="40% - 강조색3 2 8 2" xfId="16130"/>
    <cellStyle name="40% - 강조색3 2 8 2 2" xfId="20524"/>
    <cellStyle name="40% - 강조색3 2 8 2 3" xfId="37141"/>
    <cellStyle name="40% - 강조색3 2 8 2 4" xfId="37142"/>
    <cellStyle name="40% - 강조색3 2 8 3" xfId="17113"/>
    <cellStyle name="40% - 강조색3 2 8 3 2" xfId="21102"/>
    <cellStyle name="40% - 강조색3 2 8 4" xfId="17701"/>
    <cellStyle name="40% - 강조색3 2 8 5" xfId="18638"/>
    <cellStyle name="40% - 강조색3 2 8 6" xfId="19600"/>
    <cellStyle name="40% - 강조색3 2 8 7" xfId="22065"/>
    <cellStyle name="40% - 강조색3 2 9" xfId="10750"/>
    <cellStyle name="40% - 강조색3 2 9 2" xfId="16160"/>
    <cellStyle name="40% - 강조색3 2 9 2 2" xfId="21348"/>
    <cellStyle name="40% - 강조색3 2 9 3" xfId="17947"/>
    <cellStyle name="40% - 강조색3 2 9 4" xfId="18882"/>
    <cellStyle name="40% - 강조색3 2 9 5" xfId="19844"/>
    <cellStyle name="40% - 강조색3 2 9 6" xfId="22309"/>
    <cellStyle name="40% - 강조색3 20" xfId="1392"/>
    <cellStyle name="40% - 강조색3 20 2" xfId="4010"/>
    <cellStyle name="40% - 강조색3 20 2 2" xfId="9302"/>
    <cellStyle name="40% - 강조색3 20 2 2 2" xfId="37143"/>
    <cellStyle name="40% - 강조색3 20 2 2 2 2" xfId="37144"/>
    <cellStyle name="40% - 강조색3 20 2 2 3" xfId="37145"/>
    <cellStyle name="40% - 강조색3 20 2 3" xfId="14768"/>
    <cellStyle name="40% - 강조색3 20 2 3 2" xfId="37146"/>
    <cellStyle name="40% - 강조색3 20 2 4" xfId="37147"/>
    <cellStyle name="40% - 강조색3 20 3" xfId="6687"/>
    <cellStyle name="40% - 강조색3 20 3 2" xfId="37148"/>
    <cellStyle name="40% - 강조색3 20 3 2 2" xfId="37149"/>
    <cellStyle name="40% - 강조색3 20 3 3" xfId="37150"/>
    <cellStyle name="40% - 강조색3 20 4" xfId="12153"/>
    <cellStyle name="40% - 강조색3 20 4 2" xfId="37151"/>
    <cellStyle name="40% - 강조색3 20 5" xfId="37152"/>
    <cellStyle name="40% - 강조색3 21" xfId="2694"/>
    <cellStyle name="40% - 강조색3 21 2" xfId="5310"/>
    <cellStyle name="40% - 강조색3 21 2 2" xfId="10602"/>
    <cellStyle name="40% - 강조색3 21 2 2 2" xfId="37153"/>
    <cellStyle name="40% - 강조색3 21 2 2 2 2" xfId="37154"/>
    <cellStyle name="40% - 강조색3 21 2 2 3" xfId="37155"/>
    <cellStyle name="40% - 강조색3 21 2 3" xfId="16068"/>
    <cellStyle name="40% - 강조색3 21 2 3 2" xfId="37156"/>
    <cellStyle name="40% - 강조색3 21 2 4" xfId="37157"/>
    <cellStyle name="40% - 강조색3 21 3" xfId="7987"/>
    <cellStyle name="40% - 강조색3 21 3 2" xfId="37158"/>
    <cellStyle name="40% - 강조색3 21 3 2 2" xfId="37159"/>
    <cellStyle name="40% - 강조색3 21 3 3" xfId="37160"/>
    <cellStyle name="40% - 강조색3 21 4" xfId="13453"/>
    <cellStyle name="40% - 강조색3 21 4 2" xfId="37161"/>
    <cellStyle name="40% - 강조색3 21 5" xfId="37162"/>
    <cellStyle name="40% - 강조색3 22" xfId="2709"/>
    <cellStyle name="40% - 강조색3 22 2" xfId="8002"/>
    <cellStyle name="40% - 강조색3 22 2 2" xfId="37163"/>
    <cellStyle name="40% - 강조색3 22 2 2 2" xfId="37164"/>
    <cellStyle name="40% - 강조색3 22 2 3" xfId="37165"/>
    <cellStyle name="40% - 강조색3 22 3" xfId="13468"/>
    <cellStyle name="40% - 강조색3 22 3 2" xfId="37166"/>
    <cellStyle name="40% - 강조색3 22 4" xfId="37167"/>
    <cellStyle name="40% - 강조색3 23" xfId="5325"/>
    <cellStyle name="40% - 강조색3 23 2" xfId="10617"/>
    <cellStyle name="40% - 강조색3 23 2 2" xfId="37168"/>
    <cellStyle name="40% - 강조색3 23 2 2 2" xfId="37169"/>
    <cellStyle name="40% - 강조색3 23 2 3" xfId="37170"/>
    <cellStyle name="40% - 강조색3 23 3" xfId="16083"/>
    <cellStyle name="40% - 강조색3 23 3 2" xfId="37171"/>
    <cellStyle name="40% - 강조색3 23 4" xfId="37172"/>
    <cellStyle name="40% - 강조색3 24" xfId="5340"/>
    <cellStyle name="40% - 강조색3 24 2" xfId="10632"/>
    <cellStyle name="40% - 강조색3 24 2 2" xfId="37173"/>
    <cellStyle name="40% - 강조색3 24 3" xfId="16098"/>
    <cellStyle name="40% - 강조색3 25" xfId="5356"/>
    <cellStyle name="40% - 강조색3 25 2" xfId="10647"/>
    <cellStyle name="40% - 강조색3 26" xfId="5373"/>
    <cellStyle name="40% - 강조색3 26 2" xfId="10663"/>
    <cellStyle name="40% - 강조색3 27" xfId="5386"/>
    <cellStyle name="40% - 강조색3 28" xfId="10854"/>
    <cellStyle name="40% - 강조색3 29" xfId="49755"/>
    <cellStyle name="40% - 강조색3 3" xfId="114"/>
    <cellStyle name="40% - 강조색3 3 10" xfId="37174"/>
    <cellStyle name="40% - 강조색3 3 2" xfId="235"/>
    <cellStyle name="40% - 강조색3 3 2 2" xfId="540"/>
    <cellStyle name="40% - 강조색3 3 2 2 2" xfId="1162"/>
    <cellStyle name="40% - 강조색3 3 2 2 2 2" xfId="2464"/>
    <cellStyle name="40% - 강조색3 3 2 2 2 2 2" xfId="5080"/>
    <cellStyle name="40% - 강조색3 3 2 2 2 2 2 2" xfId="10372"/>
    <cellStyle name="40% - 강조색3 3 2 2 2 2 2 2 2" xfId="37175"/>
    <cellStyle name="40% - 강조색3 3 2 2 2 2 2 2 2 2" xfId="37176"/>
    <cellStyle name="40% - 강조색3 3 2 2 2 2 2 2 3" xfId="37177"/>
    <cellStyle name="40% - 강조색3 3 2 2 2 2 2 3" xfId="15838"/>
    <cellStyle name="40% - 강조색3 3 2 2 2 2 2 3 2" xfId="37178"/>
    <cellStyle name="40% - 강조색3 3 2 2 2 2 2 4" xfId="37179"/>
    <cellStyle name="40% - 강조색3 3 2 2 2 2 3" xfId="7757"/>
    <cellStyle name="40% - 강조색3 3 2 2 2 2 3 2" xfId="37180"/>
    <cellStyle name="40% - 강조색3 3 2 2 2 2 3 2 2" xfId="37181"/>
    <cellStyle name="40% - 강조색3 3 2 2 2 2 3 3" xfId="37182"/>
    <cellStyle name="40% - 강조색3 3 2 2 2 2 4" xfId="13223"/>
    <cellStyle name="40% - 강조색3 3 2 2 2 2 4 2" xfId="37183"/>
    <cellStyle name="40% - 강조색3 3 2 2 2 2 5" xfId="37184"/>
    <cellStyle name="40% - 강조색3 3 2 2 2 3" xfId="3781"/>
    <cellStyle name="40% - 강조색3 3 2 2 2 3 2" xfId="9073"/>
    <cellStyle name="40% - 강조색3 3 2 2 2 3 2 2" xfId="37185"/>
    <cellStyle name="40% - 강조색3 3 2 2 2 3 2 2 2" xfId="37186"/>
    <cellStyle name="40% - 강조색3 3 2 2 2 3 2 3" xfId="37187"/>
    <cellStyle name="40% - 강조색3 3 2 2 2 3 3" xfId="14539"/>
    <cellStyle name="40% - 강조색3 3 2 2 2 3 3 2" xfId="37188"/>
    <cellStyle name="40% - 강조색3 3 2 2 2 3 4" xfId="37189"/>
    <cellStyle name="40% - 강조색3 3 2 2 2 4" xfId="6458"/>
    <cellStyle name="40% - 강조색3 3 2 2 2 4 2" xfId="37190"/>
    <cellStyle name="40% - 강조색3 3 2 2 2 4 2 2" xfId="37191"/>
    <cellStyle name="40% - 강조색3 3 2 2 2 4 3" xfId="37192"/>
    <cellStyle name="40% - 강조색3 3 2 2 2 5" xfId="11924"/>
    <cellStyle name="40% - 강조색3 3 2 2 2 5 2" xfId="37193"/>
    <cellStyle name="40% - 강조색3 3 2 2 2 6" xfId="37194"/>
    <cellStyle name="40% - 강조색3 3 2 2 3" xfId="1844"/>
    <cellStyle name="40% - 강조색3 3 2 2 3 2" xfId="4460"/>
    <cellStyle name="40% - 강조색3 3 2 2 3 2 2" xfId="9752"/>
    <cellStyle name="40% - 강조색3 3 2 2 3 2 2 2" xfId="37195"/>
    <cellStyle name="40% - 강조색3 3 2 2 3 2 2 2 2" xfId="37196"/>
    <cellStyle name="40% - 강조색3 3 2 2 3 2 2 3" xfId="37197"/>
    <cellStyle name="40% - 강조색3 3 2 2 3 2 3" xfId="15218"/>
    <cellStyle name="40% - 강조색3 3 2 2 3 2 3 2" xfId="37198"/>
    <cellStyle name="40% - 강조색3 3 2 2 3 2 4" xfId="37199"/>
    <cellStyle name="40% - 강조색3 3 2 2 3 3" xfId="7137"/>
    <cellStyle name="40% - 강조색3 3 2 2 3 3 2" xfId="37200"/>
    <cellStyle name="40% - 강조색3 3 2 2 3 3 2 2" xfId="37201"/>
    <cellStyle name="40% - 강조색3 3 2 2 3 3 3" xfId="37202"/>
    <cellStyle name="40% - 강조색3 3 2 2 3 4" xfId="12603"/>
    <cellStyle name="40% - 강조색3 3 2 2 3 4 2" xfId="37203"/>
    <cellStyle name="40% - 강조색3 3 2 2 3 5" xfId="37204"/>
    <cellStyle name="40% - 강조색3 3 2 2 4" xfId="3161"/>
    <cellStyle name="40% - 강조색3 3 2 2 4 2" xfId="8453"/>
    <cellStyle name="40% - 강조색3 3 2 2 4 2 2" xfId="37205"/>
    <cellStyle name="40% - 강조색3 3 2 2 4 2 2 2" xfId="37206"/>
    <cellStyle name="40% - 강조색3 3 2 2 4 2 3" xfId="37207"/>
    <cellStyle name="40% - 강조색3 3 2 2 4 3" xfId="13919"/>
    <cellStyle name="40% - 강조색3 3 2 2 4 3 2" xfId="37208"/>
    <cellStyle name="40% - 강조색3 3 2 2 4 4" xfId="37209"/>
    <cellStyle name="40% - 강조색3 3 2 2 5" xfId="5838"/>
    <cellStyle name="40% - 강조색3 3 2 2 5 2" xfId="37210"/>
    <cellStyle name="40% - 강조색3 3 2 2 5 2 2" xfId="37211"/>
    <cellStyle name="40% - 강조색3 3 2 2 5 3" xfId="37212"/>
    <cellStyle name="40% - 강조색3 3 2 2 6" xfId="11304"/>
    <cellStyle name="40% - 강조색3 3 2 2 6 2" xfId="37213"/>
    <cellStyle name="40% - 강조색3 3 2 2 7" xfId="37214"/>
    <cellStyle name="40% - 강조색3 3 2 3" xfId="860"/>
    <cellStyle name="40% - 강조색3 3 2 3 2" xfId="2162"/>
    <cellStyle name="40% - 강조색3 3 2 3 2 2" xfId="4778"/>
    <cellStyle name="40% - 강조색3 3 2 3 2 2 2" xfId="10070"/>
    <cellStyle name="40% - 강조색3 3 2 3 2 2 2 2" xfId="37215"/>
    <cellStyle name="40% - 강조색3 3 2 3 2 2 2 2 2" xfId="37216"/>
    <cellStyle name="40% - 강조색3 3 2 3 2 2 2 3" xfId="37217"/>
    <cellStyle name="40% - 강조색3 3 2 3 2 2 3" xfId="15536"/>
    <cellStyle name="40% - 강조색3 3 2 3 2 2 3 2" xfId="37218"/>
    <cellStyle name="40% - 강조색3 3 2 3 2 2 4" xfId="37219"/>
    <cellStyle name="40% - 강조색3 3 2 3 2 3" xfId="7455"/>
    <cellStyle name="40% - 강조색3 3 2 3 2 3 2" xfId="37220"/>
    <cellStyle name="40% - 강조색3 3 2 3 2 3 2 2" xfId="37221"/>
    <cellStyle name="40% - 강조색3 3 2 3 2 3 3" xfId="37222"/>
    <cellStyle name="40% - 강조색3 3 2 3 2 4" xfId="12921"/>
    <cellStyle name="40% - 강조색3 3 2 3 2 4 2" xfId="37223"/>
    <cellStyle name="40% - 강조색3 3 2 3 2 5" xfId="37224"/>
    <cellStyle name="40% - 강조색3 3 2 3 3" xfId="3479"/>
    <cellStyle name="40% - 강조색3 3 2 3 3 2" xfId="8771"/>
    <cellStyle name="40% - 강조색3 3 2 3 3 2 2" xfId="37225"/>
    <cellStyle name="40% - 강조색3 3 2 3 3 2 2 2" xfId="37226"/>
    <cellStyle name="40% - 강조색3 3 2 3 3 2 3" xfId="37227"/>
    <cellStyle name="40% - 강조색3 3 2 3 3 3" xfId="14237"/>
    <cellStyle name="40% - 강조색3 3 2 3 3 3 2" xfId="37228"/>
    <cellStyle name="40% - 강조색3 3 2 3 3 4" xfId="37229"/>
    <cellStyle name="40% - 강조색3 3 2 3 4" xfId="6156"/>
    <cellStyle name="40% - 강조색3 3 2 3 4 2" xfId="37230"/>
    <cellStyle name="40% - 강조색3 3 2 3 4 2 2" xfId="37231"/>
    <cellStyle name="40% - 강조색3 3 2 3 4 3" xfId="37232"/>
    <cellStyle name="40% - 강조색3 3 2 3 5" xfId="11622"/>
    <cellStyle name="40% - 강조색3 3 2 3 5 2" xfId="37233"/>
    <cellStyle name="40% - 강조색3 3 2 3 6" xfId="37234"/>
    <cellStyle name="40% - 강조색3 3 2 4" xfId="1542"/>
    <cellStyle name="40% - 강조색3 3 2 4 2" xfId="4158"/>
    <cellStyle name="40% - 강조색3 3 2 4 2 2" xfId="9450"/>
    <cellStyle name="40% - 강조색3 3 2 4 2 2 2" xfId="37235"/>
    <cellStyle name="40% - 강조색3 3 2 4 2 2 2 2" xfId="37236"/>
    <cellStyle name="40% - 강조색3 3 2 4 2 2 3" xfId="37237"/>
    <cellStyle name="40% - 강조색3 3 2 4 2 3" xfId="14916"/>
    <cellStyle name="40% - 강조색3 3 2 4 2 3 2" xfId="37238"/>
    <cellStyle name="40% - 강조색3 3 2 4 2 4" xfId="37239"/>
    <cellStyle name="40% - 강조색3 3 2 4 3" xfId="6835"/>
    <cellStyle name="40% - 강조색3 3 2 4 3 2" xfId="37240"/>
    <cellStyle name="40% - 강조색3 3 2 4 3 2 2" xfId="37241"/>
    <cellStyle name="40% - 강조색3 3 2 4 3 3" xfId="37242"/>
    <cellStyle name="40% - 강조색3 3 2 4 4" xfId="12301"/>
    <cellStyle name="40% - 강조색3 3 2 4 4 2" xfId="37243"/>
    <cellStyle name="40% - 강조색3 3 2 4 5" xfId="37244"/>
    <cellStyle name="40% - 강조색3 3 2 5" xfId="2859"/>
    <cellStyle name="40% - 강조색3 3 2 5 2" xfId="8151"/>
    <cellStyle name="40% - 강조색3 3 2 5 2 2" xfId="37245"/>
    <cellStyle name="40% - 강조색3 3 2 5 2 2 2" xfId="37246"/>
    <cellStyle name="40% - 강조색3 3 2 5 2 3" xfId="37247"/>
    <cellStyle name="40% - 강조색3 3 2 5 3" xfId="13617"/>
    <cellStyle name="40% - 강조색3 3 2 5 3 2" xfId="37248"/>
    <cellStyle name="40% - 강조색3 3 2 5 4" xfId="37249"/>
    <cellStyle name="40% - 강조색3 3 2 6" xfId="5536"/>
    <cellStyle name="40% - 강조색3 3 2 6 2" xfId="37250"/>
    <cellStyle name="40% - 강조색3 3 2 6 2 2" xfId="37251"/>
    <cellStyle name="40% - 강조색3 3 2 6 3" xfId="37252"/>
    <cellStyle name="40% - 강조색3 3 2 7" xfId="11002"/>
    <cellStyle name="40% - 강조색3 3 2 7 2" xfId="37253"/>
    <cellStyle name="40% - 강조색3 3 2 8" xfId="37254"/>
    <cellStyle name="40% - 강조색3 3 3" xfId="426"/>
    <cellStyle name="40% - 강조색3 3 3 2" xfId="1048"/>
    <cellStyle name="40% - 강조색3 3 3 2 2" xfId="2350"/>
    <cellStyle name="40% - 강조색3 3 3 2 2 2" xfId="4966"/>
    <cellStyle name="40% - 강조색3 3 3 2 2 2 2" xfId="10258"/>
    <cellStyle name="40% - 강조색3 3 3 2 2 2 2 2" xfId="37255"/>
    <cellStyle name="40% - 강조색3 3 3 2 2 2 2 2 2" xfId="37256"/>
    <cellStyle name="40% - 강조색3 3 3 2 2 2 2 3" xfId="37257"/>
    <cellStyle name="40% - 강조색3 3 3 2 2 2 3" xfId="15724"/>
    <cellStyle name="40% - 강조색3 3 3 2 2 2 3 2" xfId="37258"/>
    <cellStyle name="40% - 강조색3 3 3 2 2 2 4" xfId="37259"/>
    <cellStyle name="40% - 강조색3 3 3 2 2 3" xfId="7643"/>
    <cellStyle name="40% - 강조색3 3 3 2 2 3 2" xfId="37260"/>
    <cellStyle name="40% - 강조색3 3 3 2 2 3 2 2" xfId="37261"/>
    <cellStyle name="40% - 강조색3 3 3 2 2 3 3" xfId="37262"/>
    <cellStyle name="40% - 강조색3 3 3 2 2 4" xfId="13109"/>
    <cellStyle name="40% - 강조색3 3 3 2 2 4 2" xfId="37263"/>
    <cellStyle name="40% - 강조색3 3 3 2 2 5" xfId="37264"/>
    <cellStyle name="40% - 강조색3 3 3 2 3" xfId="3667"/>
    <cellStyle name="40% - 강조색3 3 3 2 3 2" xfId="8959"/>
    <cellStyle name="40% - 강조색3 3 3 2 3 2 2" xfId="37265"/>
    <cellStyle name="40% - 강조색3 3 3 2 3 2 2 2" xfId="37266"/>
    <cellStyle name="40% - 강조색3 3 3 2 3 2 3" xfId="37267"/>
    <cellStyle name="40% - 강조색3 3 3 2 3 3" xfId="14425"/>
    <cellStyle name="40% - 강조색3 3 3 2 3 3 2" xfId="37268"/>
    <cellStyle name="40% - 강조색3 3 3 2 3 4" xfId="37269"/>
    <cellStyle name="40% - 강조색3 3 3 2 4" xfId="6344"/>
    <cellStyle name="40% - 강조색3 3 3 2 4 2" xfId="37270"/>
    <cellStyle name="40% - 강조색3 3 3 2 4 2 2" xfId="37271"/>
    <cellStyle name="40% - 강조색3 3 3 2 4 3" xfId="37272"/>
    <cellStyle name="40% - 강조색3 3 3 2 5" xfId="11810"/>
    <cellStyle name="40% - 강조색3 3 3 2 5 2" xfId="37273"/>
    <cellStyle name="40% - 강조색3 3 3 2 6" xfId="37274"/>
    <cellStyle name="40% - 강조색3 3 3 3" xfId="1730"/>
    <cellStyle name="40% - 강조색3 3 3 3 2" xfId="4346"/>
    <cellStyle name="40% - 강조색3 3 3 3 2 2" xfId="9638"/>
    <cellStyle name="40% - 강조색3 3 3 3 2 2 2" xfId="37275"/>
    <cellStyle name="40% - 강조색3 3 3 3 2 2 2 2" xfId="37276"/>
    <cellStyle name="40% - 강조색3 3 3 3 2 2 3" xfId="37277"/>
    <cellStyle name="40% - 강조색3 3 3 3 2 3" xfId="15104"/>
    <cellStyle name="40% - 강조색3 3 3 3 2 3 2" xfId="37278"/>
    <cellStyle name="40% - 강조색3 3 3 3 2 4" xfId="37279"/>
    <cellStyle name="40% - 강조색3 3 3 3 3" xfId="7023"/>
    <cellStyle name="40% - 강조색3 3 3 3 3 2" xfId="37280"/>
    <cellStyle name="40% - 강조색3 3 3 3 3 2 2" xfId="37281"/>
    <cellStyle name="40% - 강조색3 3 3 3 3 3" xfId="37282"/>
    <cellStyle name="40% - 강조색3 3 3 3 4" xfId="12489"/>
    <cellStyle name="40% - 강조색3 3 3 3 4 2" xfId="37283"/>
    <cellStyle name="40% - 강조색3 3 3 3 5" xfId="37284"/>
    <cellStyle name="40% - 강조색3 3 3 4" xfId="3047"/>
    <cellStyle name="40% - 강조색3 3 3 4 2" xfId="8339"/>
    <cellStyle name="40% - 강조색3 3 3 4 2 2" xfId="37285"/>
    <cellStyle name="40% - 강조색3 3 3 4 2 2 2" xfId="37286"/>
    <cellStyle name="40% - 강조색3 3 3 4 2 3" xfId="37287"/>
    <cellStyle name="40% - 강조색3 3 3 4 3" xfId="13805"/>
    <cellStyle name="40% - 강조색3 3 3 4 3 2" xfId="37288"/>
    <cellStyle name="40% - 강조색3 3 3 4 4" xfId="37289"/>
    <cellStyle name="40% - 강조색3 3 3 5" xfId="5724"/>
    <cellStyle name="40% - 강조색3 3 3 5 2" xfId="37290"/>
    <cellStyle name="40% - 강조색3 3 3 5 2 2" xfId="37291"/>
    <cellStyle name="40% - 강조색3 3 3 5 3" xfId="37292"/>
    <cellStyle name="40% - 강조색3 3 3 6" xfId="11190"/>
    <cellStyle name="40% - 강조색3 3 3 6 2" xfId="37293"/>
    <cellStyle name="40% - 강조색3 3 3 7" xfId="37294"/>
    <cellStyle name="40% - 강조색3 3 4" xfId="746"/>
    <cellStyle name="40% - 강조색3 3 4 2" xfId="2048"/>
    <cellStyle name="40% - 강조색3 3 4 2 2" xfId="4664"/>
    <cellStyle name="40% - 강조색3 3 4 2 2 2" xfId="9956"/>
    <cellStyle name="40% - 강조색3 3 4 2 2 2 2" xfId="37295"/>
    <cellStyle name="40% - 강조색3 3 4 2 2 2 2 2" xfId="37296"/>
    <cellStyle name="40% - 강조색3 3 4 2 2 2 3" xfId="37297"/>
    <cellStyle name="40% - 강조색3 3 4 2 2 3" xfId="15422"/>
    <cellStyle name="40% - 강조색3 3 4 2 2 3 2" xfId="37298"/>
    <cellStyle name="40% - 강조색3 3 4 2 2 4" xfId="37299"/>
    <cellStyle name="40% - 강조색3 3 4 2 3" xfId="7341"/>
    <cellStyle name="40% - 강조색3 3 4 2 3 2" xfId="37300"/>
    <cellStyle name="40% - 강조색3 3 4 2 3 2 2" xfId="37301"/>
    <cellStyle name="40% - 강조색3 3 4 2 3 3" xfId="37302"/>
    <cellStyle name="40% - 강조색3 3 4 2 4" xfId="12807"/>
    <cellStyle name="40% - 강조색3 3 4 2 4 2" xfId="37303"/>
    <cellStyle name="40% - 강조색3 3 4 2 5" xfId="37304"/>
    <cellStyle name="40% - 강조색3 3 4 3" xfId="3365"/>
    <cellStyle name="40% - 강조색3 3 4 3 2" xfId="8657"/>
    <cellStyle name="40% - 강조색3 3 4 3 2 2" xfId="37305"/>
    <cellStyle name="40% - 강조색3 3 4 3 2 2 2" xfId="37306"/>
    <cellStyle name="40% - 강조색3 3 4 3 2 3" xfId="37307"/>
    <cellStyle name="40% - 강조색3 3 4 3 3" xfId="14123"/>
    <cellStyle name="40% - 강조색3 3 4 3 3 2" xfId="37308"/>
    <cellStyle name="40% - 강조색3 3 4 3 4" xfId="37309"/>
    <cellStyle name="40% - 강조색3 3 4 4" xfId="6042"/>
    <cellStyle name="40% - 강조색3 3 4 4 2" xfId="37310"/>
    <cellStyle name="40% - 강조색3 3 4 4 2 2" xfId="37311"/>
    <cellStyle name="40% - 강조색3 3 4 4 3" xfId="37312"/>
    <cellStyle name="40% - 강조색3 3 4 5" xfId="11508"/>
    <cellStyle name="40% - 강조색3 3 4 5 2" xfId="37313"/>
    <cellStyle name="40% - 강조색3 3 4 6" xfId="37314"/>
    <cellStyle name="40% - 강조색3 3 5" xfId="1428"/>
    <cellStyle name="40% - 강조색3 3 5 2" xfId="4044"/>
    <cellStyle name="40% - 강조색3 3 5 2 2" xfId="9336"/>
    <cellStyle name="40% - 강조색3 3 5 2 2 2" xfId="37315"/>
    <cellStyle name="40% - 강조색3 3 5 2 2 2 2" xfId="37316"/>
    <cellStyle name="40% - 강조색3 3 5 2 2 3" xfId="37317"/>
    <cellStyle name="40% - 강조색3 3 5 2 3" xfId="14802"/>
    <cellStyle name="40% - 강조색3 3 5 2 3 2" xfId="37318"/>
    <cellStyle name="40% - 강조색3 3 5 2 4" xfId="37319"/>
    <cellStyle name="40% - 강조색3 3 5 3" xfId="6721"/>
    <cellStyle name="40% - 강조색3 3 5 3 2" xfId="37320"/>
    <cellStyle name="40% - 강조색3 3 5 3 2 2" xfId="37321"/>
    <cellStyle name="40% - 강조색3 3 5 3 3" xfId="37322"/>
    <cellStyle name="40% - 강조색3 3 5 4" xfId="12187"/>
    <cellStyle name="40% - 강조색3 3 5 4 2" xfId="37323"/>
    <cellStyle name="40% - 강조색3 3 5 5" xfId="37324"/>
    <cellStyle name="40% - 강조색3 3 6" xfId="2745"/>
    <cellStyle name="40% - 강조색3 3 6 2" xfId="8037"/>
    <cellStyle name="40% - 강조색3 3 6 2 2" xfId="37325"/>
    <cellStyle name="40% - 강조색3 3 6 2 2 2" xfId="37326"/>
    <cellStyle name="40% - 강조색3 3 6 2 3" xfId="37327"/>
    <cellStyle name="40% - 강조색3 3 6 3" xfId="13503"/>
    <cellStyle name="40% - 강조색3 3 6 3 2" xfId="37328"/>
    <cellStyle name="40% - 강조색3 3 6 4" xfId="37329"/>
    <cellStyle name="40% - 강조색3 3 7" xfId="5422"/>
    <cellStyle name="40% - 강조색3 3 7 2" xfId="16114"/>
    <cellStyle name="40% - 강조색3 3 7 2 2" xfId="37330"/>
    <cellStyle name="40% - 강조색3 3 7 3" xfId="37331"/>
    <cellStyle name="40% - 강조색3 3 8" xfId="10700"/>
    <cellStyle name="40% - 강조색3 3 8 2" xfId="37332"/>
    <cellStyle name="40% - 강조색3 3 9" xfId="10888"/>
    <cellStyle name="40% - 강조색3 30" xfId="49769"/>
    <cellStyle name="40% - 강조색3 31" xfId="49783"/>
    <cellStyle name="40% - 강조색3 32" xfId="49797"/>
    <cellStyle name="40% - 강조색3 33" xfId="49811"/>
    <cellStyle name="40% - 강조색3 34" xfId="49825"/>
    <cellStyle name="40% - 강조색3 35" xfId="49839"/>
    <cellStyle name="40% - 강조색3 36" xfId="49853"/>
    <cellStyle name="40% - 강조색3 37" xfId="49867"/>
    <cellStyle name="40% - 강조색3 38" xfId="49881"/>
    <cellStyle name="40% - 강조색3 39" xfId="49895"/>
    <cellStyle name="40% - 강조색3 4" xfId="150"/>
    <cellStyle name="40% - 강조색3 4 10" xfId="16335"/>
    <cellStyle name="40% - 강조색3 4 11" xfId="16501"/>
    <cellStyle name="40% - 강조색3 4 12" xfId="16649"/>
    <cellStyle name="40% - 강조색3 4 13" xfId="16841"/>
    <cellStyle name="40% - 강조색3 4 14" xfId="17435"/>
    <cellStyle name="40% - 강조색3 4 15" xfId="18372"/>
    <cellStyle name="40% - 강조색3 4 16" xfId="19334"/>
    <cellStyle name="40% - 강조색3 4 17" xfId="21797"/>
    <cellStyle name="40% - 강조색3 4 2" xfId="271"/>
    <cellStyle name="40% - 강조색3 4 2 10" xfId="18536"/>
    <cellStyle name="40% - 강조색3 4 2 11" xfId="19498"/>
    <cellStyle name="40% - 강조색3 4 2 12" xfId="21963"/>
    <cellStyle name="40% - 강조색3 4 2 2" xfId="575"/>
    <cellStyle name="40% - 강조색3 4 2 2 10" xfId="19793"/>
    <cellStyle name="40% - 강조색3 4 2 2 11" xfId="22258"/>
    <cellStyle name="40% - 강조색3 4 2 2 2" xfId="1197"/>
    <cellStyle name="40% - 강조색3 4 2 2 2 2" xfId="2499"/>
    <cellStyle name="40% - 강조색3 4 2 2 2 2 2" xfId="5115"/>
    <cellStyle name="40% - 강조색3 4 2 2 2 2 2 2" xfId="10407"/>
    <cellStyle name="40% - 강조색3 4 2 2 2 2 2 2 2" xfId="37333"/>
    <cellStyle name="40% - 강조색3 4 2 2 2 2 2 2 2 2" xfId="37334"/>
    <cellStyle name="40% - 강조색3 4 2 2 2 2 2 2 3" xfId="37335"/>
    <cellStyle name="40% - 강조색3 4 2 2 2 2 2 3" xfId="15873"/>
    <cellStyle name="40% - 강조색3 4 2 2 2 2 2 3 2" xfId="37336"/>
    <cellStyle name="40% - 강조색3 4 2 2 2 2 2 4" xfId="37337"/>
    <cellStyle name="40% - 강조색3 4 2 2 2 2 3" xfId="7792"/>
    <cellStyle name="40% - 강조색3 4 2 2 2 2 3 2" xfId="37338"/>
    <cellStyle name="40% - 강조색3 4 2 2 2 2 3 2 2" xfId="37339"/>
    <cellStyle name="40% - 강조색3 4 2 2 2 2 3 3" xfId="37340"/>
    <cellStyle name="40% - 강조색3 4 2 2 2 2 4" xfId="13258"/>
    <cellStyle name="40% - 강조색3 4 2 2 2 2 4 2" xfId="37341"/>
    <cellStyle name="40% - 강조색3 4 2 2 2 2 5" xfId="37342"/>
    <cellStyle name="40% - 강조색3 4 2 2 2 2 6" xfId="37343"/>
    <cellStyle name="40% - 강조색3 4 2 2 2 3" xfId="3816"/>
    <cellStyle name="40% - 강조색3 4 2 2 2 3 2" xfId="9108"/>
    <cellStyle name="40% - 강조색3 4 2 2 2 3 2 2" xfId="37344"/>
    <cellStyle name="40% - 강조색3 4 2 2 2 3 2 2 2" xfId="37345"/>
    <cellStyle name="40% - 강조색3 4 2 2 2 3 2 3" xfId="37346"/>
    <cellStyle name="40% - 강조색3 4 2 2 2 3 3" xfId="14574"/>
    <cellStyle name="40% - 강조색3 4 2 2 2 3 3 2" xfId="37347"/>
    <cellStyle name="40% - 강조색3 4 2 2 2 3 4" xfId="37348"/>
    <cellStyle name="40% - 강조색3 4 2 2 2 4" xfId="6493"/>
    <cellStyle name="40% - 강조색3 4 2 2 2 4 2" xfId="37349"/>
    <cellStyle name="40% - 강조색3 4 2 2 2 4 2 2" xfId="37350"/>
    <cellStyle name="40% - 강조색3 4 2 2 2 4 3" xfId="37351"/>
    <cellStyle name="40% - 강조색3 4 2 2 2 5" xfId="11959"/>
    <cellStyle name="40% - 강조색3 4 2 2 2 5 2" xfId="37352"/>
    <cellStyle name="40% - 강조색3 4 2 2 2 6" xfId="20717"/>
    <cellStyle name="40% - 강조색3 4 2 2 2 7" xfId="37353"/>
    <cellStyle name="40% - 강조색3 4 2 2 3" xfId="1879"/>
    <cellStyle name="40% - 강조색3 4 2 2 3 2" xfId="4495"/>
    <cellStyle name="40% - 강조색3 4 2 2 3 2 2" xfId="9787"/>
    <cellStyle name="40% - 강조색3 4 2 2 3 2 2 2" xfId="37354"/>
    <cellStyle name="40% - 강조색3 4 2 2 3 2 2 2 2" xfId="37355"/>
    <cellStyle name="40% - 강조색3 4 2 2 3 2 2 3" xfId="37356"/>
    <cellStyle name="40% - 강조색3 4 2 2 3 2 3" xfId="15253"/>
    <cellStyle name="40% - 강조색3 4 2 2 3 2 3 2" xfId="37357"/>
    <cellStyle name="40% - 강조색3 4 2 2 3 2 4" xfId="37358"/>
    <cellStyle name="40% - 강조색3 4 2 2 3 2 5" xfId="37359"/>
    <cellStyle name="40% - 강조색3 4 2 2 3 3" xfId="7172"/>
    <cellStyle name="40% - 강조색3 4 2 2 3 3 2" xfId="37360"/>
    <cellStyle name="40% - 강조색3 4 2 2 3 3 2 2" xfId="37361"/>
    <cellStyle name="40% - 강조색3 4 2 2 3 3 3" xfId="37362"/>
    <cellStyle name="40% - 강조색3 4 2 2 3 4" xfId="12638"/>
    <cellStyle name="40% - 강조색3 4 2 2 3 4 2" xfId="37363"/>
    <cellStyle name="40% - 강조색3 4 2 2 3 5" xfId="21295"/>
    <cellStyle name="40% - 강조색3 4 2 2 3 6" xfId="37364"/>
    <cellStyle name="40% - 강조색3 4 2 2 4" xfId="3196"/>
    <cellStyle name="40% - 강조색3 4 2 2 4 2" xfId="8488"/>
    <cellStyle name="40% - 강조색3 4 2 2 4 2 2" xfId="37365"/>
    <cellStyle name="40% - 강조색3 4 2 2 4 2 2 2" xfId="37366"/>
    <cellStyle name="40% - 강조색3 4 2 2 4 2 3" xfId="37367"/>
    <cellStyle name="40% - 강조색3 4 2 2 4 3" xfId="13954"/>
    <cellStyle name="40% - 강조색3 4 2 2 4 3 2" xfId="37368"/>
    <cellStyle name="40% - 강조색3 4 2 2 4 4" xfId="37369"/>
    <cellStyle name="40% - 강조색3 4 2 2 4 5" xfId="37370"/>
    <cellStyle name="40% - 강조색3 4 2 2 5" xfId="5873"/>
    <cellStyle name="40% - 강조색3 4 2 2 5 2" xfId="37371"/>
    <cellStyle name="40% - 강조색3 4 2 2 5 2 2" xfId="37372"/>
    <cellStyle name="40% - 강조색3 4 2 2 5 3" xfId="37373"/>
    <cellStyle name="40% - 강조색3 4 2 2 6" xfId="11339"/>
    <cellStyle name="40% - 강조색3 4 2 2 6 2" xfId="37374"/>
    <cellStyle name="40% - 강조색3 4 2 2 7" xfId="17320"/>
    <cellStyle name="40% - 강조색3 4 2 2 8" xfId="17894"/>
    <cellStyle name="40% - 강조색3 4 2 2 9" xfId="18831"/>
    <cellStyle name="40% - 강조색3 4 2 3" xfId="895"/>
    <cellStyle name="40% - 강조색3 4 2 3 2" xfId="2197"/>
    <cellStyle name="40% - 강조색3 4 2 3 2 2" xfId="4813"/>
    <cellStyle name="40% - 강조색3 4 2 3 2 2 2" xfId="10105"/>
    <cellStyle name="40% - 강조색3 4 2 3 2 2 2 2" xfId="37375"/>
    <cellStyle name="40% - 강조색3 4 2 3 2 2 2 2 2" xfId="37376"/>
    <cellStyle name="40% - 강조색3 4 2 3 2 2 2 3" xfId="37377"/>
    <cellStyle name="40% - 강조색3 4 2 3 2 2 3" xfId="15571"/>
    <cellStyle name="40% - 강조색3 4 2 3 2 2 3 2" xfId="37378"/>
    <cellStyle name="40% - 강조색3 4 2 3 2 2 4" xfId="37379"/>
    <cellStyle name="40% - 강조색3 4 2 3 2 2 5" xfId="37380"/>
    <cellStyle name="40% - 강조색3 4 2 3 2 3" xfId="7490"/>
    <cellStyle name="40% - 강조색3 4 2 3 2 3 2" xfId="37381"/>
    <cellStyle name="40% - 강조색3 4 2 3 2 3 2 2" xfId="37382"/>
    <cellStyle name="40% - 강조색3 4 2 3 2 3 3" xfId="37383"/>
    <cellStyle name="40% - 강조색3 4 2 3 2 4" xfId="12956"/>
    <cellStyle name="40% - 강조색3 4 2 3 2 4 2" xfId="37384"/>
    <cellStyle name="40% - 강조색3 4 2 3 2 5" xfId="21575"/>
    <cellStyle name="40% - 강조색3 4 2 3 2 6" xfId="37385"/>
    <cellStyle name="40% - 강조색3 4 2 3 3" xfId="3514"/>
    <cellStyle name="40% - 강조색3 4 2 3 3 2" xfId="8806"/>
    <cellStyle name="40% - 강조색3 4 2 3 3 2 2" xfId="37386"/>
    <cellStyle name="40% - 강조색3 4 2 3 3 2 2 2" xfId="37387"/>
    <cellStyle name="40% - 강조색3 4 2 3 3 2 3" xfId="37388"/>
    <cellStyle name="40% - 강조색3 4 2 3 3 3" xfId="14272"/>
    <cellStyle name="40% - 강조색3 4 2 3 3 3 2" xfId="37389"/>
    <cellStyle name="40% - 강조색3 4 2 3 3 4" xfId="37390"/>
    <cellStyle name="40% - 강조색3 4 2 3 3 5" xfId="37391"/>
    <cellStyle name="40% - 강조색3 4 2 3 4" xfId="6191"/>
    <cellStyle name="40% - 강조색3 4 2 3 4 2" xfId="37392"/>
    <cellStyle name="40% - 강조색3 4 2 3 4 2 2" xfId="37393"/>
    <cellStyle name="40% - 강조색3 4 2 3 4 3" xfId="37394"/>
    <cellStyle name="40% - 강조색3 4 2 3 5" xfId="11657"/>
    <cellStyle name="40% - 강조색3 4 2 3 5 2" xfId="37395"/>
    <cellStyle name="40% - 강조색3 4 2 3 6" xfId="18174"/>
    <cellStyle name="40% - 강조색3 4 2 3 7" xfId="19108"/>
    <cellStyle name="40% - 강조색3 4 2 3 8" xfId="20070"/>
    <cellStyle name="40% - 강조색3 4 2 3 9" xfId="22535"/>
    <cellStyle name="40% - 강조색3 4 2 4" xfId="1577"/>
    <cellStyle name="40% - 강조색3 4 2 4 2" xfId="4193"/>
    <cellStyle name="40% - 강조색3 4 2 4 2 2" xfId="9485"/>
    <cellStyle name="40% - 강조색3 4 2 4 2 2 2" xfId="37396"/>
    <cellStyle name="40% - 강조색3 4 2 4 2 2 2 2" xfId="37397"/>
    <cellStyle name="40% - 강조색3 4 2 4 2 2 3" xfId="37398"/>
    <cellStyle name="40% - 강조색3 4 2 4 2 3" xfId="14951"/>
    <cellStyle name="40% - 강조색3 4 2 4 2 3 2" xfId="37399"/>
    <cellStyle name="40% - 강조색3 4 2 4 2 4" xfId="37400"/>
    <cellStyle name="40% - 강조색3 4 2 4 2 5" xfId="37401"/>
    <cellStyle name="40% - 강조색3 4 2 4 3" xfId="6870"/>
    <cellStyle name="40% - 강조색3 4 2 4 3 2" xfId="37402"/>
    <cellStyle name="40% - 강조색3 4 2 4 3 2 2" xfId="37403"/>
    <cellStyle name="40% - 강조색3 4 2 4 3 3" xfId="37404"/>
    <cellStyle name="40% - 강조색3 4 2 4 4" xfId="12336"/>
    <cellStyle name="40% - 강조색3 4 2 4 4 2" xfId="37405"/>
    <cellStyle name="40% - 강조색3 4 2 4 5" xfId="20422"/>
    <cellStyle name="40% - 강조색3 4 2 4 6" xfId="37406"/>
    <cellStyle name="40% - 강조색3 4 2 5" xfId="2894"/>
    <cellStyle name="40% - 강조색3 4 2 5 2" xfId="8186"/>
    <cellStyle name="40% - 강조색3 4 2 5 2 2" xfId="37407"/>
    <cellStyle name="40% - 강조색3 4 2 5 2 2 2" xfId="37408"/>
    <cellStyle name="40% - 강조색3 4 2 5 2 3" xfId="37409"/>
    <cellStyle name="40% - 강조색3 4 2 5 2 4" xfId="37410"/>
    <cellStyle name="40% - 강조색3 4 2 5 3" xfId="13652"/>
    <cellStyle name="40% - 강조색3 4 2 5 3 2" xfId="37411"/>
    <cellStyle name="40% - 강조색3 4 2 5 4" xfId="21000"/>
    <cellStyle name="40% - 강조색3 4 2 5 5" xfId="37412"/>
    <cellStyle name="40% - 강조색3 4 2 6" xfId="5571"/>
    <cellStyle name="40% - 강조색3 4 2 6 2" xfId="37413"/>
    <cellStyle name="40% - 강조색3 4 2 6 2 2" xfId="37414"/>
    <cellStyle name="40% - 강조색3 4 2 6 3" xfId="37415"/>
    <cellStyle name="40% - 강조색3 4 2 6 4" xfId="37416"/>
    <cellStyle name="40% - 강조색3 4 2 7" xfId="11037"/>
    <cellStyle name="40% - 강조색3 4 2 7 2" xfId="37417"/>
    <cellStyle name="40% - 강조색3 4 2 8" xfId="17011"/>
    <cellStyle name="40% - 강조색3 4 2 9" xfId="17599"/>
    <cellStyle name="40% - 강조색3 4 3" xfId="460"/>
    <cellStyle name="40% - 강조색3 4 3 10" xfId="19678"/>
    <cellStyle name="40% - 강조색3 4 3 11" xfId="22143"/>
    <cellStyle name="40% - 강조색3 4 3 2" xfId="1082"/>
    <cellStyle name="40% - 강조색3 4 3 2 2" xfId="2384"/>
    <cellStyle name="40% - 강조색3 4 3 2 2 2" xfId="5000"/>
    <cellStyle name="40% - 강조색3 4 3 2 2 2 2" xfId="10292"/>
    <cellStyle name="40% - 강조색3 4 3 2 2 2 2 2" xfId="37418"/>
    <cellStyle name="40% - 강조색3 4 3 2 2 2 2 2 2" xfId="37419"/>
    <cellStyle name="40% - 강조색3 4 3 2 2 2 2 3" xfId="37420"/>
    <cellStyle name="40% - 강조색3 4 3 2 2 2 3" xfId="15758"/>
    <cellStyle name="40% - 강조색3 4 3 2 2 2 3 2" xfId="37421"/>
    <cellStyle name="40% - 강조색3 4 3 2 2 2 4" xfId="37422"/>
    <cellStyle name="40% - 강조색3 4 3 2 2 3" xfId="7677"/>
    <cellStyle name="40% - 강조색3 4 3 2 2 3 2" xfId="37423"/>
    <cellStyle name="40% - 강조색3 4 3 2 2 3 2 2" xfId="37424"/>
    <cellStyle name="40% - 강조색3 4 3 2 2 3 3" xfId="37425"/>
    <cellStyle name="40% - 강조색3 4 3 2 2 4" xfId="13143"/>
    <cellStyle name="40% - 강조색3 4 3 2 2 4 2" xfId="37426"/>
    <cellStyle name="40% - 강조색3 4 3 2 2 5" xfId="37427"/>
    <cellStyle name="40% - 강조색3 4 3 2 2 6" xfId="37428"/>
    <cellStyle name="40% - 강조색3 4 3 2 3" xfId="3701"/>
    <cellStyle name="40% - 강조색3 4 3 2 3 2" xfId="8993"/>
    <cellStyle name="40% - 강조색3 4 3 2 3 2 2" xfId="37429"/>
    <cellStyle name="40% - 강조색3 4 3 2 3 2 2 2" xfId="37430"/>
    <cellStyle name="40% - 강조색3 4 3 2 3 2 3" xfId="37431"/>
    <cellStyle name="40% - 강조색3 4 3 2 3 3" xfId="14459"/>
    <cellStyle name="40% - 강조색3 4 3 2 3 3 2" xfId="37432"/>
    <cellStyle name="40% - 강조색3 4 3 2 3 4" xfId="37433"/>
    <cellStyle name="40% - 강조색3 4 3 2 4" xfId="6378"/>
    <cellStyle name="40% - 강조색3 4 3 2 4 2" xfId="37434"/>
    <cellStyle name="40% - 강조색3 4 3 2 4 2 2" xfId="37435"/>
    <cellStyle name="40% - 강조색3 4 3 2 4 3" xfId="37436"/>
    <cellStyle name="40% - 강조색3 4 3 2 5" xfId="11844"/>
    <cellStyle name="40% - 강조색3 4 3 2 5 2" xfId="37437"/>
    <cellStyle name="40% - 강조색3 4 3 2 6" xfId="20602"/>
    <cellStyle name="40% - 강조색3 4 3 2 7" xfId="37438"/>
    <cellStyle name="40% - 강조색3 4 3 3" xfId="1764"/>
    <cellStyle name="40% - 강조색3 4 3 3 2" xfId="4380"/>
    <cellStyle name="40% - 강조색3 4 3 3 2 2" xfId="9672"/>
    <cellStyle name="40% - 강조색3 4 3 3 2 2 2" xfId="37439"/>
    <cellStyle name="40% - 강조색3 4 3 3 2 2 2 2" xfId="37440"/>
    <cellStyle name="40% - 강조색3 4 3 3 2 2 3" xfId="37441"/>
    <cellStyle name="40% - 강조색3 4 3 3 2 3" xfId="15138"/>
    <cellStyle name="40% - 강조색3 4 3 3 2 3 2" xfId="37442"/>
    <cellStyle name="40% - 강조색3 4 3 3 2 4" xfId="37443"/>
    <cellStyle name="40% - 강조색3 4 3 3 2 5" xfId="37444"/>
    <cellStyle name="40% - 강조색3 4 3 3 3" xfId="7057"/>
    <cellStyle name="40% - 강조색3 4 3 3 3 2" xfId="37445"/>
    <cellStyle name="40% - 강조색3 4 3 3 3 2 2" xfId="37446"/>
    <cellStyle name="40% - 강조색3 4 3 3 3 3" xfId="37447"/>
    <cellStyle name="40% - 강조색3 4 3 3 4" xfId="12523"/>
    <cellStyle name="40% - 강조색3 4 3 3 4 2" xfId="37448"/>
    <cellStyle name="40% - 강조색3 4 3 3 5" xfId="21180"/>
    <cellStyle name="40% - 강조색3 4 3 3 6" xfId="37449"/>
    <cellStyle name="40% - 강조색3 4 3 4" xfId="3081"/>
    <cellStyle name="40% - 강조색3 4 3 4 2" xfId="8373"/>
    <cellStyle name="40% - 강조색3 4 3 4 2 2" xfId="37450"/>
    <cellStyle name="40% - 강조색3 4 3 4 2 2 2" xfId="37451"/>
    <cellStyle name="40% - 강조색3 4 3 4 2 3" xfId="37452"/>
    <cellStyle name="40% - 강조색3 4 3 4 3" xfId="13839"/>
    <cellStyle name="40% - 강조색3 4 3 4 3 2" xfId="37453"/>
    <cellStyle name="40% - 강조색3 4 3 4 4" xfId="37454"/>
    <cellStyle name="40% - 강조색3 4 3 4 5" xfId="37455"/>
    <cellStyle name="40% - 강조색3 4 3 5" xfId="5758"/>
    <cellStyle name="40% - 강조색3 4 3 5 2" xfId="37456"/>
    <cellStyle name="40% - 강조색3 4 3 5 2 2" xfId="37457"/>
    <cellStyle name="40% - 강조색3 4 3 5 3" xfId="37458"/>
    <cellStyle name="40% - 강조색3 4 3 6" xfId="11224"/>
    <cellStyle name="40% - 강조색3 4 3 6 2" xfId="37459"/>
    <cellStyle name="40% - 강조색3 4 3 7" xfId="17191"/>
    <cellStyle name="40% - 강조색3 4 3 8" xfId="17779"/>
    <cellStyle name="40% - 강조색3 4 3 9" xfId="18716"/>
    <cellStyle name="40% - 강조색3 4 4" xfId="780"/>
    <cellStyle name="40% - 강조색3 4 4 2" xfId="2082"/>
    <cellStyle name="40% - 강조색3 4 4 2 2" xfId="4698"/>
    <cellStyle name="40% - 강조색3 4 4 2 2 2" xfId="9990"/>
    <cellStyle name="40% - 강조색3 4 4 2 2 2 2" xfId="37460"/>
    <cellStyle name="40% - 강조색3 4 4 2 2 2 2 2" xfId="37461"/>
    <cellStyle name="40% - 강조색3 4 4 2 2 2 3" xfId="37462"/>
    <cellStyle name="40% - 강조색3 4 4 2 2 3" xfId="15456"/>
    <cellStyle name="40% - 강조색3 4 4 2 2 3 2" xfId="37463"/>
    <cellStyle name="40% - 강조색3 4 4 2 2 4" xfId="37464"/>
    <cellStyle name="40% - 강조색3 4 4 2 2 5" xfId="37465"/>
    <cellStyle name="40% - 강조색3 4 4 2 3" xfId="7375"/>
    <cellStyle name="40% - 강조색3 4 4 2 3 2" xfId="37466"/>
    <cellStyle name="40% - 강조색3 4 4 2 3 2 2" xfId="37467"/>
    <cellStyle name="40% - 강조색3 4 4 2 3 3" xfId="37468"/>
    <cellStyle name="40% - 강조색3 4 4 2 4" xfId="12841"/>
    <cellStyle name="40% - 강조색3 4 4 2 4 2" xfId="37469"/>
    <cellStyle name="40% - 강조색3 4 4 2 5" xfId="21427"/>
    <cellStyle name="40% - 강조색3 4 4 2 6" xfId="37470"/>
    <cellStyle name="40% - 강조색3 4 4 3" xfId="3399"/>
    <cellStyle name="40% - 강조색3 4 4 3 2" xfId="8691"/>
    <cellStyle name="40% - 강조색3 4 4 3 2 2" xfId="37471"/>
    <cellStyle name="40% - 강조색3 4 4 3 2 2 2" xfId="37472"/>
    <cellStyle name="40% - 강조색3 4 4 3 2 3" xfId="37473"/>
    <cellStyle name="40% - 강조색3 4 4 3 3" xfId="14157"/>
    <cellStyle name="40% - 강조색3 4 4 3 3 2" xfId="37474"/>
    <cellStyle name="40% - 강조색3 4 4 3 4" xfId="37475"/>
    <cellStyle name="40% - 강조색3 4 4 3 5" xfId="37476"/>
    <cellStyle name="40% - 강조색3 4 4 4" xfId="6076"/>
    <cellStyle name="40% - 강조색3 4 4 4 2" xfId="37477"/>
    <cellStyle name="40% - 강조색3 4 4 4 2 2" xfId="37478"/>
    <cellStyle name="40% - 강조색3 4 4 4 3" xfId="37479"/>
    <cellStyle name="40% - 강조색3 4 4 5" xfId="11542"/>
    <cellStyle name="40% - 강조색3 4 4 5 2" xfId="37480"/>
    <cellStyle name="40% - 강조색3 4 4 6" xfId="18027"/>
    <cellStyle name="40% - 강조색3 4 4 7" xfId="18961"/>
    <cellStyle name="40% - 강조색3 4 4 8" xfId="19923"/>
    <cellStyle name="40% - 강조색3 4 4 9" xfId="22388"/>
    <cellStyle name="40% - 강조색3 4 5" xfId="1462"/>
    <cellStyle name="40% - 강조색3 4 5 2" xfId="4078"/>
    <cellStyle name="40% - 강조색3 4 5 2 2" xfId="9370"/>
    <cellStyle name="40% - 강조색3 4 5 2 2 2" xfId="37481"/>
    <cellStyle name="40% - 강조색3 4 5 2 2 2 2" xfId="37482"/>
    <cellStyle name="40% - 강조색3 4 5 2 2 3" xfId="37483"/>
    <cellStyle name="40% - 강조색3 4 5 2 3" xfId="14836"/>
    <cellStyle name="40% - 강조색3 4 5 2 3 2" xfId="37484"/>
    <cellStyle name="40% - 강조색3 4 5 2 4" xfId="37485"/>
    <cellStyle name="40% - 강조색3 4 5 2 5" xfId="37486"/>
    <cellStyle name="40% - 강조색3 4 5 3" xfId="6755"/>
    <cellStyle name="40% - 강조색3 4 5 3 2" xfId="37487"/>
    <cellStyle name="40% - 강조색3 4 5 3 2 2" xfId="37488"/>
    <cellStyle name="40% - 강조색3 4 5 3 3" xfId="37489"/>
    <cellStyle name="40% - 강조색3 4 5 4" xfId="12221"/>
    <cellStyle name="40% - 강조색3 4 5 4 2" xfId="37490"/>
    <cellStyle name="40% - 강조색3 4 5 5" xfId="20256"/>
    <cellStyle name="40% - 강조색3 4 5 6" xfId="37491"/>
    <cellStyle name="40% - 강조색3 4 6" xfId="2779"/>
    <cellStyle name="40% - 강조색3 4 6 2" xfId="8071"/>
    <cellStyle name="40% - 강조색3 4 6 2 2" xfId="37492"/>
    <cellStyle name="40% - 강조색3 4 6 2 2 2" xfId="37493"/>
    <cellStyle name="40% - 강조색3 4 6 2 3" xfId="37494"/>
    <cellStyle name="40% - 강조색3 4 6 2 4" xfId="37495"/>
    <cellStyle name="40% - 강조색3 4 6 3" xfId="13537"/>
    <cellStyle name="40% - 강조색3 4 6 3 2" xfId="37496"/>
    <cellStyle name="40% - 강조색3 4 6 4" xfId="20834"/>
    <cellStyle name="40% - 강조색3 4 6 5" xfId="37497"/>
    <cellStyle name="40% - 강조색3 4 7" xfId="5456"/>
    <cellStyle name="40% - 강조색3 4 7 2" xfId="16144"/>
    <cellStyle name="40% - 강조색3 4 7 2 2" xfId="37498"/>
    <cellStyle name="40% - 강조색3 4 7 3" xfId="37499"/>
    <cellStyle name="40% - 강조색3 4 7 4" xfId="37500"/>
    <cellStyle name="40% - 강조색3 4 8" xfId="10794"/>
    <cellStyle name="40% - 강조색3 4 8 2" xfId="37501"/>
    <cellStyle name="40% - 강조색3 4 9" xfId="10922"/>
    <cellStyle name="40% - 강조색3 4 9 2" xfId="37502"/>
    <cellStyle name="40% - 강조색3 5" xfId="165"/>
    <cellStyle name="40% - 강조색3 5 10" xfId="37503"/>
    <cellStyle name="40% - 강조색3 5 2" xfId="286"/>
    <cellStyle name="40% - 강조색3 5 2 2" xfId="590"/>
    <cellStyle name="40% - 강조색3 5 2 2 2" xfId="1212"/>
    <cellStyle name="40% - 강조색3 5 2 2 2 2" xfId="2514"/>
    <cellStyle name="40% - 강조색3 5 2 2 2 2 2" xfId="5130"/>
    <cellStyle name="40% - 강조색3 5 2 2 2 2 2 2" xfId="10422"/>
    <cellStyle name="40% - 강조색3 5 2 2 2 2 2 2 2" xfId="37504"/>
    <cellStyle name="40% - 강조색3 5 2 2 2 2 2 2 2 2" xfId="37505"/>
    <cellStyle name="40% - 강조색3 5 2 2 2 2 2 2 3" xfId="37506"/>
    <cellStyle name="40% - 강조색3 5 2 2 2 2 2 3" xfId="15888"/>
    <cellStyle name="40% - 강조색3 5 2 2 2 2 2 3 2" xfId="37507"/>
    <cellStyle name="40% - 강조색3 5 2 2 2 2 2 4" xfId="37508"/>
    <cellStyle name="40% - 강조색3 5 2 2 2 2 3" xfId="7807"/>
    <cellStyle name="40% - 강조색3 5 2 2 2 2 3 2" xfId="37509"/>
    <cellStyle name="40% - 강조색3 5 2 2 2 2 3 2 2" xfId="37510"/>
    <cellStyle name="40% - 강조색3 5 2 2 2 2 3 3" xfId="37511"/>
    <cellStyle name="40% - 강조색3 5 2 2 2 2 4" xfId="13273"/>
    <cellStyle name="40% - 강조색3 5 2 2 2 2 4 2" xfId="37512"/>
    <cellStyle name="40% - 강조색3 5 2 2 2 2 5" xfId="37513"/>
    <cellStyle name="40% - 강조색3 5 2 2 2 3" xfId="3831"/>
    <cellStyle name="40% - 강조색3 5 2 2 2 3 2" xfId="9123"/>
    <cellStyle name="40% - 강조색3 5 2 2 2 3 2 2" xfId="37514"/>
    <cellStyle name="40% - 강조색3 5 2 2 2 3 2 2 2" xfId="37515"/>
    <cellStyle name="40% - 강조색3 5 2 2 2 3 2 3" xfId="37516"/>
    <cellStyle name="40% - 강조색3 5 2 2 2 3 3" xfId="14589"/>
    <cellStyle name="40% - 강조색3 5 2 2 2 3 3 2" xfId="37517"/>
    <cellStyle name="40% - 강조색3 5 2 2 2 3 4" xfId="37518"/>
    <cellStyle name="40% - 강조색3 5 2 2 2 4" xfId="6508"/>
    <cellStyle name="40% - 강조색3 5 2 2 2 4 2" xfId="37519"/>
    <cellStyle name="40% - 강조색3 5 2 2 2 4 2 2" xfId="37520"/>
    <cellStyle name="40% - 강조색3 5 2 2 2 4 3" xfId="37521"/>
    <cellStyle name="40% - 강조색3 5 2 2 2 5" xfId="11974"/>
    <cellStyle name="40% - 강조색3 5 2 2 2 5 2" xfId="37522"/>
    <cellStyle name="40% - 강조색3 5 2 2 2 6" xfId="37523"/>
    <cellStyle name="40% - 강조색3 5 2 2 3" xfId="1894"/>
    <cellStyle name="40% - 강조색3 5 2 2 3 2" xfId="4510"/>
    <cellStyle name="40% - 강조색3 5 2 2 3 2 2" xfId="9802"/>
    <cellStyle name="40% - 강조색3 5 2 2 3 2 2 2" xfId="37524"/>
    <cellStyle name="40% - 강조색3 5 2 2 3 2 2 2 2" xfId="37525"/>
    <cellStyle name="40% - 강조색3 5 2 2 3 2 2 3" xfId="37526"/>
    <cellStyle name="40% - 강조색3 5 2 2 3 2 3" xfId="15268"/>
    <cellStyle name="40% - 강조색3 5 2 2 3 2 3 2" xfId="37527"/>
    <cellStyle name="40% - 강조색3 5 2 2 3 2 4" xfId="37528"/>
    <cellStyle name="40% - 강조색3 5 2 2 3 3" xfId="7187"/>
    <cellStyle name="40% - 강조색3 5 2 2 3 3 2" xfId="37529"/>
    <cellStyle name="40% - 강조색3 5 2 2 3 3 2 2" xfId="37530"/>
    <cellStyle name="40% - 강조색3 5 2 2 3 3 3" xfId="37531"/>
    <cellStyle name="40% - 강조색3 5 2 2 3 4" xfId="12653"/>
    <cellStyle name="40% - 강조색3 5 2 2 3 4 2" xfId="37532"/>
    <cellStyle name="40% - 강조색3 5 2 2 3 5" xfId="37533"/>
    <cellStyle name="40% - 강조색3 5 2 2 4" xfId="3211"/>
    <cellStyle name="40% - 강조색3 5 2 2 4 2" xfId="8503"/>
    <cellStyle name="40% - 강조색3 5 2 2 4 2 2" xfId="37534"/>
    <cellStyle name="40% - 강조색3 5 2 2 4 2 2 2" xfId="37535"/>
    <cellStyle name="40% - 강조색3 5 2 2 4 2 3" xfId="37536"/>
    <cellStyle name="40% - 강조색3 5 2 2 4 3" xfId="13969"/>
    <cellStyle name="40% - 강조색3 5 2 2 4 3 2" xfId="37537"/>
    <cellStyle name="40% - 강조색3 5 2 2 4 4" xfId="37538"/>
    <cellStyle name="40% - 강조색3 5 2 2 5" xfId="5888"/>
    <cellStyle name="40% - 강조색3 5 2 2 5 2" xfId="37539"/>
    <cellStyle name="40% - 강조색3 5 2 2 5 2 2" xfId="37540"/>
    <cellStyle name="40% - 강조색3 5 2 2 5 3" xfId="37541"/>
    <cellStyle name="40% - 강조색3 5 2 2 6" xfId="11354"/>
    <cellStyle name="40% - 강조색3 5 2 2 6 2" xfId="37542"/>
    <cellStyle name="40% - 강조색3 5 2 2 7" xfId="37543"/>
    <cellStyle name="40% - 강조색3 5 2 3" xfId="910"/>
    <cellStyle name="40% - 강조색3 5 2 3 2" xfId="2212"/>
    <cellStyle name="40% - 강조색3 5 2 3 2 2" xfId="4828"/>
    <cellStyle name="40% - 강조색3 5 2 3 2 2 2" xfId="10120"/>
    <cellStyle name="40% - 강조색3 5 2 3 2 2 2 2" xfId="37544"/>
    <cellStyle name="40% - 강조색3 5 2 3 2 2 2 2 2" xfId="37545"/>
    <cellStyle name="40% - 강조색3 5 2 3 2 2 2 3" xfId="37546"/>
    <cellStyle name="40% - 강조색3 5 2 3 2 2 3" xfId="15586"/>
    <cellStyle name="40% - 강조색3 5 2 3 2 2 3 2" xfId="37547"/>
    <cellStyle name="40% - 강조색3 5 2 3 2 2 4" xfId="37548"/>
    <cellStyle name="40% - 강조색3 5 2 3 2 3" xfId="7505"/>
    <cellStyle name="40% - 강조색3 5 2 3 2 3 2" xfId="37549"/>
    <cellStyle name="40% - 강조색3 5 2 3 2 3 2 2" xfId="37550"/>
    <cellStyle name="40% - 강조색3 5 2 3 2 3 3" xfId="37551"/>
    <cellStyle name="40% - 강조색3 5 2 3 2 4" xfId="12971"/>
    <cellStyle name="40% - 강조색3 5 2 3 2 4 2" xfId="37552"/>
    <cellStyle name="40% - 강조색3 5 2 3 2 5" xfId="37553"/>
    <cellStyle name="40% - 강조색3 5 2 3 3" xfId="3529"/>
    <cellStyle name="40% - 강조색3 5 2 3 3 2" xfId="8821"/>
    <cellStyle name="40% - 강조색3 5 2 3 3 2 2" xfId="37554"/>
    <cellStyle name="40% - 강조색3 5 2 3 3 2 2 2" xfId="37555"/>
    <cellStyle name="40% - 강조색3 5 2 3 3 2 3" xfId="37556"/>
    <cellStyle name="40% - 강조색3 5 2 3 3 3" xfId="14287"/>
    <cellStyle name="40% - 강조색3 5 2 3 3 3 2" xfId="37557"/>
    <cellStyle name="40% - 강조색3 5 2 3 3 4" xfId="37558"/>
    <cellStyle name="40% - 강조색3 5 2 3 4" xfId="6206"/>
    <cellStyle name="40% - 강조색3 5 2 3 4 2" xfId="37559"/>
    <cellStyle name="40% - 강조색3 5 2 3 4 2 2" xfId="37560"/>
    <cellStyle name="40% - 강조색3 5 2 3 4 3" xfId="37561"/>
    <cellStyle name="40% - 강조색3 5 2 3 5" xfId="11672"/>
    <cellStyle name="40% - 강조색3 5 2 3 5 2" xfId="37562"/>
    <cellStyle name="40% - 강조색3 5 2 3 6" xfId="37563"/>
    <cellStyle name="40% - 강조색3 5 2 4" xfId="1592"/>
    <cellStyle name="40% - 강조색3 5 2 4 2" xfId="4208"/>
    <cellStyle name="40% - 강조색3 5 2 4 2 2" xfId="9500"/>
    <cellStyle name="40% - 강조색3 5 2 4 2 2 2" xfId="37564"/>
    <cellStyle name="40% - 강조색3 5 2 4 2 2 2 2" xfId="37565"/>
    <cellStyle name="40% - 강조색3 5 2 4 2 2 3" xfId="37566"/>
    <cellStyle name="40% - 강조색3 5 2 4 2 3" xfId="14966"/>
    <cellStyle name="40% - 강조색3 5 2 4 2 3 2" xfId="37567"/>
    <cellStyle name="40% - 강조색3 5 2 4 2 4" xfId="37568"/>
    <cellStyle name="40% - 강조색3 5 2 4 3" xfId="6885"/>
    <cellStyle name="40% - 강조색3 5 2 4 3 2" xfId="37569"/>
    <cellStyle name="40% - 강조색3 5 2 4 3 2 2" xfId="37570"/>
    <cellStyle name="40% - 강조색3 5 2 4 3 3" xfId="37571"/>
    <cellStyle name="40% - 강조색3 5 2 4 4" xfId="12351"/>
    <cellStyle name="40% - 강조색3 5 2 4 4 2" xfId="37572"/>
    <cellStyle name="40% - 강조색3 5 2 4 5" xfId="37573"/>
    <cellStyle name="40% - 강조색3 5 2 5" xfId="2909"/>
    <cellStyle name="40% - 강조색3 5 2 5 2" xfId="8201"/>
    <cellStyle name="40% - 강조색3 5 2 5 2 2" xfId="37574"/>
    <cellStyle name="40% - 강조색3 5 2 5 2 2 2" xfId="37575"/>
    <cellStyle name="40% - 강조색3 5 2 5 2 3" xfId="37576"/>
    <cellStyle name="40% - 강조색3 5 2 5 3" xfId="13667"/>
    <cellStyle name="40% - 강조색3 5 2 5 3 2" xfId="37577"/>
    <cellStyle name="40% - 강조색3 5 2 5 4" xfId="37578"/>
    <cellStyle name="40% - 강조색3 5 2 6" xfId="5586"/>
    <cellStyle name="40% - 강조색3 5 2 6 2" xfId="37579"/>
    <cellStyle name="40% - 강조색3 5 2 6 2 2" xfId="37580"/>
    <cellStyle name="40% - 강조색3 5 2 6 3" xfId="37581"/>
    <cellStyle name="40% - 강조색3 5 2 7" xfId="11052"/>
    <cellStyle name="40% - 강조색3 5 2 7 2" xfId="37582"/>
    <cellStyle name="40% - 강조색3 5 2 8" xfId="37583"/>
    <cellStyle name="40% - 강조색3 5 3" xfId="475"/>
    <cellStyle name="40% - 강조색3 5 3 2" xfId="1097"/>
    <cellStyle name="40% - 강조색3 5 3 2 2" xfId="2399"/>
    <cellStyle name="40% - 강조색3 5 3 2 2 2" xfId="5015"/>
    <cellStyle name="40% - 강조색3 5 3 2 2 2 2" xfId="10307"/>
    <cellStyle name="40% - 강조색3 5 3 2 2 2 2 2" xfId="37584"/>
    <cellStyle name="40% - 강조색3 5 3 2 2 2 2 2 2" xfId="37585"/>
    <cellStyle name="40% - 강조색3 5 3 2 2 2 2 3" xfId="37586"/>
    <cellStyle name="40% - 강조색3 5 3 2 2 2 3" xfId="15773"/>
    <cellStyle name="40% - 강조색3 5 3 2 2 2 3 2" xfId="37587"/>
    <cellStyle name="40% - 강조색3 5 3 2 2 2 4" xfId="37588"/>
    <cellStyle name="40% - 강조색3 5 3 2 2 3" xfId="7692"/>
    <cellStyle name="40% - 강조색3 5 3 2 2 3 2" xfId="37589"/>
    <cellStyle name="40% - 강조색3 5 3 2 2 3 2 2" xfId="37590"/>
    <cellStyle name="40% - 강조색3 5 3 2 2 3 3" xfId="37591"/>
    <cellStyle name="40% - 강조색3 5 3 2 2 4" xfId="13158"/>
    <cellStyle name="40% - 강조색3 5 3 2 2 4 2" xfId="37592"/>
    <cellStyle name="40% - 강조색3 5 3 2 2 5" xfId="37593"/>
    <cellStyle name="40% - 강조색3 5 3 2 3" xfId="3716"/>
    <cellStyle name="40% - 강조색3 5 3 2 3 2" xfId="9008"/>
    <cellStyle name="40% - 강조색3 5 3 2 3 2 2" xfId="37594"/>
    <cellStyle name="40% - 강조색3 5 3 2 3 2 2 2" xfId="37595"/>
    <cellStyle name="40% - 강조색3 5 3 2 3 2 3" xfId="37596"/>
    <cellStyle name="40% - 강조색3 5 3 2 3 3" xfId="14474"/>
    <cellStyle name="40% - 강조색3 5 3 2 3 3 2" xfId="37597"/>
    <cellStyle name="40% - 강조색3 5 3 2 3 4" xfId="37598"/>
    <cellStyle name="40% - 강조색3 5 3 2 4" xfId="6393"/>
    <cellStyle name="40% - 강조색3 5 3 2 4 2" xfId="37599"/>
    <cellStyle name="40% - 강조색3 5 3 2 4 2 2" xfId="37600"/>
    <cellStyle name="40% - 강조색3 5 3 2 4 3" xfId="37601"/>
    <cellStyle name="40% - 강조색3 5 3 2 5" xfId="11859"/>
    <cellStyle name="40% - 강조색3 5 3 2 5 2" xfId="37602"/>
    <cellStyle name="40% - 강조색3 5 3 2 6" xfId="37603"/>
    <cellStyle name="40% - 강조색3 5 3 3" xfId="1779"/>
    <cellStyle name="40% - 강조색3 5 3 3 2" xfId="4395"/>
    <cellStyle name="40% - 강조색3 5 3 3 2 2" xfId="9687"/>
    <cellStyle name="40% - 강조색3 5 3 3 2 2 2" xfId="37604"/>
    <cellStyle name="40% - 강조색3 5 3 3 2 2 2 2" xfId="37605"/>
    <cellStyle name="40% - 강조색3 5 3 3 2 2 3" xfId="37606"/>
    <cellStyle name="40% - 강조색3 5 3 3 2 3" xfId="15153"/>
    <cellStyle name="40% - 강조색3 5 3 3 2 3 2" xfId="37607"/>
    <cellStyle name="40% - 강조색3 5 3 3 2 4" xfId="37608"/>
    <cellStyle name="40% - 강조색3 5 3 3 3" xfId="7072"/>
    <cellStyle name="40% - 강조색3 5 3 3 3 2" xfId="37609"/>
    <cellStyle name="40% - 강조색3 5 3 3 3 2 2" xfId="37610"/>
    <cellStyle name="40% - 강조색3 5 3 3 3 3" xfId="37611"/>
    <cellStyle name="40% - 강조색3 5 3 3 4" xfId="12538"/>
    <cellStyle name="40% - 강조색3 5 3 3 4 2" xfId="37612"/>
    <cellStyle name="40% - 강조색3 5 3 3 5" xfId="37613"/>
    <cellStyle name="40% - 강조색3 5 3 4" xfId="3096"/>
    <cellStyle name="40% - 강조색3 5 3 4 2" xfId="8388"/>
    <cellStyle name="40% - 강조색3 5 3 4 2 2" xfId="37614"/>
    <cellStyle name="40% - 강조색3 5 3 4 2 2 2" xfId="37615"/>
    <cellStyle name="40% - 강조색3 5 3 4 2 3" xfId="37616"/>
    <cellStyle name="40% - 강조색3 5 3 4 3" xfId="13854"/>
    <cellStyle name="40% - 강조색3 5 3 4 3 2" xfId="37617"/>
    <cellStyle name="40% - 강조색3 5 3 4 4" xfId="37618"/>
    <cellStyle name="40% - 강조색3 5 3 5" xfId="5773"/>
    <cellStyle name="40% - 강조색3 5 3 5 2" xfId="37619"/>
    <cellStyle name="40% - 강조색3 5 3 5 2 2" xfId="37620"/>
    <cellStyle name="40% - 강조색3 5 3 5 3" xfId="37621"/>
    <cellStyle name="40% - 강조색3 5 3 6" xfId="11239"/>
    <cellStyle name="40% - 강조색3 5 3 6 2" xfId="37622"/>
    <cellStyle name="40% - 강조색3 5 3 7" xfId="37623"/>
    <cellStyle name="40% - 강조색3 5 4" xfId="795"/>
    <cellStyle name="40% - 강조색3 5 4 2" xfId="2097"/>
    <cellStyle name="40% - 강조색3 5 4 2 2" xfId="4713"/>
    <cellStyle name="40% - 강조색3 5 4 2 2 2" xfId="10005"/>
    <cellStyle name="40% - 강조색3 5 4 2 2 2 2" xfId="37624"/>
    <cellStyle name="40% - 강조색3 5 4 2 2 2 2 2" xfId="37625"/>
    <cellStyle name="40% - 강조색3 5 4 2 2 2 3" xfId="37626"/>
    <cellStyle name="40% - 강조색3 5 4 2 2 3" xfId="15471"/>
    <cellStyle name="40% - 강조색3 5 4 2 2 3 2" xfId="37627"/>
    <cellStyle name="40% - 강조색3 5 4 2 2 4" xfId="37628"/>
    <cellStyle name="40% - 강조색3 5 4 2 3" xfId="7390"/>
    <cellStyle name="40% - 강조색3 5 4 2 3 2" xfId="37629"/>
    <cellStyle name="40% - 강조색3 5 4 2 3 2 2" xfId="37630"/>
    <cellStyle name="40% - 강조색3 5 4 2 3 3" xfId="37631"/>
    <cellStyle name="40% - 강조색3 5 4 2 4" xfId="12856"/>
    <cellStyle name="40% - 강조색3 5 4 2 4 2" xfId="37632"/>
    <cellStyle name="40% - 강조색3 5 4 2 5" xfId="37633"/>
    <cellStyle name="40% - 강조색3 5 4 3" xfId="3414"/>
    <cellStyle name="40% - 강조색3 5 4 3 2" xfId="8706"/>
    <cellStyle name="40% - 강조색3 5 4 3 2 2" xfId="37634"/>
    <cellStyle name="40% - 강조색3 5 4 3 2 2 2" xfId="37635"/>
    <cellStyle name="40% - 강조색3 5 4 3 2 3" xfId="37636"/>
    <cellStyle name="40% - 강조색3 5 4 3 3" xfId="14172"/>
    <cellStyle name="40% - 강조색3 5 4 3 3 2" xfId="37637"/>
    <cellStyle name="40% - 강조색3 5 4 3 4" xfId="37638"/>
    <cellStyle name="40% - 강조색3 5 4 4" xfId="6091"/>
    <cellStyle name="40% - 강조색3 5 4 4 2" xfId="37639"/>
    <cellStyle name="40% - 강조색3 5 4 4 2 2" xfId="37640"/>
    <cellStyle name="40% - 강조색3 5 4 4 3" xfId="37641"/>
    <cellStyle name="40% - 강조색3 5 4 5" xfId="11557"/>
    <cellStyle name="40% - 강조색3 5 4 5 2" xfId="37642"/>
    <cellStyle name="40% - 강조색3 5 4 6" xfId="37643"/>
    <cellStyle name="40% - 강조색3 5 5" xfId="1477"/>
    <cellStyle name="40% - 강조색3 5 5 2" xfId="4093"/>
    <cellStyle name="40% - 강조색3 5 5 2 2" xfId="9385"/>
    <cellStyle name="40% - 강조색3 5 5 2 2 2" xfId="37644"/>
    <cellStyle name="40% - 강조색3 5 5 2 2 2 2" xfId="37645"/>
    <cellStyle name="40% - 강조색3 5 5 2 2 3" xfId="37646"/>
    <cellStyle name="40% - 강조색3 5 5 2 3" xfId="14851"/>
    <cellStyle name="40% - 강조색3 5 5 2 3 2" xfId="37647"/>
    <cellStyle name="40% - 강조색3 5 5 2 4" xfId="37648"/>
    <cellStyle name="40% - 강조색3 5 5 3" xfId="6770"/>
    <cellStyle name="40% - 강조색3 5 5 3 2" xfId="37649"/>
    <cellStyle name="40% - 강조색3 5 5 3 2 2" xfId="37650"/>
    <cellStyle name="40% - 강조색3 5 5 3 3" xfId="37651"/>
    <cellStyle name="40% - 강조색3 5 5 4" xfId="12236"/>
    <cellStyle name="40% - 강조색3 5 5 4 2" xfId="37652"/>
    <cellStyle name="40% - 강조색3 5 5 5" xfId="37653"/>
    <cellStyle name="40% - 강조색3 5 6" xfId="2794"/>
    <cellStyle name="40% - 강조색3 5 6 2" xfId="8086"/>
    <cellStyle name="40% - 강조색3 5 6 2 2" xfId="37654"/>
    <cellStyle name="40% - 강조색3 5 6 2 2 2" xfId="37655"/>
    <cellStyle name="40% - 강조색3 5 6 2 3" xfId="37656"/>
    <cellStyle name="40% - 강조색3 5 6 3" xfId="13552"/>
    <cellStyle name="40% - 강조색3 5 6 3 2" xfId="37657"/>
    <cellStyle name="40% - 강조색3 5 6 4" xfId="37658"/>
    <cellStyle name="40% - 강조색3 5 7" xfId="5471"/>
    <cellStyle name="40% - 강조색3 5 7 2" xfId="37659"/>
    <cellStyle name="40% - 강조색3 5 7 2 2" xfId="37660"/>
    <cellStyle name="40% - 강조색3 5 7 3" xfId="37661"/>
    <cellStyle name="40% - 강조색3 5 8" xfId="10937"/>
    <cellStyle name="40% - 강조색3 5 8 2" xfId="37662"/>
    <cellStyle name="40% - 강조색3 5 9" xfId="16280"/>
    <cellStyle name="40% - 강조색3 6" xfId="180"/>
    <cellStyle name="40% - 강조색3 6 10" xfId="16702"/>
    <cellStyle name="40% - 강조색3 6 11" xfId="16894"/>
    <cellStyle name="40% - 강조색3 6 12" xfId="17488"/>
    <cellStyle name="40% - 강조색3 6 13" xfId="18425"/>
    <cellStyle name="40% - 강조색3 6 14" xfId="19387"/>
    <cellStyle name="40% - 강조색3 6 15" xfId="21852"/>
    <cellStyle name="40% - 강조색3 6 2" xfId="301"/>
    <cellStyle name="40% - 강조색3 6 2 10" xfId="18589"/>
    <cellStyle name="40% - 강조색3 6 2 11" xfId="19551"/>
    <cellStyle name="40% - 강조색3 6 2 12" xfId="22016"/>
    <cellStyle name="40% - 강조색3 6 2 2" xfId="605"/>
    <cellStyle name="40% - 강조색3 6 2 2 10" xfId="22536"/>
    <cellStyle name="40% - 강조색3 6 2 2 2" xfId="1227"/>
    <cellStyle name="40% - 강조색3 6 2 2 2 2" xfId="2529"/>
    <cellStyle name="40% - 강조색3 6 2 2 2 2 2" xfId="5145"/>
    <cellStyle name="40% - 강조색3 6 2 2 2 2 2 2" xfId="10437"/>
    <cellStyle name="40% - 강조색3 6 2 2 2 2 2 2 2" xfId="37663"/>
    <cellStyle name="40% - 강조색3 6 2 2 2 2 2 2 2 2" xfId="37664"/>
    <cellStyle name="40% - 강조색3 6 2 2 2 2 2 2 3" xfId="37665"/>
    <cellStyle name="40% - 강조색3 6 2 2 2 2 2 3" xfId="15903"/>
    <cellStyle name="40% - 강조색3 6 2 2 2 2 2 3 2" xfId="37666"/>
    <cellStyle name="40% - 강조색3 6 2 2 2 2 2 4" xfId="37667"/>
    <cellStyle name="40% - 강조색3 6 2 2 2 2 3" xfId="7822"/>
    <cellStyle name="40% - 강조색3 6 2 2 2 2 3 2" xfId="37668"/>
    <cellStyle name="40% - 강조색3 6 2 2 2 2 3 2 2" xfId="37669"/>
    <cellStyle name="40% - 강조색3 6 2 2 2 2 3 3" xfId="37670"/>
    <cellStyle name="40% - 강조색3 6 2 2 2 2 4" xfId="13288"/>
    <cellStyle name="40% - 강조색3 6 2 2 2 2 4 2" xfId="37671"/>
    <cellStyle name="40% - 강조색3 6 2 2 2 2 5" xfId="37672"/>
    <cellStyle name="40% - 강조색3 6 2 2 2 2 6" xfId="37673"/>
    <cellStyle name="40% - 강조색3 6 2 2 2 3" xfId="3846"/>
    <cellStyle name="40% - 강조색3 6 2 2 2 3 2" xfId="9138"/>
    <cellStyle name="40% - 강조색3 6 2 2 2 3 2 2" xfId="37674"/>
    <cellStyle name="40% - 강조색3 6 2 2 2 3 2 2 2" xfId="37675"/>
    <cellStyle name="40% - 강조색3 6 2 2 2 3 2 3" xfId="37676"/>
    <cellStyle name="40% - 강조색3 6 2 2 2 3 3" xfId="14604"/>
    <cellStyle name="40% - 강조색3 6 2 2 2 3 3 2" xfId="37677"/>
    <cellStyle name="40% - 강조색3 6 2 2 2 3 4" xfId="37678"/>
    <cellStyle name="40% - 강조색3 6 2 2 2 4" xfId="6523"/>
    <cellStyle name="40% - 강조색3 6 2 2 2 4 2" xfId="37679"/>
    <cellStyle name="40% - 강조색3 6 2 2 2 4 2 2" xfId="37680"/>
    <cellStyle name="40% - 강조색3 6 2 2 2 4 3" xfId="37681"/>
    <cellStyle name="40% - 강조색3 6 2 2 2 5" xfId="11989"/>
    <cellStyle name="40% - 강조색3 6 2 2 2 5 2" xfId="37682"/>
    <cellStyle name="40% - 강조색3 6 2 2 2 6" xfId="21576"/>
    <cellStyle name="40% - 강조색3 6 2 2 2 7" xfId="37683"/>
    <cellStyle name="40% - 강조색3 6 2 2 3" xfId="1909"/>
    <cellStyle name="40% - 강조색3 6 2 2 3 2" xfId="4525"/>
    <cellStyle name="40% - 강조색3 6 2 2 3 2 2" xfId="9817"/>
    <cellStyle name="40% - 강조색3 6 2 2 3 2 2 2" xfId="37684"/>
    <cellStyle name="40% - 강조색3 6 2 2 3 2 2 2 2" xfId="37685"/>
    <cellStyle name="40% - 강조색3 6 2 2 3 2 2 3" xfId="37686"/>
    <cellStyle name="40% - 강조색3 6 2 2 3 2 3" xfId="15283"/>
    <cellStyle name="40% - 강조색3 6 2 2 3 2 3 2" xfId="37687"/>
    <cellStyle name="40% - 강조색3 6 2 2 3 2 4" xfId="37688"/>
    <cellStyle name="40% - 강조색3 6 2 2 3 3" xfId="7202"/>
    <cellStyle name="40% - 강조색3 6 2 2 3 3 2" xfId="37689"/>
    <cellStyle name="40% - 강조색3 6 2 2 3 3 2 2" xfId="37690"/>
    <cellStyle name="40% - 강조색3 6 2 2 3 3 3" xfId="37691"/>
    <cellStyle name="40% - 강조색3 6 2 2 3 4" xfId="12668"/>
    <cellStyle name="40% - 강조색3 6 2 2 3 4 2" xfId="37692"/>
    <cellStyle name="40% - 강조색3 6 2 2 3 5" xfId="37693"/>
    <cellStyle name="40% - 강조색3 6 2 2 3 6" xfId="37694"/>
    <cellStyle name="40% - 강조색3 6 2 2 4" xfId="3226"/>
    <cellStyle name="40% - 강조색3 6 2 2 4 2" xfId="8518"/>
    <cellStyle name="40% - 강조색3 6 2 2 4 2 2" xfId="37695"/>
    <cellStyle name="40% - 강조색3 6 2 2 4 2 2 2" xfId="37696"/>
    <cellStyle name="40% - 강조색3 6 2 2 4 2 3" xfId="37697"/>
    <cellStyle name="40% - 강조색3 6 2 2 4 3" xfId="13984"/>
    <cellStyle name="40% - 강조색3 6 2 2 4 3 2" xfId="37698"/>
    <cellStyle name="40% - 강조색3 6 2 2 4 4" xfId="37699"/>
    <cellStyle name="40% - 강조색3 6 2 2 5" xfId="5903"/>
    <cellStyle name="40% - 강조색3 6 2 2 5 2" xfId="37700"/>
    <cellStyle name="40% - 강조색3 6 2 2 5 2 2" xfId="37701"/>
    <cellStyle name="40% - 강조색3 6 2 2 5 3" xfId="37702"/>
    <cellStyle name="40% - 강조색3 6 2 2 6" xfId="11369"/>
    <cellStyle name="40% - 강조색3 6 2 2 6 2" xfId="37703"/>
    <cellStyle name="40% - 강조색3 6 2 2 7" xfId="18175"/>
    <cellStyle name="40% - 강조색3 6 2 2 8" xfId="19109"/>
    <cellStyle name="40% - 강조색3 6 2 2 9" xfId="20071"/>
    <cellStyle name="40% - 강조색3 6 2 3" xfId="925"/>
    <cellStyle name="40% - 강조색3 6 2 3 2" xfId="2227"/>
    <cellStyle name="40% - 강조색3 6 2 3 2 2" xfId="4843"/>
    <cellStyle name="40% - 강조색3 6 2 3 2 2 2" xfId="10135"/>
    <cellStyle name="40% - 강조색3 6 2 3 2 2 2 2" xfId="37704"/>
    <cellStyle name="40% - 강조색3 6 2 3 2 2 2 2 2" xfId="37705"/>
    <cellStyle name="40% - 강조색3 6 2 3 2 2 2 3" xfId="37706"/>
    <cellStyle name="40% - 강조색3 6 2 3 2 2 3" xfId="15601"/>
    <cellStyle name="40% - 강조색3 6 2 3 2 2 3 2" xfId="37707"/>
    <cellStyle name="40% - 강조색3 6 2 3 2 2 4" xfId="37708"/>
    <cellStyle name="40% - 강조색3 6 2 3 2 3" xfId="7520"/>
    <cellStyle name="40% - 강조색3 6 2 3 2 3 2" xfId="37709"/>
    <cellStyle name="40% - 강조색3 6 2 3 2 3 2 2" xfId="37710"/>
    <cellStyle name="40% - 강조색3 6 2 3 2 3 3" xfId="37711"/>
    <cellStyle name="40% - 강조색3 6 2 3 2 4" xfId="12986"/>
    <cellStyle name="40% - 강조색3 6 2 3 2 4 2" xfId="37712"/>
    <cellStyle name="40% - 강조색3 6 2 3 2 5" xfId="37713"/>
    <cellStyle name="40% - 강조색3 6 2 3 2 6" xfId="37714"/>
    <cellStyle name="40% - 강조색3 6 2 3 3" xfId="3544"/>
    <cellStyle name="40% - 강조색3 6 2 3 3 2" xfId="8836"/>
    <cellStyle name="40% - 강조색3 6 2 3 3 2 2" xfId="37715"/>
    <cellStyle name="40% - 강조색3 6 2 3 3 2 2 2" xfId="37716"/>
    <cellStyle name="40% - 강조색3 6 2 3 3 2 3" xfId="37717"/>
    <cellStyle name="40% - 강조색3 6 2 3 3 3" xfId="14302"/>
    <cellStyle name="40% - 강조색3 6 2 3 3 3 2" xfId="37718"/>
    <cellStyle name="40% - 강조색3 6 2 3 3 4" xfId="37719"/>
    <cellStyle name="40% - 강조색3 6 2 3 4" xfId="6221"/>
    <cellStyle name="40% - 강조색3 6 2 3 4 2" xfId="37720"/>
    <cellStyle name="40% - 강조색3 6 2 3 4 2 2" xfId="37721"/>
    <cellStyle name="40% - 강조색3 6 2 3 4 3" xfId="37722"/>
    <cellStyle name="40% - 강조색3 6 2 3 5" xfId="11687"/>
    <cellStyle name="40% - 강조색3 6 2 3 5 2" xfId="37723"/>
    <cellStyle name="40% - 강조색3 6 2 3 6" xfId="20475"/>
    <cellStyle name="40% - 강조색3 6 2 3 7" xfId="37724"/>
    <cellStyle name="40% - 강조색3 6 2 4" xfId="1607"/>
    <cellStyle name="40% - 강조색3 6 2 4 2" xfId="4223"/>
    <cellStyle name="40% - 강조색3 6 2 4 2 2" xfId="9515"/>
    <cellStyle name="40% - 강조색3 6 2 4 2 2 2" xfId="37725"/>
    <cellStyle name="40% - 강조색3 6 2 4 2 2 2 2" xfId="37726"/>
    <cellStyle name="40% - 강조색3 6 2 4 2 2 3" xfId="37727"/>
    <cellStyle name="40% - 강조색3 6 2 4 2 3" xfId="14981"/>
    <cellStyle name="40% - 강조색3 6 2 4 2 3 2" xfId="37728"/>
    <cellStyle name="40% - 강조색3 6 2 4 2 4" xfId="37729"/>
    <cellStyle name="40% - 강조색3 6 2 4 2 5" xfId="37730"/>
    <cellStyle name="40% - 강조색3 6 2 4 3" xfId="6900"/>
    <cellStyle name="40% - 강조색3 6 2 4 3 2" xfId="37731"/>
    <cellStyle name="40% - 강조색3 6 2 4 3 2 2" xfId="37732"/>
    <cellStyle name="40% - 강조색3 6 2 4 3 3" xfId="37733"/>
    <cellStyle name="40% - 강조색3 6 2 4 4" xfId="12366"/>
    <cellStyle name="40% - 강조색3 6 2 4 4 2" xfId="37734"/>
    <cellStyle name="40% - 강조색3 6 2 4 5" xfId="21053"/>
    <cellStyle name="40% - 강조색3 6 2 4 6" xfId="37735"/>
    <cellStyle name="40% - 강조색3 6 2 5" xfId="2924"/>
    <cellStyle name="40% - 강조색3 6 2 5 2" xfId="8216"/>
    <cellStyle name="40% - 강조색3 6 2 5 2 2" xfId="37736"/>
    <cellStyle name="40% - 강조색3 6 2 5 2 2 2" xfId="37737"/>
    <cellStyle name="40% - 강조색3 6 2 5 2 3" xfId="37738"/>
    <cellStyle name="40% - 강조색3 6 2 5 3" xfId="13682"/>
    <cellStyle name="40% - 강조색3 6 2 5 3 2" xfId="37739"/>
    <cellStyle name="40% - 강조색3 6 2 5 4" xfId="37740"/>
    <cellStyle name="40% - 강조색3 6 2 5 5" xfId="37741"/>
    <cellStyle name="40% - 강조색3 6 2 6" xfId="5601"/>
    <cellStyle name="40% - 강조색3 6 2 6 2" xfId="37742"/>
    <cellStyle name="40% - 강조색3 6 2 6 2 2" xfId="37743"/>
    <cellStyle name="40% - 강조색3 6 2 6 3" xfId="37744"/>
    <cellStyle name="40% - 강조색3 6 2 7" xfId="11067"/>
    <cellStyle name="40% - 강조색3 6 2 7 2" xfId="37745"/>
    <cellStyle name="40% - 강조색3 6 2 8" xfId="17064"/>
    <cellStyle name="40% - 강조색3 6 2 9" xfId="17652"/>
    <cellStyle name="40% - 강조색3 6 3" xfId="490"/>
    <cellStyle name="40% - 강조색3 6 3 2" xfId="1112"/>
    <cellStyle name="40% - 강조색3 6 3 2 2" xfId="2414"/>
    <cellStyle name="40% - 강조색3 6 3 2 2 2" xfId="5030"/>
    <cellStyle name="40% - 강조색3 6 3 2 2 2 2" xfId="10322"/>
    <cellStyle name="40% - 강조색3 6 3 2 2 2 2 2" xfId="37746"/>
    <cellStyle name="40% - 강조색3 6 3 2 2 2 2 2 2" xfId="37747"/>
    <cellStyle name="40% - 강조색3 6 3 2 2 2 2 3" xfId="37748"/>
    <cellStyle name="40% - 강조색3 6 3 2 2 2 3" xfId="15788"/>
    <cellStyle name="40% - 강조색3 6 3 2 2 2 3 2" xfId="37749"/>
    <cellStyle name="40% - 강조색3 6 3 2 2 2 4" xfId="37750"/>
    <cellStyle name="40% - 강조색3 6 3 2 2 3" xfId="7707"/>
    <cellStyle name="40% - 강조색3 6 3 2 2 3 2" xfId="37751"/>
    <cellStyle name="40% - 강조색3 6 3 2 2 3 2 2" xfId="37752"/>
    <cellStyle name="40% - 강조색3 6 3 2 2 3 3" xfId="37753"/>
    <cellStyle name="40% - 강조색3 6 3 2 2 4" xfId="13173"/>
    <cellStyle name="40% - 강조색3 6 3 2 2 4 2" xfId="37754"/>
    <cellStyle name="40% - 강조색3 6 3 2 2 5" xfId="37755"/>
    <cellStyle name="40% - 강조색3 6 3 2 3" xfId="3731"/>
    <cellStyle name="40% - 강조색3 6 3 2 3 2" xfId="9023"/>
    <cellStyle name="40% - 강조색3 6 3 2 3 2 2" xfId="37756"/>
    <cellStyle name="40% - 강조색3 6 3 2 3 2 2 2" xfId="37757"/>
    <cellStyle name="40% - 강조색3 6 3 2 3 2 3" xfId="37758"/>
    <cellStyle name="40% - 강조색3 6 3 2 3 3" xfId="14489"/>
    <cellStyle name="40% - 강조색3 6 3 2 3 3 2" xfId="37759"/>
    <cellStyle name="40% - 강조색3 6 3 2 3 4" xfId="37760"/>
    <cellStyle name="40% - 강조색3 6 3 2 4" xfId="6408"/>
    <cellStyle name="40% - 강조색3 6 3 2 4 2" xfId="37761"/>
    <cellStyle name="40% - 강조색3 6 3 2 4 2 2" xfId="37762"/>
    <cellStyle name="40% - 강조색3 6 3 2 4 3" xfId="37763"/>
    <cellStyle name="40% - 강조색3 6 3 2 5" xfId="11874"/>
    <cellStyle name="40% - 강조색3 6 3 2 5 2" xfId="37764"/>
    <cellStyle name="40% - 강조색3 6 3 2 6" xfId="37765"/>
    <cellStyle name="40% - 강조색3 6 3 3" xfId="1794"/>
    <cellStyle name="40% - 강조색3 6 3 3 2" xfId="4410"/>
    <cellStyle name="40% - 강조색3 6 3 3 2 2" xfId="9702"/>
    <cellStyle name="40% - 강조색3 6 3 3 2 2 2" xfId="37766"/>
    <cellStyle name="40% - 강조색3 6 3 3 2 2 2 2" xfId="37767"/>
    <cellStyle name="40% - 강조색3 6 3 3 2 2 3" xfId="37768"/>
    <cellStyle name="40% - 강조색3 6 3 3 2 3" xfId="15168"/>
    <cellStyle name="40% - 강조색3 6 3 3 2 3 2" xfId="37769"/>
    <cellStyle name="40% - 강조색3 6 3 3 2 4" xfId="37770"/>
    <cellStyle name="40% - 강조색3 6 3 3 3" xfId="7087"/>
    <cellStyle name="40% - 강조색3 6 3 3 3 2" xfId="37771"/>
    <cellStyle name="40% - 강조색3 6 3 3 3 2 2" xfId="37772"/>
    <cellStyle name="40% - 강조색3 6 3 3 3 3" xfId="37773"/>
    <cellStyle name="40% - 강조색3 6 3 3 4" xfId="12553"/>
    <cellStyle name="40% - 강조색3 6 3 3 4 2" xfId="37774"/>
    <cellStyle name="40% - 강조색3 6 3 3 5" xfId="37775"/>
    <cellStyle name="40% - 강조색3 6 3 4" xfId="3111"/>
    <cellStyle name="40% - 강조색3 6 3 4 2" xfId="8403"/>
    <cellStyle name="40% - 강조색3 6 3 4 2 2" xfId="37776"/>
    <cellStyle name="40% - 강조색3 6 3 4 2 2 2" xfId="37777"/>
    <cellStyle name="40% - 강조색3 6 3 4 2 3" xfId="37778"/>
    <cellStyle name="40% - 강조색3 6 3 4 3" xfId="13869"/>
    <cellStyle name="40% - 강조색3 6 3 4 3 2" xfId="37779"/>
    <cellStyle name="40% - 강조색3 6 3 4 4" xfId="37780"/>
    <cellStyle name="40% - 강조색3 6 3 5" xfId="5788"/>
    <cellStyle name="40% - 강조색3 6 3 5 2" xfId="37781"/>
    <cellStyle name="40% - 강조색3 6 3 5 2 2" xfId="37782"/>
    <cellStyle name="40% - 강조색3 6 3 5 3" xfId="37783"/>
    <cellStyle name="40% - 강조색3 6 3 6" xfId="11254"/>
    <cellStyle name="40% - 강조색3 6 3 6 2" xfId="37784"/>
    <cellStyle name="40% - 강조색3 6 3 7" xfId="17225"/>
    <cellStyle name="40% - 강조색3 6 3 8" xfId="37785"/>
    <cellStyle name="40% - 강조색3 6 4" xfId="810"/>
    <cellStyle name="40% - 강조색3 6 4 2" xfId="2112"/>
    <cellStyle name="40% - 강조색3 6 4 2 2" xfId="4728"/>
    <cellStyle name="40% - 강조색3 6 4 2 2 2" xfId="10020"/>
    <cellStyle name="40% - 강조색3 6 4 2 2 2 2" xfId="37786"/>
    <cellStyle name="40% - 강조색3 6 4 2 2 2 2 2" xfId="37787"/>
    <cellStyle name="40% - 강조색3 6 4 2 2 2 3" xfId="37788"/>
    <cellStyle name="40% - 강조색3 6 4 2 2 3" xfId="15486"/>
    <cellStyle name="40% - 강조색3 6 4 2 2 3 2" xfId="37789"/>
    <cellStyle name="40% - 강조색3 6 4 2 2 4" xfId="37790"/>
    <cellStyle name="40% - 강조색3 6 4 2 2 5" xfId="37791"/>
    <cellStyle name="40% - 강조색3 6 4 2 3" xfId="7405"/>
    <cellStyle name="40% - 강조색3 6 4 2 3 2" xfId="37792"/>
    <cellStyle name="40% - 강조색3 6 4 2 3 2 2" xfId="37793"/>
    <cellStyle name="40% - 강조색3 6 4 2 3 3" xfId="37794"/>
    <cellStyle name="40% - 강조색3 6 4 2 4" xfId="12871"/>
    <cellStyle name="40% - 강조색3 6 4 2 4 2" xfId="37795"/>
    <cellStyle name="40% - 강조색3 6 4 2 5" xfId="21481"/>
    <cellStyle name="40% - 강조색3 6 4 2 6" xfId="37796"/>
    <cellStyle name="40% - 강조색3 6 4 3" xfId="3429"/>
    <cellStyle name="40% - 강조색3 6 4 3 2" xfId="8721"/>
    <cellStyle name="40% - 강조색3 6 4 3 2 2" xfId="37797"/>
    <cellStyle name="40% - 강조색3 6 4 3 2 2 2" xfId="37798"/>
    <cellStyle name="40% - 강조색3 6 4 3 2 3" xfId="37799"/>
    <cellStyle name="40% - 강조색3 6 4 3 3" xfId="14187"/>
    <cellStyle name="40% - 강조색3 6 4 3 3 2" xfId="37800"/>
    <cellStyle name="40% - 강조색3 6 4 3 4" xfId="37801"/>
    <cellStyle name="40% - 강조색3 6 4 3 5" xfId="37802"/>
    <cellStyle name="40% - 강조색3 6 4 4" xfId="6106"/>
    <cellStyle name="40% - 강조색3 6 4 4 2" xfId="37803"/>
    <cellStyle name="40% - 강조색3 6 4 4 2 2" xfId="37804"/>
    <cellStyle name="40% - 강조색3 6 4 4 3" xfId="37805"/>
    <cellStyle name="40% - 강조색3 6 4 5" xfId="11572"/>
    <cellStyle name="40% - 강조색3 6 4 5 2" xfId="37806"/>
    <cellStyle name="40% - 강조색3 6 4 6" xfId="18080"/>
    <cellStyle name="40% - 강조색3 6 4 7" xfId="19014"/>
    <cellStyle name="40% - 강조색3 6 4 8" xfId="19976"/>
    <cellStyle name="40% - 강조색3 6 4 9" xfId="22441"/>
    <cellStyle name="40% - 강조색3 6 5" xfId="1492"/>
    <cellStyle name="40% - 강조색3 6 5 2" xfId="4108"/>
    <cellStyle name="40% - 강조색3 6 5 2 2" xfId="9400"/>
    <cellStyle name="40% - 강조색3 6 5 2 2 2" xfId="37807"/>
    <cellStyle name="40% - 강조색3 6 5 2 2 2 2" xfId="37808"/>
    <cellStyle name="40% - 강조색3 6 5 2 2 3" xfId="37809"/>
    <cellStyle name="40% - 강조색3 6 5 2 3" xfId="14866"/>
    <cellStyle name="40% - 강조색3 6 5 2 3 2" xfId="37810"/>
    <cellStyle name="40% - 강조색3 6 5 2 4" xfId="37811"/>
    <cellStyle name="40% - 강조색3 6 5 2 5" xfId="37812"/>
    <cellStyle name="40% - 강조색3 6 5 3" xfId="6785"/>
    <cellStyle name="40% - 강조색3 6 5 3 2" xfId="37813"/>
    <cellStyle name="40% - 강조색3 6 5 3 2 2" xfId="37814"/>
    <cellStyle name="40% - 강조색3 6 5 3 3" xfId="37815"/>
    <cellStyle name="40% - 강조색3 6 5 4" xfId="12251"/>
    <cellStyle name="40% - 강조색3 6 5 4 2" xfId="37816"/>
    <cellStyle name="40% - 강조색3 6 5 5" xfId="20310"/>
    <cellStyle name="40% - 강조색3 6 5 6" xfId="37817"/>
    <cellStyle name="40% - 강조색3 6 6" xfId="2809"/>
    <cellStyle name="40% - 강조색3 6 6 2" xfId="8101"/>
    <cellStyle name="40% - 강조색3 6 6 2 2" xfId="37818"/>
    <cellStyle name="40% - 강조색3 6 6 2 2 2" xfId="37819"/>
    <cellStyle name="40% - 강조색3 6 6 2 3" xfId="37820"/>
    <cellStyle name="40% - 강조색3 6 6 2 4" xfId="37821"/>
    <cellStyle name="40% - 강조색3 6 6 3" xfId="13567"/>
    <cellStyle name="40% - 강조색3 6 6 3 2" xfId="37822"/>
    <cellStyle name="40% - 강조색3 6 6 4" xfId="20888"/>
    <cellStyle name="40% - 강조색3 6 6 5" xfId="37823"/>
    <cellStyle name="40% - 강조색3 6 7" xfId="5486"/>
    <cellStyle name="40% - 강조색3 6 7 2" xfId="37824"/>
    <cellStyle name="40% - 강조색3 6 7 2 2" xfId="37825"/>
    <cellStyle name="40% - 강조색3 6 7 3" xfId="37826"/>
    <cellStyle name="40% - 강조색3 6 7 4" xfId="37827"/>
    <cellStyle name="40% - 강조색3 6 8" xfId="10952"/>
    <cellStyle name="40% - 강조색3 6 8 2" xfId="37828"/>
    <cellStyle name="40% - 강조색3 6 9" xfId="16219"/>
    <cellStyle name="40% - 강조색3 7" xfId="195"/>
    <cellStyle name="40% - 강조색3 7 2" xfId="505"/>
    <cellStyle name="40% - 강조색3 7 2 2" xfId="1127"/>
    <cellStyle name="40% - 강조색3 7 2 2 2" xfId="2429"/>
    <cellStyle name="40% - 강조색3 7 2 2 2 2" xfId="5045"/>
    <cellStyle name="40% - 강조색3 7 2 2 2 2 2" xfId="10337"/>
    <cellStyle name="40% - 강조색3 7 2 2 2 2 2 2" xfId="37829"/>
    <cellStyle name="40% - 강조색3 7 2 2 2 2 2 2 2" xfId="37830"/>
    <cellStyle name="40% - 강조색3 7 2 2 2 2 2 3" xfId="37831"/>
    <cellStyle name="40% - 강조색3 7 2 2 2 2 3" xfId="15803"/>
    <cellStyle name="40% - 강조색3 7 2 2 2 2 3 2" xfId="37832"/>
    <cellStyle name="40% - 강조색3 7 2 2 2 2 4" xfId="37833"/>
    <cellStyle name="40% - 강조색3 7 2 2 2 3" xfId="7722"/>
    <cellStyle name="40% - 강조색3 7 2 2 2 3 2" xfId="37834"/>
    <cellStyle name="40% - 강조색3 7 2 2 2 3 2 2" xfId="37835"/>
    <cellStyle name="40% - 강조색3 7 2 2 2 3 3" xfId="37836"/>
    <cellStyle name="40% - 강조색3 7 2 2 2 4" xfId="13188"/>
    <cellStyle name="40% - 강조색3 7 2 2 2 4 2" xfId="37837"/>
    <cellStyle name="40% - 강조색3 7 2 2 2 5" xfId="37838"/>
    <cellStyle name="40% - 강조색3 7 2 2 3" xfId="3746"/>
    <cellStyle name="40% - 강조색3 7 2 2 3 2" xfId="9038"/>
    <cellStyle name="40% - 강조색3 7 2 2 3 2 2" xfId="37839"/>
    <cellStyle name="40% - 강조색3 7 2 2 3 2 2 2" xfId="37840"/>
    <cellStyle name="40% - 강조색3 7 2 2 3 2 3" xfId="37841"/>
    <cellStyle name="40% - 강조색3 7 2 2 3 3" xfId="14504"/>
    <cellStyle name="40% - 강조색3 7 2 2 3 3 2" xfId="37842"/>
    <cellStyle name="40% - 강조색3 7 2 2 3 4" xfId="37843"/>
    <cellStyle name="40% - 강조색3 7 2 2 4" xfId="6423"/>
    <cellStyle name="40% - 강조색3 7 2 2 4 2" xfId="37844"/>
    <cellStyle name="40% - 강조색3 7 2 2 4 2 2" xfId="37845"/>
    <cellStyle name="40% - 강조색3 7 2 2 4 3" xfId="37846"/>
    <cellStyle name="40% - 강조색3 7 2 2 5" xfId="11889"/>
    <cellStyle name="40% - 강조색3 7 2 2 5 2" xfId="37847"/>
    <cellStyle name="40% - 강조색3 7 2 2 6" xfId="37848"/>
    <cellStyle name="40% - 강조색3 7 2 3" xfId="1809"/>
    <cellStyle name="40% - 강조색3 7 2 3 2" xfId="4425"/>
    <cellStyle name="40% - 강조색3 7 2 3 2 2" xfId="9717"/>
    <cellStyle name="40% - 강조색3 7 2 3 2 2 2" xfId="37849"/>
    <cellStyle name="40% - 강조색3 7 2 3 2 2 2 2" xfId="37850"/>
    <cellStyle name="40% - 강조색3 7 2 3 2 2 3" xfId="37851"/>
    <cellStyle name="40% - 강조색3 7 2 3 2 3" xfId="15183"/>
    <cellStyle name="40% - 강조색3 7 2 3 2 3 2" xfId="37852"/>
    <cellStyle name="40% - 강조색3 7 2 3 2 4" xfId="37853"/>
    <cellStyle name="40% - 강조색3 7 2 3 3" xfId="7102"/>
    <cellStyle name="40% - 강조색3 7 2 3 3 2" xfId="37854"/>
    <cellStyle name="40% - 강조색3 7 2 3 3 2 2" xfId="37855"/>
    <cellStyle name="40% - 강조색3 7 2 3 3 3" xfId="37856"/>
    <cellStyle name="40% - 강조색3 7 2 3 4" xfId="12568"/>
    <cellStyle name="40% - 강조색3 7 2 3 4 2" xfId="37857"/>
    <cellStyle name="40% - 강조색3 7 2 3 5" xfId="37858"/>
    <cellStyle name="40% - 강조색3 7 2 4" xfId="3126"/>
    <cellStyle name="40% - 강조색3 7 2 4 2" xfId="8418"/>
    <cellStyle name="40% - 강조색3 7 2 4 2 2" xfId="37859"/>
    <cellStyle name="40% - 강조색3 7 2 4 2 2 2" xfId="37860"/>
    <cellStyle name="40% - 강조색3 7 2 4 2 3" xfId="37861"/>
    <cellStyle name="40% - 강조색3 7 2 4 3" xfId="13884"/>
    <cellStyle name="40% - 강조색3 7 2 4 3 2" xfId="37862"/>
    <cellStyle name="40% - 강조색3 7 2 4 4" xfId="37863"/>
    <cellStyle name="40% - 강조색3 7 2 5" xfId="5803"/>
    <cellStyle name="40% - 강조색3 7 2 5 2" xfId="37864"/>
    <cellStyle name="40% - 강조색3 7 2 5 2 2" xfId="37865"/>
    <cellStyle name="40% - 강조색3 7 2 5 3" xfId="37866"/>
    <cellStyle name="40% - 강조색3 7 2 6" xfId="11269"/>
    <cellStyle name="40% - 강조색3 7 2 6 2" xfId="37867"/>
    <cellStyle name="40% - 강조색3 7 2 7" xfId="37868"/>
    <cellStyle name="40% - 강조색3 7 3" xfId="825"/>
    <cellStyle name="40% - 강조색3 7 3 2" xfId="2127"/>
    <cellStyle name="40% - 강조색3 7 3 2 2" xfId="4743"/>
    <cellStyle name="40% - 강조색3 7 3 2 2 2" xfId="10035"/>
    <cellStyle name="40% - 강조색3 7 3 2 2 2 2" xfId="37869"/>
    <cellStyle name="40% - 강조색3 7 3 2 2 2 2 2" xfId="37870"/>
    <cellStyle name="40% - 강조색3 7 3 2 2 2 3" xfId="37871"/>
    <cellStyle name="40% - 강조색3 7 3 2 2 3" xfId="15501"/>
    <cellStyle name="40% - 강조색3 7 3 2 2 3 2" xfId="37872"/>
    <cellStyle name="40% - 강조색3 7 3 2 2 4" xfId="37873"/>
    <cellStyle name="40% - 강조색3 7 3 2 3" xfId="7420"/>
    <cellStyle name="40% - 강조색3 7 3 2 3 2" xfId="37874"/>
    <cellStyle name="40% - 강조색3 7 3 2 3 2 2" xfId="37875"/>
    <cellStyle name="40% - 강조색3 7 3 2 3 3" xfId="37876"/>
    <cellStyle name="40% - 강조색3 7 3 2 4" xfId="12886"/>
    <cellStyle name="40% - 강조색3 7 3 2 4 2" xfId="37877"/>
    <cellStyle name="40% - 강조색3 7 3 2 5" xfId="37878"/>
    <cellStyle name="40% - 강조색3 7 3 3" xfId="3444"/>
    <cellStyle name="40% - 강조색3 7 3 3 2" xfId="8736"/>
    <cellStyle name="40% - 강조색3 7 3 3 2 2" xfId="37879"/>
    <cellStyle name="40% - 강조색3 7 3 3 2 2 2" xfId="37880"/>
    <cellStyle name="40% - 강조색3 7 3 3 2 3" xfId="37881"/>
    <cellStyle name="40% - 강조색3 7 3 3 3" xfId="14202"/>
    <cellStyle name="40% - 강조색3 7 3 3 3 2" xfId="37882"/>
    <cellStyle name="40% - 강조색3 7 3 3 4" xfId="37883"/>
    <cellStyle name="40% - 강조색3 7 3 4" xfId="6121"/>
    <cellStyle name="40% - 강조색3 7 3 4 2" xfId="37884"/>
    <cellStyle name="40% - 강조색3 7 3 4 2 2" xfId="37885"/>
    <cellStyle name="40% - 강조색3 7 3 4 3" xfId="37886"/>
    <cellStyle name="40% - 강조색3 7 3 5" xfId="11587"/>
    <cellStyle name="40% - 강조색3 7 3 5 2" xfId="37887"/>
    <cellStyle name="40% - 강조색3 7 3 6" xfId="37888"/>
    <cellStyle name="40% - 강조색3 7 4" xfId="1507"/>
    <cellStyle name="40% - 강조색3 7 4 2" xfId="4123"/>
    <cellStyle name="40% - 강조색3 7 4 2 2" xfId="9415"/>
    <cellStyle name="40% - 강조색3 7 4 2 2 2" xfId="37889"/>
    <cellStyle name="40% - 강조색3 7 4 2 2 2 2" xfId="37890"/>
    <cellStyle name="40% - 강조색3 7 4 2 2 3" xfId="37891"/>
    <cellStyle name="40% - 강조색3 7 4 2 3" xfId="14881"/>
    <cellStyle name="40% - 강조색3 7 4 2 3 2" xfId="37892"/>
    <cellStyle name="40% - 강조색3 7 4 2 4" xfId="37893"/>
    <cellStyle name="40% - 강조색3 7 4 3" xfId="6800"/>
    <cellStyle name="40% - 강조색3 7 4 3 2" xfId="37894"/>
    <cellStyle name="40% - 강조색3 7 4 3 2 2" xfId="37895"/>
    <cellStyle name="40% - 강조색3 7 4 3 3" xfId="37896"/>
    <cellStyle name="40% - 강조색3 7 4 4" xfId="12266"/>
    <cellStyle name="40% - 강조색3 7 4 4 2" xfId="37897"/>
    <cellStyle name="40% - 강조색3 7 4 5" xfId="37898"/>
    <cellStyle name="40% - 강조색3 7 5" xfId="2824"/>
    <cellStyle name="40% - 강조색3 7 5 2" xfId="8116"/>
    <cellStyle name="40% - 강조색3 7 5 2 2" xfId="37899"/>
    <cellStyle name="40% - 강조색3 7 5 2 2 2" xfId="37900"/>
    <cellStyle name="40% - 강조색3 7 5 2 3" xfId="37901"/>
    <cellStyle name="40% - 강조색3 7 5 3" xfId="13582"/>
    <cellStyle name="40% - 강조색3 7 5 3 2" xfId="37902"/>
    <cellStyle name="40% - 강조색3 7 5 4" xfId="37903"/>
    <cellStyle name="40% - 강조색3 7 6" xfId="5501"/>
    <cellStyle name="40% - 강조색3 7 6 2" xfId="37904"/>
    <cellStyle name="40% - 강조색3 7 6 2 2" xfId="37905"/>
    <cellStyle name="40% - 강조색3 7 6 3" xfId="37906"/>
    <cellStyle name="40% - 강조색3 7 7" xfId="10967"/>
    <cellStyle name="40% - 강조색3 7 7 2" xfId="37907"/>
    <cellStyle name="40% - 강조색3 7 8" xfId="16554"/>
    <cellStyle name="40% - 강조색3 7 9" xfId="37908"/>
    <cellStyle name="40% - 강조색3 8" xfId="316"/>
    <cellStyle name="40% - 강조색3 8 10" xfId="18440"/>
    <cellStyle name="40% - 강조색3 8 11" xfId="19402"/>
    <cellStyle name="40% - 강조색3 8 12" xfId="21867"/>
    <cellStyle name="40% - 강조색3 8 2" xfId="620"/>
    <cellStyle name="40% - 강조색3 8 2 10" xfId="22537"/>
    <cellStyle name="40% - 강조색3 8 2 2" xfId="1242"/>
    <cellStyle name="40% - 강조색3 8 2 2 2" xfId="2544"/>
    <cellStyle name="40% - 강조색3 8 2 2 2 2" xfId="5160"/>
    <cellStyle name="40% - 강조색3 8 2 2 2 2 2" xfId="10452"/>
    <cellStyle name="40% - 강조색3 8 2 2 2 2 2 2" xfId="37909"/>
    <cellStyle name="40% - 강조색3 8 2 2 2 2 2 2 2" xfId="37910"/>
    <cellStyle name="40% - 강조색3 8 2 2 2 2 2 3" xfId="37911"/>
    <cellStyle name="40% - 강조색3 8 2 2 2 2 3" xfId="15918"/>
    <cellStyle name="40% - 강조색3 8 2 2 2 2 3 2" xfId="37912"/>
    <cellStyle name="40% - 강조색3 8 2 2 2 2 4" xfId="37913"/>
    <cellStyle name="40% - 강조색3 8 2 2 2 3" xfId="7837"/>
    <cellStyle name="40% - 강조색3 8 2 2 2 3 2" xfId="37914"/>
    <cellStyle name="40% - 강조색3 8 2 2 2 3 2 2" xfId="37915"/>
    <cellStyle name="40% - 강조색3 8 2 2 2 3 3" xfId="37916"/>
    <cellStyle name="40% - 강조색3 8 2 2 2 4" xfId="13303"/>
    <cellStyle name="40% - 강조색3 8 2 2 2 4 2" xfId="37917"/>
    <cellStyle name="40% - 강조색3 8 2 2 2 5" xfId="37918"/>
    <cellStyle name="40% - 강조색3 8 2 2 2 6" xfId="37919"/>
    <cellStyle name="40% - 강조색3 8 2 2 3" xfId="3861"/>
    <cellStyle name="40% - 강조색3 8 2 2 3 2" xfId="9153"/>
    <cellStyle name="40% - 강조색3 8 2 2 3 2 2" xfId="37920"/>
    <cellStyle name="40% - 강조색3 8 2 2 3 2 2 2" xfId="37921"/>
    <cellStyle name="40% - 강조색3 8 2 2 3 2 3" xfId="37922"/>
    <cellStyle name="40% - 강조색3 8 2 2 3 3" xfId="14619"/>
    <cellStyle name="40% - 강조색3 8 2 2 3 3 2" xfId="37923"/>
    <cellStyle name="40% - 강조색3 8 2 2 3 4" xfId="37924"/>
    <cellStyle name="40% - 강조색3 8 2 2 4" xfId="6538"/>
    <cellStyle name="40% - 강조색3 8 2 2 4 2" xfId="37925"/>
    <cellStyle name="40% - 강조색3 8 2 2 4 2 2" xfId="37926"/>
    <cellStyle name="40% - 강조색3 8 2 2 4 3" xfId="37927"/>
    <cellStyle name="40% - 강조색3 8 2 2 5" xfId="12004"/>
    <cellStyle name="40% - 강조색3 8 2 2 5 2" xfId="37928"/>
    <cellStyle name="40% - 강조색3 8 2 2 6" xfId="21577"/>
    <cellStyle name="40% - 강조색3 8 2 2 7" xfId="37929"/>
    <cellStyle name="40% - 강조색3 8 2 3" xfId="1924"/>
    <cellStyle name="40% - 강조색3 8 2 3 2" xfId="4540"/>
    <cellStyle name="40% - 강조색3 8 2 3 2 2" xfId="9832"/>
    <cellStyle name="40% - 강조색3 8 2 3 2 2 2" xfId="37930"/>
    <cellStyle name="40% - 강조색3 8 2 3 2 2 2 2" xfId="37931"/>
    <cellStyle name="40% - 강조색3 8 2 3 2 2 3" xfId="37932"/>
    <cellStyle name="40% - 강조색3 8 2 3 2 3" xfId="15298"/>
    <cellStyle name="40% - 강조색3 8 2 3 2 3 2" xfId="37933"/>
    <cellStyle name="40% - 강조색3 8 2 3 2 4" xfId="37934"/>
    <cellStyle name="40% - 강조색3 8 2 3 3" xfId="7217"/>
    <cellStyle name="40% - 강조색3 8 2 3 3 2" xfId="37935"/>
    <cellStyle name="40% - 강조색3 8 2 3 3 2 2" xfId="37936"/>
    <cellStyle name="40% - 강조색3 8 2 3 3 3" xfId="37937"/>
    <cellStyle name="40% - 강조색3 8 2 3 4" xfId="12683"/>
    <cellStyle name="40% - 강조색3 8 2 3 4 2" xfId="37938"/>
    <cellStyle name="40% - 강조색3 8 2 3 5" xfId="37939"/>
    <cellStyle name="40% - 강조색3 8 2 3 6" xfId="37940"/>
    <cellStyle name="40% - 강조색3 8 2 4" xfId="3241"/>
    <cellStyle name="40% - 강조색3 8 2 4 2" xfId="8533"/>
    <cellStyle name="40% - 강조색3 8 2 4 2 2" xfId="37941"/>
    <cellStyle name="40% - 강조색3 8 2 4 2 2 2" xfId="37942"/>
    <cellStyle name="40% - 강조색3 8 2 4 2 3" xfId="37943"/>
    <cellStyle name="40% - 강조색3 8 2 4 3" xfId="13999"/>
    <cellStyle name="40% - 강조색3 8 2 4 3 2" xfId="37944"/>
    <cellStyle name="40% - 강조색3 8 2 4 4" xfId="37945"/>
    <cellStyle name="40% - 강조색3 8 2 5" xfId="5918"/>
    <cellStyle name="40% - 강조색3 8 2 5 2" xfId="37946"/>
    <cellStyle name="40% - 강조색3 8 2 5 2 2" xfId="37947"/>
    <cellStyle name="40% - 강조색3 8 2 5 3" xfId="37948"/>
    <cellStyle name="40% - 강조색3 8 2 6" xfId="11384"/>
    <cellStyle name="40% - 강조색3 8 2 6 2" xfId="37949"/>
    <cellStyle name="40% - 강조색3 8 2 7" xfId="18176"/>
    <cellStyle name="40% - 강조색3 8 2 8" xfId="19110"/>
    <cellStyle name="40% - 강조색3 8 2 9" xfId="20072"/>
    <cellStyle name="40% - 강조색3 8 3" xfId="940"/>
    <cellStyle name="40% - 강조색3 8 3 2" xfId="2242"/>
    <cellStyle name="40% - 강조색3 8 3 2 2" xfId="4858"/>
    <cellStyle name="40% - 강조색3 8 3 2 2 2" xfId="10150"/>
    <cellStyle name="40% - 강조색3 8 3 2 2 2 2" xfId="37950"/>
    <cellStyle name="40% - 강조색3 8 3 2 2 2 2 2" xfId="37951"/>
    <cellStyle name="40% - 강조색3 8 3 2 2 2 3" xfId="37952"/>
    <cellStyle name="40% - 강조색3 8 3 2 2 3" xfId="15616"/>
    <cellStyle name="40% - 강조색3 8 3 2 2 3 2" xfId="37953"/>
    <cellStyle name="40% - 강조색3 8 3 2 2 4" xfId="37954"/>
    <cellStyle name="40% - 강조색3 8 3 2 3" xfId="7535"/>
    <cellStyle name="40% - 강조색3 8 3 2 3 2" xfId="37955"/>
    <cellStyle name="40% - 강조색3 8 3 2 3 2 2" xfId="37956"/>
    <cellStyle name="40% - 강조색3 8 3 2 3 3" xfId="37957"/>
    <cellStyle name="40% - 강조색3 8 3 2 4" xfId="13001"/>
    <cellStyle name="40% - 강조색3 8 3 2 4 2" xfId="37958"/>
    <cellStyle name="40% - 강조색3 8 3 2 5" xfId="37959"/>
    <cellStyle name="40% - 강조색3 8 3 2 6" xfId="37960"/>
    <cellStyle name="40% - 강조색3 8 3 3" xfId="3559"/>
    <cellStyle name="40% - 강조색3 8 3 3 2" xfId="8851"/>
    <cellStyle name="40% - 강조색3 8 3 3 2 2" xfId="37961"/>
    <cellStyle name="40% - 강조색3 8 3 3 2 2 2" xfId="37962"/>
    <cellStyle name="40% - 강조색3 8 3 3 2 3" xfId="37963"/>
    <cellStyle name="40% - 강조색3 8 3 3 3" xfId="14317"/>
    <cellStyle name="40% - 강조색3 8 3 3 3 2" xfId="37964"/>
    <cellStyle name="40% - 강조색3 8 3 3 4" xfId="37965"/>
    <cellStyle name="40% - 강조색3 8 3 4" xfId="6236"/>
    <cellStyle name="40% - 강조색3 8 3 4 2" xfId="37966"/>
    <cellStyle name="40% - 강조색3 8 3 4 2 2" xfId="37967"/>
    <cellStyle name="40% - 강조색3 8 3 4 3" xfId="37968"/>
    <cellStyle name="40% - 강조색3 8 3 5" xfId="11702"/>
    <cellStyle name="40% - 강조색3 8 3 5 2" xfId="37969"/>
    <cellStyle name="40% - 강조색3 8 3 6" xfId="20325"/>
    <cellStyle name="40% - 강조색3 8 3 7" xfId="37970"/>
    <cellStyle name="40% - 강조색3 8 4" xfId="1622"/>
    <cellStyle name="40% - 강조색3 8 4 2" xfId="4238"/>
    <cellStyle name="40% - 강조색3 8 4 2 2" xfId="9530"/>
    <cellStyle name="40% - 강조색3 8 4 2 2 2" xfId="37971"/>
    <cellStyle name="40% - 강조색3 8 4 2 2 2 2" xfId="37972"/>
    <cellStyle name="40% - 강조색3 8 4 2 2 3" xfId="37973"/>
    <cellStyle name="40% - 강조색3 8 4 2 3" xfId="14996"/>
    <cellStyle name="40% - 강조색3 8 4 2 3 2" xfId="37974"/>
    <cellStyle name="40% - 강조색3 8 4 2 4" xfId="37975"/>
    <cellStyle name="40% - 강조색3 8 4 2 5" xfId="37976"/>
    <cellStyle name="40% - 강조색3 8 4 3" xfId="6915"/>
    <cellStyle name="40% - 강조색3 8 4 3 2" xfId="37977"/>
    <cellStyle name="40% - 강조색3 8 4 3 2 2" xfId="37978"/>
    <cellStyle name="40% - 강조색3 8 4 3 3" xfId="37979"/>
    <cellStyle name="40% - 강조색3 8 4 4" xfId="12381"/>
    <cellStyle name="40% - 강조색3 8 4 4 2" xfId="37980"/>
    <cellStyle name="40% - 강조색3 8 4 5" xfId="20903"/>
    <cellStyle name="40% - 강조색3 8 4 6" xfId="37981"/>
    <cellStyle name="40% - 강조색3 8 5" xfId="2939"/>
    <cellStyle name="40% - 강조색3 8 5 2" xfId="8231"/>
    <cellStyle name="40% - 강조색3 8 5 2 2" xfId="37982"/>
    <cellStyle name="40% - 강조색3 8 5 2 2 2" xfId="37983"/>
    <cellStyle name="40% - 강조색3 8 5 2 3" xfId="37984"/>
    <cellStyle name="40% - 강조색3 8 5 3" xfId="13697"/>
    <cellStyle name="40% - 강조색3 8 5 3 2" xfId="37985"/>
    <cellStyle name="40% - 강조색3 8 5 4" xfId="37986"/>
    <cellStyle name="40% - 강조색3 8 5 5" xfId="37987"/>
    <cellStyle name="40% - 강조색3 8 6" xfId="5616"/>
    <cellStyle name="40% - 강조색3 8 6 2" xfId="37988"/>
    <cellStyle name="40% - 강조색3 8 6 2 2" xfId="37989"/>
    <cellStyle name="40% - 강조색3 8 6 3" xfId="37990"/>
    <cellStyle name="40% - 강조색3 8 7" xfId="11082"/>
    <cellStyle name="40% - 강조색3 8 7 2" xfId="37991"/>
    <cellStyle name="40% - 강조색3 8 8" xfId="16909"/>
    <cellStyle name="40% - 강조색3 8 9" xfId="17503"/>
    <cellStyle name="40% - 강조색3 9" xfId="331"/>
    <cellStyle name="40% - 강조색3 9 10" xfId="18605"/>
    <cellStyle name="40% - 강조색3 9 11" xfId="19567"/>
    <cellStyle name="40% - 강조색3 9 12" xfId="22032"/>
    <cellStyle name="40% - 강조색3 9 2" xfId="635"/>
    <cellStyle name="40% - 강조색3 9 2 10" xfId="22538"/>
    <cellStyle name="40% - 강조색3 9 2 2" xfId="1257"/>
    <cellStyle name="40% - 강조색3 9 2 2 2" xfId="2559"/>
    <cellStyle name="40% - 강조색3 9 2 2 2 2" xfId="5175"/>
    <cellStyle name="40% - 강조색3 9 2 2 2 2 2" xfId="10467"/>
    <cellStyle name="40% - 강조색3 9 2 2 2 2 2 2" xfId="37992"/>
    <cellStyle name="40% - 강조색3 9 2 2 2 2 2 2 2" xfId="37993"/>
    <cellStyle name="40% - 강조색3 9 2 2 2 2 2 3" xfId="37994"/>
    <cellStyle name="40% - 강조색3 9 2 2 2 2 3" xfId="15933"/>
    <cellStyle name="40% - 강조색3 9 2 2 2 2 3 2" xfId="37995"/>
    <cellStyle name="40% - 강조색3 9 2 2 2 2 4" xfId="37996"/>
    <cellStyle name="40% - 강조색3 9 2 2 2 3" xfId="7852"/>
    <cellStyle name="40% - 강조색3 9 2 2 2 3 2" xfId="37997"/>
    <cellStyle name="40% - 강조색3 9 2 2 2 3 2 2" xfId="37998"/>
    <cellStyle name="40% - 강조색3 9 2 2 2 3 3" xfId="37999"/>
    <cellStyle name="40% - 강조색3 9 2 2 2 4" xfId="13318"/>
    <cellStyle name="40% - 강조색3 9 2 2 2 4 2" xfId="38000"/>
    <cellStyle name="40% - 강조색3 9 2 2 2 5" xfId="38001"/>
    <cellStyle name="40% - 강조색3 9 2 2 2 6" xfId="38002"/>
    <cellStyle name="40% - 강조색3 9 2 2 3" xfId="3876"/>
    <cellStyle name="40% - 강조색3 9 2 2 3 2" xfId="9168"/>
    <cellStyle name="40% - 강조색3 9 2 2 3 2 2" xfId="38003"/>
    <cellStyle name="40% - 강조색3 9 2 2 3 2 2 2" xfId="38004"/>
    <cellStyle name="40% - 강조색3 9 2 2 3 2 3" xfId="38005"/>
    <cellStyle name="40% - 강조색3 9 2 2 3 3" xfId="14634"/>
    <cellStyle name="40% - 강조색3 9 2 2 3 3 2" xfId="38006"/>
    <cellStyle name="40% - 강조색3 9 2 2 3 4" xfId="38007"/>
    <cellStyle name="40% - 강조색3 9 2 2 4" xfId="6553"/>
    <cellStyle name="40% - 강조색3 9 2 2 4 2" xfId="38008"/>
    <cellStyle name="40% - 강조색3 9 2 2 4 2 2" xfId="38009"/>
    <cellStyle name="40% - 강조색3 9 2 2 4 3" xfId="38010"/>
    <cellStyle name="40% - 강조색3 9 2 2 5" xfId="12019"/>
    <cellStyle name="40% - 강조색3 9 2 2 5 2" xfId="38011"/>
    <cellStyle name="40% - 강조색3 9 2 2 6" xfId="21578"/>
    <cellStyle name="40% - 강조색3 9 2 2 7" xfId="38012"/>
    <cellStyle name="40% - 강조색3 9 2 3" xfId="1939"/>
    <cellStyle name="40% - 강조색3 9 2 3 2" xfId="4555"/>
    <cellStyle name="40% - 강조색3 9 2 3 2 2" xfId="9847"/>
    <cellStyle name="40% - 강조색3 9 2 3 2 2 2" xfId="38013"/>
    <cellStyle name="40% - 강조색3 9 2 3 2 2 2 2" xfId="38014"/>
    <cellStyle name="40% - 강조색3 9 2 3 2 2 3" xfId="38015"/>
    <cellStyle name="40% - 강조색3 9 2 3 2 3" xfId="15313"/>
    <cellStyle name="40% - 강조색3 9 2 3 2 3 2" xfId="38016"/>
    <cellStyle name="40% - 강조색3 9 2 3 2 4" xfId="38017"/>
    <cellStyle name="40% - 강조색3 9 2 3 3" xfId="7232"/>
    <cellStyle name="40% - 강조색3 9 2 3 3 2" xfId="38018"/>
    <cellStyle name="40% - 강조색3 9 2 3 3 2 2" xfId="38019"/>
    <cellStyle name="40% - 강조색3 9 2 3 3 3" xfId="38020"/>
    <cellStyle name="40% - 강조색3 9 2 3 4" xfId="12698"/>
    <cellStyle name="40% - 강조색3 9 2 3 4 2" xfId="38021"/>
    <cellStyle name="40% - 강조색3 9 2 3 5" xfId="38022"/>
    <cellStyle name="40% - 강조색3 9 2 3 6" xfId="38023"/>
    <cellStyle name="40% - 강조색3 9 2 4" xfId="3256"/>
    <cellStyle name="40% - 강조색3 9 2 4 2" xfId="8548"/>
    <cellStyle name="40% - 강조색3 9 2 4 2 2" xfId="38024"/>
    <cellStyle name="40% - 강조색3 9 2 4 2 2 2" xfId="38025"/>
    <cellStyle name="40% - 강조색3 9 2 4 2 3" xfId="38026"/>
    <cellStyle name="40% - 강조색3 9 2 4 3" xfId="14014"/>
    <cellStyle name="40% - 강조색3 9 2 4 3 2" xfId="38027"/>
    <cellStyle name="40% - 강조색3 9 2 4 4" xfId="38028"/>
    <cellStyle name="40% - 강조색3 9 2 5" xfId="5933"/>
    <cellStyle name="40% - 강조색3 9 2 5 2" xfId="38029"/>
    <cellStyle name="40% - 강조색3 9 2 5 2 2" xfId="38030"/>
    <cellStyle name="40% - 강조색3 9 2 5 3" xfId="38031"/>
    <cellStyle name="40% - 강조색3 9 2 6" xfId="11399"/>
    <cellStyle name="40% - 강조색3 9 2 6 2" xfId="38032"/>
    <cellStyle name="40% - 강조색3 9 2 7" xfId="18177"/>
    <cellStyle name="40% - 강조색3 9 2 8" xfId="19111"/>
    <cellStyle name="40% - 강조색3 9 2 9" xfId="20073"/>
    <cellStyle name="40% - 강조색3 9 3" xfId="955"/>
    <cellStyle name="40% - 강조색3 9 3 2" xfId="2257"/>
    <cellStyle name="40% - 강조색3 9 3 2 2" xfId="4873"/>
    <cellStyle name="40% - 강조색3 9 3 2 2 2" xfId="10165"/>
    <cellStyle name="40% - 강조색3 9 3 2 2 2 2" xfId="38033"/>
    <cellStyle name="40% - 강조색3 9 3 2 2 2 2 2" xfId="38034"/>
    <cellStyle name="40% - 강조색3 9 3 2 2 2 3" xfId="38035"/>
    <cellStyle name="40% - 강조색3 9 3 2 2 3" xfId="15631"/>
    <cellStyle name="40% - 강조색3 9 3 2 2 3 2" xfId="38036"/>
    <cellStyle name="40% - 강조색3 9 3 2 2 4" xfId="38037"/>
    <cellStyle name="40% - 강조색3 9 3 2 3" xfId="7550"/>
    <cellStyle name="40% - 강조색3 9 3 2 3 2" xfId="38038"/>
    <cellStyle name="40% - 강조색3 9 3 2 3 2 2" xfId="38039"/>
    <cellStyle name="40% - 강조색3 9 3 2 3 3" xfId="38040"/>
    <cellStyle name="40% - 강조색3 9 3 2 4" xfId="13016"/>
    <cellStyle name="40% - 강조색3 9 3 2 4 2" xfId="38041"/>
    <cellStyle name="40% - 강조색3 9 3 2 5" xfId="38042"/>
    <cellStyle name="40% - 강조색3 9 3 2 6" xfId="38043"/>
    <cellStyle name="40% - 강조색3 9 3 3" xfId="3574"/>
    <cellStyle name="40% - 강조색3 9 3 3 2" xfId="8866"/>
    <cellStyle name="40% - 강조색3 9 3 3 2 2" xfId="38044"/>
    <cellStyle name="40% - 강조색3 9 3 3 2 2 2" xfId="38045"/>
    <cellStyle name="40% - 강조색3 9 3 3 2 3" xfId="38046"/>
    <cellStyle name="40% - 강조색3 9 3 3 3" xfId="14332"/>
    <cellStyle name="40% - 강조색3 9 3 3 3 2" xfId="38047"/>
    <cellStyle name="40% - 강조색3 9 3 3 4" xfId="38048"/>
    <cellStyle name="40% - 강조색3 9 3 4" xfId="6251"/>
    <cellStyle name="40% - 강조색3 9 3 4 2" xfId="38049"/>
    <cellStyle name="40% - 강조색3 9 3 4 2 2" xfId="38050"/>
    <cellStyle name="40% - 강조색3 9 3 4 3" xfId="38051"/>
    <cellStyle name="40% - 강조색3 9 3 5" xfId="11717"/>
    <cellStyle name="40% - 강조색3 9 3 5 2" xfId="38052"/>
    <cellStyle name="40% - 강조색3 9 3 6" xfId="20491"/>
    <cellStyle name="40% - 강조색3 9 3 7" xfId="38053"/>
    <cellStyle name="40% - 강조색3 9 4" xfId="1637"/>
    <cellStyle name="40% - 강조색3 9 4 2" xfId="4253"/>
    <cellStyle name="40% - 강조색3 9 4 2 2" xfId="9545"/>
    <cellStyle name="40% - 강조색3 9 4 2 2 2" xfId="38054"/>
    <cellStyle name="40% - 강조색3 9 4 2 2 2 2" xfId="38055"/>
    <cellStyle name="40% - 강조색3 9 4 2 2 3" xfId="38056"/>
    <cellStyle name="40% - 강조색3 9 4 2 3" xfId="15011"/>
    <cellStyle name="40% - 강조색3 9 4 2 3 2" xfId="38057"/>
    <cellStyle name="40% - 강조색3 9 4 2 4" xfId="38058"/>
    <cellStyle name="40% - 강조색3 9 4 2 5" xfId="38059"/>
    <cellStyle name="40% - 강조색3 9 4 3" xfId="6930"/>
    <cellStyle name="40% - 강조색3 9 4 3 2" xfId="38060"/>
    <cellStyle name="40% - 강조색3 9 4 3 2 2" xfId="38061"/>
    <cellStyle name="40% - 강조색3 9 4 3 3" xfId="38062"/>
    <cellStyle name="40% - 강조색3 9 4 4" xfId="12396"/>
    <cellStyle name="40% - 강조색3 9 4 4 2" xfId="38063"/>
    <cellStyle name="40% - 강조색3 9 4 5" xfId="21069"/>
    <cellStyle name="40% - 강조색3 9 4 6" xfId="38064"/>
    <cellStyle name="40% - 강조색3 9 5" xfId="2954"/>
    <cellStyle name="40% - 강조색3 9 5 2" xfId="8246"/>
    <cellStyle name="40% - 강조색3 9 5 2 2" xfId="38065"/>
    <cellStyle name="40% - 강조색3 9 5 2 2 2" xfId="38066"/>
    <cellStyle name="40% - 강조색3 9 5 2 3" xfId="38067"/>
    <cellStyle name="40% - 강조색3 9 5 3" xfId="13712"/>
    <cellStyle name="40% - 강조색3 9 5 3 2" xfId="38068"/>
    <cellStyle name="40% - 강조색3 9 5 4" xfId="38069"/>
    <cellStyle name="40% - 강조색3 9 5 5" xfId="38070"/>
    <cellStyle name="40% - 강조색3 9 6" xfId="5631"/>
    <cellStyle name="40% - 강조색3 9 6 2" xfId="38071"/>
    <cellStyle name="40% - 강조색3 9 6 2 2" xfId="38072"/>
    <cellStyle name="40% - 강조색3 9 6 3" xfId="38073"/>
    <cellStyle name="40% - 강조색3 9 7" xfId="11097"/>
    <cellStyle name="40% - 강조색3 9 7 2" xfId="38074"/>
    <cellStyle name="40% - 강조색3 9 8" xfId="17080"/>
    <cellStyle name="40% - 강조색3 9 9" xfId="17668"/>
    <cellStyle name="40% - 강조색4" xfId="59" builtinId="43" customBuiltin="1"/>
    <cellStyle name="40% - 강조색4 10" xfId="348"/>
    <cellStyle name="40% - 강조색4 10 10" xfId="18867"/>
    <cellStyle name="40% - 강조색4 10 11" xfId="19829"/>
    <cellStyle name="40% - 강조색4 10 12" xfId="22294"/>
    <cellStyle name="40% - 강조색4 10 2" xfId="652"/>
    <cellStyle name="40% - 강조색4 10 2 2" xfId="1274"/>
    <cellStyle name="40% - 강조색4 10 2 2 2" xfId="2576"/>
    <cellStyle name="40% - 강조색4 10 2 2 2 2" xfId="5192"/>
    <cellStyle name="40% - 강조색4 10 2 2 2 2 2" xfId="10484"/>
    <cellStyle name="40% - 강조색4 10 2 2 2 2 2 2" xfId="38075"/>
    <cellStyle name="40% - 강조색4 10 2 2 2 2 2 2 2" xfId="38076"/>
    <cellStyle name="40% - 강조색4 10 2 2 2 2 2 3" xfId="38077"/>
    <cellStyle name="40% - 강조색4 10 2 2 2 2 3" xfId="15950"/>
    <cellStyle name="40% - 강조색4 10 2 2 2 2 3 2" xfId="38078"/>
    <cellStyle name="40% - 강조색4 10 2 2 2 2 4" xfId="38079"/>
    <cellStyle name="40% - 강조색4 10 2 2 2 3" xfId="7869"/>
    <cellStyle name="40% - 강조색4 10 2 2 2 3 2" xfId="38080"/>
    <cellStyle name="40% - 강조색4 10 2 2 2 3 2 2" xfId="38081"/>
    <cellStyle name="40% - 강조색4 10 2 2 2 3 3" xfId="38082"/>
    <cellStyle name="40% - 강조색4 10 2 2 2 4" xfId="13335"/>
    <cellStyle name="40% - 강조색4 10 2 2 2 4 2" xfId="38083"/>
    <cellStyle name="40% - 강조색4 10 2 2 2 5" xfId="38084"/>
    <cellStyle name="40% - 강조색4 10 2 2 3" xfId="3893"/>
    <cellStyle name="40% - 강조색4 10 2 2 3 2" xfId="9185"/>
    <cellStyle name="40% - 강조색4 10 2 2 3 2 2" xfId="38085"/>
    <cellStyle name="40% - 강조색4 10 2 2 3 2 2 2" xfId="38086"/>
    <cellStyle name="40% - 강조색4 10 2 2 3 2 3" xfId="38087"/>
    <cellStyle name="40% - 강조색4 10 2 2 3 3" xfId="14651"/>
    <cellStyle name="40% - 강조색4 10 2 2 3 3 2" xfId="38088"/>
    <cellStyle name="40% - 강조색4 10 2 2 3 4" xfId="38089"/>
    <cellStyle name="40% - 강조색4 10 2 2 4" xfId="6570"/>
    <cellStyle name="40% - 강조색4 10 2 2 4 2" xfId="38090"/>
    <cellStyle name="40% - 강조색4 10 2 2 4 2 2" xfId="38091"/>
    <cellStyle name="40% - 강조색4 10 2 2 4 3" xfId="38092"/>
    <cellStyle name="40% - 강조색4 10 2 2 5" xfId="12036"/>
    <cellStyle name="40% - 강조색4 10 2 2 5 2" xfId="38093"/>
    <cellStyle name="40% - 강조색4 10 2 2 6" xfId="38094"/>
    <cellStyle name="40% - 강조색4 10 2 2 7" xfId="38095"/>
    <cellStyle name="40% - 강조색4 10 2 3" xfId="1956"/>
    <cellStyle name="40% - 강조색4 10 2 3 2" xfId="4572"/>
    <cellStyle name="40% - 강조색4 10 2 3 2 2" xfId="9864"/>
    <cellStyle name="40% - 강조색4 10 2 3 2 2 2" xfId="38096"/>
    <cellStyle name="40% - 강조색4 10 2 3 2 2 2 2" xfId="38097"/>
    <cellStyle name="40% - 강조색4 10 2 3 2 2 3" xfId="38098"/>
    <cellStyle name="40% - 강조색4 10 2 3 2 3" xfId="15330"/>
    <cellStyle name="40% - 강조색4 10 2 3 2 3 2" xfId="38099"/>
    <cellStyle name="40% - 강조색4 10 2 3 2 4" xfId="38100"/>
    <cellStyle name="40% - 강조색4 10 2 3 3" xfId="7249"/>
    <cellStyle name="40% - 강조색4 10 2 3 3 2" xfId="38101"/>
    <cellStyle name="40% - 강조색4 10 2 3 3 2 2" xfId="38102"/>
    <cellStyle name="40% - 강조색4 10 2 3 3 3" xfId="38103"/>
    <cellStyle name="40% - 강조색4 10 2 3 4" xfId="12715"/>
    <cellStyle name="40% - 강조색4 10 2 3 4 2" xfId="38104"/>
    <cellStyle name="40% - 강조색4 10 2 3 5" xfId="38105"/>
    <cellStyle name="40% - 강조색4 10 2 4" xfId="3273"/>
    <cellStyle name="40% - 강조색4 10 2 4 2" xfId="8565"/>
    <cellStyle name="40% - 강조색4 10 2 4 2 2" xfId="38106"/>
    <cellStyle name="40% - 강조색4 10 2 4 2 2 2" xfId="38107"/>
    <cellStyle name="40% - 강조색4 10 2 4 2 3" xfId="38108"/>
    <cellStyle name="40% - 강조색4 10 2 4 3" xfId="14031"/>
    <cellStyle name="40% - 강조색4 10 2 4 3 2" xfId="38109"/>
    <cellStyle name="40% - 강조색4 10 2 4 4" xfId="38110"/>
    <cellStyle name="40% - 강조색4 10 2 5" xfId="5950"/>
    <cellStyle name="40% - 강조색4 10 2 5 2" xfId="38111"/>
    <cellStyle name="40% - 강조색4 10 2 5 2 2" xfId="38112"/>
    <cellStyle name="40% - 강조색4 10 2 5 3" xfId="38113"/>
    <cellStyle name="40% - 강조색4 10 2 6" xfId="11416"/>
    <cellStyle name="40% - 강조색4 10 2 6 2" xfId="38114"/>
    <cellStyle name="40% - 강조색4 10 2 7" xfId="21331"/>
    <cellStyle name="40% - 강조색4 10 2 8" xfId="38115"/>
    <cellStyle name="40% - 강조색4 10 3" xfId="972"/>
    <cellStyle name="40% - 강조색4 10 3 2" xfId="2274"/>
    <cellStyle name="40% - 강조색4 10 3 2 2" xfId="4890"/>
    <cellStyle name="40% - 강조색4 10 3 2 2 2" xfId="10182"/>
    <cellStyle name="40% - 강조색4 10 3 2 2 2 2" xfId="38116"/>
    <cellStyle name="40% - 강조색4 10 3 2 2 2 2 2" xfId="38117"/>
    <cellStyle name="40% - 강조색4 10 3 2 2 2 3" xfId="38118"/>
    <cellStyle name="40% - 강조색4 10 3 2 2 3" xfId="15648"/>
    <cellStyle name="40% - 강조색4 10 3 2 2 3 2" xfId="38119"/>
    <cellStyle name="40% - 강조색4 10 3 2 2 4" xfId="38120"/>
    <cellStyle name="40% - 강조색4 10 3 2 3" xfId="7567"/>
    <cellStyle name="40% - 강조색4 10 3 2 3 2" xfId="38121"/>
    <cellStyle name="40% - 강조색4 10 3 2 3 2 2" xfId="38122"/>
    <cellStyle name="40% - 강조색4 10 3 2 3 3" xfId="38123"/>
    <cellStyle name="40% - 강조색4 10 3 2 4" xfId="13033"/>
    <cellStyle name="40% - 강조색4 10 3 2 4 2" xfId="38124"/>
    <cellStyle name="40% - 강조색4 10 3 2 5" xfId="38125"/>
    <cellStyle name="40% - 강조색4 10 3 3" xfId="3591"/>
    <cellStyle name="40% - 강조색4 10 3 3 2" xfId="8883"/>
    <cellStyle name="40% - 강조색4 10 3 3 2 2" xfId="38126"/>
    <cellStyle name="40% - 강조색4 10 3 3 2 2 2" xfId="38127"/>
    <cellStyle name="40% - 강조색4 10 3 3 2 3" xfId="38128"/>
    <cellStyle name="40% - 강조색4 10 3 3 3" xfId="14349"/>
    <cellStyle name="40% - 강조색4 10 3 3 3 2" xfId="38129"/>
    <cellStyle name="40% - 강조색4 10 3 3 4" xfId="38130"/>
    <cellStyle name="40% - 강조색4 10 3 4" xfId="6268"/>
    <cellStyle name="40% - 강조색4 10 3 4 2" xfId="38131"/>
    <cellStyle name="40% - 강조색4 10 3 4 2 2" xfId="38132"/>
    <cellStyle name="40% - 강조색4 10 3 4 3" xfId="38133"/>
    <cellStyle name="40% - 강조색4 10 3 5" xfId="11734"/>
    <cellStyle name="40% - 강조색4 10 3 5 2" xfId="38134"/>
    <cellStyle name="40% - 강조색4 10 3 6" xfId="38135"/>
    <cellStyle name="40% - 강조색4 10 3 7" xfId="38136"/>
    <cellStyle name="40% - 강조색4 10 4" xfId="1654"/>
    <cellStyle name="40% - 강조색4 10 4 2" xfId="4270"/>
    <cellStyle name="40% - 강조색4 10 4 2 2" xfId="9562"/>
    <cellStyle name="40% - 강조색4 10 4 2 2 2" xfId="38137"/>
    <cellStyle name="40% - 강조색4 10 4 2 2 2 2" xfId="38138"/>
    <cellStyle name="40% - 강조색4 10 4 2 2 3" xfId="38139"/>
    <cellStyle name="40% - 강조색4 10 4 2 3" xfId="15028"/>
    <cellStyle name="40% - 강조색4 10 4 2 3 2" xfId="38140"/>
    <cellStyle name="40% - 강조색4 10 4 2 4" xfId="38141"/>
    <cellStyle name="40% - 강조색4 10 4 3" xfId="6947"/>
    <cellStyle name="40% - 강조색4 10 4 3 2" xfId="38142"/>
    <cellStyle name="40% - 강조색4 10 4 3 2 2" xfId="38143"/>
    <cellStyle name="40% - 강조색4 10 4 3 3" xfId="38144"/>
    <cellStyle name="40% - 강조색4 10 4 4" xfId="12413"/>
    <cellStyle name="40% - 강조색4 10 4 4 2" xfId="38145"/>
    <cellStyle name="40% - 강조색4 10 4 5" xfId="38146"/>
    <cellStyle name="40% - 강조색4 10 5" xfId="2971"/>
    <cellStyle name="40% - 강조색4 10 5 2" xfId="8263"/>
    <cellStyle name="40% - 강조색4 10 5 2 2" xfId="38147"/>
    <cellStyle name="40% - 강조색4 10 5 2 2 2" xfId="38148"/>
    <cellStyle name="40% - 강조색4 10 5 2 3" xfId="38149"/>
    <cellStyle name="40% - 강조색4 10 5 3" xfId="13729"/>
    <cellStyle name="40% - 강조색4 10 5 3 2" xfId="38150"/>
    <cellStyle name="40% - 강조색4 10 5 4" xfId="38151"/>
    <cellStyle name="40% - 강조색4 10 6" xfId="5648"/>
    <cellStyle name="40% - 강조색4 10 6 2" xfId="38152"/>
    <cellStyle name="40% - 강조색4 10 6 2 2" xfId="38153"/>
    <cellStyle name="40% - 강조색4 10 6 3" xfId="38154"/>
    <cellStyle name="40% - 강조색4 10 7" xfId="11114"/>
    <cellStyle name="40% - 강조색4 10 7 2" xfId="38155"/>
    <cellStyle name="40% - 강조색4 10 8" xfId="16743"/>
    <cellStyle name="40% - 강조색4 10 9" xfId="17930"/>
    <cellStyle name="40% - 강조색4 11" xfId="363"/>
    <cellStyle name="40% - 강조색4 11 2" xfId="667"/>
    <cellStyle name="40% - 강조색4 11 2 2" xfId="1289"/>
    <cellStyle name="40% - 강조색4 11 2 2 2" xfId="2591"/>
    <cellStyle name="40% - 강조색4 11 2 2 2 2" xfId="5207"/>
    <cellStyle name="40% - 강조색4 11 2 2 2 2 2" xfId="10499"/>
    <cellStyle name="40% - 강조색4 11 2 2 2 2 2 2" xfId="38156"/>
    <cellStyle name="40% - 강조색4 11 2 2 2 2 2 2 2" xfId="38157"/>
    <cellStyle name="40% - 강조색4 11 2 2 2 2 2 3" xfId="38158"/>
    <cellStyle name="40% - 강조색4 11 2 2 2 2 3" xfId="15965"/>
    <cellStyle name="40% - 강조색4 11 2 2 2 2 3 2" xfId="38159"/>
    <cellStyle name="40% - 강조색4 11 2 2 2 2 4" xfId="38160"/>
    <cellStyle name="40% - 강조색4 11 2 2 2 3" xfId="7884"/>
    <cellStyle name="40% - 강조색4 11 2 2 2 3 2" xfId="38161"/>
    <cellStyle name="40% - 강조색4 11 2 2 2 3 2 2" xfId="38162"/>
    <cellStyle name="40% - 강조색4 11 2 2 2 3 3" xfId="38163"/>
    <cellStyle name="40% - 강조색4 11 2 2 2 4" xfId="13350"/>
    <cellStyle name="40% - 강조색4 11 2 2 2 4 2" xfId="38164"/>
    <cellStyle name="40% - 강조색4 11 2 2 2 5" xfId="38165"/>
    <cellStyle name="40% - 강조색4 11 2 2 3" xfId="3908"/>
    <cellStyle name="40% - 강조색4 11 2 2 3 2" xfId="9200"/>
    <cellStyle name="40% - 강조색4 11 2 2 3 2 2" xfId="38166"/>
    <cellStyle name="40% - 강조색4 11 2 2 3 2 2 2" xfId="38167"/>
    <cellStyle name="40% - 강조색4 11 2 2 3 2 3" xfId="38168"/>
    <cellStyle name="40% - 강조색4 11 2 2 3 3" xfId="14666"/>
    <cellStyle name="40% - 강조색4 11 2 2 3 3 2" xfId="38169"/>
    <cellStyle name="40% - 강조색4 11 2 2 3 4" xfId="38170"/>
    <cellStyle name="40% - 강조색4 11 2 2 4" xfId="6585"/>
    <cellStyle name="40% - 강조색4 11 2 2 4 2" xfId="38171"/>
    <cellStyle name="40% - 강조색4 11 2 2 4 2 2" xfId="38172"/>
    <cellStyle name="40% - 강조색4 11 2 2 4 3" xfId="38173"/>
    <cellStyle name="40% - 강조색4 11 2 2 5" xfId="12051"/>
    <cellStyle name="40% - 강조색4 11 2 2 5 2" xfId="38174"/>
    <cellStyle name="40% - 강조색4 11 2 2 6" xfId="38175"/>
    <cellStyle name="40% - 강조색4 11 2 3" xfId="1971"/>
    <cellStyle name="40% - 강조색4 11 2 3 2" xfId="4587"/>
    <cellStyle name="40% - 강조색4 11 2 3 2 2" xfId="9879"/>
    <cellStyle name="40% - 강조색4 11 2 3 2 2 2" xfId="38176"/>
    <cellStyle name="40% - 강조색4 11 2 3 2 2 2 2" xfId="38177"/>
    <cellStyle name="40% - 강조색4 11 2 3 2 2 3" xfId="38178"/>
    <cellStyle name="40% - 강조색4 11 2 3 2 3" xfId="15345"/>
    <cellStyle name="40% - 강조색4 11 2 3 2 3 2" xfId="38179"/>
    <cellStyle name="40% - 강조색4 11 2 3 2 4" xfId="38180"/>
    <cellStyle name="40% - 강조색4 11 2 3 3" xfId="7264"/>
    <cellStyle name="40% - 강조색4 11 2 3 3 2" xfId="38181"/>
    <cellStyle name="40% - 강조색4 11 2 3 3 2 2" xfId="38182"/>
    <cellStyle name="40% - 강조색4 11 2 3 3 3" xfId="38183"/>
    <cellStyle name="40% - 강조색4 11 2 3 4" xfId="12730"/>
    <cellStyle name="40% - 강조색4 11 2 3 4 2" xfId="38184"/>
    <cellStyle name="40% - 강조색4 11 2 3 5" xfId="38185"/>
    <cellStyle name="40% - 강조색4 11 2 4" xfId="3288"/>
    <cellStyle name="40% - 강조색4 11 2 4 2" xfId="8580"/>
    <cellStyle name="40% - 강조색4 11 2 4 2 2" xfId="38186"/>
    <cellStyle name="40% - 강조색4 11 2 4 2 2 2" xfId="38187"/>
    <cellStyle name="40% - 강조색4 11 2 4 2 3" xfId="38188"/>
    <cellStyle name="40% - 강조색4 11 2 4 3" xfId="14046"/>
    <cellStyle name="40% - 강조색4 11 2 4 3 2" xfId="38189"/>
    <cellStyle name="40% - 강조색4 11 2 4 4" xfId="38190"/>
    <cellStyle name="40% - 강조색4 11 2 5" xfId="5965"/>
    <cellStyle name="40% - 강조색4 11 2 5 2" xfId="38191"/>
    <cellStyle name="40% - 강조색4 11 2 5 2 2" xfId="38192"/>
    <cellStyle name="40% - 강조색4 11 2 5 3" xfId="38193"/>
    <cellStyle name="40% - 강조색4 11 2 6" xfId="11431"/>
    <cellStyle name="40% - 강조색4 11 2 6 2" xfId="38194"/>
    <cellStyle name="40% - 강조색4 11 2 7" xfId="38195"/>
    <cellStyle name="40% - 강조색4 11 3" xfId="987"/>
    <cellStyle name="40% - 강조색4 11 3 2" xfId="2289"/>
    <cellStyle name="40% - 강조색4 11 3 2 2" xfId="4905"/>
    <cellStyle name="40% - 강조색4 11 3 2 2 2" xfId="10197"/>
    <cellStyle name="40% - 강조색4 11 3 2 2 2 2" xfId="38196"/>
    <cellStyle name="40% - 강조색4 11 3 2 2 2 2 2" xfId="38197"/>
    <cellStyle name="40% - 강조색4 11 3 2 2 2 3" xfId="38198"/>
    <cellStyle name="40% - 강조색4 11 3 2 2 3" xfId="15663"/>
    <cellStyle name="40% - 강조색4 11 3 2 2 3 2" xfId="38199"/>
    <cellStyle name="40% - 강조색4 11 3 2 2 4" xfId="38200"/>
    <cellStyle name="40% - 강조색4 11 3 2 3" xfId="7582"/>
    <cellStyle name="40% - 강조색4 11 3 2 3 2" xfId="38201"/>
    <cellStyle name="40% - 강조색4 11 3 2 3 2 2" xfId="38202"/>
    <cellStyle name="40% - 강조색4 11 3 2 3 3" xfId="38203"/>
    <cellStyle name="40% - 강조색4 11 3 2 4" xfId="13048"/>
    <cellStyle name="40% - 강조색4 11 3 2 4 2" xfId="38204"/>
    <cellStyle name="40% - 강조색4 11 3 2 5" xfId="38205"/>
    <cellStyle name="40% - 강조색4 11 3 3" xfId="3606"/>
    <cellStyle name="40% - 강조색4 11 3 3 2" xfId="8898"/>
    <cellStyle name="40% - 강조색4 11 3 3 2 2" xfId="38206"/>
    <cellStyle name="40% - 강조색4 11 3 3 2 2 2" xfId="38207"/>
    <cellStyle name="40% - 강조색4 11 3 3 2 3" xfId="38208"/>
    <cellStyle name="40% - 강조색4 11 3 3 3" xfId="14364"/>
    <cellStyle name="40% - 강조색4 11 3 3 3 2" xfId="38209"/>
    <cellStyle name="40% - 강조색4 11 3 3 4" xfId="38210"/>
    <cellStyle name="40% - 강조색4 11 3 4" xfId="6283"/>
    <cellStyle name="40% - 강조색4 11 3 4 2" xfId="38211"/>
    <cellStyle name="40% - 강조색4 11 3 4 2 2" xfId="38212"/>
    <cellStyle name="40% - 강조색4 11 3 4 3" xfId="38213"/>
    <cellStyle name="40% - 강조색4 11 3 5" xfId="11749"/>
    <cellStyle name="40% - 강조색4 11 3 5 2" xfId="38214"/>
    <cellStyle name="40% - 강조색4 11 3 6" xfId="38215"/>
    <cellStyle name="40% - 강조색4 11 4" xfId="1669"/>
    <cellStyle name="40% - 강조색4 11 4 2" xfId="4285"/>
    <cellStyle name="40% - 강조색4 11 4 2 2" xfId="9577"/>
    <cellStyle name="40% - 강조색4 11 4 2 2 2" xfId="38216"/>
    <cellStyle name="40% - 강조색4 11 4 2 2 2 2" xfId="38217"/>
    <cellStyle name="40% - 강조색4 11 4 2 2 3" xfId="38218"/>
    <cellStyle name="40% - 강조색4 11 4 2 3" xfId="15043"/>
    <cellStyle name="40% - 강조색4 11 4 2 3 2" xfId="38219"/>
    <cellStyle name="40% - 강조색4 11 4 2 4" xfId="38220"/>
    <cellStyle name="40% - 강조색4 11 4 3" xfId="6962"/>
    <cellStyle name="40% - 강조색4 11 4 3 2" xfId="38221"/>
    <cellStyle name="40% - 강조색4 11 4 3 2 2" xfId="38222"/>
    <cellStyle name="40% - 강조색4 11 4 3 3" xfId="38223"/>
    <cellStyle name="40% - 강조색4 11 4 4" xfId="12428"/>
    <cellStyle name="40% - 강조색4 11 4 4 2" xfId="38224"/>
    <cellStyle name="40% - 강조색4 11 4 5" xfId="38225"/>
    <cellStyle name="40% - 강조색4 11 5" xfId="2986"/>
    <cellStyle name="40% - 강조색4 11 5 2" xfId="8278"/>
    <cellStyle name="40% - 강조색4 11 5 2 2" xfId="38226"/>
    <cellStyle name="40% - 강조색4 11 5 2 2 2" xfId="38227"/>
    <cellStyle name="40% - 강조색4 11 5 2 3" xfId="38228"/>
    <cellStyle name="40% - 강조색4 11 5 3" xfId="13744"/>
    <cellStyle name="40% - 강조색4 11 5 3 2" xfId="38229"/>
    <cellStyle name="40% - 강조색4 11 5 4" xfId="38230"/>
    <cellStyle name="40% - 강조색4 11 6" xfId="5663"/>
    <cellStyle name="40% - 강조색4 11 6 2" xfId="38231"/>
    <cellStyle name="40% - 강조색4 11 6 2 2" xfId="38232"/>
    <cellStyle name="40% - 강조색4 11 6 3" xfId="38233"/>
    <cellStyle name="40% - 강조색4 11 7" xfId="11129"/>
    <cellStyle name="40% - 강조색4 11 7 2" xfId="38234"/>
    <cellStyle name="40% - 강조색4 11 8" xfId="18279"/>
    <cellStyle name="40% - 강조색4 11 9" xfId="38235"/>
    <cellStyle name="40% - 강조색4 12" xfId="378"/>
    <cellStyle name="40% - 강조색4 12 2" xfId="682"/>
    <cellStyle name="40% - 강조색4 12 2 2" xfId="1304"/>
    <cellStyle name="40% - 강조색4 12 2 2 2" xfId="2606"/>
    <cellStyle name="40% - 강조색4 12 2 2 2 2" xfId="5222"/>
    <cellStyle name="40% - 강조색4 12 2 2 2 2 2" xfId="10514"/>
    <cellStyle name="40% - 강조색4 12 2 2 2 2 2 2" xfId="38236"/>
    <cellStyle name="40% - 강조색4 12 2 2 2 2 2 2 2" xfId="38237"/>
    <cellStyle name="40% - 강조색4 12 2 2 2 2 2 3" xfId="38238"/>
    <cellStyle name="40% - 강조색4 12 2 2 2 2 3" xfId="15980"/>
    <cellStyle name="40% - 강조색4 12 2 2 2 2 3 2" xfId="38239"/>
    <cellStyle name="40% - 강조색4 12 2 2 2 2 4" xfId="38240"/>
    <cellStyle name="40% - 강조색4 12 2 2 2 3" xfId="7899"/>
    <cellStyle name="40% - 강조색4 12 2 2 2 3 2" xfId="38241"/>
    <cellStyle name="40% - 강조색4 12 2 2 2 3 2 2" xfId="38242"/>
    <cellStyle name="40% - 강조색4 12 2 2 2 3 3" xfId="38243"/>
    <cellStyle name="40% - 강조색4 12 2 2 2 4" xfId="13365"/>
    <cellStyle name="40% - 강조색4 12 2 2 2 4 2" xfId="38244"/>
    <cellStyle name="40% - 강조색4 12 2 2 2 5" xfId="38245"/>
    <cellStyle name="40% - 강조색4 12 2 2 3" xfId="3923"/>
    <cellStyle name="40% - 강조색4 12 2 2 3 2" xfId="9215"/>
    <cellStyle name="40% - 강조색4 12 2 2 3 2 2" xfId="38246"/>
    <cellStyle name="40% - 강조색4 12 2 2 3 2 2 2" xfId="38247"/>
    <cellStyle name="40% - 강조색4 12 2 2 3 2 3" xfId="38248"/>
    <cellStyle name="40% - 강조색4 12 2 2 3 3" xfId="14681"/>
    <cellStyle name="40% - 강조색4 12 2 2 3 3 2" xfId="38249"/>
    <cellStyle name="40% - 강조색4 12 2 2 3 4" xfId="38250"/>
    <cellStyle name="40% - 강조색4 12 2 2 4" xfId="6600"/>
    <cellStyle name="40% - 강조색4 12 2 2 4 2" xfId="38251"/>
    <cellStyle name="40% - 강조색4 12 2 2 4 2 2" xfId="38252"/>
    <cellStyle name="40% - 강조색4 12 2 2 4 3" xfId="38253"/>
    <cellStyle name="40% - 강조색4 12 2 2 5" xfId="12066"/>
    <cellStyle name="40% - 강조색4 12 2 2 5 2" xfId="38254"/>
    <cellStyle name="40% - 강조색4 12 2 2 6" xfId="38255"/>
    <cellStyle name="40% - 강조색4 12 2 3" xfId="1986"/>
    <cellStyle name="40% - 강조색4 12 2 3 2" xfId="4602"/>
    <cellStyle name="40% - 강조색4 12 2 3 2 2" xfId="9894"/>
    <cellStyle name="40% - 강조색4 12 2 3 2 2 2" xfId="38256"/>
    <cellStyle name="40% - 강조색4 12 2 3 2 2 2 2" xfId="38257"/>
    <cellStyle name="40% - 강조색4 12 2 3 2 2 3" xfId="38258"/>
    <cellStyle name="40% - 강조색4 12 2 3 2 3" xfId="15360"/>
    <cellStyle name="40% - 강조색4 12 2 3 2 3 2" xfId="38259"/>
    <cellStyle name="40% - 강조색4 12 2 3 2 4" xfId="38260"/>
    <cellStyle name="40% - 강조색4 12 2 3 3" xfId="7279"/>
    <cellStyle name="40% - 강조색4 12 2 3 3 2" xfId="38261"/>
    <cellStyle name="40% - 강조색4 12 2 3 3 2 2" xfId="38262"/>
    <cellStyle name="40% - 강조색4 12 2 3 3 3" xfId="38263"/>
    <cellStyle name="40% - 강조색4 12 2 3 4" xfId="12745"/>
    <cellStyle name="40% - 강조색4 12 2 3 4 2" xfId="38264"/>
    <cellStyle name="40% - 강조색4 12 2 3 5" xfId="38265"/>
    <cellStyle name="40% - 강조색4 12 2 4" xfId="3303"/>
    <cellStyle name="40% - 강조색4 12 2 4 2" xfId="8595"/>
    <cellStyle name="40% - 강조색4 12 2 4 2 2" xfId="38266"/>
    <cellStyle name="40% - 강조색4 12 2 4 2 2 2" xfId="38267"/>
    <cellStyle name="40% - 강조색4 12 2 4 2 3" xfId="38268"/>
    <cellStyle name="40% - 강조색4 12 2 4 3" xfId="14061"/>
    <cellStyle name="40% - 강조색4 12 2 4 3 2" xfId="38269"/>
    <cellStyle name="40% - 강조색4 12 2 4 4" xfId="38270"/>
    <cellStyle name="40% - 강조색4 12 2 5" xfId="5980"/>
    <cellStyle name="40% - 강조색4 12 2 5 2" xfId="38271"/>
    <cellStyle name="40% - 강조색4 12 2 5 2 2" xfId="38272"/>
    <cellStyle name="40% - 강조색4 12 2 5 3" xfId="38273"/>
    <cellStyle name="40% - 강조색4 12 2 6" xfId="11446"/>
    <cellStyle name="40% - 강조색4 12 2 6 2" xfId="38274"/>
    <cellStyle name="40% - 강조색4 12 2 7" xfId="38275"/>
    <cellStyle name="40% - 강조색4 12 3" xfId="1002"/>
    <cellStyle name="40% - 강조색4 12 3 2" xfId="2304"/>
    <cellStyle name="40% - 강조색4 12 3 2 2" xfId="4920"/>
    <cellStyle name="40% - 강조색4 12 3 2 2 2" xfId="10212"/>
    <cellStyle name="40% - 강조색4 12 3 2 2 2 2" xfId="38276"/>
    <cellStyle name="40% - 강조색4 12 3 2 2 2 2 2" xfId="38277"/>
    <cellStyle name="40% - 강조색4 12 3 2 2 2 3" xfId="38278"/>
    <cellStyle name="40% - 강조색4 12 3 2 2 3" xfId="15678"/>
    <cellStyle name="40% - 강조색4 12 3 2 2 3 2" xfId="38279"/>
    <cellStyle name="40% - 강조색4 12 3 2 2 4" xfId="38280"/>
    <cellStyle name="40% - 강조색4 12 3 2 3" xfId="7597"/>
    <cellStyle name="40% - 강조색4 12 3 2 3 2" xfId="38281"/>
    <cellStyle name="40% - 강조색4 12 3 2 3 2 2" xfId="38282"/>
    <cellStyle name="40% - 강조색4 12 3 2 3 3" xfId="38283"/>
    <cellStyle name="40% - 강조색4 12 3 2 4" xfId="13063"/>
    <cellStyle name="40% - 강조색4 12 3 2 4 2" xfId="38284"/>
    <cellStyle name="40% - 강조색4 12 3 2 5" xfId="38285"/>
    <cellStyle name="40% - 강조색4 12 3 3" xfId="3621"/>
    <cellStyle name="40% - 강조색4 12 3 3 2" xfId="8913"/>
    <cellStyle name="40% - 강조색4 12 3 3 2 2" xfId="38286"/>
    <cellStyle name="40% - 강조색4 12 3 3 2 2 2" xfId="38287"/>
    <cellStyle name="40% - 강조색4 12 3 3 2 3" xfId="38288"/>
    <cellStyle name="40% - 강조색4 12 3 3 3" xfId="14379"/>
    <cellStyle name="40% - 강조색4 12 3 3 3 2" xfId="38289"/>
    <cellStyle name="40% - 강조색4 12 3 3 4" xfId="38290"/>
    <cellStyle name="40% - 강조색4 12 3 4" xfId="6298"/>
    <cellStyle name="40% - 강조색4 12 3 4 2" xfId="38291"/>
    <cellStyle name="40% - 강조색4 12 3 4 2 2" xfId="38292"/>
    <cellStyle name="40% - 강조색4 12 3 4 3" xfId="38293"/>
    <cellStyle name="40% - 강조색4 12 3 5" xfId="11764"/>
    <cellStyle name="40% - 강조색4 12 3 5 2" xfId="38294"/>
    <cellStyle name="40% - 강조색4 12 3 6" xfId="38295"/>
    <cellStyle name="40% - 강조색4 12 4" xfId="1684"/>
    <cellStyle name="40% - 강조색4 12 4 2" xfId="4300"/>
    <cellStyle name="40% - 강조색4 12 4 2 2" xfId="9592"/>
    <cellStyle name="40% - 강조색4 12 4 2 2 2" xfId="38296"/>
    <cellStyle name="40% - 강조색4 12 4 2 2 2 2" xfId="38297"/>
    <cellStyle name="40% - 강조색4 12 4 2 2 3" xfId="38298"/>
    <cellStyle name="40% - 강조색4 12 4 2 3" xfId="15058"/>
    <cellStyle name="40% - 강조색4 12 4 2 3 2" xfId="38299"/>
    <cellStyle name="40% - 강조색4 12 4 2 4" xfId="38300"/>
    <cellStyle name="40% - 강조색4 12 4 3" xfId="6977"/>
    <cellStyle name="40% - 강조색4 12 4 3 2" xfId="38301"/>
    <cellStyle name="40% - 강조색4 12 4 3 2 2" xfId="38302"/>
    <cellStyle name="40% - 강조색4 12 4 3 3" xfId="38303"/>
    <cellStyle name="40% - 강조색4 12 4 4" xfId="12443"/>
    <cellStyle name="40% - 강조색4 12 4 4 2" xfId="38304"/>
    <cellStyle name="40% - 강조색4 12 4 5" xfId="38305"/>
    <cellStyle name="40% - 강조색4 12 5" xfId="3001"/>
    <cellStyle name="40% - 강조색4 12 5 2" xfId="8293"/>
    <cellStyle name="40% - 강조색4 12 5 2 2" xfId="38306"/>
    <cellStyle name="40% - 강조색4 12 5 2 2 2" xfId="38307"/>
    <cellStyle name="40% - 강조색4 12 5 2 3" xfId="38308"/>
    <cellStyle name="40% - 강조색4 12 5 3" xfId="13759"/>
    <cellStyle name="40% - 강조색4 12 5 3 2" xfId="38309"/>
    <cellStyle name="40% - 강조색4 12 5 4" xfId="38310"/>
    <cellStyle name="40% - 강조색4 12 6" xfId="5678"/>
    <cellStyle name="40% - 강조색4 12 6 2" xfId="38311"/>
    <cellStyle name="40% - 강조색4 12 6 2 2" xfId="38312"/>
    <cellStyle name="40% - 강조색4 12 6 3" xfId="38313"/>
    <cellStyle name="40% - 강조색4 12 7" xfId="11144"/>
    <cellStyle name="40% - 강조색4 12 7 2" xfId="38314"/>
    <cellStyle name="40% - 강조색4 12 8" xfId="19236"/>
    <cellStyle name="40% - 강조색4 13" xfId="392"/>
    <cellStyle name="40% - 강조색4 13 2" xfId="1016"/>
    <cellStyle name="40% - 강조색4 13 2 2" xfId="2318"/>
    <cellStyle name="40% - 강조색4 13 2 2 2" xfId="4934"/>
    <cellStyle name="40% - 강조색4 13 2 2 2 2" xfId="10226"/>
    <cellStyle name="40% - 강조색4 13 2 2 2 2 2" xfId="38315"/>
    <cellStyle name="40% - 강조색4 13 2 2 2 2 2 2" xfId="38316"/>
    <cellStyle name="40% - 강조색4 13 2 2 2 2 3" xfId="38317"/>
    <cellStyle name="40% - 강조색4 13 2 2 2 3" xfId="15692"/>
    <cellStyle name="40% - 강조색4 13 2 2 2 3 2" xfId="38318"/>
    <cellStyle name="40% - 강조색4 13 2 2 2 4" xfId="38319"/>
    <cellStyle name="40% - 강조색4 13 2 2 3" xfId="7611"/>
    <cellStyle name="40% - 강조색4 13 2 2 3 2" xfId="38320"/>
    <cellStyle name="40% - 강조색4 13 2 2 3 2 2" xfId="38321"/>
    <cellStyle name="40% - 강조색4 13 2 2 3 3" xfId="38322"/>
    <cellStyle name="40% - 강조색4 13 2 2 4" xfId="13077"/>
    <cellStyle name="40% - 강조색4 13 2 2 4 2" xfId="38323"/>
    <cellStyle name="40% - 강조색4 13 2 2 5" xfId="38324"/>
    <cellStyle name="40% - 강조색4 13 2 3" xfId="3635"/>
    <cellStyle name="40% - 강조색4 13 2 3 2" xfId="8927"/>
    <cellStyle name="40% - 강조색4 13 2 3 2 2" xfId="38325"/>
    <cellStyle name="40% - 강조색4 13 2 3 2 2 2" xfId="38326"/>
    <cellStyle name="40% - 강조색4 13 2 3 2 3" xfId="38327"/>
    <cellStyle name="40% - 강조색4 13 2 3 3" xfId="14393"/>
    <cellStyle name="40% - 강조색4 13 2 3 3 2" xfId="38328"/>
    <cellStyle name="40% - 강조색4 13 2 3 4" xfId="38329"/>
    <cellStyle name="40% - 강조색4 13 2 4" xfId="6312"/>
    <cellStyle name="40% - 강조색4 13 2 4 2" xfId="38330"/>
    <cellStyle name="40% - 강조색4 13 2 4 2 2" xfId="38331"/>
    <cellStyle name="40% - 강조색4 13 2 4 3" xfId="38332"/>
    <cellStyle name="40% - 강조색4 13 2 5" xfId="11778"/>
    <cellStyle name="40% - 강조색4 13 2 5 2" xfId="38333"/>
    <cellStyle name="40% - 강조색4 13 2 6" xfId="38334"/>
    <cellStyle name="40% - 강조색4 13 3" xfId="1698"/>
    <cellStyle name="40% - 강조색4 13 3 2" xfId="4314"/>
    <cellStyle name="40% - 강조색4 13 3 2 2" xfId="9606"/>
    <cellStyle name="40% - 강조색4 13 3 2 2 2" xfId="38335"/>
    <cellStyle name="40% - 강조색4 13 3 2 2 2 2" xfId="38336"/>
    <cellStyle name="40% - 강조색4 13 3 2 2 3" xfId="38337"/>
    <cellStyle name="40% - 강조색4 13 3 2 3" xfId="15072"/>
    <cellStyle name="40% - 강조색4 13 3 2 3 2" xfId="38338"/>
    <cellStyle name="40% - 강조색4 13 3 2 4" xfId="38339"/>
    <cellStyle name="40% - 강조색4 13 3 3" xfId="6991"/>
    <cellStyle name="40% - 강조색4 13 3 3 2" xfId="38340"/>
    <cellStyle name="40% - 강조색4 13 3 3 2 2" xfId="38341"/>
    <cellStyle name="40% - 강조색4 13 3 3 3" xfId="38342"/>
    <cellStyle name="40% - 강조색4 13 3 4" xfId="12457"/>
    <cellStyle name="40% - 강조색4 13 3 4 2" xfId="38343"/>
    <cellStyle name="40% - 강조색4 13 3 5" xfId="38344"/>
    <cellStyle name="40% - 강조색4 13 4" xfId="3015"/>
    <cellStyle name="40% - 강조색4 13 4 2" xfId="8307"/>
    <cellStyle name="40% - 강조색4 13 4 2 2" xfId="38345"/>
    <cellStyle name="40% - 강조색4 13 4 2 2 2" xfId="38346"/>
    <cellStyle name="40% - 강조색4 13 4 2 3" xfId="38347"/>
    <cellStyle name="40% - 강조색4 13 4 3" xfId="13773"/>
    <cellStyle name="40% - 강조색4 13 4 3 2" xfId="38348"/>
    <cellStyle name="40% - 강조색4 13 4 4" xfId="38349"/>
    <cellStyle name="40% - 강조색4 13 5" xfId="5692"/>
    <cellStyle name="40% - 강조색4 13 5 2" xfId="38350"/>
    <cellStyle name="40% - 강조색4 13 5 2 2" xfId="38351"/>
    <cellStyle name="40% - 강조색4 13 5 3" xfId="38352"/>
    <cellStyle name="40% - 강조색4 13 6" xfId="11158"/>
    <cellStyle name="40% - 강조색4 13 6 2" xfId="38353"/>
    <cellStyle name="40% - 강조색4 13 7" xfId="38354"/>
    <cellStyle name="40% - 강조색4 14" xfId="697"/>
    <cellStyle name="40% - 강조색4 14 2" xfId="1319"/>
    <cellStyle name="40% - 강조색4 14 2 2" xfId="2621"/>
    <cellStyle name="40% - 강조색4 14 2 2 2" xfId="5237"/>
    <cellStyle name="40% - 강조색4 14 2 2 2 2" xfId="10529"/>
    <cellStyle name="40% - 강조색4 14 2 2 2 2 2" xfId="38355"/>
    <cellStyle name="40% - 강조색4 14 2 2 2 2 2 2" xfId="38356"/>
    <cellStyle name="40% - 강조색4 14 2 2 2 2 3" xfId="38357"/>
    <cellStyle name="40% - 강조색4 14 2 2 2 3" xfId="15995"/>
    <cellStyle name="40% - 강조색4 14 2 2 2 3 2" xfId="38358"/>
    <cellStyle name="40% - 강조색4 14 2 2 2 4" xfId="38359"/>
    <cellStyle name="40% - 강조색4 14 2 2 3" xfId="7914"/>
    <cellStyle name="40% - 강조색4 14 2 2 3 2" xfId="38360"/>
    <cellStyle name="40% - 강조색4 14 2 2 3 2 2" xfId="38361"/>
    <cellStyle name="40% - 강조색4 14 2 2 3 3" xfId="38362"/>
    <cellStyle name="40% - 강조색4 14 2 2 4" xfId="13380"/>
    <cellStyle name="40% - 강조색4 14 2 2 4 2" xfId="38363"/>
    <cellStyle name="40% - 강조색4 14 2 2 5" xfId="38364"/>
    <cellStyle name="40% - 강조색4 14 2 3" xfId="3938"/>
    <cellStyle name="40% - 강조색4 14 2 3 2" xfId="9230"/>
    <cellStyle name="40% - 강조색4 14 2 3 2 2" xfId="38365"/>
    <cellStyle name="40% - 강조색4 14 2 3 2 2 2" xfId="38366"/>
    <cellStyle name="40% - 강조색4 14 2 3 2 3" xfId="38367"/>
    <cellStyle name="40% - 강조색4 14 2 3 3" xfId="14696"/>
    <cellStyle name="40% - 강조색4 14 2 3 3 2" xfId="38368"/>
    <cellStyle name="40% - 강조색4 14 2 3 4" xfId="38369"/>
    <cellStyle name="40% - 강조색4 14 2 4" xfId="6615"/>
    <cellStyle name="40% - 강조색4 14 2 4 2" xfId="38370"/>
    <cellStyle name="40% - 강조색4 14 2 4 2 2" xfId="38371"/>
    <cellStyle name="40% - 강조색4 14 2 4 3" xfId="38372"/>
    <cellStyle name="40% - 강조색4 14 2 5" xfId="12081"/>
    <cellStyle name="40% - 강조색4 14 2 5 2" xfId="38373"/>
    <cellStyle name="40% - 강조색4 14 2 6" xfId="38374"/>
    <cellStyle name="40% - 강조색4 14 3" xfId="2001"/>
    <cellStyle name="40% - 강조색4 14 3 2" xfId="4617"/>
    <cellStyle name="40% - 강조색4 14 3 2 2" xfId="9909"/>
    <cellStyle name="40% - 강조색4 14 3 2 2 2" xfId="38375"/>
    <cellStyle name="40% - 강조색4 14 3 2 2 2 2" xfId="38376"/>
    <cellStyle name="40% - 강조색4 14 3 2 2 3" xfId="38377"/>
    <cellStyle name="40% - 강조색4 14 3 2 3" xfId="15375"/>
    <cellStyle name="40% - 강조색4 14 3 2 3 2" xfId="38378"/>
    <cellStyle name="40% - 강조색4 14 3 2 4" xfId="38379"/>
    <cellStyle name="40% - 강조색4 14 3 3" xfId="7294"/>
    <cellStyle name="40% - 강조색4 14 3 3 2" xfId="38380"/>
    <cellStyle name="40% - 강조색4 14 3 3 2 2" xfId="38381"/>
    <cellStyle name="40% - 강조색4 14 3 3 3" xfId="38382"/>
    <cellStyle name="40% - 강조색4 14 3 4" xfId="12760"/>
    <cellStyle name="40% - 강조색4 14 3 4 2" xfId="38383"/>
    <cellStyle name="40% - 강조색4 14 3 5" xfId="38384"/>
    <cellStyle name="40% - 강조색4 14 4" xfId="3318"/>
    <cellStyle name="40% - 강조색4 14 4 2" xfId="8610"/>
    <cellStyle name="40% - 강조색4 14 4 2 2" xfId="38385"/>
    <cellStyle name="40% - 강조색4 14 4 2 2 2" xfId="38386"/>
    <cellStyle name="40% - 강조색4 14 4 2 3" xfId="38387"/>
    <cellStyle name="40% - 강조색4 14 4 3" xfId="14076"/>
    <cellStyle name="40% - 강조색4 14 4 3 2" xfId="38388"/>
    <cellStyle name="40% - 강조색4 14 4 4" xfId="38389"/>
    <cellStyle name="40% - 강조색4 14 5" xfId="5995"/>
    <cellStyle name="40% - 강조색4 14 5 2" xfId="38390"/>
    <cellStyle name="40% - 강조색4 14 5 2 2" xfId="38391"/>
    <cellStyle name="40% - 강조색4 14 5 3" xfId="38392"/>
    <cellStyle name="40% - 강조색4 14 6" xfId="11461"/>
    <cellStyle name="40% - 강조색4 14 6 2" xfId="38393"/>
    <cellStyle name="40% - 강조색4 14 7" xfId="38394"/>
    <cellStyle name="40% - 강조색4 15" xfId="712"/>
    <cellStyle name="40% - 강조색4 15 2" xfId="2016"/>
    <cellStyle name="40% - 강조색4 15 2 2" xfId="4632"/>
    <cellStyle name="40% - 강조색4 15 2 2 2" xfId="9924"/>
    <cellStyle name="40% - 강조색4 15 2 2 2 2" xfId="38395"/>
    <cellStyle name="40% - 강조색4 15 2 2 2 2 2" xfId="38396"/>
    <cellStyle name="40% - 강조색4 15 2 2 2 3" xfId="38397"/>
    <cellStyle name="40% - 강조색4 15 2 2 3" xfId="15390"/>
    <cellStyle name="40% - 강조색4 15 2 2 3 2" xfId="38398"/>
    <cellStyle name="40% - 강조색4 15 2 2 4" xfId="38399"/>
    <cellStyle name="40% - 강조색4 15 2 3" xfId="7309"/>
    <cellStyle name="40% - 강조색4 15 2 3 2" xfId="38400"/>
    <cellStyle name="40% - 강조색4 15 2 3 2 2" xfId="38401"/>
    <cellStyle name="40% - 강조색4 15 2 3 3" xfId="38402"/>
    <cellStyle name="40% - 강조색4 15 2 4" xfId="12775"/>
    <cellStyle name="40% - 강조색4 15 2 4 2" xfId="38403"/>
    <cellStyle name="40% - 강조색4 15 2 5" xfId="38404"/>
    <cellStyle name="40% - 강조색4 15 3" xfId="3333"/>
    <cellStyle name="40% - 강조색4 15 3 2" xfId="8625"/>
    <cellStyle name="40% - 강조색4 15 3 2 2" xfId="38405"/>
    <cellStyle name="40% - 강조색4 15 3 2 2 2" xfId="38406"/>
    <cellStyle name="40% - 강조색4 15 3 2 3" xfId="38407"/>
    <cellStyle name="40% - 강조색4 15 3 3" xfId="14091"/>
    <cellStyle name="40% - 강조색4 15 3 3 2" xfId="38408"/>
    <cellStyle name="40% - 강조색4 15 3 4" xfId="38409"/>
    <cellStyle name="40% - 강조색4 15 4" xfId="6010"/>
    <cellStyle name="40% - 강조색4 15 4 2" xfId="38410"/>
    <cellStyle name="40% - 강조색4 15 4 2 2" xfId="38411"/>
    <cellStyle name="40% - 강조색4 15 4 3" xfId="38412"/>
    <cellStyle name="40% - 강조색4 15 5" xfId="11476"/>
    <cellStyle name="40% - 강조색4 15 5 2" xfId="38413"/>
    <cellStyle name="40% - 강조색4 15 6" xfId="38414"/>
    <cellStyle name="40% - 강조색4 16" xfId="1334"/>
    <cellStyle name="40% - 강조색4 16 2" xfId="2636"/>
    <cellStyle name="40% - 강조색4 16 2 2" xfId="5252"/>
    <cellStyle name="40% - 강조색4 16 2 2 2" xfId="10544"/>
    <cellStyle name="40% - 강조색4 16 2 2 2 2" xfId="38415"/>
    <cellStyle name="40% - 강조색4 16 2 2 2 2 2" xfId="38416"/>
    <cellStyle name="40% - 강조색4 16 2 2 2 3" xfId="38417"/>
    <cellStyle name="40% - 강조색4 16 2 2 3" xfId="16010"/>
    <cellStyle name="40% - 강조색4 16 2 2 3 2" xfId="38418"/>
    <cellStyle name="40% - 강조색4 16 2 2 4" xfId="38419"/>
    <cellStyle name="40% - 강조색4 16 2 3" xfId="7929"/>
    <cellStyle name="40% - 강조색4 16 2 3 2" xfId="38420"/>
    <cellStyle name="40% - 강조색4 16 2 3 2 2" xfId="38421"/>
    <cellStyle name="40% - 강조색4 16 2 3 3" xfId="38422"/>
    <cellStyle name="40% - 강조색4 16 2 4" xfId="13395"/>
    <cellStyle name="40% - 강조색4 16 2 4 2" xfId="38423"/>
    <cellStyle name="40% - 강조색4 16 2 5" xfId="38424"/>
    <cellStyle name="40% - 강조색4 16 3" xfId="3953"/>
    <cellStyle name="40% - 강조색4 16 3 2" xfId="9245"/>
    <cellStyle name="40% - 강조색4 16 3 2 2" xfId="38425"/>
    <cellStyle name="40% - 강조색4 16 3 2 2 2" xfId="38426"/>
    <cellStyle name="40% - 강조색4 16 3 2 3" xfId="38427"/>
    <cellStyle name="40% - 강조색4 16 3 3" xfId="14711"/>
    <cellStyle name="40% - 강조색4 16 3 3 2" xfId="38428"/>
    <cellStyle name="40% - 강조색4 16 3 4" xfId="38429"/>
    <cellStyle name="40% - 강조색4 16 4" xfId="6630"/>
    <cellStyle name="40% - 강조색4 16 4 2" xfId="38430"/>
    <cellStyle name="40% - 강조색4 16 4 2 2" xfId="38431"/>
    <cellStyle name="40% - 강조색4 16 4 3" xfId="38432"/>
    <cellStyle name="40% - 강조색4 16 5" xfId="12096"/>
    <cellStyle name="40% - 강조색4 16 5 2" xfId="38433"/>
    <cellStyle name="40% - 강조색4 16 6" xfId="38434"/>
    <cellStyle name="40% - 강조색4 17" xfId="1350"/>
    <cellStyle name="40% - 강조색4 17 2" xfId="2651"/>
    <cellStyle name="40% - 강조색4 17 2 2" xfId="5267"/>
    <cellStyle name="40% - 강조색4 17 2 2 2" xfId="10559"/>
    <cellStyle name="40% - 강조색4 17 2 2 2 2" xfId="38435"/>
    <cellStyle name="40% - 강조색4 17 2 2 2 2 2" xfId="38436"/>
    <cellStyle name="40% - 강조색4 17 2 2 2 3" xfId="38437"/>
    <cellStyle name="40% - 강조색4 17 2 2 3" xfId="16025"/>
    <cellStyle name="40% - 강조색4 17 2 2 3 2" xfId="38438"/>
    <cellStyle name="40% - 강조색4 17 2 2 4" xfId="38439"/>
    <cellStyle name="40% - 강조색4 17 2 3" xfId="7944"/>
    <cellStyle name="40% - 강조색4 17 2 3 2" xfId="38440"/>
    <cellStyle name="40% - 강조색4 17 2 3 2 2" xfId="38441"/>
    <cellStyle name="40% - 강조색4 17 2 3 3" xfId="38442"/>
    <cellStyle name="40% - 강조색4 17 2 4" xfId="13410"/>
    <cellStyle name="40% - 강조색4 17 2 4 2" xfId="38443"/>
    <cellStyle name="40% - 강조색4 17 2 5" xfId="38444"/>
    <cellStyle name="40% - 강조색4 17 3" xfId="3968"/>
    <cellStyle name="40% - 강조색4 17 3 2" xfId="9260"/>
    <cellStyle name="40% - 강조색4 17 3 2 2" xfId="38445"/>
    <cellStyle name="40% - 강조색4 17 3 2 2 2" xfId="38446"/>
    <cellStyle name="40% - 강조색4 17 3 2 3" xfId="38447"/>
    <cellStyle name="40% - 강조색4 17 3 3" xfId="14726"/>
    <cellStyle name="40% - 강조색4 17 3 3 2" xfId="38448"/>
    <cellStyle name="40% - 강조색4 17 3 4" xfId="38449"/>
    <cellStyle name="40% - 강조색4 17 4" xfId="6645"/>
    <cellStyle name="40% - 강조색4 17 4 2" xfId="38450"/>
    <cellStyle name="40% - 강조색4 17 4 2 2" xfId="38451"/>
    <cellStyle name="40% - 강조색4 17 4 3" xfId="38452"/>
    <cellStyle name="40% - 강조색4 17 5" xfId="12111"/>
    <cellStyle name="40% - 강조색4 17 5 2" xfId="38453"/>
    <cellStyle name="40% - 강조색4 17 6" xfId="38454"/>
    <cellStyle name="40% - 강조색4 18" xfId="1365"/>
    <cellStyle name="40% - 강조색4 18 2" xfId="2666"/>
    <cellStyle name="40% - 강조색4 18 2 2" xfId="5282"/>
    <cellStyle name="40% - 강조색4 18 2 2 2" xfId="10574"/>
    <cellStyle name="40% - 강조색4 18 2 2 2 2" xfId="38455"/>
    <cellStyle name="40% - 강조색4 18 2 2 2 2 2" xfId="38456"/>
    <cellStyle name="40% - 강조색4 18 2 2 2 3" xfId="38457"/>
    <cellStyle name="40% - 강조색4 18 2 2 3" xfId="16040"/>
    <cellStyle name="40% - 강조색4 18 2 2 3 2" xfId="38458"/>
    <cellStyle name="40% - 강조색4 18 2 2 4" xfId="38459"/>
    <cellStyle name="40% - 강조색4 18 2 3" xfId="7959"/>
    <cellStyle name="40% - 강조색4 18 2 3 2" xfId="38460"/>
    <cellStyle name="40% - 강조색4 18 2 3 2 2" xfId="38461"/>
    <cellStyle name="40% - 강조색4 18 2 3 3" xfId="38462"/>
    <cellStyle name="40% - 강조색4 18 2 4" xfId="13425"/>
    <cellStyle name="40% - 강조색4 18 2 4 2" xfId="38463"/>
    <cellStyle name="40% - 강조색4 18 2 5" xfId="38464"/>
    <cellStyle name="40% - 강조색4 18 3" xfId="3983"/>
    <cellStyle name="40% - 강조색4 18 3 2" xfId="9275"/>
    <cellStyle name="40% - 강조색4 18 3 2 2" xfId="38465"/>
    <cellStyle name="40% - 강조색4 18 3 2 2 2" xfId="38466"/>
    <cellStyle name="40% - 강조색4 18 3 2 3" xfId="38467"/>
    <cellStyle name="40% - 강조색4 18 3 3" xfId="14741"/>
    <cellStyle name="40% - 강조색4 18 3 3 2" xfId="38468"/>
    <cellStyle name="40% - 강조색4 18 3 4" xfId="38469"/>
    <cellStyle name="40% - 강조색4 18 4" xfId="6660"/>
    <cellStyle name="40% - 강조색4 18 4 2" xfId="38470"/>
    <cellStyle name="40% - 강조색4 18 4 2 2" xfId="38471"/>
    <cellStyle name="40% - 강조색4 18 4 3" xfId="38472"/>
    <cellStyle name="40% - 강조색4 18 5" xfId="12126"/>
    <cellStyle name="40% - 강조색4 18 5 2" xfId="38473"/>
    <cellStyle name="40% - 강조색4 18 6" xfId="38474"/>
    <cellStyle name="40% - 강조색4 19" xfId="1380"/>
    <cellStyle name="40% - 강조색4 19 2" xfId="2681"/>
    <cellStyle name="40% - 강조색4 19 2 2" xfId="5297"/>
    <cellStyle name="40% - 강조색4 19 2 2 2" xfId="10589"/>
    <cellStyle name="40% - 강조색4 19 2 2 2 2" xfId="38475"/>
    <cellStyle name="40% - 강조색4 19 2 2 2 2 2" xfId="38476"/>
    <cellStyle name="40% - 강조색4 19 2 2 2 3" xfId="38477"/>
    <cellStyle name="40% - 강조색4 19 2 2 3" xfId="16055"/>
    <cellStyle name="40% - 강조색4 19 2 2 3 2" xfId="38478"/>
    <cellStyle name="40% - 강조색4 19 2 2 4" xfId="38479"/>
    <cellStyle name="40% - 강조색4 19 2 3" xfId="7974"/>
    <cellStyle name="40% - 강조색4 19 2 3 2" xfId="38480"/>
    <cellStyle name="40% - 강조색4 19 2 3 2 2" xfId="38481"/>
    <cellStyle name="40% - 강조색4 19 2 3 3" xfId="38482"/>
    <cellStyle name="40% - 강조색4 19 2 4" xfId="13440"/>
    <cellStyle name="40% - 강조색4 19 2 4 2" xfId="38483"/>
    <cellStyle name="40% - 강조색4 19 2 5" xfId="38484"/>
    <cellStyle name="40% - 강조색4 19 3" xfId="3998"/>
    <cellStyle name="40% - 강조색4 19 3 2" xfId="9290"/>
    <cellStyle name="40% - 강조색4 19 3 2 2" xfId="38485"/>
    <cellStyle name="40% - 강조색4 19 3 2 2 2" xfId="38486"/>
    <cellStyle name="40% - 강조색4 19 3 2 3" xfId="38487"/>
    <cellStyle name="40% - 강조색4 19 3 3" xfId="14756"/>
    <cellStyle name="40% - 강조색4 19 3 3 2" xfId="38488"/>
    <cellStyle name="40% - 강조색4 19 3 4" xfId="38489"/>
    <cellStyle name="40% - 강조색4 19 4" xfId="6675"/>
    <cellStyle name="40% - 강조색4 19 4 2" xfId="38490"/>
    <cellStyle name="40% - 강조색4 19 4 2 2" xfId="38491"/>
    <cellStyle name="40% - 강조색4 19 4 3" xfId="38492"/>
    <cellStyle name="40% - 강조색4 19 5" xfId="12141"/>
    <cellStyle name="40% - 강조색4 19 5 2" xfId="38493"/>
    <cellStyle name="40% - 강조색4 19 6" xfId="38494"/>
    <cellStyle name="40% - 강조색4 2" xfId="101"/>
    <cellStyle name="40% - 강조색4 2 10" xfId="10819"/>
    <cellStyle name="40% - 강조색4 2 10 2" xfId="20178"/>
    <cellStyle name="40% - 강조색4 2 10 3" xfId="21715"/>
    <cellStyle name="40% - 강조색4 2 10 4" xfId="38495"/>
    <cellStyle name="40% - 강조색4 2 11" xfId="10875"/>
    <cellStyle name="40% - 강조색4 2 11 2" xfId="20756"/>
    <cellStyle name="40% - 강조색4 2 11 3" xfId="38496"/>
    <cellStyle name="40% - 강조색4 2 12" xfId="16244"/>
    <cellStyle name="40% - 강조색4 2 13" xfId="16399"/>
    <cellStyle name="40% - 강조색4 2 14" xfId="16424"/>
    <cellStyle name="40% - 강조색4 2 15" xfId="16572"/>
    <cellStyle name="40% - 강조색4 2 16" xfId="16764"/>
    <cellStyle name="40% - 강조색4 2 17" xfId="17358"/>
    <cellStyle name="40% - 강조색4 2 18" xfId="18295"/>
    <cellStyle name="40% - 강조색4 2 19" xfId="19257"/>
    <cellStyle name="40% - 강조색4 2 2" xfId="137"/>
    <cellStyle name="40% - 강조색4 2 2 10" xfId="16264"/>
    <cellStyle name="40% - 강조색4 2 2 10 2" xfId="38497"/>
    <cellStyle name="40% - 강조색4 2 2 11" xfId="16444"/>
    <cellStyle name="40% - 강조색4 2 2 12" xfId="16592"/>
    <cellStyle name="40% - 강조색4 2 2 13" xfId="16784"/>
    <cellStyle name="40% - 강조색4 2 2 14" xfId="17378"/>
    <cellStyle name="40% - 강조색4 2 2 15" xfId="18315"/>
    <cellStyle name="40% - 강조색4 2 2 16" xfId="19277"/>
    <cellStyle name="40% - 강조색4 2 2 17" xfId="21740"/>
    <cellStyle name="40% - 강조색4 2 2 2" xfId="256"/>
    <cellStyle name="40% - 강조색4 2 2 2 10" xfId="16632"/>
    <cellStyle name="40% - 강조색4 2 2 2 11" xfId="16824"/>
    <cellStyle name="40% - 강조색4 2 2 2 12" xfId="17418"/>
    <cellStyle name="40% - 강조색4 2 2 2 13" xfId="18355"/>
    <cellStyle name="40% - 강조색4 2 2 2 14" xfId="19317"/>
    <cellStyle name="40% - 강조색4 2 2 2 15" xfId="21780"/>
    <cellStyle name="40% - 강조색4 2 2 2 2" xfId="561"/>
    <cellStyle name="40% - 강조색4 2 2 2 2 10" xfId="19481"/>
    <cellStyle name="40% - 강조색4 2 2 2 2 11" xfId="21946"/>
    <cellStyle name="40% - 강조색4 2 2 2 2 2" xfId="1183"/>
    <cellStyle name="40% - 강조색4 2 2 2 2 2 10" xfId="22241"/>
    <cellStyle name="40% - 강조색4 2 2 2 2 2 2" xfId="2485"/>
    <cellStyle name="40% - 강조색4 2 2 2 2 2 2 2" xfId="5101"/>
    <cellStyle name="40% - 강조색4 2 2 2 2 2 2 2 2" xfId="10393"/>
    <cellStyle name="40% - 강조색4 2 2 2 2 2 2 2 2 2" xfId="38498"/>
    <cellStyle name="40% - 강조색4 2 2 2 2 2 2 2 2 2 2" xfId="38499"/>
    <cellStyle name="40% - 강조색4 2 2 2 2 2 2 2 2 3" xfId="38500"/>
    <cellStyle name="40% - 강조색4 2 2 2 2 2 2 2 3" xfId="15859"/>
    <cellStyle name="40% - 강조색4 2 2 2 2 2 2 2 3 2" xfId="38501"/>
    <cellStyle name="40% - 강조색4 2 2 2 2 2 2 2 4" xfId="38502"/>
    <cellStyle name="40% - 강조색4 2 2 2 2 2 2 2 5" xfId="38503"/>
    <cellStyle name="40% - 강조색4 2 2 2 2 2 2 3" xfId="7778"/>
    <cellStyle name="40% - 강조색4 2 2 2 2 2 2 3 2" xfId="38504"/>
    <cellStyle name="40% - 강조색4 2 2 2 2 2 2 3 2 2" xfId="38505"/>
    <cellStyle name="40% - 강조색4 2 2 2 2 2 2 3 3" xfId="38506"/>
    <cellStyle name="40% - 강조색4 2 2 2 2 2 2 4" xfId="13244"/>
    <cellStyle name="40% - 강조색4 2 2 2 2 2 2 4 2" xfId="38507"/>
    <cellStyle name="40% - 강조색4 2 2 2 2 2 2 5" xfId="20700"/>
    <cellStyle name="40% - 강조색4 2 2 2 2 2 2 6" xfId="38508"/>
    <cellStyle name="40% - 강조색4 2 2 2 2 2 3" xfId="3802"/>
    <cellStyle name="40% - 강조색4 2 2 2 2 2 3 2" xfId="9094"/>
    <cellStyle name="40% - 강조색4 2 2 2 2 2 3 2 2" xfId="38509"/>
    <cellStyle name="40% - 강조색4 2 2 2 2 2 3 2 2 2" xfId="38510"/>
    <cellStyle name="40% - 강조색4 2 2 2 2 2 3 2 3" xfId="38511"/>
    <cellStyle name="40% - 강조색4 2 2 2 2 2 3 2 4" xfId="38512"/>
    <cellStyle name="40% - 강조색4 2 2 2 2 2 3 3" xfId="14560"/>
    <cellStyle name="40% - 강조색4 2 2 2 2 2 3 3 2" xfId="38513"/>
    <cellStyle name="40% - 강조색4 2 2 2 2 2 3 4" xfId="21278"/>
    <cellStyle name="40% - 강조색4 2 2 2 2 2 3 5" xfId="38514"/>
    <cellStyle name="40% - 강조색4 2 2 2 2 2 4" xfId="6479"/>
    <cellStyle name="40% - 강조색4 2 2 2 2 2 4 2" xfId="38515"/>
    <cellStyle name="40% - 강조색4 2 2 2 2 2 4 2 2" xfId="38516"/>
    <cellStyle name="40% - 강조색4 2 2 2 2 2 4 3" xfId="38517"/>
    <cellStyle name="40% - 강조색4 2 2 2 2 2 4 4" xfId="38518"/>
    <cellStyle name="40% - 강조색4 2 2 2 2 2 5" xfId="11945"/>
    <cellStyle name="40% - 강조색4 2 2 2 2 2 5 2" xfId="38519"/>
    <cellStyle name="40% - 강조색4 2 2 2 2 2 6" xfId="17303"/>
    <cellStyle name="40% - 강조색4 2 2 2 2 2 7" xfId="17877"/>
    <cellStyle name="40% - 강조색4 2 2 2 2 2 8" xfId="18814"/>
    <cellStyle name="40% - 강조색4 2 2 2 2 2 9" xfId="19776"/>
    <cellStyle name="40% - 강조색4 2 2 2 2 3" xfId="1865"/>
    <cellStyle name="40% - 강조색4 2 2 2 2 3 2" xfId="4481"/>
    <cellStyle name="40% - 강조색4 2 2 2 2 3 2 2" xfId="9773"/>
    <cellStyle name="40% - 강조색4 2 2 2 2 3 2 2 2" xfId="38520"/>
    <cellStyle name="40% - 강조색4 2 2 2 2 3 2 2 2 2" xfId="38521"/>
    <cellStyle name="40% - 강조색4 2 2 2 2 3 2 2 3" xfId="38522"/>
    <cellStyle name="40% - 강조색4 2 2 2 2 3 2 2 4" xfId="38523"/>
    <cellStyle name="40% - 강조색4 2 2 2 2 3 2 3" xfId="15239"/>
    <cellStyle name="40% - 강조색4 2 2 2 2 3 2 3 2" xfId="38524"/>
    <cellStyle name="40% - 강조색4 2 2 2 2 3 2 4" xfId="21579"/>
    <cellStyle name="40% - 강조색4 2 2 2 2 3 2 5" xfId="38525"/>
    <cellStyle name="40% - 강조색4 2 2 2 2 3 3" xfId="7158"/>
    <cellStyle name="40% - 강조색4 2 2 2 2 3 3 2" xfId="38526"/>
    <cellStyle name="40% - 강조색4 2 2 2 2 3 3 2 2" xfId="38527"/>
    <cellStyle name="40% - 강조색4 2 2 2 2 3 3 3" xfId="38528"/>
    <cellStyle name="40% - 강조색4 2 2 2 2 3 3 4" xfId="38529"/>
    <cellStyle name="40% - 강조색4 2 2 2 2 3 4" xfId="12624"/>
    <cellStyle name="40% - 강조색4 2 2 2 2 3 4 2" xfId="38530"/>
    <cellStyle name="40% - 강조색4 2 2 2 2 3 5" xfId="18178"/>
    <cellStyle name="40% - 강조색4 2 2 2 2 3 6" xfId="19112"/>
    <cellStyle name="40% - 강조색4 2 2 2 2 3 7" xfId="20074"/>
    <cellStyle name="40% - 강조색4 2 2 2 2 3 8" xfId="22539"/>
    <cellStyle name="40% - 강조색4 2 2 2 2 4" xfId="3182"/>
    <cellStyle name="40% - 강조색4 2 2 2 2 4 2" xfId="8474"/>
    <cellStyle name="40% - 강조색4 2 2 2 2 4 2 2" xfId="38531"/>
    <cellStyle name="40% - 강조색4 2 2 2 2 4 2 2 2" xfId="38532"/>
    <cellStyle name="40% - 강조색4 2 2 2 2 4 2 3" xfId="38533"/>
    <cellStyle name="40% - 강조색4 2 2 2 2 4 2 4" xfId="38534"/>
    <cellStyle name="40% - 강조색4 2 2 2 2 4 3" xfId="13940"/>
    <cellStyle name="40% - 강조색4 2 2 2 2 4 3 2" xfId="38535"/>
    <cellStyle name="40% - 강조색4 2 2 2 2 4 4" xfId="20405"/>
    <cellStyle name="40% - 강조색4 2 2 2 2 4 5" xfId="38536"/>
    <cellStyle name="40% - 강조색4 2 2 2 2 5" xfId="5859"/>
    <cellStyle name="40% - 강조색4 2 2 2 2 5 2" xfId="20983"/>
    <cellStyle name="40% - 강조색4 2 2 2 2 5 2 2" xfId="38537"/>
    <cellStyle name="40% - 강조색4 2 2 2 2 5 2 3" xfId="38538"/>
    <cellStyle name="40% - 강조색4 2 2 2 2 5 3" xfId="38539"/>
    <cellStyle name="40% - 강조색4 2 2 2 2 5 4" xfId="38540"/>
    <cellStyle name="40% - 강조색4 2 2 2 2 6" xfId="11325"/>
    <cellStyle name="40% - 강조색4 2 2 2 2 6 2" xfId="38541"/>
    <cellStyle name="40% - 강조색4 2 2 2 2 6 3" xfId="38542"/>
    <cellStyle name="40% - 강조색4 2 2 2 2 7" xfId="16994"/>
    <cellStyle name="40% - 강조색4 2 2 2 2 8" xfId="17582"/>
    <cellStyle name="40% - 강조색4 2 2 2 2 9" xfId="18519"/>
    <cellStyle name="40% - 강조색4 2 2 2 3" xfId="881"/>
    <cellStyle name="40% - 강조색4 2 2 2 3 10" xfId="22126"/>
    <cellStyle name="40% - 강조색4 2 2 2 3 2" xfId="2183"/>
    <cellStyle name="40% - 강조색4 2 2 2 3 2 2" xfId="4799"/>
    <cellStyle name="40% - 강조색4 2 2 2 3 2 2 2" xfId="10091"/>
    <cellStyle name="40% - 강조색4 2 2 2 3 2 2 2 2" xfId="38543"/>
    <cellStyle name="40% - 강조색4 2 2 2 3 2 2 2 2 2" xfId="38544"/>
    <cellStyle name="40% - 강조색4 2 2 2 3 2 2 2 3" xfId="38545"/>
    <cellStyle name="40% - 강조색4 2 2 2 3 2 2 3" xfId="15557"/>
    <cellStyle name="40% - 강조색4 2 2 2 3 2 2 3 2" xfId="38546"/>
    <cellStyle name="40% - 강조색4 2 2 2 3 2 2 4" xfId="38547"/>
    <cellStyle name="40% - 강조색4 2 2 2 3 2 2 5" xfId="38548"/>
    <cellStyle name="40% - 강조색4 2 2 2 3 2 3" xfId="7476"/>
    <cellStyle name="40% - 강조색4 2 2 2 3 2 3 2" xfId="38549"/>
    <cellStyle name="40% - 강조색4 2 2 2 3 2 3 2 2" xfId="38550"/>
    <cellStyle name="40% - 강조색4 2 2 2 3 2 3 3" xfId="38551"/>
    <cellStyle name="40% - 강조색4 2 2 2 3 2 4" xfId="12942"/>
    <cellStyle name="40% - 강조색4 2 2 2 3 2 4 2" xfId="38552"/>
    <cellStyle name="40% - 강조색4 2 2 2 3 2 5" xfId="20585"/>
    <cellStyle name="40% - 강조색4 2 2 2 3 2 6" xfId="38553"/>
    <cellStyle name="40% - 강조색4 2 2 2 3 3" xfId="3500"/>
    <cellStyle name="40% - 강조색4 2 2 2 3 3 2" xfId="8792"/>
    <cellStyle name="40% - 강조색4 2 2 2 3 3 2 2" xfId="38554"/>
    <cellStyle name="40% - 강조색4 2 2 2 3 3 2 2 2" xfId="38555"/>
    <cellStyle name="40% - 강조색4 2 2 2 3 3 2 3" xfId="38556"/>
    <cellStyle name="40% - 강조색4 2 2 2 3 3 2 4" xfId="38557"/>
    <cellStyle name="40% - 강조색4 2 2 2 3 3 3" xfId="14258"/>
    <cellStyle name="40% - 강조색4 2 2 2 3 3 3 2" xfId="38558"/>
    <cellStyle name="40% - 강조색4 2 2 2 3 3 4" xfId="21163"/>
    <cellStyle name="40% - 강조색4 2 2 2 3 3 5" xfId="38559"/>
    <cellStyle name="40% - 강조색4 2 2 2 3 4" xfId="6177"/>
    <cellStyle name="40% - 강조색4 2 2 2 3 4 2" xfId="38560"/>
    <cellStyle name="40% - 강조색4 2 2 2 3 4 2 2" xfId="38561"/>
    <cellStyle name="40% - 강조색4 2 2 2 3 4 3" xfId="38562"/>
    <cellStyle name="40% - 강조색4 2 2 2 3 4 4" xfId="38563"/>
    <cellStyle name="40% - 강조색4 2 2 2 3 5" xfId="11643"/>
    <cellStyle name="40% - 강조색4 2 2 2 3 5 2" xfId="38564"/>
    <cellStyle name="40% - 강조색4 2 2 2 3 6" xfId="17174"/>
    <cellStyle name="40% - 강조색4 2 2 2 3 7" xfId="17762"/>
    <cellStyle name="40% - 강조색4 2 2 2 3 8" xfId="18699"/>
    <cellStyle name="40% - 강조색4 2 2 2 3 9" xfId="19661"/>
    <cellStyle name="40% - 강조색4 2 2 2 4" xfId="1563"/>
    <cellStyle name="40% - 강조색4 2 2 2 4 2" xfId="4179"/>
    <cellStyle name="40% - 강조색4 2 2 2 4 2 2" xfId="9471"/>
    <cellStyle name="40% - 강조색4 2 2 2 4 2 2 2" xfId="38565"/>
    <cellStyle name="40% - 강조색4 2 2 2 4 2 2 2 2" xfId="38566"/>
    <cellStyle name="40% - 강조색4 2 2 2 4 2 2 3" xfId="38567"/>
    <cellStyle name="40% - 강조색4 2 2 2 4 2 2 4" xfId="38568"/>
    <cellStyle name="40% - 강조색4 2 2 2 4 2 3" xfId="14937"/>
    <cellStyle name="40% - 강조색4 2 2 2 4 2 3 2" xfId="38569"/>
    <cellStyle name="40% - 강조색4 2 2 2 4 2 4" xfId="21410"/>
    <cellStyle name="40% - 강조색4 2 2 2 4 2 5" xfId="38570"/>
    <cellStyle name="40% - 강조색4 2 2 2 4 3" xfId="6856"/>
    <cellStyle name="40% - 강조색4 2 2 2 4 3 2" xfId="38571"/>
    <cellStyle name="40% - 강조색4 2 2 2 4 3 2 2" xfId="38572"/>
    <cellStyle name="40% - 강조색4 2 2 2 4 3 3" xfId="38573"/>
    <cellStyle name="40% - 강조색4 2 2 2 4 3 4" xfId="38574"/>
    <cellStyle name="40% - 강조색4 2 2 2 4 4" xfId="12322"/>
    <cellStyle name="40% - 강조색4 2 2 2 4 4 2" xfId="38575"/>
    <cellStyle name="40% - 강조색4 2 2 2 4 5" xfId="18010"/>
    <cellStyle name="40% - 강조색4 2 2 2 4 6" xfId="18944"/>
    <cellStyle name="40% - 강조색4 2 2 2 4 7" xfId="19906"/>
    <cellStyle name="40% - 강조색4 2 2 2 4 8" xfId="22371"/>
    <cellStyle name="40% - 강조색4 2 2 2 5" xfId="2880"/>
    <cellStyle name="40% - 강조색4 2 2 2 5 2" xfId="8172"/>
    <cellStyle name="40% - 강조색4 2 2 2 5 2 2" xfId="38576"/>
    <cellStyle name="40% - 강조색4 2 2 2 5 2 2 2" xfId="38577"/>
    <cellStyle name="40% - 강조색4 2 2 2 5 2 3" xfId="38578"/>
    <cellStyle name="40% - 강조색4 2 2 2 5 2 4" xfId="38579"/>
    <cellStyle name="40% - 강조색4 2 2 2 5 3" xfId="13638"/>
    <cellStyle name="40% - 강조색4 2 2 2 5 3 2" xfId="38580"/>
    <cellStyle name="40% - 강조색4 2 2 2 5 4" xfId="20239"/>
    <cellStyle name="40% - 강조색4 2 2 2 5 5" xfId="38581"/>
    <cellStyle name="40% - 강조색4 2 2 2 6" xfId="5557"/>
    <cellStyle name="40% - 강조색4 2 2 2 6 2" xfId="20817"/>
    <cellStyle name="40% - 강조색4 2 2 2 6 2 2" xfId="38582"/>
    <cellStyle name="40% - 강조색4 2 2 2 6 2 3" xfId="38583"/>
    <cellStyle name="40% - 강조색4 2 2 2 6 3" xfId="38584"/>
    <cellStyle name="40% - 강조색4 2 2 2 6 4" xfId="38585"/>
    <cellStyle name="40% - 강조색4 2 2 2 7" xfId="11023"/>
    <cellStyle name="40% - 강조색4 2 2 2 7 2" xfId="38586"/>
    <cellStyle name="40% - 강조색4 2 2 2 7 3" xfId="38587"/>
    <cellStyle name="40% - 강조색4 2 2 2 8" xfId="16318"/>
    <cellStyle name="40% - 강조색4 2 2 2 9" xfId="16484"/>
    <cellStyle name="40% - 강조색4 2 2 3" xfId="447"/>
    <cellStyle name="40% - 강조색4 2 2 3 10" xfId="19441"/>
    <cellStyle name="40% - 강조색4 2 2 3 11" xfId="21906"/>
    <cellStyle name="40% - 강조색4 2 2 3 2" xfId="1069"/>
    <cellStyle name="40% - 강조색4 2 2 3 2 10" xfId="22201"/>
    <cellStyle name="40% - 강조색4 2 2 3 2 2" xfId="2371"/>
    <cellStyle name="40% - 강조색4 2 2 3 2 2 2" xfId="4987"/>
    <cellStyle name="40% - 강조색4 2 2 3 2 2 2 2" xfId="10279"/>
    <cellStyle name="40% - 강조색4 2 2 3 2 2 2 2 2" xfId="38588"/>
    <cellStyle name="40% - 강조색4 2 2 3 2 2 2 2 2 2" xfId="38589"/>
    <cellStyle name="40% - 강조색4 2 2 3 2 2 2 2 3" xfId="38590"/>
    <cellStyle name="40% - 강조색4 2 2 3 2 2 2 3" xfId="15745"/>
    <cellStyle name="40% - 강조색4 2 2 3 2 2 2 3 2" xfId="38591"/>
    <cellStyle name="40% - 강조색4 2 2 3 2 2 2 4" xfId="38592"/>
    <cellStyle name="40% - 강조색4 2 2 3 2 2 2 5" xfId="38593"/>
    <cellStyle name="40% - 강조색4 2 2 3 2 2 3" xfId="7664"/>
    <cellStyle name="40% - 강조색4 2 2 3 2 2 3 2" xfId="38594"/>
    <cellStyle name="40% - 강조색4 2 2 3 2 2 3 2 2" xfId="38595"/>
    <cellStyle name="40% - 강조색4 2 2 3 2 2 3 3" xfId="38596"/>
    <cellStyle name="40% - 강조색4 2 2 3 2 2 4" xfId="13130"/>
    <cellStyle name="40% - 강조색4 2 2 3 2 2 4 2" xfId="38597"/>
    <cellStyle name="40% - 강조색4 2 2 3 2 2 5" xfId="20660"/>
    <cellStyle name="40% - 강조색4 2 2 3 2 2 6" xfId="38598"/>
    <cellStyle name="40% - 강조색4 2 2 3 2 3" xfId="3688"/>
    <cellStyle name="40% - 강조색4 2 2 3 2 3 2" xfId="8980"/>
    <cellStyle name="40% - 강조색4 2 2 3 2 3 2 2" xfId="38599"/>
    <cellStyle name="40% - 강조색4 2 2 3 2 3 2 2 2" xfId="38600"/>
    <cellStyle name="40% - 강조색4 2 2 3 2 3 2 3" xfId="38601"/>
    <cellStyle name="40% - 강조색4 2 2 3 2 3 2 4" xfId="38602"/>
    <cellStyle name="40% - 강조색4 2 2 3 2 3 3" xfId="14446"/>
    <cellStyle name="40% - 강조색4 2 2 3 2 3 3 2" xfId="38603"/>
    <cellStyle name="40% - 강조색4 2 2 3 2 3 4" xfId="21238"/>
    <cellStyle name="40% - 강조색4 2 2 3 2 3 5" xfId="38604"/>
    <cellStyle name="40% - 강조색4 2 2 3 2 4" xfId="6365"/>
    <cellStyle name="40% - 강조색4 2 2 3 2 4 2" xfId="38605"/>
    <cellStyle name="40% - 강조색4 2 2 3 2 4 2 2" xfId="38606"/>
    <cellStyle name="40% - 강조색4 2 2 3 2 4 3" xfId="38607"/>
    <cellStyle name="40% - 강조색4 2 2 3 2 4 4" xfId="38608"/>
    <cellStyle name="40% - 강조색4 2 2 3 2 5" xfId="11831"/>
    <cellStyle name="40% - 강조색4 2 2 3 2 5 2" xfId="38609"/>
    <cellStyle name="40% - 강조색4 2 2 3 2 6" xfId="17263"/>
    <cellStyle name="40% - 강조색4 2 2 3 2 7" xfId="17837"/>
    <cellStyle name="40% - 강조색4 2 2 3 2 8" xfId="18774"/>
    <cellStyle name="40% - 강조색4 2 2 3 2 9" xfId="19736"/>
    <cellStyle name="40% - 강조색4 2 2 3 3" xfId="1751"/>
    <cellStyle name="40% - 강조색4 2 2 3 3 2" xfId="4367"/>
    <cellStyle name="40% - 강조색4 2 2 3 3 2 2" xfId="9659"/>
    <cellStyle name="40% - 강조색4 2 2 3 3 2 2 2" xfId="38610"/>
    <cellStyle name="40% - 강조색4 2 2 3 3 2 2 2 2" xfId="38611"/>
    <cellStyle name="40% - 강조색4 2 2 3 3 2 2 3" xfId="38612"/>
    <cellStyle name="40% - 강조색4 2 2 3 3 2 2 4" xfId="38613"/>
    <cellStyle name="40% - 강조색4 2 2 3 3 2 3" xfId="15125"/>
    <cellStyle name="40% - 강조색4 2 2 3 3 2 3 2" xfId="38614"/>
    <cellStyle name="40% - 강조색4 2 2 3 3 2 4" xfId="21580"/>
    <cellStyle name="40% - 강조색4 2 2 3 3 2 5" xfId="38615"/>
    <cellStyle name="40% - 강조색4 2 2 3 3 3" xfId="7044"/>
    <cellStyle name="40% - 강조색4 2 2 3 3 3 2" xfId="38616"/>
    <cellStyle name="40% - 강조색4 2 2 3 3 3 2 2" xfId="38617"/>
    <cellStyle name="40% - 강조색4 2 2 3 3 3 3" xfId="38618"/>
    <cellStyle name="40% - 강조색4 2 2 3 3 3 4" xfId="38619"/>
    <cellStyle name="40% - 강조색4 2 2 3 3 4" xfId="12510"/>
    <cellStyle name="40% - 강조색4 2 2 3 3 4 2" xfId="38620"/>
    <cellStyle name="40% - 강조색4 2 2 3 3 5" xfId="18179"/>
    <cellStyle name="40% - 강조색4 2 2 3 3 6" xfId="19113"/>
    <cellStyle name="40% - 강조색4 2 2 3 3 7" xfId="20075"/>
    <cellStyle name="40% - 강조색4 2 2 3 3 8" xfId="22540"/>
    <cellStyle name="40% - 강조색4 2 2 3 4" xfId="3068"/>
    <cellStyle name="40% - 강조색4 2 2 3 4 2" xfId="8360"/>
    <cellStyle name="40% - 강조색4 2 2 3 4 2 2" xfId="38621"/>
    <cellStyle name="40% - 강조색4 2 2 3 4 2 2 2" xfId="38622"/>
    <cellStyle name="40% - 강조색4 2 2 3 4 2 3" xfId="38623"/>
    <cellStyle name="40% - 강조색4 2 2 3 4 2 4" xfId="38624"/>
    <cellStyle name="40% - 강조색4 2 2 3 4 3" xfId="13826"/>
    <cellStyle name="40% - 강조색4 2 2 3 4 3 2" xfId="38625"/>
    <cellStyle name="40% - 강조색4 2 2 3 4 4" xfId="20365"/>
    <cellStyle name="40% - 강조색4 2 2 3 4 5" xfId="38626"/>
    <cellStyle name="40% - 강조색4 2 2 3 5" xfId="5745"/>
    <cellStyle name="40% - 강조색4 2 2 3 5 2" xfId="20943"/>
    <cellStyle name="40% - 강조색4 2 2 3 5 2 2" xfId="38627"/>
    <cellStyle name="40% - 강조색4 2 2 3 5 2 3" xfId="38628"/>
    <cellStyle name="40% - 강조색4 2 2 3 5 3" xfId="38629"/>
    <cellStyle name="40% - 강조색4 2 2 3 5 4" xfId="38630"/>
    <cellStyle name="40% - 강조색4 2 2 3 6" xfId="11211"/>
    <cellStyle name="40% - 강조색4 2 2 3 6 2" xfId="38631"/>
    <cellStyle name="40% - 강조색4 2 2 3 6 3" xfId="38632"/>
    <cellStyle name="40% - 강조색4 2 2 3 7" xfId="16954"/>
    <cellStyle name="40% - 강조색4 2 2 3 8" xfId="17542"/>
    <cellStyle name="40% - 강조색4 2 2 3 9" xfId="18479"/>
    <cellStyle name="40% - 강조색4 2 2 4" xfId="767"/>
    <cellStyle name="40% - 강조색4 2 2 4 10" xfId="22086"/>
    <cellStyle name="40% - 강조색4 2 2 4 2" xfId="2069"/>
    <cellStyle name="40% - 강조색4 2 2 4 2 2" xfId="4685"/>
    <cellStyle name="40% - 강조색4 2 2 4 2 2 2" xfId="9977"/>
    <cellStyle name="40% - 강조색4 2 2 4 2 2 2 2" xfId="38633"/>
    <cellStyle name="40% - 강조색4 2 2 4 2 2 2 2 2" xfId="38634"/>
    <cellStyle name="40% - 강조색4 2 2 4 2 2 2 3" xfId="38635"/>
    <cellStyle name="40% - 강조색4 2 2 4 2 2 3" xfId="15443"/>
    <cellStyle name="40% - 강조색4 2 2 4 2 2 3 2" xfId="38636"/>
    <cellStyle name="40% - 강조색4 2 2 4 2 2 4" xfId="38637"/>
    <cellStyle name="40% - 강조색4 2 2 4 2 2 5" xfId="38638"/>
    <cellStyle name="40% - 강조색4 2 2 4 2 3" xfId="7362"/>
    <cellStyle name="40% - 강조색4 2 2 4 2 3 2" xfId="38639"/>
    <cellStyle name="40% - 강조색4 2 2 4 2 3 2 2" xfId="38640"/>
    <cellStyle name="40% - 강조색4 2 2 4 2 3 3" xfId="38641"/>
    <cellStyle name="40% - 강조색4 2 2 4 2 4" xfId="12828"/>
    <cellStyle name="40% - 강조색4 2 2 4 2 4 2" xfId="38642"/>
    <cellStyle name="40% - 강조색4 2 2 4 2 5" xfId="20545"/>
    <cellStyle name="40% - 강조색4 2 2 4 2 6" xfId="38643"/>
    <cellStyle name="40% - 강조색4 2 2 4 3" xfId="3386"/>
    <cellStyle name="40% - 강조색4 2 2 4 3 2" xfId="8678"/>
    <cellStyle name="40% - 강조색4 2 2 4 3 2 2" xfId="38644"/>
    <cellStyle name="40% - 강조색4 2 2 4 3 2 2 2" xfId="38645"/>
    <cellStyle name="40% - 강조색4 2 2 4 3 2 3" xfId="38646"/>
    <cellStyle name="40% - 강조색4 2 2 4 3 2 4" xfId="38647"/>
    <cellStyle name="40% - 강조색4 2 2 4 3 3" xfId="14144"/>
    <cellStyle name="40% - 강조색4 2 2 4 3 3 2" xfId="38648"/>
    <cellStyle name="40% - 강조색4 2 2 4 3 4" xfId="21123"/>
    <cellStyle name="40% - 강조색4 2 2 4 3 5" xfId="38649"/>
    <cellStyle name="40% - 강조색4 2 2 4 4" xfId="6063"/>
    <cellStyle name="40% - 강조색4 2 2 4 4 2" xfId="38650"/>
    <cellStyle name="40% - 강조색4 2 2 4 4 2 2" xfId="38651"/>
    <cellStyle name="40% - 강조색4 2 2 4 4 3" xfId="38652"/>
    <cellStyle name="40% - 강조색4 2 2 4 4 4" xfId="38653"/>
    <cellStyle name="40% - 강조색4 2 2 4 5" xfId="11529"/>
    <cellStyle name="40% - 강조색4 2 2 4 5 2" xfId="38654"/>
    <cellStyle name="40% - 강조색4 2 2 4 6" xfId="17134"/>
    <cellStyle name="40% - 강조색4 2 2 4 7" xfId="17722"/>
    <cellStyle name="40% - 강조색4 2 2 4 8" xfId="18659"/>
    <cellStyle name="40% - 강조색4 2 2 4 9" xfId="19621"/>
    <cellStyle name="40% - 강조색4 2 2 5" xfId="1449"/>
    <cellStyle name="40% - 강조색4 2 2 5 2" xfId="4065"/>
    <cellStyle name="40% - 강조색4 2 2 5 2 2" xfId="9357"/>
    <cellStyle name="40% - 강조색4 2 2 5 2 2 2" xfId="38655"/>
    <cellStyle name="40% - 강조색4 2 2 5 2 2 2 2" xfId="38656"/>
    <cellStyle name="40% - 강조색4 2 2 5 2 2 3" xfId="38657"/>
    <cellStyle name="40% - 강조색4 2 2 5 2 2 4" xfId="38658"/>
    <cellStyle name="40% - 강조색4 2 2 5 2 3" xfId="14823"/>
    <cellStyle name="40% - 강조색4 2 2 5 2 3 2" xfId="38659"/>
    <cellStyle name="40% - 강조색4 2 2 5 2 4" xfId="21370"/>
    <cellStyle name="40% - 강조색4 2 2 5 2 5" xfId="38660"/>
    <cellStyle name="40% - 강조색4 2 2 5 3" xfId="6742"/>
    <cellStyle name="40% - 강조색4 2 2 5 3 2" xfId="38661"/>
    <cellStyle name="40% - 강조색4 2 2 5 3 2 2" xfId="38662"/>
    <cellStyle name="40% - 강조색4 2 2 5 3 3" xfId="38663"/>
    <cellStyle name="40% - 강조색4 2 2 5 3 4" xfId="38664"/>
    <cellStyle name="40% - 강조색4 2 2 5 4" xfId="12208"/>
    <cellStyle name="40% - 강조색4 2 2 5 4 2" xfId="38665"/>
    <cellStyle name="40% - 강조색4 2 2 5 5" xfId="17970"/>
    <cellStyle name="40% - 강조색4 2 2 5 6" xfId="18904"/>
    <cellStyle name="40% - 강조색4 2 2 5 7" xfId="19866"/>
    <cellStyle name="40% - 강조색4 2 2 5 8" xfId="22331"/>
    <cellStyle name="40% - 강조색4 2 2 6" xfId="2766"/>
    <cellStyle name="40% - 강조색4 2 2 6 2" xfId="8058"/>
    <cellStyle name="40% - 강조색4 2 2 6 2 2" xfId="38666"/>
    <cellStyle name="40% - 강조색4 2 2 6 2 2 2" xfId="38667"/>
    <cellStyle name="40% - 강조색4 2 2 6 2 3" xfId="38668"/>
    <cellStyle name="40% - 강조색4 2 2 6 2 4" xfId="38669"/>
    <cellStyle name="40% - 강조색4 2 2 6 3" xfId="13524"/>
    <cellStyle name="40% - 강조색4 2 2 6 3 2" xfId="38670"/>
    <cellStyle name="40% - 강조색4 2 2 6 4" xfId="20199"/>
    <cellStyle name="40% - 강조색4 2 2 6 5" xfId="38671"/>
    <cellStyle name="40% - 강조색4 2 2 7" xfId="5443"/>
    <cellStyle name="40% - 강조색4 2 2 7 2" xfId="16182"/>
    <cellStyle name="40% - 강조색4 2 2 7 2 2" xfId="38672"/>
    <cellStyle name="40% - 강조색4 2 2 7 2 3" xfId="38673"/>
    <cellStyle name="40% - 강조색4 2 2 7 3" xfId="20777"/>
    <cellStyle name="40% - 강조색4 2 2 7 4" xfId="38674"/>
    <cellStyle name="40% - 강조색4 2 2 8" xfId="10840"/>
    <cellStyle name="40% - 강조색4 2 2 8 2" xfId="38675"/>
    <cellStyle name="40% - 강조색4 2 2 8 3" xfId="38676"/>
    <cellStyle name="40% - 강조색4 2 2 9" xfId="10909"/>
    <cellStyle name="40% - 강조색4 2 2 9 2" xfId="38677"/>
    <cellStyle name="40% - 강조색4 2 3" xfId="222"/>
    <cellStyle name="40% - 강조색4 2 3 10" xfId="16669"/>
    <cellStyle name="40% - 강조색4 2 3 11" xfId="16861"/>
    <cellStyle name="40% - 강조색4 2 3 12" xfId="17455"/>
    <cellStyle name="40% - 강조색4 2 3 13" xfId="18392"/>
    <cellStyle name="40% - 강조색4 2 3 14" xfId="19354"/>
    <cellStyle name="40% - 강조색4 2 3 15" xfId="21819"/>
    <cellStyle name="40% - 강조색4 2 3 2" xfId="527"/>
    <cellStyle name="40% - 강조색4 2 3 2 10" xfId="19518"/>
    <cellStyle name="40% - 강조색4 2 3 2 11" xfId="21983"/>
    <cellStyle name="40% - 강조색4 2 3 2 2" xfId="1149"/>
    <cellStyle name="40% - 강조색4 2 3 2 2 10" xfId="22278"/>
    <cellStyle name="40% - 강조색4 2 3 2 2 2" xfId="2451"/>
    <cellStyle name="40% - 강조색4 2 3 2 2 2 2" xfId="5067"/>
    <cellStyle name="40% - 강조색4 2 3 2 2 2 2 2" xfId="10359"/>
    <cellStyle name="40% - 강조색4 2 3 2 2 2 2 2 2" xfId="38678"/>
    <cellStyle name="40% - 강조색4 2 3 2 2 2 2 2 2 2" xfId="38679"/>
    <cellStyle name="40% - 강조색4 2 3 2 2 2 2 2 3" xfId="38680"/>
    <cellStyle name="40% - 강조색4 2 3 2 2 2 2 3" xfId="15825"/>
    <cellStyle name="40% - 강조색4 2 3 2 2 2 2 3 2" xfId="38681"/>
    <cellStyle name="40% - 강조색4 2 3 2 2 2 2 4" xfId="38682"/>
    <cellStyle name="40% - 강조색4 2 3 2 2 2 2 5" xfId="38683"/>
    <cellStyle name="40% - 강조색4 2 3 2 2 2 3" xfId="7744"/>
    <cellStyle name="40% - 강조색4 2 3 2 2 2 3 2" xfId="38684"/>
    <cellStyle name="40% - 강조색4 2 3 2 2 2 3 2 2" xfId="38685"/>
    <cellStyle name="40% - 강조색4 2 3 2 2 2 3 3" xfId="38686"/>
    <cellStyle name="40% - 강조색4 2 3 2 2 2 4" xfId="13210"/>
    <cellStyle name="40% - 강조색4 2 3 2 2 2 4 2" xfId="38687"/>
    <cellStyle name="40% - 강조색4 2 3 2 2 2 5" xfId="20737"/>
    <cellStyle name="40% - 강조색4 2 3 2 2 2 6" xfId="38688"/>
    <cellStyle name="40% - 강조색4 2 3 2 2 3" xfId="3768"/>
    <cellStyle name="40% - 강조색4 2 3 2 2 3 2" xfId="9060"/>
    <cellStyle name="40% - 강조색4 2 3 2 2 3 2 2" xfId="38689"/>
    <cellStyle name="40% - 강조색4 2 3 2 2 3 2 2 2" xfId="38690"/>
    <cellStyle name="40% - 강조색4 2 3 2 2 3 2 3" xfId="38691"/>
    <cellStyle name="40% - 강조색4 2 3 2 2 3 2 4" xfId="38692"/>
    <cellStyle name="40% - 강조색4 2 3 2 2 3 3" xfId="14526"/>
    <cellStyle name="40% - 강조색4 2 3 2 2 3 3 2" xfId="38693"/>
    <cellStyle name="40% - 강조색4 2 3 2 2 3 4" xfId="21315"/>
    <cellStyle name="40% - 강조색4 2 3 2 2 3 5" xfId="38694"/>
    <cellStyle name="40% - 강조색4 2 3 2 2 4" xfId="6445"/>
    <cellStyle name="40% - 강조색4 2 3 2 2 4 2" xfId="38695"/>
    <cellStyle name="40% - 강조색4 2 3 2 2 4 2 2" xfId="38696"/>
    <cellStyle name="40% - 강조색4 2 3 2 2 4 3" xfId="38697"/>
    <cellStyle name="40% - 강조색4 2 3 2 2 4 4" xfId="38698"/>
    <cellStyle name="40% - 강조색4 2 3 2 2 5" xfId="11911"/>
    <cellStyle name="40% - 강조색4 2 3 2 2 5 2" xfId="38699"/>
    <cellStyle name="40% - 강조색4 2 3 2 2 6" xfId="17340"/>
    <cellStyle name="40% - 강조색4 2 3 2 2 7" xfId="17914"/>
    <cellStyle name="40% - 강조색4 2 3 2 2 8" xfId="18851"/>
    <cellStyle name="40% - 강조색4 2 3 2 2 9" xfId="19813"/>
    <cellStyle name="40% - 강조색4 2 3 2 3" xfId="1831"/>
    <cellStyle name="40% - 강조색4 2 3 2 3 2" xfId="4447"/>
    <cellStyle name="40% - 강조색4 2 3 2 3 2 2" xfId="9739"/>
    <cellStyle name="40% - 강조색4 2 3 2 3 2 2 2" xfId="38700"/>
    <cellStyle name="40% - 강조색4 2 3 2 3 2 2 2 2" xfId="38701"/>
    <cellStyle name="40% - 강조색4 2 3 2 3 2 2 3" xfId="38702"/>
    <cellStyle name="40% - 강조색4 2 3 2 3 2 2 4" xfId="38703"/>
    <cellStyle name="40% - 강조색4 2 3 2 3 2 3" xfId="15205"/>
    <cellStyle name="40% - 강조색4 2 3 2 3 2 3 2" xfId="38704"/>
    <cellStyle name="40% - 강조색4 2 3 2 3 2 4" xfId="21581"/>
    <cellStyle name="40% - 강조색4 2 3 2 3 2 5" xfId="38705"/>
    <cellStyle name="40% - 강조색4 2 3 2 3 3" xfId="7124"/>
    <cellStyle name="40% - 강조색4 2 3 2 3 3 2" xfId="38706"/>
    <cellStyle name="40% - 강조색4 2 3 2 3 3 2 2" xfId="38707"/>
    <cellStyle name="40% - 강조색4 2 3 2 3 3 3" xfId="38708"/>
    <cellStyle name="40% - 강조색4 2 3 2 3 3 4" xfId="38709"/>
    <cellStyle name="40% - 강조색4 2 3 2 3 4" xfId="12590"/>
    <cellStyle name="40% - 강조색4 2 3 2 3 4 2" xfId="38710"/>
    <cellStyle name="40% - 강조색4 2 3 2 3 5" xfId="18180"/>
    <cellStyle name="40% - 강조색4 2 3 2 3 6" xfId="19114"/>
    <cellStyle name="40% - 강조색4 2 3 2 3 7" xfId="20076"/>
    <cellStyle name="40% - 강조색4 2 3 2 3 8" xfId="22541"/>
    <cellStyle name="40% - 강조색4 2 3 2 4" xfId="3148"/>
    <cellStyle name="40% - 강조색4 2 3 2 4 2" xfId="8440"/>
    <cellStyle name="40% - 강조색4 2 3 2 4 2 2" xfId="38711"/>
    <cellStyle name="40% - 강조색4 2 3 2 4 2 2 2" xfId="38712"/>
    <cellStyle name="40% - 강조색4 2 3 2 4 2 3" xfId="38713"/>
    <cellStyle name="40% - 강조색4 2 3 2 4 2 4" xfId="38714"/>
    <cellStyle name="40% - 강조색4 2 3 2 4 3" xfId="13906"/>
    <cellStyle name="40% - 강조색4 2 3 2 4 3 2" xfId="38715"/>
    <cellStyle name="40% - 강조색4 2 3 2 4 4" xfId="20442"/>
    <cellStyle name="40% - 강조색4 2 3 2 4 5" xfId="38716"/>
    <cellStyle name="40% - 강조색4 2 3 2 5" xfId="5825"/>
    <cellStyle name="40% - 강조색4 2 3 2 5 2" xfId="21020"/>
    <cellStyle name="40% - 강조색4 2 3 2 5 2 2" xfId="38717"/>
    <cellStyle name="40% - 강조색4 2 3 2 5 2 3" xfId="38718"/>
    <cellStyle name="40% - 강조색4 2 3 2 5 3" xfId="38719"/>
    <cellStyle name="40% - 강조색4 2 3 2 5 4" xfId="38720"/>
    <cellStyle name="40% - 강조색4 2 3 2 6" xfId="11291"/>
    <cellStyle name="40% - 강조색4 2 3 2 6 2" xfId="38721"/>
    <cellStyle name="40% - 강조색4 2 3 2 6 3" xfId="38722"/>
    <cellStyle name="40% - 강조색4 2 3 2 7" xfId="17031"/>
    <cellStyle name="40% - 강조색4 2 3 2 8" xfId="17619"/>
    <cellStyle name="40% - 강조색4 2 3 2 9" xfId="18556"/>
    <cellStyle name="40% - 강조색4 2 3 3" xfId="847"/>
    <cellStyle name="40% - 강조색4 2 3 3 10" xfId="22163"/>
    <cellStyle name="40% - 강조색4 2 3 3 2" xfId="2149"/>
    <cellStyle name="40% - 강조색4 2 3 3 2 2" xfId="4765"/>
    <cellStyle name="40% - 강조색4 2 3 3 2 2 2" xfId="10057"/>
    <cellStyle name="40% - 강조색4 2 3 3 2 2 2 2" xfId="38723"/>
    <cellStyle name="40% - 강조색4 2 3 3 2 2 2 2 2" xfId="38724"/>
    <cellStyle name="40% - 강조색4 2 3 3 2 2 2 3" xfId="38725"/>
    <cellStyle name="40% - 강조색4 2 3 3 2 2 3" xfId="15523"/>
    <cellStyle name="40% - 강조색4 2 3 3 2 2 3 2" xfId="38726"/>
    <cellStyle name="40% - 강조색4 2 3 3 2 2 4" xfId="38727"/>
    <cellStyle name="40% - 강조색4 2 3 3 2 2 5" xfId="38728"/>
    <cellStyle name="40% - 강조색4 2 3 3 2 3" xfId="7442"/>
    <cellStyle name="40% - 강조색4 2 3 3 2 3 2" xfId="38729"/>
    <cellStyle name="40% - 강조색4 2 3 3 2 3 2 2" xfId="38730"/>
    <cellStyle name="40% - 강조색4 2 3 3 2 3 3" xfId="38731"/>
    <cellStyle name="40% - 강조색4 2 3 3 2 4" xfId="12908"/>
    <cellStyle name="40% - 강조색4 2 3 3 2 4 2" xfId="38732"/>
    <cellStyle name="40% - 강조색4 2 3 3 2 5" xfId="20622"/>
    <cellStyle name="40% - 강조색4 2 3 3 2 6" xfId="38733"/>
    <cellStyle name="40% - 강조색4 2 3 3 3" xfId="3466"/>
    <cellStyle name="40% - 강조색4 2 3 3 3 2" xfId="8758"/>
    <cellStyle name="40% - 강조색4 2 3 3 3 2 2" xfId="38734"/>
    <cellStyle name="40% - 강조색4 2 3 3 3 2 2 2" xfId="38735"/>
    <cellStyle name="40% - 강조색4 2 3 3 3 2 3" xfId="38736"/>
    <cellStyle name="40% - 강조색4 2 3 3 3 2 4" xfId="38737"/>
    <cellStyle name="40% - 강조색4 2 3 3 3 3" xfId="14224"/>
    <cellStyle name="40% - 강조색4 2 3 3 3 3 2" xfId="38738"/>
    <cellStyle name="40% - 강조색4 2 3 3 3 4" xfId="21200"/>
    <cellStyle name="40% - 강조색4 2 3 3 3 5" xfId="38739"/>
    <cellStyle name="40% - 강조색4 2 3 3 4" xfId="6143"/>
    <cellStyle name="40% - 강조색4 2 3 3 4 2" xfId="38740"/>
    <cellStyle name="40% - 강조색4 2 3 3 4 2 2" xfId="38741"/>
    <cellStyle name="40% - 강조색4 2 3 3 4 3" xfId="38742"/>
    <cellStyle name="40% - 강조색4 2 3 3 4 4" xfId="38743"/>
    <cellStyle name="40% - 강조색4 2 3 3 5" xfId="11609"/>
    <cellStyle name="40% - 강조색4 2 3 3 5 2" xfId="38744"/>
    <cellStyle name="40% - 강조색4 2 3 3 6" xfId="17211"/>
    <cellStyle name="40% - 강조색4 2 3 3 7" xfId="17799"/>
    <cellStyle name="40% - 강조색4 2 3 3 8" xfId="18736"/>
    <cellStyle name="40% - 강조색4 2 3 3 9" xfId="19698"/>
    <cellStyle name="40% - 강조색4 2 3 4" xfId="1529"/>
    <cellStyle name="40% - 강조색4 2 3 4 2" xfId="4145"/>
    <cellStyle name="40% - 강조색4 2 3 4 2 2" xfId="9437"/>
    <cellStyle name="40% - 강조색4 2 3 4 2 2 2" xfId="38745"/>
    <cellStyle name="40% - 강조색4 2 3 4 2 2 2 2" xfId="38746"/>
    <cellStyle name="40% - 강조색4 2 3 4 2 2 3" xfId="38747"/>
    <cellStyle name="40% - 강조색4 2 3 4 2 2 4" xfId="38748"/>
    <cellStyle name="40% - 강조색4 2 3 4 2 3" xfId="14903"/>
    <cellStyle name="40% - 강조색4 2 3 4 2 3 2" xfId="38749"/>
    <cellStyle name="40% - 강조색4 2 3 4 2 4" xfId="21448"/>
    <cellStyle name="40% - 강조색4 2 3 4 2 5" xfId="38750"/>
    <cellStyle name="40% - 강조색4 2 3 4 3" xfId="6822"/>
    <cellStyle name="40% - 강조색4 2 3 4 3 2" xfId="38751"/>
    <cellStyle name="40% - 강조색4 2 3 4 3 2 2" xfId="38752"/>
    <cellStyle name="40% - 강조색4 2 3 4 3 3" xfId="38753"/>
    <cellStyle name="40% - 강조색4 2 3 4 3 4" xfId="38754"/>
    <cellStyle name="40% - 강조색4 2 3 4 4" xfId="12288"/>
    <cellStyle name="40% - 강조색4 2 3 4 4 2" xfId="38755"/>
    <cellStyle name="40% - 강조색4 2 3 4 5" xfId="18047"/>
    <cellStyle name="40% - 강조색4 2 3 4 6" xfId="18981"/>
    <cellStyle name="40% - 강조색4 2 3 4 7" xfId="19943"/>
    <cellStyle name="40% - 강조색4 2 3 4 8" xfId="22408"/>
    <cellStyle name="40% - 강조색4 2 3 5" xfId="2846"/>
    <cellStyle name="40% - 강조색4 2 3 5 2" xfId="8138"/>
    <cellStyle name="40% - 강조색4 2 3 5 2 2" xfId="38756"/>
    <cellStyle name="40% - 강조색4 2 3 5 2 2 2" xfId="38757"/>
    <cellStyle name="40% - 강조색4 2 3 5 2 3" xfId="38758"/>
    <cellStyle name="40% - 강조색4 2 3 5 2 4" xfId="38759"/>
    <cellStyle name="40% - 강조색4 2 3 5 3" xfId="13604"/>
    <cellStyle name="40% - 강조색4 2 3 5 3 2" xfId="38760"/>
    <cellStyle name="40% - 강조색4 2 3 5 4" xfId="20277"/>
    <cellStyle name="40% - 강조색4 2 3 5 5" xfId="38761"/>
    <cellStyle name="40% - 강조색4 2 3 6" xfId="5523"/>
    <cellStyle name="40% - 강조색4 2 3 6 2" xfId="20855"/>
    <cellStyle name="40% - 강조색4 2 3 6 2 2" xfId="38762"/>
    <cellStyle name="40% - 강조색4 2 3 6 2 3" xfId="38763"/>
    <cellStyle name="40% - 강조색4 2 3 6 3" xfId="38764"/>
    <cellStyle name="40% - 강조색4 2 3 6 4" xfId="38765"/>
    <cellStyle name="40% - 강조색4 2 3 7" xfId="10989"/>
    <cellStyle name="40% - 강조색4 2 3 7 2" xfId="38766"/>
    <cellStyle name="40% - 강조색4 2 3 7 3" xfId="38767"/>
    <cellStyle name="40% - 강조색4 2 3 8" xfId="16361"/>
    <cellStyle name="40% - 강조색4 2 3 8 2" xfId="38768"/>
    <cellStyle name="40% - 강조색4 2 3 9" xfId="16521"/>
    <cellStyle name="40% - 강조색4 2 4" xfId="413"/>
    <cellStyle name="40% - 강조색4 2 4 10" xfId="16804"/>
    <cellStyle name="40% - 강조색4 2 4 11" xfId="17398"/>
    <cellStyle name="40% - 강조색4 2 4 12" xfId="18335"/>
    <cellStyle name="40% - 강조색4 2 4 13" xfId="19297"/>
    <cellStyle name="40% - 강조색4 2 4 14" xfId="21760"/>
    <cellStyle name="40% - 강조색4 2 4 2" xfId="1035"/>
    <cellStyle name="40% - 강조색4 2 4 2 10" xfId="21926"/>
    <cellStyle name="40% - 강조색4 2 4 2 2" xfId="2337"/>
    <cellStyle name="40% - 강조색4 2 4 2 2 2" xfId="4953"/>
    <cellStyle name="40% - 강조색4 2 4 2 2 2 2" xfId="10245"/>
    <cellStyle name="40% - 강조색4 2 4 2 2 2 2 2" xfId="38769"/>
    <cellStyle name="40% - 강조색4 2 4 2 2 2 2 2 2" xfId="38770"/>
    <cellStyle name="40% - 강조색4 2 4 2 2 2 2 3" xfId="38771"/>
    <cellStyle name="40% - 강조색4 2 4 2 2 2 2 4" xfId="38772"/>
    <cellStyle name="40% - 강조색4 2 4 2 2 2 3" xfId="15711"/>
    <cellStyle name="40% - 강조색4 2 4 2 2 2 3 2" xfId="38773"/>
    <cellStyle name="40% - 강조색4 2 4 2 2 2 4" xfId="20680"/>
    <cellStyle name="40% - 강조색4 2 4 2 2 2 5" xfId="38774"/>
    <cellStyle name="40% - 강조색4 2 4 2 2 3" xfId="7630"/>
    <cellStyle name="40% - 강조색4 2 4 2 2 3 2" xfId="21258"/>
    <cellStyle name="40% - 강조색4 2 4 2 2 3 2 2" xfId="38775"/>
    <cellStyle name="40% - 강조색4 2 4 2 2 3 2 3" xfId="38776"/>
    <cellStyle name="40% - 강조색4 2 4 2 2 3 3" xfId="38777"/>
    <cellStyle name="40% - 강조색4 2 4 2 2 3 4" xfId="38778"/>
    <cellStyle name="40% - 강조색4 2 4 2 2 4" xfId="13096"/>
    <cellStyle name="40% - 강조색4 2 4 2 2 4 2" xfId="38779"/>
    <cellStyle name="40% - 강조색4 2 4 2 2 4 3" xfId="38780"/>
    <cellStyle name="40% - 강조색4 2 4 2 2 5" xfId="17283"/>
    <cellStyle name="40% - 강조색4 2 4 2 2 6" xfId="17857"/>
    <cellStyle name="40% - 강조색4 2 4 2 2 7" xfId="18794"/>
    <cellStyle name="40% - 강조색4 2 4 2 2 8" xfId="19756"/>
    <cellStyle name="40% - 강조색4 2 4 2 2 9" xfId="22221"/>
    <cellStyle name="40% - 강조색4 2 4 2 3" xfId="3654"/>
    <cellStyle name="40% - 강조색4 2 4 2 3 2" xfId="8946"/>
    <cellStyle name="40% - 강조색4 2 4 2 3 2 2" xfId="21582"/>
    <cellStyle name="40% - 강조색4 2 4 2 3 2 2 2" xfId="38781"/>
    <cellStyle name="40% - 강조색4 2 4 2 3 2 2 3" xfId="38782"/>
    <cellStyle name="40% - 강조색4 2 4 2 3 2 3" xfId="38783"/>
    <cellStyle name="40% - 강조색4 2 4 2 3 2 4" xfId="38784"/>
    <cellStyle name="40% - 강조색4 2 4 2 3 3" xfId="14412"/>
    <cellStyle name="40% - 강조색4 2 4 2 3 3 2" xfId="38785"/>
    <cellStyle name="40% - 강조색4 2 4 2 3 3 3" xfId="38786"/>
    <cellStyle name="40% - 강조색4 2 4 2 3 4" xfId="18181"/>
    <cellStyle name="40% - 강조색4 2 4 2 3 5" xfId="19115"/>
    <cellStyle name="40% - 강조색4 2 4 2 3 6" xfId="20077"/>
    <cellStyle name="40% - 강조색4 2 4 2 3 7" xfId="22542"/>
    <cellStyle name="40% - 강조색4 2 4 2 4" xfId="6331"/>
    <cellStyle name="40% - 강조색4 2 4 2 4 2" xfId="20385"/>
    <cellStyle name="40% - 강조색4 2 4 2 4 2 2" xfId="38787"/>
    <cellStyle name="40% - 강조색4 2 4 2 4 2 3" xfId="38788"/>
    <cellStyle name="40% - 강조색4 2 4 2 4 3" xfId="38789"/>
    <cellStyle name="40% - 강조색4 2 4 2 4 4" xfId="38790"/>
    <cellStyle name="40% - 강조색4 2 4 2 5" xfId="11797"/>
    <cellStyle name="40% - 강조색4 2 4 2 5 2" xfId="20963"/>
    <cellStyle name="40% - 강조색4 2 4 2 5 3" xfId="38791"/>
    <cellStyle name="40% - 강조색4 2 4 2 5 4" xfId="38792"/>
    <cellStyle name="40% - 강조색4 2 4 2 6" xfId="16974"/>
    <cellStyle name="40% - 강조색4 2 4 2 7" xfId="17562"/>
    <cellStyle name="40% - 강조색4 2 4 2 8" xfId="18499"/>
    <cellStyle name="40% - 강조색4 2 4 2 9" xfId="19461"/>
    <cellStyle name="40% - 강조색4 2 4 3" xfId="1717"/>
    <cellStyle name="40% - 강조색4 2 4 3 2" xfId="4333"/>
    <cellStyle name="40% - 강조색4 2 4 3 2 2" xfId="9625"/>
    <cellStyle name="40% - 강조색4 2 4 3 2 2 2" xfId="38793"/>
    <cellStyle name="40% - 강조색4 2 4 3 2 2 2 2" xfId="38794"/>
    <cellStyle name="40% - 강조색4 2 4 3 2 2 3" xfId="38795"/>
    <cellStyle name="40% - 강조색4 2 4 3 2 2 4" xfId="38796"/>
    <cellStyle name="40% - 강조색4 2 4 3 2 3" xfId="15091"/>
    <cellStyle name="40% - 강조색4 2 4 3 2 3 2" xfId="38797"/>
    <cellStyle name="40% - 강조색4 2 4 3 2 4" xfId="20565"/>
    <cellStyle name="40% - 강조색4 2 4 3 2 5" xfId="38798"/>
    <cellStyle name="40% - 강조색4 2 4 3 3" xfId="7010"/>
    <cellStyle name="40% - 강조색4 2 4 3 3 2" xfId="21143"/>
    <cellStyle name="40% - 강조색4 2 4 3 3 2 2" xfId="38799"/>
    <cellStyle name="40% - 강조색4 2 4 3 3 2 3" xfId="38800"/>
    <cellStyle name="40% - 강조색4 2 4 3 3 3" xfId="38801"/>
    <cellStyle name="40% - 강조색4 2 4 3 3 4" xfId="38802"/>
    <cellStyle name="40% - 강조색4 2 4 3 4" xfId="12476"/>
    <cellStyle name="40% - 강조색4 2 4 3 4 2" xfId="38803"/>
    <cellStyle name="40% - 강조색4 2 4 3 4 3" xfId="38804"/>
    <cellStyle name="40% - 강조색4 2 4 3 5" xfId="17154"/>
    <cellStyle name="40% - 강조색4 2 4 3 6" xfId="17742"/>
    <cellStyle name="40% - 강조색4 2 4 3 7" xfId="18679"/>
    <cellStyle name="40% - 강조색4 2 4 3 8" xfId="19641"/>
    <cellStyle name="40% - 강조색4 2 4 3 9" xfId="22106"/>
    <cellStyle name="40% - 강조색4 2 4 4" xfId="3034"/>
    <cellStyle name="40% - 강조색4 2 4 4 2" xfId="8326"/>
    <cellStyle name="40% - 강조색4 2 4 4 2 2" xfId="21390"/>
    <cellStyle name="40% - 강조색4 2 4 4 2 2 2" xfId="38805"/>
    <cellStyle name="40% - 강조색4 2 4 4 2 2 3" xfId="38806"/>
    <cellStyle name="40% - 강조색4 2 4 4 2 3" xfId="38807"/>
    <cellStyle name="40% - 강조색4 2 4 4 2 4" xfId="38808"/>
    <cellStyle name="40% - 강조색4 2 4 4 3" xfId="13792"/>
    <cellStyle name="40% - 강조색4 2 4 4 3 2" xfId="38809"/>
    <cellStyle name="40% - 강조색4 2 4 4 3 3" xfId="38810"/>
    <cellStyle name="40% - 강조색4 2 4 4 4" xfId="17990"/>
    <cellStyle name="40% - 강조색4 2 4 4 5" xfId="18924"/>
    <cellStyle name="40% - 강조색4 2 4 4 6" xfId="19886"/>
    <cellStyle name="40% - 강조색4 2 4 4 7" xfId="22351"/>
    <cellStyle name="40% - 강조색4 2 4 5" xfId="5711"/>
    <cellStyle name="40% - 강조색4 2 4 5 2" xfId="20219"/>
    <cellStyle name="40% - 강조색4 2 4 5 2 2" xfId="38811"/>
    <cellStyle name="40% - 강조색4 2 4 5 2 3" xfId="38812"/>
    <cellStyle name="40% - 강조색4 2 4 5 3" xfId="38813"/>
    <cellStyle name="40% - 강조색4 2 4 5 4" xfId="38814"/>
    <cellStyle name="40% - 강조색4 2 4 6" xfId="11177"/>
    <cellStyle name="40% - 강조색4 2 4 6 2" xfId="20797"/>
    <cellStyle name="40% - 강조색4 2 4 6 3" xfId="38815"/>
    <cellStyle name="40% - 강조색4 2 4 6 4" xfId="38816"/>
    <cellStyle name="40% - 강조색4 2 4 7" xfId="16298"/>
    <cellStyle name="40% - 강조색4 2 4 8" xfId="16464"/>
    <cellStyle name="40% - 강조색4 2 4 9" xfId="16612"/>
    <cellStyle name="40% - 강조색4 2 5" xfId="733"/>
    <cellStyle name="40% - 강조색4 2 5 10" xfId="18409"/>
    <cellStyle name="40% - 강조색4 2 5 11" xfId="19371"/>
    <cellStyle name="40% - 강조색4 2 5 12" xfId="21836"/>
    <cellStyle name="40% - 강조색4 2 5 2" xfId="2035"/>
    <cellStyle name="40% - 강조색4 2 5 2 2" xfId="4651"/>
    <cellStyle name="40% - 강조색4 2 5 2 2 2" xfId="9943"/>
    <cellStyle name="40% - 강조색4 2 5 2 2 2 2" xfId="21583"/>
    <cellStyle name="40% - 강조색4 2 5 2 2 2 2 2" xfId="38817"/>
    <cellStyle name="40% - 강조색4 2 5 2 2 2 2 3" xfId="38818"/>
    <cellStyle name="40% - 강조색4 2 5 2 2 2 3" xfId="38819"/>
    <cellStyle name="40% - 강조색4 2 5 2 2 2 4" xfId="38820"/>
    <cellStyle name="40% - 강조색4 2 5 2 2 3" xfId="15409"/>
    <cellStyle name="40% - 강조색4 2 5 2 2 3 2" xfId="38821"/>
    <cellStyle name="40% - 강조색4 2 5 2 2 3 3" xfId="38822"/>
    <cellStyle name="40% - 강조색4 2 5 2 2 4" xfId="18182"/>
    <cellStyle name="40% - 강조색4 2 5 2 2 5" xfId="19116"/>
    <cellStyle name="40% - 강조색4 2 5 2 2 6" xfId="20078"/>
    <cellStyle name="40% - 강조색4 2 5 2 2 7" xfId="22543"/>
    <cellStyle name="40% - 강조색4 2 5 2 3" xfId="7328"/>
    <cellStyle name="40% - 강조색4 2 5 2 3 2" xfId="20459"/>
    <cellStyle name="40% - 강조색4 2 5 2 3 2 2" xfId="38823"/>
    <cellStyle name="40% - 강조색4 2 5 2 3 2 3" xfId="38824"/>
    <cellStyle name="40% - 강조색4 2 5 2 3 3" xfId="38825"/>
    <cellStyle name="40% - 강조색4 2 5 2 3 4" xfId="38826"/>
    <cellStyle name="40% - 강조색4 2 5 2 4" xfId="12794"/>
    <cellStyle name="40% - 강조색4 2 5 2 4 2" xfId="21037"/>
    <cellStyle name="40% - 강조색4 2 5 2 4 3" xfId="38827"/>
    <cellStyle name="40% - 강조색4 2 5 2 4 4" xfId="38828"/>
    <cellStyle name="40% - 강조색4 2 5 2 5" xfId="17048"/>
    <cellStyle name="40% - 강조색4 2 5 2 6" xfId="17636"/>
    <cellStyle name="40% - 강조색4 2 5 2 7" xfId="18573"/>
    <cellStyle name="40% - 강조색4 2 5 2 8" xfId="19535"/>
    <cellStyle name="40% - 강조색4 2 5 2 9" xfId="22000"/>
    <cellStyle name="40% - 강조색4 2 5 3" xfId="3352"/>
    <cellStyle name="40% - 강조색4 2 5 3 2" xfId="8644"/>
    <cellStyle name="40% - 강조색4 2 5 3 2 2" xfId="20640"/>
    <cellStyle name="40% - 강조색4 2 5 3 2 2 2" xfId="38829"/>
    <cellStyle name="40% - 강조색4 2 5 3 2 2 3" xfId="38830"/>
    <cellStyle name="40% - 강조색4 2 5 3 2 3" xfId="38831"/>
    <cellStyle name="40% - 강조색4 2 5 3 2 4" xfId="38832"/>
    <cellStyle name="40% - 강조색4 2 5 3 3" xfId="14110"/>
    <cellStyle name="40% - 강조색4 2 5 3 3 2" xfId="21218"/>
    <cellStyle name="40% - 강조색4 2 5 3 3 3" xfId="38833"/>
    <cellStyle name="40% - 강조색4 2 5 3 3 4" xfId="38834"/>
    <cellStyle name="40% - 강조색4 2 5 3 4" xfId="17243"/>
    <cellStyle name="40% - 강조색4 2 5 3 5" xfId="17817"/>
    <cellStyle name="40% - 강조색4 2 5 3 6" xfId="18754"/>
    <cellStyle name="40% - 강조색4 2 5 3 7" xfId="19716"/>
    <cellStyle name="40% - 강조색4 2 5 3 8" xfId="22181"/>
    <cellStyle name="40% - 강조색4 2 5 4" xfId="6029"/>
    <cellStyle name="40% - 강조색4 2 5 4 2" xfId="18064"/>
    <cellStyle name="40% - 강조색4 2 5 4 2 2" xfId="21465"/>
    <cellStyle name="40% - 강조색4 2 5 4 2 3" xfId="38835"/>
    <cellStyle name="40% - 강조색4 2 5 4 2 4" xfId="38836"/>
    <cellStyle name="40% - 강조색4 2 5 4 3" xfId="18998"/>
    <cellStyle name="40% - 강조색4 2 5 4 4" xfId="19960"/>
    <cellStyle name="40% - 강조색4 2 5 4 5" xfId="22425"/>
    <cellStyle name="40% - 강조색4 2 5 5" xfId="11495"/>
    <cellStyle name="40% - 강조색4 2 5 5 2" xfId="20294"/>
    <cellStyle name="40% - 강조색4 2 5 5 3" xfId="38837"/>
    <cellStyle name="40% - 강조색4 2 5 5 4" xfId="38838"/>
    <cellStyle name="40% - 강조색4 2 5 6" xfId="16538"/>
    <cellStyle name="40% - 강조색4 2 5 6 2" xfId="20872"/>
    <cellStyle name="40% - 강조색4 2 5 7" xfId="16686"/>
    <cellStyle name="40% - 강조색4 2 5 8" xfId="16878"/>
    <cellStyle name="40% - 강조색4 2 5 9" xfId="17472"/>
    <cellStyle name="40% - 강조색4 2 6" xfId="1415"/>
    <cellStyle name="40% - 강조색4 2 6 2" xfId="4031"/>
    <cellStyle name="40% - 강조색4 2 6 2 2" xfId="9323"/>
    <cellStyle name="40% - 강조색4 2 6 2 2 2" xfId="21584"/>
    <cellStyle name="40% - 강조색4 2 6 2 2 2 2" xfId="38839"/>
    <cellStyle name="40% - 강조색4 2 6 2 2 2 3" xfId="38840"/>
    <cellStyle name="40% - 강조색4 2 6 2 2 3" xfId="38841"/>
    <cellStyle name="40% - 강조색4 2 6 2 2 4" xfId="38842"/>
    <cellStyle name="40% - 강조색4 2 6 2 3" xfId="14789"/>
    <cellStyle name="40% - 강조색4 2 6 2 3 2" xfId="38843"/>
    <cellStyle name="40% - 강조색4 2 6 2 3 3" xfId="38844"/>
    <cellStyle name="40% - 강조색4 2 6 2 4" xfId="18183"/>
    <cellStyle name="40% - 강조색4 2 6 2 5" xfId="19117"/>
    <cellStyle name="40% - 강조색4 2 6 2 6" xfId="20079"/>
    <cellStyle name="40% - 강조색4 2 6 2 7" xfId="22544"/>
    <cellStyle name="40% - 강조색4 2 6 3" xfId="6708"/>
    <cellStyle name="40% - 강조색4 2 6 3 2" xfId="20345"/>
    <cellStyle name="40% - 강조색4 2 6 3 2 2" xfId="38845"/>
    <cellStyle name="40% - 강조색4 2 6 3 2 3" xfId="38846"/>
    <cellStyle name="40% - 강조색4 2 6 3 3" xfId="38847"/>
    <cellStyle name="40% - 강조색4 2 6 3 4" xfId="38848"/>
    <cellStyle name="40% - 강조색4 2 6 4" xfId="12174"/>
    <cellStyle name="40% - 강조색4 2 6 4 2" xfId="20923"/>
    <cellStyle name="40% - 강조색4 2 6 4 3" xfId="38849"/>
    <cellStyle name="40% - 강조색4 2 6 4 4" xfId="38850"/>
    <cellStyle name="40% - 강조색4 2 6 5" xfId="16934"/>
    <cellStyle name="40% - 강조색4 2 6 6" xfId="17522"/>
    <cellStyle name="40% - 강조색4 2 6 7" xfId="18459"/>
    <cellStyle name="40% - 강조색4 2 6 8" xfId="19421"/>
    <cellStyle name="40% - 강조색4 2 6 9" xfId="21886"/>
    <cellStyle name="40% - 강조색4 2 7" xfId="2732"/>
    <cellStyle name="40% - 강조색4 2 7 2" xfId="8024"/>
    <cellStyle name="40% - 강조색4 2 7 2 2" xfId="20510"/>
    <cellStyle name="40% - 강조색4 2 7 2 2 2" xfId="38851"/>
    <cellStyle name="40% - 강조색4 2 7 2 2 3" xfId="38852"/>
    <cellStyle name="40% - 강조색4 2 7 2 3" xfId="38853"/>
    <cellStyle name="40% - 강조색4 2 7 2 4" xfId="38854"/>
    <cellStyle name="40% - 강조색4 2 7 3" xfId="13490"/>
    <cellStyle name="40% - 강조색4 2 7 3 2" xfId="21088"/>
    <cellStyle name="40% - 강조색4 2 7 3 3" xfId="38855"/>
    <cellStyle name="40% - 강조색4 2 7 3 4" xfId="38856"/>
    <cellStyle name="40% - 강조색4 2 7 4" xfId="17099"/>
    <cellStyle name="40% - 강조색4 2 7 5" xfId="17687"/>
    <cellStyle name="40% - 강조색4 2 7 6" xfId="18624"/>
    <cellStyle name="40% - 강조색4 2 7 7" xfId="19586"/>
    <cellStyle name="40% - 강조색4 2 7 8" xfId="22051"/>
    <cellStyle name="40% - 강조색4 2 8" xfId="5409"/>
    <cellStyle name="40% - 강조색4 2 8 2" xfId="16132"/>
    <cellStyle name="40% - 강조색4 2 8 2 2" xfId="20526"/>
    <cellStyle name="40% - 강조색4 2 8 2 3" xfId="38857"/>
    <cellStyle name="40% - 강조색4 2 8 2 4" xfId="38858"/>
    <cellStyle name="40% - 강조색4 2 8 3" xfId="17115"/>
    <cellStyle name="40% - 강조색4 2 8 3 2" xfId="21104"/>
    <cellStyle name="40% - 강조색4 2 8 4" xfId="17703"/>
    <cellStyle name="40% - 강조색4 2 8 5" xfId="18640"/>
    <cellStyle name="40% - 강조색4 2 8 6" xfId="19602"/>
    <cellStyle name="40% - 강조색4 2 8 7" xfId="22067"/>
    <cellStyle name="40% - 강조색4 2 9" xfId="10754"/>
    <cellStyle name="40% - 강조색4 2 9 2" xfId="16162"/>
    <cellStyle name="40% - 강조색4 2 9 2 2" xfId="21350"/>
    <cellStyle name="40% - 강조색4 2 9 3" xfId="17949"/>
    <cellStyle name="40% - 강조색4 2 9 4" xfId="18884"/>
    <cellStyle name="40% - 강조색4 2 9 5" xfId="19846"/>
    <cellStyle name="40% - 강조색4 2 9 6" xfId="22311"/>
    <cellStyle name="40% - 강조색4 20" xfId="1394"/>
    <cellStyle name="40% - 강조색4 20 2" xfId="4012"/>
    <cellStyle name="40% - 강조색4 20 2 2" xfId="9304"/>
    <cellStyle name="40% - 강조색4 20 2 2 2" xfId="38859"/>
    <cellStyle name="40% - 강조색4 20 2 2 2 2" xfId="38860"/>
    <cellStyle name="40% - 강조색4 20 2 2 3" xfId="38861"/>
    <cellStyle name="40% - 강조색4 20 2 3" xfId="14770"/>
    <cellStyle name="40% - 강조색4 20 2 3 2" xfId="38862"/>
    <cellStyle name="40% - 강조색4 20 2 4" xfId="38863"/>
    <cellStyle name="40% - 강조색4 20 3" xfId="6689"/>
    <cellStyle name="40% - 강조색4 20 3 2" xfId="38864"/>
    <cellStyle name="40% - 강조색4 20 3 2 2" xfId="38865"/>
    <cellStyle name="40% - 강조색4 20 3 3" xfId="38866"/>
    <cellStyle name="40% - 강조색4 20 4" xfId="12155"/>
    <cellStyle name="40% - 강조색4 20 4 2" xfId="38867"/>
    <cellStyle name="40% - 강조색4 20 5" xfId="38868"/>
    <cellStyle name="40% - 강조색4 21" xfId="2696"/>
    <cellStyle name="40% - 강조색4 21 2" xfId="5312"/>
    <cellStyle name="40% - 강조색4 21 2 2" xfId="10604"/>
    <cellStyle name="40% - 강조색4 21 2 2 2" xfId="38869"/>
    <cellStyle name="40% - 강조색4 21 2 2 2 2" xfId="38870"/>
    <cellStyle name="40% - 강조색4 21 2 2 3" xfId="38871"/>
    <cellStyle name="40% - 강조색4 21 2 3" xfId="16070"/>
    <cellStyle name="40% - 강조색4 21 2 3 2" xfId="38872"/>
    <cellStyle name="40% - 강조색4 21 2 4" xfId="38873"/>
    <cellStyle name="40% - 강조색4 21 3" xfId="7989"/>
    <cellStyle name="40% - 강조색4 21 3 2" xfId="38874"/>
    <cellStyle name="40% - 강조색4 21 3 2 2" xfId="38875"/>
    <cellStyle name="40% - 강조색4 21 3 3" xfId="38876"/>
    <cellStyle name="40% - 강조색4 21 4" xfId="13455"/>
    <cellStyle name="40% - 강조색4 21 4 2" xfId="38877"/>
    <cellStyle name="40% - 강조색4 21 5" xfId="38878"/>
    <cellStyle name="40% - 강조색4 22" xfId="2711"/>
    <cellStyle name="40% - 강조색4 22 2" xfId="8004"/>
    <cellStyle name="40% - 강조색4 22 2 2" xfId="38879"/>
    <cellStyle name="40% - 강조색4 22 2 2 2" xfId="38880"/>
    <cellStyle name="40% - 강조색4 22 2 3" xfId="38881"/>
    <cellStyle name="40% - 강조색4 22 3" xfId="13470"/>
    <cellStyle name="40% - 강조색4 22 3 2" xfId="38882"/>
    <cellStyle name="40% - 강조색4 22 4" xfId="38883"/>
    <cellStyle name="40% - 강조색4 23" xfId="5327"/>
    <cellStyle name="40% - 강조색4 23 2" xfId="10619"/>
    <cellStyle name="40% - 강조색4 23 2 2" xfId="38884"/>
    <cellStyle name="40% - 강조색4 23 2 2 2" xfId="38885"/>
    <cellStyle name="40% - 강조색4 23 2 3" xfId="38886"/>
    <cellStyle name="40% - 강조색4 23 3" xfId="16085"/>
    <cellStyle name="40% - 강조색4 23 3 2" xfId="38887"/>
    <cellStyle name="40% - 강조색4 23 4" xfId="38888"/>
    <cellStyle name="40% - 강조색4 24" xfId="5342"/>
    <cellStyle name="40% - 강조색4 24 2" xfId="10634"/>
    <cellStyle name="40% - 강조색4 24 2 2" xfId="38889"/>
    <cellStyle name="40% - 강조색4 24 3" xfId="16100"/>
    <cellStyle name="40% - 강조색4 25" xfId="5358"/>
    <cellStyle name="40% - 강조색4 25 2" xfId="10649"/>
    <cellStyle name="40% - 강조색4 26" xfId="5375"/>
    <cellStyle name="40% - 강조색4 26 2" xfId="10665"/>
    <cellStyle name="40% - 강조색4 27" xfId="5388"/>
    <cellStyle name="40% - 강조색4 28" xfId="10856"/>
    <cellStyle name="40% - 강조색4 29" xfId="49757"/>
    <cellStyle name="40% - 강조색4 3" xfId="116"/>
    <cellStyle name="40% - 강조색4 3 10" xfId="38890"/>
    <cellStyle name="40% - 강조색4 3 2" xfId="237"/>
    <cellStyle name="40% - 강조색4 3 2 2" xfId="542"/>
    <cellStyle name="40% - 강조색4 3 2 2 2" xfId="1164"/>
    <cellStyle name="40% - 강조색4 3 2 2 2 2" xfId="2466"/>
    <cellStyle name="40% - 강조색4 3 2 2 2 2 2" xfId="5082"/>
    <cellStyle name="40% - 강조색4 3 2 2 2 2 2 2" xfId="10374"/>
    <cellStyle name="40% - 강조색4 3 2 2 2 2 2 2 2" xfId="38891"/>
    <cellStyle name="40% - 강조색4 3 2 2 2 2 2 2 2 2" xfId="38892"/>
    <cellStyle name="40% - 강조색4 3 2 2 2 2 2 2 3" xfId="38893"/>
    <cellStyle name="40% - 강조색4 3 2 2 2 2 2 3" xfId="15840"/>
    <cellStyle name="40% - 강조색4 3 2 2 2 2 2 3 2" xfId="38894"/>
    <cellStyle name="40% - 강조색4 3 2 2 2 2 2 4" xfId="38895"/>
    <cellStyle name="40% - 강조색4 3 2 2 2 2 3" xfId="7759"/>
    <cellStyle name="40% - 강조색4 3 2 2 2 2 3 2" xfId="38896"/>
    <cellStyle name="40% - 강조색4 3 2 2 2 2 3 2 2" xfId="38897"/>
    <cellStyle name="40% - 강조색4 3 2 2 2 2 3 3" xfId="38898"/>
    <cellStyle name="40% - 강조색4 3 2 2 2 2 4" xfId="13225"/>
    <cellStyle name="40% - 강조색4 3 2 2 2 2 4 2" xfId="38899"/>
    <cellStyle name="40% - 강조색4 3 2 2 2 2 5" xfId="38900"/>
    <cellStyle name="40% - 강조색4 3 2 2 2 3" xfId="3783"/>
    <cellStyle name="40% - 강조색4 3 2 2 2 3 2" xfId="9075"/>
    <cellStyle name="40% - 강조색4 3 2 2 2 3 2 2" xfId="38901"/>
    <cellStyle name="40% - 강조색4 3 2 2 2 3 2 2 2" xfId="38902"/>
    <cellStyle name="40% - 강조색4 3 2 2 2 3 2 3" xfId="38903"/>
    <cellStyle name="40% - 강조색4 3 2 2 2 3 3" xfId="14541"/>
    <cellStyle name="40% - 강조색4 3 2 2 2 3 3 2" xfId="38904"/>
    <cellStyle name="40% - 강조색4 3 2 2 2 3 4" xfId="38905"/>
    <cellStyle name="40% - 강조색4 3 2 2 2 4" xfId="6460"/>
    <cellStyle name="40% - 강조색4 3 2 2 2 4 2" xfId="38906"/>
    <cellStyle name="40% - 강조색4 3 2 2 2 4 2 2" xfId="38907"/>
    <cellStyle name="40% - 강조색4 3 2 2 2 4 3" xfId="38908"/>
    <cellStyle name="40% - 강조색4 3 2 2 2 5" xfId="11926"/>
    <cellStyle name="40% - 강조색4 3 2 2 2 5 2" xfId="38909"/>
    <cellStyle name="40% - 강조색4 3 2 2 2 6" xfId="38910"/>
    <cellStyle name="40% - 강조색4 3 2 2 3" xfId="1846"/>
    <cellStyle name="40% - 강조색4 3 2 2 3 2" xfId="4462"/>
    <cellStyle name="40% - 강조색4 3 2 2 3 2 2" xfId="9754"/>
    <cellStyle name="40% - 강조색4 3 2 2 3 2 2 2" xfId="38911"/>
    <cellStyle name="40% - 강조색4 3 2 2 3 2 2 2 2" xfId="38912"/>
    <cellStyle name="40% - 강조색4 3 2 2 3 2 2 3" xfId="38913"/>
    <cellStyle name="40% - 강조색4 3 2 2 3 2 3" xfId="15220"/>
    <cellStyle name="40% - 강조색4 3 2 2 3 2 3 2" xfId="38914"/>
    <cellStyle name="40% - 강조색4 3 2 2 3 2 4" xfId="38915"/>
    <cellStyle name="40% - 강조색4 3 2 2 3 3" xfId="7139"/>
    <cellStyle name="40% - 강조색4 3 2 2 3 3 2" xfId="38916"/>
    <cellStyle name="40% - 강조색4 3 2 2 3 3 2 2" xfId="38917"/>
    <cellStyle name="40% - 강조색4 3 2 2 3 3 3" xfId="38918"/>
    <cellStyle name="40% - 강조색4 3 2 2 3 4" xfId="12605"/>
    <cellStyle name="40% - 강조색4 3 2 2 3 4 2" xfId="38919"/>
    <cellStyle name="40% - 강조색4 3 2 2 3 5" xfId="38920"/>
    <cellStyle name="40% - 강조색4 3 2 2 4" xfId="3163"/>
    <cellStyle name="40% - 강조색4 3 2 2 4 2" xfId="8455"/>
    <cellStyle name="40% - 강조색4 3 2 2 4 2 2" xfId="38921"/>
    <cellStyle name="40% - 강조색4 3 2 2 4 2 2 2" xfId="38922"/>
    <cellStyle name="40% - 강조색4 3 2 2 4 2 3" xfId="38923"/>
    <cellStyle name="40% - 강조색4 3 2 2 4 3" xfId="13921"/>
    <cellStyle name="40% - 강조색4 3 2 2 4 3 2" xfId="38924"/>
    <cellStyle name="40% - 강조색4 3 2 2 4 4" xfId="38925"/>
    <cellStyle name="40% - 강조색4 3 2 2 5" xfId="5840"/>
    <cellStyle name="40% - 강조색4 3 2 2 5 2" xfId="38926"/>
    <cellStyle name="40% - 강조색4 3 2 2 5 2 2" xfId="38927"/>
    <cellStyle name="40% - 강조색4 3 2 2 5 3" xfId="38928"/>
    <cellStyle name="40% - 강조색4 3 2 2 6" xfId="11306"/>
    <cellStyle name="40% - 강조색4 3 2 2 6 2" xfId="38929"/>
    <cellStyle name="40% - 강조색4 3 2 2 7" xfId="38930"/>
    <cellStyle name="40% - 강조색4 3 2 3" xfId="862"/>
    <cellStyle name="40% - 강조색4 3 2 3 2" xfId="2164"/>
    <cellStyle name="40% - 강조색4 3 2 3 2 2" xfId="4780"/>
    <cellStyle name="40% - 강조색4 3 2 3 2 2 2" xfId="10072"/>
    <cellStyle name="40% - 강조색4 3 2 3 2 2 2 2" xfId="38931"/>
    <cellStyle name="40% - 강조색4 3 2 3 2 2 2 2 2" xfId="38932"/>
    <cellStyle name="40% - 강조색4 3 2 3 2 2 2 3" xfId="38933"/>
    <cellStyle name="40% - 강조색4 3 2 3 2 2 3" xfId="15538"/>
    <cellStyle name="40% - 강조색4 3 2 3 2 2 3 2" xfId="38934"/>
    <cellStyle name="40% - 강조색4 3 2 3 2 2 4" xfId="38935"/>
    <cellStyle name="40% - 강조색4 3 2 3 2 3" xfId="7457"/>
    <cellStyle name="40% - 강조색4 3 2 3 2 3 2" xfId="38936"/>
    <cellStyle name="40% - 강조색4 3 2 3 2 3 2 2" xfId="38937"/>
    <cellStyle name="40% - 강조색4 3 2 3 2 3 3" xfId="38938"/>
    <cellStyle name="40% - 강조색4 3 2 3 2 4" xfId="12923"/>
    <cellStyle name="40% - 강조색4 3 2 3 2 4 2" xfId="38939"/>
    <cellStyle name="40% - 강조색4 3 2 3 2 5" xfId="38940"/>
    <cellStyle name="40% - 강조색4 3 2 3 3" xfId="3481"/>
    <cellStyle name="40% - 강조색4 3 2 3 3 2" xfId="8773"/>
    <cellStyle name="40% - 강조색4 3 2 3 3 2 2" xfId="38941"/>
    <cellStyle name="40% - 강조색4 3 2 3 3 2 2 2" xfId="38942"/>
    <cellStyle name="40% - 강조색4 3 2 3 3 2 3" xfId="38943"/>
    <cellStyle name="40% - 강조색4 3 2 3 3 3" xfId="14239"/>
    <cellStyle name="40% - 강조색4 3 2 3 3 3 2" xfId="38944"/>
    <cellStyle name="40% - 강조색4 3 2 3 3 4" xfId="38945"/>
    <cellStyle name="40% - 강조색4 3 2 3 4" xfId="6158"/>
    <cellStyle name="40% - 강조색4 3 2 3 4 2" xfId="38946"/>
    <cellStyle name="40% - 강조색4 3 2 3 4 2 2" xfId="38947"/>
    <cellStyle name="40% - 강조색4 3 2 3 4 3" xfId="38948"/>
    <cellStyle name="40% - 강조색4 3 2 3 5" xfId="11624"/>
    <cellStyle name="40% - 강조색4 3 2 3 5 2" xfId="38949"/>
    <cellStyle name="40% - 강조색4 3 2 3 6" xfId="38950"/>
    <cellStyle name="40% - 강조색4 3 2 4" xfId="1544"/>
    <cellStyle name="40% - 강조색4 3 2 4 2" xfId="4160"/>
    <cellStyle name="40% - 강조색4 3 2 4 2 2" xfId="9452"/>
    <cellStyle name="40% - 강조색4 3 2 4 2 2 2" xfId="38951"/>
    <cellStyle name="40% - 강조색4 3 2 4 2 2 2 2" xfId="38952"/>
    <cellStyle name="40% - 강조색4 3 2 4 2 2 3" xfId="38953"/>
    <cellStyle name="40% - 강조색4 3 2 4 2 3" xfId="14918"/>
    <cellStyle name="40% - 강조색4 3 2 4 2 3 2" xfId="38954"/>
    <cellStyle name="40% - 강조색4 3 2 4 2 4" xfId="38955"/>
    <cellStyle name="40% - 강조색4 3 2 4 3" xfId="6837"/>
    <cellStyle name="40% - 강조색4 3 2 4 3 2" xfId="38956"/>
    <cellStyle name="40% - 강조색4 3 2 4 3 2 2" xfId="38957"/>
    <cellStyle name="40% - 강조색4 3 2 4 3 3" xfId="38958"/>
    <cellStyle name="40% - 강조색4 3 2 4 4" xfId="12303"/>
    <cellStyle name="40% - 강조색4 3 2 4 4 2" xfId="38959"/>
    <cellStyle name="40% - 강조색4 3 2 4 5" xfId="38960"/>
    <cellStyle name="40% - 강조색4 3 2 5" xfId="2861"/>
    <cellStyle name="40% - 강조색4 3 2 5 2" xfId="8153"/>
    <cellStyle name="40% - 강조색4 3 2 5 2 2" xfId="38961"/>
    <cellStyle name="40% - 강조색4 3 2 5 2 2 2" xfId="38962"/>
    <cellStyle name="40% - 강조색4 3 2 5 2 3" xfId="38963"/>
    <cellStyle name="40% - 강조색4 3 2 5 3" xfId="13619"/>
    <cellStyle name="40% - 강조색4 3 2 5 3 2" xfId="38964"/>
    <cellStyle name="40% - 강조색4 3 2 5 4" xfId="38965"/>
    <cellStyle name="40% - 강조색4 3 2 6" xfId="5538"/>
    <cellStyle name="40% - 강조색4 3 2 6 2" xfId="38966"/>
    <cellStyle name="40% - 강조색4 3 2 6 2 2" xfId="38967"/>
    <cellStyle name="40% - 강조색4 3 2 6 3" xfId="38968"/>
    <cellStyle name="40% - 강조색4 3 2 7" xfId="11004"/>
    <cellStyle name="40% - 강조색4 3 2 7 2" xfId="38969"/>
    <cellStyle name="40% - 강조색4 3 2 8" xfId="38970"/>
    <cellStyle name="40% - 강조색4 3 3" xfId="428"/>
    <cellStyle name="40% - 강조색4 3 3 2" xfId="1050"/>
    <cellStyle name="40% - 강조색4 3 3 2 2" xfId="2352"/>
    <cellStyle name="40% - 강조색4 3 3 2 2 2" xfId="4968"/>
    <cellStyle name="40% - 강조색4 3 3 2 2 2 2" xfId="10260"/>
    <cellStyle name="40% - 강조색4 3 3 2 2 2 2 2" xfId="38971"/>
    <cellStyle name="40% - 강조색4 3 3 2 2 2 2 2 2" xfId="38972"/>
    <cellStyle name="40% - 강조색4 3 3 2 2 2 2 3" xfId="38973"/>
    <cellStyle name="40% - 강조색4 3 3 2 2 2 3" xfId="15726"/>
    <cellStyle name="40% - 강조색4 3 3 2 2 2 3 2" xfId="38974"/>
    <cellStyle name="40% - 강조색4 3 3 2 2 2 4" xfId="38975"/>
    <cellStyle name="40% - 강조색4 3 3 2 2 3" xfId="7645"/>
    <cellStyle name="40% - 강조색4 3 3 2 2 3 2" xfId="38976"/>
    <cellStyle name="40% - 강조색4 3 3 2 2 3 2 2" xfId="38977"/>
    <cellStyle name="40% - 강조색4 3 3 2 2 3 3" xfId="38978"/>
    <cellStyle name="40% - 강조색4 3 3 2 2 4" xfId="13111"/>
    <cellStyle name="40% - 강조색4 3 3 2 2 4 2" xfId="38979"/>
    <cellStyle name="40% - 강조색4 3 3 2 2 5" xfId="38980"/>
    <cellStyle name="40% - 강조색4 3 3 2 3" xfId="3669"/>
    <cellStyle name="40% - 강조색4 3 3 2 3 2" xfId="8961"/>
    <cellStyle name="40% - 강조색4 3 3 2 3 2 2" xfId="38981"/>
    <cellStyle name="40% - 강조색4 3 3 2 3 2 2 2" xfId="38982"/>
    <cellStyle name="40% - 강조색4 3 3 2 3 2 3" xfId="38983"/>
    <cellStyle name="40% - 강조색4 3 3 2 3 3" xfId="14427"/>
    <cellStyle name="40% - 강조색4 3 3 2 3 3 2" xfId="38984"/>
    <cellStyle name="40% - 강조색4 3 3 2 3 4" xfId="38985"/>
    <cellStyle name="40% - 강조색4 3 3 2 4" xfId="6346"/>
    <cellStyle name="40% - 강조색4 3 3 2 4 2" xfId="38986"/>
    <cellStyle name="40% - 강조색4 3 3 2 4 2 2" xfId="38987"/>
    <cellStyle name="40% - 강조색4 3 3 2 4 3" xfId="38988"/>
    <cellStyle name="40% - 강조색4 3 3 2 5" xfId="11812"/>
    <cellStyle name="40% - 강조색4 3 3 2 5 2" xfId="38989"/>
    <cellStyle name="40% - 강조색4 3 3 2 6" xfId="38990"/>
    <cellStyle name="40% - 강조색4 3 3 3" xfId="1732"/>
    <cellStyle name="40% - 강조색4 3 3 3 2" xfId="4348"/>
    <cellStyle name="40% - 강조색4 3 3 3 2 2" xfId="9640"/>
    <cellStyle name="40% - 강조색4 3 3 3 2 2 2" xfId="38991"/>
    <cellStyle name="40% - 강조색4 3 3 3 2 2 2 2" xfId="38992"/>
    <cellStyle name="40% - 강조색4 3 3 3 2 2 3" xfId="38993"/>
    <cellStyle name="40% - 강조색4 3 3 3 2 3" xfId="15106"/>
    <cellStyle name="40% - 강조색4 3 3 3 2 3 2" xfId="38994"/>
    <cellStyle name="40% - 강조색4 3 3 3 2 4" xfId="38995"/>
    <cellStyle name="40% - 강조색4 3 3 3 3" xfId="7025"/>
    <cellStyle name="40% - 강조색4 3 3 3 3 2" xfId="38996"/>
    <cellStyle name="40% - 강조색4 3 3 3 3 2 2" xfId="38997"/>
    <cellStyle name="40% - 강조색4 3 3 3 3 3" xfId="38998"/>
    <cellStyle name="40% - 강조색4 3 3 3 4" xfId="12491"/>
    <cellStyle name="40% - 강조색4 3 3 3 4 2" xfId="38999"/>
    <cellStyle name="40% - 강조색4 3 3 3 5" xfId="39000"/>
    <cellStyle name="40% - 강조색4 3 3 4" xfId="3049"/>
    <cellStyle name="40% - 강조색4 3 3 4 2" xfId="8341"/>
    <cellStyle name="40% - 강조색4 3 3 4 2 2" xfId="39001"/>
    <cellStyle name="40% - 강조색4 3 3 4 2 2 2" xfId="39002"/>
    <cellStyle name="40% - 강조색4 3 3 4 2 3" xfId="39003"/>
    <cellStyle name="40% - 강조색4 3 3 4 3" xfId="13807"/>
    <cellStyle name="40% - 강조색4 3 3 4 3 2" xfId="39004"/>
    <cellStyle name="40% - 강조색4 3 3 4 4" xfId="39005"/>
    <cellStyle name="40% - 강조색4 3 3 5" xfId="5726"/>
    <cellStyle name="40% - 강조색4 3 3 5 2" xfId="39006"/>
    <cellStyle name="40% - 강조색4 3 3 5 2 2" xfId="39007"/>
    <cellStyle name="40% - 강조색4 3 3 5 3" xfId="39008"/>
    <cellStyle name="40% - 강조색4 3 3 6" xfId="11192"/>
    <cellStyle name="40% - 강조색4 3 3 6 2" xfId="39009"/>
    <cellStyle name="40% - 강조색4 3 3 7" xfId="39010"/>
    <cellStyle name="40% - 강조색4 3 4" xfId="748"/>
    <cellStyle name="40% - 강조색4 3 4 2" xfId="2050"/>
    <cellStyle name="40% - 강조색4 3 4 2 2" xfId="4666"/>
    <cellStyle name="40% - 강조색4 3 4 2 2 2" xfId="9958"/>
    <cellStyle name="40% - 강조색4 3 4 2 2 2 2" xfId="39011"/>
    <cellStyle name="40% - 강조색4 3 4 2 2 2 2 2" xfId="39012"/>
    <cellStyle name="40% - 강조색4 3 4 2 2 2 3" xfId="39013"/>
    <cellStyle name="40% - 강조색4 3 4 2 2 3" xfId="15424"/>
    <cellStyle name="40% - 강조색4 3 4 2 2 3 2" xfId="39014"/>
    <cellStyle name="40% - 강조색4 3 4 2 2 4" xfId="39015"/>
    <cellStyle name="40% - 강조색4 3 4 2 3" xfId="7343"/>
    <cellStyle name="40% - 강조색4 3 4 2 3 2" xfId="39016"/>
    <cellStyle name="40% - 강조색4 3 4 2 3 2 2" xfId="39017"/>
    <cellStyle name="40% - 강조색4 3 4 2 3 3" xfId="39018"/>
    <cellStyle name="40% - 강조색4 3 4 2 4" xfId="12809"/>
    <cellStyle name="40% - 강조색4 3 4 2 4 2" xfId="39019"/>
    <cellStyle name="40% - 강조색4 3 4 2 5" xfId="39020"/>
    <cellStyle name="40% - 강조색4 3 4 3" xfId="3367"/>
    <cellStyle name="40% - 강조색4 3 4 3 2" xfId="8659"/>
    <cellStyle name="40% - 강조색4 3 4 3 2 2" xfId="39021"/>
    <cellStyle name="40% - 강조색4 3 4 3 2 2 2" xfId="39022"/>
    <cellStyle name="40% - 강조색4 3 4 3 2 3" xfId="39023"/>
    <cellStyle name="40% - 강조색4 3 4 3 3" xfId="14125"/>
    <cellStyle name="40% - 강조색4 3 4 3 3 2" xfId="39024"/>
    <cellStyle name="40% - 강조색4 3 4 3 4" xfId="39025"/>
    <cellStyle name="40% - 강조색4 3 4 4" xfId="6044"/>
    <cellStyle name="40% - 강조색4 3 4 4 2" xfId="39026"/>
    <cellStyle name="40% - 강조색4 3 4 4 2 2" xfId="39027"/>
    <cellStyle name="40% - 강조색4 3 4 4 3" xfId="39028"/>
    <cellStyle name="40% - 강조색4 3 4 5" xfId="11510"/>
    <cellStyle name="40% - 강조색4 3 4 5 2" xfId="39029"/>
    <cellStyle name="40% - 강조색4 3 4 6" xfId="39030"/>
    <cellStyle name="40% - 강조색4 3 5" xfId="1430"/>
    <cellStyle name="40% - 강조색4 3 5 2" xfId="4046"/>
    <cellStyle name="40% - 강조색4 3 5 2 2" xfId="9338"/>
    <cellStyle name="40% - 강조색4 3 5 2 2 2" xfId="39031"/>
    <cellStyle name="40% - 강조색4 3 5 2 2 2 2" xfId="39032"/>
    <cellStyle name="40% - 강조색4 3 5 2 2 3" xfId="39033"/>
    <cellStyle name="40% - 강조색4 3 5 2 3" xfId="14804"/>
    <cellStyle name="40% - 강조색4 3 5 2 3 2" xfId="39034"/>
    <cellStyle name="40% - 강조색4 3 5 2 4" xfId="39035"/>
    <cellStyle name="40% - 강조색4 3 5 3" xfId="6723"/>
    <cellStyle name="40% - 강조색4 3 5 3 2" xfId="39036"/>
    <cellStyle name="40% - 강조색4 3 5 3 2 2" xfId="39037"/>
    <cellStyle name="40% - 강조색4 3 5 3 3" xfId="39038"/>
    <cellStyle name="40% - 강조색4 3 5 4" xfId="12189"/>
    <cellStyle name="40% - 강조색4 3 5 4 2" xfId="39039"/>
    <cellStyle name="40% - 강조색4 3 5 5" xfId="39040"/>
    <cellStyle name="40% - 강조색4 3 6" xfId="2747"/>
    <cellStyle name="40% - 강조색4 3 6 2" xfId="8039"/>
    <cellStyle name="40% - 강조색4 3 6 2 2" xfId="39041"/>
    <cellStyle name="40% - 강조색4 3 6 2 2 2" xfId="39042"/>
    <cellStyle name="40% - 강조색4 3 6 2 3" xfId="39043"/>
    <cellStyle name="40% - 강조색4 3 6 3" xfId="13505"/>
    <cellStyle name="40% - 강조색4 3 6 3 2" xfId="39044"/>
    <cellStyle name="40% - 강조색4 3 6 4" xfId="39045"/>
    <cellStyle name="40% - 강조색4 3 7" xfId="5424"/>
    <cellStyle name="40% - 강조색4 3 7 2" xfId="16116"/>
    <cellStyle name="40% - 강조색4 3 7 2 2" xfId="39046"/>
    <cellStyle name="40% - 강조색4 3 7 3" xfId="39047"/>
    <cellStyle name="40% - 강조색4 3 8" xfId="10704"/>
    <cellStyle name="40% - 강조색4 3 8 2" xfId="39048"/>
    <cellStyle name="40% - 강조색4 3 9" xfId="10890"/>
    <cellStyle name="40% - 강조색4 30" xfId="49771"/>
    <cellStyle name="40% - 강조색4 31" xfId="49785"/>
    <cellStyle name="40% - 강조색4 32" xfId="49799"/>
    <cellStyle name="40% - 강조색4 33" xfId="49813"/>
    <cellStyle name="40% - 강조색4 34" xfId="49827"/>
    <cellStyle name="40% - 강조색4 35" xfId="49841"/>
    <cellStyle name="40% - 강조색4 36" xfId="49855"/>
    <cellStyle name="40% - 강조색4 37" xfId="49869"/>
    <cellStyle name="40% - 강조색4 38" xfId="49883"/>
    <cellStyle name="40% - 강조색4 39" xfId="49897"/>
    <cellStyle name="40% - 강조색4 4" xfId="152"/>
    <cellStyle name="40% - 강조색4 4 10" xfId="16337"/>
    <cellStyle name="40% - 강조색4 4 11" xfId="16503"/>
    <cellStyle name="40% - 강조색4 4 12" xfId="16651"/>
    <cellStyle name="40% - 강조색4 4 13" xfId="16843"/>
    <cellStyle name="40% - 강조색4 4 14" xfId="17437"/>
    <cellStyle name="40% - 강조색4 4 15" xfId="18374"/>
    <cellStyle name="40% - 강조색4 4 16" xfId="19336"/>
    <cellStyle name="40% - 강조색4 4 17" xfId="21799"/>
    <cellStyle name="40% - 강조색4 4 2" xfId="273"/>
    <cellStyle name="40% - 강조색4 4 2 10" xfId="18538"/>
    <cellStyle name="40% - 강조색4 4 2 11" xfId="19500"/>
    <cellStyle name="40% - 강조색4 4 2 12" xfId="21965"/>
    <cellStyle name="40% - 강조색4 4 2 2" xfId="577"/>
    <cellStyle name="40% - 강조색4 4 2 2 10" xfId="19795"/>
    <cellStyle name="40% - 강조색4 4 2 2 11" xfId="22260"/>
    <cellStyle name="40% - 강조색4 4 2 2 2" xfId="1199"/>
    <cellStyle name="40% - 강조색4 4 2 2 2 2" xfId="2501"/>
    <cellStyle name="40% - 강조색4 4 2 2 2 2 2" xfId="5117"/>
    <cellStyle name="40% - 강조색4 4 2 2 2 2 2 2" xfId="10409"/>
    <cellStyle name="40% - 강조색4 4 2 2 2 2 2 2 2" xfId="39049"/>
    <cellStyle name="40% - 강조색4 4 2 2 2 2 2 2 2 2" xfId="39050"/>
    <cellStyle name="40% - 강조색4 4 2 2 2 2 2 2 3" xfId="39051"/>
    <cellStyle name="40% - 강조색4 4 2 2 2 2 2 3" xfId="15875"/>
    <cellStyle name="40% - 강조색4 4 2 2 2 2 2 3 2" xfId="39052"/>
    <cellStyle name="40% - 강조색4 4 2 2 2 2 2 4" xfId="39053"/>
    <cellStyle name="40% - 강조색4 4 2 2 2 2 3" xfId="7794"/>
    <cellStyle name="40% - 강조색4 4 2 2 2 2 3 2" xfId="39054"/>
    <cellStyle name="40% - 강조색4 4 2 2 2 2 3 2 2" xfId="39055"/>
    <cellStyle name="40% - 강조색4 4 2 2 2 2 3 3" xfId="39056"/>
    <cellStyle name="40% - 강조색4 4 2 2 2 2 4" xfId="13260"/>
    <cellStyle name="40% - 강조색4 4 2 2 2 2 4 2" xfId="39057"/>
    <cellStyle name="40% - 강조색4 4 2 2 2 2 5" xfId="39058"/>
    <cellStyle name="40% - 강조색4 4 2 2 2 2 6" xfId="39059"/>
    <cellStyle name="40% - 강조색4 4 2 2 2 3" xfId="3818"/>
    <cellStyle name="40% - 강조색4 4 2 2 2 3 2" xfId="9110"/>
    <cellStyle name="40% - 강조색4 4 2 2 2 3 2 2" xfId="39060"/>
    <cellStyle name="40% - 강조색4 4 2 2 2 3 2 2 2" xfId="39061"/>
    <cellStyle name="40% - 강조색4 4 2 2 2 3 2 3" xfId="39062"/>
    <cellStyle name="40% - 강조색4 4 2 2 2 3 3" xfId="14576"/>
    <cellStyle name="40% - 강조색4 4 2 2 2 3 3 2" xfId="39063"/>
    <cellStyle name="40% - 강조색4 4 2 2 2 3 4" xfId="39064"/>
    <cellStyle name="40% - 강조색4 4 2 2 2 4" xfId="6495"/>
    <cellStyle name="40% - 강조색4 4 2 2 2 4 2" xfId="39065"/>
    <cellStyle name="40% - 강조색4 4 2 2 2 4 2 2" xfId="39066"/>
    <cellStyle name="40% - 강조색4 4 2 2 2 4 3" xfId="39067"/>
    <cellStyle name="40% - 강조색4 4 2 2 2 5" xfId="11961"/>
    <cellStyle name="40% - 강조색4 4 2 2 2 5 2" xfId="39068"/>
    <cellStyle name="40% - 강조색4 4 2 2 2 6" xfId="20719"/>
    <cellStyle name="40% - 강조색4 4 2 2 2 7" xfId="39069"/>
    <cellStyle name="40% - 강조색4 4 2 2 3" xfId="1881"/>
    <cellStyle name="40% - 강조색4 4 2 2 3 2" xfId="4497"/>
    <cellStyle name="40% - 강조색4 4 2 2 3 2 2" xfId="9789"/>
    <cellStyle name="40% - 강조색4 4 2 2 3 2 2 2" xfId="39070"/>
    <cellStyle name="40% - 강조색4 4 2 2 3 2 2 2 2" xfId="39071"/>
    <cellStyle name="40% - 강조색4 4 2 2 3 2 2 3" xfId="39072"/>
    <cellStyle name="40% - 강조색4 4 2 2 3 2 3" xfId="15255"/>
    <cellStyle name="40% - 강조색4 4 2 2 3 2 3 2" xfId="39073"/>
    <cellStyle name="40% - 강조색4 4 2 2 3 2 4" xfId="39074"/>
    <cellStyle name="40% - 강조색4 4 2 2 3 2 5" xfId="39075"/>
    <cellStyle name="40% - 강조색4 4 2 2 3 3" xfId="7174"/>
    <cellStyle name="40% - 강조색4 4 2 2 3 3 2" xfId="39076"/>
    <cellStyle name="40% - 강조색4 4 2 2 3 3 2 2" xfId="39077"/>
    <cellStyle name="40% - 강조색4 4 2 2 3 3 3" xfId="39078"/>
    <cellStyle name="40% - 강조색4 4 2 2 3 4" xfId="12640"/>
    <cellStyle name="40% - 강조색4 4 2 2 3 4 2" xfId="39079"/>
    <cellStyle name="40% - 강조색4 4 2 2 3 5" xfId="21297"/>
    <cellStyle name="40% - 강조색4 4 2 2 3 6" xfId="39080"/>
    <cellStyle name="40% - 강조색4 4 2 2 4" xfId="3198"/>
    <cellStyle name="40% - 강조색4 4 2 2 4 2" xfId="8490"/>
    <cellStyle name="40% - 강조색4 4 2 2 4 2 2" xfId="39081"/>
    <cellStyle name="40% - 강조색4 4 2 2 4 2 2 2" xfId="39082"/>
    <cellStyle name="40% - 강조색4 4 2 2 4 2 3" xfId="39083"/>
    <cellStyle name="40% - 강조색4 4 2 2 4 3" xfId="13956"/>
    <cellStyle name="40% - 강조색4 4 2 2 4 3 2" xfId="39084"/>
    <cellStyle name="40% - 강조색4 4 2 2 4 4" xfId="39085"/>
    <cellStyle name="40% - 강조색4 4 2 2 4 5" xfId="39086"/>
    <cellStyle name="40% - 강조색4 4 2 2 5" xfId="5875"/>
    <cellStyle name="40% - 강조색4 4 2 2 5 2" xfId="39087"/>
    <cellStyle name="40% - 강조색4 4 2 2 5 2 2" xfId="39088"/>
    <cellStyle name="40% - 강조색4 4 2 2 5 3" xfId="39089"/>
    <cellStyle name="40% - 강조색4 4 2 2 6" xfId="11341"/>
    <cellStyle name="40% - 강조색4 4 2 2 6 2" xfId="39090"/>
    <cellStyle name="40% - 강조색4 4 2 2 7" xfId="17322"/>
    <cellStyle name="40% - 강조색4 4 2 2 8" xfId="17896"/>
    <cellStyle name="40% - 강조색4 4 2 2 9" xfId="18833"/>
    <cellStyle name="40% - 강조색4 4 2 3" xfId="897"/>
    <cellStyle name="40% - 강조색4 4 2 3 2" xfId="2199"/>
    <cellStyle name="40% - 강조색4 4 2 3 2 2" xfId="4815"/>
    <cellStyle name="40% - 강조색4 4 2 3 2 2 2" xfId="10107"/>
    <cellStyle name="40% - 강조색4 4 2 3 2 2 2 2" xfId="39091"/>
    <cellStyle name="40% - 강조색4 4 2 3 2 2 2 2 2" xfId="39092"/>
    <cellStyle name="40% - 강조색4 4 2 3 2 2 2 3" xfId="39093"/>
    <cellStyle name="40% - 강조색4 4 2 3 2 2 3" xfId="15573"/>
    <cellStyle name="40% - 강조색4 4 2 3 2 2 3 2" xfId="39094"/>
    <cellStyle name="40% - 강조색4 4 2 3 2 2 4" xfId="39095"/>
    <cellStyle name="40% - 강조색4 4 2 3 2 2 5" xfId="39096"/>
    <cellStyle name="40% - 강조색4 4 2 3 2 3" xfId="7492"/>
    <cellStyle name="40% - 강조색4 4 2 3 2 3 2" xfId="39097"/>
    <cellStyle name="40% - 강조색4 4 2 3 2 3 2 2" xfId="39098"/>
    <cellStyle name="40% - 강조색4 4 2 3 2 3 3" xfId="39099"/>
    <cellStyle name="40% - 강조색4 4 2 3 2 4" xfId="12958"/>
    <cellStyle name="40% - 강조색4 4 2 3 2 4 2" xfId="39100"/>
    <cellStyle name="40% - 강조색4 4 2 3 2 5" xfId="21585"/>
    <cellStyle name="40% - 강조색4 4 2 3 2 6" xfId="39101"/>
    <cellStyle name="40% - 강조색4 4 2 3 3" xfId="3516"/>
    <cellStyle name="40% - 강조색4 4 2 3 3 2" xfId="8808"/>
    <cellStyle name="40% - 강조색4 4 2 3 3 2 2" xfId="39102"/>
    <cellStyle name="40% - 강조색4 4 2 3 3 2 2 2" xfId="39103"/>
    <cellStyle name="40% - 강조색4 4 2 3 3 2 3" xfId="39104"/>
    <cellStyle name="40% - 강조색4 4 2 3 3 3" xfId="14274"/>
    <cellStyle name="40% - 강조색4 4 2 3 3 3 2" xfId="39105"/>
    <cellStyle name="40% - 강조색4 4 2 3 3 4" xfId="39106"/>
    <cellStyle name="40% - 강조색4 4 2 3 3 5" xfId="39107"/>
    <cellStyle name="40% - 강조색4 4 2 3 4" xfId="6193"/>
    <cellStyle name="40% - 강조색4 4 2 3 4 2" xfId="39108"/>
    <cellStyle name="40% - 강조색4 4 2 3 4 2 2" xfId="39109"/>
    <cellStyle name="40% - 강조색4 4 2 3 4 3" xfId="39110"/>
    <cellStyle name="40% - 강조색4 4 2 3 5" xfId="11659"/>
    <cellStyle name="40% - 강조색4 4 2 3 5 2" xfId="39111"/>
    <cellStyle name="40% - 강조색4 4 2 3 6" xfId="18184"/>
    <cellStyle name="40% - 강조색4 4 2 3 7" xfId="19118"/>
    <cellStyle name="40% - 강조색4 4 2 3 8" xfId="20080"/>
    <cellStyle name="40% - 강조색4 4 2 3 9" xfId="22545"/>
    <cellStyle name="40% - 강조색4 4 2 4" xfId="1579"/>
    <cellStyle name="40% - 강조색4 4 2 4 2" xfId="4195"/>
    <cellStyle name="40% - 강조색4 4 2 4 2 2" xfId="9487"/>
    <cellStyle name="40% - 강조색4 4 2 4 2 2 2" xfId="39112"/>
    <cellStyle name="40% - 강조색4 4 2 4 2 2 2 2" xfId="39113"/>
    <cellStyle name="40% - 강조색4 4 2 4 2 2 3" xfId="39114"/>
    <cellStyle name="40% - 강조색4 4 2 4 2 3" xfId="14953"/>
    <cellStyle name="40% - 강조색4 4 2 4 2 3 2" xfId="39115"/>
    <cellStyle name="40% - 강조색4 4 2 4 2 4" xfId="39116"/>
    <cellStyle name="40% - 강조색4 4 2 4 2 5" xfId="39117"/>
    <cellStyle name="40% - 강조색4 4 2 4 3" xfId="6872"/>
    <cellStyle name="40% - 강조색4 4 2 4 3 2" xfId="39118"/>
    <cellStyle name="40% - 강조색4 4 2 4 3 2 2" xfId="39119"/>
    <cellStyle name="40% - 강조색4 4 2 4 3 3" xfId="39120"/>
    <cellStyle name="40% - 강조색4 4 2 4 4" xfId="12338"/>
    <cellStyle name="40% - 강조색4 4 2 4 4 2" xfId="39121"/>
    <cellStyle name="40% - 강조색4 4 2 4 5" xfId="20424"/>
    <cellStyle name="40% - 강조색4 4 2 4 6" xfId="39122"/>
    <cellStyle name="40% - 강조색4 4 2 5" xfId="2896"/>
    <cellStyle name="40% - 강조색4 4 2 5 2" xfId="8188"/>
    <cellStyle name="40% - 강조색4 4 2 5 2 2" xfId="39123"/>
    <cellStyle name="40% - 강조색4 4 2 5 2 2 2" xfId="39124"/>
    <cellStyle name="40% - 강조색4 4 2 5 2 3" xfId="39125"/>
    <cellStyle name="40% - 강조색4 4 2 5 2 4" xfId="39126"/>
    <cellStyle name="40% - 강조색4 4 2 5 3" xfId="13654"/>
    <cellStyle name="40% - 강조색4 4 2 5 3 2" xfId="39127"/>
    <cellStyle name="40% - 강조색4 4 2 5 4" xfId="21002"/>
    <cellStyle name="40% - 강조색4 4 2 5 5" xfId="39128"/>
    <cellStyle name="40% - 강조색4 4 2 6" xfId="5573"/>
    <cellStyle name="40% - 강조색4 4 2 6 2" xfId="39129"/>
    <cellStyle name="40% - 강조색4 4 2 6 2 2" xfId="39130"/>
    <cellStyle name="40% - 강조색4 4 2 6 3" xfId="39131"/>
    <cellStyle name="40% - 강조색4 4 2 6 4" xfId="39132"/>
    <cellStyle name="40% - 강조색4 4 2 7" xfId="11039"/>
    <cellStyle name="40% - 강조색4 4 2 7 2" xfId="39133"/>
    <cellStyle name="40% - 강조색4 4 2 8" xfId="17013"/>
    <cellStyle name="40% - 강조색4 4 2 9" xfId="17601"/>
    <cellStyle name="40% - 강조색4 4 3" xfId="462"/>
    <cellStyle name="40% - 강조색4 4 3 10" xfId="19680"/>
    <cellStyle name="40% - 강조색4 4 3 11" xfId="22145"/>
    <cellStyle name="40% - 강조색4 4 3 2" xfId="1084"/>
    <cellStyle name="40% - 강조색4 4 3 2 2" xfId="2386"/>
    <cellStyle name="40% - 강조색4 4 3 2 2 2" xfId="5002"/>
    <cellStyle name="40% - 강조색4 4 3 2 2 2 2" xfId="10294"/>
    <cellStyle name="40% - 강조색4 4 3 2 2 2 2 2" xfId="39134"/>
    <cellStyle name="40% - 강조색4 4 3 2 2 2 2 2 2" xfId="39135"/>
    <cellStyle name="40% - 강조색4 4 3 2 2 2 2 3" xfId="39136"/>
    <cellStyle name="40% - 강조색4 4 3 2 2 2 3" xfId="15760"/>
    <cellStyle name="40% - 강조색4 4 3 2 2 2 3 2" xfId="39137"/>
    <cellStyle name="40% - 강조색4 4 3 2 2 2 4" xfId="39138"/>
    <cellStyle name="40% - 강조색4 4 3 2 2 3" xfId="7679"/>
    <cellStyle name="40% - 강조색4 4 3 2 2 3 2" xfId="39139"/>
    <cellStyle name="40% - 강조색4 4 3 2 2 3 2 2" xfId="39140"/>
    <cellStyle name="40% - 강조색4 4 3 2 2 3 3" xfId="39141"/>
    <cellStyle name="40% - 강조색4 4 3 2 2 4" xfId="13145"/>
    <cellStyle name="40% - 강조색4 4 3 2 2 4 2" xfId="39142"/>
    <cellStyle name="40% - 강조색4 4 3 2 2 5" xfId="39143"/>
    <cellStyle name="40% - 강조색4 4 3 2 2 6" xfId="39144"/>
    <cellStyle name="40% - 강조색4 4 3 2 3" xfId="3703"/>
    <cellStyle name="40% - 강조색4 4 3 2 3 2" xfId="8995"/>
    <cellStyle name="40% - 강조색4 4 3 2 3 2 2" xfId="39145"/>
    <cellStyle name="40% - 강조색4 4 3 2 3 2 2 2" xfId="39146"/>
    <cellStyle name="40% - 강조색4 4 3 2 3 2 3" xfId="39147"/>
    <cellStyle name="40% - 강조색4 4 3 2 3 3" xfId="14461"/>
    <cellStyle name="40% - 강조색4 4 3 2 3 3 2" xfId="39148"/>
    <cellStyle name="40% - 강조색4 4 3 2 3 4" xfId="39149"/>
    <cellStyle name="40% - 강조색4 4 3 2 4" xfId="6380"/>
    <cellStyle name="40% - 강조색4 4 3 2 4 2" xfId="39150"/>
    <cellStyle name="40% - 강조색4 4 3 2 4 2 2" xfId="39151"/>
    <cellStyle name="40% - 강조색4 4 3 2 4 3" xfId="39152"/>
    <cellStyle name="40% - 강조색4 4 3 2 5" xfId="11846"/>
    <cellStyle name="40% - 강조색4 4 3 2 5 2" xfId="39153"/>
    <cellStyle name="40% - 강조색4 4 3 2 6" xfId="20604"/>
    <cellStyle name="40% - 강조색4 4 3 2 7" xfId="39154"/>
    <cellStyle name="40% - 강조색4 4 3 3" xfId="1766"/>
    <cellStyle name="40% - 강조색4 4 3 3 2" xfId="4382"/>
    <cellStyle name="40% - 강조색4 4 3 3 2 2" xfId="9674"/>
    <cellStyle name="40% - 강조색4 4 3 3 2 2 2" xfId="39155"/>
    <cellStyle name="40% - 강조색4 4 3 3 2 2 2 2" xfId="39156"/>
    <cellStyle name="40% - 강조색4 4 3 3 2 2 3" xfId="39157"/>
    <cellStyle name="40% - 강조색4 4 3 3 2 3" xfId="15140"/>
    <cellStyle name="40% - 강조색4 4 3 3 2 3 2" xfId="39158"/>
    <cellStyle name="40% - 강조색4 4 3 3 2 4" xfId="39159"/>
    <cellStyle name="40% - 강조색4 4 3 3 2 5" xfId="39160"/>
    <cellStyle name="40% - 강조색4 4 3 3 3" xfId="7059"/>
    <cellStyle name="40% - 강조색4 4 3 3 3 2" xfId="39161"/>
    <cellStyle name="40% - 강조색4 4 3 3 3 2 2" xfId="39162"/>
    <cellStyle name="40% - 강조색4 4 3 3 3 3" xfId="39163"/>
    <cellStyle name="40% - 강조색4 4 3 3 4" xfId="12525"/>
    <cellStyle name="40% - 강조색4 4 3 3 4 2" xfId="39164"/>
    <cellStyle name="40% - 강조색4 4 3 3 5" xfId="21182"/>
    <cellStyle name="40% - 강조색4 4 3 3 6" xfId="39165"/>
    <cellStyle name="40% - 강조색4 4 3 4" xfId="3083"/>
    <cellStyle name="40% - 강조색4 4 3 4 2" xfId="8375"/>
    <cellStyle name="40% - 강조색4 4 3 4 2 2" xfId="39166"/>
    <cellStyle name="40% - 강조색4 4 3 4 2 2 2" xfId="39167"/>
    <cellStyle name="40% - 강조색4 4 3 4 2 3" xfId="39168"/>
    <cellStyle name="40% - 강조색4 4 3 4 3" xfId="13841"/>
    <cellStyle name="40% - 강조색4 4 3 4 3 2" xfId="39169"/>
    <cellStyle name="40% - 강조색4 4 3 4 4" xfId="39170"/>
    <cellStyle name="40% - 강조색4 4 3 4 5" xfId="39171"/>
    <cellStyle name="40% - 강조색4 4 3 5" xfId="5760"/>
    <cellStyle name="40% - 강조색4 4 3 5 2" xfId="39172"/>
    <cellStyle name="40% - 강조색4 4 3 5 2 2" xfId="39173"/>
    <cellStyle name="40% - 강조색4 4 3 5 3" xfId="39174"/>
    <cellStyle name="40% - 강조색4 4 3 6" xfId="11226"/>
    <cellStyle name="40% - 강조색4 4 3 6 2" xfId="39175"/>
    <cellStyle name="40% - 강조색4 4 3 7" xfId="17193"/>
    <cellStyle name="40% - 강조색4 4 3 8" xfId="17781"/>
    <cellStyle name="40% - 강조색4 4 3 9" xfId="18718"/>
    <cellStyle name="40% - 강조색4 4 4" xfId="782"/>
    <cellStyle name="40% - 강조색4 4 4 2" xfId="2084"/>
    <cellStyle name="40% - 강조색4 4 4 2 2" xfId="4700"/>
    <cellStyle name="40% - 강조색4 4 4 2 2 2" xfId="9992"/>
    <cellStyle name="40% - 강조색4 4 4 2 2 2 2" xfId="39176"/>
    <cellStyle name="40% - 강조색4 4 4 2 2 2 2 2" xfId="39177"/>
    <cellStyle name="40% - 강조색4 4 4 2 2 2 3" xfId="39178"/>
    <cellStyle name="40% - 강조색4 4 4 2 2 3" xfId="15458"/>
    <cellStyle name="40% - 강조색4 4 4 2 2 3 2" xfId="39179"/>
    <cellStyle name="40% - 강조색4 4 4 2 2 4" xfId="39180"/>
    <cellStyle name="40% - 강조색4 4 4 2 2 5" xfId="39181"/>
    <cellStyle name="40% - 강조색4 4 4 2 3" xfId="7377"/>
    <cellStyle name="40% - 강조색4 4 4 2 3 2" xfId="39182"/>
    <cellStyle name="40% - 강조색4 4 4 2 3 2 2" xfId="39183"/>
    <cellStyle name="40% - 강조색4 4 4 2 3 3" xfId="39184"/>
    <cellStyle name="40% - 강조색4 4 4 2 4" xfId="12843"/>
    <cellStyle name="40% - 강조색4 4 4 2 4 2" xfId="39185"/>
    <cellStyle name="40% - 강조색4 4 4 2 5" xfId="21429"/>
    <cellStyle name="40% - 강조색4 4 4 2 6" xfId="39186"/>
    <cellStyle name="40% - 강조색4 4 4 3" xfId="3401"/>
    <cellStyle name="40% - 강조색4 4 4 3 2" xfId="8693"/>
    <cellStyle name="40% - 강조색4 4 4 3 2 2" xfId="39187"/>
    <cellStyle name="40% - 강조색4 4 4 3 2 2 2" xfId="39188"/>
    <cellStyle name="40% - 강조색4 4 4 3 2 3" xfId="39189"/>
    <cellStyle name="40% - 강조색4 4 4 3 3" xfId="14159"/>
    <cellStyle name="40% - 강조색4 4 4 3 3 2" xfId="39190"/>
    <cellStyle name="40% - 강조색4 4 4 3 4" xfId="39191"/>
    <cellStyle name="40% - 강조색4 4 4 3 5" xfId="39192"/>
    <cellStyle name="40% - 강조색4 4 4 4" xfId="6078"/>
    <cellStyle name="40% - 강조색4 4 4 4 2" xfId="39193"/>
    <cellStyle name="40% - 강조색4 4 4 4 2 2" xfId="39194"/>
    <cellStyle name="40% - 강조색4 4 4 4 3" xfId="39195"/>
    <cellStyle name="40% - 강조색4 4 4 5" xfId="11544"/>
    <cellStyle name="40% - 강조색4 4 4 5 2" xfId="39196"/>
    <cellStyle name="40% - 강조색4 4 4 6" xfId="18029"/>
    <cellStyle name="40% - 강조색4 4 4 7" xfId="18963"/>
    <cellStyle name="40% - 강조색4 4 4 8" xfId="19925"/>
    <cellStyle name="40% - 강조색4 4 4 9" xfId="22390"/>
    <cellStyle name="40% - 강조색4 4 5" xfId="1464"/>
    <cellStyle name="40% - 강조색4 4 5 2" xfId="4080"/>
    <cellStyle name="40% - 강조색4 4 5 2 2" xfId="9372"/>
    <cellStyle name="40% - 강조색4 4 5 2 2 2" xfId="39197"/>
    <cellStyle name="40% - 강조색4 4 5 2 2 2 2" xfId="39198"/>
    <cellStyle name="40% - 강조색4 4 5 2 2 3" xfId="39199"/>
    <cellStyle name="40% - 강조색4 4 5 2 3" xfId="14838"/>
    <cellStyle name="40% - 강조색4 4 5 2 3 2" xfId="39200"/>
    <cellStyle name="40% - 강조색4 4 5 2 4" xfId="39201"/>
    <cellStyle name="40% - 강조색4 4 5 2 5" xfId="39202"/>
    <cellStyle name="40% - 강조색4 4 5 3" xfId="6757"/>
    <cellStyle name="40% - 강조색4 4 5 3 2" xfId="39203"/>
    <cellStyle name="40% - 강조색4 4 5 3 2 2" xfId="39204"/>
    <cellStyle name="40% - 강조색4 4 5 3 3" xfId="39205"/>
    <cellStyle name="40% - 강조색4 4 5 4" xfId="12223"/>
    <cellStyle name="40% - 강조색4 4 5 4 2" xfId="39206"/>
    <cellStyle name="40% - 강조색4 4 5 5" xfId="20258"/>
    <cellStyle name="40% - 강조색4 4 5 6" xfId="39207"/>
    <cellStyle name="40% - 강조색4 4 6" xfId="2781"/>
    <cellStyle name="40% - 강조색4 4 6 2" xfId="8073"/>
    <cellStyle name="40% - 강조색4 4 6 2 2" xfId="39208"/>
    <cellStyle name="40% - 강조색4 4 6 2 2 2" xfId="39209"/>
    <cellStyle name="40% - 강조색4 4 6 2 3" xfId="39210"/>
    <cellStyle name="40% - 강조색4 4 6 2 4" xfId="39211"/>
    <cellStyle name="40% - 강조색4 4 6 3" xfId="13539"/>
    <cellStyle name="40% - 강조색4 4 6 3 2" xfId="39212"/>
    <cellStyle name="40% - 강조색4 4 6 4" xfId="20836"/>
    <cellStyle name="40% - 강조색4 4 6 5" xfId="39213"/>
    <cellStyle name="40% - 강조색4 4 7" xfId="5458"/>
    <cellStyle name="40% - 강조색4 4 7 2" xfId="16146"/>
    <cellStyle name="40% - 강조색4 4 7 2 2" xfId="39214"/>
    <cellStyle name="40% - 강조색4 4 7 3" xfId="39215"/>
    <cellStyle name="40% - 강조색4 4 7 4" xfId="39216"/>
    <cellStyle name="40% - 강조색4 4 8" xfId="10798"/>
    <cellStyle name="40% - 강조색4 4 8 2" xfId="39217"/>
    <cellStyle name="40% - 강조색4 4 9" xfId="10924"/>
    <cellStyle name="40% - 강조색4 4 9 2" xfId="39218"/>
    <cellStyle name="40% - 강조색4 5" xfId="167"/>
    <cellStyle name="40% - 강조색4 5 10" xfId="39219"/>
    <cellStyle name="40% - 강조색4 5 2" xfId="288"/>
    <cellStyle name="40% - 강조색4 5 2 2" xfId="592"/>
    <cellStyle name="40% - 강조색4 5 2 2 2" xfId="1214"/>
    <cellStyle name="40% - 강조색4 5 2 2 2 2" xfId="2516"/>
    <cellStyle name="40% - 강조색4 5 2 2 2 2 2" xfId="5132"/>
    <cellStyle name="40% - 강조색4 5 2 2 2 2 2 2" xfId="10424"/>
    <cellStyle name="40% - 강조색4 5 2 2 2 2 2 2 2" xfId="39220"/>
    <cellStyle name="40% - 강조색4 5 2 2 2 2 2 2 2 2" xfId="39221"/>
    <cellStyle name="40% - 강조색4 5 2 2 2 2 2 2 3" xfId="39222"/>
    <cellStyle name="40% - 강조색4 5 2 2 2 2 2 3" xfId="15890"/>
    <cellStyle name="40% - 강조색4 5 2 2 2 2 2 3 2" xfId="39223"/>
    <cellStyle name="40% - 강조색4 5 2 2 2 2 2 4" xfId="39224"/>
    <cellStyle name="40% - 강조색4 5 2 2 2 2 3" xfId="7809"/>
    <cellStyle name="40% - 강조색4 5 2 2 2 2 3 2" xfId="39225"/>
    <cellStyle name="40% - 강조색4 5 2 2 2 2 3 2 2" xfId="39226"/>
    <cellStyle name="40% - 강조색4 5 2 2 2 2 3 3" xfId="39227"/>
    <cellStyle name="40% - 강조색4 5 2 2 2 2 4" xfId="13275"/>
    <cellStyle name="40% - 강조색4 5 2 2 2 2 4 2" xfId="39228"/>
    <cellStyle name="40% - 강조색4 5 2 2 2 2 5" xfId="39229"/>
    <cellStyle name="40% - 강조색4 5 2 2 2 3" xfId="3833"/>
    <cellStyle name="40% - 강조색4 5 2 2 2 3 2" xfId="9125"/>
    <cellStyle name="40% - 강조색4 5 2 2 2 3 2 2" xfId="39230"/>
    <cellStyle name="40% - 강조색4 5 2 2 2 3 2 2 2" xfId="39231"/>
    <cellStyle name="40% - 강조색4 5 2 2 2 3 2 3" xfId="39232"/>
    <cellStyle name="40% - 강조색4 5 2 2 2 3 3" xfId="14591"/>
    <cellStyle name="40% - 강조색4 5 2 2 2 3 3 2" xfId="39233"/>
    <cellStyle name="40% - 강조색4 5 2 2 2 3 4" xfId="39234"/>
    <cellStyle name="40% - 강조색4 5 2 2 2 4" xfId="6510"/>
    <cellStyle name="40% - 강조색4 5 2 2 2 4 2" xfId="39235"/>
    <cellStyle name="40% - 강조색4 5 2 2 2 4 2 2" xfId="39236"/>
    <cellStyle name="40% - 강조색4 5 2 2 2 4 3" xfId="39237"/>
    <cellStyle name="40% - 강조색4 5 2 2 2 5" xfId="11976"/>
    <cellStyle name="40% - 강조색4 5 2 2 2 5 2" xfId="39238"/>
    <cellStyle name="40% - 강조색4 5 2 2 2 6" xfId="39239"/>
    <cellStyle name="40% - 강조색4 5 2 2 3" xfId="1896"/>
    <cellStyle name="40% - 강조색4 5 2 2 3 2" xfId="4512"/>
    <cellStyle name="40% - 강조색4 5 2 2 3 2 2" xfId="9804"/>
    <cellStyle name="40% - 강조색4 5 2 2 3 2 2 2" xfId="39240"/>
    <cellStyle name="40% - 강조색4 5 2 2 3 2 2 2 2" xfId="39241"/>
    <cellStyle name="40% - 강조색4 5 2 2 3 2 2 3" xfId="39242"/>
    <cellStyle name="40% - 강조색4 5 2 2 3 2 3" xfId="15270"/>
    <cellStyle name="40% - 강조색4 5 2 2 3 2 3 2" xfId="39243"/>
    <cellStyle name="40% - 강조색4 5 2 2 3 2 4" xfId="39244"/>
    <cellStyle name="40% - 강조색4 5 2 2 3 3" xfId="7189"/>
    <cellStyle name="40% - 강조색4 5 2 2 3 3 2" xfId="39245"/>
    <cellStyle name="40% - 강조색4 5 2 2 3 3 2 2" xfId="39246"/>
    <cellStyle name="40% - 강조색4 5 2 2 3 3 3" xfId="39247"/>
    <cellStyle name="40% - 강조색4 5 2 2 3 4" xfId="12655"/>
    <cellStyle name="40% - 강조색4 5 2 2 3 4 2" xfId="39248"/>
    <cellStyle name="40% - 강조색4 5 2 2 3 5" xfId="39249"/>
    <cellStyle name="40% - 강조색4 5 2 2 4" xfId="3213"/>
    <cellStyle name="40% - 강조색4 5 2 2 4 2" xfId="8505"/>
    <cellStyle name="40% - 강조색4 5 2 2 4 2 2" xfId="39250"/>
    <cellStyle name="40% - 강조색4 5 2 2 4 2 2 2" xfId="39251"/>
    <cellStyle name="40% - 강조색4 5 2 2 4 2 3" xfId="39252"/>
    <cellStyle name="40% - 강조색4 5 2 2 4 3" xfId="13971"/>
    <cellStyle name="40% - 강조색4 5 2 2 4 3 2" xfId="39253"/>
    <cellStyle name="40% - 강조색4 5 2 2 4 4" xfId="39254"/>
    <cellStyle name="40% - 강조색4 5 2 2 5" xfId="5890"/>
    <cellStyle name="40% - 강조색4 5 2 2 5 2" xfId="39255"/>
    <cellStyle name="40% - 강조색4 5 2 2 5 2 2" xfId="39256"/>
    <cellStyle name="40% - 강조색4 5 2 2 5 3" xfId="39257"/>
    <cellStyle name="40% - 강조색4 5 2 2 6" xfId="11356"/>
    <cellStyle name="40% - 강조색4 5 2 2 6 2" xfId="39258"/>
    <cellStyle name="40% - 강조색4 5 2 2 7" xfId="39259"/>
    <cellStyle name="40% - 강조색4 5 2 3" xfId="912"/>
    <cellStyle name="40% - 강조색4 5 2 3 2" xfId="2214"/>
    <cellStyle name="40% - 강조색4 5 2 3 2 2" xfId="4830"/>
    <cellStyle name="40% - 강조색4 5 2 3 2 2 2" xfId="10122"/>
    <cellStyle name="40% - 강조색4 5 2 3 2 2 2 2" xfId="39260"/>
    <cellStyle name="40% - 강조색4 5 2 3 2 2 2 2 2" xfId="39261"/>
    <cellStyle name="40% - 강조색4 5 2 3 2 2 2 3" xfId="39262"/>
    <cellStyle name="40% - 강조색4 5 2 3 2 2 3" xfId="15588"/>
    <cellStyle name="40% - 강조색4 5 2 3 2 2 3 2" xfId="39263"/>
    <cellStyle name="40% - 강조색4 5 2 3 2 2 4" xfId="39264"/>
    <cellStyle name="40% - 강조색4 5 2 3 2 3" xfId="7507"/>
    <cellStyle name="40% - 강조색4 5 2 3 2 3 2" xfId="39265"/>
    <cellStyle name="40% - 강조색4 5 2 3 2 3 2 2" xfId="39266"/>
    <cellStyle name="40% - 강조색4 5 2 3 2 3 3" xfId="39267"/>
    <cellStyle name="40% - 강조색4 5 2 3 2 4" xfId="12973"/>
    <cellStyle name="40% - 강조색4 5 2 3 2 4 2" xfId="39268"/>
    <cellStyle name="40% - 강조색4 5 2 3 2 5" xfId="39269"/>
    <cellStyle name="40% - 강조색4 5 2 3 3" xfId="3531"/>
    <cellStyle name="40% - 강조색4 5 2 3 3 2" xfId="8823"/>
    <cellStyle name="40% - 강조색4 5 2 3 3 2 2" xfId="39270"/>
    <cellStyle name="40% - 강조색4 5 2 3 3 2 2 2" xfId="39271"/>
    <cellStyle name="40% - 강조색4 5 2 3 3 2 3" xfId="39272"/>
    <cellStyle name="40% - 강조색4 5 2 3 3 3" xfId="14289"/>
    <cellStyle name="40% - 강조색4 5 2 3 3 3 2" xfId="39273"/>
    <cellStyle name="40% - 강조색4 5 2 3 3 4" xfId="39274"/>
    <cellStyle name="40% - 강조색4 5 2 3 4" xfId="6208"/>
    <cellStyle name="40% - 강조색4 5 2 3 4 2" xfId="39275"/>
    <cellStyle name="40% - 강조색4 5 2 3 4 2 2" xfId="39276"/>
    <cellStyle name="40% - 강조색4 5 2 3 4 3" xfId="39277"/>
    <cellStyle name="40% - 강조색4 5 2 3 5" xfId="11674"/>
    <cellStyle name="40% - 강조색4 5 2 3 5 2" xfId="39278"/>
    <cellStyle name="40% - 강조색4 5 2 3 6" xfId="39279"/>
    <cellStyle name="40% - 강조색4 5 2 4" xfId="1594"/>
    <cellStyle name="40% - 강조색4 5 2 4 2" xfId="4210"/>
    <cellStyle name="40% - 강조색4 5 2 4 2 2" xfId="9502"/>
    <cellStyle name="40% - 강조색4 5 2 4 2 2 2" xfId="39280"/>
    <cellStyle name="40% - 강조색4 5 2 4 2 2 2 2" xfId="39281"/>
    <cellStyle name="40% - 강조색4 5 2 4 2 2 3" xfId="39282"/>
    <cellStyle name="40% - 강조색4 5 2 4 2 3" xfId="14968"/>
    <cellStyle name="40% - 강조색4 5 2 4 2 3 2" xfId="39283"/>
    <cellStyle name="40% - 강조색4 5 2 4 2 4" xfId="39284"/>
    <cellStyle name="40% - 강조색4 5 2 4 3" xfId="6887"/>
    <cellStyle name="40% - 강조색4 5 2 4 3 2" xfId="39285"/>
    <cellStyle name="40% - 강조색4 5 2 4 3 2 2" xfId="39286"/>
    <cellStyle name="40% - 강조색4 5 2 4 3 3" xfId="39287"/>
    <cellStyle name="40% - 강조색4 5 2 4 4" xfId="12353"/>
    <cellStyle name="40% - 강조색4 5 2 4 4 2" xfId="39288"/>
    <cellStyle name="40% - 강조색4 5 2 4 5" xfId="39289"/>
    <cellStyle name="40% - 강조색4 5 2 5" xfId="2911"/>
    <cellStyle name="40% - 강조색4 5 2 5 2" xfId="8203"/>
    <cellStyle name="40% - 강조색4 5 2 5 2 2" xfId="39290"/>
    <cellStyle name="40% - 강조색4 5 2 5 2 2 2" xfId="39291"/>
    <cellStyle name="40% - 강조색4 5 2 5 2 3" xfId="39292"/>
    <cellStyle name="40% - 강조색4 5 2 5 3" xfId="13669"/>
    <cellStyle name="40% - 강조색4 5 2 5 3 2" xfId="39293"/>
    <cellStyle name="40% - 강조색4 5 2 5 4" xfId="39294"/>
    <cellStyle name="40% - 강조색4 5 2 6" xfId="5588"/>
    <cellStyle name="40% - 강조색4 5 2 6 2" xfId="39295"/>
    <cellStyle name="40% - 강조색4 5 2 6 2 2" xfId="39296"/>
    <cellStyle name="40% - 강조색4 5 2 6 3" xfId="39297"/>
    <cellStyle name="40% - 강조색4 5 2 7" xfId="11054"/>
    <cellStyle name="40% - 강조색4 5 2 7 2" xfId="39298"/>
    <cellStyle name="40% - 강조색4 5 2 8" xfId="39299"/>
    <cellStyle name="40% - 강조색4 5 3" xfId="477"/>
    <cellStyle name="40% - 강조색4 5 3 2" xfId="1099"/>
    <cellStyle name="40% - 강조색4 5 3 2 2" xfId="2401"/>
    <cellStyle name="40% - 강조색4 5 3 2 2 2" xfId="5017"/>
    <cellStyle name="40% - 강조색4 5 3 2 2 2 2" xfId="10309"/>
    <cellStyle name="40% - 강조색4 5 3 2 2 2 2 2" xfId="39300"/>
    <cellStyle name="40% - 강조색4 5 3 2 2 2 2 2 2" xfId="39301"/>
    <cellStyle name="40% - 강조색4 5 3 2 2 2 2 3" xfId="39302"/>
    <cellStyle name="40% - 강조색4 5 3 2 2 2 3" xfId="15775"/>
    <cellStyle name="40% - 강조색4 5 3 2 2 2 3 2" xfId="39303"/>
    <cellStyle name="40% - 강조색4 5 3 2 2 2 4" xfId="39304"/>
    <cellStyle name="40% - 강조색4 5 3 2 2 3" xfId="7694"/>
    <cellStyle name="40% - 강조색4 5 3 2 2 3 2" xfId="39305"/>
    <cellStyle name="40% - 강조색4 5 3 2 2 3 2 2" xfId="39306"/>
    <cellStyle name="40% - 강조색4 5 3 2 2 3 3" xfId="39307"/>
    <cellStyle name="40% - 강조색4 5 3 2 2 4" xfId="13160"/>
    <cellStyle name="40% - 강조색4 5 3 2 2 4 2" xfId="39308"/>
    <cellStyle name="40% - 강조색4 5 3 2 2 5" xfId="39309"/>
    <cellStyle name="40% - 강조색4 5 3 2 3" xfId="3718"/>
    <cellStyle name="40% - 강조색4 5 3 2 3 2" xfId="9010"/>
    <cellStyle name="40% - 강조색4 5 3 2 3 2 2" xfId="39310"/>
    <cellStyle name="40% - 강조색4 5 3 2 3 2 2 2" xfId="39311"/>
    <cellStyle name="40% - 강조색4 5 3 2 3 2 3" xfId="39312"/>
    <cellStyle name="40% - 강조색4 5 3 2 3 3" xfId="14476"/>
    <cellStyle name="40% - 강조색4 5 3 2 3 3 2" xfId="39313"/>
    <cellStyle name="40% - 강조색4 5 3 2 3 4" xfId="39314"/>
    <cellStyle name="40% - 강조색4 5 3 2 4" xfId="6395"/>
    <cellStyle name="40% - 강조색4 5 3 2 4 2" xfId="39315"/>
    <cellStyle name="40% - 강조색4 5 3 2 4 2 2" xfId="39316"/>
    <cellStyle name="40% - 강조색4 5 3 2 4 3" xfId="39317"/>
    <cellStyle name="40% - 강조색4 5 3 2 5" xfId="11861"/>
    <cellStyle name="40% - 강조색4 5 3 2 5 2" xfId="39318"/>
    <cellStyle name="40% - 강조색4 5 3 2 6" xfId="39319"/>
    <cellStyle name="40% - 강조색4 5 3 3" xfId="1781"/>
    <cellStyle name="40% - 강조색4 5 3 3 2" xfId="4397"/>
    <cellStyle name="40% - 강조색4 5 3 3 2 2" xfId="9689"/>
    <cellStyle name="40% - 강조색4 5 3 3 2 2 2" xfId="39320"/>
    <cellStyle name="40% - 강조색4 5 3 3 2 2 2 2" xfId="39321"/>
    <cellStyle name="40% - 강조색4 5 3 3 2 2 3" xfId="39322"/>
    <cellStyle name="40% - 강조색4 5 3 3 2 3" xfId="15155"/>
    <cellStyle name="40% - 강조색4 5 3 3 2 3 2" xfId="39323"/>
    <cellStyle name="40% - 강조색4 5 3 3 2 4" xfId="39324"/>
    <cellStyle name="40% - 강조색4 5 3 3 3" xfId="7074"/>
    <cellStyle name="40% - 강조색4 5 3 3 3 2" xfId="39325"/>
    <cellStyle name="40% - 강조색4 5 3 3 3 2 2" xfId="39326"/>
    <cellStyle name="40% - 강조색4 5 3 3 3 3" xfId="39327"/>
    <cellStyle name="40% - 강조색4 5 3 3 4" xfId="12540"/>
    <cellStyle name="40% - 강조색4 5 3 3 4 2" xfId="39328"/>
    <cellStyle name="40% - 강조색4 5 3 3 5" xfId="39329"/>
    <cellStyle name="40% - 강조색4 5 3 4" xfId="3098"/>
    <cellStyle name="40% - 강조색4 5 3 4 2" xfId="8390"/>
    <cellStyle name="40% - 강조색4 5 3 4 2 2" xfId="39330"/>
    <cellStyle name="40% - 강조색4 5 3 4 2 2 2" xfId="39331"/>
    <cellStyle name="40% - 강조색4 5 3 4 2 3" xfId="39332"/>
    <cellStyle name="40% - 강조색4 5 3 4 3" xfId="13856"/>
    <cellStyle name="40% - 강조색4 5 3 4 3 2" xfId="39333"/>
    <cellStyle name="40% - 강조색4 5 3 4 4" xfId="39334"/>
    <cellStyle name="40% - 강조색4 5 3 5" xfId="5775"/>
    <cellStyle name="40% - 강조색4 5 3 5 2" xfId="39335"/>
    <cellStyle name="40% - 강조색4 5 3 5 2 2" xfId="39336"/>
    <cellStyle name="40% - 강조색4 5 3 5 3" xfId="39337"/>
    <cellStyle name="40% - 강조색4 5 3 6" xfId="11241"/>
    <cellStyle name="40% - 강조색4 5 3 6 2" xfId="39338"/>
    <cellStyle name="40% - 강조색4 5 3 7" xfId="39339"/>
    <cellStyle name="40% - 강조색4 5 4" xfId="797"/>
    <cellStyle name="40% - 강조색4 5 4 2" xfId="2099"/>
    <cellStyle name="40% - 강조색4 5 4 2 2" xfId="4715"/>
    <cellStyle name="40% - 강조색4 5 4 2 2 2" xfId="10007"/>
    <cellStyle name="40% - 강조색4 5 4 2 2 2 2" xfId="39340"/>
    <cellStyle name="40% - 강조색4 5 4 2 2 2 2 2" xfId="39341"/>
    <cellStyle name="40% - 강조색4 5 4 2 2 2 3" xfId="39342"/>
    <cellStyle name="40% - 강조색4 5 4 2 2 3" xfId="15473"/>
    <cellStyle name="40% - 강조색4 5 4 2 2 3 2" xfId="39343"/>
    <cellStyle name="40% - 강조색4 5 4 2 2 4" xfId="39344"/>
    <cellStyle name="40% - 강조색4 5 4 2 3" xfId="7392"/>
    <cellStyle name="40% - 강조색4 5 4 2 3 2" xfId="39345"/>
    <cellStyle name="40% - 강조색4 5 4 2 3 2 2" xfId="39346"/>
    <cellStyle name="40% - 강조색4 5 4 2 3 3" xfId="39347"/>
    <cellStyle name="40% - 강조색4 5 4 2 4" xfId="12858"/>
    <cellStyle name="40% - 강조색4 5 4 2 4 2" xfId="39348"/>
    <cellStyle name="40% - 강조색4 5 4 2 5" xfId="39349"/>
    <cellStyle name="40% - 강조색4 5 4 3" xfId="3416"/>
    <cellStyle name="40% - 강조색4 5 4 3 2" xfId="8708"/>
    <cellStyle name="40% - 강조색4 5 4 3 2 2" xfId="39350"/>
    <cellStyle name="40% - 강조색4 5 4 3 2 2 2" xfId="39351"/>
    <cellStyle name="40% - 강조색4 5 4 3 2 3" xfId="39352"/>
    <cellStyle name="40% - 강조색4 5 4 3 3" xfId="14174"/>
    <cellStyle name="40% - 강조색4 5 4 3 3 2" xfId="39353"/>
    <cellStyle name="40% - 강조색4 5 4 3 4" xfId="39354"/>
    <cellStyle name="40% - 강조색4 5 4 4" xfId="6093"/>
    <cellStyle name="40% - 강조색4 5 4 4 2" xfId="39355"/>
    <cellStyle name="40% - 강조색4 5 4 4 2 2" xfId="39356"/>
    <cellStyle name="40% - 강조색4 5 4 4 3" xfId="39357"/>
    <cellStyle name="40% - 강조색4 5 4 5" xfId="11559"/>
    <cellStyle name="40% - 강조색4 5 4 5 2" xfId="39358"/>
    <cellStyle name="40% - 강조색4 5 4 6" xfId="39359"/>
    <cellStyle name="40% - 강조색4 5 5" xfId="1479"/>
    <cellStyle name="40% - 강조색4 5 5 2" xfId="4095"/>
    <cellStyle name="40% - 강조색4 5 5 2 2" xfId="9387"/>
    <cellStyle name="40% - 강조색4 5 5 2 2 2" xfId="39360"/>
    <cellStyle name="40% - 강조색4 5 5 2 2 2 2" xfId="39361"/>
    <cellStyle name="40% - 강조색4 5 5 2 2 3" xfId="39362"/>
    <cellStyle name="40% - 강조색4 5 5 2 3" xfId="14853"/>
    <cellStyle name="40% - 강조색4 5 5 2 3 2" xfId="39363"/>
    <cellStyle name="40% - 강조색4 5 5 2 4" xfId="39364"/>
    <cellStyle name="40% - 강조색4 5 5 3" xfId="6772"/>
    <cellStyle name="40% - 강조색4 5 5 3 2" xfId="39365"/>
    <cellStyle name="40% - 강조색4 5 5 3 2 2" xfId="39366"/>
    <cellStyle name="40% - 강조색4 5 5 3 3" xfId="39367"/>
    <cellStyle name="40% - 강조색4 5 5 4" xfId="12238"/>
    <cellStyle name="40% - 강조색4 5 5 4 2" xfId="39368"/>
    <cellStyle name="40% - 강조색4 5 5 5" xfId="39369"/>
    <cellStyle name="40% - 강조색4 5 6" xfId="2796"/>
    <cellStyle name="40% - 강조색4 5 6 2" xfId="8088"/>
    <cellStyle name="40% - 강조색4 5 6 2 2" xfId="39370"/>
    <cellStyle name="40% - 강조색4 5 6 2 2 2" xfId="39371"/>
    <cellStyle name="40% - 강조색4 5 6 2 3" xfId="39372"/>
    <cellStyle name="40% - 강조색4 5 6 3" xfId="13554"/>
    <cellStyle name="40% - 강조색4 5 6 3 2" xfId="39373"/>
    <cellStyle name="40% - 강조색4 5 6 4" xfId="39374"/>
    <cellStyle name="40% - 강조색4 5 7" xfId="5473"/>
    <cellStyle name="40% - 강조색4 5 7 2" xfId="39375"/>
    <cellStyle name="40% - 강조색4 5 7 2 2" xfId="39376"/>
    <cellStyle name="40% - 강조색4 5 7 3" xfId="39377"/>
    <cellStyle name="40% - 강조색4 5 8" xfId="10939"/>
    <cellStyle name="40% - 강조색4 5 8 2" xfId="39378"/>
    <cellStyle name="40% - 강조색4 5 9" xfId="16282"/>
    <cellStyle name="40% - 강조색4 6" xfId="182"/>
    <cellStyle name="40% - 강조색4 6 10" xfId="16704"/>
    <cellStyle name="40% - 강조색4 6 11" xfId="16896"/>
    <cellStyle name="40% - 강조색4 6 12" xfId="17490"/>
    <cellStyle name="40% - 강조색4 6 13" xfId="18427"/>
    <cellStyle name="40% - 강조색4 6 14" xfId="19389"/>
    <cellStyle name="40% - 강조색4 6 15" xfId="21854"/>
    <cellStyle name="40% - 강조색4 6 2" xfId="303"/>
    <cellStyle name="40% - 강조색4 6 2 10" xfId="18591"/>
    <cellStyle name="40% - 강조색4 6 2 11" xfId="19553"/>
    <cellStyle name="40% - 강조색4 6 2 12" xfId="22018"/>
    <cellStyle name="40% - 강조색4 6 2 2" xfId="607"/>
    <cellStyle name="40% - 강조색4 6 2 2 10" xfId="22546"/>
    <cellStyle name="40% - 강조색4 6 2 2 2" xfId="1229"/>
    <cellStyle name="40% - 강조색4 6 2 2 2 2" xfId="2531"/>
    <cellStyle name="40% - 강조색4 6 2 2 2 2 2" xfId="5147"/>
    <cellStyle name="40% - 강조색4 6 2 2 2 2 2 2" xfId="10439"/>
    <cellStyle name="40% - 강조색4 6 2 2 2 2 2 2 2" xfId="39379"/>
    <cellStyle name="40% - 강조색4 6 2 2 2 2 2 2 2 2" xfId="39380"/>
    <cellStyle name="40% - 강조색4 6 2 2 2 2 2 2 3" xfId="39381"/>
    <cellStyle name="40% - 강조색4 6 2 2 2 2 2 3" xfId="15905"/>
    <cellStyle name="40% - 강조색4 6 2 2 2 2 2 3 2" xfId="39382"/>
    <cellStyle name="40% - 강조색4 6 2 2 2 2 2 4" xfId="39383"/>
    <cellStyle name="40% - 강조색4 6 2 2 2 2 3" xfId="7824"/>
    <cellStyle name="40% - 강조색4 6 2 2 2 2 3 2" xfId="39384"/>
    <cellStyle name="40% - 강조색4 6 2 2 2 2 3 2 2" xfId="39385"/>
    <cellStyle name="40% - 강조색4 6 2 2 2 2 3 3" xfId="39386"/>
    <cellStyle name="40% - 강조색4 6 2 2 2 2 4" xfId="13290"/>
    <cellStyle name="40% - 강조색4 6 2 2 2 2 4 2" xfId="39387"/>
    <cellStyle name="40% - 강조색4 6 2 2 2 2 5" xfId="39388"/>
    <cellStyle name="40% - 강조색4 6 2 2 2 2 6" xfId="39389"/>
    <cellStyle name="40% - 강조색4 6 2 2 2 3" xfId="3848"/>
    <cellStyle name="40% - 강조색4 6 2 2 2 3 2" xfId="9140"/>
    <cellStyle name="40% - 강조색4 6 2 2 2 3 2 2" xfId="39390"/>
    <cellStyle name="40% - 강조색4 6 2 2 2 3 2 2 2" xfId="39391"/>
    <cellStyle name="40% - 강조색4 6 2 2 2 3 2 3" xfId="39392"/>
    <cellStyle name="40% - 강조색4 6 2 2 2 3 3" xfId="14606"/>
    <cellStyle name="40% - 강조색4 6 2 2 2 3 3 2" xfId="39393"/>
    <cellStyle name="40% - 강조색4 6 2 2 2 3 4" xfId="39394"/>
    <cellStyle name="40% - 강조색4 6 2 2 2 4" xfId="6525"/>
    <cellStyle name="40% - 강조색4 6 2 2 2 4 2" xfId="39395"/>
    <cellStyle name="40% - 강조색4 6 2 2 2 4 2 2" xfId="39396"/>
    <cellStyle name="40% - 강조색4 6 2 2 2 4 3" xfId="39397"/>
    <cellStyle name="40% - 강조색4 6 2 2 2 5" xfId="11991"/>
    <cellStyle name="40% - 강조색4 6 2 2 2 5 2" xfId="39398"/>
    <cellStyle name="40% - 강조색4 6 2 2 2 6" xfId="21586"/>
    <cellStyle name="40% - 강조색4 6 2 2 2 7" xfId="39399"/>
    <cellStyle name="40% - 강조색4 6 2 2 3" xfId="1911"/>
    <cellStyle name="40% - 강조색4 6 2 2 3 2" xfId="4527"/>
    <cellStyle name="40% - 강조색4 6 2 2 3 2 2" xfId="9819"/>
    <cellStyle name="40% - 강조색4 6 2 2 3 2 2 2" xfId="39400"/>
    <cellStyle name="40% - 강조색4 6 2 2 3 2 2 2 2" xfId="39401"/>
    <cellStyle name="40% - 강조색4 6 2 2 3 2 2 3" xfId="39402"/>
    <cellStyle name="40% - 강조색4 6 2 2 3 2 3" xfId="15285"/>
    <cellStyle name="40% - 강조색4 6 2 2 3 2 3 2" xfId="39403"/>
    <cellStyle name="40% - 강조색4 6 2 2 3 2 4" xfId="39404"/>
    <cellStyle name="40% - 강조색4 6 2 2 3 3" xfId="7204"/>
    <cellStyle name="40% - 강조색4 6 2 2 3 3 2" xfId="39405"/>
    <cellStyle name="40% - 강조색4 6 2 2 3 3 2 2" xfId="39406"/>
    <cellStyle name="40% - 강조색4 6 2 2 3 3 3" xfId="39407"/>
    <cellStyle name="40% - 강조색4 6 2 2 3 4" xfId="12670"/>
    <cellStyle name="40% - 강조색4 6 2 2 3 4 2" xfId="39408"/>
    <cellStyle name="40% - 강조색4 6 2 2 3 5" xfId="39409"/>
    <cellStyle name="40% - 강조색4 6 2 2 3 6" xfId="39410"/>
    <cellStyle name="40% - 강조색4 6 2 2 4" xfId="3228"/>
    <cellStyle name="40% - 강조색4 6 2 2 4 2" xfId="8520"/>
    <cellStyle name="40% - 강조색4 6 2 2 4 2 2" xfId="39411"/>
    <cellStyle name="40% - 강조색4 6 2 2 4 2 2 2" xfId="39412"/>
    <cellStyle name="40% - 강조색4 6 2 2 4 2 3" xfId="39413"/>
    <cellStyle name="40% - 강조색4 6 2 2 4 3" xfId="13986"/>
    <cellStyle name="40% - 강조색4 6 2 2 4 3 2" xfId="39414"/>
    <cellStyle name="40% - 강조색4 6 2 2 4 4" xfId="39415"/>
    <cellStyle name="40% - 강조색4 6 2 2 5" xfId="5905"/>
    <cellStyle name="40% - 강조색4 6 2 2 5 2" xfId="39416"/>
    <cellStyle name="40% - 강조색4 6 2 2 5 2 2" xfId="39417"/>
    <cellStyle name="40% - 강조색4 6 2 2 5 3" xfId="39418"/>
    <cellStyle name="40% - 강조색4 6 2 2 6" xfId="11371"/>
    <cellStyle name="40% - 강조색4 6 2 2 6 2" xfId="39419"/>
    <cellStyle name="40% - 강조색4 6 2 2 7" xfId="18185"/>
    <cellStyle name="40% - 강조색4 6 2 2 8" xfId="19119"/>
    <cellStyle name="40% - 강조색4 6 2 2 9" xfId="20081"/>
    <cellStyle name="40% - 강조색4 6 2 3" xfId="927"/>
    <cellStyle name="40% - 강조색4 6 2 3 2" xfId="2229"/>
    <cellStyle name="40% - 강조색4 6 2 3 2 2" xfId="4845"/>
    <cellStyle name="40% - 강조색4 6 2 3 2 2 2" xfId="10137"/>
    <cellStyle name="40% - 강조색4 6 2 3 2 2 2 2" xfId="39420"/>
    <cellStyle name="40% - 강조색4 6 2 3 2 2 2 2 2" xfId="39421"/>
    <cellStyle name="40% - 강조색4 6 2 3 2 2 2 3" xfId="39422"/>
    <cellStyle name="40% - 강조색4 6 2 3 2 2 3" xfId="15603"/>
    <cellStyle name="40% - 강조색4 6 2 3 2 2 3 2" xfId="39423"/>
    <cellStyle name="40% - 강조색4 6 2 3 2 2 4" xfId="39424"/>
    <cellStyle name="40% - 강조색4 6 2 3 2 3" xfId="7522"/>
    <cellStyle name="40% - 강조색4 6 2 3 2 3 2" xfId="39425"/>
    <cellStyle name="40% - 강조색4 6 2 3 2 3 2 2" xfId="39426"/>
    <cellStyle name="40% - 강조색4 6 2 3 2 3 3" xfId="39427"/>
    <cellStyle name="40% - 강조색4 6 2 3 2 4" xfId="12988"/>
    <cellStyle name="40% - 강조색4 6 2 3 2 4 2" xfId="39428"/>
    <cellStyle name="40% - 강조색4 6 2 3 2 5" xfId="39429"/>
    <cellStyle name="40% - 강조색4 6 2 3 2 6" xfId="39430"/>
    <cellStyle name="40% - 강조색4 6 2 3 3" xfId="3546"/>
    <cellStyle name="40% - 강조색4 6 2 3 3 2" xfId="8838"/>
    <cellStyle name="40% - 강조색4 6 2 3 3 2 2" xfId="39431"/>
    <cellStyle name="40% - 강조색4 6 2 3 3 2 2 2" xfId="39432"/>
    <cellStyle name="40% - 강조색4 6 2 3 3 2 3" xfId="39433"/>
    <cellStyle name="40% - 강조색4 6 2 3 3 3" xfId="14304"/>
    <cellStyle name="40% - 강조색4 6 2 3 3 3 2" xfId="39434"/>
    <cellStyle name="40% - 강조색4 6 2 3 3 4" xfId="39435"/>
    <cellStyle name="40% - 강조색4 6 2 3 4" xfId="6223"/>
    <cellStyle name="40% - 강조색4 6 2 3 4 2" xfId="39436"/>
    <cellStyle name="40% - 강조색4 6 2 3 4 2 2" xfId="39437"/>
    <cellStyle name="40% - 강조색4 6 2 3 4 3" xfId="39438"/>
    <cellStyle name="40% - 강조색4 6 2 3 5" xfId="11689"/>
    <cellStyle name="40% - 강조색4 6 2 3 5 2" xfId="39439"/>
    <cellStyle name="40% - 강조색4 6 2 3 6" xfId="20477"/>
    <cellStyle name="40% - 강조색4 6 2 3 7" xfId="39440"/>
    <cellStyle name="40% - 강조색4 6 2 4" xfId="1609"/>
    <cellStyle name="40% - 강조색4 6 2 4 2" xfId="4225"/>
    <cellStyle name="40% - 강조색4 6 2 4 2 2" xfId="9517"/>
    <cellStyle name="40% - 강조색4 6 2 4 2 2 2" xfId="39441"/>
    <cellStyle name="40% - 강조색4 6 2 4 2 2 2 2" xfId="39442"/>
    <cellStyle name="40% - 강조색4 6 2 4 2 2 3" xfId="39443"/>
    <cellStyle name="40% - 강조색4 6 2 4 2 3" xfId="14983"/>
    <cellStyle name="40% - 강조색4 6 2 4 2 3 2" xfId="39444"/>
    <cellStyle name="40% - 강조색4 6 2 4 2 4" xfId="39445"/>
    <cellStyle name="40% - 강조색4 6 2 4 2 5" xfId="39446"/>
    <cellStyle name="40% - 강조색4 6 2 4 3" xfId="6902"/>
    <cellStyle name="40% - 강조색4 6 2 4 3 2" xfId="39447"/>
    <cellStyle name="40% - 강조색4 6 2 4 3 2 2" xfId="39448"/>
    <cellStyle name="40% - 강조색4 6 2 4 3 3" xfId="39449"/>
    <cellStyle name="40% - 강조색4 6 2 4 4" xfId="12368"/>
    <cellStyle name="40% - 강조색4 6 2 4 4 2" xfId="39450"/>
    <cellStyle name="40% - 강조색4 6 2 4 5" xfId="21055"/>
    <cellStyle name="40% - 강조색4 6 2 4 6" xfId="39451"/>
    <cellStyle name="40% - 강조색4 6 2 5" xfId="2926"/>
    <cellStyle name="40% - 강조색4 6 2 5 2" xfId="8218"/>
    <cellStyle name="40% - 강조색4 6 2 5 2 2" xfId="39452"/>
    <cellStyle name="40% - 강조색4 6 2 5 2 2 2" xfId="39453"/>
    <cellStyle name="40% - 강조색4 6 2 5 2 3" xfId="39454"/>
    <cellStyle name="40% - 강조색4 6 2 5 3" xfId="13684"/>
    <cellStyle name="40% - 강조색4 6 2 5 3 2" xfId="39455"/>
    <cellStyle name="40% - 강조색4 6 2 5 4" xfId="39456"/>
    <cellStyle name="40% - 강조색4 6 2 5 5" xfId="39457"/>
    <cellStyle name="40% - 강조색4 6 2 6" xfId="5603"/>
    <cellStyle name="40% - 강조색4 6 2 6 2" xfId="39458"/>
    <cellStyle name="40% - 강조색4 6 2 6 2 2" xfId="39459"/>
    <cellStyle name="40% - 강조색4 6 2 6 3" xfId="39460"/>
    <cellStyle name="40% - 강조색4 6 2 7" xfId="11069"/>
    <cellStyle name="40% - 강조색4 6 2 7 2" xfId="39461"/>
    <cellStyle name="40% - 강조색4 6 2 8" xfId="17066"/>
    <cellStyle name="40% - 강조색4 6 2 9" xfId="17654"/>
    <cellStyle name="40% - 강조색4 6 3" xfId="492"/>
    <cellStyle name="40% - 강조색4 6 3 2" xfId="1114"/>
    <cellStyle name="40% - 강조색4 6 3 2 2" xfId="2416"/>
    <cellStyle name="40% - 강조색4 6 3 2 2 2" xfId="5032"/>
    <cellStyle name="40% - 강조색4 6 3 2 2 2 2" xfId="10324"/>
    <cellStyle name="40% - 강조색4 6 3 2 2 2 2 2" xfId="39462"/>
    <cellStyle name="40% - 강조색4 6 3 2 2 2 2 2 2" xfId="39463"/>
    <cellStyle name="40% - 강조색4 6 3 2 2 2 2 3" xfId="39464"/>
    <cellStyle name="40% - 강조색4 6 3 2 2 2 3" xfId="15790"/>
    <cellStyle name="40% - 강조색4 6 3 2 2 2 3 2" xfId="39465"/>
    <cellStyle name="40% - 강조색4 6 3 2 2 2 4" xfId="39466"/>
    <cellStyle name="40% - 강조색4 6 3 2 2 3" xfId="7709"/>
    <cellStyle name="40% - 강조색4 6 3 2 2 3 2" xfId="39467"/>
    <cellStyle name="40% - 강조색4 6 3 2 2 3 2 2" xfId="39468"/>
    <cellStyle name="40% - 강조색4 6 3 2 2 3 3" xfId="39469"/>
    <cellStyle name="40% - 강조색4 6 3 2 2 4" xfId="13175"/>
    <cellStyle name="40% - 강조색4 6 3 2 2 4 2" xfId="39470"/>
    <cellStyle name="40% - 강조색4 6 3 2 2 5" xfId="39471"/>
    <cellStyle name="40% - 강조색4 6 3 2 3" xfId="3733"/>
    <cellStyle name="40% - 강조색4 6 3 2 3 2" xfId="9025"/>
    <cellStyle name="40% - 강조색4 6 3 2 3 2 2" xfId="39472"/>
    <cellStyle name="40% - 강조색4 6 3 2 3 2 2 2" xfId="39473"/>
    <cellStyle name="40% - 강조색4 6 3 2 3 2 3" xfId="39474"/>
    <cellStyle name="40% - 강조색4 6 3 2 3 3" xfId="14491"/>
    <cellStyle name="40% - 강조색4 6 3 2 3 3 2" xfId="39475"/>
    <cellStyle name="40% - 강조색4 6 3 2 3 4" xfId="39476"/>
    <cellStyle name="40% - 강조색4 6 3 2 4" xfId="6410"/>
    <cellStyle name="40% - 강조색4 6 3 2 4 2" xfId="39477"/>
    <cellStyle name="40% - 강조색4 6 3 2 4 2 2" xfId="39478"/>
    <cellStyle name="40% - 강조색4 6 3 2 4 3" xfId="39479"/>
    <cellStyle name="40% - 강조색4 6 3 2 5" xfId="11876"/>
    <cellStyle name="40% - 강조색4 6 3 2 5 2" xfId="39480"/>
    <cellStyle name="40% - 강조색4 6 3 2 6" xfId="39481"/>
    <cellStyle name="40% - 강조색4 6 3 3" xfId="1796"/>
    <cellStyle name="40% - 강조색4 6 3 3 2" xfId="4412"/>
    <cellStyle name="40% - 강조색4 6 3 3 2 2" xfId="9704"/>
    <cellStyle name="40% - 강조색4 6 3 3 2 2 2" xfId="39482"/>
    <cellStyle name="40% - 강조색4 6 3 3 2 2 2 2" xfId="39483"/>
    <cellStyle name="40% - 강조색4 6 3 3 2 2 3" xfId="39484"/>
    <cellStyle name="40% - 강조색4 6 3 3 2 3" xfId="15170"/>
    <cellStyle name="40% - 강조색4 6 3 3 2 3 2" xfId="39485"/>
    <cellStyle name="40% - 강조색4 6 3 3 2 4" xfId="39486"/>
    <cellStyle name="40% - 강조색4 6 3 3 3" xfId="7089"/>
    <cellStyle name="40% - 강조색4 6 3 3 3 2" xfId="39487"/>
    <cellStyle name="40% - 강조색4 6 3 3 3 2 2" xfId="39488"/>
    <cellStyle name="40% - 강조색4 6 3 3 3 3" xfId="39489"/>
    <cellStyle name="40% - 강조색4 6 3 3 4" xfId="12555"/>
    <cellStyle name="40% - 강조색4 6 3 3 4 2" xfId="39490"/>
    <cellStyle name="40% - 강조색4 6 3 3 5" xfId="39491"/>
    <cellStyle name="40% - 강조색4 6 3 4" xfId="3113"/>
    <cellStyle name="40% - 강조색4 6 3 4 2" xfId="8405"/>
    <cellStyle name="40% - 강조색4 6 3 4 2 2" xfId="39492"/>
    <cellStyle name="40% - 강조색4 6 3 4 2 2 2" xfId="39493"/>
    <cellStyle name="40% - 강조색4 6 3 4 2 3" xfId="39494"/>
    <cellStyle name="40% - 강조색4 6 3 4 3" xfId="13871"/>
    <cellStyle name="40% - 강조색4 6 3 4 3 2" xfId="39495"/>
    <cellStyle name="40% - 강조색4 6 3 4 4" xfId="39496"/>
    <cellStyle name="40% - 강조색4 6 3 5" xfId="5790"/>
    <cellStyle name="40% - 강조색4 6 3 5 2" xfId="39497"/>
    <cellStyle name="40% - 강조색4 6 3 5 2 2" xfId="39498"/>
    <cellStyle name="40% - 강조색4 6 3 5 3" xfId="39499"/>
    <cellStyle name="40% - 강조색4 6 3 6" xfId="11256"/>
    <cellStyle name="40% - 강조색4 6 3 6 2" xfId="39500"/>
    <cellStyle name="40% - 강조색4 6 3 7" xfId="17227"/>
    <cellStyle name="40% - 강조색4 6 3 8" xfId="39501"/>
    <cellStyle name="40% - 강조색4 6 4" xfId="812"/>
    <cellStyle name="40% - 강조색4 6 4 2" xfId="2114"/>
    <cellStyle name="40% - 강조색4 6 4 2 2" xfId="4730"/>
    <cellStyle name="40% - 강조색4 6 4 2 2 2" xfId="10022"/>
    <cellStyle name="40% - 강조색4 6 4 2 2 2 2" xfId="39502"/>
    <cellStyle name="40% - 강조색4 6 4 2 2 2 2 2" xfId="39503"/>
    <cellStyle name="40% - 강조색4 6 4 2 2 2 3" xfId="39504"/>
    <cellStyle name="40% - 강조색4 6 4 2 2 3" xfId="15488"/>
    <cellStyle name="40% - 강조색4 6 4 2 2 3 2" xfId="39505"/>
    <cellStyle name="40% - 강조색4 6 4 2 2 4" xfId="39506"/>
    <cellStyle name="40% - 강조색4 6 4 2 2 5" xfId="39507"/>
    <cellStyle name="40% - 강조색4 6 4 2 3" xfId="7407"/>
    <cellStyle name="40% - 강조색4 6 4 2 3 2" xfId="39508"/>
    <cellStyle name="40% - 강조색4 6 4 2 3 2 2" xfId="39509"/>
    <cellStyle name="40% - 강조색4 6 4 2 3 3" xfId="39510"/>
    <cellStyle name="40% - 강조색4 6 4 2 4" xfId="12873"/>
    <cellStyle name="40% - 강조색4 6 4 2 4 2" xfId="39511"/>
    <cellStyle name="40% - 강조색4 6 4 2 5" xfId="21483"/>
    <cellStyle name="40% - 강조색4 6 4 2 6" xfId="39512"/>
    <cellStyle name="40% - 강조색4 6 4 3" xfId="3431"/>
    <cellStyle name="40% - 강조색4 6 4 3 2" xfId="8723"/>
    <cellStyle name="40% - 강조색4 6 4 3 2 2" xfId="39513"/>
    <cellStyle name="40% - 강조색4 6 4 3 2 2 2" xfId="39514"/>
    <cellStyle name="40% - 강조색4 6 4 3 2 3" xfId="39515"/>
    <cellStyle name="40% - 강조색4 6 4 3 3" xfId="14189"/>
    <cellStyle name="40% - 강조색4 6 4 3 3 2" xfId="39516"/>
    <cellStyle name="40% - 강조색4 6 4 3 4" xfId="39517"/>
    <cellStyle name="40% - 강조색4 6 4 3 5" xfId="39518"/>
    <cellStyle name="40% - 강조색4 6 4 4" xfId="6108"/>
    <cellStyle name="40% - 강조색4 6 4 4 2" xfId="39519"/>
    <cellStyle name="40% - 강조색4 6 4 4 2 2" xfId="39520"/>
    <cellStyle name="40% - 강조색4 6 4 4 3" xfId="39521"/>
    <cellStyle name="40% - 강조색4 6 4 5" xfId="11574"/>
    <cellStyle name="40% - 강조색4 6 4 5 2" xfId="39522"/>
    <cellStyle name="40% - 강조색4 6 4 6" xfId="18082"/>
    <cellStyle name="40% - 강조색4 6 4 7" xfId="19016"/>
    <cellStyle name="40% - 강조색4 6 4 8" xfId="19978"/>
    <cellStyle name="40% - 강조색4 6 4 9" xfId="22443"/>
    <cellStyle name="40% - 강조색4 6 5" xfId="1494"/>
    <cellStyle name="40% - 강조색4 6 5 2" xfId="4110"/>
    <cellStyle name="40% - 강조색4 6 5 2 2" xfId="9402"/>
    <cellStyle name="40% - 강조색4 6 5 2 2 2" xfId="39523"/>
    <cellStyle name="40% - 강조색4 6 5 2 2 2 2" xfId="39524"/>
    <cellStyle name="40% - 강조색4 6 5 2 2 3" xfId="39525"/>
    <cellStyle name="40% - 강조색4 6 5 2 3" xfId="14868"/>
    <cellStyle name="40% - 강조색4 6 5 2 3 2" xfId="39526"/>
    <cellStyle name="40% - 강조색4 6 5 2 4" xfId="39527"/>
    <cellStyle name="40% - 강조색4 6 5 2 5" xfId="39528"/>
    <cellStyle name="40% - 강조색4 6 5 3" xfId="6787"/>
    <cellStyle name="40% - 강조색4 6 5 3 2" xfId="39529"/>
    <cellStyle name="40% - 강조색4 6 5 3 2 2" xfId="39530"/>
    <cellStyle name="40% - 강조색4 6 5 3 3" xfId="39531"/>
    <cellStyle name="40% - 강조색4 6 5 4" xfId="12253"/>
    <cellStyle name="40% - 강조색4 6 5 4 2" xfId="39532"/>
    <cellStyle name="40% - 강조색4 6 5 5" xfId="20312"/>
    <cellStyle name="40% - 강조색4 6 5 6" xfId="39533"/>
    <cellStyle name="40% - 강조색4 6 6" xfId="2811"/>
    <cellStyle name="40% - 강조색4 6 6 2" xfId="8103"/>
    <cellStyle name="40% - 강조색4 6 6 2 2" xfId="39534"/>
    <cellStyle name="40% - 강조색4 6 6 2 2 2" xfId="39535"/>
    <cellStyle name="40% - 강조색4 6 6 2 3" xfId="39536"/>
    <cellStyle name="40% - 강조색4 6 6 2 4" xfId="39537"/>
    <cellStyle name="40% - 강조색4 6 6 3" xfId="13569"/>
    <cellStyle name="40% - 강조색4 6 6 3 2" xfId="39538"/>
    <cellStyle name="40% - 강조색4 6 6 4" xfId="20890"/>
    <cellStyle name="40% - 강조색4 6 6 5" xfId="39539"/>
    <cellStyle name="40% - 강조색4 6 7" xfId="5488"/>
    <cellStyle name="40% - 강조색4 6 7 2" xfId="39540"/>
    <cellStyle name="40% - 강조색4 6 7 2 2" xfId="39541"/>
    <cellStyle name="40% - 강조색4 6 7 3" xfId="39542"/>
    <cellStyle name="40% - 강조색4 6 7 4" xfId="39543"/>
    <cellStyle name="40% - 강조색4 6 8" xfId="10954"/>
    <cellStyle name="40% - 강조색4 6 8 2" xfId="39544"/>
    <cellStyle name="40% - 강조색4 6 9" xfId="16223"/>
    <cellStyle name="40% - 강조색4 7" xfId="197"/>
    <cellStyle name="40% - 강조색4 7 2" xfId="507"/>
    <cellStyle name="40% - 강조색4 7 2 2" xfId="1129"/>
    <cellStyle name="40% - 강조색4 7 2 2 2" xfId="2431"/>
    <cellStyle name="40% - 강조색4 7 2 2 2 2" xfId="5047"/>
    <cellStyle name="40% - 강조색4 7 2 2 2 2 2" xfId="10339"/>
    <cellStyle name="40% - 강조색4 7 2 2 2 2 2 2" xfId="39545"/>
    <cellStyle name="40% - 강조색4 7 2 2 2 2 2 2 2" xfId="39546"/>
    <cellStyle name="40% - 강조색4 7 2 2 2 2 2 3" xfId="39547"/>
    <cellStyle name="40% - 강조색4 7 2 2 2 2 3" xfId="15805"/>
    <cellStyle name="40% - 강조색4 7 2 2 2 2 3 2" xfId="39548"/>
    <cellStyle name="40% - 강조색4 7 2 2 2 2 4" xfId="39549"/>
    <cellStyle name="40% - 강조색4 7 2 2 2 3" xfId="7724"/>
    <cellStyle name="40% - 강조색4 7 2 2 2 3 2" xfId="39550"/>
    <cellStyle name="40% - 강조색4 7 2 2 2 3 2 2" xfId="39551"/>
    <cellStyle name="40% - 강조색4 7 2 2 2 3 3" xfId="39552"/>
    <cellStyle name="40% - 강조색4 7 2 2 2 4" xfId="13190"/>
    <cellStyle name="40% - 강조색4 7 2 2 2 4 2" xfId="39553"/>
    <cellStyle name="40% - 강조색4 7 2 2 2 5" xfId="39554"/>
    <cellStyle name="40% - 강조색4 7 2 2 3" xfId="3748"/>
    <cellStyle name="40% - 강조색4 7 2 2 3 2" xfId="9040"/>
    <cellStyle name="40% - 강조색4 7 2 2 3 2 2" xfId="39555"/>
    <cellStyle name="40% - 강조색4 7 2 2 3 2 2 2" xfId="39556"/>
    <cellStyle name="40% - 강조색4 7 2 2 3 2 3" xfId="39557"/>
    <cellStyle name="40% - 강조색4 7 2 2 3 3" xfId="14506"/>
    <cellStyle name="40% - 강조색4 7 2 2 3 3 2" xfId="39558"/>
    <cellStyle name="40% - 강조색4 7 2 2 3 4" xfId="39559"/>
    <cellStyle name="40% - 강조색4 7 2 2 4" xfId="6425"/>
    <cellStyle name="40% - 강조색4 7 2 2 4 2" xfId="39560"/>
    <cellStyle name="40% - 강조색4 7 2 2 4 2 2" xfId="39561"/>
    <cellStyle name="40% - 강조색4 7 2 2 4 3" xfId="39562"/>
    <cellStyle name="40% - 강조색4 7 2 2 5" xfId="11891"/>
    <cellStyle name="40% - 강조색4 7 2 2 5 2" xfId="39563"/>
    <cellStyle name="40% - 강조색4 7 2 2 6" xfId="39564"/>
    <cellStyle name="40% - 강조색4 7 2 3" xfId="1811"/>
    <cellStyle name="40% - 강조색4 7 2 3 2" xfId="4427"/>
    <cellStyle name="40% - 강조색4 7 2 3 2 2" xfId="9719"/>
    <cellStyle name="40% - 강조색4 7 2 3 2 2 2" xfId="39565"/>
    <cellStyle name="40% - 강조색4 7 2 3 2 2 2 2" xfId="39566"/>
    <cellStyle name="40% - 강조색4 7 2 3 2 2 3" xfId="39567"/>
    <cellStyle name="40% - 강조색4 7 2 3 2 3" xfId="15185"/>
    <cellStyle name="40% - 강조색4 7 2 3 2 3 2" xfId="39568"/>
    <cellStyle name="40% - 강조색4 7 2 3 2 4" xfId="39569"/>
    <cellStyle name="40% - 강조색4 7 2 3 3" xfId="7104"/>
    <cellStyle name="40% - 강조색4 7 2 3 3 2" xfId="39570"/>
    <cellStyle name="40% - 강조색4 7 2 3 3 2 2" xfId="39571"/>
    <cellStyle name="40% - 강조색4 7 2 3 3 3" xfId="39572"/>
    <cellStyle name="40% - 강조색4 7 2 3 4" xfId="12570"/>
    <cellStyle name="40% - 강조색4 7 2 3 4 2" xfId="39573"/>
    <cellStyle name="40% - 강조색4 7 2 3 5" xfId="39574"/>
    <cellStyle name="40% - 강조색4 7 2 4" xfId="3128"/>
    <cellStyle name="40% - 강조색4 7 2 4 2" xfId="8420"/>
    <cellStyle name="40% - 강조색4 7 2 4 2 2" xfId="39575"/>
    <cellStyle name="40% - 강조색4 7 2 4 2 2 2" xfId="39576"/>
    <cellStyle name="40% - 강조색4 7 2 4 2 3" xfId="39577"/>
    <cellStyle name="40% - 강조색4 7 2 4 3" xfId="13886"/>
    <cellStyle name="40% - 강조색4 7 2 4 3 2" xfId="39578"/>
    <cellStyle name="40% - 강조색4 7 2 4 4" xfId="39579"/>
    <cellStyle name="40% - 강조색4 7 2 5" xfId="5805"/>
    <cellStyle name="40% - 강조색4 7 2 5 2" xfId="39580"/>
    <cellStyle name="40% - 강조색4 7 2 5 2 2" xfId="39581"/>
    <cellStyle name="40% - 강조색4 7 2 5 3" xfId="39582"/>
    <cellStyle name="40% - 강조색4 7 2 6" xfId="11271"/>
    <cellStyle name="40% - 강조색4 7 2 6 2" xfId="39583"/>
    <cellStyle name="40% - 강조색4 7 2 7" xfId="39584"/>
    <cellStyle name="40% - 강조색4 7 3" xfId="827"/>
    <cellStyle name="40% - 강조색4 7 3 2" xfId="2129"/>
    <cellStyle name="40% - 강조색4 7 3 2 2" xfId="4745"/>
    <cellStyle name="40% - 강조색4 7 3 2 2 2" xfId="10037"/>
    <cellStyle name="40% - 강조색4 7 3 2 2 2 2" xfId="39585"/>
    <cellStyle name="40% - 강조색4 7 3 2 2 2 2 2" xfId="39586"/>
    <cellStyle name="40% - 강조색4 7 3 2 2 2 3" xfId="39587"/>
    <cellStyle name="40% - 강조색4 7 3 2 2 3" xfId="15503"/>
    <cellStyle name="40% - 강조색4 7 3 2 2 3 2" xfId="39588"/>
    <cellStyle name="40% - 강조색4 7 3 2 2 4" xfId="39589"/>
    <cellStyle name="40% - 강조색4 7 3 2 3" xfId="7422"/>
    <cellStyle name="40% - 강조색4 7 3 2 3 2" xfId="39590"/>
    <cellStyle name="40% - 강조색4 7 3 2 3 2 2" xfId="39591"/>
    <cellStyle name="40% - 강조색4 7 3 2 3 3" xfId="39592"/>
    <cellStyle name="40% - 강조색4 7 3 2 4" xfId="12888"/>
    <cellStyle name="40% - 강조색4 7 3 2 4 2" xfId="39593"/>
    <cellStyle name="40% - 강조색4 7 3 2 5" xfId="39594"/>
    <cellStyle name="40% - 강조색4 7 3 3" xfId="3446"/>
    <cellStyle name="40% - 강조색4 7 3 3 2" xfId="8738"/>
    <cellStyle name="40% - 강조색4 7 3 3 2 2" xfId="39595"/>
    <cellStyle name="40% - 강조색4 7 3 3 2 2 2" xfId="39596"/>
    <cellStyle name="40% - 강조색4 7 3 3 2 3" xfId="39597"/>
    <cellStyle name="40% - 강조색4 7 3 3 3" xfId="14204"/>
    <cellStyle name="40% - 강조색4 7 3 3 3 2" xfId="39598"/>
    <cellStyle name="40% - 강조색4 7 3 3 4" xfId="39599"/>
    <cellStyle name="40% - 강조색4 7 3 4" xfId="6123"/>
    <cellStyle name="40% - 강조색4 7 3 4 2" xfId="39600"/>
    <cellStyle name="40% - 강조색4 7 3 4 2 2" xfId="39601"/>
    <cellStyle name="40% - 강조색4 7 3 4 3" xfId="39602"/>
    <cellStyle name="40% - 강조색4 7 3 5" xfId="11589"/>
    <cellStyle name="40% - 강조색4 7 3 5 2" xfId="39603"/>
    <cellStyle name="40% - 강조색4 7 3 6" xfId="39604"/>
    <cellStyle name="40% - 강조색4 7 4" xfId="1509"/>
    <cellStyle name="40% - 강조색4 7 4 2" xfId="4125"/>
    <cellStyle name="40% - 강조색4 7 4 2 2" xfId="9417"/>
    <cellStyle name="40% - 강조색4 7 4 2 2 2" xfId="39605"/>
    <cellStyle name="40% - 강조색4 7 4 2 2 2 2" xfId="39606"/>
    <cellStyle name="40% - 강조색4 7 4 2 2 3" xfId="39607"/>
    <cellStyle name="40% - 강조색4 7 4 2 3" xfId="14883"/>
    <cellStyle name="40% - 강조색4 7 4 2 3 2" xfId="39608"/>
    <cellStyle name="40% - 강조색4 7 4 2 4" xfId="39609"/>
    <cellStyle name="40% - 강조색4 7 4 3" xfId="6802"/>
    <cellStyle name="40% - 강조색4 7 4 3 2" xfId="39610"/>
    <cellStyle name="40% - 강조색4 7 4 3 2 2" xfId="39611"/>
    <cellStyle name="40% - 강조색4 7 4 3 3" xfId="39612"/>
    <cellStyle name="40% - 강조색4 7 4 4" xfId="12268"/>
    <cellStyle name="40% - 강조색4 7 4 4 2" xfId="39613"/>
    <cellStyle name="40% - 강조색4 7 4 5" xfId="39614"/>
    <cellStyle name="40% - 강조색4 7 5" xfId="2826"/>
    <cellStyle name="40% - 강조색4 7 5 2" xfId="8118"/>
    <cellStyle name="40% - 강조색4 7 5 2 2" xfId="39615"/>
    <cellStyle name="40% - 강조색4 7 5 2 2 2" xfId="39616"/>
    <cellStyle name="40% - 강조색4 7 5 2 3" xfId="39617"/>
    <cellStyle name="40% - 강조색4 7 5 3" xfId="13584"/>
    <cellStyle name="40% - 강조색4 7 5 3 2" xfId="39618"/>
    <cellStyle name="40% - 강조색4 7 5 4" xfId="39619"/>
    <cellStyle name="40% - 강조색4 7 6" xfId="5503"/>
    <cellStyle name="40% - 강조색4 7 6 2" xfId="39620"/>
    <cellStyle name="40% - 강조색4 7 6 2 2" xfId="39621"/>
    <cellStyle name="40% - 강조색4 7 6 3" xfId="39622"/>
    <cellStyle name="40% - 강조색4 7 7" xfId="10969"/>
    <cellStyle name="40% - 강조색4 7 7 2" xfId="39623"/>
    <cellStyle name="40% - 강조색4 7 8" xfId="16556"/>
    <cellStyle name="40% - 강조색4 7 9" xfId="39624"/>
    <cellStyle name="40% - 강조색4 8" xfId="318"/>
    <cellStyle name="40% - 강조색4 8 10" xfId="18442"/>
    <cellStyle name="40% - 강조색4 8 11" xfId="19404"/>
    <cellStyle name="40% - 강조색4 8 12" xfId="21869"/>
    <cellStyle name="40% - 강조색4 8 2" xfId="622"/>
    <cellStyle name="40% - 강조색4 8 2 10" xfId="22547"/>
    <cellStyle name="40% - 강조색4 8 2 2" xfId="1244"/>
    <cellStyle name="40% - 강조색4 8 2 2 2" xfId="2546"/>
    <cellStyle name="40% - 강조색4 8 2 2 2 2" xfId="5162"/>
    <cellStyle name="40% - 강조색4 8 2 2 2 2 2" xfId="10454"/>
    <cellStyle name="40% - 강조색4 8 2 2 2 2 2 2" xfId="39625"/>
    <cellStyle name="40% - 강조색4 8 2 2 2 2 2 2 2" xfId="39626"/>
    <cellStyle name="40% - 강조색4 8 2 2 2 2 2 3" xfId="39627"/>
    <cellStyle name="40% - 강조색4 8 2 2 2 2 3" xfId="15920"/>
    <cellStyle name="40% - 강조색4 8 2 2 2 2 3 2" xfId="39628"/>
    <cellStyle name="40% - 강조색4 8 2 2 2 2 4" xfId="39629"/>
    <cellStyle name="40% - 강조색4 8 2 2 2 3" xfId="7839"/>
    <cellStyle name="40% - 강조색4 8 2 2 2 3 2" xfId="39630"/>
    <cellStyle name="40% - 강조색4 8 2 2 2 3 2 2" xfId="39631"/>
    <cellStyle name="40% - 강조색4 8 2 2 2 3 3" xfId="39632"/>
    <cellStyle name="40% - 강조색4 8 2 2 2 4" xfId="13305"/>
    <cellStyle name="40% - 강조색4 8 2 2 2 4 2" xfId="39633"/>
    <cellStyle name="40% - 강조색4 8 2 2 2 5" xfId="39634"/>
    <cellStyle name="40% - 강조색4 8 2 2 2 6" xfId="39635"/>
    <cellStyle name="40% - 강조색4 8 2 2 3" xfId="3863"/>
    <cellStyle name="40% - 강조색4 8 2 2 3 2" xfId="9155"/>
    <cellStyle name="40% - 강조색4 8 2 2 3 2 2" xfId="39636"/>
    <cellStyle name="40% - 강조색4 8 2 2 3 2 2 2" xfId="39637"/>
    <cellStyle name="40% - 강조색4 8 2 2 3 2 3" xfId="39638"/>
    <cellStyle name="40% - 강조색4 8 2 2 3 3" xfId="14621"/>
    <cellStyle name="40% - 강조색4 8 2 2 3 3 2" xfId="39639"/>
    <cellStyle name="40% - 강조색4 8 2 2 3 4" xfId="39640"/>
    <cellStyle name="40% - 강조색4 8 2 2 4" xfId="6540"/>
    <cellStyle name="40% - 강조색4 8 2 2 4 2" xfId="39641"/>
    <cellStyle name="40% - 강조색4 8 2 2 4 2 2" xfId="39642"/>
    <cellStyle name="40% - 강조색4 8 2 2 4 3" xfId="39643"/>
    <cellStyle name="40% - 강조색4 8 2 2 5" xfId="12006"/>
    <cellStyle name="40% - 강조색4 8 2 2 5 2" xfId="39644"/>
    <cellStyle name="40% - 강조색4 8 2 2 6" xfId="21587"/>
    <cellStyle name="40% - 강조색4 8 2 2 7" xfId="39645"/>
    <cellStyle name="40% - 강조색4 8 2 3" xfId="1926"/>
    <cellStyle name="40% - 강조색4 8 2 3 2" xfId="4542"/>
    <cellStyle name="40% - 강조색4 8 2 3 2 2" xfId="9834"/>
    <cellStyle name="40% - 강조색4 8 2 3 2 2 2" xfId="39646"/>
    <cellStyle name="40% - 강조색4 8 2 3 2 2 2 2" xfId="39647"/>
    <cellStyle name="40% - 강조색4 8 2 3 2 2 3" xfId="39648"/>
    <cellStyle name="40% - 강조색4 8 2 3 2 3" xfId="15300"/>
    <cellStyle name="40% - 강조색4 8 2 3 2 3 2" xfId="39649"/>
    <cellStyle name="40% - 강조색4 8 2 3 2 4" xfId="39650"/>
    <cellStyle name="40% - 강조색4 8 2 3 3" xfId="7219"/>
    <cellStyle name="40% - 강조색4 8 2 3 3 2" xfId="39651"/>
    <cellStyle name="40% - 강조색4 8 2 3 3 2 2" xfId="39652"/>
    <cellStyle name="40% - 강조색4 8 2 3 3 3" xfId="39653"/>
    <cellStyle name="40% - 강조색4 8 2 3 4" xfId="12685"/>
    <cellStyle name="40% - 강조색4 8 2 3 4 2" xfId="39654"/>
    <cellStyle name="40% - 강조색4 8 2 3 5" xfId="39655"/>
    <cellStyle name="40% - 강조색4 8 2 3 6" xfId="39656"/>
    <cellStyle name="40% - 강조색4 8 2 4" xfId="3243"/>
    <cellStyle name="40% - 강조색4 8 2 4 2" xfId="8535"/>
    <cellStyle name="40% - 강조색4 8 2 4 2 2" xfId="39657"/>
    <cellStyle name="40% - 강조색4 8 2 4 2 2 2" xfId="39658"/>
    <cellStyle name="40% - 강조색4 8 2 4 2 3" xfId="39659"/>
    <cellStyle name="40% - 강조색4 8 2 4 3" xfId="14001"/>
    <cellStyle name="40% - 강조색4 8 2 4 3 2" xfId="39660"/>
    <cellStyle name="40% - 강조색4 8 2 4 4" xfId="39661"/>
    <cellStyle name="40% - 강조색4 8 2 5" xfId="5920"/>
    <cellStyle name="40% - 강조색4 8 2 5 2" xfId="39662"/>
    <cellStyle name="40% - 강조색4 8 2 5 2 2" xfId="39663"/>
    <cellStyle name="40% - 강조색4 8 2 5 3" xfId="39664"/>
    <cellStyle name="40% - 강조색4 8 2 6" xfId="11386"/>
    <cellStyle name="40% - 강조색4 8 2 6 2" xfId="39665"/>
    <cellStyle name="40% - 강조색4 8 2 7" xfId="18186"/>
    <cellStyle name="40% - 강조색4 8 2 8" xfId="19120"/>
    <cellStyle name="40% - 강조색4 8 2 9" xfId="20082"/>
    <cellStyle name="40% - 강조색4 8 3" xfId="942"/>
    <cellStyle name="40% - 강조색4 8 3 2" xfId="2244"/>
    <cellStyle name="40% - 강조색4 8 3 2 2" xfId="4860"/>
    <cellStyle name="40% - 강조색4 8 3 2 2 2" xfId="10152"/>
    <cellStyle name="40% - 강조색4 8 3 2 2 2 2" xfId="39666"/>
    <cellStyle name="40% - 강조색4 8 3 2 2 2 2 2" xfId="39667"/>
    <cellStyle name="40% - 강조색4 8 3 2 2 2 3" xfId="39668"/>
    <cellStyle name="40% - 강조색4 8 3 2 2 3" xfId="15618"/>
    <cellStyle name="40% - 강조색4 8 3 2 2 3 2" xfId="39669"/>
    <cellStyle name="40% - 강조색4 8 3 2 2 4" xfId="39670"/>
    <cellStyle name="40% - 강조색4 8 3 2 3" xfId="7537"/>
    <cellStyle name="40% - 강조색4 8 3 2 3 2" xfId="39671"/>
    <cellStyle name="40% - 강조색4 8 3 2 3 2 2" xfId="39672"/>
    <cellStyle name="40% - 강조색4 8 3 2 3 3" xfId="39673"/>
    <cellStyle name="40% - 강조색4 8 3 2 4" xfId="13003"/>
    <cellStyle name="40% - 강조색4 8 3 2 4 2" xfId="39674"/>
    <cellStyle name="40% - 강조색4 8 3 2 5" xfId="39675"/>
    <cellStyle name="40% - 강조색4 8 3 2 6" xfId="39676"/>
    <cellStyle name="40% - 강조색4 8 3 3" xfId="3561"/>
    <cellStyle name="40% - 강조색4 8 3 3 2" xfId="8853"/>
    <cellStyle name="40% - 강조색4 8 3 3 2 2" xfId="39677"/>
    <cellStyle name="40% - 강조색4 8 3 3 2 2 2" xfId="39678"/>
    <cellStyle name="40% - 강조색4 8 3 3 2 3" xfId="39679"/>
    <cellStyle name="40% - 강조색4 8 3 3 3" xfId="14319"/>
    <cellStyle name="40% - 강조색4 8 3 3 3 2" xfId="39680"/>
    <cellStyle name="40% - 강조색4 8 3 3 4" xfId="39681"/>
    <cellStyle name="40% - 강조색4 8 3 4" xfId="6238"/>
    <cellStyle name="40% - 강조색4 8 3 4 2" xfId="39682"/>
    <cellStyle name="40% - 강조색4 8 3 4 2 2" xfId="39683"/>
    <cellStyle name="40% - 강조색4 8 3 4 3" xfId="39684"/>
    <cellStyle name="40% - 강조색4 8 3 5" xfId="11704"/>
    <cellStyle name="40% - 강조색4 8 3 5 2" xfId="39685"/>
    <cellStyle name="40% - 강조색4 8 3 6" xfId="20327"/>
    <cellStyle name="40% - 강조색4 8 3 7" xfId="39686"/>
    <cellStyle name="40% - 강조색4 8 4" xfId="1624"/>
    <cellStyle name="40% - 강조색4 8 4 2" xfId="4240"/>
    <cellStyle name="40% - 강조색4 8 4 2 2" xfId="9532"/>
    <cellStyle name="40% - 강조색4 8 4 2 2 2" xfId="39687"/>
    <cellStyle name="40% - 강조색4 8 4 2 2 2 2" xfId="39688"/>
    <cellStyle name="40% - 강조색4 8 4 2 2 3" xfId="39689"/>
    <cellStyle name="40% - 강조색4 8 4 2 3" xfId="14998"/>
    <cellStyle name="40% - 강조색4 8 4 2 3 2" xfId="39690"/>
    <cellStyle name="40% - 강조색4 8 4 2 4" xfId="39691"/>
    <cellStyle name="40% - 강조색4 8 4 2 5" xfId="39692"/>
    <cellStyle name="40% - 강조색4 8 4 3" xfId="6917"/>
    <cellStyle name="40% - 강조색4 8 4 3 2" xfId="39693"/>
    <cellStyle name="40% - 강조색4 8 4 3 2 2" xfId="39694"/>
    <cellStyle name="40% - 강조색4 8 4 3 3" xfId="39695"/>
    <cellStyle name="40% - 강조색4 8 4 4" xfId="12383"/>
    <cellStyle name="40% - 강조색4 8 4 4 2" xfId="39696"/>
    <cellStyle name="40% - 강조색4 8 4 5" xfId="20905"/>
    <cellStyle name="40% - 강조색4 8 4 6" xfId="39697"/>
    <cellStyle name="40% - 강조색4 8 5" xfId="2941"/>
    <cellStyle name="40% - 강조색4 8 5 2" xfId="8233"/>
    <cellStyle name="40% - 강조색4 8 5 2 2" xfId="39698"/>
    <cellStyle name="40% - 강조색4 8 5 2 2 2" xfId="39699"/>
    <cellStyle name="40% - 강조색4 8 5 2 3" xfId="39700"/>
    <cellStyle name="40% - 강조색4 8 5 3" xfId="13699"/>
    <cellStyle name="40% - 강조색4 8 5 3 2" xfId="39701"/>
    <cellStyle name="40% - 강조색4 8 5 4" xfId="39702"/>
    <cellStyle name="40% - 강조색4 8 5 5" xfId="39703"/>
    <cellStyle name="40% - 강조색4 8 6" xfId="5618"/>
    <cellStyle name="40% - 강조색4 8 6 2" xfId="39704"/>
    <cellStyle name="40% - 강조색4 8 6 2 2" xfId="39705"/>
    <cellStyle name="40% - 강조색4 8 6 3" xfId="39706"/>
    <cellStyle name="40% - 강조색4 8 7" xfId="11084"/>
    <cellStyle name="40% - 강조색4 8 7 2" xfId="39707"/>
    <cellStyle name="40% - 강조색4 8 8" xfId="16911"/>
    <cellStyle name="40% - 강조색4 8 9" xfId="17505"/>
    <cellStyle name="40% - 강조색4 9" xfId="333"/>
    <cellStyle name="40% - 강조색4 9 10" xfId="18607"/>
    <cellStyle name="40% - 강조색4 9 11" xfId="19569"/>
    <cellStyle name="40% - 강조색4 9 12" xfId="22034"/>
    <cellStyle name="40% - 강조색4 9 2" xfId="637"/>
    <cellStyle name="40% - 강조색4 9 2 10" xfId="22548"/>
    <cellStyle name="40% - 강조색4 9 2 2" xfId="1259"/>
    <cellStyle name="40% - 강조색4 9 2 2 2" xfId="2561"/>
    <cellStyle name="40% - 강조색4 9 2 2 2 2" xfId="5177"/>
    <cellStyle name="40% - 강조색4 9 2 2 2 2 2" xfId="10469"/>
    <cellStyle name="40% - 강조색4 9 2 2 2 2 2 2" xfId="39708"/>
    <cellStyle name="40% - 강조색4 9 2 2 2 2 2 2 2" xfId="39709"/>
    <cellStyle name="40% - 강조색4 9 2 2 2 2 2 3" xfId="39710"/>
    <cellStyle name="40% - 강조색4 9 2 2 2 2 3" xfId="15935"/>
    <cellStyle name="40% - 강조색4 9 2 2 2 2 3 2" xfId="39711"/>
    <cellStyle name="40% - 강조색4 9 2 2 2 2 4" xfId="39712"/>
    <cellStyle name="40% - 강조색4 9 2 2 2 3" xfId="7854"/>
    <cellStyle name="40% - 강조색4 9 2 2 2 3 2" xfId="39713"/>
    <cellStyle name="40% - 강조색4 9 2 2 2 3 2 2" xfId="39714"/>
    <cellStyle name="40% - 강조색4 9 2 2 2 3 3" xfId="39715"/>
    <cellStyle name="40% - 강조색4 9 2 2 2 4" xfId="13320"/>
    <cellStyle name="40% - 강조색4 9 2 2 2 4 2" xfId="39716"/>
    <cellStyle name="40% - 강조색4 9 2 2 2 5" xfId="39717"/>
    <cellStyle name="40% - 강조색4 9 2 2 2 6" xfId="39718"/>
    <cellStyle name="40% - 강조색4 9 2 2 3" xfId="3878"/>
    <cellStyle name="40% - 강조색4 9 2 2 3 2" xfId="9170"/>
    <cellStyle name="40% - 강조색4 9 2 2 3 2 2" xfId="39719"/>
    <cellStyle name="40% - 강조색4 9 2 2 3 2 2 2" xfId="39720"/>
    <cellStyle name="40% - 강조색4 9 2 2 3 2 3" xfId="39721"/>
    <cellStyle name="40% - 강조색4 9 2 2 3 3" xfId="14636"/>
    <cellStyle name="40% - 강조색4 9 2 2 3 3 2" xfId="39722"/>
    <cellStyle name="40% - 강조색4 9 2 2 3 4" xfId="39723"/>
    <cellStyle name="40% - 강조색4 9 2 2 4" xfId="6555"/>
    <cellStyle name="40% - 강조색4 9 2 2 4 2" xfId="39724"/>
    <cellStyle name="40% - 강조색4 9 2 2 4 2 2" xfId="39725"/>
    <cellStyle name="40% - 강조색4 9 2 2 4 3" xfId="39726"/>
    <cellStyle name="40% - 강조색4 9 2 2 5" xfId="12021"/>
    <cellStyle name="40% - 강조색4 9 2 2 5 2" xfId="39727"/>
    <cellStyle name="40% - 강조색4 9 2 2 6" xfId="21588"/>
    <cellStyle name="40% - 강조색4 9 2 2 7" xfId="39728"/>
    <cellStyle name="40% - 강조색4 9 2 3" xfId="1941"/>
    <cellStyle name="40% - 강조색4 9 2 3 2" xfId="4557"/>
    <cellStyle name="40% - 강조색4 9 2 3 2 2" xfId="9849"/>
    <cellStyle name="40% - 강조색4 9 2 3 2 2 2" xfId="39729"/>
    <cellStyle name="40% - 강조색4 9 2 3 2 2 2 2" xfId="39730"/>
    <cellStyle name="40% - 강조색4 9 2 3 2 2 3" xfId="39731"/>
    <cellStyle name="40% - 강조색4 9 2 3 2 3" xfId="15315"/>
    <cellStyle name="40% - 강조색4 9 2 3 2 3 2" xfId="39732"/>
    <cellStyle name="40% - 강조색4 9 2 3 2 4" xfId="39733"/>
    <cellStyle name="40% - 강조색4 9 2 3 3" xfId="7234"/>
    <cellStyle name="40% - 강조색4 9 2 3 3 2" xfId="39734"/>
    <cellStyle name="40% - 강조색4 9 2 3 3 2 2" xfId="39735"/>
    <cellStyle name="40% - 강조색4 9 2 3 3 3" xfId="39736"/>
    <cellStyle name="40% - 강조색4 9 2 3 4" xfId="12700"/>
    <cellStyle name="40% - 강조색4 9 2 3 4 2" xfId="39737"/>
    <cellStyle name="40% - 강조색4 9 2 3 5" xfId="39738"/>
    <cellStyle name="40% - 강조색4 9 2 3 6" xfId="39739"/>
    <cellStyle name="40% - 강조색4 9 2 4" xfId="3258"/>
    <cellStyle name="40% - 강조색4 9 2 4 2" xfId="8550"/>
    <cellStyle name="40% - 강조색4 9 2 4 2 2" xfId="39740"/>
    <cellStyle name="40% - 강조색4 9 2 4 2 2 2" xfId="39741"/>
    <cellStyle name="40% - 강조색4 9 2 4 2 3" xfId="39742"/>
    <cellStyle name="40% - 강조색4 9 2 4 3" xfId="14016"/>
    <cellStyle name="40% - 강조색4 9 2 4 3 2" xfId="39743"/>
    <cellStyle name="40% - 강조색4 9 2 4 4" xfId="39744"/>
    <cellStyle name="40% - 강조색4 9 2 5" xfId="5935"/>
    <cellStyle name="40% - 강조색4 9 2 5 2" xfId="39745"/>
    <cellStyle name="40% - 강조색4 9 2 5 2 2" xfId="39746"/>
    <cellStyle name="40% - 강조색4 9 2 5 3" xfId="39747"/>
    <cellStyle name="40% - 강조색4 9 2 6" xfId="11401"/>
    <cellStyle name="40% - 강조색4 9 2 6 2" xfId="39748"/>
    <cellStyle name="40% - 강조색4 9 2 7" xfId="18187"/>
    <cellStyle name="40% - 강조색4 9 2 8" xfId="19121"/>
    <cellStyle name="40% - 강조색4 9 2 9" xfId="20083"/>
    <cellStyle name="40% - 강조색4 9 3" xfId="957"/>
    <cellStyle name="40% - 강조색4 9 3 2" xfId="2259"/>
    <cellStyle name="40% - 강조색4 9 3 2 2" xfId="4875"/>
    <cellStyle name="40% - 강조색4 9 3 2 2 2" xfId="10167"/>
    <cellStyle name="40% - 강조색4 9 3 2 2 2 2" xfId="39749"/>
    <cellStyle name="40% - 강조색4 9 3 2 2 2 2 2" xfId="39750"/>
    <cellStyle name="40% - 강조색4 9 3 2 2 2 3" xfId="39751"/>
    <cellStyle name="40% - 강조색4 9 3 2 2 3" xfId="15633"/>
    <cellStyle name="40% - 강조색4 9 3 2 2 3 2" xfId="39752"/>
    <cellStyle name="40% - 강조색4 9 3 2 2 4" xfId="39753"/>
    <cellStyle name="40% - 강조색4 9 3 2 3" xfId="7552"/>
    <cellStyle name="40% - 강조색4 9 3 2 3 2" xfId="39754"/>
    <cellStyle name="40% - 강조색4 9 3 2 3 2 2" xfId="39755"/>
    <cellStyle name="40% - 강조색4 9 3 2 3 3" xfId="39756"/>
    <cellStyle name="40% - 강조색4 9 3 2 4" xfId="13018"/>
    <cellStyle name="40% - 강조색4 9 3 2 4 2" xfId="39757"/>
    <cellStyle name="40% - 강조색4 9 3 2 5" xfId="39758"/>
    <cellStyle name="40% - 강조색4 9 3 2 6" xfId="39759"/>
    <cellStyle name="40% - 강조색4 9 3 3" xfId="3576"/>
    <cellStyle name="40% - 강조색4 9 3 3 2" xfId="8868"/>
    <cellStyle name="40% - 강조색4 9 3 3 2 2" xfId="39760"/>
    <cellStyle name="40% - 강조색4 9 3 3 2 2 2" xfId="39761"/>
    <cellStyle name="40% - 강조색4 9 3 3 2 3" xfId="39762"/>
    <cellStyle name="40% - 강조색4 9 3 3 3" xfId="14334"/>
    <cellStyle name="40% - 강조색4 9 3 3 3 2" xfId="39763"/>
    <cellStyle name="40% - 강조색4 9 3 3 4" xfId="39764"/>
    <cellStyle name="40% - 강조색4 9 3 4" xfId="6253"/>
    <cellStyle name="40% - 강조색4 9 3 4 2" xfId="39765"/>
    <cellStyle name="40% - 강조색4 9 3 4 2 2" xfId="39766"/>
    <cellStyle name="40% - 강조색4 9 3 4 3" xfId="39767"/>
    <cellStyle name="40% - 강조색4 9 3 5" xfId="11719"/>
    <cellStyle name="40% - 강조색4 9 3 5 2" xfId="39768"/>
    <cellStyle name="40% - 강조색4 9 3 6" xfId="20493"/>
    <cellStyle name="40% - 강조색4 9 3 7" xfId="39769"/>
    <cellStyle name="40% - 강조색4 9 4" xfId="1639"/>
    <cellStyle name="40% - 강조색4 9 4 2" xfId="4255"/>
    <cellStyle name="40% - 강조색4 9 4 2 2" xfId="9547"/>
    <cellStyle name="40% - 강조색4 9 4 2 2 2" xfId="39770"/>
    <cellStyle name="40% - 강조색4 9 4 2 2 2 2" xfId="39771"/>
    <cellStyle name="40% - 강조색4 9 4 2 2 3" xfId="39772"/>
    <cellStyle name="40% - 강조색4 9 4 2 3" xfId="15013"/>
    <cellStyle name="40% - 강조색4 9 4 2 3 2" xfId="39773"/>
    <cellStyle name="40% - 강조색4 9 4 2 4" xfId="39774"/>
    <cellStyle name="40% - 강조색4 9 4 2 5" xfId="39775"/>
    <cellStyle name="40% - 강조색4 9 4 3" xfId="6932"/>
    <cellStyle name="40% - 강조색4 9 4 3 2" xfId="39776"/>
    <cellStyle name="40% - 강조색4 9 4 3 2 2" xfId="39777"/>
    <cellStyle name="40% - 강조색4 9 4 3 3" xfId="39778"/>
    <cellStyle name="40% - 강조색4 9 4 4" xfId="12398"/>
    <cellStyle name="40% - 강조색4 9 4 4 2" xfId="39779"/>
    <cellStyle name="40% - 강조색4 9 4 5" xfId="21071"/>
    <cellStyle name="40% - 강조색4 9 4 6" xfId="39780"/>
    <cellStyle name="40% - 강조색4 9 5" xfId="2956"/>
    <cellStyle name="40% - 강조색4 9 5 2" xfId="8248"/>
    <cellStyle name="40% - 강조색4 9 5 2 2" xfId="39781"/>
    <cellStyle name="40% - 강조색4 9 5 2 2 2" xfId="39782"/>
    <cellStyle name="40% - 강조색4 9 5 2 3" xfId="39783"/>
    <cellStyle name="40% - 강조색4 9 5 3" xfId="13714"/>
    <cellStyle name="40% - 강조색4 9 5 3 2" xfId="39784"/>
    <cellStyle name="40% - 강조색4 9 5 4" xfId="39785"/>
    <cellStyle name="40% - 강조색4 9 5 5" xfId="39786"/>
    <cellStyle name="40% - 강조색4 9 6" xfId="5633"/>
    <cellStyle name="40% - 강조색4 9 6 2" xfId="39787"/>
    <cellStyle name="40% - 강조색4 9 6 2 2" xfId="39788"/>
    <cellStyle name="40% - 강조색4 9 6 3" xfId="39789"/>
    <cellStyle name="40% - 강조색4 9 7" xfId="11099"/>
    <cellStyle name="40% - 강조색4 9 7 2" xfId="39790"/>
    <cellStyle name="40% - 강조색4 9 8" xfId="17082"/>
    <cellStyle name="40% - 강조색4 9 9" xfId="17670"/>
    <cellStyle name="40% - 강조색5" xfId="63" builtinId="47" customBuiltin="1"/>
    <cellStyle name="40% - 강조색5 10" xfId="350"/>
    <cellStyle name="40% - 강조색5 10 10" xfId="18869"/>
    <cellStyle name="40% - 강조색5 10 11" xfId="19831"/>
    <cellStyle name="40% - 강조색5 10 12" xfId="22296"/>
    <cellStyle name="40% - 강조색5 10 2" xfId="654"/>
    <cellStyle name="40% - 강조색5 10 2 2" xfId="1276"/>
    <cellStyle name="40% - 강조색5 10 2 2 2" xfId="2578"/>
    <cellStyle name="40% - 강조색5 10 2 2 2 2" xfId="5194"/>
    <cellStyle name="40% - 강조색5 10 2 2 2 2 2" xfId="10486"/>
    <cellStyle name="40% - 강조색5 10 2 2 2 2 2 2" xfId="39791"/>
    <cellStyle name="40% - 강조색5 10 2 2 2 2 2 2 2" xfId="39792"/>
    <cellStyle name="40% - 강조색5 10 2 2 2 2 2 3" xfId="39793"/>
    <cellStyle name="40% - 강조색5 10 2 2 2 2 3" xfId="15952"/>
    <cellStyle name="40% - 강조색5 10 2 2 2 2 3 2" xfId="39794"/>
    <cellStyle name="40% - 강조색5 10 2 2 2 2 4" xfId="39795"/>
    <cellStyle name="40% - 강조색5 10 2 2 2 3" xfId="7871"/>
    <cellStyle name="40% - 강조색5 10 2 2 2 3 2" xfId="39796"/>
    <cellStyle name="40% - 강조색5 10 2 2 2 3 2 2" xfId="39797"/>
    <cellStyle name="40% - 강조색5 10 2 2 2 3 3" xfId="39798"/>
    <cellStyle name="40% - 강조색5 10 2 2 2 4" xfId="13337"/>
    <cellStyle name="40% - 강조색5 10 2 2 2 4 2" xfId="39799"/>
    <cellStyle name="40% - 강조색5 10 2 2 2 5" xfId="39800"/>
    <cellStyle name="40% - 강조색5 10 2 2 3" xfId="3895"/>
    <cellStyle name="40% - 강조색5 10 2 2 3 2" xfId="9187"/>
    <cellStyle name="40% - 강조색5 10 2 2 3 2 2" xfId="39801"/>
    <cellStyle name="40% - 강조색5 10 2 2 3 2 2 2" xfId="39802"/>
    <cellStyle name="40% - 강조색5 10 2 2 3 2 3" xfId="39803"/>
    <cellStyle name="40% - 강조색5 10 2 2 3 3" xfId="14653"/>
    <cellStyle name="40% - 강조색5 10 2 2 3 3 2" xfId="39804"/>
    <cellStyle name="40% - 강조색5 10 2 2 3 4" xfId="39805"/>
    <cellStyle name="40% - 강조색5 10 2 2 4" xfId="6572"/>
    <cellStyle name="40% - 강조색5 10 2 2 4 2" xfId="39806"/>
    <cellStyle name="40% - 강조색5 10 2 2 4 2 2" xfId="39807"/>
    <cellStyle name="40% - 강조색5 10 2 2 4 3" xfId="39808"/>
    <cellStyle name="40% - 강조색5 10 2 2 5" xfId="12038"/>
    <cellStyle name="40% - 강조색5 10 2 2 5 2" xfId="39809"/>
    <cellStyle name="40% - 강조색5 10 2 2 6" xfId="39810"/>
    <cellStyle name="40% - 강조색5 10 2 2 7" xfId="39811"/>
    <cellStyle name="40% - 강조색5 10 2 3" xfId="1958"/>
    <cellStyle name="40% - 강조색5 10 2 3 2" xfId="4574"/>
    <cellStyle name="40% - 강조색5 10 2 3 2 2" xfId="9866"/>
    <cellStyle name="40% - 강조색5 10 2 3 2 2 2" xfId="39812"/>
    <cellStyle name="40% - 강조색5 10 2 3 2 2 2 2" xfId="39813"/>
    <cellStyle name="40% - 강조색5 10 2 3 2 2 3" xfId="39814"/>
    <cellStyle name="40% - 강조색5 10 2 3 2 3" xfId="15332"/>
    <cellStyle name="40% - 강조색5 10 2 3 2 3 2" xfId="39815"/>
    <cellStyle name="40% - 강조색5 10 2 3 2 4" xfId="39816"/>
    <cellStyle name="40% - 강조색5 10 2 3 3" xfId="7251"/>
    <cellStyle name="40% - 강조색5 10 2 3 3 2" xfId="39817"/>
    <cellStyle name="40% - 강조색5 10 2 3 3 2 2" xfId="39818"/>
    <cellStyle name="40% - 강조색5 10 2 3 3 3" xfId="39819"/>
    <cellStyle name="40% - 강조색5 10 2 3 4" xfId="12717"/>
    <cellStyle name="40% - 강조색5 10 2 3 4 2" xfId="39820"/>
    <cellStyle name="40% - 강조색5 10 2 3 5" xfId="39821"/>
    <cellStyle name="40% - 강조색5 10 2 4" xfId="3275"/>
    <cellStyle name="40% - 강조색5 10 2 4 2" xfId="8567"/>
    <cellStyle name="40% - 강조색5 10 2 4 2 2" xfId="39822"/>
    <cellStyle name="40% - 강조색5 10 2 4 2 2 2" xfId="39823"/>
    <cellStyle name="40% - 강조색5 10 2 4 2 3" xfId="39824"/>
    <cellStyle name="40% - 강조색5 10 2 4 3" xfId="14033"/>
    <cellStyle name="40% - 강조색5 10 2 4 3 2" xfId="39825"/>
    <cellStyle name="40% - 강조색5 10 2 4 4" xfId="39826"/>
    <cellStyle name="40% - 강조색5 10 2 5" xfId="5952"/>
    <cellStyle name="40% - 강조색5 10 2 5 2" xfId="39827"/>
    <cellStyle name="40% - 강조색5 10 2 5 2 2" xfId="39828"/>
    <cellStyle name="40% - 강조색5 10 2 5 3" xfId="39829"/>
    <cellStyle name="40% - 강조색5 10 2 6" xfId="11418"/>
    <cellStyle name="40% - 강조색5 10 2 6 2" xfId="39830"/>
    <cellStyle name="40% - 강조색5 10 2 7" xfId="21333"/>
    <cellStyle name="40% - 강조색5 10 2 8" xfId="39831"/>
    <cellStyle name="40% - 강조색5 10 3" xfId="974"/>
    <cellStyle name="40% - 강조색5 10 3 2" xfId="2276"/>
    <cellStyle name="40% - 강조색5 10 3 2 2" xfId="4892"/>
    <cellStyle name="40% - 강조색5 10 3 2 2 2" xfId="10184"/>
    <cellStyle name="40% - 강조색5 10 3 2 2 2 2" xfId="39832"/>
    <cellStyle name="40% - 강조색5 10 3 2 2 2 2 2" xfId="39833"/>
    <cellStyle name="40% - 강조색5 10 3 2 2 2 3" xfId="39834"/>
    <cellStyle name="40% - 강조색5 10 3 2 2 3" xfId="15650"/>
    <cellStyle name="40% - 강조색5 10 3 2 2 3 2" xfId="39835"/>
    <cellStyle name="40% - 강조색5 10 3 2 2 4" xfId="39836"/>
    <cellStyle name="40% - 강조색5 10 3 2 3" xfId="7569"/>
    <cellStyle name="40% - 강조색5 10 3 2 3 2" xfId="39837"/>
    <cellStyle name="40% - 강조색5 10 3 2 3 2 2" xfId="39838"/>
    <cellStyle name="40% - 강조색5 10 3 2 3 3" xfId="39839"/>
    <cellStyle name="40% - 강조색5 10 3 2 4" xfId="13035"/>
    <cellStyle name="40% - 강조색5 10 3 2 4 2" xfId="39840"/>
    <cellStyle name="40% - 강조색5 10 3 2 5" xfId="39841"/>
    <cellStyle name="40% - 강조색5 10 3 3" xfId="3593"/>
    <cellStyle name="40% - 강조색5 10 3 3 2" xfId="8885"/>
    <cellStyle name="40% - 강조색5 10 3 3 2 2" xfId="39842"/>
    <cellStyle name="40% - 강조색5 10 3 3 2 2 2" xfId="39843"/>
    <cellStyle name="40% - 강조색5 10 3 3 2 3" xfId="39844"/>
    <cellStyle name="40% - 강조색5 10 3 3 3" xfId="14351"/>
    <cellStyle name="40% - 강조색5 10 3 3 3 2" xfId="39845"/>
    <cellStyle name="40% - 강조색5 10 3 3 4" xfId="39846"/>
    <cellStyle name="40% - 강조색5 10 3 4" xfId="6270"/>
    <cellStyle name="40% - 강조색5 10 3 4 2" xfId="39847"/>
    <cellStyle name="40% - 강조색5 10 3 4 2 2" xfId="39848"/>
    <cellStyle name="40% - 강조색5 10 3 4 3" xfId="39849"/>
    <cellStyle name="40% - 강조색5 10 3 5" xfId="11736"/>
    <cellStyle name="40% - 강조색5 10 3 5 2" xfId="39850"/>
    <cellStyle name="40% - 강조색5 10 3 6" xfId="39851"/>
    <cellStyle name="40% - 강조색5 10 3 7" xfId="39852"/>
    <cellStyle name="40% - 강조색5 10 4" xfId="1656"/>
    <cellStyle name="40% - 강조색5 10 4 2" xfId="4272"/>
    <cellStyle name="40% - 강조색5 10 4 2 2" xfId="9564"/>
    <cellStyle name="40% - 강조색5 10 4 2 2 2" xfId="39853"/>
    <cellStyle name="40% - 강조색5 10 4 2 2 2 2" xfId="39854"/>
    <cellStyle name="40% - 강조색5 10 4 2 2 3" xfId="39855"/>
    <cellStyle name="40% - 강조색5 10 4 2 3" xfId="15030"/>
    <cellStyle name="40% - 강조색5 10 4 2 3 2" xfId="39856"/>
    <cellStyle name="40% - 강조색5 10 4 2 4" xfId="39857"/>
    <cellStyle name="40% - 강조색5 10 4 3" xfId="6949"/>
    <cellStyle name="40% - 강조색5 10 4 3 2" xfId="39858"/>
    <cellStyle name="40% - 강조색5 10 4 3 2 2" xfId="39859"/>
    <cellStyle name="40% - 강조색5 10 4 3 3" xfId="39860"/>
    <cellStyle name="40% - 강조색5 10 4 4" xfId="12415"/>
    <cellStyle name="40% - 강조색5 10 4 4 2" xfId="39861"/>
    <cellStyle name="40% - 강조색5 10 4 5" xfId="39862"/>
    <cellStyle name="40% - 강조색5 10 5" xfId="2973"/>
    <cellStyle name="40% - 강조색5 10 5 2" xfId="8265"/>
    <cellStyle name="40% - 강조색5 10 5 2 2" xfId="39863"/>
    <cellStyle name="40% - 강조색5 10 5 2 2 2" xfId="39864"/>
    <cellStyle name="40% - 강조색5 10 5 2 3" xfId="39865"/>
    <cellStyle name="40% - 강조색5 10 5 3" xfId="13731"/>
    <cellStyle name="40% - 강조색5 10 5 3 2" xfId="39866"/>
    <cellStyle name="40% - 강조색5 10 5 4" xfId="39867"/>
    <cellStyle name="40% - 강조색5 10 6" xfId="5650"/>
    <cellStyle name="40% - 강조색5 10 6 2" xfId="39868"/>
    <cellStyle name="40% - 강조색5 10 6 2 2" xfId="39869"/>
    <cellStyle name="40% - 강조색5 10 6 3" xfId="39870"/>
    <cellStyle name="40% - 강조색5 10 7" xfId="11116"/>
    <cellStyle name="40% - 강조색5 10 7 2" xfId="39871"/>
    <cellStyle name="40% - 강조색5 10 8" xfId="16747"/>
    <cellStyle name="40% - 강조색5 10 9" xfId="17932"/>
    <cellStyle name="40% - 강조색5 11" xfId="365"/>
    <cellStyle name="40% - 강조색5 11 2" xfId="669"/>
    <cellStyle name="40% - 강조색5 11 2 2" xfId="1291"/>
    <cellStyle name="40% - 강조색5 11 2 2 2" xfId="2593"/>
    <cellStyle name="40% - 강조색5 11 2 2 2 2" xfId="5209"/>
    <cellStyle name="40% - 강조색5 11 2 2 2 2 2" xfId="10501"/>
    <cellStyle name="40% - 강조색5 11 2 2 2 2 2 2" xfId="39872"/>
    <cellStyle name="40% - 강조색5 11 2 2 2 2 2 2 2" xfId="39873"/>
    <cellStyle name="40% - 강조색5 11 2 2 2 2 2 3" xfId="39874"/>
    <cellStyle name="40% - 강조색5 11 2 2 2 2 3" xfId="15967"/>
    <cellStyle name="40% - 강조색5 11 2 2 2 2 3 2" xfId="39875"/>
    <cellStyle name="40% - 강조색5 11 2 2 2 2 4" xfId="39876"/>
    <cellStyle name="40% - 강조색5 11 2 2 2 3" xfId="7886"/>
    <cellStyle name="40% - 강조색5 11 2 2 2 3 2" xfId="39877"/>
    <cellStyle name="40% - 강조색5 11 2 2 2 3 2 2" xfId="39878"/>
    <cellStyle name="40% - 강조색5 11 2 2 2 3 3" xfId="39879"/>
    <cellStyle name="40% - 강조색5 11 2 2 2 4" xfId="13352"/>
    <cellStyle name="40% - 강조색5 11 2 2 2 4 2" xfId="39880"/>
    <cellStyle name="40% - 강조색5 11 2 2 2 5" xfId="39881"/>
    <cellStyle name="40% - 강조색5 11 2 2 3" xfId="3910"/>
    <cellStyle name="40% - 강조색5 11 2 2 3 2" xfId="9202"/>
    <cellStyle name="40% - 강조색5 11 2 2 3 2 2" xfId="39882"/>
    <cellStyle name="40% - 강조색5 11 2 2 3 2 2 2" xfId="39883"/>
    <cellStyle name="40% - 강조색5 11 2 2 3 2 3" xfId="39884"/>
    <cellStyle name="40% - 강조색5 11 2 2 3 3" xfId="14668"/>
    <cellStyle name="40% - 강조색5 11 2 2 3 3 2" xfId="39885"/>
    <cellStyle name="40% - 강조색5 11 2 2 3 4" xfId="39886"/>
    <cellStyle name="40% - 강조색5 11 2 2 4" xfId="6587"/>
    <cellStyle name="40% - 강조색5 11 2 2 4 2" xfId="39887"/>
    <cellStyle name="40% - 강조색5 11 2 2 4 2 2" xfId="39888"/>
    <cellStyle name="40% - 강조색5 11 2 2 4 3" xfId="39889"/>
    <cellStyle name="40% - 강조색5 11 2 2 5" xfId="12053"/>
    <cellStyle name="40% - 강조색5 11 2 2 5 2" xfId="39890"/>
    <cellStyle name="40% - 강조색5 11 2 2 6" xfId="39891"/>
    <cellStyle name="40% - 강조색5 11 2 3" xfId="1973"/>
    <cellStyle name="40% - 강조색5 11 2 3 2" xfId="4589"/>
    <cellStyle name="40% - 강조색5 11 2 3 2 2" xfId="9881"/>
    <cellStyle name="40% - 강조색5 11 2 3 2 2 2" xfId="39892"/>
    <cellStyle name="40% - 강조색5 11 2 3 2 2 2 2" xfId="39893"/>
    <cellStyle name="40% - 강조색5 11 2 3 2 2 3" xfId="39894"/>
    <cellStyle name="40% - 강조색5 11 2 3 2 3" xfId="15347"/>
    <cellStyle name="40% - 강조색5 11 2 3 2 3 2" xfId="39895"/>
    <cellStyle name="40% - 강조색5 11 2 3 2 4" xfId="39896"/>
    <cellStyle name="40% - 강조색5 11 2 3 3" xfId="7266"/>
    <cellStyle name="40% - 강조색5 11 2 3 3 2" xfId="39897"/>
    <cellStyle name="40% - 강조색5 11 2 3 3 2 2" xfId="39898"/>
    <cellStyle name="40% - 강조색5 11 2 3 3 3" xfId="39899"/>
    <cellStyle name="40% - 강조색5 11 2 3 4" xfId="12732"/>
    <cellStyle name="40% - 강조색5 11 2 3 4 2" xfId="39900"/>
    <cellStyle name="40% - 강조색5 11 2 3 5" xfId="39901"/>
    <cellStyle name="40% - 강조색5 11 2 4" xfId="3290"/>
    <cellStyle name="40% - 강조색5 11 2 4 2" xfId="8582"/>
    <cellStyle name="40% - 강조색5 11 2 4 2 2" xfId="39902"/>
    <cellStyle name="40% - 강조색5 11 2 4 2 2 2" xfId="39903"/>
    <cellStyle name="40% - 강조색5 11 2 4 2 3" xfId="39904"/>
    <cellStyle name="40% - 강조색5 11 2 4 3" xfId="14048"/>
    <cellStyle name="40% - 강조색5 11 2 4 3 2" xfId="39905"/>
    <cellStyle name="40% - 강조색5 11 2 4 4" xfId="39906"/>
    <cellStyle name="40% - 강조색5 11 2 5" xfId="5967"/>
    <cellStyle name="40% - 강조색5 11 2 5 2" xfId="39907"/>
    <cellStyle name="40% - 강조색5 11 2 5 2 2" xfId="39908"/>
    <cellStyle name="40% - 강조색5 11 2 5 3" xfId="39909"/>
    <cellStyle name="40% - 강조색5 11 2 6" xfId="11433"/>
    <cellStyle name="40% - 강조색5 11 2 6 2" xfId="39910"/>
    <cellStyle name="40% - 강조색5 11 2 7" xfId="39911"/>
    <cellStyle name="40% - 강조색5 11 3" xfId="989"/>
    <cellStyle name="40% - 강조색5 11 3 2" xfId="2291"/>
    <cellStyle name="40% - 강조색5 11 3 2 2" xfId="4907"/>
    <cellStyle name="40% - 강조색5 11 3 2 2 2" xfId="10199"/>
    <cellStyle name="40% - 강조색5 11 3 2 2 2 2" xfId="39912"/>
    <cellStyle name="40% - 강조색5 11 3 2 2 2 2 2" xfId="39913"/>
    <cellStyle name="40% - 강조색5 11 3 2 2 2 3" xfId="39914"/>
    <cellStyle name="40% - 강조색5 11 3 2 2 3" xfId="15665"/>
    <cellStyle name="40% - 강조색5 11 3 2 2 3 2" xfId="39915"/>
    <cellStyle name="40% - 강조색5 11 3 2 2 4" xfId="39916"/>
    <cellStyle name="40% - 강조색5 11 3 2 3" xfId="7584"/>
    <cellStyle name="40% - 강조색5 11 3 2 3 2" xfId="39917"/>
    <cellStyle name="40% - 강조색5 11 3 2 3 2 2" xfId="39918"/>
    <cellStyle name="40% - 강조색5 11 3 2 3 3" xfId="39919"/>
    <cellStyle name="40% - 강조색5 11 3 2 4" xfId="13050"/>
    <cellStyle name="40% - 강조색5 11 3 2 4 2" xfId="39920"/>
    <cellStyle name="40% - 강조색5 11 3 2 5" xfId="39921"/>
    <cellStyle name="40% - 강조색5 11 3 3" xfId="3608"/>
    <cellStyle name="40% - 강조색5 11 3 3 2" xfId="8900"/>
    <cellStyle name="40% - 강조색5 11 3 3 2 2" xfId="39922"/>
    <cellStyle name="40% - 강조색5 11 3 3 2 2 2" xfId="39923"/>
    <cellStyle name="40% - 강조색5 11 3 3 2 3" xfId="39924"/>
    <cellStyle name="40% - 강조색5 11 3 3 3" xfId="14366"/>
    <cellStyle name="40% - 강조색5 11 3 3 3 2" xfId="39925"/>
    <cellStyle name="40% - 강조색5 11 3 3 4" xfId="39926"/>
    <cellStyle name="40% - 강조색5 11 3 4" xfId="6285"/>
    <cellStyle name="40% - 강조색5 11 3 4 2" xfId="39927"/>
    <cellStyle name="40% - 강조색5 11 3 4 2 2" xfId="39928"/>
    <cellStyle name="40% - 강조색5 11 3 4 3" xfId="39929"/>
    <cellStyle name="40% - 강조색5 11 3 5" xfId="11751"/>
    <cellStyle name="40% - 강조색5 11 3 5 2" xfId="39930"/>
    <cellStyle name="40% - 강조색5 11 3 6" xfId="39931"/>
    <cellStyle name="40% - 강조색5 11 4" xfId="1671"/>
    <cellStyle name="40% - 강조색5 11 4 2" xfId="4287"/>
    <cellStyle name="40% - 강조색5 11 4 2 2" xfId="9579"/>
    <cellStyle name="40% - 강조색5 11 4 2 2 2" xfId="39932"/>
    <cellStyle name="40% - 강조색5 11 4 2 2 2 2" xfId="39933"/>
    <cellStyle name="40% - 강조색5 11 4 2 2 3" xfId="39934"/>
    <cellStyle name="40% - 강조색5 11 4 2 3" xfId="15045"/>
    <cellStyle name="40% - 강조색5 11 4 2 3 2" xfId="39935"/>
    <cellStyle name="40% - 강조색5 11 4 2 4" xfId="39936"/>
    <cellStyle name="40% - 강조색5 11 4 3" xfId="6964"/>
    <cellStyle name="40% - 강조색5 11 4 3 2" xfId="39937"/>
    <cellStyle name="40% - 강조색5 11 4 3 2 2" xfId="39938"/>
    <cellStyle name="40% - 강조색5 11 4 3 3" xfId="39939"/>
    <cellStyle name="40% - 강조색5 11 4 4" xfId="12430"/>
    <cellStyle name="40% - 강조색5 11 4 4 2" xfId="39940"/>
    <cellStyle name="40% - 강조색5 11 4 5" xfId="39941"/>
    <cellStyle name="40% - 강조색5 11 5" xfId="2988"/>
    <cellStyle name="40% - 강조색5 11 5 2" xfId="8280"/>
    <cellStyle name="40% - 강조색5 11 5 2 2" xfId="39942"/>
    <cellStyle name="40% - 강조색5 11 5 2 2 2" xfId="39943"/>
    <cellStyle name="40% - 강조색5 11 5 2 3" xfId="39944"/>
    <cellStyle name="40% - 강조색5 11 5 3" xfId="13746"/>
    <cellStyle name="40% - 강조색5 11 5 3 2" xfId="39945"/>
    <cellStyle name="40% - 강조색5 11 5 4" xfId="39946"/>
    <cellStyle name="40% - 강조색5 11 6" xfId="5665"/>
    <cellStyle name="40% - 강조색5 11 6 2" xfId="39947"/>
    <cellStyle name="40% - 강조색5 11 6 2 2" xfId="39948"/>
    <cellStyle name="40% - 강조색5 11 6 3" xfId="39949"/>
    <cellStyle name="40% - 강조색5 11 7" xfId="11131"/>
    <cellStyle name="40% - 강조색5 11 7 2" xfId="39950"/>
    <cellStyle name="40% - 강조색5 11 8" xfId="18281"/>
    <cellStyle name="40% - 강조색5 11 9" xfId="39951"/>
    <cellStyle name="40% - 강조색5 12" xfId="380"/>
    <cellStyle name="40% - 강조색5 12 2" xfId="684"/>
    <cellStyle name="40% - 강조색5 12 2 2" xfId="1306"/>
    <cellStyle name="40% - 강조색5 12 2 2 2" xfId="2608"/>
    <cellStyle name="40% - 강조색5 12 2 2 2 2" xfId="5224"/>
    <cellStyle name="40% - 강조색5 12 2 2 2 2 2" xfId="10516"/>
    <cellStyle name="40% - 강조색5 12 2 2 2 2 2 2" xfId="39952"/>
    <cellStyle name="40% - 강조색5 12 2 2 2 2 2 2 2" xfId="39953"/>
    <cellStyle name="40% - 강조색5 12 2 2 2 2 2 3" xfId="39954"/>
    <cellStyle name="40% - 강조색5 12 2 2 2 2 3" xfId="15982"/>
    <cellStyle name="40% - 강조색5 12 2 2 2 2 3 2" xfId="39955"/>
    <cellStyle name="40% - 강조색5 12 2 2 2 2 4" xfId="39956"/>
    <cellStyle name="40% - 강조색5 12 2 2 2 3" xfId="7901"/>
    <cellStyle name="40% - 강조색5 12 2 2 2 3 2" xfId="39957"/>
    <cellStyle name="40% - 강조색5 12 2 2 2 3 2 2" xfId="39958"/>
    <cellStyle name="40% - 강조색5 12 2 2 2 3 3" xfId="39959"/>
    <cellStyle name="40% - 강조색5 12 2 2 2 4" xfId="13367"/>
    <cellStyle name="40% - 강조색5 12 2 2 2 4 2" xfId="39960"/>
    <cellStyle name="40% - 강조색5 12 2 2 2 5" xfId="39961"/>
    <cellStyle name="40% - 강조색5 12 2 2 3" xfId="3925"/>
    <cellStyle name="40% - 강조색5 12 2 2 3 2" xfId="9217"/>
    <cellStyle name="40% - 강조색5 12 2 2 3 2 2" xfId="39962"/>
    <cellStyle name="40% - 강조색5 12 2 2 3 2 2 2" xfId="39963"/>
    <cellStyle name="40% - 강조색5 12 2 2 3 2 3" xfId="39964"/>
    <cellStyle name="40% - 강조색5 12 2 2 3 3" xfId="14683"/>
    <cellStyle name="40% - 강조색5 12 2 2 3 3 2" xfId="39965"/>
    <cellStyle name="40% - 강조색5 12 2 2 3 4" xfId="39966"/>
    <cellStyle name="40% - 강조색5 12 2 2 4" xfId="6602"/>
    <cellStyle name="40% - 강조색5 12 2 2 4 2" xfId="39967"/>
    <cellStyle name="40% - 강조색5 12 2 2 4 2 2" xfId="39968"/>
    <cellStyle name="40% - 강조색5 12 2 2 4 3" xfId="39969"/>
    <cellStyle name="40% - 강조색5 12 2 2 5" xfId="12068"/>
    <cellStyle name="40% - 강조색5 12 2 2 5 2" xfId="39970"/>
    <cellStyle name="40% - 강조색5 12 2 2 6" xfId="39971"/>
    <cellStyle name="40% - 강조색5 12 2 3" xfId="1988"/>
    <cellStyle name="40% - 강조색5 12 2 3 2" xfId="4604"/>
    <cellStyle name="40% - 강조색5 12 2 3 2 2" xfId="9896"/>
    <cellStyle name="40% - 강조색5 12 2 3 2 2 2" xfId="39972"/>
    <cellStyle name="40% - 강조색5 12 2 3 2 2 2 2" xfId="39973"/>
    <cellStyle name="40% - 강조색5 12 2 3 2 2 3" xfId="39974"/>
    <cellStyle name="40% - 강조색5 12 2 3 2 3" xfId="15362"/>
    <cellStyle name="40% - 강조색5 12 2 3 2 3 2" xfId="39975"/>
    <cellStyle name="40% - 강조색5 12 2 3 2 4" xfId="39976"/>
    <cellStyle name="40% - 강조색5 12 2 3 3" xfId="7281"/>
    <cellStyle name="40% - 강조색5 12 2 3 3 2" xfId="39977"/>
    <cellStyle name="40% - 강조색5 12 2 3 3 2 2" xfId="39978"/>
    <cellStyle name="40% - 강조색5 12 2 3 3 3" xfId="39979"/>
    <cellStyle name="40% - 강조색5 12 2 3 4" xfId="12747"/>
    <cellStyle name="40% - 강조색5 12 2 3 4 2" xfId="39980"/>
    <cellStyle name="40% - 강조색5 12 2 3 5" xfId="39981"/>
    <cellStyle name="40% - 강조색5 12 2 4" xfId="3305"/>
    <cellStyle name="40% - 강조색5 12 2 4 2" xfId="8597"/>
    <cellStyle name="40% - 강조색5 12 2 4 2 2" xfId="39982"/>
    <cellStyle name="40% - 강조색5 12 2 4 2 2 2" xfId="39983"/>
    <cellStyle name="40% - 강조색5 12 2 4 2 3" xfId="39984"/>
    <cellStyle name="40% - 강조색5 12 2 4 3" xfId="14063"/>
    <cellStyle name="40% - 강조색5 12 2 4 3 2" xfId="39985"/>
    <cellStyle name="40% - 강조색5 12 2 4 4" xfId="39986"/>
    <cellStyle name="40% - 강조색5 12 2 5" xfId="5982"/>
    <cellStyle name="40% - 강조색5 12 2 5 2" xfId="39987"/>
    <cellStyle name="40% - 강조색5 12 2 5 2 2" xfId="39988"/>
    <cellStyle name="40% - 강조색5 12 2 5 3" xfId="39989"/>
    <cellStyle name="40% - 강조색5 12 2 6" xfId="11448"/>
    <cellStyle name="40% - 강조색5 12 2 6 2" xfId="39990"/>
    <cellStyle name="40% - 강조색5 12 2 7" xfId="39991"/>
    <cellStyle name="40% - 강조색5 12 3" xfId="1004"/>
    <cellStyle name="40% - 강조색5 12 3 2" xfId="2306"/>
    <cellStyle name="40% - 강조색5 12 3 2 2" xfId="4922"/>
    <cellStyle name="40% - 강조색5 12 3 2 2 2" xfId="10214"/>
    <cellStyle name="40% - 강조색5 12 3 2 2 2 2" xfId="39992"/>
    <cellStyle name="40% - 강조색5 12 3 2 2 2 2 2" xfId="39993"/>
    <cellStyle name="40% - 강조색5 12 3 2 2 2 3" xfId="39994"/>
    <cellStyle name="40% - 강조색5 12 3 2 2 3" xfId="15680"/>
    <cellStyle name="40% - 강조색5 12 3 2 2 3 2" xfId="39995"/>
    <cellStyle name="40% - 강조색5 12 3 2 2 4" xfId="39996"/>
    <cellStyle name="40% - 강조색5 12 3 2 3" xfId="7599"/>
    <cellStyle name="40% - 강조색5 12 3 2 3 2" xfId="39997"/>
    <cellStyle name="40% - 강조색5 12 3 2 3 2 2" xfId="39998"/>
    <cellStyle name="40% - 강조색5 12 3 2 3 3" xfId="39999"/>
    <cellStyle name="40% - 강조색5 12 3 2 4" xfId="13065"/>
    <cellStyle name="40% - 강조색5 12 3 2 4 2" xfId="40000"/>
    <cellStyle name="40% - 강조색5 12 3 2 5" xfId="40001"/>
    <cellStyle name="40% - 강조색5 12 3 3" xfId="3623"/>
    <cellStyle name="40% - 강조색5 12 3 3 2" xfId="8915"/>
    <cellStyle name="40% - 강조색5 12 3 3 2 2" xfId="40002"/>
    <cellStyle name="40% - 강조색5 12 3 3 2 2 2" xfId="40003"/>
    <cellStyle name="40% - 강조색5 12 3 3 2 3" xfId="40004"/>
    <cellStyle name="40% - 강조색5 12 3 3 3" xfId="14381"/>
    <cellStyle name="40% - 강조색5 12 3 3 3 2" xfId="40005"/>
    <cellStyle name="40% - 강조색5 12 3 3 4" xfId="40006"/>
    <cellStyle name="40% - 강조색5 12 3 4" xfId="6300"/>
    <cellStyle name="40% - 강조색5 12 3 4 2" xfId="40007"/>
    <cellStyle name="40% - 강조색5 12 3 4 2 2" xfId="40008"/>
    <cellStyle name="40% - 강조색5 12 3 4 3" xfId="40009"/>
    <cellStyle name="40% - 강조색5 12 3 5" xfId="11766"/>
    <cellStyle name="40% - 강조색5 12 3 5 2" xfId="40010"/>
    <cellStyle name="40% - 강조색5 12 3 6" xfId="40011"/>
    <cellStyle name="40% - 강조색5 12 4" xfId="1686"/>
    <cellStyle name="40% - 강조색5 12 4 2" xfId="4302"/>
    <cellStyle name="40% - 강조색5 12 4 2 2" xfId="9594"/>
    <cellStyle name="40% - 강조색5 12 4 2 2 2" xfId="40012"/>
    <cellStyle name="40% - 강조색5 12 4 2 2 2 2" xfId="40013"/>
    <cellStyle name="40% - 강조색5 12 4 2 2 3" xfId="40014"/>
    <cellStyle name="40% - 강조색5 12 4 2 3" xfId="15060"/>
    <cellStyle name="40% - 강조색5 12 4 2 3 2" xfId="40015"/>
    <cellStyle name="40% - 강조색5 12 4 2 4" xfId="40016"/>
    <cellStyle name="40% - 강조색5 12 4 3" xfId="6979"/>
    <cellStyle name="40% - 강조색5 12 4 3 2" xfId="40017"/>
    <cellStyle name="40% - 강조색5 12 4 3 2 2" xfId="40018"/>
    <cellStyle name="40% - 강조색5 12 4 3 3" xfId="40019"/>
    <cellStyle name="40% - 강조색5 12 4 4" xfId="12445"/>
    <cellStyle name="40% - 강조색5 12 4 4 2" xfId="40020"/>
    <cellStyle name="40% - 강조색5 12 4 5" xfId="40021"/>
    <cellStyle name="40% - 강조색5 12 5" xfId="3003"/>
    <cellStyle name="40% - 강조색5 12 5 2" xfId="8295"/>
    <cellStyle name="40% - 강조색5 12 5 2 2" xfId="40022"/>
    <cellStyle name="40% - 강조색5 12 5 2 2 2" xfId="40023"/>
    <cellStyle name="40% - 강조색5 12 5 2 3" xfId="40024"/>
    <cellStyle name="40% - 강조색5 12 5 3" xfId="13761"/>
    <cellStyle name="40% - 강조색5 12 5 3 2" xfId="40025"/>
    <cellStyle name="40% - 강조색5 12 5 4" xfId="40026"/>
    <cellStyle name="40% - 강조색5 12 6" xfId="5680"/>
    <cellStyle name="40% - 강조색5 12 6 2" xfId="40027"/>
    <cellStyle name="40% - 강조색5 12 6 2 2" xfId="40028"/>
    <cellStyle name="40% - 강조색5 12 6 3" xfId="40029"/>
    <cellStyle name="40% - 강조색5 12 7" xfId="11146"/>
    <cellStyle name="40% - 강조색5 12 7 2" xfId="40030"/>
    <cellStyle name="40% - 강조색5 12 8" xfId="19240"/>
    <cellStyle name="40% - 강조색5 13" xfId="394"/>
    <cellStyle name="40% - 강조색5 13 2" xfId="1018"/>
    <cellStyle name="40% - 강조색5 13 2 2" xfId="2320"/>
    <cellStyle name="40% - 강조색5 13 2 2 2" xfId="4936"/>
    <cellStyle name="40% - 강조색5 13 2 2 2 2" xfId="10228"/>
    <cellStyle name="40% - 강조색5 13 2 2 2 2 2" xfId="40031"/>
    <cellStyle name="40% - 강조색5 13 2 2 2 2 2 2" xfId="40032"/>
    <cellStyle name="40% - 강조색5 13 2 2 2 2 3" xfId="40033"/>
    <cellStyle name="40% - 강조색5 13 2 2 2 3" xfId="15694"/>
    <cellStyle name="40% - 강조색5 13 2 2 2 3 2" xfId="40034"/>
    <cellStyle name="40% - 강조색5 13 2 2 2 4" xfId="40035"/>
    <cellStyle name="40% - 강조색5 13 2 2 3" xfId="7613"/>
    <cellStyle name="40% - 강조색5 13 2 2 3 2" xfId="40036"/>
    <cellStyle name="40% - 강조색5 13 2 2 3 2 2" xfId="40037"/>
    <cellStyle name="40% - 강조색5 13 2 2 3 3" xfId="40038"/>
    <cellStyle name="40% - 강조색5 13 2 2 4" xfId="13079"/>
    <cellStyle name="40% - 강조색5 13 2 2 4 2" xfId="40039"/>
    <cellStyle name="40% - 강조색5 13 2 2 5" xfId="40040"/>
    <cellStyle name="40% - 강조색5 13 2 3" xfId="3637"/>
    <cellStyle name="40% - 강조색5 13 2 3 2" xfId="8929"/>
    <cellStyle name="40% - 강조색5 13 2 3 2 2" xfId="40041"/>
    <cellStyle name="40% - 강조색5 13 2 3 2 2 2" xfId="40042"/>
    <cellStyle name="40% - 강조색5 13 2 3 2 3" xfId="40043"/>
    <cellStyle name="40% - 강조색5 13 2 3 3" xfId="14395"/>
    <cellStyle name="40% - 강조색5 13 2 3 3 2" xfId="40044"/>
    <cellStyle name="40% - 강조색5 13 2 3 4" xfId="40045"/>
    <cellStyle name="40% - 강조색5 13 2 4" xfId="6314"/>
    <cellStyle name="40% - 강조색5 13 2 4 2" xfId="40046"/>
    <cellStyle name="40% - 강조색5 13 2 4 2 2" xfId="40047"/>
    <cellStyle name="40% - 강조색5 13 2 4 3" xfId="40048"/>
    <cellStyle name="40% - 강조색5 13 2 5" xfId="11780"/>
    <cellStyle name="40% - 강조색5 13 2 5 2" xfId="40049"/>
    <cellStyle name="40% - 강조색5 13 2 6" xfId="40050"/>
    <cellStyle name="40% - 강조색5 13 3" xfId="1700"/>
    <cellStyle name="40% - 강조색5 13 3 2" xfId="4316"/>
    <cellStyle name="40% - 강조색5 13 3 2 2" xfId="9608"/>
    <cellStyle name="40% - 강조색5 13 3 2 2 2" xfId="40051"/>
    <cellStyle name="40% - 강조색5 13 3 2 2 2 2" xfId="40052"/>
    <cellStyle name="40% - 강조색5 13 3 2 2 3" xfId="40053"/>
    <cellStyle name="40% - 강조색5 13 3 2 3" xfId="15074"/>
    <cellStyle name="40% - 강조색5 13 3 2 3 2" xfId="40054"/>
    <cellStyle name="40% - 강조색5 13 3 2 4" xfId="40055"/>
    <cellStyle name="40% - 강조색5 13 3 3" xfId="6993"/>
    <cellStyle name="40% - 강조색5 13 3 3 2" xfId="40056"/>
    <cellStyle name="40% - 강조색5 13 3 3 2 2" xfId="40057"/>
    <cellStyle name="40% - 강조색5 13 3 3 3" xfId="40058"/>
    <cellStyle name="40% - 강조색5 13 3 4" xfId="12459"/>
    <cellStyle name="40% - 강조색5 13 3 4 2" xfId="40059"/>
    <cellStyle name="40% - 강조색5 13 3 5" xfId="40060"/>
    <cellStyle name="40% - 강조색5 13 4" xfId="3017"/>
    <cellStyle name="40% - 강조색5 13 4 2" xfId="8309"/>
    <cellStyle name="40% - 강조색5 13 4 2 2" xfId="40061"/>
    <cellStyle name="40% - 강조색5 13 4 2 2 2" xfId="40062"/>
    <cellStyle name="40% - 강조색5 13 4 2 3" xfId="40063"/>
    <cellStyle name="40% - 강조색5 13 4 3" xfId="13775"/>
    <cellStyle name="40% - 강조색5 13 4 3 2" xfId="40064"/>
    <cellStyle name="40% - 강조색5 13 4 4" xfId="40065"/>
    <cellStyle name="40% - 강조색5 13 5" xfId="5694"/>
    <cellStyle name="40% - 강조색5 13 5 2" xfId="40066"/>
    <cellStyle name="40% - 강조색5 13 5 2 2" xfId="40067"/>
    <cellStyle name="40% - 강조색5 13 5 3" xfId="40068"/>
    <cellStyle name="40% - 강조색5 13 6" xfId="11160"/>
    <cellStyle name="40% - 강조색5 13 6 2" xfId="40069"/>
    <cellStyle name="40% - 강조색5 13 7" xfId="40070"/>
    <cellStyle name="40% - 강조색5 14" xfId="699"/>
    <cellStyle name="40% - 강조색5 14 2" xfId="1321"/>
    <cellStyle name="40% - 강조색5 14 2 2" xfId="2623"/>
    <cellStyle name="40% - 강조색5 14 2 2 2" xfId="5239"/>
    <cellStyle name="40% - 강조색5 14 2 2 2 2" xfId="10531"/>
    <cellStyle name="40% - 강조색5 14 2 2 2 2 2" xfId="40071"/>
    <cellStyle name="40% - 강조색5 14 2 2 2 2 2 2" xfId="40072"/>
    <cellStyle name="40% - 강조색5 14 2 2 2 2 3" xfId="40073"/>
    <cellStyle name="40% - 강조색5 14 2 2 2 3" xfId="15997"/>
    <cellStyle name="40% - 강조색5 14 2 2 2 3 2" xfId="40074"/>
    <cellStyle name="40% - 강조색5 14 2 2 2 4" xfId="40075"/>
    <cellStyle name="40% - 강조색5 14 2 2 3" xfId="7916"/>
    <cellStyle name="40% - 강조색5 14 2 2 3 2" xfId="40076"/>
    <cellStyle name="40% - 강조색5 14 2 2 3 2 2" xfId="40077"/>
    <cellStyle name="40% - 강조색5 14 2 2 3 3" xfId="40078"/>
    <cellStyle name="40% - 강조색5 14 2 2 4" xfId="13382"/>
    <cellStyle name="40% - 강조색5 14 2 2 4 2" xfId="40079"/>
    <cellStyle name="40% - 강조색5 14 2 2 5" xfId="40080"/>
    <cellStyle name="40% - 강조색5 14 2 3" xfId="3940"/>
    <cellStyle name="40% - 강조색5 14 2 3 2" xfId="9232"/>
    <cellStyle name="40% - 강조색5 14 2 3 2 2" xfId="40081"/>
    <cellStyle name="40% - 강조색5 14 2 3 2 2 2" xfId="40082"/>
    <cellStyle name="40% - 강조색5 14 2 3 2 3" xfId="40083"/>
    <cellStyle name="40% - 강조색5 14 2 3 3" xfId="14698"/>
    <cellStyle name="40% - 강조색5 14 2 3 3 2" xfId="40084"/>
    <cellStyle name="40% - 강조색5 14 2 3 4" xfId="40085"/>
    <cellStyle name="40% - 강조색5 14 2 4" xfId="6617"/>
    <cellStyle name="40% - 강조색5 14 2 4 2" xfId="40086"/>
    <cellStyle name="40% - 강조색5 14 2 4 2 2" xfId="40087"/>
    <cellStyle name="40% - 강조색5 14 2 4 3" xfId="40088"/>
    <cellStyle name="40% - 강조색5 14 2 5" xfId="12083"/>
    <cellStyle name="40% - 강조색5 14 2 5 2" xfId="40089"/>
    <cellStyle name="40% - 강조색5 14 2 6" xfId="40090"/>
    <cellStyle name="40% - 강조색5 14 3" xfId="2003"/>
    <cellStyle name="40% - 강조색5 14 3 2" xfId="4619"/>
    <cellStyle name="40% - 강조색5 14 3 2 2" xfId="9911"/>
    <cellStyle name="40% - 강조색5 14 3 2 2 2" xfId="40091"/>
    <cellStyle name="40% - 강조색5 14 3 2 2 2 2" xfId="40092"/>
    <cellStyle name="40% - 강조색5 14 3 2 2 3" xfId="40093"/>
    <cellStyle name="40% - 강조색5 14 3 2 3" xfId="15377"/>
    <cellStyle name="40% - 강조색5 14 3 2 3 2" xfId="40094"/>
    <cellStyle name="40% - 강조색5 14 3 2 4" xfId="40095"/>
    <cellStyle name="40% - 강조색5 14 3 3" xfId="7296"/>
    <cellStyle name="40% - 강조색5 14 3 3 2" xfId="40096"/>
    <cellStyle name="40% - 강조색5 14 3 3 2 2" xfId="40097"/>
    <cellStyle name="40% - 강조색5 14 3 3 3" xfId="40098"/>
    <cellStyle name="40% - 강조색5 14 3 4" xfId="12762"/>
    <cellStyle name="40% - 강조색5 14 3 4 2" xfId="40099"/>
    <cellStyle name="40% - 강조색5 14 3 5" xfId="40100"/>
    <cellStyle name="40% - 강조색5 14 4" xfId="3320"/>
    <cellStyle name="40% - 강조색5 14 4 2" xfId="8612"/>
    <cellStyle name="40% - 강조색5 14 4 2 2" xfId="40101"/>
    <cellStyle name="40% - 강조색5 14 4 2 2 2" xfId="40102"/>
    <cellStyle name="40% - 강조색5 14 4 2 3" xfId="40103"/>
    <cellStyle name="40% - 강조색5 14 4 3" xfId="14078"/>
    <cellStyle name="40% - 강조색5 14 4 3 2" xfId="40104"/>
    <cellStyle name="40% - 강조색5 14 4 4" xfId="40105"/>
    <cellStyle name="40% - 강조색5 14 5" xfId="5997"/>
    <cellStyle name="40% - 강조색5 14 5 2" xfId="40106"/>
    <cellStyle name="40% - 강조색5 14 5 2 2" xfId="40107"/>
    <cellStyle name="40% - 강조색5 14 5 3" xfId="40108"/>
    <cellStyle name="40% - 강조색5 14 6" xfId="11463"/>
    <cellStyle name="40% - 강조색5 14 6 2" xfId="40109"/>
    <cellStyle name="40% - 강조색5 14 7" xfId="40110"/>
    <cellStyle name="40% - 강조색5 15" xfId="714"/>
    <cellStyle name="40% - 강조색5 15 2" xfId="2018"/>
    <cellStyle name="40% - 강조색5 15 2 2" xfId="4634"/>
    <cellStyle name="40% - 강조색5 15 2 2 2" xfId="9926"/>
    <cellStyle name="40% - 강조색5 15 2 2 2 2" xfId="40111"/>
    <cellStyle name="40% - 강조색5 15 2 2 2 2 2" xfId="40112"/>
    <cellStyle name="40% - 강조색5 15 2 2 2 3" xfId="40113"/>
    <cellStyle name="40% - 강조색5 15 2 2 3" xfId="15392"/>
    <cellStyle name="40% - 강조색5 15 2 2 3 2" xfId="40114"/>
    <cellStyle name="40% - 강조색5 15 2 2 4" xfId="40115"/>
    <cellStyle name="40% - 강조색5 15 2 3" xfId="7311"/>
    <cellStyle name="40% - 강조색5 15 2 3 2" xfId="40116"/>
    <cellStyle name="40% - 강조색5 15 2 3 2 2" xfId="40117"/>
    <cellStyle name="40% - 강조색5 15 2 3 3" xfId="40118"/>
    <cellStyle name="40% - 강조색5 15 2 4" xfId="12777"/>
    <cellStyle name="40% - 강조색5 15 2 4 2" xfId="40119"/>
    <cellStyle name="40% - 강조색5 15 2 5" xfId="40120"/>
    <cellStyle name="40% - 강조색5 15 3" xfId="3335"/>
    <cellStyle name="40% - 강조색5 15 3 2" xfId="8627"/>
    <cellStyle name="40% - 강조색5 15 3 2 2" xfId="40121"/>
    <cellStyle name="40% - 강조색5 15 3 2 2 2" xfId="40122"/>
    <cellStyle name="40% - 강조색5 15 3 2 3" xfId="40123"/>
    <cellStyle name="40% - 강조색5 15 3 3" xfId="14093"/>
    <cellStyle name="40% - 강조색5 15 3 3 2" xfId="40124"/>
    <cellStyle name="40% - 강조색5 15 3 4" xfId="40125"/>
    <cellStyle name="40% - 강조색5 15 4" xfId="6012"/>
    <cellStyle name="40% - 강조색5 15 4 2" xfId="40126"/>
    <cellStyle name="40% - 강조색5 15 4 2 2" xfId="40127"/>
    <cellStyle name="40% - 강조색5 15 4 3" xfId="40128"/>
    <cellStyle name="40% - 강조색5 15 5" xfId="11478"/>
    <cellStyle name="40% - 강조색5 15 5 2" xfId="40129"/>
    <cellStyle name="40% - 강조색5 15 6" xfId="40130"/>
    <cellStyle name="40% - 강조색5 16" xfId="1336"/>
    <cellStyle name="40% - 강조색5 16 2" xfId="2638"/>
    <cellStyle name="40% - 강조색5 16 2 2" xfId="5254"/>
    <cellStyle name="40% - 강조색5 16 2 2 2" xfId="10546"/>
    <cellStyle name="40% - 강조색5 16 2 2 2 2" xfId="40131"/>
    <cellStyle name="40% - 강조색5 16 2 2 2 2 2" xfId="40132"/>
    <cellStyle name="40% - 강조색5 16 2 2 2 3" xfId="40133"/>
    <cellStyle name="40% - 강조색5 16 2 2 3" xfId="16012"/>
    <cellStyle name="40% - 강조색5 16 2 2 3 2" xfId="40134"/>
    <cellStyle name="40% - 강조색5 16 2 2 4" xfId="40135"/>
    <cellStyle name="40% - 강조색5 16 2 3" xfId="7931"/>
    <cellStyle name="40% - 강조색5 16 2 3 2" xfId="40136"/>
    <cellStyle name="40% - 강조색5 16 2 3 2 2" xfId="40137"/>
    <cellStyle name="40% - 강조색5 16 2 3 3" xfId="40138"/>
    <cellStyle name="40% - 강조색5 16 2 4" xfId="13397"/>
    <cellStyle name="40% - 강조색5 16 2 4 2" xfId="40139"/>
    <cellStyle name="40% - 강조색5 16 2 5" xfId="40140"/>
    <cellStyle name="40% - 강조색5 16 3" xfId="3955"/>
    <cellStyle name="40% - 강조색5 16 3 2" xfId="9247"/>
    <cellStyle name="40% - 강조색5 16 3 2 2" xfId="40141"/>
    <cellStyle name="40% - 강조색5 16 3 2 2 2" xfId="40142"/>
    <cellStyle name="40% - 강조색5 16 3 2 3" xfId="40143"/>
    <cellStyle name="40% - 강조색5 16 3 3" xfId="14713"/>
    <cellStyle name="40% - 강조색5 16 3 3 2" xfId="40144"/>
    <cellStyle name="40% - 강조색5 16 3 4" xfId="40145"/>
    <cellStyle name="40% - 강조색5 16 4" xfId="6632"/>
    <cellStyle name="40% - 강조색5 16 4 2" xfId="40146"/>
    <cellStyle name="40% - 강조색5 16 4 2 2" xfId="40147"/>
    <cellStyle name="40% - 강조색5 16 4 3" xfId="40148"/>
    <cellStyle name="40% - 강조색5 16 5" xfId="12098"/>
    <cellStyle name="40% - 강조색5 16 5 2" xfId="40149"/>
    <cellStyle name="40% - 강조색5 16 6" xfId="40150"/>
    <cellStyle name="40% - 강조색5 17" xfId="1352"/>
    <cellStyle name="40% - 강조색5 17 2" xfId="2653"/>
    <cellStyle name="40% - 강조색5 17 2 2" xfId="5269"/>
    <cellStyle name="40% - 강조색5 17 2 2 2" xfId="10561"/>
    <cellStyle name="40% - 강조색5 17 2 2 2 2" xfId="40151"/>
    <cellStyle name="40% - 강조색5 17 2 2 2 2 2" xfId="40152"/>
    <cellStyle name="40% - 강조색5 17 2 2 2 3" xfId="40153"/>
    <cellStyle name="40% - 강조색5 17 2 2 3" xfId="16027"/>
    <cellStyle name="40% - 강조색5 17 2 2 3 2" xfId="40154"/>
    <cellStyle name="40% - 강조색5 17 2 2 4" xfId="40155"/>
    <cellStyle name="40% - 강조색5 17 2 3" xfId="7946"/>
    <cellStyle name="40% - 강조색5 17 2 3 2" xfId="40156"/>
    <cellStyle name="40% - 강조색5 17 2 3 2 2" xfId="40157"/>
    <cellStyle name="40% - 강조색5 17 2 3 3" xfId="40158"/>
    <cellStyle name="40% - 강조색5 17 2 4" xfId="13412"/>
    <cellStyle name="40% - 강조색5 17 2 4 2" xfId="40159"/>
    <cellStyle name="40% - 강조색5 17 2 5" xfId="40160"/>
    <cellStyle name="40% - 강조색5 17 3" xfId="3970"/>
    <cellStyle name="40% - 강조색5 17 3 2" xfId="9262"/>
    <cellStyle name="40% - 강조색5 17 3 2 2" xfId="40161"/>
    <cellStyle name="40% - 강조색5 17 3 2 2 2" xfId="40162"/>
    <cellStyle name="40% - 강조색5 17 3 2 3" xfId="40163"/>
    <cellStyle name="40% - 강조색5 17 3 3" xfId="14728"/>
    <cellStyle name="40% - 강조색5 17 3 3 2" xfId="40164"/>
    <cellStyle name="40% - 강조색5 17 3 4" xfId="40165"/>
    <cellStyle name="40% - 강조색5 17 4" xfId="6647"/>
    <cellStyle name="40% - 강조색5 17 4 2" xfId="40166"/>
    <cellStyle name="40% - 강조색5 17 4 2 2" xfId="40167"/>
    <cellStyle name="40% - 강조색5 17 4 3" xfId="40168"/>
    <cellStyle name="40% - 강조색5 17 5" xfId="12113"/>
    <cellStyle name="40% - 강조색5 17 5 2" xfId="40169"/>
    <cellStyle name="40% - 강조색5 17 6" xfId="40170"/>
    <cellStyle name="40% - 강조색5 18" xfId="1367"/>
    <cellStyle name="40% - 강조색5 18 2" xfId="2668"/>
    <cellStyle name="40% - 강조색5 18 2 2" xfId="5284"/>
    <cellStyle name="40% - 강조색5 18 2 2 2" xfId="10576"/>
    <cellStyle name="40% - 강조색5 18 2 2 2 2" xfId="40171"/>
    <cellStyle name="40% - 강조색5 18 2 2 2 2 2" xfId="40172"/>
    <cellStyle name="40% - 강조색5 18 2 2 2 3" xfId="40173"/>
    <cellStyle name="40% - 강조색5 18 2 2 3" xfId="16042"/>
    <cellStyle name="40% - 강조색5 18 2 2 3 2" xfId="40174"/>
    <cellStyle name="40% - 강조색5 18 2 2 4" xfId="40175"/>
    <cellStyle name="40% - 강조색5 18 2 3" xfId="7961"/>
    <cellStyle name="40% - 강조색5 18 2 3 2" xfId="40176"/>
    <cellStyle name="40% - 강조색5 18 2 3 2 2" xfId="40177"/>
    <cellStyle name="40% - 강조색5 18 2 3 3" xfId="40178"/>
    <cellStyle name="40% - 강조색5 18 2 4" xfId="13427"/>
    <cellStyle name="40% - 강조색5 18 2 4 2" xfId="40179"/>
    <cellStyle name="40% - 강조색5 18 2 5" xfId="40180"/>
    <cellStyle name="40% - 강조색5 18 3" xfId="3985"/>
    <cellStyle name="40% - 강조색5 18 3 2" xfId="9277"/>
    <cellStyle name="40% - 강조색5 18 3 2 2" xfId="40181"/>
    <cellStyle name="40% - 강조색5 18 3 2 2 2" xfId="40182"/>
    <cellStyle name="40% - 강조색5 18 3 2 3" xfId="40183"/>
    <cellStyle name="40% - 강조색5 18 3 3" xfId="14743"/>
    <cellStyle name="40% - 강조색5 18 3 3 2" xfId="40184"/>
    <cellStyle name="40% - 강조색5 18 3 4" xfId="40185"/>
    <cellStyle name="40% - 강조색5 18 4" xfId="6662"/>
    <cellStyle name="40% - 강조색5 18 4 2" xfId="40186"/>
    <cellStyle name="40% - 강조색5 18 4 2 2" xfId="40187"/>
    <cellStyle name="40% - 강조색5 18 4 3" xfId="40188"/>
    <cellStyle name="40% - 강조색5 18 5" xfId="12128"/>
    <cellStyle name="40% - 강조색5 18 5 2" xfId="40189"/>
    <cellStyle name="40% - 강조색5 18 6" xfId="40190"/>
    <cellStyle name="40% - 강조색5 19" xfId="1382"/>
    <cellStyle name="40% - 강조색5 19 2" xfId="2683"/>
    <cellStyle name="40% - 강조색5 19 2 2" xfId="5299"/>
    <cellStyle name="40% - 강조색5 19 2 2 2" xfId="10591"/>
    <cellStyle name="40% - 강조색5 19 2 2 2 2" xfId="40191"/>
    <cellStyle name="40% - 강조색5 19 2 2 2 2 2" xfId="40192"/>
    <cellStyle name="40% - 강조색5 19 2 2 2 3" xfId="40193"/>
    <cellStyle name="40% - 강조색5 19 2 2 3" xfId="16057"/>
    <cellStyle name="40% - 강조색5 19 2 2 3 2" xfId="40194"/>
    <cellStyle name="40% - 강조색5 19 2 2 4" xfId="40195"/>
    <cellStyle name="40% - 강조색5 19 2 3" xfId="7976"/>
    <cellStyle name="40% - 강조색5 19 2 3 2" xfId="40196"/>
    <cellStyle name="40% - 강조색5 19 2 3 2 2" xfId="40197"/>
    <cellStyle name="40% - 강조색5 19 2 3 3" xfId="40198"/>
    <cellStyle name="40% - 강조색5 19 2 4" xfId="13442"/>
    <cellStyle name="40% - 강조색5 19 2 4 2" xfId="40199"/>
    <cellStyle name="40% - 강조색5 19 2 5" xfId="40200"/>
    <cellStyle name="40% - 강조색5 19 3" xfId="4000"/>
    <cellStyle name="40% - 강조색5 19 3 2" xfId="9292"/>
    <cellStyle name="40% - 강조색5 19 3 2 2" xfId="40201"/>
    <cellStyle name="40% - 강조색5 19 3 2 2 2" xfId="40202"/>
    <cellStyle name="40% - 강조색5 19 3 2 3" xfId="40203"/>
    <cellStyle name="40% - 강조색5 19 3 3" xfId="14758"/>
    <cellStyle name="40% - 강조색5 19 3 3 2" xfId="40204"/>
    <cellStyle name="40% - 강조색5 19 3 4" xfId="40205"/>
    <cellStyle name="40% - 강조색5 19 4" xfId="6677"/>
    <cellStyle name="40% - 강조색5 19 4 2" xfId="40206"/>
    <cellStyle name="40% - 강조색5 19 4 2 2" xfId="40207"/>
    <cellStyle name="40% - 강조색5 19 4 3" xfId="40208"/>
    <cellStyle name="40% - 강조색5 19 5" xfId="12143"/>
    <cellStyle name="40% - 강조색5 19 5 2" xfId="40209"/>
    <cellStyle name="40% - 강조색5 19 6" xfId="40210"/>
    <cellStyle name="40% - 강조색5 2" xfId="103"/>
    <cellStyle name="40% - 강조색5 2 10" xfId="10821"/>
    <cellStyle name="40% - 강조색5 2 10 2" xfId="20180"/>
    <cellStyle name="40% - 강조색5 2 10 3" xfId="21719"/>
    <cellStyle name="40% - 강조색5 2 10 4" xfId="40211"/>
    <cellStyle name="40% - 강조색5 2 11" xfId="10877"/>
    <cellStyle name="40% - 강조색5 2 11 2" xfId="20758"/>
    <cellStyle name="40% - 강조색5 2 11 3" xfId="40212"/>
    <cellStyle name="40% - 강조색5 2 12" xfId="16246"/>
    <cellStyle name="40% - 강조색5 2 13" xfId="16403"/>
    <cellStyle name="40% - 강조색5 2 14" xfId="16426"/>
    <cellStyle name="40% - 강조색5 2 15" xfId="16574"/>
    <cellStyle name="40% - 강조색5 2 16" xfId="16766"/>
    <cellStyle name="40% - 강조색5 2 17" xfId="17360"/>
    <cellStyle name="40% - 강조색5 2 18" xfId="18297"/>
    <cellStyle name="40% - 강조색5 2 19" xfId="19259"/>
    <cellStyle name="40% - 강조색5 2 2" xfId="139"/>
    <cellStyle name="40% - 강조색5 2 2 10" xfId="16266"/>
    <cellStyle name="40% - 강조색5 2 2 10 2" xfId="40213"/>
    <cellStyle name="40% - 강조색5 2 2 11" xfId="16446"/>
    <cellStyle name="40% - 강조색5 2 2 12" xfId="16594"/>
    <cellStyle name="40% - 강조색5 2 2 13" xfId="16786"/>
    <cellStyle name="40% - 강조색5 2 2 14" xfId="17380"/>
    <cellStyle name="40% - 강조색5 2 2 15" xfId="18317"/>
    <cellStyle name="40% - 강조색5 2 2 16" xfId="19279"/>
    <cellStyle name="40% - 강조색5 2 2 17" xfId="21742"/>
    <cellStyle name="40% - 강조색5 2 2 2" xfId="258"/>
    <cellStyle name="40% - 강조색5 2 2 2 10" xfId="16634"/>
    <cellStyle name="40% - 강조색5 2 2 2 11" xfId="16826"/>
    <cellStyle name="40% - 강조색5 2 2 2 12" xfId="17420"/>
    <cellStyle name="40% - 강조색5 2 2 2 13" xfId="18357"/>
    <cellStyle name="40% - 강조색5 2 2 2 14" xfId="19319"/>
    <cellStyle name="40% - 강조색5 2 2 2 15" xfId="21782"/>
    <cellStyle name="40% - 강조색5 2 2 2 2" xfId="563"/>
    <cellStyle name="40% - 강조색5 2 2 2 2 10" xfId="19483"/>
    <cellStyle name="40% - 강조색5 2 2 2 2 11" xfId="21948"/>
    <cellStyle name="40% - 강조색5 2 2 2 2 2" xfId="1185"/>
    <cellStyle name="40% - 강조색5 2 2 2 2 2 10" xfId="22243"/>
    <cellStyle name="40% - 강조색5 2 2 2 2 2 2" xfId="2487"/>
    <cellStyle name="40% - 강조색5 2 2 2 2 2 2 2" xfId="5103"/>
    <cellStyle name="40% - 강조색5 2 2 2 2 2 2 2 2" xfId="10395"/>
    <cellStyle name="40% - 강조색5 2 2 2 2 2 2 2 2 2" xfId="40214"/>
    <cellStyle name="40% - 강조색5 2 2 2 2 2 2 2 2 2 2" xfId="40215"/>
    <cellStyle name="40% - 강조색5 2 2 2 2 2 2 2 2 3" xfId="40216"/>
    <cellStyle name="40% - 강조색5 2 2 2 2 2 2 2 3" xfId="15861"/>
    <cellStyle name="40% - 강조색5 2 2 2 2 2 2 2 3 2" xfId="40217"/>
    <cellStyle name="40% - 강조색5 2 2 2 2 2 2 2 4" xfId="40218"/>
    <cellStyle name="40% - 강조색5 2 2 2 2 2 2 2 5" xfId="40219"/>
    <cellStyle name="40% - 강조색5 2 2 2 2 2 2 3" xfId="7780"/>
    <cellStyle name="40% - 강조색5 2 2 2 2 2 2 3 2" xfId="40220"/>
    <cellStyle name="40% - 강조색5 2 2 2 2 2 2 3 2 2" xfId="40221"/>
    <cellStyle name="40% - 강조색5 2 2 2 2 2 2 3 3" xfId="40222"/>
    <cellStyle name="40% - 강조색5 2 2 2 2 2 2 4" xfId="13246"/>
    <cellStyle name="40% - 강조색5 2 2 2 2 2 2 4 2" xfId="40223"/>
    <cellStyle name="40% - 강조색5 2 2 2 2 2 2 5" xfId="20702"/>
    <cellStyle name="40% - 강조색5 2 2 2 2 2 2 6" xfId="40224"/>
    <cellStyle name="40% - 강조색5 2 2 2 2 2 3" xfId="3804"/>
    <cellStyle name="40% - 강조색5 2 2 2 2 2 3 2" xfId="9096"/>
    <cellStyle name="40% - 강조색5 2 2 2 2 2 3 2 2" xfId="40225"/>
    <cellStyle name="40% - 강조색5 2 2 2 2 2 3 2 2 2" xfId="40226"/>
    <cellStyle name="40% - 강조색5 2 2 2 2 2 3 2 3" xfId="40227"/>
    <cellStyle name="40% - 강조색5 2 2 2 2 2 3 2 4" xfId="40228"/>
    <cellStyle name="40% - 강조색5 2 2 2 2 2 3 3" xfId="14562"/>
    <cellStyle name="40% - 강조색5 2 2 2 2 2 3 3 2" xfId="40229"/>
    <cellStyle name="40% - 강조색5 2 2 2 2 2 3 4" xfId="21280"/>
    <cellStyle name="40% - 강조색5 2 2 2 2 2 3 5" xfId="40230"/>
    <cellStyle name="40% - 강조색5 2 2 2 2 2 4" xfId="6481"/>
    <cellStyle name="40% - 강조색5 2 2 2 2 2 4 2" xfId="40231"/>
    <cellStyle name="40% - 강조색5 2 2 2 2 2 4 2 2" xfId="40232"/>
    <cellStyle name="40% - 강조색5 2 2 2 2 2 4 3" xfId="40233"/>
    <cellStyle name="40% - 강조색5 2 2 2 2 2 4 4" xfId="40234"/>
    <cellStyle name="40% - 강조색5 2 2 2 2 2 5" xfId="11947"/>
    <cellStyle name="40% - 강조색5 2 2 2 2 2 5 2" xfId="40235"/>
    <cellStyle name="40% - 강조색5 2 2 2 2 2 6" xfId="17305"/>
    <cellStyle name="40% - 강조색5 2 2 2 2 2 7" xfId="17879"/>
    <cellStyle name="40% - 강조색5 2 2 2 2 2 8" xfId="18816"/>
    <cellStyle name="40% - 강조색5 2 2 2 2 2 9" xfId="19778"/>
    <cellStyle name="40% - 강조색5 2 2 2 2 3" xfId="1867"/>
    <cellStyle name="40% - 강조색5 2 2 2 2 3 2" xfId="4483"/>
    <cellStyle name="40% - 강조색5 2 2 2 2 3 2 2" xfId="9775"/>
    <cellStyle name="40% - 강조색5 2 2 2 2 3 2 2 2" xfId="40236"/>
    <cellStyle name="40% - 강조색5 2 2 2 2 3 2 2 2 2" xfId="40237"/>
    <cellStyle name="40% - 강조색5 2 2 2 2 3 2 2 3" xfId="40238"/>
    <cellStyle name="40% - 강조색5 2 2 2 2 3 2 2 4" xfId="40239"/>
    <cellStyle name="40% - 강조색5 2 2 2 2 3 2 3" xfId="15241"/>
    <cellStyle name="40% - 강조색5 2 2 2 2 3 2 3 2" xfId="40240"/>
    <cellStyle name="40% - 강조색5 2 2 2 2 3 2 4" xfId="21589"/>
    <cellStyle name="40% - 강조색5 2 2 2 2 3 2 5" xfId="40241"/>
    <cellStyle name="40% - 강조색5 2 2 2 2 3 3" xfId="7160"/>
    <cellStyle name="40% - 강조색5 2 2 2 2 3 3 2" xfId="40242"/>
    <cellStyle name="40% - 강조색5 2 2 2 2 3 3 2 2" xfId="40243"/>
    <cellStyle name="40% - 강조색5 2 2 2 2 3 3 3" xfId="40244"/>
    <cellStyle name="40% - 강조색5 2 2 2 2 3 3 4" xfId="40245"/>
    <cellStyle name="40% - 강조색5 2 2 2 2 3 4" xfId="12626"/>
    <cellStyle name="40% - 강조색5 2 2 2 2 3 4 2" xfId="40246"/>
    <cellStyle name="40% - 강조색5 2 2 2 2 3 5" xfId="18188"/>
    <cellStyle name="40% - 강조색5 2 2 2 2 3 6" xfId="19122"/>
    <cellStyle name="40% - 강조색5 2 2 2 2 3 7" xfId="20084"/>
    <cellStyle name="40% - 강조색5 2 2 2 2 3 8" xfId="22549"/>
    <cellStyle name="40% - 강조색5 2 2 2 2 4" xfId="3184"/>
    <cellStyle name="40% - 강조색5 2 2 2 2 4 2" xfId="8476"/>
    <cellStyle name="40% - 강조색5 2 2 2 2 4 2 2" xfId="40247"/>
    <cellStyle name="40% - 강조색5 2 2 2 2 4 2 2 2" xfId="40248"/>
    <cellStyle name="40% - 강조색5 2 2 2 2 4 2 3" xfId="40249"/>
    <cellStyle name="40% - 강조색5 2 2 2 2 4 2 4" xfId="40250"/>
    <cellStyle name="40% - 강조색5 2 2 2 2 4 3" xfId="13942"/>
    <cellStyle name="40% - 강조색5 2 2 2 2 4 3 2" xfId="40251"/>
    <cellStyle name="40% - 강조색5 2 2 2 2 4 4" xfId="20407"/>
    <cellStyle name="40% - 강조색5 2 2 2 2 4 5" xfId="40252"/>
    <cellStyle name="40% - 강조색5 2 2 2 2 5" xfId="5861"/>
    <cellStyle name="40% - 강조색5 2 2 2 2 5 2" xfId="20985"/>
    <cellStyle name="40% - 강조색5 2 2 2 2 5 2 2" xfId="40253"/>
    <cellStyle name="40% - 강조색5 2 2 2 2 5 2 3" xfId="40254"/>
    <cellStyle name="40% - 강조색5 2 2 2 2 5 3" xfId="40255"/>
    <cellStyle name="40% - 강조색5 2 2 2 2 5 4" xfId="40256"/>
    <cellStyle name="40% - 강조색5 2 2 2 2 6" xfId="11327"/>
    <cellStyle name="40% - 강조색5 2 2 2 2 6 2" xfId="40257"/>
    <cellStyle name="40% - 강조색5 2 2 2 2 6 3" xfId="40258"/>
    <cellStyle name="40% - 강조색5 2 2 2 2 7" xfId="16996"/>
    <cellStyle name="40% - 강조색5 2 2 2 2 8" xfId="17584"/>
    <cellStyle name="40% - 강조색5 2 2 2 2 9" xfId="18521"/>
    <cellStyle name="40% - 강조색5 2 2 2 3" xfId="883"/>
    <cellStyle name="40% - 강조색5 2 2 2 3 10" xfId="22128"/>
    <cellStyle name="40% - 강조색5 2 2 2 3 2" xfId="2185"/>
    <cellStyle name="40% - 강조색5 2 2 2 3 2 2" xfId="4801"/>
    <cellStyle name="40% - 강조색5 2 2 2 3 2 2 2" xfId="10093"/>
    <cellStyle name="40% - 강조색5 2 2 2 3 2 2 2 2" xfId="40259"/>
    <cellStyle name="40% - 강조색5 2 2 2 3 2 2 2 2 2" xfId="40260"/>
    <cellStyle name="40% - 강조색5 2 2 2 3 2 2 2 3" xfId="40261"/>
    <cellStyle name="40% - 강조색5 2 2 2 3 2 2 3" xfId="15559"/>
    <cellStyle name="40% - 강조색5 2 2 2 3 2 2 3 2" xfId="40262"/>
    <cellStyle name="40% - 강조색5 2 2 2 3 2 2 4" xfId="40263"/>
    <cellStyle name="40% - 강조색5 2 2 2 3 2 2 5" xfId="40264"/>
    <cellStyle name="40% - 강조색5 2 2 2 3 2 3" xfId="7478"/>
    <cellStyle name="40% - 강조색5 2 2 2 3 2 3 2" xfId="40265"/>
    <cellStyle name="40% - 강조색5 2 2 2 3 2 3 2 2" xfId="40266"/>
    <cellStyle name="40% - 강조색5 2 2 2 3 2 3 3" xfId="40267"/>
    <cellStyle name="40% - 강조색5 2 2 2 3 2 4" xfId="12944"/>
    <cellStyle name="40% - 강조색5 2 2 2 3 2 4 2" xfId="40268"/>
    <cellStyle name="40% - 강조색5 2 2 2 3 2 5" xfId="20587"/>
    <cellStyle name="40% - 강조색5 2 2 2 3 2 6" xfId="40269"/>
    <cellStyle name="40% - 강조색5 2 2 2 3 3" xfId="3502"/>
    <cellStyle name="40% - 강조색5 2 2 2 3 3 2" xfId="8794"/>
    <cellStyle name="40% - 강조색5 2 2 2 3 3 2 2" xfId="40270"/>
    <cellStyle name="40% - 강조색5 2 2 2 3 3 2 2 2" xfId="40271"/>
    <cellStyle name="40% - 강조색5 2 2 2 3 3 2 3" xfId="40272"/>
    <cellStyle name="40% - 강조색5 2 2 2 3 3 2 4" xfId="40273"/>
    <cellStyle name="40% - 강조색5 2 2 2 3 3 3" xfId="14260"/>
    <cellStyle name="40% - 강조색5 2 2 2 3 3 3 2" xfId="40274"/>
    <cellStyle name="40% - 강조색5 2 2 2 3 3 4" xfId="21165"/>
    <cellStyle name="40% - 강조색5 2 2 2 3 3 5" xfId="40275"/>
    <cellStyle name="40% - 강조색5 2 2 2 3 4" xfId="6179"/>
    <cellStyle name="40% - 강조색5 2 2 2 3 4 2" xfId="40276"/>
    <cellStyle name="40% - 강조색5 2 2 2 3 4 2 2" xfId="40277"/>
    <cellStyle name="40% - 강조색5 2 2 2 3 4 3" xfId="40278"/>
    <cellStyle name="40% - 강조색5 2 2 2 3 4 4" xfId="40279"/>
    <cellStyle name="40% - 강조색5 2 2 2 3 5" xfId="11645"/>
    <cellStyle name="40% - 강조색5 2 2 2 3 5 2" xfId="40280"/>
    <cellStyle name="40% - 강조색5 2 2 2 3 6" xfId="17176"/>
    <cellStyle name="40% - 강조색5 2 2 2 3 7" xfId="17764"/>
    <cellStyle name="40% - 강조색5 2 2 2 3 8" xfId="18701"/>
    <cellStyle name="40% - 강조색5 2 2 2 3 9" xfId="19663"/>
    <cellStyle name="40% - 강조색5 2 2 2 4" xfId="1565"/>
    <cellStyle name="40% - 강조색5 2 2 2 4 2" xfId="4181"/>
    <cellStyle name="40% - 강조색5 2 2 2 4 2 2" xfId="9473"/>
    <cellStyle name="40% - 강조색5 2 2 2 4 2 2 2" xfId="40281"/>
    <cellStyle name="40% - 강조색5 2 2 2 4 2 2 2 2" xfId="40282"/>
    <cellStyle name="40% - 강조색5 2 2 2 4 2 2 3" xfId="40283"/>
    <cellStyle name="40% - 강조색5 2 2 2 4 2 2 4" xfId="40284"/>
    <cellStyle name="40% - 강조색5 2 2 2 4 2 3" xfId="14939"/>
    <cellStyle name="40% - 강조색5 2 2 2 4 2 3 2" xfId="40285"/>
    <cellStyle name="40% - 강조색5 2 2 2 4 2 4" xfId="21412"/>
    <cellStyle name="40% - 강조색5 2 2 2 4 2 5" xfId="40286"/>
    <cellStyle name="40% - 강조색5 2 2 2 4 3" xfId="6858"/>
    <cellStyle name="40% - 강조색5 2 2 2 4 3 2" xfId="40287"/>
    <cellStyle name="40% - 강조색5 2 2 2 4 3 2 2" xfId="40288"/>
    <cellStyle name="40% - 강조색5 2 2 2 4 3 3" xfId="40289"/>
    <cellStyle name="40% - 강조색5 2 2 2 4 3 4" xfId="40290"/>
    <cellStyle name="40% - 강조색5 2 2 2 4 4" xfId="12324"/>
    <cellStyle name="40% - 강조색5 2 2 2 4 4 2" xfId="40291"/>
    <cellStyle name="40% - 강조색5 2 2 2 4 5" xfId="18012"/>
    <cellStyle name="40% - 강조색5 2 2 2 4 6" xfId="18946"/>
    <cellStyle name="40% - 강조색5 2 2 2 4 7" xfId="19908"/>
    <cellStyle name="40% - 강조색5 2 2 2 4 8" xfId="22373"/>
    <cellStyle name="40% - 강조색5 2 2 2 5" xfId="2882"/>
    <cellStyle name="40% - 강조색5 2 2 2 5 2" xfId="8174"/>
    <cellStyle name="40% - 강조색5 2 2 2 5 2 2" xfId="40292"/>
    <cellStyle name="40% - 강조색5 2 2 2 5 2 2 2" xfId="40293"/>
    <cellStyle name="40% - 강조색5 2 2 2 5 2 3" xfId="40294"/>
    <cellStyle name="40% - 강조색5 2 2 2 5 2 4" xfId="40295"/>
    <cellStyle name="40% - 강조색5 2 2 2 5 3" xfId="13640"/>
    <cellStyle name="40% - 강조색5 2 2 2 5 3 2" xfId="40296"/>
    <cellStyle name="40% - 강조색5 2 2 2 5 4" xfId="20241"/>
    <cellStyle name="40% - 강조색5 2 2 2 5 5" xfId="40297"/>
    <cellStyle name="40% - 강조색5 2 2 2 6" xfId="5559"/>
    <cellStyle name="40% - 강조색5 2 2 2 6 2" xfId="20819"/>
    <cellStyle name="40% - 강조색5 2 2 2 6 2 2" xfId="40298"/>
    <cellStyle name="40% - 강조색5 2 2 2 6 2 3" xfId="40299"/>
    <cellStyle name="40% - 강조색5 2 2 2 6 3" xfId="40300"/>
    <cellStyle name="40% - 강조색5 2 2 2 6 4" xfId="40301"/>
    <cellStyle name="40% - 강조색5 2 2 2 7" xfId="11025"/>
    <cellStyle name="40% - 강조색5 2 2 2 7 2" xfId="40302"/>
    <cellStyle name="40% - 강조색5 2 2 2 7 3" xfId="40303"/>
    <cellStyle name="40% - 강조색5 2 2 2 8" xfId="16320"/>
    <cellStyle name="40% - 강조색5 2 2 2 9" xfId="16486"/>
    <cellStyle name="40% - 강조색5 2 2 3" xfId="449"/>
    <cellStyle name="40% - 강조색5 2 2 3 10" xfId="19443"/>
    <cellStyle name="40% - 강조색5 2 2 3 11" xfId="21908"/>
    <cellStyle name="40% - 강조색5 2 2 3 2" xfId="1071"/>
    <cellStyle name="40% - 강조색5 2 2 3 2 10" xfId="22203"/>
    <cellStyle name="40% - 강조색5 2 2 3 2 2" xfId="2373"/>
    <cellStyle name="40% - 강조색5 2 2 3 2 2 2" xfId="4989"/>
    <cellStyle name="40% - 강조색5 2 2 3 2 2 2 2" xfId="10281"/>
    <cellStyle name="40% - 강조색5 2 2 3 2 2 2 2 2" xfId="40304"/>
    <cellStyle name="40% - 강조색5 2 2 3 2 2 2 2 2 2" xfId="40305"/>
    <cellStyle name="40% - 강조색5 2 2 3 2 2 2 2 3" xfId="40306"/>
    <cellStyle name="40% - 강조색5 2 2 3 2 2 2 3" xfId="15747"/>
    <cellStyle name="40% - 강조색5 2 2 3 2 2 2 3 2" xfId="40307"/>
    <cellStyle name="40% - 강조색5 2 2 3 2 2 2 4" xfId="40308"/>
    <cellStyle name="40% - 강조색5 2 2 3 2 2 2 5" xfId="40309"/>
    <cellStyle name="40% - 강조색5 2 2 3 2 2 3" xfId="7666"/>
    <cellStyle name="40% - 강조색5 2 2 3 2 2 3 2" xfId="40310"/>
    <cellStyle name="40% - 강조색5 2 2 3 2 2 3 2 2" xfId="40311"/>
    <cellStyle name="40% - 강조색5 2 2 3 2 2 3 3" xfId="40312"/>
    <cellStyle name="40% - 강조색5 2 2 3 2 2 4" xfId="13132"/>
    <cellStyle name="40% - 강조색5 2 2 3 2 2 4 2" xfId="40313"/>
    <cellStyle name="40% - 강조색5 2 2 3 2 2 5" xfId="20662"/>
    <cellStyle name="40% - 강조색5 2 2 3 2 2 6" xfId="40314"/>
    <cellStyle name="40% - 강조색5 2 2 3 2 3" xfId="3690"/>
    <cellStyle name="40% - 강조색5 2 2 3 2 3 2" xfId="8982"/>
    <cellStyle name="40% - 강조색5 2 2 3 2 3 2 2" xfId="40315"/>
    <cellStyle name="40% - 강조색5 2 2 3 2 3 2 2 2" xfId="40316"/>
    <cellStyle name="40% - 강조색5 2 2 3 2 3 2 3" xfId="40317"/>
    <cellStyle name="40% - 강조색5 2 2 3 2 3 2 4" xfId="40318"/>
    <cellStyle name="40% - 강조색5 2 2 3 2 3 3" xfId="14448"/>
    <cellStyle name="40% - 강조색5 2 2 3 2 3 3 2" xfId="40319"/>
    <cellStyle name="40% - 강조색5 2 2 3 2 3 4" xfId="21240"/>
    <cellStyle name="40% - 강조색5 2 2 3 2 3 5" xfId="40320"/>
    <cellStyle name="40% - 강조색5 2 2 3 2 4" xfId="6367"/>
    <cellStyle name="40% - 강조색5 2 2 3 2 4 2" xfId="40321"/>
    <cellStyle name="40% - 강조색5 2 2 3 2 4 2 2" xfId="40322"/>
    <cellStyle name="40% - 강조색5 2 2 3 2 4 3" xfId="40323"/>
    <cellStyle name="40% - 강조색5 2 2 3 2 4 4" xfId="40324"/>
    <cellStyle name="40% - 강조색5 2 2 3 2 5" xfId="11833"/>
    <cellStyle name="40% - 강조색5 2 2 3 2 5 2" xfId="40325"/>
    <cellStyle name="40% - 강조색5 2 2 3 2 6" xfId="17265"/>
    <cellStyle name="40% - 강조색5 2 2 3 2 7" xfId="17839"/>
    <cellStyle name="40% - 강조색5 2 2 3 2 8" xfId="18776"/>
    <cellStyle name="40% - 강조색5 2 2 3 2 9" xfId="19738"/>
    <cellStyle name="40% - 강조색5 2 2 3 3" xfId="1753"/>
    <cellStyle name="40% - 강조색5 2 2 3 3 2" xfId="4369"/>
    <cellStyle name="40% - 강조색5 2 2 3 3 2 2" xfId="9661"/>
    <cellStyle name="40% - 강조색5 2 2 3 3 2 2 2" xfId="40326"/>
    <cellStyle name="40% - 강조색5 2 2 3 3 2 2 2 2" xfId="40327"/>
    <cellStyle name="40% - 강조색5 2 2 3 3 2 2 3" xfId="40328"/>
    <cellStyle name="40% - 강조색5 2 2 3 3 2 2 4" xfId="40329"/>
    <cellStyle name="40% - 강조색5 2 2 3 3 2 3" xfId="15127"/>
    <cellStyle name="40% - 강조색5 2 2 3 3 2 3 2" xfId="40330"/>
    <cellStyle name="40% - 강조색5 2 2 3 3 2 4" xfId="21590"/>
    <cellStyle name="40% - 강조색5 2 2 3 3 2 5" xfId="40331"/>
    <cellStyle name="40% - 강조색5 2 2 3 3 3" xfId="7046"/>
    <cellStyle name="40% - 강조색5 2 2 3 3 3 2" xfId="40332"/>
    <cellStyle name="40% - 강조색5 2 2 3 3 3 2 2" xfId="40333"/>
    <cellStyle name="40% - 강조색5 2 2 3 3 3 3" xfId="40334"/>
    <cellStyle name="40% - 강조색5 2 2 3 3 3 4" xfId="40335"/>
    <cellStyle name="40% - 강조색5 2 2 3 3 4" xfId="12512"/>
    <cellStyle name="40% - 강조색5 2 2 3 3 4 2" xfId="40336"/>
    <cellStyle name="40% - 강조색5 2 2 3 3 5" xfId="18189"/>
    <cellStyle name="40% - 강조색5 2 2 3 3 6" xfId="19123"/>
    <cellStyle name="40% - 강조색5 2 2 3 3 7" xfId="20085"/>
    <cellStyle name="40% - 강조색5 2 2 3 3 8" xfId="22550"/>
    <cellStyle name="40% - 강조색5 2 2 3 4" xfId="3070"/>
    <cellStyle name="40% - 강조색5 2 2 3 4 2" xfId="8362"/>
    <cellStyle name="40% - 강조색5 2 2 3 4 2 2" xfId="40337"/>
    <cellStyle name="40% - 강조색5 2 2 3 4 2 2 2" xfId="40338"/>
    <cellStyle name="40% - 강조색5 2 2 3 4 2 3" xfId="40339"/>
    <cellStyle name="40% - 강조색5 2 2 3 4 2 4" xfId="40340"/>
    <cellStyle name="40% - 강조색5 2 2 3 4 3" xfId="13828"/>
    <cellStyle name="40% - 강조색5 2 2 3 4 3 2" xfId="40341"/>
    <cellStyle name="40% - 강조색5 2 2 3 4 4" xfId="20367"/>
    <cellStyle name="40% - 강조색5 2 2 3 4 5" xfId="40342"/>
    <cellStyle name="40% - 강조색5 2 2 3 5" xfId="5747"/>
    <cellStyle name="40% - 강조색5 2 2 3 5 2" xfId="20945"/>
    <cellStyle name="40% - 강조색5 2 2 3 5 2 2" xfId="40343"/>
    <cellStyle name="40% - 강조색5 2 2 3 5 2 3" xfId="40344"/>
    <cellStyle name="40% - 강조색5 2 2 3 5 3" xfId="40345"/>
    <cellStyle name="40% - 강조색5 2 2 3 5 4" xfId="40346"/>
    <cellStyle name="40% - 강조색5 2 2 3 6" xfId="11213"/>
    <cellStyle name="40% - 강조색5 2 2 3 6 2" xfId="40347"/>
    <cellStyle name="40% - 강조색5 2 2 3 6 3" xfId="40348"/>
    <cellStyle name="40% - 강조색5 2 2 3 7" xfId="16956"/>
    <cellStyle name="40% - 강조색5 2 2 3 8" xfId="17544"/>
    <cellStyle name="40% - 강조색5 2 2 3 9" xfId="18481"/>
    <cellStyle name="40% - 강조색5 2 2 4" xfId="769"/>
    <cellStyle name="40% - 강조색5 2 2 4 10" xfId="22088"/>
    <cellStyle name="40% - 강조색5 2 2 4 2" xfId="2071"/>
    <cellStyle name="40% - 강조색5 2 2 4 2 2" xfId="4687"/>
    <cellStyle name="40% - 강조색5 2 2 4 2 2 2" xfId="9979"/>
    <cellStyle name="40% - 강조색5 2 2 4 2 2 2 2" xfId="40349"/>
    <cellStyle name="40% - 강조색5 2 2 4 2 2 2 2 2" xfId="40350"/>
    <cellStyle name="40% - 강조색5 2 2 4 2 2 2 3" xfId="40351"/>
    <cellStyle name="40% - 강조색5 2 2 4 2 2 3" xfId="15445"/>
    <cellStyle name="40% - 강조색5 2 2 4 2 2 3 2" xfId="40352"/>
    <cellStyle name="40% - 강조색5 2 2 4 2 2 4" xfId="40353"/>
    <cellStyle name="40% - 강조색5 2 2 4 2 2 5" xfId="40354"/>
    <cellStyle name="40% - 강조색5 2 2 4 2 3" xfId="7364"/>
    <cellStyle name="40% - 강조색5 2 2 4 2 3 2" xfId="40355"/>
    <cellStyle name="40% - 강조색5 2 2 4 2 3 2 2" xfId="40356"/>
    <cellStyle name="40% - 강조색5 2 2 4 2 3 3" xfId="40357"/>
    <cellStyle name="40% - 강조색5 2 2 4 2 4" xfId="12830"/>
    <cellStyle name="40% - 강조색5 2 2 4 2 4 2" xfId="40358"/>
    <cellStyle name="40% - 강조색5 2 2 4 2 5" xfId="20547"/>
    <cellStyle name="40% - 강조색5 2 2 4 2 6" xfId="40359"/>
    <cellStyle name="40% - 강조색5 2 2 4 3" xfId="3388"/>
    <cellStyle name="40% - 강조색5 2 2 4 3 2" xfId="8680"/>
    <cellStyle name="40% - 강조색5 2 2 4 3 2 2" xfId="40360"/>
    <cellStyle name="40% - 강조색5 2 2 4 3 2 2 2" xfId="40361"/>
    <cellStyle name="40% - 강조색5 2 2 4 3 2 3" xfId="40362"/>
    <cellStyle name="40% - 강조색5 2 2 4 3 2 4" xfId="40363"/>
    <cellStyle name="40% - 강조색5 2 2 4 3 3" xfId="14146"/>
    <cellStyle name="40% - 강조색5 2 2 4 3 3 2" xfId="40364"/>
    <cellStyle name="40% - 강조색5 2 2 4 3 4" xfId="21125"/>
    <cellStyle name="40% - 강조색5 2 2 4 3 5" xfId="40365"/>
    <cellStyle name="40% - 강조색5 2 2 4 4" xfId="6065"/>
    <cellStyle name="40% - 강조색5 2 2 4 4 2" xfId="40366"/>
    <cellStyle name="40% - 강조색5 2 2 4 4 2 2" xfId="40367"/>
    <cellStyle name="40% - 강조색5 2 2 4 4 3" xfId="40368"/>
    <cellStyle name="40% - 강조색5 2 2 4 4 4" xfId="40369"/>
    <cellStyle name="40% - 강조색5 2 2 4 5" xfId="11531"/>
    <cellStyle name="40% - 강조색5 2 2 4 5 2" xfId="40370"/>
    <cellStyle name="40% - 강조색5 2 2 4 6" xfId="17136"/>
    <cellStyle name="40% - 강조색5 2 2 4 7" xfId="17724"/>
    <cellStyle name="40% - 강조색5 2 2 4 8" xfId="18661"/>
    <cellStyle name="40% - 강조색5 2 2 4 9" xfId="19623"/>
    <cellStyle name="40% - 강조색5 2 2 5" xfId="1451"/>
    <cellStyle name="40% - 강조색5 2 2 5 2" xfId="4067"/>
    <cellStyle name="40% - 강조색5 2 2 5 2 2" xfId="9359"/>
    <cellStyle name="40% - 강조색5 2 2 5 2 2 2" xfId="40371"/>
    <cellStyle name="40% - 강조색5 2 2 5 2 2 2 2" xfId="40372"/>
    <cellStyle name="40% - 강조색5 2 2 5 2 2 3" xfId="40373"/>
    <cellStyle name="40% - 강조색5 2 2 5 2 2 4" xfId="40374"/>
    <cellStyle name="40% - 강조색5 2 2 5 2 3" xfId="14825"/>
    <cellStyle name="40% - 강조색5 2 2 5 2 3 2" xfId="40375"/>
    <cellStyle name="40% - 강조색5 2 2 5 2 4" xfId="21372"/>
    <cellStyle name="40% - 강조색5 2 2 5 2 5" xfId="40376"/>
    <cellStyle name="40% - 강조색5 2 2 5 3" xfId="6744"/>
    <cellStyle name="40% - 강조색5 2 2 5 3 2" xfId="40377"/>
    <cellStyle name="40% - 강조색5 2 2 5 3 2 2" xfId="40378"/>
    <cellStyle name="40% - 강조색5 2 2 5 3 3" xfId="40379"/>
    <cellStyle name="40% - 강조색5 2 2 5 3 4" xfId="40380"/>
    <cellStyle name="40% - 강조색5 2 2 5 4" xfId="12210"/>
    <cellStyle name="40% - 강조색5 2 2 5 4 2" xfId="40381"/>
    <cellStyle name="40% - 강조색5 2 2 5 5" xfId="17972"/>
    <cellStyle name="40% - 강조색5 2 2 5 6" xfId="18906"/>
    <cellStyle name="40% - 강조색5 2 2 5 7" xfId="19868"/>
    <cellStyle name="40% - 강조색5 2 2 5 8" xfId="22333"/>
    <cellStyle name="40% - 강조색5 2 2 6" xfId="2768"/>
    <cellStyle name="40% - 강조색5 2 2 6 2" xfId="8060"/>
    <cellStyle name="40% - 강조색5 2 2 6 2 2" xfId="40382"/>
    <cellStyle name="40% - 강조색5 2 2 6 2 2 2" xfId="40383"/>
    <cellStyle name="40% - 강조색5 2 2 6 2 3" xfId="40384"/>
    <cellStyle name="40% - 강조색5 2 2 6 2 4" xfId="40385"/>
    <cellStyle name="40% - 강조색5 2 2 6 3" xfId="13526"/>
    <cellStyle name="40% - 강조색5 2 2 6 3 2" xfId="40386"/>
    <cellStyle name="40% - 강조색5 2 2 6 4" xfId="20201"/>
    <cellStyle name="40% - 강조색5 2 2 6 5" xfId="40387"/>
    <cellStyle name="40% - 강조색5 2 2 7" xfId="5445"/>
    <cellStyle name="40% - 강조색5 2 2 7 2" xfId="16184"/>
    <cellStyle name="40% - 강조색5 2 2 7 2 2" xfId="40388"/>
    <cellStyle name="40% - 강조색5 2 2 7 2 3" xfId="40389"/>
    <cellStyle name="40% - 강조색5 2 2 7 3" xfId="20779"/>
    <cellStyle name="40% - 강조색5 2 2 7 4" xfId="40390"/>
    <cellStyle name="40% - 강조색5 2 2 8" xfId="10842"/>
    <cellStyle name="40% - 강조색5 2 2 8 2" xfId="40391"/>
    <cellStyle name="40% - 강조색5 2 2 8 3" xfId="40392"/>
    <cellStyle name="40% - 강조색5 2 2 9" xfId="10911"/>
    <cellStyle name="40% - 강조색5 2 2 9 2" xfId="40393"/>
    <cellStyle name="40% - 강조색5 2 3" xfId="224"/>
    <cellStyle name="40% - 강조색5 2 3 10" xfId="16671"/>
    <cellStyle name="40% - 강조색5 2 3 11" xfId="16863"/>
    <cellStyle name="40% - 강조색5 2 3 12" xfId="17457"/>
    <cellStyle name="40% - 강조색5 2 3 13" xfId="18394"/>
    <cellStyle name="40% - 강조색5 2 3 14" xfId="19356"/>
    <cellStyle name="40% - 강조색5 2 3 15" xfId="21821"/>
    <cellStyle name="40% - 강조색5 2 3 2" xfId="529"/>
    <cellStyle name="40% - 강조색5 2 3 2 10" xfId="19520"/>
    <cellStyle name="40% - 강조색5 2 3 2 11" xfId="21985"/>
    <cellStyle name="40% - 강조색5 2 3 2 2" xfId="1151"/>
    <cellStyle name="40% - 강조색5 2 3 2 2 10" xfId="22280"/>
    <cellStyle name="40% - 강조색5 2 3 2 2 2" xfId="2453"/>
    <cellStyle name="40% - 강조색5 2 3 2 2 2 2" xfId="5069"/>
    <cellStyle name="40% - 강조색5 2 3 2 2 2 2 2" xfId="10361"/>
    <cellStyle name="40% - 강조색5 2 3 2 2 2 2 2 2" xfId="40394"/>
    <cellStyle name="40% - 강조색5 2 3 2 2 2 2 2 2 2" xfId="40395"/>
    <cellStyle name="40% - 강조색5 2 3 2 2 2 2 2 3" xfId="40396"/>
    <cellStyle name="40% - 강조색5 2 3 2 2 2 2 3" xfId="15827"/>
    <cellStyle name="40% - 강조색5 2 3 2 2 2 2 3 2" xfId="40397"/>
    <cellStyle name="40% - 강조색5 2 3 2 2 2 2 4" xfId="40398"/>
    <cellStyle name="40% - 강조색5 2 3 2 2 2 2 5" xfId="40399"/>
    <cellStyle name="40% - 강조색5 2 3 2 2 2 3" xfId="7746"/>
    <cellStyle name="40% - 강조색5 2 3 2 2 2 3 2" xfId="40400"/>
    <cellStyle name="40% - 강조색5 2 3 2 2 2 3 2 2" xfId="40401"/>
    <cellStyle name="40% - 강조색5 2 3 2 2 2 3 3" xfId="40402"/>
    <cellStyle name="40% - 강조색5 2 3 2 2 2 4" xfId="13212"/>
    <cellStyle name="40% - 강조색5 2 3 2 2 2 4 2" xfId="40403"/>
    <cellStyle name="40% - 강조색5 2 3 2 2 2 5" xfId="20739"/>
    <cellStyle name="40% - 강조색5 2 3 2 2 2 6" xfId="40404"/>
    <cellStyle name="40% - 강조색5 2 3 2 2 3" xfId="3770"/>
    <cellStyle name="40% - 강조색5 2 3 2 2 3 2" xfId="9062"/>
    <cellStyle name="40% - 강조색5 2 3 2 2 3 2 2" xfId="40405"/>
    <cellStyle name="40% - 강조색5 2 3 2 2 3 2 2 2" xfId="40406"/>
    <cellStyle name="40% - 강조색5 2 3 2 2 3 2 3" xfId="40407"/>
    <cellStyle name="40% - 강조색5 2 3 2 2 3 2 4" xfId="40408"/>
    <cellStyle name="40% - 강조색5 2 3 2 2 3 3" xfId="14528"/>
    <cellStyle name="40% - 강조색5 2 3 2 2 3 3 2" xfId="40409"/>
    <cellStyle name="40% - 강조색5 2 3 2 2 3 4" xfId="21317"/>
    <cellStyle name="40% - 강조색5 2 3 2 2 3 5" xfId="40410"/>
    <cellStyle name="40% - 강조색5 2 3 2 2 4" xfId="6447"/>
    <cellStyle name="40% - 강조색5 2 3 2 2 4 2" xfId="40411"/>
    <cellStyle name="40% - 강조색5 2 3 2 2 4 2 2" xfId="40412"/>
    <cellStyle name="40% - 강조색5 2 3 2 2 4 3" xfId="40413"/>
    <cellStyle name="40% - 강조색5 2 3 2 2 4 4" xfId="40414"/>
    <cellStyle name="40% - 강조색5 2 3 2 2 5" xfId="11913"/>
    <cellStyle name="40% - 강조색5 2 3 2 2 5 2" xfId="40415"/>
    <cellStyle name="40% - 강조색5 2 3 2 2 6" xfId="17342"/>
    <cellStyle name="40% - 강조색5 2 3 2 2 7" xfId="17916"/>
    <cellStyle name="40% - 강조색5 2 3 2 2 8" xfId="18853"/>
    <cellStyle name="40% - 강조색5 2 3 2 2 9" xfId="19815"/>
    <cellStyle name="40% - 강조색5 2 3 2 3" xfId="1833"/>
    <cellStyle name="40% - 강조색5 2 3 2 3 2" xfId="4449"/>
    <cellStyle name="40% - 강조색5 2 3 2 3 2 2" xfId="9741"/>
    <cellStyle name="40% - 강조색5 2 3 2 3 2 2 2" xfId="40416"/>
    <cellStyle name="40% - 강조색5 2 3 2 3 2 2 2 2" xfId="40417"/>
    <cellStyle name="40% - 강조색5 2 3 2 3 2 2 3" xfId="40418"/>
    <cellStyle name="40% - 강조색5 2 3 2 3 2 2 4" xfId="40419"/>
    <cellStyle name="40% - 강조색5 2 3 2 3 2 3" xfId="15207"/>
    <cellStyle name="40% - 강조색5 2 3 2 3 2 3 2" xfId="40420"/>
    <cellStyle name="40% - 강조색5 2 3 2 3 2 4" xfId="21591"/>
    <cellStyle name="40% - 강조색5 2 3 2 3 2 5" xfId="40421"/>
    <cellStyle name="40% - 강조색5 2 3 2 3 3" xfId="7126"/>
    <cellStyle name="40% - 강조색5 2 3 2 3 3 2" xfId="40422"/>
    <cellStyle name="40% - 강조색5 2 3 2 3 3 2 2" xfId="40423"/>
    <cellStyle name="40% - 강조색5 2 3 2 3 3 3" xfId="40424"/>
    <cellStyle name="40% - 강조색5 2 3 2 3 3 4" xfId="40425"/>
    <cellStyle name="40% - 강조색5 2 3 2 3 4" xfId="12592"/>
    <cellStyle name="40% - 강조색5 2 3 2 3 4 2" xfId="40426"/>
    <cellStyle name="40% - 강조색5 2 3 2 3 5" xfId="18190"/>
    <cellStyle name="40% - 강조색5 2 3 2 3 6" xfId="19124"/>
    <cellStyle name="40% - 강조색5 2 3 2 3 7" xfId="20086"/>
    <cellStyle name="40% - 강조색5 2 3 2 3 8" xfId="22551"/>
    <cellStyle name="40% - 강조색5 2 3 2 4" xfId="3150"/>
    <cellStyle name="40% - 강조색5 2 3 2 4 2" xfId="8442"/>
    <cellStyle name="40% - 강조색5 2 3 2 4 2 2" xfId="40427"/>
    <cellStyle name="40% - 강조색5 2 3 2 4 2 2 2" xfId="40428"/>
    <cellStyle name="40% - 강조색5 2 3 2 4 2 3" xfId="40429"/>
    <cellStyle name="40% - 강조색5 2 3 2 4 2 4" xfId="40430"/>
    <cellStyle name="40% - 강조색5 2 3 2 4 3" xfId="13908"/>
    <cellStyle name="40% - 강조색5 2 3 2 4 3 2" xfId="40431"/>
    <cellStyle name="40% - 강조색5 2 3 2 4 4" xfId="20444"/>
    <cellStyle name="40% - 강조색5 2 3 2 4 5" xfId="40432"/>
    <cellStyle name="40% - 강조색5 2 3 2 5" xfId="5827"/>
    <cellStyle name="40% - 강조색5 2 3 2 5 2" xfId="21022"/>
    <cellStyle name="40% - 강조색5 2 3 2 5 2 2" xfId="40433"/>
    <cellStyle name="40% - 강조색5 2 3 2 5 2 3" xfId="40434"/>
    <cellStyle name="40% - 강조색5 2 3 2 5 3" xfId="40435"/>
    <cellStyle name="40% - 강조색5 2 3 2 5 4" xfId="40436"/>
    <cellStyle name="40% - 강조색5 2 3 2 6" xfId="11293"/>
    <cellStyle name="40% - 강조색5 2 3 2 6 2" xfId="40437"/>
    <cellStyle name="40% - 강조색5 2 3 2 6 3" xfId="40438"/>
    <cellStyle name="40% - 강조색5 2 3 2 7" xfId="17033"/>
    <cellStyle name="40% - 강조색5 2 3 2 8" xfId="17621"/>
    <cellStyle name="40% - 강조색5 2 3 2 9" xfId="18558"/>
    <cellStyle name="40% - 강조색5 2 3 3" xfId="849"/>
    <cellStyle name="40% - 강조색5 2 3 3 10" xfId="22165"/>
    <cellStyle name="40% - 강조색5 2 3 3 2" xfId="2151"/>
    <cellStyle name="40% - 강조색5 2 3 3 2 2" xfId="4767"/>
    <cellStyle name="40% - 강조색5 2 3 3 2 2 2" xfId="10059"/>
    <cellStyle name="40% - 강조색5 2 3 3 2 2 2 2" xfId="40439"/>
    <cellStyle name="40% - 강조색5 2 3 3 2 2 2 2 2" xfId="40440"/>
    <cellStyle name="40% - 강조색5 2 3 3 2 2 2 3" xfId="40441"/>
    <cellStyle name="40% - 강조색5 2 3 3 2 2 3" xfId="15525"/>
    <cellStyle name="40% - 강조색5 2 3 3 2 2 3 2" xfId="40442"/>
    <cellStyle name="40% - 강조색5 2 3 3 2 2 4" xfId="40443"/>
    <cellStyle name="40% - 강조색5 2 3 3 2 2 5" xfId="40444"/>
    <cellStyle name="40% - 강조색5 2 3 3 2 3" xfId="7444"/>
    <cellStyle name="40% - 강조색5 2 3 3 2 3 2" xfId="40445"/>
    <cellStyle name="40% - 강조색5 2 3 3 2 3 2 2" xfId="40446"/>
    <cellStyle name="40% - 강조색5 2 3 3 2 3 3" xfId="40447"/>
    <cellStyle name="40% - 강조색5 2 3 3 2 4" xfId="12910"/>
    <cellStyle name="40% - 강조색5 2 3 3 2 4 2" xfId="40448"/>
    <cellStyle name="40% - 강조색5 2 3 3 2 5" xfId="20624"/>
    <cellStyle name="40% - 강조색5 2 3 3 2 6" xfId="40449"/>
    <cellStyle name="40% - 강조색5 2 3 3 3" xfId="3468"/>
    <cellStyle name="40% - 강조색5 2 3 3 3 2" xfId="8760"/>
    <cellStyle name="40% - 강조색5 2 3 3 3 2 2" xfId="40450"/>
    <cellStyle name="40% - 강조색5 2 3 3 3 2 2 2" xfId="40451"/>
    <cellStyle name="40% - 강조색5 2 3 3 3 2 3" xfId="40452"/>
    <cellStyle name="40% - 강조색5 2 3 3 3 2 4" xfId="40453"/>
    <cellStyle name="40% - 강조색5 2 3 3 3 3" xfId="14226"/>
    <cellStyle name="40% - 강조색5 2 3 3 3 3 2" xfId="40454"/>
    <cellStyle name="40% - 강조색5 2 3 3 3 4" xfId="21202"/>
    <cellStyle name="40% - 강조색5 2 3 3 3 5" xfId="40455"/>
    <cellStyle name="40% - 강조색5 2 3 3 4" xfId="6145"/>
    <cellStyle name="40% - 강조색5 2 3 3 4 2" xfId="40456"/>
    <cellStyle name="40% - 강조색5 2 3 3 4 2 2" xfId="40457"/>
    <cellStyle name="40% - 강조색5 2 3 3 4 3" xfId="40458"/>
    <cellStyle name="40% - 강조색5 2 3 3 4 4" xfId="40459"/>
    <cellStyle name="40% - 강조색5 2 3 3 5" xfId="11611"/>
    <cellStyle name="40% - 강조색5 2 3 3 5 2" xfId="40460"/>
    <cellStyle name="40% - 강조색5 2 3 3 6" xfId="17213"/>
    <cellStyle name="40% - 강조색5 2 3 3 7" xfId="17801"/>
    <cellStyle name="40% - 강조색5 2 3 3 8" xfId="18738"/>
    <cellStyle name="40% - 강조색5 2 3 3 9" xfId="19700"/>
    <cellStyle name="40% - 강조색5 2 3 4" xfId="1531"/>
    <cellStyle name="40% - 강조색5 2 3 4 2" xfId="4147"/>
    <cellStyle name="40% - 강조색5 2 3 4 2 2" xfId="9439"/>
    <cellStyle name="40% - 강조색5 2 3 4 2 2 2" xfId="40461"/>
    <cellStyle name="40% - 강조색5 2 3 4 2 2 2 2" xfId="40462"/>
    <cellStyle name="40% - 강조색5 2 3 4 2 2 3" xfId="40463"/>
    <cellStyle name="40% - 강조색5 2 3 4 2 2 4" xfId="40464"/>
    <cellStyle name="40% - 강조색5 2 3 4 2 3" xfId="14905"/>
    <cellStyle name="40% - 강조색5 2 3 4 2 3 2" xfId="40465"/>
    <cellStyle name="40% - 강조색5 2 3 4 2 4" xfId="21450"/>
    <cellStyle name="40% - 강조색5 2 3 4 2 5" xfId="40466"/>
    <cellStyle name="40% - 강조색5 2 3 4 3" xfId="6824"/>
    <cellStyle name="40% - 강조색5 2 3 4 3 2" xfId="40467"/>
    <cellStyle name="40% - 강조색5 2 3 4 3 2 2" xfId="40468"/>
    <cellStyle name="40% - 강조색5 2 3 4 3 3" xfId="40469"/>
    <cellStyle name="40% - 강조색5 2 3 4 3 4" xfId="40470"/>
    <cellStyle name="40% - 강조색5 2 3 4 4" xfId="12290"/>
    <cellStyle name="40% - 강조색5 2 3 4 4 2" xfId="40471"/>
    <cellStyle name="40% - 강조색5 2 3 4 5" xfId="18049"/>
    <cellStyle name="40% - 강조색5 2 3 4 6" xfId="18983"/>
    <cellStyle name="40% - 강조색5 2 3 4 7" xfId="19945"/>
    <cellStyle name="40% - 강조색5 2 3 4 8" xfId="22410"/>
    <cellStyle name="40% - 강조색5 2 3 5" xfId="2848"/>
    <cellStyle name="40% - 강조색5 2 3 5 2" xfId="8140"/>
    <cellStyle name="40% - 강조색5 2 3 5 2 2" xfId="40472"/>
    <cellStyle name="40% - 강조색5 2 3 5 2 2 2" xfId="40473"/>
    <cellStyle name="40% - 강조색5 2 3 5 2 3" xfId="40474"/>
    <cellStyle name="40% - 강조색5 2 3 5 2 4" xfId="40475"/>
    <cellStyle name="40% - 강조색5 2 3 5 3" xfId="13606"/>
    <cellStyle name="40% - 강조색5 2 3 5 3 2" xfId="40476"/>
    <cellStyle name="40% - 강조색5 2 3 5 4" xfId="20279"/>
    <cellStyle name="40% - 강조색5 2 3 5 5" xfId="40477"/>
    <cellStyle name="40% - 강조색5 2 3 6" xfId="5525"/>
    <cellStyle name="40% - 강조색5 2 3 6 2" xfId="20857"/>
    <cellStyle name="40% - 강조색5 2 3 6 2 2" xfId="40478"/>
    <cellStyle name="40% - 강조색5 2 3 6 2 3" xfId="40479"/>
    <cellStyle name="40% - 강조색5 2 3 6 3" xfId="40480"/>
    <cellStyle name="40% - 강조색5 2 3 6 4" xfId="40481"/>
    <cellStyle name="40% - 강조색5 2 3 7" xfId="10991"/>
    <cellStyle name="40% - 강조색5 2 3 7 2" xfId="40482"/>
    <cellStyle name="40% - 강조색5 2 3 7 3" xfId="40483"/>
    <cellStyle name="40% - 강조색5 2 3 8" xfId="16363"/>
    <cellStyle name="40% - 강조색5 2 3 8 2" xfId="40484"/>
    <cellStyle name="40% - 강조색5 2 3 9" xfId="16523"/>
    <cellStyle name="40% - 강조색5 2 4" xfId="415"/>
    <cellStyle name="40% - 강조색5 2 4 10" xfId="16806"/>
    <cellStyle name="40% - 강조색5 2 4 11" xfId="17400"/>
    <cellStyle name="40% - 강조색5 2 4 12" xfId="18337"/>
    <cellStyle name="40% - 강조색5 2 4 13" xfId="19299"/>
    <cellStyle name="40% - 강조색5 2 4 14" xfId="21762"/>
    <cellStyle name="40% - 강조색5 2 4 2" xfId="1037"/>
    <cellStyle name="40% - 강조색5 2 4 2 10" xfId="21928"/>
    <cellStyle name="40% - 강조색5 2 4 2 2" xfId="2339"/>
    <cellStyle name="40% - 강조색5 2 4 2 2 2" xfId="4955"/>
    <cellStyle name="40% - 강조색5 2 4 2 2 2 2" xfId="10247"/>
    <cellStyle name="40% - 강조색5 2 4 2 2 2 2 2" xfId="40485"/>
    <cellStyle name="40% - 강조색5 2 4 2 2 2 2 2 2" xfId="40486"/>
    <cellStyle name="40% - 강조색5 2 4 2 2 2 2 3" xfId="40487"/>
    <cellStyle name="40% - 강조색5 2 4 2 2 2 2 4" xfId="40488"/>
    <cellStyle name="40% - 강조색5 2 4 2 2 2 3" xfId="15713"/>
    <cellStyle name="40% - 강조색5 2 4 2 2 2 3 2" xfId="40489"/>
    <cellStyle name="40% - 강조색5 2 4 2 2 2 4" xfId="20682"/>
    <cellStyle name="40% - 강조색5 2 4 2 2 2 5" xfId="40490"/>
    <cellStyle name="40% - 강조색5 2 4 2 2 3" xfId="7632"/>
    <cellStyle name="40% - 강조색5 2 4 2 2 3 2" xfId="21260"/>
    <cellStyle name="40% - 강조색5 2 4 2 2 3 2 2" xfId="40491"/>
    <cellStyle name="40% - 강조색5 2 4 2 2 3 2 3" xfId="40492"/>
    <cellStyle name="40% - 강조색5 2 4 2 2 3 3" xfId="40493"/>
    <cellStyle name="40% - 강조색5 2 4 2 2 3 4" xfId="40494"/>
    <cellStyle name="40% - 강조색5 2 4 2 2 4" xfId="13098"/>
    <cellStyle name="40% - 강조색5 2 4 2 2 4 2" xfId="40495"/>
    <cellStyle name="40% - 강조색5 2 4 2 2 4 3" xfId="40496"/>
    <cellStyle name="40% - 강조색5 2 4 2 2 5" xfId="17285"/>
    <cellStyle name="40% - 강조색5 2 4 2 2 6" xfId="17859"/>
    <cellStyle name="40% - 강조색5 2 4 2 2 7" xfId="18796"/>
    <cellStyle name="40% - 강조색5 2 4 2 2 8" xfId="19758"/>
    <cellStyle name="40% - 강조색5 2 4 2 2 9" xfId="22223"/>
    <cellStyle name="40% - 강조색5 2 4 2 3" xfId="3656"/>
    <cellStyle name="40% - 강조색5 2 4 2 3 2" xfId="8948"/>
    <cellStyle name="40% - 강조색5 2 4 2 3 2 2" xfId="21592"/>
    <cellStyle name="40% - 강조색5 2 4 2 3 2 2 2" xfId="40497"/>
    <cellStyle name="40% - 강조색5 2 4 2 3 2 2 3" xfId="40498"/>
    <cellStyle name="40% - 강조색5 2 4 2 3 2 3" xfId="40499"/>
    <cellStyle name="40% - 강조색5 2 4 2 3 2 4" xfId="40500"/>
    <cellStyle name="40% - 강조색5 2 4 2 3 3" xfId="14414"/>
    <cellStyle name="40% - 강조색5 2 4 2 3 3 2" xfId="40501"/>
    <cellStyle name="40% - 강조색5 2 4 2 3 3 3" xfId="40502"/>
    <cellStyle name="40% - 강조색5 2 4 2 3 4" xfId="18191"/>
    <cellStyle name="40% - 강조색5 2 4 2 3 5" xfId="19125"/>
    <cellStyle name="40% - 강조색5 2 4 2 3 6" xfId="20087"/>
    <cellStyle name="40% - 강조색5 2 4 2 3 7" xfId="22552"/>
    <cellStyle name="40% - 강조색5 2 4 2 4" xfId="6333"/>
    <cellStyle name="40% - 강조색5 2 4 2 4 2" xfId="20387"/>
    <cellStyle name="40% - 강조색5 2 4 2 4 2 2" xfId="40503"/>
    <cellStyle name="40% - 강조색5 2 4 2 4 2 3" xfId="40504"/>
    <cellStyle name="40% - 강조색5 2 4 2 4 3" xfId="40505"/>
    <cellStyle name="40% - 강조색5 2 4 2 4 4" xfId="40506"/>
    <cellStyle name="40% - 강조색5 2 4 2 5" xfId="11799"/>
    <cellStyle name="40% - 강조색5 2 4 2 5 2" xfId="20965"/>
    <cellStyle name="40% - 강조색5 2 4 2 5 3" xfId="40507"/>
    <cellStyle name="40% - 강조색5 2 4 2 5 4" xfId="40508"/>
    <cellStyle name="40% - 강조색5 2 4 2 6" xfId="16976"/>
    <cellStyle name="40% - 강조색5 2 4 2 7" xfId="17564"/>
    <cellStyle name="40% - 강조색5 2 4 2 8" xfId="18501"/>
    <cellStyle name="40% - 강조색5 2 4 2 9" xfId="19463"/>
    <cellStyle name="40% - 강조색5 2 4 3" xfId="1719"/>
    <cellStyle name="40% - 강조색5 2 4 3 2" xfId="4335"/>
    <cellStyle name="40% - 강조색5 2 4 3 2 2" xfId="9627"/>
    <cellStyle name="40% - 강조색5 2 4 3 2 2 2" xfId="40509"/>
    <cellStyle name="40% - 강조색5 2 4 3 2 2 2 2" xfId="40510"/>
    <cellStyle name="40% - 강조색5 2 4 3 2 2 3" xfId="40511"/>
    <cellStyle name="40% - 강조색5 2 4 3 2 2 4" xfId="40512"/>
    <cellStyle name="40% - 강조색5 2 4 3 2 3" xfId="15093"/>
    <cellStyle name="40% - 강조색5 2 4 3 2 3 2" xfId="40513"/>
    <cellStyle name="40% - 강조색5 2 4 3 2 4" xfId="20567"/>
    <cellStyle name="40% - 강조색5 2 4 3 2 5" xfId="40514"/>
    <cellStyle name="40% - 강조색5 2 4 3 3" xfId="7012"/>
    <cellStyle name="40% - 강조색5 2 4 3 3 2" xfId="21145"/>
    <cellStyle name="40% - 강조색5 2 4 3 3 2 2" xfId="40515"/>
    <cellStyle name="40% - 강조색5 2 4 3 3 2 3" xfId="40516"/>
    <cellStyle name="40% - 강조색5 2 4 3 3 3" xfId="40517"/>
    <cellStyle name="40% - 강조색5 2 4 3 3 4" xfId="40518"/>
    <cellStyle name="40% - 강조색5 2 4 3 4" xfId="12478"/>
    <cellStyle name="40% - 강조색5 2 4 3 4 2" xfId="40519"/>
    <cellStyle name="40% - 강조색5 2 4 3 4 3" xfId="40520"/>
    <cellStyle name="40% - 강조색5 2 4 3 5" xfId="17156"/>
    <cellStyle name="40% - 강조색5 2 4 3 6" xfId="17744"/>
    <cellStyle name="40% - 강조색5 2 4 3 7" xfId="18681"/>
    <cellStyle name="40% - 강조색5 2 4 3 8" xfId="19643"/>
    <cellStyle name="40% - 강조색5 2 4 3 9" xfId="22108"/>
    <cellStyle name="40% - 강조색5 2 4 4" xfId="3036"/>
    <cellStyle name="40% - 강조색5 2 4 4 2" xfId="8328"/>
    <cellStyle name="40% - 강조색5 2 4 4 2 2" xfId="21392"/>
    <cellStyle name="40% - 강조색5 2 4 4 2 2 2" xfId="40521"/>
    <cellStyle name="40% - 강조색5 2 4 4 2 2 3" xfId="40522"/>
    <cellStyle name="40% - 강조색5 2 4 4 2 3" xfId="40523"/>
    <cellStyle name="40% - 강조색5 2 4 4 2 4" xfId="40524"/>
    <cellStyle name="40% - 강조색5 2 4 4 3" xfId="13794"/>
    <cellStyle name="40% - 강조색5 2 4 4 3 2" xfId="40525"/>
    <cellStyle name="40% - 강조색5 2 4 4 3 3" xfId="40526"/>
    <cellStyle name="40% - 강조색5 2 4 4 4" xfId="17992"/>
    <cellStyle name="40% - 강조색5 2 4 4 5" xfId="18926"/>
    <cellStyle name="40% - 강조색5 2 4 4 6" xfId="19888"/>
    <cellStyle name="40% - 강조색5 2 4 4 7" xfId="22353"/>
    <cellStyle name="40% - 강조색5 2 4 5" xfId="5713"/>
    <cellStyle name="40% - 강조색5 2 4 5 2" xfId="20221"/>
    <cellStyle name="40% - 강조색5 2 4 5 2 2" xfId="40527"/>
    <cellStyle name="40% - 강조색5 2 4 5 2 3" xfId="40528"/>
    <cellStyle name="40% - 강조색5 2 4 5 3" xfId="40529"/>
    <cellStyle name="40% - 강조색5 2 4 5 4" xfId="40530"/>
    <cellStyle name="40% - 강조색5 2 4 6" xfId="11179"/>
    <cellStyle name="40% - 강조색5 2 4 6 2" xfId="20799"/>
    <cellStyle name="40% - 강조색5 2 4 6 3" xfId="40531"/>
    <cellStyle name="40% - 강조색5 2 4 6 4" xfId="40532"/>
    <cellStyle name="40% - 강조색5 2 4 7" xfId="16300"/>
    <cellStyle name="40% - 강조색5 2 4 8" xfId="16466"/>
    <cellStyle name="40% - 강조색5 2 4 9" xfId="16614"/>
    <cellStyle name="40% - 강조색5 2 5" xfId="735"/>
    <cellStyle name="40% - 강조색5 2 5 10" xfId="18411"/>
    <cellStyle name="40% - 강조색5 2 5 11" xfId="19373"/>
    <cellStyle name="40% - 강조색5 2 5 12" xfId="21838"/>
    <cellStyle name="40% - 강조색5 2 5 2" xfId="2037"/>
    <cellStyle name="40% - 강조색5 2 5 2 2" xfId="4653"/>
    <cellStyle name="40% - 강조색5 2 5 2 2 2" xfId="9945"/>
    <cellStyle name="40% - 강조색5 2 5 2 2 2 2" xfId="21593"/>
    <cellStyle name="40% - 강조색5 2 5 2 2 2 2 2" xfId="40533"/>
    <cellStyle name="40% - 강조색5 2 5 2 2 2 2 3" xfId="40534"/>
    <cellStyle name="40% - 강조색5 2 5 2 2 2 3" xfId="40535"/>
    <cellStyle name="40% - 강조색5 2 5 2 2 2 4" xfId="40536"/>
    <cellStyle name="40% - 강조색5 2 5 2 2 3" xfId="15411"/>
    <cellStyle name="40% - 강조색5 2 5 2 2 3 2" xfId="40537"/>
    <cellStyle name="40% - 강조색5 2 5 2 2 3 3" xfId="40538"/>
    <cellStyle name="40% - 강조색5 2 5 2 2 4" xfId="18192"/>
    <cellStyle name="40% - 강조색5 2 5 2 2 5" xfId="19126"/>
    <cellStyle name="40% - 강조색5 2 5 2 2 6" xfId="20088"/>
    <cellStyle name="40% - 강조색5 2 5 2 2 7" xfId="22553"/>
    <cellStyle name="40% - 강조색5 2 5 2 3" xfId="7330"/>
    <cellStyle name="40% - 강조색5 2 5 2 3 2" xfId="20461"/>
    <cellStyle name="40% - 강조색5 2 5 2 3 2 2" xfId="40539"/>
    <cellStyle name="40% - 강조색5 2 5 2 3 2 3" xfId="40540"/>
    <cellStyle name="40% - 강조색5 2 5 2 3 3" xfId="40541"/>
    <cellStyle name="40% - 강조색5 2 5 2 3 4" xfId="40542"/>
    <cellStyle name="40% - 강조색5 2 5 2 4" xfId="12796"/>
    <cellStyle name="40% - 강조색5 2 5 2 4 2" xfId="21039"/>
    <cellStyle name="40% - 강조색5 2 5 2 4 3" xfId="40543"/>
    <cellStyle name="40% - 강조색5 2 5 2 4 4" xfId="40544"/>
    <cellStyle name="40% - 강조색5 2 5 2 5" xfId="17050"/>
    <cellStyle name="40% - 강조색5 2 5 2 6" xfId="17638"/>
    <cellStyle name="40% - 강조색5 2 5 2 7" xfId="18575"/>
    <cellStyle name="40% - 강조색5 2 5 2 8" xfId="19537"/>
    <cellStyle name="40% - 강조색5 2 5 2 9" xfId="22002"/>
    <cellStyle name="40% - 강조색5 2 5 3" xfId="3354"/>
    <cellStyle name="40% - 강조색5 2 5 3 2" xfId="8646"/>
    <cellStyle name="40% - 강조색5 2 5 3 2 2" xfId="20642"/>
    <cellStyle name="40% - 강조색5 2 5 3 2 2 2" xfId="40545"/>
    <cellStyle name="40% - 강조색5 2 5 3 2 2 3" xfId="40546"/>
    <cellStyle name="40% - 강조색5 2 5 3 2 3" xfId="40547"/>
    <cellStyle name="40% - 강조색5 2 5 3 2 4" xfId="40548"/>
    <cellStyle name="40% - 강조색5 2 5 3 3" xfId="14112"/>
    <cellStyle name="40% - 강조색5 2 5 3 3 2" xfId="21220"/>
    <cellStyle name="40% - 강조색5 2 5 3 3 3" xfId="40549"/>
    <cellStyle name="40% - 강조색5 2 5 3 3 4" xfId="40550"/>
    <cellStyle name="40% - 강조색5 2 5 3 4" xfId="17245"/>
    <cellStyle name="40% - 강조색5 2 5 3 5" xfId="17819"/>
    <cellStyle name="40% - 강조색5 2 5 3 6" xfId="18756"/>
    <cellStyle name="40% - 강조색5 2 5 3 7" xfId="19718"/>
    <cellStyle name="40% - 강조색5 2 5 3 8" xfId="22183"/>
    <cellStyle name="40% - 강조색5 2 5 4" xfId="6031"/>
    <cellStyle name="40% - 강조색5 2 5 4 2" xfId="18066"/>
    <cellStyle name="40% - 강조색5 2 5 4 2 2" xfId="21467"/>
    <cellStyle name="40% - 강조색5 2 5 4 2 3" xfId="40551"/>
    <cellStyle name="40% - 강조색5 2 5 4 2 4" xfId="40552"/>
    <cellStyle name="40% - 강조색5 2 5 4 3" xfId="19000"/>
    <cellStyle name="40% - 강조색5 2 5 4 4" xfId="19962"/>
    <cellStyle name="40% - 강조색5 2 5 4 5" xfId="22427"/>
    <cellStyle name="40% - 강조색5 2 5 5" xfId="11497"/>
    <cellStyle name="40% - 강조색5 2 5 5 2" xfId="20296"/>
    <cellStyle name="40% - 강조색5 2 5 5 3" xfId="40553"/>
    <cellStyle name="40% - 강조색5 2 5 5 4" xfId="40554"/>
    <cellStyle name="40% - 강조색5 2 5 6" xfId="16540"/>
    <cellStyle name="40% - 강조색5 2 5 6 2" xfId="20874"/>
    <cellStyle name="40% - 강조색5 2 5 7" xfId="16688"/>
    <cellStyle name="40% - 강조색5 2 5 8" xfId="16880"/>
    <cellStyle name="40% - 강조색5 2 5 9" xfId="17474"/>
    <cellStyle name="40% - 강조색5 2 6" xfId="1417"/>
    <cellStyle name="40% - 강조색5 2 6 2" xfId="4033"/>
    <cellStyle name="40% - 강조색5 2 6 2 2" xfId="9325"/>
    <cellStyle name="40% - 강조색5 2 6 2 2 2" xfId="21594"/>
    <cellStyle name="40% - 강조색5 2 6 2 2 2 2" xfId="40555"/>
    <cellStyle name="40% - 강조색5 2 6 2 2 2 3" xfId="40556"/>
    <cellStyle name="40% - 강조색5 2 6 2 2 3" xfId="40557"/>
    <cellStyle name="40% - 강조색5 2 6 2 2 4" xfId="40558"/>
    <cellStyle name="40% - 강조색5 2 6 2 3" xfId="14791"/>
    <cellStyle name="40% - 강조색5 2 6 2 3 2" xfId="40559"/>
    <cellStyle name="40% - 강조색5 2 6 2 3 3" xfId="40560"/>
    <cellStyle name="40% - 강조색5 2 6 2 4" xfId="18193"/>
    <cellStyle name="40% - 강조색5 2 6 2 5" xfId="19127"/>
    <cellStyle name="40% - 강조색5 2 6 2 6" xfId="20089"/>
    <cellStyle name="40% - 강조색5 2 6 2 7" xfId="22554"/>
    <cellStyle name="40% - 강조색5 2 6 3" xfId="6710"/>
    <cellStyle name="40% - 강조색5 2 6 3 2" xfId="20347"/>
    <cellStyle name="40% - 강조색5 2 6 3 2 2" xfId="40561"/>
    <cellStyle name="40% - 강조색5 2 6 3 2 3" xfId="40562"/>
    <cellStyle name="40% - 강조색5 2 6 3 3" xfId="40563"/>
    <cellStyle name="40% - 강조색5 2 6 3 4" xfId="40564"/>
    <cellStyle name="40% - 강조색5 2 6 4" xfId="12176"/>
    <cellStyle name="40% - 강조색5 2 6 4 2" xfId="20925"/>
    <cellStyle name="40% - 강조색5 2 6 4 3" xfId="40565"/>
    <cellStyle name="40% - 강조색5 2 6 4 4" xfId="40566"/>
    <cellStyle name="40% - 강조색5 2 6 5" xfId="16936"/>
    <cellStyle name="40% - 강조색5 2 6 6" xfId="17524"/>
    <cellStyle name="40% - 강조색5 2 6 7" xfId="18461"/>
    <cellStyle name="40% - 강조색5 2 6 8" xfId="19423"/>
    <cellStyle name="40% - 강조색5 2 6 9" xfId="21888"/>
    <cellStyle name="40% - 강조색5 2 7" xfId="2734"/>
    <cellStyle name="40% - 강조색5 2 7 2" xfId="8026"/>
    <cellStyle name="40% - 강조색5 2 7 2 2" xfId="20512"/>
    <cellStyle name="40% - 강조색5 2 7 2 2 2" xfId="40567"/>
    <cellStyle name="40% - 강조색5 2 7 2 2 3" xfId="40568"/>
    <cellStyle name="40% - 강조색5 2 7 2 3" xfId="40569"/>
    <cellStyle name="40% - 강조색5 2 7 2 4" xfId="40570"/>
    <cellStyle name="40% - 강조색5 2 7 3" xfId="13492"/>
    <cellStyle name="40% - 강조색5 2 7 3 2" xfId="21090"/>
    <cellStyle name="40% - 강조색5 2 7 3 3" xfId="40571"/>
    <cellStyle name="40% - 강조색5 2 7 3 4" xfId="40572"/>
    <cellStyle name="40% - 강조색5 2 7 4" xfId="17101"/>
    <cellStyle name="40% - 강조색5 2 7 5" xfId="17689"/>
    <cellStyle name="40% - 강조색5 2 7 6" xfId="18626"/>
    <cellStyle name="40% - 강조색5 2 7 7" xfId="19588"/>
    <cellStyle name="40% - 강조색5 2 7 8" xfId="22053"/>
    <cellStyle name="40% - 강조색5 2 8" xfId="5411"/>
    <cellStyle name="40% - 강조색5 2 8 2" xfId="16134"/>
    <cellStyle name="40% - 강조색5 2 8 2 2" xfId="20528"/>
    <cellStyle name="40% - 강조색5 2 8 2 3" xfId="40573"/>
    <cellStyle name="40% - 강조색5 2 8 2 4" xfId="40574"/>
    <cellStyle name="40% - 강조색5 2 8 3" xfId="17117"/>
    <cellStyle name="40% - 강조색5 2 8 3 2" xfId="21106"/>
    <cellStyle name="40% - 강조색5 2 8 4" xfId="17705"/>
    <cellStyle name="40% - 강조색5 2 8 5" xfId="18642"/>
    <cellStyle name="40% - 강조색5 2 8 6" xfId="19604"/>
    <cellStyle name="40% - 강조색5 2 8 7" xfId="22069"/>
    <cellStyle name="40% - 강조색5 2 9" xfId="10758"/>
    <cellStyle name="40% - 강조색5 2 9 2" xfId="16164"/>
    <cellStyle name="40% - 강조색5 2 9 2 2" xfId="21352"/>
    <cellStyle name="40% - 강조색5 2 9 3" xfId="17951"/>
    <cellStyle name="40% - 강조색5 2 9 4" xfId="18886"/>
    <cellStyle name="40% - 강조색5 2 9 5" xfId="19848"/>
    <cellStyle name="40% - 강조색5 2 9 6" xfId="22313"/>
    <cellStyle name="40% - 강조색5 20" xfId="1396"/>
    <cellStyle name="40% - 강조색5 20 2" xfId="4014"/>
    <cellStyle name="40% - 강조색5 20 2 2" xfId="9306"/>
    <cellStyle name="40% - 강조색5 20 2 2 2" xfId="40575"/>
    <cellStyle name="40% - 강조색5 20 2 2 2 2" xfId="40576"/>
    <cellStyle name="40% - 강조색5 20 2 2 3" xfId="40577"/>
    <cellStyle name="40% - 강조색5 20 2 3" xfId="14772"/>
    <cellStyle name="40% - 강조색5 20 2 3 2" xfId="40578"/>
    <cellStyle name="40% - 강조색5 20 2 4" xfId="40579"/>
    <cellStyle name="40% - 강조색5 20 3" xfId="6691"/>
    <cellStyle name="40% - 강조색5 20 3 2" xfId="40580"/>
    <cellStyle name="40% - 강조색5 20 3 2 2" xfId="40581"/>
    <cellStyle name="40% - 강조색5 20 3 3" xfId="40582"/>
    <cellStyle name="40% - 강조색5 20 4" xfId="12157"/>
    <cellStyle name="40% - 강조색5 20 4 2" xfId="40583"/>
    <cellStyle name="40% - 강조색5 20 5" xfId="40584"/>
    <cellStyle name="40% - 강조색5 21" xfId="2698"/>
    <cellStyle name="40% - 강조색5 21 2" xfId="5314"/>
    <cellStyle name="40% - 강조색5 21 2 2" xfId="10606"/>
    <cellStyle name="40% - 강조색5 21 2 2 2" xfId="40585"/>
    <cellStyle name="40% - 강조색5 21 2 2 2 2" xfId="40586"/>
    <cellStyle name="40% - 강조색5 21 2 2 3" xfId="40587"/>
    <cellStyle name="40% - 강조색5 21 2 3" xfId="16072"/>
    <cellStyle name="40% - 강조색5 21 2 3 2" xfId="40588"/>
    <cellStyle name="40% - 강조색5 21 2 4" xfId="40589"/>
    <cellStyle name="40% - 강조색5 21 3" xfId="7991"/>
    <cellStyle name="40% - 강조색5 21 3 2" xfId="40590"/>
    <cellStyle name="40% - 강조색5 21 3 2 2" xfId="40591"/>
    <cellStyle name="40% - 강조색5 21 3 3" xfId="40592"/>
    <cellStyle name="40% - 강조색5 21 4" xfId="13457"/>
    <cellStyle name="40% - 강조색5 21 4 2" xfId="40593"/>
    <cellStyle name="40% - 강조색5 21 5" xfId="40594"/>
    <cellStyle name="40% - 강조색5 22" xfId="2713"/>
    <cellStyle name="40% - 강조색5 22 2" xfId="8006"/>
    <cellStyle name="40% - 강조색5 22 2 2" xfId="40595"/>
    <cellStyle name="40% - 강조색5 22 2 2 2" xfId="40596"/>
    <cellStyle name="40% - 강조색5 22 2 3" xfId="40597"/>
    <cellStyle name="40% - 강조색5 22 3" xfId="13472"/>
    <cellStyle name="40% - 강조색5 22 3 2" xfId="40598"/>
    <cellStyle name="40% - 강조색5 22 4" xfId="40599"/>
    <cellStyle name="40% - 강조색5 23" xfId="5329"/>
    <cellStyle name="40% - 강조색5 23 2" xfId="10621"/>
    <cellStyle name="40% - 강조색5 23 2 2" xfId="40600"/>
    <cellStyle name="40% - 강조색5 23 2 2 2" xfId="40601"/>
    <cellStyle name="40% - 강조색5 23 2 3" xfId="40602"/>
    <cellStyle name="40% - 강조색5 23 3" xfId="16087"/>
    <cellStyle name="40% - 강조색5 23 3 2" xfId="40603"/>
    <cellStyle name="40% - 강조색5 23 4" xfId="40604"/>
    <cellStyle name="40% - 강조색5 24" xfId="5344"/>
    <cellStyle name="40% - 강조색5 24 2" xfId="10636"/>
    <cellStyle name="40% - 강조색5 24 2 2" xfId="40605"/>
    <cellStyle name="40% - 강조색5 24 3" xfId="16102"/>
    <cellStyle name="40% - 강조색5 25" xfId="5360"/>
    <cellStyle name="40% - 강조색5 25 2" xfId="10651"/>
    <cellStyle name="40% - 강조색5 26" xfId="5377"/>
    <cellStyle name="40% - 강조색5 26 2" xfId="10667"/>
    <cellStyle name="40% - 강조색5 27" xfId="5390"/>
    <cellStyle name="40% - 강조색5 28" xfId="10858"/>
    <cellStyle name="40% - 강조색5 29" xfId="49759"/>
    <cellStyle name="40% - 강조색5 3" xfId="118"/>
    <cellStyle name="40% - 강조색5 3 10" xfId="40606"/>
    <cellStyle name="40% - 강조색5 3 2" xfId="239"/>
    <cellStyle name="40% - 강조색5 3 2 2" xfId="544"/>
    <cellStyle name="40% - 강조색5 3 2 2 2" xfId="1166"/>
    <cellStyle name="40% - 강조색5 3 2 2 2 2" xfId="2468"/>
    <cellStyle name="40% - 강조색5 3 2 2 2 2 2" xfId="5084"/>
    <cellStyle name="40% - 강조색5 3 2 2 2 2 2 2" xfId="10376"/>
    <cellStyle name="40% - 강조색5 3 2 2 2 2 2 2 2" xfId="40607"/>
    <cellStyle name="40% - 강조색5 3 2 2 2 2 2 2 2 2" xfId="40608"/>
    <cellStyle name="40% - 강조색5 3 2 2 2 2 2 2 3" xfId="40609"/>
    <cellStyle name="40% - 강조색5 3 2 2 2 2 2 3" xfId="15842"/>
    <cellStyle name="40% - 강조색5 3 2 2 2 2 2 3 2" xfId="40610"/>
    <cellStyle name="40% - 강조색5 3 2 2 2 2 2 4" xfId="40611"/>
    <cellStyle name="40% - 강조색5 3 2 2 2 2 3" xfId="7761"/>
    <cellStyle name="40% - 강조색5 3 2 2 2 2 3 2" xfId="40612"/>
    <cellStyle name="40% - 강조색5 3 2 2 2 2 3 2 2" xfId="40613"/>
    <cellStyle name="40% - 강조색5 3 2 2 2 2 3 3" xfId="40614"/>
    <cellStyle name="40% - 강조색5 3 2 2 2 2 4" xfId="13227"/>
    <cellStyle name="40% - 강조색5 3 2 2 2 2 4 2" xfId="40615"/>
    <cellStyle name="40% - 강조색5 3 2 2 2 2 5" xfId="40616"/>
    <cellStyle name="40% - 강조색5 3 2 2 2 3" xfId="3785"/>
    <cellStyle name="40% - 강조색5 3 2 2 2 3 2" xfId="9077"/>
    <cellStyle name="40% - 강조색5 3 2 2 2 3 2 2" xfId="40617"/>
    <cellStyle name="40% - 강조색5 3 2 2 2 3 2 2 2" xfId="40618"/>
    <cellStyle name="40% - 강조색5 3 2 2 2 3 2 3" xfId="40619"/>
    <cellStyle name="40% - 강조색5 3 2 2 2 3 3" xfId="14543"/>
    <cellStyle name="40% - 강조색5 3 2 2 2 3 3 2" xfId="40620"/>
    <cellStyle name="40% - 강조색5 3 2 2 2 3 4" xfId="40621"/>
    <cellStyle name="40% - 강조색5 3 2 2 2 4" xfId="6462"/>
    <cellStyle name="40% - 강조색5 3 2 2 2 4 2" xfId="40622"/>
    <cellStyle name="40% - 강조색5 3 2 2 2 4 2 2" xfId="40623"/>
    <cellStyle name="40% - 강조색5 3 2 2 2 4 3" xfId="40624"/>
    <cellStyle name="40% - 강조색5 3 2 2 2 5" xfId="11928"/>
    <cellStyle name="40% - 강조색5 3 2 2 2 5 2" xfId="40625"/>
    <cellStyle name="40% - 강조색5 3 2 2 2 6" xfId="40626"/>
    <cellStyle name="40% - 강조색5 3 2 2 3" xfId="1848"/>
    <cellStyle name="40% - 강조색5 3 2 2 3 2" xfId="4464"/>
    <cellStyle name="40% - 강조색5 3 2 2 3 2 2" xfId="9756"/>
    <cellStyle name="40% - 강조색5 3 2 2 3 2 2 2" xfId="40627"/>
    <cellStyle name="40% - 강조색5 3 2 2 3 2 2 2 2" xfId="40628"/>
    <cellStyle name="40% - 강조색5 3 2 2 3 2 2 3" xfId="40629"/>
    <cellStyle name="40% - 강조색5 3 2 2 3 2 3" xfId="15222"/>
    <cellStyle name="40% - 강조색5 3 2 2 3 2 3 2" xfId="40630"/>
    <cellStyle name="40% - 강조색5 3 2 2 3 2 4" xfId="40631"/>
    <cellStyle name="40% - 강조색5 3 2 2 3 3" xfId="7141"/>
    <cellStyle name="40% - 강조색5 3 2 2 3 3 2" xfId="40632"/>
    <cellStyle name="40% - 강조색5 3 2 2 3 3 2 2" xfId="40633"/>
    <cellStyle name="40% - 강조색5 3 2 2 3 3 3" xfId="40634"/>
    <cellStyle name="40% - 강조색5 3 2 2 3 4" xfId="12607"/>
    <cellStyle name="40% - 강조색5 3 2 2 3 4 2" xfId="40635"/>
    <cellStyle name="40% - 강조색5 3 2 2 3 5" xfId="40636"/>
    <cellStyle name="40% - 강조색5 3 2 2 4" xfId="3165"/>
    <cellStyle name="40% - 강조색5 3 2 2 4 2" xfId="8457"/>
    <cellStyle name="40% - 강조색5 3 2 2 4 2 2" xfId="40637"/>
    <cellStyle name="40% - 강조색5 3 2 2 4 2 2 2" xfId="40638"/>
    <cellStyle name="40% - 강조색5 3 2 2 4 2 3" xfId="40639"/>
    <cellStyle name="40% - 강조색5 3 2 2 4 3" xfId="13923"/>
    <cellStyle name="40% - 강조색5 3 2 2 4 3 2" xfId="40640"/>
    <cellStyle name="40% - 강조색5 3 2 2 4 4" xfId="40641"/>
    <cellStyle name="40% - 강조색5 3 2 2 5" xfId="5842"/>
    <cellStyle name="40% - 강조색5 3 2 2 5 2" xfId="40642"/>
    <cellStyle name="40% - 강조색5 3 2 2 5 2 2" xfId="40643"/>
    <cellStyle name="40% - 강조색5 3 2 2 5 3" xfId="40644"/>
    <cellStyle name="40% - 강조색5 3 2 2 6" xfId="11308"/>
    <cellStyle name="40% - 강조색5 3 2 2 6 2" xfId="40645"/>
    <cellStyle name="40% - 강조색5 3 2 2 7" xfId="40646"/>
    <cellStyle name="40% - 강조색5 3 2 3" xfId="864"/>
    <cellStyle name="40% - 강조색5 3 2 3 2" xfId="2166"/>
    <cellStyle name="40% - 강조색5 3 2 3 2 2" xfId="4782"/>
    <cellStyle name="40% - 강조색5 3 2 3 2 2 2" xfId="10074"/>
    <cellStyle name="40% - 강조색5 3 2 3 2 2 2 2" xfId="40647"/>
    <cellStyle name="40% - 강조색5 3 2 3 2 2 2 2 2" xfId="40648"/>
    <cellStyle name="40% - 강조색5 3 2 3 2 2 2 3" xfId="40649"/>
    <cellStyle name="40% - 강조색5 3 2 3 2 2 3" xfId="15540"/>
    <cellStyle name="40% - 강조색5 3 2 3 2 2 3 2" xfId="40650"/>
    <cellStyle name="40% - 강조색5 3 2 3 2 2 4" xfId="40651"/>
    <cellStyle name="40% - 강조색5 3 2 3 2 3" xfId="7459"/>
    <cellStyle name="40% - 강조색5 3 2 3 2 3 2" xfId="40652"/>
    <cellStyle name="40% - 강조색5 3 2 3 2 3 2 2" xfId="40653"/>
    <cellStyle name="40% - 강조색5 3 2 3 2 3 3" xfId="40654"/>
    <cellStyle name="40% - 강조색5 3 2 3 2 4" xfId="12925"/>
    <cellStyle name="40% - 강조색5 3 2 3 2 4 2" xfId="40655"/>
    <cellStyle name="40% - 강조색5 3 2 3 2 5" xfId="40656"/>
    <cellStyle name="40% - 강조색5 3 2 3 3" xfId="3483"/>
    <cellStyle name="40% - 강조색5 3 2 3 3 2" xfId="8775"/>
    <cellStyle name="40% - 강조색5 3 2 3 3 2 2" xfId="40657"/>
    <cellStyle name="40% - 강조색5 3 2 3 3 2 2 2" xfId="40658"/>
    <cellStyle name="40% - 강조색5 3 2 3 3 2 3" xfId="40659"/>
    <cellStyle name="40% - 강조색5 3 2 3 3 3" xfId="14241"/>
    <cellStyle name="40% - 강조색5 3 2 3 3 3 2" xfId="40660"/>
    <cellStyle name="40% - 강조색5 3 2 3 3 4" xfId="40661"/>
    <cellStyle name="40% - 강조색5 3 2 3 4" xfId="6160"/>
    <cellStyle name="40% - 강조색5 3 2 3 4 2" xfId="40662"/>
    <cellStyle name="40% - 강조색5 3 2 3 4 2 2" xfId="40663"/>
    <cellStyle name="40% - 강조색5 3 2 3 4 3" xfId="40664"/>
    <cellStyle name="40% - 강조색5 3 2 3 5" xfId="11626"/>
    <cellStyle name="40% - 강조색5 3 2 3 5 2" xfId="40665"/>
    <cellStyle name="40% - 강조색5 3 2 3 6" xfId="40666"/>
    <cellStyle name="40% - 강조색5 3 2 4" xfId="1546"/>
    <cellStyle name="40% - 강조색5 3 2 4 2" xfId="4162"/>
    <cellStyle name="40% - 강조색5 3 2 4 2 2" xfId="9454"/>
    <cellStyle name="40% - 강조색5 3 2 4 2 2 2" xfId="40667"/>
    <cellStyle name="40% - 강조색5 3 2 4 2 2 2 2" xfId="40668"/>
    <cellStyle name="40% - 강조색5 3 2 4 2 2 3" xfId="40669"/>
    <cellStyle name="40% - 강조색5 3 2 4 2 3" xfId="14920"/>
    <cellStyle name="40% - 강조색5 3 2 4 2 3 2" xfId="40670"/>
    <cellStyle name="40% - 강조색5 3 2 4 2 4" xfId="40671"/>
    <cellStyle name="40% - 강조색5 3 2 4 3" xfId="6839"/>
    <cellStyle name="40% - 강조색5 3 2 4 3 2" xfId="40672"/>
    <cellStyle name="40% - 강조색5 3 2 4 3 2 2" xfId="40673"/>
    <cellStyle name="40% - 강조색5 3 2 4 3 3" xfId="40674"/>
    <cellStyle name="40% - 강조색5 3 2 4 4" xfId="12305"/>
    <cellStyle name="40% - 강조색5 3 2 4 4 2" xfId="40675"/>
    <cellStyle name="40% - 강조색5 3 2 4 5" xfId="40676"/>
    <cellStyle name="40% - 강조색5 3 2 5" xfId="2863"/>
    <cellStyle name="40% - 강조색5 3 2 5 2" xfId="8155"/>
    <cellStyle name="40% - 강조색5 3 2 5 2 2" xfId="40677"/>
    <cellStyle name="40% - 강조색5 3 2 5 2 2 2" xfId="40678"/>
    <cellStyle name="40% - 강조색5 3 2 5 2 3" xfId="40679"/>
    <cellStyle name="40% - 강조색5 3 2 5 3" xfId="13621"/>
    <cellStyle name="40% - 강조색5 3 2 5 3 2" xfId="40680"/>
    <cellStyle name="40% - 강조색5 3 2 5 4" xfId="40681"/>
    <cellStyle name="40% - 강조색5 3 2 6" xfId="5540"/>
    <cellStyle name="40% - 강조색5 3 2 6 2" xfId="40682"/>
    <cellStyle name="40% - 강조색5 3 2 6 2 2" xfId="40683"/>
    <cellStyle name="40% - 강조색5 3 2 6 3" xfId="40684"/>
    <cellStyle name="40% - 강조색5 3 2 7" xfId="11006"/>
    <cellStyle name="40% - 강조색5 3 2 7 2" xfId="40685"/>
    <cellStyle name="40% - 강조색5 3 2 8" xfId="40686"/>
    <cellStyle name="40% - 강조색5 3 3" xfId="430"/>
    <cellStyle name="40% - 강조색5 3 3 2" xfId="1052"/>
    <cellStyle name="40% - 강조색5 3 3 2 2" xfId="2354"/>
    <cellStyle name="40% - 강조색5 3 3 2 2 2" xfId="4970"/>
    <cellStyle name="40% - 강조색5 3 3 2 2 2 2" xfId="10262"/>
    <cellStyle name="40% - 강조색5 3 3 2 2 2 2 2" xfId="40687"/>
    <cellStyle name="40% - 강조색5 3 3 2 2 2 2 2 2" xfId="40688"/>
    <cellStyle name="40% - 강조색5 3 3 2 2 2 2 3" xfId="40689"/>
    <cellStyle name="40% - 강조색5 3 3 2 2 2 3" xfId="15728"/>
    <cellStyle name="40% - 강조색5 3 3 2 2 2 3 2" xfId="40690"/>
    <cellStyle name="40% - 강조색5 3 3 2 2 2 4" xfId="40691"/>
    <cellStyle name="40% - 강조색5 3 3 2 2 3" xfId="7647"/>
    <cellStyle name="40% - 강조색5 3 3 2 2 3 2" xfId="40692"/>
    <cellStyle name="40% - 강조색5 3 3 2 2 3 2 2" xfId="40693"/>
    <cellStyle name="40% - 강조색5 3 3 2 2 3 3" xfId="40694"/>
    <cellStyle name="40% - 강조색5 3 3 2 2 4" xfId="13113"/>
    <cellStyle name="40% - 강조색5 3 3 2 2 4 2" xfId="40695"/>
    <cellStyle name="40% - 강조색5 3 3 2 2 5" xfId="40696"/>
    <cellStyle name="40% - 강조색5 3 3 2 3" xfId="3671"/>
    <cellStyle name="40% - 강조색5 3 3 2 3 2" xfId="8963"/>
    <cellStyle name="40% - 강조색5 3 3 2 3 2 2" xfId="40697"/>
    <cellStyle name="40% - 강조색5 3 3 2 3 2 2 2" xfId="40698"/>
    <cellStyle name="40% - 강조색5 3 3 2 3 2 3" xfId="40699"/>
    <cellStyle name="40% - 강조색5 3 3 2 3 3" xfId="14429"/>
    <cellStyle name="40% - 강조색5 3 3 2 3 3 2" xfId="40700"/>
    <cellStyle name="40% - 강조색5 3 3 2 3 4" xfId="40701"/>
    <cellStyle name="40% - 강조색5 3 3 2 4" xfId="6348"/>
    <cellStyle name="40% - 강조색5 3 3 2 4 2" xfId="40702"/>
    <cellStyle name="40% - 강조색5 3 3 2 4 2 2" xfId="40703"/>
    <cellStyle name="40% - 강조색5 3 3 2 4 3" xfId="40704"/>
    <cellStyle name="40% - 강조색5 3 3 2 5" xfId="11814"/>
    <cellStyle name="40% - 강조색5 3 3 2 5 2" xfId="40705"/>
    <cellStyle name="40% - 강조색5 3 3 2 6" xfId="40706"/>
    <cellStyle name="40% - 강조색5 3 3 3" xfId="1734"/>
    <cellStyle name="40% - 강조색5 3 3 3 2" xfId="4350"/>
    <cellStyle name="40% - 강조색5 3 3 3 2 2" xfId="9642"/>
    <cellStyle name="40% - 강조색5 3 3 3 2 2 2" xfId="40707"/>
    <cellStyle name="40% - 강조색5 3 3 3 2 2 2 2" xfId="40708"/>
    <cellStyle name="40% - 강조색5 3 3 3 2 2 3" xfId="40709"/>
    <cellStyle name="40% - 강조색5 3 3 3 2 3" xfId="15108"/>
    <cellStyle name="40% - 강조색5 3 3 3 2 3 2" xfId="40710"/>
    <cellStyle name="40% - 강조색5 3 3 3 2 4" xfId="40711"/>
    <cellStyle name="40% - 강조색5 3 3 3 3" xfId="7027"/>
    <cellStyle name="40% - 강조색5 3 3 3 3 2" xfId="40712"/>
    <cellStyle name="40% - 강조색5 3 3 3 3 2 2" xfId="40713"/>
    <cellStyle name="40% - 강조색5 3 3 3 3 3" xfId="40714"/>
    <cellStyle name="40% - 강조색5 3 3 3 4" xfId="12493"/>
    <cellStyle name="40% - 강조색5 3 3 3 4 2" xfId="40715"/>
    <cellStyle name="40% - 강조색5 3 3 3 5" xfId="40716"/>
    <cellStyle name="40% - 강조색5 3 3 4" xfId="3051"/>
    <cellStyle name="40% - 강조색5 3 3 4 2" xfId="8343"/>
    <cellStyle name="40% - 강조색5 3 3 4 2 2" xfId="40717"/>
    <cellStyle name="40% - 강조색5 3 3 4 2 2 2" xfId="40718"/>
    <cellStyle name="40% - 강조색5 3 3 4 2 3" xfId="40719"/>
    <cellStyle name="40% - 강조색5 3 3 4 3" xfId="13809"/>
    <cellStyle name="40% - 강조색5 3 3 4 3 2" xfId="40720"/>
    <cellStyle name="40% - 강조색5 3 3 4 4" xfId="40721"/>
    <cellStyle name="40% - 강조색5 3 3 5" xfId="5728"/>
    <cellStyle name="40% - 강조색5 3 3 5 2" xfId="40722"/>
    <cellStyle name="40% - 강조색5 3 3 5 2 2" xfId="40723"/>
    <cellStyle name="40% - 강조색5 3 3 5 3" xfId="40724"/>
    <cellStyle name="40% - 강조색5 3 3 6" xfId="11194"/>
    <cellStyle name="40% - 강조색5 3 3 6 2" xfId="40725"/>
    <cellStyle name="40% - 강조색5 3 3 7" xfId="40726"/>
    <cellStyle name="40% - 강조색5 3 4" xfId="750"/>
    <cellStyle name="40% - 강조색5 3 4 2" xfId="2052"/>
    <cellStyle name="40% - 강조색5 3 4 2 2" xfId="4668"/>
    <cellStyle name="40% - 강조색5 3 4 2 2 2" xfId="9960"/>
    <cellStyle name="40% - 강조색5 3 4 2 2 2 2" xfId="40727"/>
    <cellStyle name="40% - 강조색5 3 4 2 2 2 2 2" xfId="40728"/>
    <cellStyle name="40% - 강조색5 3 4 2 2 2 3" xfId="40729"/>
    <cellStyle name="40% - 강조색5 3 4 2 2 3" xfId="15426"/>
    <cellStyle name="40% - 강조색5 3 4 2 2 3 2" xfId="40730"/>
    <cellStyle name="40% - 강조색5 3 4 2 2 4" xfId="40731"/>
    <cellStyle name="40% - 강조색5 3 4 2 3" xfId="7345"/>
    <cellStyle name="40% - 강조색5 3 4 2 3 2" xfId="40732"/>
    <cellStyle name="40% - 강조색5 3 4 2 3 2 2" xfId="40733"/>
    <cellStyle name="40% - 강조색5 3 4 2 3 3" xfId="40734"/>
    <cellStyle name="40% - 강조색5 3 4 2 4" xfId="12811"/>
    <cellStyle name="40% - 강조색5 3 4 2 4 2" xfId="40735"/>
    <cellStyle name="40% - 강조색5 3 4 2 5" xfId="40736"/>
    <cellStyle name="40% - 강조색5 3 4 3" xfId="3369"/>
    <cellStyle name="40% - 강조색5 3 4 3 2" xfId="8661"/>
    <cellStyle name="40% - 강조색5 3 4 3 2 2" xfId="40737"/>
    <cellStyle name="40% - 강조색5 3 4 3 2 2 2" xfId="40738"/>
    <cellStyle name="40% - 강조색5 3 4 3 2 3" xfId="40739"/>
    <cellStyle name="40% - 강조색5 3 4 3 3" xfId="14127"/>
    <cellStyle name="40% - 강조색5 3 4 3 3 2" xfId="40740"/>
    <cellStyle name="40% - 강조색5 3 4 3 4" xfId="40741"/>
    <cellStyle name="40% - 강조색5 3 4 4" xfId="6046"/>
    <cellStyle name="40% - 강조색5 3 4 4 2" xfId="40742"/>
    <cellStyle name="40% - 강조색5 3 4 4 2 2" xfId="40743"/>
    <cellStyle name="40% - 강조색5 3 4 4 3" xfId="40744"/>
    <cellStyle name="40% - 강조색5 3 4 5" xfId="11512"/>
    <cellStyle name="40% - 강조색5 3 4 5 2" xfId="40745"/>
    <cellStyle name="40% - 강조색5 3 4 6" xfId="40746"/>
    <cellStyle name="40% - 강조색5 3 5" xfId="1432"/>
    <cellStyle name="40% - 강조색5 3 5 2" xfId="4048"/>
    <cellStyle name="40% - 강조색5 3 5 2 2" xfId="9340"/>
    <cellStyle name="40% - 강조색5 3 5 2 2 2" xfId="40747"/>
    <cellStyle name="40% - 강조색5 3 5 2 2 2 2" xfId="40748"/>
    <cellStyle name="40% - 강조색5 3 5 2 2 3" xfId="40749"/>
    <cellStyle name="40% - 강조색5 3 5 2 3" xfId="14806"/>
    <cellStyle name="40% - 강조색5 3 5 2 3 2" xfId="40750"/>
    <cellStyle name="40% - 강조색5 3 5 2 4" xfId="40751"/>
    <cellStyle name="40% - 강조색5 3 5 3" xfId="6725"/>
    <cellStyle name="40% - 강조색5 3 5 3 2" xfId="40752"/>
    <cellStyle name="40% - 강조색5 3 5 3 2 2" xfId="40753"/>
    <cellStyle name="40% - 강조색5 3 5 3 3" xfId="40754"/>
    <cellStyle name="40% - 강조색5 3 5 4" xfId="12191"/>
    <cellStyle name="40% - 강조색5 3 5 4 2" xfId="40755"/>
    <cellStyle name="40% - 강조색5 3 5 5" xfId="40756"/>
    <cellStyle name="40% - 강조색5 3 6" xfId="2749"/>
    <cellStyle name="40% - 강조색5 3 6 2" xfId="8041"/>
    <cellStyle name="40% - 강조색5 3 6 2 2" xfId="40757"/>
    <cellStyle name="40% - 강조색5 3 6 2 2 2" xfId="40758"/>
    <cellStyle name="40% - 강조색5 3 6 2 3" xfId="40759"/>
    <cellStyle name="40% - 강조색5 3 6 3" xfId="13507"/>
    <cellStyle name="40% - 강조색5 3 6 3 2" xfId="40760"/>
    <cellStyle name="40% - 강조색5 3 6 4" xfId="40761"/>
    <cellStyle name="40% - 강조색5 3 7" xfId="5426"/>
    <cellStyle name="40% - 강조색5 3 7 2" xfId="16118"/>
    <cellStyle name="40% - 강조색5 3 7 2 2" xfId="40762"/>
    <cellStyle name="40% - 강조색5 3 7 3" xfId="40763"/>
    <cellStyle name="40% - 강조색5 3 8" xfId="10708"/>
    <cellStyle name="40% - 강조색5 3 8 2" xfId="40764"/>
    <cellStyle name="40% - 강조색5 3 9" xfId="10892"/>
    <cellStyle name="40% - 강조색5 30" xfId="49773"/>
    <cellStyle name="40% - 강조색5 31" xfId="49787"/>
    <cellStyle name="40% - 강조색5 32" xfId="49801"/>
    <cellStyle name="40% - 강조색5 33" xfId="49815"/>
    <cellStyle name="40% - 강조색5 34" xfId="49829"/>
    <cellStyle name="40% - 강조색5 35" xfId="49843"/>
    <cellStyle name="40% - 강조색5 36" xfId="49857"/>
    <cellStyle name="40% - 강조색5 37" xfId="49871"/>
    <cellStyle name="40% - 강조색5 38" xfId="49885"/>
    <cellStyle name="40% - 강조색5 39" xfId="49899"/>
    <cellStyle name="40% - 강조색5 4" xfId="154"/>
    <cellStyle name="40% - 강조색5 4 10" xfId="16339"/>
    <cellStyle name="40% - 강조색5 4 11" xfId="16505"/>
    <cellStyle name="40% - 강조색5 4 12" xfId="16653"/>
    <cellStyle name="40% - 강조색5 4 13" xfId="16845"/>
    <cellStyle name="40% - 강조색5 4 14" xfId="17439"/>
    <cellStyle name="40% - 강조색5 4 15" xfId="18376"/>
    <cellStyle name="40% - 강조색5 4 16" xfId="19338"/>
    <cellStyle name="40% - 강조색5 4 17" xfId="21801"/>
    <cellStyle name="40% - 강조색5 4 2" xfId="275"/>
    <cellStyle name="40% - 강조색5 4 2 10" xfId="18540"/>
    <cellStyle name="40% - 강조색5 4 2 11" xfId="19502"/>
    <cellStyle name="40% - 강조색5 4 2 12" xfId="21967"/>
    <cellStyle name="40% - 강조색5 4 2 2" xfId="579"/>
    <cellStyle name="40% - 강조색5 4 2 2 10" xfId="19797"/>
    <cellStyle name="40% - 강조색5 4 2 2 11" xfId="22262"/>
    <cellStyle name="40% - 강조색5 4 2 2 2" xfId="1201"/>
    <cellStyle name="40% - 강조색5 4 2 2 2 2" xfId="2503"/>
    <cellStyle name="40% - 강조색5 4 2 2 2 2 2" xfId="5119"/>
    <cellStyle name="40% - 강조색5 4 2 2 2 2 2 2" xfId="10411"/>
    <cellStyle name="40% - 강조색5 4 2 2 2 2 2 2 2" xfId="40765"/>
    <cellStyle name="40% - 강조색5 4 2 2 2 2 2 2 2 2" xfId="40766"/>
    <cellStyle name="40% - 강조색5 4 2 2 2 2 2 2 3" xfId="40767"/>
    <cellStyle name="40% - 강조색5 4 2 2 2 2 2 3" xfId="15877"/>
    <cellStyle name="40% - 강조색5 4 2 2 2 2 2 3 2" xfId="40768"/>
    <cellStyle name="40% - 강조색5 4 2 2 2 2 2 4" xfId="40769"/>
    <cellStyle name="40% - 강조색5 4 2 2 2 2 3" xfId="7796"/>
    <cellStyle name="40% - 강조색5 4 2 2 2 2 3 2" xfId="40770"/>
    <cellStyle name="40% - 강조색5 4 2 2 2 2 3 2 2" xfId="40771"/>
    <cellStyle name="40% - 강조색5 4 2 2 2 2 3 3" xfId="40772"/>
    <cellStyle name="40% - 강조색5 4 2 2 2 2 4" xfId="13262"/>
    <cellStyle name="40% - 강조색5 4 2 2 2 2 4 2" xfId="40773"/>
    <cellStyle name="40% - 강조색5 4 2 2 2 2 5" xfId="40774"/>
    <cellStyle name="40% - 강조색5 4 2 2 2 2 6" xfId="40775"/>
    <cellStyle name="40% - 강조색5 4 2 2 2 3" xfId="3820"/>
    <cellStyle name="40% - 강조색5 4 2 2 2 3 2" xfId="9112"/>
    <cellStyle name="40% - 강조색5 4 2 2 2 3 2 2" xfId="40776"/>
    <cellStyle name="40% - 강조색5 4 2 2 2 3 2 2 2" xfId="40777"/>
    <cellStyle name="40% - 강조색5 4 2 2 2 3 2 3" xfId="40778"/>
    <cellStyle name="40% - 강조색5 4 2 2 2 3 3" xfId="14578"/>
    <cellStyle name="40% - 강조색5 4 2 2 2 3 3 2" xfId="40779"/>
    <cellStyle name="40% - 강조색5 4 2 2 2 3 4" xfId="40780"/>
    <cellStyle name="40% - 강조색5 4 2 2 2 4" xfId="6497"/>
    <cellStyle name="40% - 강조색5 4 2 2 2 4 2" xfId="40781"/>
    <cellStyle name="40% - 강조색5 4 2 2 2 4 2 2" xfId="40782"/>
    <cellStyle name="40% - 강조색5 4 2 2 2 4 3" xfId="40783"/>
    <cellStyle name="40% - 강조색5 4 2 2 2 5" xfId="11963"/>
    <cellStyle name="40% - 강조색5 4 2 2 2 5 2" xfId="40784"/>
    <cellStyle name="40% - 강조색5 4 2 2 2 6" xfId="20721"/>
    <cellStyle name="40% - 강조색5 4 2 2 2 7" xfId="40785"/>
    <cellStyle name="40% - 강조색5 4 2 2 3" xfId="1883"/>
    <cellStyle name="40% - 강조색5 4 2 2 3 2" xfId="4499"/>
    <cellStyle name="40% - 강조색5 4 2 2 3 2 2" xfId="9791"/>
    <cellStyle name="40% - 강조색5 4 2 2 3 2 2 2" xfId="40786"/>
    <cellStyle name="40% - 강조색5 4 2 2 3 2 2 2 2" xfId="40787"/>
    <cellStyle name="40% - 강조색5 4 2 2 3 2 2 3" xfId="40788"/>
    <cellStyle name="40% - 강조색5 4 2 2 3 2 3" xfId="15257"/>
    <cellStyle name="40% - 강조색5 4 2 2 3 2 3 2" xfId="40789"/>
    <cellStyle name="40% - 강조색5 4 2 2 3 2 4" xfId="40790"/>
    <cellStyle name="40% - 강조색5 4 2 2 3 2 5" xfId="40791"/>
    <cellStyle name="40% - 강조색5 4 2 2 3 3" xfId="7176"/>
    <cellStyle name="40% - 강조색5 4 2 2 3 3 2" xfId="40792"/>
    <cellStyle name="40% - 강조색5 4 2 2 3 3 2 2" xfId="40793"/>
    <cellStyle name="40% - 강조색5 4 2 2 3 3 3" xfId="40794"/>
    <cellStyle name="40% - 강조색5 4 2 2 3 4" xfId="12642"/>
    <cellStyle name="40% - 강조색5 4 2 2 3 4 2" xfId="40795"/>
    <cellStyle name="40% - 강조색5 4 2 2 3 5" xfId="21299"/>
    <cellStyle name="40% - 강조색5 4 2 2 3 6" xfId="40796"/>
    <cellStyle name="40% - 강조색5 4 2 2 4" xfId="3200"/>
    <cellStyle name="40% - 강조색5 4 2 2 4 2" xfId="8492"/>
    <cellStyle name="40% - 강조색5 4 2 2 4 2 2" xfId="40797"/>
    <cellStyle name="40% - 강조색5 4 2 2 4 2 2 2" xfId="40798"/>
    <cellStyle name="40% - 강조색5 4 2 2 4 2 3" xfId="40799"/>
    <cellStyle name="40% - 강조색5 4 2 2 4 3" xfId="13958"/>
    <cellStyle name="40% - 강조색5 4 2 2 4 3 2" xfId="40800"/>
    <cellStyle name="40% - 강조색5 4 2 2 4 4" xfId="40801"/>
    <cellStyle name="40% - 강조색5 4 2 2 4 5" xfId="40802"/>
    <cellStyle name="40% - 강조색5 4 2 2 5" xfId="5877"/>
    <cellStyle name="40% - 강조색5 4 2 2 5 2" xfId="40803"/>
    <cellStyle name="40% - 강조색5 4 2 2 5 2 2" xfId="40804"/>
    <cellStyle name="40% - 강조색5 4 2 2 5 3" xfId="40805"/>
    <cellStyle name="40% - 강조색5 4 2 2 6" xfId="11343"/>
    <cellStyle name="40% - 강조색5 4 2 2 6 2" xfId="40806"/>
    <cellStyle name="40% - 강조색5 4 2 2 7" xfId="17324"/>
    <cellStyle name="40% - 강조색5 4 2 2 8" xfId="17898"/>
    <cellStyle name="40% - 강조색5 4 2 2 9" xfId="18835"/>
    <cellStyle name="40% - 강조색5 4 2 3" xfId="899"/>
    <cellStyle name="40% - 강조색5 4 2 3 2" xfId="2201"/>
    <cellStyle name="40% - 강조색5 4 2 3 2 2" xfId="4817"/>
    <cellStyle name="40% - 강조색5 4 2 3 2 2 2" xfId="10109"/>
    <cellStyle name="40% - 강조색5 4 2 3 2 2 2 2" xfId="40807"/>
    <cellStyle name="40% - 강조색5 4 2 3 2 2 2 2 2" xfId="40808"/>
    <cellStyle name="40% - 강조색5 4 2 3 2 2 2 3" xfId="40809"/>
    <cellStyle name="40% - 강조색5 4 2 3 2 2 3" xfId="15575"/>
    <cellStyle name="40% - 강조색5 4 2 3 2 2 3 2" xfId="40810"/>
    <cellStyle name="40% - 강조색5 4 2 3 2 2 4" xfId="40811"/>
    <cellStyle name="40% - 강조색5 4 2 3 2 2 5" xfId="40812"/>
    <cellStyle name="40% - 강조색5 4 2 3 2 3" xfId="7494"/>
    <cellStyle name="40% - 강조색5 4 2 3 2 3 2" xfId="40813"/>
    <cellStyle name="40% - 강조색5 4 2 3 2 3 2 2" xfId="40814"/>
    <cellStyle name="40% - 강조색5 4 2 3 2 3 3" xfId="40815"/>
    <cellStyle name="40% - 강조색5 4 2 3 2 4" xfId="12960"/>
    <cellStyle name="40% - 강조색5 4 2 3 2 4 2" xfId="40816"/>
    <cellStyle name="40% - 강조색5 4 2 3 2 5" xfId="21595"/>
    <cellStyle name="40% - 강조색5 4 2 3 2 6" xfId="40817"/>
    <cellStyle name="40% - 강조색5 4 2 3 3" xfId="3518"/>
    <cellStyle name="40% - 강조색5 4 2 3 3 2" xfId="8810"/>
    <cellStyle name="40% - 강조색5 4 2 3 3 2 2" xfId="40818"/>
    <cellStyle name="40% - 강조색5 4 2 3 3 2 2 2" xfId="40819"/>
    <cellStyle name="40% - 강조색5 4 2 3 3 2 3" xfId="40820"/>
    <cellStyle name="40% - 강조색5 4 2 3 3 3" xfId="14276"/>
    <cellStyle name="40% - 강조색5 4 2 3 3 3 2" xfId="40821"/>
    <cellStyle name="40% - 강조색5 4 2 3 3 4" xfId="40822"/>
    <cellStyle name="40% - 강조색5 4 2 3 3 5" xfId="40823"/>
    <cellStyle name="40% - 강조색5 4 2 3 4" xfId="6195"/>
    <cellStyle name="40% - 강조색5 4 2 3 4 2" xfId="40824"/>
    <cellStyle name="40% - 강조색5 4 2 3 4 2 2" xfId="40825"/>
    <cellStyle name="40% - 강조색5 4 2 3 4 3" xfId="40826"/>
    <cellStyle name="40% - 강조색5 4 2 3 5" xfId="11661"/>
    <cellStyle name="40% - 강조색5 4 2 3 5 2" xfId="40827"/>
    <cellStyle name="40% - 강조색5 4 2 3 6" xfId="18194"/>
    <cellStyle name="40% - 강조색5 4 2 3 7" xfId="19128"/>
    <cellStyle name="40% - 강조색5 4 2 3 8" xfId="20090"/>
    <cellStyle name="40% - 강조색5 4 2 3 9" xfId="22555"/>
    <cellStyle name="40% - 강조색5 4 2 4" xfId="1581"/>
    <cellStyle name="40% - 강조색5 4 2 4 2" xfId="4197"/>
    <cellStyle name="40% - 강조색5 4 2 4 2 2" xfId="9489"/>
    <cellStyle name="40% - 강조색5 4 2 4 2 2 2" xfId="40828"/>
    <cellStyle name="40% - 강조색5 4 2 4 2 2 2 2" xfId="40829"/>
    <cellStyle name="40% - 강조색5 4 2 4 2 2 3" xfId="40830"/>
    <cellStyle name="40% - 강조색5 4 2 4 2 3" xfId="14955"/>
    <cellStyle name="40% - 강조색5 4 2 4 2 3 2" xfId="40831"/>
    <cellStyle name="40% - 강조색5 4 2 4 2 4" xfId="40832"/>
    <cellStyle name="40% - 강조색5 4 2 4 2 5" xfId="40833"/>
    <cellStyle name="40% - 강조색5 4 2 4 3" xfId="6874"/>
    <cellStyle name="40% - 강조색5 4 2 4 3 2" xfId="40834"/>
    <cellStyle name="40% - 강조색5 4 2 4 3 2 2" xfId="40835"/>
    <cellStyle name="40% - 강조색5 4 2 4 3 3" xfId="40836"/>
    <cellStyle name="40% - 강조색5 4 2 4 4" xfId="12340"/>
    <cellStyle name="40% - 강조색5 4 2 4 4 2" xfId="40837"/>
    <cellStyle name="40% - 강조색5 4 2 4 5" xfId="20426"/>
    <cellStyle name="40% - 강조색5 4 2 4 6" xfId="40838"/>
    <cellStyle name="40% - 강조색5 4 2 5" xfId="2898"/>
    <cellStyle name="40% - 강조색5 4 2 5 2" xfId="8190"/>
    <cellStyle name="40% - 강조색5 4 2 5 2 2" xfId="40839"/>
    <cellStyle name="40% - 강조색5 4 2 5 2 2 2" xfId="40840"/>
    <cellStyle name="40% - 강조색5 4 2 5 2 3" xfId="40841"/>
    <cellStyle name="40% - 강조색5 4 2 5 2 4" xfId="40842"/>
    <cellStyle name="40% - 강조색5 4 2 5 3" xfId="13656"/>
    <cellStyle name="40% - 강조색5 4 2 5 3 2" xfId="40843"/>
    <cellStyle name="40% - 강조색5 4 2 5 4" xfId="21004"/>
    <cellStyle name="40% - 강조색5 4 2 5 5" xfId="40844"/>
    <cellStyle name="40% - 강조색5 4 2 6" xfId="5575"/>
    <cellStyle name="40% - 강조색5 4 2 6 2" xfId="40845"/>
    <cellStyle name="40% - 강조색5 4 2 6 2 2" xfId="40846"/>
    <cellStyle name="40% - 강조색5 4 2 6 3" xfId="40847"/>
    <cellStyle name="40% - 강조색5 4 2 6 4" xfId="40848"/>
    <cellStyle name="40% - 강조색5 4 2 7" xfId="11041"/>
    <cellStyle name="40% - 강조색5 4 2 7 2" xfId="40849"/>
    <cellStyle name="40% - 강조색5 4 2 8" xfId="17015"/>
    <cellStyle name="40% - 강조색5 4 2 9" xfId="17603"/>
    <cellStyle name="40% - 강조색5 4 3" xfId="464"/>
    <cellStyle name="40% - 강조색5 4 3 10" xfId="19682"/>
    <cellStyle name="40% - 강조색5 4 3 11" xfId="22147"/>
    <cellStyle name="40% - 강조색5 4 3 2" xfId="1086"/>
    <cellStyle name="40% - 강조색5 4 3 2 2" xfId="2388"/>
    <cellStyle name="40% - 강조색5 4 3 2 2 2" xfId="5004"/>
    <cellStyle name="40% - 강조색5 4 3 2 2 2 2" xfId="10296"/>
    <cellStyle name="40% - 강조색5 4 3 2 2 2 2 2" xfId="40850"/>
    <cellStyle name="40% - 강조색5 4 3 2 2 2 2 2 2" xfId="40851"/>
    <cellStyle name="40% - 강조색5 4 3 2 2 2 2 3" xfId="40852"/>
    <cellStyle name="40% - 강조색5 4 3 2 2 2 3" xfId="15762"/>
    <cellStyle name="40% - 강조색5 4 3 2 2 2 3 2" xfId="40853"/>
    <cellStyle name="40% - 강조색5 4 3 2 2 2 4" xfId="40854"/>
    <cellStyle name="40% - 강조색5 4 3 2 2 3" xfId="7681"/>
    <cellStyle name="40% - 강조색5 4 3 2 2 3 2" xfId="40855"/>
    <cellStyle name="40% - 강조색5 4 3 2 2 3 2 2" xfId="40856"/>
    <cellStyle name="40% - 강조색5 4 3 2 2 3 3" xfId="40857"/>
    <cellStyle name="40% - 강조색5 4 3 2 2 4" xfId="13147"/>
    <cellStyle name="40% - 강조색5 4 3 2 2 4 2" xfId="40858"/>
    <cellStyle name="40% - 강조색5 4 3 2 2 5" xfId="40859"/>
    <cellStyle name="40% - 강조색5 4 3 2 2 6" xfId="40860"/>
    <cellStyle name="40% - 강조색5 4 3 2 3" xfId="3705"/>
    <cellStyle name="40% - 강조색5 4 3 2 3 2" xfId="8997"/>
    <cellStyle name="40% - 강조색5 4 3 2 3 2 2" xfId="40861"/>
    <cellStyle name="40% - 강조색5 4 3 2 3 2 2 2" xfId="40862"/>
    <cellStyle name="40% - 강조색5 4 3 2 3 2 3" xfId="40863"/>
    <cellStyle name="40% - 강조색5 4 3 2 3 3" xfId="14463"/>
    <cellStyle name="40% - 강조색5 4 3 2 3 3 2" xfId="40864"/>
    <cellStyle name="40% - 강조색5 4 3 2 3 4" xfId="40865"/>
    <cellStyle name="40% - 강조색5 4 3 2 4" xfId="6382"/>
    <cellStyle name="40% - 강조색5 4 3 2 4 2" xfId="40866"/>
    <cellStyle name="40% - 강조색5 4 3 2 4 2 2" xfId="40867"/>
    <cellStyle name="40% - 강조색5 4 3 2 4 3" xfId="40868"/>
    <cellStyle name="40% - 강조색5 4 3 2 5" xfId="11848"/>
    <cellStyle name="40% - 강조색5 4 3 2 5 2" xfId="40869"/>
    <cellStyle name="40% - 강조색5 4 3 2 6" xfId="20606"/>
    <cellStyle name="40% - 강조색5 4 3 2 7" xfId="40870"/>
    <cellStyle name="40% - 강조색5 4 3 3" xfId="1768"/>
    <cellStyle name="40% - 강조색5 4 3 3 2" xfId="4384"/>
    <cellStyle name="40% - 강조색5 4 3 3 2 2" xfId="9676"/>
    <cellStyle name="40% - 강조색5 4 3 3 2 2 2" xfId="40871"/>
    <cellStyle name="40% - 강조색5 4 3 3 2 2 2 2" xfId="40872"/>
    <cellStyle name="40% - 강조색5 4 3 3 2 2 3" xfId="40873"/>
    <cellStyle name="40% - 강조색5 4 3 3 2 3" xfId="15142"/>
    <cellStyle name="40% - 강조색5 4 3 3 2 3 2" xfId="40874"/>
    <cellStyle name="40% - 강조색5 4 3 3 2 4" xfId="40875"/>
    <cellStyle name="40% - 강조색5 4 3 3 2 5" xfId="40876"/>
    <cellStyle name="40% - 강조색5 4 3 3 3" xfId="7061"/>
    <cellStyle name="40% - 강조색5 4 3 3 3 2" xfId="40877"/>
    <cellStyle name="40% - 강조색5 4 3 3 3 2 2" xfId="40878"/>
    <cellStyle name="40% - 강조색5 4 3 3 3 3" xfId="40879"/>
    <cellStyle name="40% - 강조색5 4 3 3 4" xfId="12527"/>
    <cellStyle name="40% - 강조색5 4 3 3 4 2" xfId="40880"/>
    <cellStyle name="40% - 강조색5 4 3 3 5" xfId="21184"/>
    <cellStyle name="40% - 강조색5 4 3 3 6" xfId="40881"/>
    <cellStyle name="40% - 강조색5 4 3 4" xfId="3085"/>
    <cellStyle name="40% - 강조색5 4 3 4 2" xfId="8377"/>
    <cellStyle name="40% - 강조색5 4 3 4 2 2" xfId="40882"/>
    <cellStyle name="40% - 강조색5 4 3 4 2 2 2" xfId="40883"/>
    <cellStyle name="40% - 강조색5 4 3 4 2 3" xfId="40884"/>
    <cellStyle name="40% - 강조색5 4 3 4 3" xfId="13843"/>
    <cellStyle name="40% - 강조색5 4 3 4 3 2" xfId="40885"/>
    <cellStyle name="40% - 강조색5 4 3 4 4" xfId="40886"/>
    <cellStyle name="40% - 강조색5 4 3 4 5" xfId="40887"/>
    <cellStyle name="40% - 강조색5 4 3 5" xfId="5762"/>
    <cellStyle name="40% - 강조색5 4 3 5 2" xfId="40888"/>
    <cellStyle name="40% - 강조색5 4 3 5 2 2" xfId="40889"/>
    <cellStyle name="40% - 강조색5 4 3 5 3" xfId="40890"/>
    <cellStyle name="40% - 강조색5 4 3 6" xfId="11228"/>
    <cellStyle name="40% - 강조색5 4 3 6 2" xfId="40891"/>
    <cellStyle name="40% - 강조색5 4 3 7" xfId="17195"/>
    <cellStyle name="40% - 강조색5 4 3 8" xfId="17783"/>
    <cellStyle name="40% - 강조색5 4 3 9" xfId="18720"/>
    <cellStyle name="40% - 강조색5 4 4" xfId="784"/>
    <cellStyle name="40% - 강조색5 4 4 2" xfId="2086"/>
    <cellStyle name="40% - 강조색5 4 4 2 2" xfId="4702"/>
    <cellStyle name="40% - 강조색5 4 4 2 2 2" xfId="9994"/>
    <cellStyle name="40% - 강조색5 4 4 2 2 2 2" xfId="40892"/>
    <cellStyle name="40% - 강조색5 4 4 2 2 2 2 2" xfId="40893"/>
    <cellStyle name="40% - 강조색5 4 4 2 2 2 3" xfId="40894"/>
    <cellStyle name="40% - 강조색5 4 4 2 2 3" xfId="15460"/>
    <cellStyle name="40% - 강조색5 4 4 2 2 3 2" xfId="40895"/>
    <cellStyle name="40% - 강조색5 4 4 2 2 4" xfId="40896"/>
    <cellStyle name="40% - 강조색5 4 4 2 2 5" xfId="40897"/>
    <cellStyle name="40% - 강조색5 4 4 2 3" xfId="7379"/>
    <cellStyle name="40% - 강조색5 4 4 2 3 2" xfId="40898"/>
    <cellStyle name="40% - 강조색5 4 4 2 3 2 2" xfId="40899"/>
    <cellStyle name="40% - 강조색5 4 4 2 3 3" xfId="40900"/>
    <cellStyle name="40% - 강조색5 4 4 2 4" xfId="12845"/>
    <cellStyle name="40% - 강조색5 4 4 2 4 2" xfId="40901"/>
    <cellStyle name="40% - 강조색5 4 4 2 5" xfId="21431"/>
    <cellStyle name="40% - 강조색5 4 4 2 6" xfId="40902"/>
    <cellStyle name="40% - 강조색5 4 4 3" xfId="3403"/>
    <cellStyle name="40% - 강조색5 4 4 3 2" xfId="8695"/>
    <cellStyle name="40% - 강조색5 4 4 3 2 2" xfId="40903"/>
    <cellStyle name="40% - 강조색5 4 4 3 2 2 2" xfId="40904"/>
    <cellStyle name="40% - 강조색5 4 4 3 2 3" xfId="40905"/>
    <cellStyle name="40% - 강조색5 4 4 3 3" xfId="14161"/>
    <cellStyle name="40% - 강조색5 4 4 3 3 2" xfId="40906"/>
    <cellStyle name="40% - 강조색5 4 4 3 4" xfId="40907"/>
    <cellStyle name="40% - 강조색5 4 4 3 5" xfId="40908"/>
    <cellStyle name="40% - 강조색5 4 4 4" xfId="6080"/>
    <cellStyle name="40% - 강조색5 4 4 4 2" xfId="40909"/>
    <cellStyle name="40% - 강조색5 4 4 4 2 2" xfId="40910"/>
    <cellStyle name="40% - 강조색5 4 4 4 3" xfId="40911"/>
    <cellStyle name="40% - 강조색5 4 4 5" xfId="11546"/>
    <cellStyle name="40% - 강조색5 4 4 5 2" xfId="40912"/>
    <cellStyle name="40% - 강조색5 4 4 6" xfId="18031"/>
    <cellStyle name="40% - 강조색5 4 4 7" xfId="18965"/>
    <cellStyle name="40% - 강조색5 4 4 8" xfId="19927"/>
    <cellStyle name="40% - 강조색5 4 4 9" xfId="22392"/>
    <cellStyle name="40% - 강조색5 4 5" xfId="1466"/>
    <cellStyle name="40% - 강조색5 4 5 2" xfId="4082"/>
    <cellStyle name="40% - 강조색5 4 5 2 2" xfId="9374"/>
    <cellStyle name="40% - 강조색5 4 5 2 2 2" xfId="40913"/>
    <cellStyle name="40% - 강조색5 4 5 2 2 2 2" xfId="40914"/>
    <cellStyle name="40% - 강조색5 4 5 2 2 3" xfId="40915"/>
    <cellStyle name="40% - 강조색5 4 5 2 3" xfId="14840"/>
    <cellStyle name="40% - 강조색5 4 5 2 3 2" xfId="40916"/>
    <cellStyle name="40% - 강조색5 4 5 2 4" xfId="40917"/>
    <cellStyle name="40% - 강조색5 4 5 2 5" xfId="40918"/>
    <cellStyle name="40% - 강조색5 4 5 3" xfId="6759"/>
    <cellStyle name="40% - 강조색5 4 5 3 2" xfId="40919"/>
    <cellStyle name="40% - 강조색5 4 5 3 2 2" xfId="40920"/>
    <cellStyle name="40% - 강조색5 4 5 3 3" xfId="40921"/>
    <cellStyle name="40% - 강조색5 4 5 4" xfId="12225"/>
    <cellStyle name="40% - 강조색5 4 5 4 2" xfId="40922"/>
    <cellStyle name="40% - 강조색5 4 5 5" xfId="20260"/>
    <cellStyle name="40% - 강조색5 4 5 6" xfId="40923"/>
    <cellStyle name="40% - 강조색5 4 6" xfId="2783"/>
    <cellStyle name="40% - 강조색5 4 6 2" xfId="8075"/>
    <cellStyle name="40% - 강조색5 4 6 2 2" xfId="40924"/>
    <cellStyle name="40% - 강조색5 4 6 2 2 2" xfId="40925"/>
    <cellStyle name="40% - 강조색5 4 6 2 3" xfId="40926"/>
    <cellStyle name="40% - 강조색5 4 6 2 4" xfId="40927"/>
    <cellStyle name="40% - 강조색5 4 6 3" xfId="13541"/>
    <cellStyle name="40% - 강조색5 4 6 3 2" xfId="40928"/>
    <cellStyle name="40% - 강조색5 4 6 4" xfId="20838"/>
    <cellStyle name="40% - 강조색5 4 6 5" xfId="40929"/>
    <cellStyle name="40% - 강조색5 4 7" xfId="5460"/>
    <cellStyle name="40% - 강조색5 4 7 2" xfId="16148"/>
    <cellStyle name="40% - 강조색5 4 7 2 2" xfId="40930"/>
    <cellStyle name="40% - 강조색5 4 7 3" xfId="40931"/>
    <cellStyle name="40% - 강조색5 4 7 4" xfId="40932"/>
    <cellStyle name="40% - 강조색5 4 8" xfId="10802"/>
    <cellStyle name="40% - 강조색5 4 8 2" xfId="40933"/>
    <cellStyle name="40% - 강조색5 4 9" xfId="10926"/>
    <cellStyle name="40% - 강조색5 4 9 2" xfId="40934"/>
    <cellStyle name="40% - 강조색5 5" xfId="169"/>
    <cellStyle name="40% - 강조색5 5 10" xfId="40935"/>
    <cellStyle name="40% - 강조색5 5 2" xfId="290"/>
    <cellStyle name="40% - 강조색5 5 2 2" xfId="594"/>
    <cellStyle name="40% - 강조색5 5 2 2 2" xfId="1216"/>
    <cellStyle name="40% - 강조색5 5 2 2 2 2" xfId="2518"/>
    <cellStyle name="40% - 강조색5 5 2 2 2 2 2" xfId="5134"/>
    <cellStyle name="40% - 강조색5 5 2 2 2 2 2 2" xfId="10426"/>
    <cellStyle name="40% - 강조색5 5 2 2 2 2 2 2 2" xfId="40936"/>
    <cellStyle name="40% - 강조색5 5 2 2 2 2 2 2 2 2" xfId="40937"/>
    <cellStyle name="40% - 강조색5 5 2 2 2 2 2 2 3" xfId="40938"/>
    <cellStyle name="40% - 강조색5 5 2 2 2 2 2 3" xfId="15892"/>
    <cellStyle name="40% - 강조색5 5 2 2 2 2 2 3 2" xfId="40939"/>
    <cellStyle name="40% - 강조색5 5 2 2 2 2 2 4" xfId="40940"/>
    <cellStyle name="40% - 강조색5 5 2 2 2 2 3" xfId="7811"/>
    <cellStyle name="40% - 강조색5 5 2 2 2 2 3 2" xfId="40941"/>
    <cellStyle name="40% - 강조색5 5 2 2 2 2 3 2 2" xfId="40942"/>
    <cellStyle name="40% - 강조색5 5 2 2 2 2 3 3" xfId="40943"/>
    <cellStyle name="40% - 강조색5 5 2 2 2 2 4" xfId="13277"/>
    <cellStyle name="40% - 강조색5 5 2 2 2 2 4 2" xfId="40944"/>
    <cellStyle name="40% - 강조색5 5 2 2 2 2 5" xfId="40945"/>
    <cellStyle name="40% - 강조색5 5 2 2 2 3" xfId="3835"/>
    <cellStyle name="40% - 강조색5 5 2 2 2 3 2" xfId="9127"/>
    <cellStyle name="40% - 강조색5 5 2 2 2 3 2 2" xfId="40946"/>
    <cellStyle name="40% - 강조색5 5 2 2 2 3 2 2 2" xfId="40947"/>
    <cellStyle name="40% - 강조색5 5 2 2 2 3 2 3" xfId="40948"/>
    <cellStyle name="40% - 강조색5 5 2 2 2 3 3" xfId="14593"/>
    <cellStyle name="40% - 강조색5 5 2 2 2 3 3 2" xfId="40949"/>
    <cellStyle name="40% - 강조색5 5 2 2 2 3 4" xfId="40950"/>
    <cellStyle name="40% - 강조색5 5 2 2 2 4" xfId="6512"/>
    <cellStyle name="40% - 강조색5 5 2 2 2 4 2" xfId="40951"/>
    <cellStyle name="40% - 강조색5 5 2 2 2 4 2 2" xfId="40952"/>
    <cellStyle name="40% - 강조색5 5 2 2 2 4 3" xfId="40953"/>
    <cellStyle name="40% - 강조색5 5 2 2 2 5" xfId="11978"/>
    <cellStyle name="40% - 강조색5 5 2 2 2 5 2" xfId="40954"/>
    <cellStyle name="40% - 강조색5 5 2 2 2 6" xfId="40955"/>
    <cellStyle name="40% - 강조색5 5 2 2 3" xfId="1898"/>
    <cellStyle name="40% - 강조색5 5 2 2 3 2" xfId="4514"/>
    <cellStyle name="40% - 강조색5 5 2 2 3 2 2" xfId="9806"/>
    <cellStyle name="40% - 강조색5 5 2 2 3 2 2 2" xfId="40956"/>
    <cellStyle name="40% - 강조색5 5 2 2 3 2 2 2 2" xfId="40957"/>
    <cellStyle name="40% - 강조색5 5 2 2 3 2 2 3" xfId="40958"/>
    <cellStyle name="40% - 강조색5 5 2 2 3 2 3" xfId="15272"/>
    <cellStyle name="40% - 강조색5 5 2 2 3 2 3 2" xfId="40959"/>
    <cellStyle name="40% - 강조색5 5 2 2 3 2 4" xfId="40960"/>
    <cellStyle name="40% - 강조색5 5 2 2 3 3" xfId="7191"/>
    <cellStyle name="40% - 강조색5 5 2 2 3 3 2" xfId="40961"/>
    <cellStyle name="40% - 강조색5 5 2 2 3 3 2 2" xfId="40962"/>
    <cellStyle name="40% - 강조색5 5 2 2 3 3 3" xfId="40963"/>
    <cellStyle name="40% - 강조색5 5 2 2 3 4" xfId="12657"/>
    <cellStyle name="40% - 강조색5 5 2 2 3 4 2" xfId="40964"/>
    <cellStyle name="40% - 강조색5 5 2 2 3 5" xfId="40965"/>
    <cellStyle name="40% - 강조색5 5 2 2 4" xfId="3215"/>
    <cellStyle name="40% - 강조색5 5 2 2 4 2" xfId="8507"/>
    <cellStyle name="40% - 강조색5 5 2 2 4 2 2" xfId="40966"/>
    <cellStyle name="40% - 강조색5 5 2 2 4 2 2 2" xfId="40967"/>
    <cellStyle name="40% - 강조색5 5 2 2 4 2 3" xfId="40968"/>
    <cellStyle name="40% - 강조색5 5 2 2 4 3" xfId="13973"/>
    <cellStyle name="40% - 강조색5 5 2 2 4 3 2" xfId="40969"/>
    <cellStyle name="40% - 강조색5 5 2 2 4 4" xfId="40970"/>
    <cellStyle name="40% - 강조색5 5 2 2 5" xfId="5892"/>
    <cellStyle name="40% - 강조색5 5 2 2 5 2" xfId="40971"/>
    <cellStyle name="40% - 강조색5 5 2 2 5 2 2" xfId="40972"/>
    <cellStyle name="40% - 강조색5 5 2 2 5 3" xfId="40973"/>
    <cellStyle name="40% - 강조색5 5 2 2 6" xfId="11358"/>
    <cellStyle name="40% - 강조색5 5 2 2 6 2" xfId="40974"/>
    <cellStyle name="40% - 강조색5 5 2 2 7" xfId="40975"/>
    <cellStyle name="40% - 강조색5 5 2 3" xfId="914"/>
    <cellStyle name="40% - 강조색5 5 2 3 2" xfId="2216"/>
    <cellStyle name="40% - 강조색5 5 2 3 2 2" xfId="4832"/>
    <cellStyle name="40% - 강조색5 5 2 3 2 2 2" xfId="10124"/>
    <cellStyle name="40% - 강조색5 5 2 3 2 2 2 2" xfId="40976"/>
    <cellStyle name="40% - 강조색5 5 2 3 2 2 2 2 2" xfId="40977"/>
    <cellStyle name="40% - 강조색5 5 2 3 2 2 2 3" xfId="40978"/>
    <cellStyle name="40% - 강조색5 5 2 3 2 2 3" xfId="15590"/>
    <cellStyle name="40% - 강조색5 5 2 3 2 2 3 2" xfId="40979"/>
    <cellStyle name="40% - 강조색5 5 2 3 2 2 4" xfId="40980"/>
    <cellStyle name="40% - 강조색5 5 2 3 2 3" xfId="7509"/>
    <cellStyle name="40% - 강조색5 5 2 3 2 3 2" xfId="40981"/>
    <cellStyle name="40% - 강조색5 5 2 3 2 3 2 2" xfId="40982"/>
    <cellStyle name="40% - 강조색5 5 2 3 2 3 3" xfId="40983"/>
    <cellStyle name="40% - 강조색5 5 2 3 2 4" xfId="12975"/>
    <cellStyle name="40% - 강조색5 5 2 3 2 4 2" xfId="40984"/>
    <cellStyle name="40% - 강조색5 5 2 3 2 5" xfId="40985"/>
    <cellStyle name="40% - 강조색5 5 2 3 3" xfId="3533"/>
    <cellStyle name="40% - 강조색5 5 2 3 3 2" xfId="8825"/>
    <cellStyle name="40% - 강조색5 5 2 3 3 2 2" xfId="40986"/>
    <cellStyle name="40% - 강조색5 5 2 3 3 2 2 2" xfId="40987"/>
    <cellStyle name="40% - 강조색5 5 2 3 3 2 3" xfId="40988"/>
    <cellStyle name="40% - 강조색5 5 2 3 3 3" xfId="14291"/>
    <cellStyle name="40% - 강조색5 5 2 3 3 3 2" xfId="40989"/>
    <cellStyle name="40% - 강조색5 5 2 3 3 4" xfId="40990"/>
    <cellStyle name="40% - 강조색5 5 2 3 4" xfId="6210"/>
    <cellStyle name="40% - 강조색5 5 2 3 4 2" xfId="40991"/>
    <cellStyle name="40% - 강조색5 5 2 3 4 2 2" xfId="40992"/>
    <cellStyle name="40% - 강조색5 5 2 3 4 3" xfId="40993"/>
    <cellStyle name="40% - 강조색5 5 2 3 5" xfId="11676"/>
    <cellStyle name="40% - 강조색5 5 2 3 5 2" xfId="40994"/>
    <cellStyle name="40% - 강조색5 5 2 3 6" xfId="40995"/>
    <cellStyle name="40% - 강조색5 5 2 4" xfId="1596"/>
    <cellStyle name="40% - 강조색5 5 2 4 2" xfId="4212"/>
    <cellStyle name="40% - 강조색5 5 2 4 2 2" xfId="9504"/>
    <cellStyle name="40% - 강조색5 5 2 4 2 2 2" xfId="40996"/>
    <cellStyle name="40% - 강조색5 5 2 4 2 2 2 2" xfId="40997"/>
    <cellStyle name="40% - 강조색5 5 2 4 2 2 3" xfId="40998"/>
    <cellStyle name="40% - 강조색5 5 2 4 2 3" xfId="14970"/>
    <cellStyle name="40% - 강조색5 5 2 4 2 3 2" xfId="40999"/>
    <cellStyle name="40% - 강조색5 5 2 4 2 4" xfId="41000"/>
    <cellStyle name="40% - 강조색5 5 2 4 3" xfId="6889"/>
    <cellStyle name="40% - 강조색5 5 2 4 3 2" xfId="41001"/>
    <cellStyle name="40% - 강조색5 5 2 4 3 2 2" xfId="41002"/>
    <cellStyle name="40% - 강조색5 5 2 4 3 3" xfId="41003"/>
    <cellStyle name="40% - 강조색5 5 2 4 4" xfId="12355"/>
    <cellStyle name="40% - 강조색5 5 2 4 4 2" xfId="41004"/>
    <cellStyle name="40% - 강조색5 5 2 4 5" xfId="41005"/>
    <cellStyle name="40% - 강조색5 5 2 5" xfId="2913"/>
    <cellStyle name="40% - 강조색5 5 2 5 2" xfId="8205"/>
    <cellStyle name="40% - 강조색5 5 2 5 2 2" xfId="41006"/>
    <cellStyle name="40% - 강조색5 5 2 5 2 2 2" xfId="41007"/>
    <cellStyle name="40% - 강조색5 5 2 5 2 3" xfId="41008"/>
    <cellStyle name="40% - 강조색5 5 2 5 3" xfId="13671"/>
    <cellStyle name="40% - 강조색5 5 2 5 3 2" xfId="41009"/>
    <cellStyle name="40% - 강조색5 5 2 5 4" xfId="41010"/>
    <cellStyle name="40% - 강조색5 5 2 6" xfId="5590"/>
    <cellStyle name="40% - 강조색5 5 2 6 2" xfId="41011"/>
    <cellStyle name="40% - 강조색5 5 2 6 2 2" xfId="41012"/>
    <cellStyle name="40% - 강조색5 5 2 6 3" xfId="41013"/>
    <cellStyle name="40% - 강조색5 5 2 7" xfId="11056"/>
    <cellStyle name="40% - 강조색5 5 2 7 2" xfId="41014"/>
    <cellStyle name="40% - 강조색5 5 2 8" xfId="41015"/>
    <cellStyle name="40% - 강조색5 5 3" xfId="479"/>
    <cellStyle name="40% - 강조색5 5 3 2" xfId="1101"/>
    <cellStyle name="40% - 강조색5 5 3 2 2" xfId="2403"/>
    <cellStyle name="40% - 강조색5 5 3 2 2 2" xfId="5019"/>
    <cellStyle name="40% - 강조색5 5 3 2 2 2 2" xfId="10311"/>
    <cellStyle name="40% - 강조색5 5 3 2 2 2 2 2" xfId="41016"/>
    <cellStyle name="40% - 강조색5 5 3 2 2 2 2 2 2" xfId="41017"/>
    <cellStyle name="40% - 강조색5 5 3 2 2 2 2 3" xfId="41018"/>
    <cellStyle name="40% - 강조색5 5 3 2 2 2 3" xfId="15777"/>
    <cellStyle name="40% - 강조색5 5 3 2 2 2 3 2" xfId="41019"/>
    <cellStyle name="40% - 강조색5 5 3 2 2 2 4" xfId="41020"/>
    <cellStyle name="40% - 강조색5 5 3 2 2 3" xfId="7696"/>
    <cellStyle name="40% - 강조색5 5 3 2 2 3 2" xfId="41021"/>
    <cellStyle name="40% - 강조색5 5 3 2 2 3 2 2" xfId="41022"/>
    <cellStyle name="40% - 강조색5 5 3 2 2 3 3" xfId="41023"/>
    <cellStyle name="40% - 강조색5 5 3 2 2 4" xfId="13162"/>
    <cellStyle name="40% - 강조색5 5 3 2 2 4 2" xfId="41024"/>
    <cellStyle name="40% - 강조색5 5 3 2 2 5" xfId="41025"/>
    <cellStyle name="40% - 강조색5 5 3 2 3" xfId="3720"/>
    <cellStyle name="40% - 강조색5 5 3 2 3 2" xfId="9012"/>
    <cellStyle name="40% - 강조색5 5 3 2 3 2 2" xfId="41026"/>
    <cellStyle name="40% - 강조색5 5 3 2 3 2 2 2" xfId="41027"/>
    <cellStyle name="40% - 강조색5 5 3 2 3 2 3" xfId="41028"/>
    <cellStyle name="40% - 강조색5 5 3 2 3 3" xfId="14478"/>
    <cellStyle name="40% - 강조색5 5 3 2 3 3 2" xfId="41029"/>
    <cellStyle name="40% - 강조색5 5 3 2 3 4" xfId="41030"/>
    <cellStyle name="40% - 강조색5 5 3 2 4" xfId="6397"/>
    <cellStyle name="40% - 강조색5 5 3 2 4 2" xfId="41031"/>
    <cellStyle name="40% - 강조색5 5 3 2 4 2 2" xfId="41032"/>
    <cellStyle name="40% - 강조색5 5 3 2 4 3" xfId="41033"/>
    <cellStyle name="40% - 강조색5 5 3 2 5" xfId="11863"/>
    <cellStyle name="40% - 강조색5 5 3 2 5 2" xfId="41034"/>
    <cellStyle name="40% - 강조색5 5 3 2 6" xfId="41035"/>
    <cellStyle name="40% - 강조색5 5 3 3" xfId="1783"/>
    <cellStyle name="40% - 강조색5 5 3 3 2" xfId="4399"/>
    <cellStyle name="40% - 강조색5 5 3 3 2 2" xfId="9691"/>
    <cellStyle name="40% - 강조색5 5 3 3 2 2 2" xfId="41036"/>
    <cellStyle name="40% - 강조색5 5 3 3 2 2 2 2" xfId="41037"/>
    <cellStyle name="40% - 강조색5 5 3 3 2 2 3" xfId="41038"/>
    <cellStyle name="40% - 강조색5 5 3 3 2 3" xfId="15157"/>
    <cellStyle name="40% - 강조색5 5 3 3 2 3 2" xfId="41039"/>
    <cellStyle name="40% - 강조색5 5 3 3 2 4" xfId="41040"/>
    <cellStyle name="40% - 강조색5 5 3 3 3" xfId="7076"/>
    <cellStyle name="40% - 강조색5 5 3 3 3 2" xfId="41041"/>
    <cellStyle name="40% - 강조색5 5 3 3 3 2 2" xfId="41042"/>
    <cellStyle name="40% - 강조색5 5 3 3 3 3" xfId="41043"/>
    <cellStyle name="40% - 강조색5 5 3 3 4" xfId="12542"/>
    <cellStyle name="40% - 강조색5 5 3 3 4 2" xfId="41044"/>
    <cellStyle name="40% - 강조색5 5 3 3 5" xfId="41045"/>
    <cellStyle name="40% - 강조색5 5 3 4" xfId="3100"/>
    <cellStyle name="40% - 강조색5 5 3 4 2" xfId="8392"/>
    <cellStyle name="40% - 강조색5 5 3 4 2 2" xfId="41046"/>
    <cellStyle name="40% - 강조색5 5 3 4 2 2 2" xfId="41047"/>
    <cellStyle name="40% - 강조색5 5 3 4 2 3" xfId="41048"/>
    <cellStyle name="40% - 강조색5 5 3 4 3" xfId="13858"/>
    <cellStyle name="40% - 강조색5 5 3 4 3 2" xfId="41049"/>
    <cellStyle name="40% - 강조색5 5 3 4 4" xfId="41050"/>
    <cellStyle name="40% - 강조색5 5 3 5" xfId="5777"/>
    <cellStyle name="40% - 강조색5 5 3 5 2" xfId="41051"/>
    <cellStyle name="40% - 강조색5 5 3 5 2 2" xfId="41052"/>
    <cellStyle name="40% - 강조색5 5 3 5 3" xfId="41053"/>
    <cellStyle name="40% - 강조색5 5 3 6" xfId="11243"/>
    <cellStyle name="40% - 강조색5 5 3 6 2" xfId="41054"/>
    <cellStyle name="40% - 강조색5 5 3 7" xfId="41055"/>
    <cellStyle name="40% - 강조색5 5 4" xfId="799"/>
    <cellStyle name="40% - 강조색5 5 4 2" xfId="2101"/>
    <cellStyle name="40% - 강조색5 5 4 2 2" xfId="4717"/>
    <cellStyle name="40% - 강조색5 5 4 2 2 2" xfId="10009"/>
    <cellStyle name="40% - 강조색5 5 4 2 2 2 2" xfId="41056"/>
    <cellStyle name="40% - 강조색5 5 4 2 2 2 2 2" xfId="41057"/>
    <cellStyle name="40% - 강조색5 5 4 2 2 2 3" xfId="41058"/>
    <cellStyle name="40% - 강조색5 5 4 2 2 3" xfId="15475"/>
    <cellStyle name="40% - 강조색5 5 4 2 2 3 2" xfId="41059"/>
    <cellStyle name="40% - 강조색5 5 4 2 2 4" xfId="41060"/>
    <cellStyle name="40% - 강조색5 5 4 2 3" xfId="7394"/>
    <cellStyle name="40% - 강조색5 5 4 2 3 2" xfId="41061"/>
    <cellStyle name="40% - 강조색5 5 4 2 3 2 2" xfId="41062"/>
    <cellStyle name="40% - 강조색5 5 4 2 3 3" xfId="41063"/>
    <cellStyle name="40% - 강조색5 5 4 2 4" xfId="12860"/>
    <cellStyle name="40% - 강조색5 5 4 2 4 2" xfId="41064"/>
    <cellStyle name="40% - 강조색5 5 4 2 5" xfId="41065"/>
    <cellStyle name="40% - 강조색5 5 4 3" xfId="3418"/>
    <cellStyle name="40% - 강조색5 5 4 3 2" xfId="8710"/>
    <cellStyle name="40% - 강조색5 5 4 3 2 2" xfId="41066"/>
    <cellStyle name="40% - 강조색5 5 4 3 2 2 2" xfId="41067"/>
    <cellStyle name="40% - 강조색5 5 4 3 2 3" xfId="41068"/>
    <cellStyle name="40% - 강조색5 5 4 3 3" xfId="14176"/>
    <cellStyle name="40% - 강조색5 5 4 3 3 2" xfId="41069"/>
    <cellStyle name="40% - 강조색5 5 4 3 4" xfId="41070"/>
    <cellStyle name="40% - 강조색5 5 4 4" xfId="6095"/>
    <cellStyle name="40% - 강조색5 5 4 4 2" xfId="41071"/>
    <cellStyle name="40% - 강조색5 5 4 4 2 2" xfId="41072"/>
    <cellStyle name="40% - 강조색5 5 4 4 3" xfId="41073"/>
    <cellStyle name="40% - 강조색5 5 4 5" xfId="11561"/>
    <cellStyle name="40% - 강조색5 5 4 5 2" xfId="41074"/>
    <cellStyle name="40% - 강조색5 5 4 6" xfId="41075"/>
    <cellStyle name="40% - 강조색5 5 5" xfId="1481"/>
    <cellStyle name="40% - 강조색5 5 5 2" xfId="4097"/>
    <cellStyle name="40% - 강조색5 5 5 2 2" xfId="9389"/>
    <cellStyle name="40% - 강조색5 5 5 2 2 2" xfId="41076"/>
    <cellStyle name="40% - 강조색5 5 5 2 2 2 2" xfId="41077"/>
    <cellStyle name="40% - 강조색5 5 5 2 2 3" xfId="41078"/>
    <cellStyle name="40% - 강조색5 5 5 2 3" xfId="14855"/>
    <cellStyle name="40% - 강조색5 5 5 2 3 2" xfId="41079"/>
    <cellStyle name="40% - 강조색5 5 5 2 4" xfId="41080"/>
    <cellStyle name="40% - 강조색5 5 5 3" xfId="6774"/>
    <cellStyle name="40% - 강조색5 5 5 3 2" xfId="41081"/>
    <cellStyle name="40% - 강조색5 5 5 3 2 2" xfId="41082"/>
    <cellStyle name="40% - 강조색5 5 5 3 3" xfId="41083"/>
    <cellStyle name="40% - 강조색5 5 5 4" xfId="12240"/>
    <cellStyle name="40% - 강조색5 5 5 4 2" xfId="41084"/>
    <cellStyle name="40% - 강조색5 5 5 5" xfId="41085"/>
    <cellStyle name="40% - 강조색5 5 6" xfId="2798"/>
    <cellStyle name="40% - 강조색5 5 6 2" xfId="8090"/>
    <cellStyle name="40% - 강조색5 5 6 2 2" xfId="41086"/>
    <cellStyle name="40% - 강조색5 5 6 2 2 2" xfId="41087"/>
    <cellStyle name="40% - 강조색5 5 6 2 3" xfId="41088"/>
    <cellStyle name="40% - 강조색5 5 6 3" xfId="13556"/>
    <cellStyle name="40% - 강조색5 5 6 3 2" xfId="41089"/>
    <cellStyle name="40% - 강조색5 5 6 4" xfId="41090"/>
    <cellStyle name="40% - 강조색5 5 7" xfId="5475"/>
    <cellStyle name="40% - 강조색5 5 7 2" xfId="41091"/>
    <cellStyle name="40% - 강조색5 5 7 2 2" xfId="41092"/>
    <cellStyle name="40% - 강조색5 5 7 3" xfId="41093"/>
    <cellStyle name="40% - 강조색5 5 8" xfId="10941"/>
    <cellStyle name="40% - 강조색5 5 8 2" xfId="41094"/>
    <cellStyle name="40% - 강조색5 5 9" xfId="16284"/>
    <cellStyle name="40% - 강조색5 6" xfId="184"/>
    <cellStyle name="40% - 강조색5 6 10" xfId="16706"/>
    <cellStyle name="40% - 강조색5 6 11" xfId="16898"/>
    <cellStyle name="40% - 강조색5 6 12" xfId="17492"/>
    <cellStyle name="40% - 강조색5 6 13" xfId="18429"/>
    <cellStyle name="40% - 강조색5 6 14" xfId="19391"/>
    <cellStyle name="40% - 강조색5 6 15" xfId="21856"/>
    <cellStyle name="40% - 강조색5 6 2" xfId="305"/>
    <cellStyle name="40% - 강조색5 6 2 10" xfId="18593"/>
    <cellStyle name="40% - 강조색5 6 2 11" xfId="19555"/>
    <cellStyle name="40% - 강조색5 6 2 12" xfId="22020"/>
    <cellStyle name="40% - 강조색5 6 2 2" xfId="609"/>
    <cellStyle name="40% - 강조색5 6 2 2 10" xfId="22556"/>
    <cellStyle name="40% - 강조색5 6 2 2 2" xfId="1231"/>
    <cellStyle name="40% - 강조색5 6 2 2 2 2" xfId="2533"/>
    <cellStyle name="40% - 강조색5 6 2 2 2 2 2" xfId="5149"/>
    <cellStyle name="40% - 강조색5 6 2 2 2 2 2 2" xfId="10441"/>
    <cellStyle name="40% - 강조색5 6 2 2 2 2 2 2 2" xfId="41095"/>
    <cellStyle name="40% - 강조색5 6 2 2 2 2 2 2 2 2" xfId="41096"/>
    <cellStyle name="40% - 강조색5 6 2 2 2 2 2 2 3" xfId="41097"/>
    <cellStyle name="40% - 강조색5 6 2 2 2 2 2 3" xfId="15907"/>
    <cellStyle name="40% - 강조색5 6 2 2 2 2 2 3 2" xfId="41098"/>
    <cellStyle name="40% - 강조색5 6 2 2 2 2 2 4" xfId="41099"/>
    <cellStyle name="40% - 강조색5 6 2 2 2 2 3" xfId="7826"/>
    <cellStyle name="40% - 강조색5 6 2 2 2 2 3 2" xfId="41100"/>
    <cellStyle name="40% - 강조색5 6 2 2 2 2 3 2 2" xfId="41101"/>
    <cellStyle name="40% - 강조색5 6 2 2 2 2 3 3" xfId="41102"/>
    <cellStyle name="40% - 강조색5 6 2 2 2 2 4" xfId="13292"/>
    <cellStyle name="40% - 강조색5 6 2 2 2 2 4 2" xfId="41103"/>
    <cellStyle name="40% - 강조색5 6 2 2 2 2 5" xfId="41104"/>
    <cellStyle name="40% - 강조색5 6 2 2 2 2 6" xfId="41105"/>
    <cellStyle name="40% - 강조색5 6 2 2 2 3" xfId="3850"/>
    <cellStyle name="40% - 강조색5 6 2 2 2 3 2" xfId="9142"/>
    <cellStyle name="40% - 강조색5 6 2 2 2 3 2 2" xfId="41106"/>
    <cellStyle name="40% - 강조색5 6 2 2 2 3 2 2 2" xfId="41107"/>
    <cellStyle name="40% - 강조색5 6 2 2 2 3 2 3" xfId="41108"/>
    <cellStyle name="40% - 강조색5 6 2 2 2 3 3" xfId="14608"/>
    <cellStyle name="40% - 강조색5 6 2 2 2 3 3 2" xfId="41109"/>
    <cellStyle name="40% - 강조색5 6 2 2 2 3 4" xfId="41110"/>
    <cellStyle name="40% - 강조색5 6 2 2 2 4" xfId="6527"/>
    <cellStyle name="40% - 강조색5 6 2 2 2 4 2" xfId="41111"/>
    <cellStyle name="40% - 강조색5 6 2 2 2 4 2 2" xfId="41112"/>
    <cellStyle name="40% - 강조색5 6 2 2 2 4 3" xfId="41113"/>
    <cellStyle name="40% - 강조색5 6 2 2 2 5" xfId="11993"/>
    <cellStyle name="40% - 강조색5 6 2 2 2 5 2" xfId="41114"/>
    <cellStyle name="40% - 강조색5 6 2 2 2 6" xfId="21596"/>
    <cellStyle name="40% - 강조색5 6 2 2 2 7" xfId="41115"/>
    <cellStyle name="40% - 강조색5 6 2 2 3" xfId="1913"/>
    <cellStyle name="40% - 강조색5 6 2 2 3 2" xfId="4529"/>
    <cellStyle name="40% - 강조색5 6 2 2 3 2 2" xfId="9821"/>
    <cellStyle name="40% - 강조색5 6 2 2 3 2 2 2" xfId="41116"/>
    <cellStyle name="40% - 강조색5 6 2 2 3 2 2 2 2" xfId="41117"/>
    <cellStyle name="40% - 강조색5 6 2 2 3 2 2 3" xfId="41118"/>
    <cellStyle name="40% - 강조색5 6 2 2 3 2 3" xfId="15287"/>
    <cellStyle name="40% - 강조색5 6 2 2 3 2 3 2" xfId="41119"/>
    <cellStyle name="40% - 강조색5 6 2 2 3 2 4" xfId="41120"/>
    <cellStyle name="40% - 강조색5 6 2 2 3 3" xfId="7206"/>
    <cellStyle name="40% - 강조색5 6 2 2 3 3 2" xfId="41121"/>
    <cellStyle name="40% - 강조색5 6 2 2 3 3 2 2" xfId="41122"/>
    <cellStyle name="40% - 강조색5 6 2 2 3 3 3" xfId="41123"/>
    <cellStyle name="40% - 강조색5 6 2 2 3 4" xfId="12672"/>
    <cellStyle name="40% - 강조색5 6 2 2 3 4 2" xfId="41124"/>
    <cellStyle name="40% - 강조색5 6 2 2 3 5" xfId="41125"/>
    <cellStyle name="40% - 강조색5 6 2 2 3 6" xfId="41126"/>
    <cellStyle name="40% - 강조색5 6 2 2 4" xfId="3230"/>
    <cellStyle name="40% - 강조색5 6 2 2 4 2" xfId="8522"/>
    <cellStyle name="40% - 강조색5 6 2 2 4 2 2" xfId="41127"/>
    <cellStyle name="40% - 강조색5 6 2 2 4 2 2 2" xfId="41128"/>
    <cellStyle name="40% - 강조색5 6 2 2 4 2 3" xfId="41129"/>
    <cellStyle name="40% - 강조색5 6 2 2 4 3" xfId="13988"/>
    <cellStyle name="40% - 강조색5 6 2 2 4 3 2" xfId="41130"/>
    <cellStyle name="40% - 강조색5 6 2 2 4 4" xfId="41131"/>
    <cellStyle name="40% - 강조색5 6 2 2 5" xfId="5907"/>
    <cellStyle name="40% - 강조색5 6 2 2 5 2" xfId="41132"/>
    <cellStyle name="40% - 강조색5 6 2 2 5 2 2" xfId="41133"/>
    <cellStyle name="40% - 강조색5 6 2 2 5 3" xfId="41134"/>
    <cellStyle name="40% - 강조색5 6 2 2 6" xfId="11373"/>
    <cellStyle name="40% - 강조색5 6 2 2 6 2" xfId="41135"/>
    <cellStyle name="40% - 강조색5 6 2 2 7" xfId="18195"/>
    <cellStyle name="40% - 강조색5 6 2 2 8" xfId="19129"/>
    <cellStyle name="40% - 강조색5 6 2 2 9" xfId="20091"/>
    <cellStyle name="40% - 강조색5 6 2 3" xfId="929"/>
    <cellStyle name="40% - 강조색5 6 2 3 2" xfId="2231"/>
    <cellStyle name="40% - 강조색5 6 2 3 2 2" xfId="4847"/>
    <cellStyle name="40% - 강조색5 6 2 3 2 2 2" xfId="10139"/>
    <cellStyle name="40% - 강조색5 6 2 3 2 2 2 2" xfId="41136"/>
    <cellStyle name="40% - 강조색5 6 2 3 2 2 2 2 2" xfId="41137"/>
    <cellStyle name="40% - 강조색5 6 2 3 2 2 2 3" xfId="41138"/>
    <cellStyle name="40% - 강조색5 6 2 3 2 2 3" xfId="15605"/>
    <cellStyle name="40% - 강조색5 6 2 3 2 2 3 2" xfId="41139"/>
    <cellStyle name="40% - 강조색5 6 2 3 2 2 4" xfId="41140"/>
    <cellStyle name="40% - 강조색5 6 2 3 2 3" xfId="7524"/>
    <cellStyle name="40% - 강조색5 6 2 3 2 3 2" xfId="41141"/>
    <cellStyle name="40% - 강조색5 6 2 3 2 3 2 2" xfId="41142"/>
    <cellStyle name="40% - 강조색5 6 2 3 2 3 3" xfId="41143"/>
    <cellStyle name="40% - 강조색5 6 2 3 2 4" xfId="12990"/>
    <cellStyle name="40% - 강조색5 6 2 3 2 4 2" xfId="41144"/>
    <cellStyle name="40% - 강조색5 6 2 3 2 5" xfId="41145"/>
    <cellStyle name="40% - 강조색5 6 2 3 2 6" xfId="41146"/>
    <cellStyle name="40% - 강조색5 6 2 3 3" xfId="3548"/>
    <cellStyle name="40% - 강조색5 6 2 3 3 2" xfId="8840"/>
    <cellStyle name="40% - 강조색5 6 2 3 3 2 2" xfId="41147"/>
    <cellStyle name="40% - 강조색5 6 2 3 3 2 2 2" xfId="41148"/>
    <cellStyle name="40% - 강조색5 6 2 3 3 2 3" xfId="41149"/>
    <cellStyle name="40% - 강조색5 6 2 3 3 3" xfId="14306"/>
    <cellStyle name="40% - 강조색5 6 2 3 3 3 2" xfId="41150"/>
    <cellStyle name="40% - 강조색5 6 2 3 3 4" xfId="41151"/>
    <cellStyle name="40% - 강조색5 6 2 3 4" xfId="6225"/>
    <cellStyle name="40% - 강조색5 6 2 3 4 2" xfId="41152"/>
    <cellStyle name="40% - 강조색5 6 2 3 4 2 2" xfId="41153"/>
    <cellStyle name="40% - 강조색5 6 2 3 4 3" xfId="41154"/>
    <cellStyle name="40% - 강조색5 6 2 3 5" xfId="11691"/>
    <cellStyle name="40% - 강조색5 6 2 3 5 2" xfId="41155"/>
    <cellStyle name="40% - 강조색5 6 2 3 6" xfId="20479"/>
    <cellStyle name="40% - 강조색5 6 2 3 7" xfId="41156"/>
    <cellStyle name="40% - 강조색5 6 2 4" xfId="1611"/>
    <cellStyle name="40% - 강조색5 6 2 4 2" xfId="4227"/>
    <cellStyle name="40% - 강조색5 6 2 4 2 2" xfId="9519"/>
    <cellStyle name="40% - 강조색5 6 2 4 2 2 2" xfId="41157"/>
    <cellStyle name="40% - 강조색5 6 2 4 2 2 2 2" xfId="41158"/>
    <cellStyle name="40% - 강조색5 6 2 4 2 2 3" xfId="41159"/>
    <cellStyle name="40% - 강조색5 6 2 4 2 3" xfId="14985"/>
    <cellStyle name="40% - 강조색5 6 2 4 2 3 2" xfId="41160"/>
    <cellStyle name="40% - 강조색5 6 2 4 2 4" xfId="41161"/>
    <cellStyle name="40% - 강조색5 6 2 4 2 5" xfId="41162"/>
    <cellStyle name="40% - 강조색5 6 2 4 3" xfId="6904"/>
    <cellStyle name="40% - 강조색5 6 2 4 3 2" xfId="41163"/>
    <cellStyle name="40% - 강조색5 6 2 4 3 2 2" xfId="41164"/>
    <cellStyle name="40% - 강조색5 6 2 4 3 3" xfId="41165"/>
    <cellStyle name="40% - 강조색5 6 2 4 4" xfId="12370"/>
    <cellStyle name="40% - 강조색5 6 2 4 4 2" xfId="41166"/>
    <cellStyle name="40% - 강조색5 6 2 4 5" xfId="21057"/>
    <cellStyle name="40% - 강조색5 6 2 4 6" xfId="41167"/>
    <cellStyle name="40% - 강조색5 6 2 5" xfId="2928"/>
    <cellStyle name="40% - 강조색5 6 2 5 2" xfId="8220"/>
    <cellStyle name="40% - 강조색5 6 2 5 2 2" xfId="41168"/>
    <cellStyle name="40% - 강조색5 6 2 5 2 2 2" xfId="41169"/>
    <cellStyle name="40% - 강조색5 6 2 5 2 3" xfId="41170"/>
    <cellStyle name="40% - 강조색5 6 2 5 3" xfId="13686"/>
    <cellStyle name="40% - 강조색5 6 2 5 3 2" xfId="41171"/>
    <cellStyle name="40% - 강조색5 6 2 5 4" xfId="41172"/>
    <cellStyle name="40% - 강조색5 6 2 5 5" xfId="41173"/>
    <cellStyle name="40% - 강조색5 6 2 6" xfId="5605"/>
    <cellStyle name="40% - 강조색5 6 2 6 2" xfId="41174"/>
    <cellStyle name="40% - 강조색5 6 2 6 2 2" xfId="41175"/>
    <cellStyle name="40% - 강조색5 6 2 6 3" xfId="41176"/>
    <cellStyle name="40% - 강조색5 6 2 7" xfId="11071"/>
    <cellStyle name="40% - 강조색5 6 2 7 2" xfId="41177"/>
    <cellStyle name="40% - 강조색5 6 2 8" xfId="17068"/>
    <cellStyle name="40% - 강조색5 6 2 9" xfId="17656"/>
    <cellStyle name="40% - 강조색5 6 3" xfId="494"/>
    <cellStyle name="40% - 강조색5 6 3 2" xfId="1116"/>
    <cellStyle name="40% - 강조색5 6 3 2 2" xfId="2418"/>
    <cellStyle name="40% - 강조색5 6 3 2 2 2" xfId="5034"/>
    <cellStyle name="40% - 강조색5 6 3 2 2 2 2" xfId="10326"/>
    <cellStyle name="40% - 강조색5 6 3 2 2 2 2 2" xfId="41178"/>
    <cellStyle name="40% - 강조색5 6 3 2 2 2 2 2 2" xfId="41179"/>
    <cellStyle name="40% - 강조색5 6 3 2 2 2 2 3" xfId="41180"/>
    <cellStyle name="40% - 강조색5 6 3 2 2 2 3" xfId="15792"/>
    <cellStyle name="40% - 강조색5 6 3 2 2 2 3 2" xfId="41181"/>
    <cellStyle name="40% - 강조색5 6 3 2 2 2 4" xfId="41182"/>
    <cellStyle name="40% - 강조색5 6 3 2 2 3" xfId="7711"/>
    <cellStyle name="40% - 강조색5 6 3 2 2 3 2" xfId="41183"/>
    <cellStyle name="40% - 강조색5 6 3 2 2 3 2 2" xfId="41184"/>
    <cellStyle name="40% - 강조색5 6 3 2 2 3 3" xfId="41185"/>
    <cellStyle name="40% - 강조색5 6 3 2 2 4" xfId="13177"/>
    <cellStyle name="40% - 강조색5 6 3 2 2 4 2" xfId="41186"/>
    <cellStyle name="40% - 강조색5 6 3 2 2 5" xfId="41187"/>
    <cellStyle name="40% - 강조색5 6 3 2 3" xfId="3735"/>
    <cellStyle name="40% - 강조색5 6 3 2 3 2" xfId="9027"/>
    <cellStyle name="40% - 강조색5 6 3 2 3 2 2" xfId="41188"/>
    <cellStyle name="40% - 강조색5 6 3 2 3 2 2 2" xfId="41189"/>
    <cellStyle name="40% - 강조색5 6 3 2 3 2 3" xfId="41190"/>
    <cellStyle name="40% - 강조색5 6 3 2 3 3" xfId="14493"/>
    <cellStyle name="40% - 강조색5 6 3 2 3 3 2" xfId="41191"/>
    <cellStyle name="40% - 강조색5 6 3 2 3 4" xfId="41192"/>
    <cellStyle name="40% - 강조색5 6 3 2 4" xfId="6412"/>
    <cellStyle name="40% - 강조색5 6 3 2 4 2" xfId="41193"/>
    <cellStyle name="40% - 강조색5 6 3 2 4 2 2" xfId="41194"/>
    <cellStyle name="40% - 강조색5 6 3 2 4 3" xfId="41195"/>
    <cellStyle name="40% - 강조색5 6 3 2 5" xfId="11878"/>
    <cellStyle name="40% - 강조색5 6 3 2 5 2" xfId="41196"/>
    <cellStyle name="40% - 강조색5 6 3 2 6" xfId="41197"/>
    <cellStyle name="40% - 강조색5 6 3 3" xfId="1798"/>
    <cellStyle name="40% - 강조색5 6 3 3 2" xfId="4414"/>
    <cellStyle name="40% - 강조색5 6 3 3 2 2" xfId="9706"/>
    <cellStyle name="40% - 강조색5 6 3 3 2 2 2" xfId="41198"/>
    <cellStyle name="40% - 강조색5 6 3 3 2 2 2 2" xfId="41199"/>
    <cellStyle name="40% - 강조색5 6 3 3 2 2 3" xfId="41200"/>
    <cellStyle name="40% - 강조색5 6 3 3 2 3" xfId="15172"/>
    <cellStyle name="40% - 강조색5 6 3 3 2 3 2" xfId="41201"/>
    <cellStyle name="40% - 강조색5 6 3 3 2 4" xfId="41202"/>
    <cellStyle name="40% - 강조색5 6 3 3 3" xfId="7091"/>
    <cellStyle name="40% - 강조색5 6 3 3 3 2" xfId="41203"/>
    <cellStyle name="40% - 강조색5 6 3 3 3 2 2" xfId="41204"/>
    <cellStyle name="40% - 강조색5 6 3 3 3 3" xfId="41205"/>
    <cellStyle name="40% - 강조색5 6 3 3 4" xfId="12557"/>
    <cellStyle name="40% - 강조색5 6 3 3 4 2" xfId="41206"/>
    <cellStyle name="40% - 강조색5 6 3 3 5" xfId="41207"/>
    <cellStyle name="40% - 강조색5 6 3 4" xfId="3115"/>
    <cellStyle name="40% - 강조색5 6 3 4 2" xfId="8407"/>
    <cellStyle name="40% - 강조색5 6 3 4 2 2" xfId="41208"/>
    <cellStyle name="40% - 강조색5 6 3 4 2 2 2" xfId="41209"/>
    <cellStyle name="40% - 강조색5 6 3 4 2 3" xfId="41210"/>
    <cellStyle name="40% - 강조색5 6 3 4 3" xfId="13873"/>
    <cellStyle name="40% - 강조색5 6 3 4 3 2" xfId="41211"/>
    <cellStyle name="40% - 강조색5 6 3 4 4" xfId="41212"/>
    <cellStyle name="40% - 강조색5 6 3 5" xfId="5792"/>
    <cellStyle name="40% - 강조색5 6 3 5 2" xfId="41213"/>
    <cellStyle name="40% - 강조색5 6 3 5 2 2" xfId="41214"/>
    <cellStyle name="40% - 강조색5 6 3 5 3" xfId="41215"/>
    <cellStyle name="40% - 강조색5 6 3 6" xfId="11258"/>
    <cellStyle name="40% - 강조색5 6 3 6 2" xfId="41216"/>
    <cellStyle name="40% - 강조색5 6 3 7" xfId="17229"/>
    <cellStyle name="40% - 강조색5 6 3 8" xfId="41217"/>
    <cellStyle name="40% - 강조색5 6 4" xfId="814"/>
    <cellStyle name="40% - 강조색5 6 4 2" xfId="2116"/>
    <cellStyle name="40% - 강조색5 6 4 2 2" xfId="4732"/>
    <cellStyle name="40% - 강조색5 6 4 2 2 2" xfId="10024"/>
    <cellStyle name="40% - 강조색5 6 4 2 2 2 2" xfId="41218"/>
    <cellStyle name="40% - 강조색5 6 4 2 2 2 2 2" xfId="41219"/>
    <cellStyle name="40% - 강조색5 6 4 2 2 2 3" xfId="41220"/>
    <cellStyle name="40% - 강조색5 6 4 2 2 3" xfId="15490"/>
    <cellStyle name="40% - 강조색5 6 4 2 2 3 2" xfId="41221"/>
    <cellStyle name="40% - 강조색5 6 4 2 2 4" xfId="41222"/>
    <cellStyle name="40% - 강조색5 6 4 2 2 5" xfId="41223"/>
    <cellStyle name="40% - 강조색5 6 4 2 3" xfId="7409"/>
    <cellStyle name="40% - 강조색5 6 4 2 3 2" xfId="41224"/>
    <cellStyle name="40% - 강조색5 6 4 2 3 2 2" xfId="41225"/>
    <cellStyle name="40% - 강조색5 6 4 2 3 3" xfId="41226"/>
    <cellStyle name="40% - 강조색5 6 4 2 4" xfId="12875"/>
    <cellStyle name="40% - 강조색5 6 4 2 4 2" xfId="41227"/>
    <cellStyle name="40% - 강조색5 6 4 2 5" xfId="21485"/>
    <cellStyle name="40% - 강조색5 6 4 2 6" xfId="41228"/>
    <cellStyle name="40% - 강조색5 6 4 3" xfId="3433"/>
    <cellStyle name="40% - 강조색5 6 4 3 2" xfId="8725"/>
    <cellStyle name="40% - 강조색5 6 4 3 2 2" xfId="41229"/>
    <cellStyle name="40% - 강조색5 6 4 3 2 2 2" xfId="41230"/>
    <cellStyle name="40% - 강조색5 6 4 3 2 3" xfId="41231"/>
    <cellStyle name="40% - 강조색5 6 4 3 3" xfId="14191"/>
    <cellStyle name="40% - 강조색5 6 4 3 3 2" xfId="41232"/>
    <cellStyle name="40% - 강조색5 6 4 3 4" xfId="41233"/>
    <cellStyle name="40% - 강조색5 6 4 3 5" xfId="41234"/>
    <cellStyle name="40% - 강조색5 6 4 4" xfId="6110"/>
    <cellStyle name="40% - 강조색5 6 4 4 2" xfId="41235"/>
    <cellStyle name="40% - 강조색5 6 4 4 2 2" xfId="41236"/>
    <cellStyle name="40% - 강조색5 6 4 4 3" xfId="41237"/>
    <cellStyle name="40% - 강조색5 6 4 5" xfId="11576"/>
    <cellStyle name="40% - 강조색5 6 4 5 2" xfId="41238"/>
    <cellStyle name="40% - 강조색5 6 4 6" xfId="18084"/>
    <cellStyle name="40% - 강조색5 6 4 7" xfId="19018"/>
    <cellStyle name="40% - 강조색5 6 4 8" xfId="19980"/>
    <cellStyle name="40% - 강조색5 6 4 9" xfId="22445"/>
    <cellStyle name="40% - 강조색5 6 5" xfId="1496"/>
    <cellStyle name="40% - 강조색5 6 5 2" xfId="4112"/>
    <cellStyle name="40% - 강조색5 6 5 2 2" xfId="9404"/>
    <cellStyle name="40% - 강조색5 6 5 2 2 2" xfId="41239"/>
    <cellStyle name="40% - 강조색5 6 5 2 2 2 2" xfId="41240"/>
    <cellStyle name="40% - 강조색5 6 5 2 2 3" xfId="41241"/>
    <cellStyle name="40% - 강조색5 6 5 2 3" xfId="14870"/>
    <cellStyle name="40% - 강조색5 6 5 2 3 2" xfId="41242"/>
    <cellStyle name="40% - 강조색5 6 5 2 4" xfId="41243"/>
    <cellStyle name="40% - 강조색5 6 5 2 5" xfId="41244"/>
    <cellStyle name="40% - 강조색5 6 5 3" xfId="6789"/>
    <cellStyle name="40% - 강조색5 6 5 3 2" xfId="41245"/>
    <cellStyle name="40% - 강조색5 6 5 3 2 2" xfId="41246"/>
    <cellStyle name="40% - 강조색5 6 5 3 3" xfId="41247"/>
    <cellStyle name="40% - 강조색5 6 5 4" xfId="12255"/>
    <cellStyle name="40% - 강조색5 6 5 4 2" xfId="41248"/>
    <cellStyle name="40% - 강조색5 6 5 5" xfId="20314"/>
    <cellStyle name="40% - 강조색5 6 5 6" xfId="41249"/>
    <cellStyle name="40% - 강조색5 6 6" xfId="2813"/>
    <cellStyle name="40% - 강조색5 6 6 2" xfId="8105"/>
    <cellStyle name="40% - 강조색5 6 6 2 2" xfId="41250"/>
    <cellStyle name="40% - 강조색5 6 6 2 2 2" xfId="41251"/>
    <cellStyle name="40% - 강조색5 6 6 2 3" xfId="41252"/>
    <cellStyle name="40% - 강조색5 6 6 2 4" xfId="41253"/>
    <cellStyle name="40% - 강조색5 6 6 3" xfId="13571"/>
    <cellStyle name="40% - 강조색5 6 6 3 2" xfId="41254"/>
    <cellStyle name="40% - 강조색5 6 6 4" xfId="20892"/>
    <cellStyle name="40% - 강조색5 6 6 5" xfId="41255"/>
    <cellStyle name="40% - 강조색5 6 7" xfId="5490"/>
    <cellStyle name="40% - 강조색5 6 7 2" xfId="41256"/>
    <cellStyle name="40% - 강조색5 6 7 2 2" xfId="41257"/>
    <cellStyle name="40% - 강조색5 6 7 3" xfId="41258"/>
    <cellStyle name="40% - 강조색5 6 7 4" xfId="41259"/>
    <cellStyle name="40% - 강조색5 6 8" xfId="10956"/>
    <cellStyle name="40% - 강조색5 6 8 2" xfId="41260"/>
    <cellStyle name="40% - 강조색5 6 9" xfId="16227"/>
    <cellStyle name="40% - 강조색5 7" xfId="199"/>
    <cellStyle name="40% - 강조색5 7 2" xfId="509"/>
    <cellStyle name="40% - 강조색5 7 2 2" xfId="1131"/>
    <cellStyle name="40% - 강조색5 7 2 2 2" xfId="2433"/>
    <cellStyle name="40% - 강조색5 7 2 2 2 2" xfId="5049"/>
    <cellStyle name="40% - 강조색5 7 2 2 2 2 2" xfId="10341"/>
    <cellStyle name="40% - 강조색5 7 2 2 2 2 2 2" xfId="41261"/>
    <cellStyle name="40% - 강조색5 7 2 2 2 2 2 2 2" xfId="41262"/>
    <cellStyle name="40% - 강조색5 7 2 2 2 2 2 3" xfId="41263"/>
    <cellStyle name="40% - 강조색5 7 2 2 2 2 3" xfId="15807"/>
    <cellStyle name="40% - 강조색5 7 2 2 2 2 3 2" xfId="41264"/>
    <cellStyle name="40% - 강조색5 7 2 2 2 2 4" xfId="41265"/>
    <cellStyle name="40% - 강조색5 7 2 2 2 3" xfId="7726"/>
    <cellStyle name="40% - 강조색5 7 2 2 2 3 2" xfId="41266"/>
    <cellStyle name="40% - 강조색5 7 2 2 2 3 2 2" xfId="41267"/>
    <cellStyle name="40% - 강조색5 7 2 2 2 3 3" xfId="41268"/>
    <cellStyle name="40% - 강조색5 7 2 2 2 4" xfId="13192"/>
    <cellStyle name="40% - 강조색5 7 2 2 2 4 2" xfId="41269"/>
    <cellStyle name="40% - 강조색5 7 2 2 2 5" xfId="41270"/>
    <cellStyle name="40% - 강조색5 7 2 2 3" xfId="3750"/>
    <cellStyle name="40% - 강조색5 7 2 2 3 2" xfId="9042"/>
    <cellStyle name="40% - 강조색5 7 2 2 3 2 2" xfId="41271"/>
    <cellStyle name="40% - 강조색5 7 2 2 3 2 2 2" xfId="41272"/>
    <cellStyle name="40% - 강조색5 7 2 2 3 2 3" xfId="41273"/>
    <cellStyle name="40% - 강조색5 7 2 2 3 3" xfId="14508"/>
    <cellStyle name="40% - 강조색5 7 2 2 3 3 2" xfId="41274"/>
    <cellStyle name="40% - 강조색5 7 2 2 3 4" xfId="41275"/>
    <cellStyle name="40% - 강조색5 7 2 2 4" xfId="6427"/>
    <cellStyle name="40% - 강조색5 7 2 2 4 2" xfId="41276"/>
    <cellStyle name="40% - 강조색5 7 2 2 4 2 2" xfId="41277"/>
    <cellStyle name="40% - 강조색5 7 2 2 4 3" xfId="41278"/>
    <cellStyle name="40% - 강조색5 7 2 2 5" xfId="11893"/>
    <cellStyle name="40% - 강조색5 7 2 2 5 2" xfId="41279"/>
    <cellStyle name="40% - 강조색5 7 2 2 6" xfId="41280"/>
    <cellStyle name="40% - 강조색5 7 2 3" xfId="1813"/>
    <cellStyle name="40% - 강조색5 7 2 3 2" xfId="4429"/>
    <cellStyle name="40% - 강조색5 7 2 3 2 2" xfId="9721"/>
    <cellStyle name="40% - 강조색5 7 2 3 2 2 2" xfId="41281"/>
    <cellStyle name="40% - 강조색5 7 2 3 2 2 2 2" xfId="41282"/>
    <cellStyle name="40% - 강조색5 7 2 3 2 2 3" xfId="41283"/>
    <cellStyle name="40% - 강조색5 7 2 3 2 3" xfId="15187"/>
    <cellStyle name="40% - 강조색5 7 2 3 2 3 2" xfId="41284"/>
    <cellStyle name="40% - 강조색5 7 2 3 2 4" xfId="41285"/>
    <cellStyle name="40% - 강조색5 7 2 3 3" xfId="7106"/>
    <cellStyle name="40% - 강조색5 7 2 3 3 2" xfId="41286"/>
    <cellStyle name="40% - 강조색5 7 2 3 3 2 2" xfId="41287"/>
    <cellStyle name="40% - 강조색5 7 2 3 3 3" xfId="41288"/>
    <cellStyle name="40% - 강조색5 7 2 3 4" xfId="12572"/>
    <cellStyle name="40% - 강조색5 7 2 3 4 2" xfId="41289"/>
    <cellStyle name="40% - 강조색5 7 2 3 5" xfId="41290"/>
    <cellStyle name="40% - 강조색5 7 2 4" xfId="3130"/>
    <cellStyle name="40% - 강조색5 7 2 4 2" xfId="8422"/>
    <cellStyle name="40% - 강조색5 7 2 4 2 2" xfId="41291"/>
    <cellStyle name="40% - 강조색5 7 2 4 2 2 2" xfId="41292"/>
    <cellStyle name="40% - 강조색5 7 2 4 2 3" xfId="41293"/>
    <cellStyle name="40% - 강조색5 7 2 4 3" xfId="13888"/>
    <cellStyle name="40% - 강조색5 7 2 4 3 2" xfId="41294"/>
    <cellStyle name="40% - 강조색5 7 2 4 4" xfId="41295"/>
    <cellStyle name="40% - 강조색5 7 2 5" xfId="5807"/>
    <cellStyle name="40% - 강조색5 7 2 5 2" xfId="41296"/>
    <cellStyle name="40% - 강조색5 7 2 5 2 2" xfId="41297"/>
    <cellStyle name="40% - 강조색5 7 2 5 3" xfId="41298"/>
    <cellStyle name="40% - 강조색5 7 2 6" xfId="11273"/>
    <cellStyle name="40% - 강조색5 7 2 6 2" xfId="41299"/>
    <cellStyle name="40% - 강조색5 7 2 7" xfId="41300"/>
    <cellStyle name="40% - 강조색5 7 3" xfId="829"/>
    <cellStyle name="40% - 강조색5 7 3 2" xfId="2131"/>
    <cellStyle name="40% - 강조색5 7 3 2 2" xfId="4747"/>
    <cellStyle name="40% - 강조색5 7 3 2 2 2" xfId="10039"/>
    <cellStyle name="40% - 강조색5 7 3 2 2 2 2" xfId="41301"/>
    <cellStyle name="40% - 강조색5 7 3 2 2 2 2 2" xfId="41302"/>
    <cellStyle name="40% - 강조색5 7 3 2 2 2 3" xfId="41303"/>
    <cellStyle name="40% - 강조색5 7 3 2 2 3" xfId="15505"/>
    <cellStyle name="40% - 강조색5 7 3 2 2 3 2" xfId="41304"/>
    <cellStyle name="40% - 강조색5 7 3 2 2 4" xfId="41305"/>
    <cellStyle name="40% - 강조색5 7 3 2 3" xfId="7424"/>
    <cellStyle name="40% - 강조색5 7 3 2 3 2" xfId="41306"/>
    <cellStyle name="40% - 강조색5 7 3 2 3 2 2" xfId="41307"/>
    <cellStyle name="40% - 강조색5 7 3 2 3 3" xfId="41308"/>
    <cellStyle name="40% - 강조색5 7 3 2 4" xfId="12890"/>
    <cellStyle name="40% - 강조색5 7 3 2 4 2" xfId="41309"/>
    <cellStyle name="40% - 강조색5 7 3 2 5" xfId="41310"/>
    <cellStyle name="40% - 강조색5 7 3 3" xfId="3448"/>
    <cellStyle name="40% - 강조색5 7 3 3 2" xfId="8740"/>
    <cellStyle name="40% - 강조색5 7 3 3 2 2" xfId="41311"/>
    <cellStyle name="40% - 강조색5 7 3 3 2 2 2" xfId="41312"/>
    <cellStyle name="40% - 강조색5 7 3 3 2 3" xfId="41313"/>
    <cellStyle name="40% - 강조색5 7 3 3 3" xfId="14206"/>
    <cellStyle name="40% - 강조색5 7 3 3 3 2" xfId="41314"/>
    <cellStyle name="40% - 강조색5 7 3 3 4" xfId="41315"/>
    <cellStyle name="40% - 강조색5 7 3 4" xfId="6125"/>
    <cellStyle name="40% - 강조색5 7 3 4 2" xfId="41316"/>
    <cellStyle name="40% - 강조색5 7 3 4 2 2" xfId="41317"/>
    <cellStyle name="40% - 강조색5 7 3 4 3" xfId="41318"/>
    <cellStyle name="40% - 강조색5 7 3 5" xfId="11591"/>
    <cellStyle name="40% - 강조색5 7 3 5 2" xfId="41319"/>
    <cellStyle name="40% - 강조색5 7 3 6" xfId="41320"/>
    <cellStyle name="40% - 강조색5 7 4" xfId="1511"/>
    <cellStyle name="40% - 강조색5 7 4 2" xfId="4127"/>
    <cellStyle name="40% - 강조색5 7 4 2 2" xfId="9419"/>
    <cellStyle name="40% - 강조색5 7 4 2 2 2" xfId="41321"/>
    <cellStyle name="40% - 강조색5 7 4 2 2 2 2" xfId="41322"/>
    <cellStyle name="40% - 강조색5 7 4 2 2 3" xfId="41323"/>
    <cellStyle name="40% - 강조색5 7 4 2 3" xfId="14885"/>
    <cellStyle name="40% - 강조색5 7 4 2 3 2" xfId="41324"/>
    <cellStyle name="40% - 강조색5 7 4 2 4" xfId="41325"/>
    <cellStyle name="40% - 강조색5 7 4 3" xfId="6804"/>
    <cellStyle name="40% - 강조색5 7 4 3 2" xfId="41326"/>
    <cellStyle name="40% - 강조색5 7 4 3 2 2" xfId="41327"/>
    <cellStyle name="40% - 강조색5 7 4 3 3" xfId="41328"/>
    <cellStyle name="40% - 강조색5 7 4 4" xfId="12270"/>
    <cellStyle name="40% - 강조색5 7 4 4 2" xfId="41329"/>
    <cellStyle name="40% - 강조색5 7 4 5" xfId="41330"/>
    <cellStyle name="40% - 강조색5 7 5" xfId="2828"/>
    <cellStyle name="40% - 강조색5 7 5 2" xfId="8120"/>
    <cellStyle name="40% - 강조색5 7 5 2 2" xfId="41331"/>
    <cellStyle name="40% - 강조색5 7 5 2 2 2" xfId="41332"/>
    <cellStyle name="40% - 강조색5 7 5 2 3" xfId="41333"/>
    <cellStyle name="40% - 강조색5 7 5 3" xfId="13586"/>
    <cellStyle name="40% - 강조색5 7 5 3 2" xfId="41334"/>
    <cellStyle name="40% - 강조색5 7 5 4" xfId="41335"/>
    <cellStyle name="40% - 강조색5 7 6" xfId="5505"/>
    <cellStyle name="40% - 강조색5 7 6 2" xfId="41336"/>
    <cellStyle name="40% - 강조색5 7 6 2 2" xfId="41337"/>
    <cellStyle name="40% - 강조색5 7 6 3" xfId="41338"/>
    <cellStyle name="40% - 강조색5 7 7" xfId="10971"/>
    <cellStyle name="40% - 강조색5 7 7 2" xfId="41339"/>
    <cellStyle name="40% - 강조색5 7 8" xfId="16558"/>
    <cellStyle name="40% - 강조색5 7 9" xfId="41340"/>
    <cellStyle name="40% - 강조색5 8" xfId="320"/>
    <cellStyle name="40% - 강조색5 8 10" xfId="18444"/>
    <cellStyle name="40% - 강조색5 8 11" xfId="19406"/>
    <cellStyle name="40% - 강조색5 8 12" xfId="21871"/>
    <cellStyle name="40% - 강조색5 8 2" xfId="624"/>
    <cellStyle name="40% - 강조색5 8 2 10" xfId="22557"/>
    <cellStyle name="40% - 강조색5 8 2 2" xfId="1246"/>
    <cellStyle name="40% - 강조색5 8 2 2 2" xfId="2548"/>
    <cellStyle name="40% - 강조색5 8 2 2 2 2" xfId="5164"/>
    <cellStyle name="40% - 강조색5 8 2 2 2 2 2" xfId="10456"/>
    <cellStyle name="40% - 강조색5 8 2 2 2 2 2 2" xfId="41341"/>
    <cellStyle name="40% - 강조색5 8 2 2 2 2 2 2 2" xfId="41342"/>
    <cellStyle name="40% - 강조색5 8 2 2 2 2 2 3" xfId="41343"/>
    <cellStyle name="40% - 강조색5 8 2 2 2 2 3" xfId="15922"/>
    <cellStyle name="40% - 강조색5 8 2 2 2 2 3 2" xfId="41344"/>
    <cellStyle name="40% - 강조색5 8 2 2 2 2 4" xfId="41345"/>
    <cellStyle name="40% - 강조색5 8 2 2 2 3" xfId="7841"/>
    <cellStyle name="40% - 강조색5 8 2 2 2 3 2" xfId="41346"/>
    <cellStyle name="40% - 강조색5 8 2 2 2 3 2 2" xfId="41347"/>
    <cellStyle name="40% - 강조색5 8 2 2 2 3 3" xfId="41348"/>
    <cellStyle name="40% - 강조색5 8 2 2 2 4" xfId="13307"/>
    <cellStyle name="40% - 강조색5 8 2 2 2 4 2" xfId="41349"/>
    <cellStyle name="40% - 강조색5 8 2 2 2 5" xfId="41350"/>
    <cellStyle name="40% - 강조색5 8 2 2 2 6" xfId="41351"/>
    <cellStyle name="40% - 강조색5 8 2 2 3" xfId="3865"/>
    <cellStyle name="40% - 강조색5 8 2 2 3 2" xfId="9157"/>
    <cellStyle name="40% - 강조색5 8 2 2 3 2 2" xfId="41352"/>
    <cellStyle name="40% - 강조색5 8 2 2 3 2 2 2" xfId="41353"/>
    <cellStyle name="40% - 강조색5 8 2 2 3 2 3" xfId="41354"/>
    <cellStyle name="40% - 강조색5 8 2 2 3 3" xfId="14623"/>
    <cellStyle name="40% - 강조색5 8 2 2 3 3 2" xfId="41355"/>
    <cellStyle name="40% - 강조색5 8 2 2 3 4" xfId="41356"/>
    <cellStyle name="40% - 강조색5 8 2 2 4" xfId="6542"/>
    <cellStyle name="40% - 강조색5 8 2 2 4 2" xfId="41357"/>
    <cellStyle name="40% - 강조색5 8 2 2 4 2 2" xfId="41358"/>
    <cellStyle name="40% - 강조색5 8 2 2 4 3" xfId="41359"/>
    <cellStyle name="40% - 강조색5 8 2 2 5" xfId="12008"/>
    <cellStyle name="40% - 강조색5 8 2 2 5 2" xfId="41360"/>
    <cellStyle name="40% - 강조색5 8 2 2 6" xfId="21597"/>
    <cellStyle name="40% - 강조색5 8 2 2 7" xfId="41361"/>
    <cellStyle name="40% - 강조색5 8 2 3" xfId="1928"/>
    <cellStyle name="40% - 강조색5 8 2 3 2" xfId="4544"/>
    <cellStyle name="40% - 강조색5 8 2 3 2 2" xfId="9836"/>
    <cellStyle name="40% - 강조색5 8 2 3 2 2 2" xfId="41362"/>
    <cellStyle name="40% - 강조색5 8 2 3 2 2 2 2" xfId="41363"/>
    <cellStyle name="40% - 강조색5 8 2 3 2 2 3" xfId="41364"/>
    <cellStyle name="40% - 강조색5 8 2 3 2 3" xfId="15302"/>
    <cellStyle name="40% - 강조색5 8 2 3 2 3 2" xfId="41365"/>
    <cellStyle name="40% - 강조색5 8 2 3 2 4" xfId="41366"/>
    <cellStyle name="40% - 강조색5 8 2 3 3" xfId="7221"/>
    <cellStyle name="40% - 강조색5 8 2 3 3 2" xfId="41367"/>
    <cellStyle name="40% - 강조색5 8 2 3 3 2 2" xfId="41368"/>
    <cellStyle name="40% - 강조색5 8 2 3 3 3" xfId="41369"/>
    <cellStyle name="40% - 강조색5 8 2 3 4" xfId="12687"/>
    <cellStyle name="40% - 강조색5 8 2 3 4 2" xfId="41370"/>
    <cellStyle name="40% - 강조색5 8 2 3 5" xfId="41371"/>
    <cellStyle name="40% - 강조색5 8 2 3 6" xfId="41372"/>
    <cellStyle name="40% - 강조색5 8 2 4" xfId="3245"/>
    <cellStyle name="40% - 강조색5 8 2 4 2" xfId="8537"/>
    <cellStyle name="40% - 강조색5 8 2 4 2 2" xfId="41373"/>
    <cellStyle name="40% - 강조색5 8 2 4 2 2 2" xfId="41374"/>
    <cellStyle name="40% - 강조색5 8 2 4 2 3" xfId="41375"/>
    <cellStyle name="40% - 강조색5 8 2 4 3" xfId="14003"/>
    <cellStyle name="40% - 강조색5 8 2 4 3 2" xfId="41376"/>
    <cellStyle name="40% - 강조색5 8 2 4 4" xfId="41377"/>
    <cellStyle name="40% - 강조색5 8 2 5" xfId="5922"/>
    <cellStyle name="40% - 강조색5 8 2 5 2" xfId="41378"/>
    <cellStyle name="40% - 강조색5 8 2 5 2 2" xfId="41379"/>
    <cellStyle name="40% - 강조색5 8 2 5 3" xfId="41380"/>
    <cellStyle name="40% - 강조색5 8 2 6" xfId="11388"/>
    <cellStyle name="40% - 강조색5 8 2 6 2" xfId="41381"/>
    <cellStyle name="40% - 강조색5 8 2 7" xfId="18196"/>
    <cellStyle name="40% - 강조색5 8 2 8" xfId="19130"/>
    <cellStyle name="40% - 강조색5 8 2 9" xfId="20092"/>
    <cellStyle name="40% - 강조색5 8 3" xfId="944"/>
    <cellStyle name="40% - 강조색5 8 3 2" xfId="2246"/>
    <cellStyle name="40% - 강조색5 8 3 2 2" xfId="4862"/>
    <cellStyle name="40% - 강조색5 8 3 2 2 2" xfId="10154"/>
    <cellStyle name="40% - 강조색5 8 3 2 2 2 2" xfId="41382"/>
    <cellStyle name="40% - 강조색5 8 3 2 2 2 2 2" xfId="41383"/>
    <cellStyle name="40% - 강조색5 8 3 2 2 2 3" xfId="41384"/>
    <cellStyle name="40% - 강조색5 8 3 2 2 3" xfId="15620"/>
    <cellStyle name="40% - 강조색5 8 3 2 2 3 2" xfId="41385"/>
    <cellStyle name="40% - 강조색5 8 3 2 2 4" xfId="41386"/>
    <cellStyle name="40% - 강조색5 8 3 2 3" xfId="7539"/>
    <cellStyle name="40% - 강조색5 8 3 2 3 2" xfId="41387"/>
    <cellStyle name="40% - 강조색5 8 3 2 3 2 2" xfId="41388"/>
    <cellStyle name="40% - 강조색5 8 3 2 3 3" xfId="41389"/>
    <cellStyle name="40% - 강조색5 8 3 2 4" xfId="13005"/>
    <cellStyle name="40% - 강조색5 8 3 2 4 2" xfId="41390"/>
    <cellStyle name="40% - 강조색5 8 3 2 5" xfId="41391"/>
    <cellStyle name="40% - 강조색5 8 3 2 6" xfId="41392"/>
    <cellStyle name="40% - 강조색5 8 3 3" xfId="3563"/>
    <cellStyle name="40% - 강조색5 8 3 3 2" xfId="8855"/>
    <cellStyle name="40% - 강조색5 8 3 3 2 2" xfId="41393"/>
    <cellStyle name="40% - 강조색5 8 3 3 2 2 2" xfId="41394"/>
    <cellStyle name="40% - 강조색5 8 3 3 2 3" xfId="41395"/>
    <cellStyle name="40% - 강조색5 8 3 3 3" xfId="14321"/>
    <cellStyle name="40% - 강조색5 8 3 3 3 2" xfId="41396"/>
    <cellStyle name="40% - 강조색5 8 3 3 4" xfId="41397"/>
    <cellStyle name="40% - 강조색5 8 3 4" xfId="6240"/>
    <cellStyle name="40% - 강조색5 8 3 4 2" xfId="41398"/>
    <cellStyle name="40% - 강조색5 8 3 4 2 2" xfId="41399"/>
    <cellStyle name="40% - 강조색5 8 3 4 3" xfId="41400"/>
    <cellStyle name="40% - 강조색5 8 3 5" xfId="11706"/>
    <cellStyle name="40% - 강조색5 8 3 5 2" xfId="41401"/>
    <cellStyle name="40% - 강조색5 8 3 6" xfId="20329"/>
    <cellStyle name="40% - 강조색5 8 3 7" xfId="41402"/>
    <cellStyle name="40% - 강조색5 8 4" xfId="1626"/>
    <cellStyle name="40% - 강조색5 8 4 2" xfId="4242"/>
    <cellStyle name="40% - 강조색5 8 4 2 2" xfId="9534"/>
    <cellStyle name="40% - 강조색5 8 4 2 2 2" xfId="41403"/>
    <cellStyle name="40% - 강조색5 8 4 2 2 2 2" xfId="41404"/>
    <cellStyle name="40% - 강조색5 8 4 2 2 3" xfId="41405"/>
    <cellStyle name="40% - 강조색5 8 4 2 3" xfId="15000"/>
    <cellStyle name="40% - 강조색5 8 4 2 3 2" xfId="41406"/>
    <cellStyle name="40% - 강조색5 8 4 2 4" xfId="41407"/>
    <cellStyle name="40% - 강조색5 8 4 2 5" xfId="41408"/>
    <cellStyle name="40% - 강조색5 8 4 3" xfId="6919"/>
    <cellStyle name="40% - 강조색5 8 4 3 2" xfId="41409"/>
    <cellStyle name="40% - 강조색5 8 4 3 2 2" xfId="41410"/>
    <cellStyle name="40% - 강조색5 8 4 3 3" xfId="41411"/>
    <cellStyle name="40% - 강조색5 8 4 4" xfId="12385"/>
    <cellStyle name="40% - 강조색5 8 4 4 2" xfId="41412"/>
    <cellStyle name="40% - 강조색5 8 4 5" xfId="20907"/>
    <cellStyle name="40% - 강조색5 8 4 6" xfId="41413"/>
    <cellStyle name="40% - 강조색5 8 5" xfId="2943"/>
    <cellStyle name="40% - 강조색5 8 5 2" xfId="8235"/>
    <cellStyle name="40% - 강조색5 8 5 2 2" xfId="41414"/>
    <cellStyle name="40% - 강조색5 8 5 2 2 2" xfId="41415"/>
    <cellStyle name="40% - 강조색5 8 5 2 3" xfId="41416"/>
    <cellStyle name="40% - 강조색5 8 5 3" xfId="13701"/>
    <cellStyle name="40% - 강조색5 8 5 3 2" xfId="41417"/>
    <cellStyle name="40% - 강조색5 8 5 4" xfId="41418"/>
    <cellStyle name="40% - 강조색5 8 5 5" xfId="41419"/>
    <cellStyle name="40% - 강조색5 8 6" xfId="5620"/>
    <cellStyle name="40% - 강조색5 8 6 2" xfId="41420"/>
    <cellStyle name="40% - 강조색5 8 6 2 2" xfId="41421"/>
    <cellStyle name="40% - 강조색5 8 6 3" xfId="41422"/>
    <cellStyle name="40% - 강조색5 8 7" xfId="11086"/>
    <cellStyle name="40% - 강조색5 8 7 2" xfId="41423"/>
    <cellStyle name="40% - 강조색5 8 8" xfId="16913"/>
    <cellStyle name="40% - 강조색5 8 9" xfId="17507"/>
    <cellStyle name="40% - 강조색5 9" xfId="335"/>
    <cellStyle name="40% - 강조색5 9 10" xfId="18609"/>
    <cellStyle name="40% - 강조색5 9 11" xfId="19571"/>
    <cellStyle name="40% - 강조색5 9 12" xfId="22036"/>
    <cellStyle name="40% - 강조색5 9 2" xfId="639"/>
    <cellStyle name="40% - 강조색5 9 2 10" xfId="22558"/>
    <cellStyle name="40% - 강조색5 9 2 2" xfId="1261"/>
    <cellStyle name="40% - 강조색5 9 2 2 2" xfId="2563"/>
    <cellStyle name="40% - 강조색5 9 2 2 2 2" xfId="5179"/>
    <cellStyle name="40% - 강조색5 9 2 2 2 2 2" xfId="10471"/>
    <cellStyle name="40% - 강조색5 9 2 2 2 2 2 2" xfId="41424"/>
    <cellStyle name="40% - 강조색5 9 2 2 2 2 2 2 2" xfId="41425"/>
    <cellStyle name="40% - 강조색5 9 2 2 2 2 2 3" xfId="41426"/>
    <cellStyle name="40% - 강조색5 9 2 2 2 2 3" xfId="15937"/>
    <cellStyle name="40% - 강조색5 9 2 2 2 2 3 2" xfId="41427"/>
    <cellStyle name="40% - 강조색5 9 2 2 2 2 4" xfId="41428"/>
    <cellStyle name="40% - 강조색5 9 2 2 2 3" xfId="7856"/>
    <cellStyle name="40% - 강조색5 9 2 2 2 3 2" xfId="41429"/>
    <cellStyle name="40% - 강조색5 9 2 2 2 3 2 2" xfId="41430"/>
    <cellStyle name="40% - 강조색5 9 2 2 2 3 3" xfId="41431"/>
    <cellStyle name="40% - 강조색5 9 2 2 2 4" xfId="13322"/>
    <cellStyle name="40% - 강조색5 9 2 2 2 4 2" xfId="41432"/>
    <cellStyle name="40% - 강조색5 9 2 2 2 5" xfId="41433"/>
    <cellStyle name="40% - 강조색5 9 2 2 2 6" xfId="41434"/>
    <cellStyle name="40% - 강조색5 9 2 2 3" xfId="3880"/>
    <cellStyle name="40% - 강조색5 9 2 2 3 2" xfId="9172"/>
    <cellStyle name="40% - 강조색5 9 2 2 3 2 2" xfId="41435"/>
    <cellStyle name="40% - 강조색5 9 2 2 3 2 2 2" xfId="41436"/>
    <cellStyle name="40% - 강조색5 9 2 2 3 2 3" xfId="41437"/>
    <cellStyle name="40% - 강조색5 9 2 2 3 3" xfId="14638"/>
    <cellStyle name="40% - 강조색5 9 2 2 3 3 2" xfId="41438"/>
    <cellStyle name="40% - 강조색5 9 2 2 3 4" xfId="41439"/>
    <cellStyle name="40% - 강조색5 9 2 2 4" xfId="6557"/>
    <cellStyle name="40% - 강조색5 9 2 2 4 2" xfId="41440"/>
    <cellStyle name="40% - 강조색5 9 2 2 4 2 2" xfId="41441"/>
    <cellStyle name="40% - 강조색5 9 2 2 4 3" xfId="41442"/>
    <cellStyle name="40% - 강조색5 9 2 2 5" xfId="12023"/>
    <cellStyle name="40% - 강조색5 9 2 2 5 2" xfId="41443"/>
    <cellStyle name="40% - 강조색5 9 2 2 6" xfId="21598"/>
    <cellStyle name="40% - 강조색5 9 2 2 7" xfId="41444"/>
    <cellStyle name="40% - 강조색5 9 2 3" xfId="1943"/>
    <cellStyle name="40% - 강조색5 9 2 3 2" xfId="4559"/>
    <cellStyle name="40% - 강조색5 9 2 3 2 2" xfId="9851"/>
    <cellStyle name="40% - 강조색5 9 2 3 2 2 2" xfId="41445"/>
    <cellStyle name="40% - 강조색5 9 2 3 2 2 2 2" xfId="41446"/>
    <cellStyle name="40% - 강조색5 9 2 3 2 2 3" xfId="41447"/>
    <cellStyle name="40% - 강조색5 9 2 3 2 3" xfId="15317"/>
    <cellStyle name="40% - 강조색5 9 2 3 2 3 2" xfId="41448"/>
    <cellStyle name="40% - 강조색5 9 2 3 2 4" xfId="41449"/>
    <cellStyle name="40% - 강조색5 9 2 3 3" xfId="7236"/>
    <cellStyle name="40% - 강조색5 9 2 3 3 2" xfId="41450"/>
    <cellStyle name="40% - 강조색5 9 2 3 3 2 2" xfId="41451"/>
    <cellStyle name="40% - 강조색5 9 2 3 3 3" xfId="41452"/>
    <cellStyle name="40% - 강조색5 9 2 3 4" xfId="12702"/>
    <cellStyle name="40% - 강조색5 9 2 3 4 2" xfId="41453"/>
    <cellStyle name="40% - 강조색5 9 2 3 5" xfId="41454"/>
    <cellStyle name="40% - 강조색5 9 2 3 6" xfId="41455"/>
    <cellStyle name="40% - 강조색5 9 2 4" xfId="3260"/>
    <cellStyle name="40% - 강조색5 9 2 4 2" xfId="8552"/>
    <cellStyle name="40% - 강조색5 9 2 4 2 2" xfId="41456"/>
    <cellStyle name="40% - 강조색5 9 2 4 2 2 2" xfId="41457"/>
    <cellStyle name="40% - 강조색5 9 2 4 2 3" xfId="41458"/>
    <cellStyle name="40% - 강조색5 9 2 4 3" xfId="14018"/>
    <cellStyle name="40% - 강조색5 9 2 4 3 2" xfId="41459"/>
    <cellStyle name="40% - 강조색5 9 2 4 4" xfId="41460"/>
    <cellStyle name="40% - 강조색5 9 2 5" xfId="5937"/>
    <cellStyle name="40% - 강조색5 9 2 5 2" xfId="41461"/>
    <cellStyle name="40% - 강조색5 9 2 5 2 2" xfId="41462"/>
    <cellStyle name="40% - 강조색5 9 2 5 3" xfId="41463"/>
    <cellStyle name="40% - 강조색5 9 2 6" xfId="11403"/>
    <cellStyle name="40% - 강조색5 9 2 6 2" xfId="41464"/>
    <cellStyle name="40% - 강조색5 9 2 7" xfId="18197"/>
    <cellStyle name="40% - 강조색5 9 2 8" xfId="19131"/>
    <cellStyle name="40% - 강조색5 9 2 9" xfId="20093"/>
    <cellStyle name="40% - 강조색5 9 3" xfId="959"/>
    <cellStyle name="40% - 강조색5 9 3 2" xfId="2261"/>
    <cellStyle name="40% - 강조색5 9 3 2 2" xfId="4877"/>
    <cellStyle name="40% - 강조색5 9 3 2 2 2" xfId="10169"/>
    <cellStyle name="40% - 강조색5 9 3 2 2 2 2" xfId="41465"/>
    <cellStyle name="40% - 강조색5 9 3 2 2 2 2 2" xfId="41466"/>
    <cellStyle name="40% - 강조색5 9 3 2 2 2 3" xfId="41467"/>
    <cellStyle name="40% - 강조색5 9 3 2 2 3" xfId="15635"/>
    <cellStyle name="40% - 강조색5 9 3 2 2 3 2" xfId="41468"/>
    <cellStyle name="40% - 강조색5 9 3 2 2 4" xfId="41469"/>
    <cellStyle name="40% - 강조색5 9 3 2 3" xfId="7554"/>
    <cellStyle name="40% - 강조색5 9 3 2 3 2" xfId="41470"/>
    <cellStyle name="40% - 강조색5 9 3 2 3 2 2" xfId="41471"/>
    <cellStyle name="40% - 강조색5 9 3 2 3 3" xfId="41472"/>
    <cellStyle name="40% - 강조색5 9 3 2 4" xfId="13020"/>
    <cellStyle name="40% - 강조색5 9 3 2 4 2" xfId="41473"/>
    <cellStyle name="40% - 강조색5 9 3 2 5" xfId="41474"/>
    <cellStyle name="40% - 강조색5 9 3 2 6" xfId="41475"/>
    <cellStyle name="40% - 강조색5 9 3 3" xfId="3578"/>
    <cellStyle name="40% - 강조색5 9 3 3 2" xfId="8870"/>
    <cellStyle name="40% - 강조색5 9 3 3 2 2" xfId="41476"/>
    <cellStyle name="40% - 강조색5 9 3 3 2 2 2" xfId="41477"/>
    <cellStyle name="40% - 강조색5 9 3 3 2 3" xfId="41478"/>
    <cellStyle name="40% - 강조색5 9 3 3 3" xfId="14336"/>
    <cellStyle name="40% - 강조색5 9 3 3 3 2" xfId="41479"/>
    <cellStyle name="40% - 강조색5 9 3 3 4" xfId="41480"/>
    <cellStyle name="40% - 강조색5 9 3 4" xfId="6255"/>
    <cellStyle name="40% - 강조색5 9 3 4 2" xfId="41481"/>
    <cellStyle name="40% - 강조색5 9 3 4 2 2" xfId="41482"/>
    <cellStyle name="40% - 강조색5 9 3 4 3" xfId="41483"/>
    <cellStyle name="40% - 강조색5 9 3 5" xfId="11721"/>
    <cellStyle name="40% - 강조색5 9 3 5 2" xfId="41484"/>
    <cellStyle name="40% - 강조색5 9 3 6" xfId="20495"/>
    <cellStyle name="40% - 강조색5 9 3 7" xfId="41485"/>
    <cellStyle name="40% - 강조색5 9 4" xfId="1641"/>
    <cellStyle name="40% - 강조색5 9 4 2" xfId="4257"/>
    <cellStyle name="40% - 강조색5 9 4 2 2" xfId="9549"/>
    <cellStyle name="40% - 강조색5 9 4 2 2 2" xfId="41486"/>
    <cellStyle name="40% - 강조색5 9 4 2 2 2 2" xfId="41487"/>
    <cellStyle name="40% - 강조색5 9 4 2 2 3" xfId="41488"/>
    <cellStyle name="40% - 강조색5 9 4 2 3" xfId="15015"/>
    <cellStyle name="40% - 강조색5 9 4 2 3 2" xfId="41489"/>
    <cellStyle name="40% - 강조색5 9 4 2 4" xfId="41490"/>
    <cellStyle name="40% - 강조색5 9 4 2 5" xfId="41491"/>
    <cellStyle name="40% - 강조색5 9 4 3" xfId="6934"/>
    <cellStyle name="40% - 강조색5 9 4 3 2" xfId="41492"/>
    <cellStyle name="40% - 강조색5 9 4 3 2 2" xfId="41493"/>
    <cellStyle name="40% - 강조색5 9 4 3 3" xfId="41494"/>
    <cellStyle name="40% - 강조색5 9 4 4" xfId="12400"/>
    <cellStyle name="40% - 강조색5 9 4 4 2" xfId="41495"/>
    <cellStyle name="40% - 강조색5 9 4 5" xfId="21073"/>
    <cellStyle name="40% - 강조색5 9 4 6" xfId="41496"/>
    <cellStyle name="40% - 강조색5 9 5" xfId="2958"/>
    <cellStyle name="40% - 강조색5 9 5 2" xfId="8250"/>
    <cellStyle name="40% - 강조색5 9 5 2 2" xfId="41497"/>
    <cellStyle name="40% - 강조색5 9 5 2 2 2" xfId="41498"/>
    <cellStyle name="40% - 강조색5 9 5 2 3" xfId="41499"/>
    <cellStyle name="40% - 강조색5 9 5 3" xfId="13716"/>
    <cellStyle name="40% - 강조색5 9 5 3 2" xfId="41500"/>
    <cellStyle name="40% - 강조색5 9 5 4" xfId="41501"/>
    <cellStyle name="40% - 강조색5 9 5 5" xfId="41502"/>
    <cellStyle name="40% - 강조색5 9 6" xfId="5635"/>
    <cellStyle name="40% - 강조색5 9 6 2" xfId="41503"/>
    <cellStyle name="40% - 강조색5 9 6 2 2" xfId="41504"/>
    <cellStyle name="40% - 강조색5 9 6 3" xfId="41505"/>
    <cellStyle name="40% - 강조색5 9 7" xfId="11101"/>
    <cellStyle name="40% - 강조색5 9 7 2" xfId="41506"/>
    <cellStyle name="40% - 강조색5 9 8" xfId="17084"/>
    <cellStyle name="40% - 강조색5 9 9" xfId="17672"/>
    <cellStyle name="40% - 강조색6" xfId="67" builtinId="51" customBuiltin="1"/>
    <cellStyle name="40% - 강조색6 10" xfId="352"/>
    <cellStyle name="40% - 강조색6 10 10" xfId="18871"/>
    <cellStyle name="40% - 강조색6 10 11" xfId="19833"/>
    <cellStyle name="40% - 강조색6 10 12" xfId="22298"/>
    <cellStyle name="40% - 강조색6 10 2" xfId="656"/>
    <cellStyle name="40% - 강조색6 10 2 2" xfId="1278"/>
    <cellStyle name="40% - 강조색6 10 2 2 2" xfId="2580"/>
    <cellStyle name="40% - 강조색6 10 2 2 2 2" xfId="5196"/>
    <cellStyle name="40% - 강조색6 10 2 2 2 2 2" xfId="10488"/>
    <cellStyle name="40% - 강조색6 10 2 2 2 2 2 2" xfId="41507"/>
    <cellStyle name="40% - 강조색6 10 2 2 2 2 2 2 2" xfId="41508"/>
    <cellStyle name="40% - 강조색6 10 2 2 2 2 2 3" xfId="41509"/>
    <cellStyle name="40% - 강조색6 10 2 2 2 2 3" xfId="15954"/>
    <cellStyle name="40% - 강조색6 10 2 2 2 2 3 2" xfId="41510"/>
    <cellStyle name="40% - 강조색6 10 2 2 2 2 4" xfId="41511"/>
    <cellStyle name="40% - 강조색6 10 2 2 2 3" xfId="7873"/>
    <cellStyle name="40% - 강조색6 10 2 2 2 3 2" xfId="41512"/>
    <cellStyle name="40% - 강조색6 10 2 2 2 3 2 2" xfId="41513"/>
    <cellStyle name="40% - 강조색6 10 2 2 2 3 3" xfId="41514"/>
    <cellStyle name="40% - 강조색6 10 2 2 2 4" xfId="13339"/>
    <cellStyle name="40% - 강조색6 10 2 2 2 4 2" xfId="41515"/>
    <cellStyle name="40% - 강조색6 10 2 2 2 5" xfId="41516"/>
    <cellStyle name="40% - 강조색6 10 2 2 3" xfId="3897"/>
    <cellStyle name="40% - 강조색6 10 2 2 3 2" xfId="9189"/>
    <cellStyle name="40% - 강조색6 10 2 2 3 2 2" xfId="41517"/>
    <cellStyle name="40% - 강조색6 10 2 2 3 2 2 2" xfId="41518"/>
    <cellStyle name="40% - 강조색6 10 2 2 3 2 3" xfId="41519"/>
    <cellStyle name="40% - 강조색6 10 2 2 3 3" xfId="14655"/>
    <cellStyle name="40% - 강조색6 10 2 2 3 3 2" xfId="41520"/>
    <cellStyle name="40% - 강조색6 10 2 2 3 4" xfId="41521"/>
    <cellStyle name="40% - 강조색6 10 2 2 4" xfId="6574"/>
    <cellStyle name="40% - 강조색6 10 2 2 4 2" xfId="41522"/>
    <cellStyle name="40% - 강조색6 10 2 2 4 2 2" xfId="41523"/>
    <cellStyle name="40% - 강조색6 10 2 2 4 3" xfId="41524"/>
    <cellStyle name="40% - 강조색6 10 2 2 5" xfId="12040"/>
    <cellStyle name="40% - 강조색6 10 2 2 5 2" xfId="41525"/>
    <cellStyle name="40% - 강조색6 10 2 2 6" xfId="41526"/>
    <cellStyle name="40% - 강조색6 10 2 2 7" xfId="41527"/>
    <cellStyle name="40% - 강조색6 10 2 3" xfId="1960"/>
    <cellStyle name="40% - 강조색6 10 2 3 2" xfId="4576"/>
    <cellStyle name="40% - 강조색6 10 2 3 2 2" xfId="9868"/>
    <cellStyle name="40% - 강조색6 10 2 3 2 2 2" xfId="41528"/>
    <cellStyle name="40% - 강조색6 10 2 3 2 2 2 2" xfId="41529"/>
    <cellStyle name="40% - 강조색6 10 2 3 2 2 3" xfId="41530"/>
    <cellStyle name="40% - 강조색6 10 2 3 2 3" xfId="15334"/>
    <cellStyle name="40% - 강조색6 10 2 3 2 3 2" xfId="41531"/>
    <cellStyle name="40% - 강조색6 10 2 3 2 4" xfId="41532"/>
    <cellStyle name="40% - 강조색6 10 2 3 3" xfId="7253"/>
    <cellStyle name="40% - 강조색6 10 2 3 3 2" xfId="41533"/>
    <cellStyle name="40% - 강조색6 10 2 3 3 2 2" xfId="41534"/>
    <cellStyle name="40% - 강조색6 10 2 3 3 3" xfId="41535"/>
    <cellStyle name="40% - 강조색6 10 2 3 4" xfId="12719"/>
    <cellStyle name="40% - 강조색6 10 2 3 4 2" xfId="41536"/>
    <cellStyle name="40% - 강조색6 10 2 3 5" xfId="41537"/>
    <cellStyle name="40% - 강조색6 10 2 4" xfId="3277"/>
    <cellStyle name="40% - 강조색6 10 2 4 2" xfId="8569"/>
    <cellStyle name="40% - 강조색6 10 2 4 2 2" xfId="41538"/>
    <cellStyle name="40% - 강조색6 10 2 4 2 2 2" xfId="41539"/>
    <cellStyle name="40% - 강조색6 10 2 4 2 3" xfId="41540"/>
    <cellStyle name="40% - 강조색6 10 2 4 3" xfId="14035"/>
    <cellStyle name="40% - 강조색6 10 2 4 3 2" xfId="41541"/>
    <cellStyle name="40% - 강조색6 10 2 4 4" xfId="41542"/>
    <cellStyle name="40% - 강조색6 10 2 5" xfId="5954"/>
    <cellStyle name="40% - 강조색6 10 2 5 2" xfId="41543"/>
    <cellStyle name="40% - 강조색6 10 2 5 2 2" xfId="41544"/>
    <cellStyle name="40% - 강조색6 10 2 5 3" xfId="41545"/>
    <cellStyle name="40% - 강조색6 10 2 6" xfId="11420"/>
    <cellStyle name="40% - 강조색6 10 2 6 2" xfId="41546"/>
    <cellStyle name="40% - 강조색6 10 2 7" xfId="21335"/>
    <cellStyle name="40% - 강조색6 10 2 8" xfId="41547"/>
    <cellStyle name="40% - 강조색6 10 3" xfId="976"/>
    <cellStyle name="40% - 강조색6 10 3 2" xfId="2278"/>
    <cellStyle name="40% - 강조색6 10 3 2 2" xfId="4894"/>
    <cellStyle name="40% - 강조색6 10 3 2 2 2" xfId="10186"/>
    <cellStyle name="40% - 강조색6 10 3 2 2 2 2" xfId="41548"/>
    <cellStyle name="40% - 강조색6 10 3 2 2 2 2 2" xfId="41549"/>
    <cellStyle name="40% - 강조색6 10 3 2 2 2 3" xfId="41550"/>
    <cellStyle name="40% - 강조색6 10 3 2 2 3" xfId="15652"/>
    <cellStyle name="40% - 강조색6 10 3 2 2 3 2" xfId="41551"/>
    <cellStyle name="40% - 강조색6 10 3 2 2 4" xfId="41552"/>
    <cellStyle name="40% - 강조색6 10 3 2 3" xfId="7571"/>
    <cellStyle name="40% - 강조색6 10 3 2 3 2" xfId="41553"/>
    <cellStyle name="40% - 강조색6 10 3 2 3 2 2" xfId="41554"/>
    <cellStyle name="40% - 강조색6 10 3 2 3 3" xfId="41555"/>
    <cellStyle name="40% - 강조색6 10 3 2 4" xfId="13037"/>
    <cellStyle name="40% - 강조색6 10 3 2 4 2" xfId="41556"/>
    <cellStyle name="40% - 강조색6 10 3 2 5" xfId="41557"/>
    <cellStyle name="40% - 강조색6 10 3 3" xfId="3595"/>
    <cellStyle name="40% - 강조색6 10 3 3 2" xfId="8887"/>
    <cellStyle name="40% - 강조색6 10 3 3 2 2" xfId="41558"/>
    <cellStyle name="40% - 강조색6 10 3 3 2 2 2" xfId="41559"/>
    <cellStyle name="40% - 강조색6 10 3 3 2 3" xfId="41560"/>
    <cellStyle name="40% - 강조색6 10 3 3 3" xfId="14353"/>
    <cellStyle name="40% - 강조색6 10 3 3 3 2" xfId="41561"/>
    <cellStyle name="40% - 강조색6 10 3 3 4" xfId="41562"/>
    <cellStyle name="40% - 강조색6 10 3 4" xfId="6272"/>
    <cellStyle name="40% - 강조색6 10 3 4 2" xfId="41563"/>
    <cellStyle name="40% - 강조색6 10 3 4 2 2" xfId="41564"/>
    <cellStyle name="40% - 강조색6 10 3 4 3" xfId="41565"/>
    <cellStyle name="40% - 강조색6 10 3 5" xfId="11738"/>
    <cellStyle name="40% - 강조색6 10 3 5 2" xfId="41566"/>
    <cellStyle name="40% - 강조색6 10 3 6" xfId="41567"/>
    <cellStyle name="40% - 강조색6 10 3 7" xfId="41568"/>
    <cellStyle name="40% - 강조색6 10 4" xfId="1658"/>
    <cellStyle name="40% - 강조색6 10 4 2" xfId="4274"/>
    <cellStyle name="40% - 강조색6 10 4 2 2" xfId="9566"/>
    <cellStyle name="40% - 강조색6 10 4 2 2 2" xfId="41569"/>
    <cellStyle name="40% - 강조색6 10 4 2 2 2 2" xfId="41570"/>
    <cellStyle name="40% - 강조색6 10 4 2 2 3" xfId="41571"/>
    <cellStyle name="40% - 강조색6 10 4 2 3" xfId="15032"/>
    <cellStyle name="40% - 강조색6 10 4 2 3 2" xfId="41572"/>
    <cellStyle name="40% - 강조색6 10 4 2 4" xfId="41573"/>
    <cellStyle name="40% - 강조색6 10 4 3" xfId="6951"/>
    <cellStyle name="40% - 강조색6 10 4 3 2" xfId="41574"/>
    <cellStyle name="40% - 강조색6 10 4 3 2 2" xfId="41575"/>
    <cellStyle name="40% - 강조색6 10 4 3 3" xfId="41576"/>
    <cellStyle name="40% - 강조색6 10 4 4" xfId="12417"/>
    <cellStyle name="40% - 강조색6 10 4 4 2" xfId="41577"/>
    <cellStyle name="40% - 강조색6 10 4 5" xfId="41578"/>
    <cellStyle name="40% - 강조색6 10 5" xfId="2975"/>
    <cellStyle name="40% - 강조색6 10 5 2" xfId="8267"/>
    <cellStyle name="40% - 강조색6 10 5 2 2" xfId="41579"/>
    <cellStyle name="40% - 강조색6 10 5 2 2 2" xfId="41580"/>
    <cellStyle name="40% - 강조색6 10 5 2 3" xfId="41581"/>
    <cellStyle name="40% - 강조색6 10 5 3" xfId="13733"/>
    <cellStyle name="40% - 강조색6 10 5 3 2" xfId="41582"/>
    <cellStyle name="40% - 강조색6 10 5 4" xfId="41583"/>
    <cellStyle name="40% - 강조색6 10 6" xfId="5652"/>
    <cellStyle name="40% - 강조색6 10 6 2" xfId="41584"/>
    <cellStyle name="40% - 강조색6 10 6 2 2" xfId="41585"/>
    <cellStyle name="40% - 강조색6 10 6 3" xfId="41586"/>
    <cellStyle name="40% - 강조색6 10 7" xfId="11118"/>
    <cellStyle name="40% - 강조색6 10 7 2" xfId="41587"/>
    <cellStyle name="40% - 강조색6 10 8" xfId="16751"/>
    <cellStyle name="40% - 강조색6 10 9" xfId="17934"/>
    <cellStyle name="40% - 강조색6 11" xfId="367"/>
    <cellStyle name="40% - 강조색6 11 2" xfId="671"/>
    <cellStyle name="40% - 강조색6 11 2 2" xfId="1293"/>
    <cellStyle name="40% - 강조색6 11 2 2 2" xfId="2595"/>
    <cellStyle name="40% - 강조색6 11 2 2 2 2" xfId="5211"/>
    <cellStyle name="40% - 강조색6 11 2 2 2 2 2" xfId="10503"/>
    <cellStyle name="40% - 강조색6 11 2 2 2 2 2 2" xfId="41588"/>
    <cellStyle name="40% - 강조색6 11 2 2 2 2 2 2 2" xfId="41589"/>
    <cellStyle name="40% - 강조색6 11 2 2 2 2 2 3" xfId="41590"/>
    <cellStyle name="40% - 강조색6 11 2 2 2 2 3" xfId="15969"/>
    <cellStyle name="40% - 강조색6 11 2 2 2 2 3 2" xfId="41591"/>
    <cellStyle name="40% - 강조색6 11 2 2 2 2 4" xfId="41592"/>
    <cellStyle name="40% - 강조색6 11 2 2 2 3" xfId="7888"/>
    <cellStyle name="40% - 강조색6 11 2 2 2 3 2" xfId="41593"/>
    <cellStyle name="40% - 강조색6 11 2 2 2 3 2 2" xfId="41594"/>
    <cellStyle name="40% - 강조색6 11 2 2 2 3 3" xfId="41595"/>
    <cellStyle name="40% - 강조색6 11 2 2 2 4" xfId="13354"/>
    <cellStyle name="40% - 강조색6 11 2 2 2 4 2" xfId="41596"/>
    <cellStyle name="40% - 강조색6 11 2 2 2 5" xfId="41597"/>
    <cellStyle name="40% - 강조색6 11 2 2 3" xfId="3912"/>
    <cellStyle name="40% - 강조색6 11 2 2 3 2" xfId="9204"/>
    <cellStyle name="40% - 강조색6 11 2 2 3 2 2" xfId="41598"/>
    <cellStyle name="40% - 강조색6 11 2 2 3 2 2 2" xfId="41599"/>
    <cellStyle name="40% - 강조색6 11 2 2 3 2 3" xfId="41600"/>
    <cellStyle name="40% - 강조색6 11 2 2 3 3" xfId="14670"/>
    <cellStyle name="40% - 강조색6 11 2 2 3 3 2" xfId="41601"/>
    <cellStyle name="40% - 강조색6 11 2 2 3 4" xfId="41602"/>
    <cellStyle name="40% - 강조색6 11 2 2 4" xfId="6589"/>
    <cellStyle name="40% - 강조색6 11 2 2 4 2" xfId="41603"/>
    <cellStyle name="40% - 강조색6 11 2 2 4 2 2" xfId="41604"/>
    <cellStyle name="40% - 강조색6 11 2 2 4 3" xfId="41605"/>
    <cellStyle name="40% - 강조색6 11 2 2 5" xfId="12055"/>
    <cellStyle name="40% - 강조색6 11 2 2 5 2" xfId="41606"/>
    <cellStyle name="40% - 강조색6 11 2 2 6" xfId="41607"/>
    <cellStyle name="40% - 강조색6 11 2 3" xfId="1975"/>
    <cellStyle name="40% - 강조색6 11 2 3 2" xfId="4591"/>
    <cellStyle name="40% - 강조색6 11 2 3 2 2" xfId="9883"/>
    <cellStyle name="40% - 강조색6 11 2 3 2 2 2" xfId="41608"/>
    <cellStyle name="40% - 강조색6 11 2 3 2 2 2 2" xfId="41609"/>
    <cellStyle name="40% - 강조색6 11 2 3 2 2 3" xfId="41610"/>
    <cellStyle name="40% - 강조색6 11 2 3 2 3" xfId="15349"/>
    <cellStyle name="40% - 강조색6 11 2 3 2 3 2" xfId="41611"/>
    <cellStyle name="40% - 강조색6 11 2 3 2 4" xfId="41612"/>
    <cellStyle name="40% - 강조색6 11 2 3 3" xfId="7268"/>
    <cellStyle name="40% - 강조색6 11 2 3 3 2" xfId="41613"/>
    <cellStyle name="40% - 강조색6 11 2 3 3 2 2" xfId="41614"/>
    <cellStyle name="40% - 강조색6 11 2 3 3 3" xfId="41615"/>
    <cellStyle name="40% - 강조색6 11 2 3 4" xfId="12734"/>
    <cellStyle name="40% - 강조색6 11 2 3 4 2" xfId="41616"/>
    <cellStyle name="40% - 강조색6 11 2 3 5" xfId="41617"/>
    <cellStyle name="40% - 강조색6 11 2 4" xfId="3292"/>
    <cellStyle name="40% - 강조색6 11 2 4 2" xfId="8584"/>
    <cellStyle name="40% - 강조색6 11 2 4 2 2" xfId="41618"/>
    <cellStyle name="40% - 강조색6 11 2 4 2 2 2" xfId="41619"/>
    <cellStyle name="40% - 강조색6 11 2 4 2 3" xfId="41620"/>
    <cellStyle name="40% - 강조색6 11 2 4 3" xfId="14050"/>
    <cellStyle name="40% - 강조색6 11 2 4 3 2" xfId="41621"/>
    <cellStyle name="40% - 강조색6 11 2 4 4" xfId="41622"/>
    <cellStyle name="40% - 강조색6 11 2 5" xfId="5969"/>
    <cellStyle name="40% - 강조색6 11 2 5 2" xfId="41623"/>
    <cellStyle name="40% - 강조색6 11 2 5 2 2" xfId="41624"/>
    <cellStyle name="40% - 강조색6 11 2 5 3" xfId="41625"/>
    <cellStyle name="40% - 강조색6 11 2 6" xfId="11435"/>
    <cellStyle name="40% - 강조색6 11 2 6 2" xfId="41626"/>
    <cellStyle name="40% - 강조색6 11 2 7" xfId="41627"/>
    <cellStyle name="40% - 강조색6 11 3" xfId="991"/>
    <cellStyle name="40% - 강조색6 11 3 2" xfId="2293"/>
    <cellStyle name="40% - 강조색6 11 3 2 2" xfId="4909"/>
    <cellStyle name="40% - 강조색6 11 3 2 2 2" xfId="10201"/>
    <cellStyle name="40% - 강조색6 11 3 2 2 2 2" xfId="41628"/>
    <cellStyle name="40% - 강조색6 11 3 2 2 2 2 2" xfId="41629"/>
    <cellStyle name="40% - 강조색6 11 3 2 2 2 3" xfId="41630"/>
    <cellStyle name="40% - 강조색6 11 3 2 2 3" xfId="15667"/>
    <cellStyle name="40% - 강조색6 11 3 2 2 3 2" xfId="41631"/>
    <cellStyle name="40% - 강조색6 11 3 2 2 4" xfId="41632"/>
    <cellStyle name="40% - 강조색6 11 3 2 3" xfId="7586"/>
    <cellStyle name="40% - 강조색6 11 3 2 3 2" xfId="41633"/>
    <cellStyle name="40% - 강조색6 11 3 2 3 2 2" xfId="41634"/>
    <cellStyle name="40% - 강조색6 11 3 2 3 3" xfId="41635"/>
    <cellStyle name="40% - 강조색6 11 3 2 4" xfId="13052"/>
    <cellStyle name="40% - 강조색6 11 3 2 4 2" xfId="41636"/>
    <cellStyle name="40% - 강조색6 11 3 2 5" xfId="41637"/>
    <cellStyle name="40% - 강조색6 11 3 3" xfId="3610"/>
    <cellStyle name="40% - 강조색6 11 3 3 2" xfId="8902"/>
    <cellStyle name="40% - 강조색6 11 3 3 2 2" xfId="41638"/>
    <cellStyle name="40% - 강조색6 11 3 3 2 2 2" xfId="41639"/>
    <cellStyle name="40% - 강조색6 11 3 3 2 3" xfId="41640"/>
    <cellStyle name="40% - 강조색6 11 3 3 3" xfId="14368"/>
    <cellStyle name="40% - 강조색6 11 3 3 3 2" xfId="41641"/>
    <cellStyle name="40% - 강조색6 11 3 3 4" xfId="41642"/>
    <cellStyle name="40% - 강조색6 11 3 4" xfId="6287"/>
    <cellStyle name="40% - 강조색6 11 3 4 2" xfId="41643"/>
    <cellStyle name="40% - 강조색6 11 3 4 2 2" xfId="41644"/>
    <cellStyle name="40% - 강조색6 11 3 4 3" xfId="41645"/>
    <cellStyle name="40% - 강조색6 11 3 5" xfId="11753"/>
    <cellStyle name="40% - 강조색6 11 3 5 2" xfId="41646"/>
    <cellStyle name="40% - 강조색6 11 3 6" xfId="41647"/>
    <cellStyle name="40% - 강조색6 11 4" xfId="1673"/>
    <cellStyle name="40% - 강조색6 11 4 2" xfId="4289"/>
    <cellStyle name="40% - 강조색6 11 4 2 2" xfId="9581"/>
    <cellStyle name="40% - 강조색6 11 4 2 2 2" xfId="41648"/>
    <cellStyle name="40% - 강조색6 11 4 2 2 2 2" xfId="41649"/>
    <cellStyle name="40% - 강조색6 11 4 2 2 3" xfId="41650"/>
    <cellStyle name="40% - 강조색6 11 4 2 3" xfId="15047"/>
    <cellStyle name="40% - 강조색6 11 4 2 3 2" xfId="41651"/>
    <cellStyle name="40% - 강조색6 11 4 2 4" xfId="41652"/>
    <cellStyle name="40% - 강조색6 11 4 3" xfId="6966"/>
    <cellStyle name="40% - 강조색6 11 4 3 2" xfId="41653"/>
    <cellStyle name="40% - 강조색6 11 4 3 2 2" xfId="41654"/>
    <cellStyle name="40% - 강조색6 11 4 3 3" xfId="41655"/>
    <cellStyle name="40% - 강조색6 11 4 4" xfId="12432"/>
    <cellStyle name="40% - 강조색6 11 4 4 2" xfId="41656"/>
    <cellStyle name="40% - 강조색6 11 4 5" xfId="41657"/>
    <cellStyle name="40% - 강조색6 11 5" xfId="2990"/>
    <cellStyle name="40% - 강조색6 11 5 2" xfId="8282"/>
    <cellStyle name="40% - 강조색6 11 5 2 2" xfId="41658"/>
    <cellStyle name="40% - 강조색6 11 5 2 2 2" xfId="41659"/>
    <cellStyle name="40% - 강조색6 11 5 2 3" xfId="41660"/>
    <cellStyle name="40% - 강조색6 11 5 3" xfId="13748"/>
    <cellStyle name="40% - 강조색6 11 5 3 2" xfId="41661"/>
    <cellStyle name="40% - 강조색6 11 5 4" xfId="41662"/>
    <cellStyle name="40% - 강조색6 11 6" xfId="5667"/>
    <cellStyle name="40% - 강조색6 11 6 2" xfId="41663"/>
    <cellStyle name="40% - 강조색6 11 6 2 2" xfId="41664"/>
    <cellStyle name="40% - 강조색6 11 6 3" xfId="41665"/>
    <cellStyle name="40% - 강조색6 11 7" xfId="11133"/>
    <cellStyle name="40% - 강조색6 11 7 2" xfId="41666"/>
    <cellStyle name="40% - 강조색6 11 8" xfId="18283"/>
    <cellStyle name="40% - 강조색6 11 9" xfId="41667"/>
    <cellStyle name="40% - 강조색6 12" xfId="382"/>
    <cellStyle name="40% - 강조색6 12 2" xfId="686"/>
    <cellStyle name="40% - 강조색6 12 2 2" xfId="1308"/>
    <cellStyle name="40% - 강조색6 12 2 2 2" xfId="2610"/>
    <cellStyle name="40% - 강조색6 12 2 2 2 2" xfId="5226"/>
    <cellStyle name="40% - 강조색6 12 2 2 2 2 2" xfId="10518"/>
    <cellStyle name="40% - 강조색6 12 2 2 2 2 2 2" xfId="41668"/>
    <cellStyle name="40% - 강조색6 12 2 2 2 2 2 2 2" xfId="41669"/>
    <cellStyle name="40% - 강조색6 12 2 2 2 2 2 3" xfId="41670"/>
    <cellStyle name="40% - 강조색6 12 2 2 2 2 3" xfId="15984"/>
    <cellStyle name="40% - 강조색6 12 2 2 2 2 3 2" xfId="41671"/>
    <cellStyle name="40% - 강조색6 12 2 2 2 2 4" xfId="41672"/>
    <cellStyle name="40% - 강조색6 12 2 2 2 3" xfId="7903"/>
    <cellStyle name="40% - 강조색6 12 2 2 2 3 2" xfId="41673"/>
    <cellStyle name="40% - 강조색6 12 2 2 2 3 2 2" xfId="41674"/>
    <cellStyle name="40% - 강조색6 12 2 2 2 3 3" xfId="41675"/>
    <cellStyle name="40% - 강조색6 12 2 2 2 4" xfId="13369"/>
    <cellStyle name="40% - 강조색6 12 2 2 2 4 2" xfId="41676"/>
    <cellStyle name="40% - 강조색6 12 2 2 2 5" xfId="41677"/>
    <cellStyle name="40% - 강조색6 12 2 2 3" xfId="3927"/>
    <cellStyle name="40% - 강조색6 12 2 2 3 2" xfId="9219"/>
    <cellStyle name="40% - 강조색6 12 2 2 3 2 2" xfId="41678"/>
    <cellStyle name="40% - 강조색6 12 2 2 3 2 2 2" xfId="41679"/>
    <cellStyle name="40% - 강조색6 12 2 2 3 2 3" xfId="41680"/>
    <cellStyle name="40% - 강조색6 12 2 2 3 3" xfId="14685"/>
    <cellStyle name="40% - 강조색6 12 2 2 3 3 2" xfId="41681"/>
    <cellStyle name="40% - 강조색6 12 2 2 3 4" xfId="41682"/>
    <cellStyle name="40% - 강조색6 12 2 2 4" xfId="6604"/>
    <cellStyle name="40% - 강조색6 12 2 2 4 2" xfId="41683"/>
    <cellStyle name="40% - 강조색6 12 2 2 4 2 2" xfId="41684"/>
    <cellStyle name="40% - 강조색6 12 2 2 4 3" xfId="41685"/>
    <cellStyle name="40% - 강조색6 12 2 2 5" xfId="12070"/>
    <cellStyle name="40% - 강조색6 12 2 2 5 2" xfId="41686"/>
    <cellStyle name="40% - 강조색6 12 2 2 6" xfId="41687"/>
    <cellStyle name="40% - 강조색6 12 2 3" xfId="1990"/>
    <cellStyle name="40% - 강조색6 12 2 3 2" xfId="4606"/>
    <cellStyle name="40% - 강조색6 12 2 3 2 2" xfId="9898"/>
    <cellStyle name="40% - 강조색6 12 2 3 2 2 2" xfId="41688"/>
    <cellStyle name="40% - 강조색6 12 2 3 2 2 2 2" xfId="41689"/>
    <cellStyle name="40% - 강조색6 12 2 3 2 2 3" xfId="41690"/>
    <cellStyle name="40% - 강조색6 12 2 3 2 3" xfId="15364"/>
    <cellStyle name="40% - 강조색6 12 2 3 2 3 2" xfId="41691"/>
    <cellStyle name="40% - 강조색6 12 2 3 2 4" xfId="41692"/>
    <cellStyle name="40% - 강조색6 12 2 3 3" xfId="7283"/>
    <cellStyle name="40% - 강조색6 12 2 3 3 2" xfId="41693"/>
    <cellStyle name="40% - 강조색6 12 2 3 3 2 2" xfId="41694"/>
    <cellStyle name="40% - 강조색6 12 2 3 3 3" xfId="41695"/>
    <cellStyle name="40% - 강조색6 12 2 3 4" xfId="12749"/>
    <cellStyle name="40% - 강조색6 12 2 3 4 2" xfId="41696"/>
    <cellStyle name="40% - 강조색6 12 2 3 5" xfId="41697"/>
    <cellStyle name="40% - 강조색6 12 2 4" xfId="3307"/>
    <cellStyle name="40% - 강조색6 12 2 4 2" xfId="8599"/>
    <cellStyle name="40% - 강조색6 12 2 4 2 2" xfId="41698"/>
    <cellStyle name="40% - 강조색6 12 2 4 2 2 2" xfId="41699"/>
    <cellStyle name="40% - 강조색6 12 2 4 2 3" xfId="41700"/>
    <cellStyle name="40% - 강조색6 12 2 4 3" xfId="14065"/>
    <cellStyle name="40% - 강조색6 12 2 4 3 2" xfId="41701"/>
    <cellStyle name="40% - 강조색6 12 2 4 4" xfId="41702"/>
    <cellStyle name="40% - 강조색6 12 2 5" xfId="5984"/>
    <cellStyle name="40% - 강조색6 12 2 5 2" xfId="41703"/>
    <cellStyle name="40% - 강조색6 12 2 5 2 2" xfId="41704"/>
    <cellStyle name="40% - 강조색6 12 2 5 3" xfId="41705"/>
    <cellStyle name="40% - 강조색6 12 2 6" xfId="11450"/>
    <cellStyle name="40% - 강조색6 12 2 6 2" xfId="41706"/>
    <cellStyle name="40% - 강조색6 12 2 7" xfId="41707"/>
    <cellStyle name="40% - 강조색6 12 3" xfId="1006"/>
    <cellStyle name="40% - 강조색6 12 3 2" xfId="2308"/>
    <cellStyle name="40% - 강조색6 12 3 2 2" xfId="4924"/>
    <cellStyle name="40% - 강조색6 12 3 2 2 2" xfId="10216"/>
    <cellStyle name="40% - 강조색6 12 3 2 2 2 2" xfId="41708"/>
    <cellStyle name="40% - 강조색6 12 3 2 2 2 2 2" xfId="41709"/>
    <cellStyle name="40% - 강조색6 12 3 2 2 2 3" xfId="41710"/>
    <cellStyle name="40% - 강조색6 12 3 2 2 3" xfId="15682"/>
    <cellStyle name="40% - 강조색6 12 3 2 2 3 2" xfId="41711"/>
    <cellStyle name="40% - 강조색6 12 3 2 2 4" xfId="41712"/>
    <cellStyle name="40% - 강조색6 12 3 2 3" xfId="7601"/>
    <cellStyle name="40% - 강조색6 12 3 2 3 2" xfId="41713"/>
    <cellStyle name="40% - 강조색6 12 3 2 3 2 2" xfId="41714"/>
    <cellStyle name="40% - 강조색6 12 3 2 3 3" xfId="41715"/>
    <cellStyle name="40% - 강조색6 12 3 2 4" xfId="13067"/>
    <cellStyle name="40% - 강조색6 12 3 2 4 2" xfId="41716"/>
    <cellStyle name="40% - 강조색6 12 3 2 5" xfId="41717"/>
    <cellStyle name="40% - 강조색6 12 3 3" xfId="3625"/>
    <cellStyle name="40% - 강조색6 12 3 3 2" xfId="8917"/>
    <cellStyle name="40% - 강조색6 12 3 3 2 2" xfId="41718"/>
    <cellStyle name="40% - 강조색6 12 3 3 2 2 2" xfId="41719"/>
    <cellStyle name="40% - 강조색6 12 3 3 2 3" xfId="41720"/>
    <cellStyle name="40% - 강조색6 12 3 3 3" xfId="14383"/>
    <cellStyle name="40% - 강조색6 12 3 3 3 2" xfId="41721"/>
    <cellStyle name="40% - 강조색6 12 3 3 4" xfId="41722"/>
    <cellStyle name="40% - 강조색6 12 3 4" xfId="6302"/>
    <cellStyle name="40% - 강조색6 12 3 4 2" xfId="41723"/>
    <cellStyle name="40% - 강조색6 12 3 4 2 2" xfId="41724"/>
    <cellStyle name="40% - 강조색6 12 3 4 3" xfId="41725"/>
    <cellStyle name="40% - 강조색6 12 3 5" xfId="11768"/>
    <cellStyle name="40% - 강조색6 12 3 5 2" xfId="41726"/>
    <cellStyle name="40% - 강조색6 12 3 6" xfId="41727"/>
    <cellStyle name="40% - 강조색6 12 4" xfId="1688"/>
    <cellStyle name="40% - 강조색6 12 4 2" xfId="4304"/>
    <cellStyle name="40% - 강조색6 12 4 2 2" xfId="9596"/>
    <cellStyle name="40% - 강조색6 12 4 2 2 2" xfId="41728"/>
    <cellStyle name="40% - 강조색6 12 4 2 2 2 2" xfId="41729"/>
    <cellStyle name="40% - 강조색6 12 4 2 2 3" xfId="41730"/>
    <cellStyle name="40% - 강조색6 12 4 2 3" xfId="15062"/>
    <cellStyle name="40% - 강조색6 12 4 2 3 2" xfId="41731"/>
    <cellStyle name="40% - 강조색6 12 4 2 4" xfId="41732"/>
    <cellStyle name="40% - 강조색6 12 4 3" xfId="6981"/>
    <cellStyle name="40% - 강조색6 12 4 3 2" xfId="41733"/>
    <cellStyle name="40% - 강조색6 12 4 3 2 2" xfId="41734"/>
    <cellStyle name="40% - 강조색6 12 4 3 3" xfId="41735"/>
    <cellStyle name="40% - 강조색6 12 4 4" xfId="12447"/>
    <cellStyle name="40% - 강조색6 12 4 4 2" xfId="41736"/>
    <cellStyle name="40% - 강조색6 12 4 5" xfId="41737"/>
    <cellStyle name="40% - 강조색6 12 5" xfId="3005"/>
    <cellStyle name="40% - 강조색6 12 5 2" xfId="8297"/>
    <cellStyle name="40% - 강조색6 12 5 2 2" xfId="41738"/>
    <cellStyle name="40% - 강조색6 12 5 2 2 2" xfId="41739"/>
    <cellStyle name="40% - 강조색6 12 5 2 3" xfId="41740"/>
    <cellStyle name="40% - 강조색6 12 5 3" xfId="13763"/>
    <cellStyle name="40% - 강조색6 12 5 3 2" xfId="41741"/>
    <cellStyle name="40% - 강조색6 12 5 4" xfId="41742"/>
    <cellStyle name="40% - 강조색6 12 6" xfId="5682"/>
    <cellStyle name="40% - 강조색6 12 6 2" xfId="41743"/>
    <cellStyle name="40% - 강조색6 12 6 2 2" xfId="41744"/>
    <cellStyle name="40% - 강조색6 12 6 3" xfId="41745"/>
    <cellStyle name="40% - 강조색6 12 7" xfId="11148"/>
    <cellStyle name="40% - 강조색6 12 7 2" xfId="41746"/>
    <cellStyle name="40% - 강조색6 12 8" xfId="19244"/>
    <cellStyle name="40% - 강조색6 13" xfId="396"/>
    <cellStyle name="40% - 강조색6 13 2" xfId="1020"/>
    <cellStyle name="40% - 강조색6 13 2 2" xfId="2322"/>
    <cellStyle name="40% - 강조색6 13 2 2 2" xfId="4938"/>
    <cellStyle name="40% - 강조색6 13 2 2 2 2" xfId="10230"/>
    <cellStyle name="40% - 강조색6 13 2 2 2 2 2" xfId="41747"/>
    <cellStyle name="40% - 강조색6 13 2 2 2 2 2 2" xfId="41748"/>
    <cellStyle name="40% - 강조색6 13 2 2 2 2 3" xfId="41749"/>
    <cellStyle name="40% - 강조색6 13 2 2 2 3" xfId="15696"/>
    <cellStyle name="40% - 강조색6 13 2 2 2 3 2" xfId="41750"/>
    <cellStyle name="40% - 강조색6 13 2 2 2 4" xfId="41751"/>
    <cellStyle name="40% - 강조색6 13 2 2 3" xfId="7615"/>
    <cellStyle name="40% - 강조색6 13 2 2 3 2" xfId="41752"/>
    <cellStyle name="40% - 강조색6 13 2 2 3 2 2" xfId="41753"/>
    <cellStyle name="40% - 강조색6 13 2 2 3 3" xfId="41754"/>
    <cellStyle name="40% - 강조색6 13 2 2 4" xfId="13081"/>
    <cellStyle name="40% - 강조색6 13 2 2 4 2" xfId="41755"/>
    <cellStyle name="40% - 강조색6 13 2 2 5" xfId="41756"/>
    <cellStyle name="40% - 강조색6 13 2 3" xfId="3639"/>
    <cellStyle name="40% - 강조색6 13 2 3 2" xfId="8931"/>
    <cellStyle name="40% - 강조색6 13 2 3 2 2" xfId="41757"/>
    <cellStyle name="40% - 강조색6 13 2 3 2 2 2" xfId="41758"/>
    <cellStyle name="40% - 강조색6 13 2 3 2 3" xfId="41759"/>
    <cellStyle name="40% - 강조색6 13 2 3 3" xfId="14397"/>
    <cellStyle name="40% - 강조색6 13 2 3 3 2" xfId="41760"/>
    <cellStyle name="40% - 강조색6 13 2 3 4" xfId="41761"/>
    <cellStyle name="40% - 강조색6 13 2 4" xfId="6316"/>
    <cellStyle name="40% - 강조색6 13 2 4 2" xfId="41762"/>
    <cellStyle name="40% - 강조색6 13 2 4 2 2" xfId="41763"/>
    <cellStyle name="40% - 강조색6 13 2 4 3" xfId="41764"/>
    <cellStyle name="40% - 강조색6 13 2 5" xfId="11782"/>
    <cellStyle name="40% - 강조색6 13 2 5 2" xfId="41765"/>
    <cellStyle name="40% - 강조색6 13 2 6" xfId="41766"/>
    <cellStyle name="40% - 강조색6 13 3" xfId="1702"/>
    <cellStyle name="40% - 강조색6 13 3 2" xfId="4318"/>
    <cellStyle name="40% - 강조색6 13 3 2 2" xfId="9610"/>
    <cellStyle name="40% - 강조색6 13 3 2 2 2" xfId="41767"/>
    <cellStyle name="40% - 강조색6 13 3 2 2 2 2" xfId="41768"/>
    <cellStyle name="40% - 강조색6 13 3 2 2 3" xfId="41769"/>
    <cellStyle name="40% - 강조색6 13 3 2 3" xfId="15076"/>
    <cellStyle name="40% - 강조색6 13 3 2 3 2" xfId="41770"/>
    <cellStyle name="40% - 강조색6 13 3 2 4" xfId="41771"/>
    <cellStyle name="40% - 강조색6 13 3 3" xfId="6995"/>
    <cellStyle name="40% - 강조색6 13 3 3 2" xfId="41772"/>
    <cellStyle name="40% - 강조색6 13 3 3 2 2" xfId="41773"/>
    <cellStyle name="40% - 강조색6 13 3 3 3" xfId="41774"/>
    <cellStyle name="40% - 강조색6 13 3 4" xfId="12461"/>
    <cellStyle name="40% - 강조색6 13 3 4 2" xfId="41775"/>
    <cellStyle name="40% - 강조색6 13 3 5" xfId="41776"/>
    <cellStyle name="40% - 강조색6 13 4" xfId="3019"/>
    <cellStyle name="40% - 강조색6 13 4 2" xfId="8311"/>
    <cellStyle name="40% - 강조색6 13 4 2 2" xfId="41777"/>
    <cellStyle name="40% - 강조색6 13 4 2 2 2" xfId="41778"/>
    <cellStyle name="40% - 강조색6 13 4 2 3" xfId="41779"/>
    <cellStyle name="40% - 강조색6 13 4 3" xfId="13777"/>
    <cellStyle name="40% - 강조색6 13 4 3 2" xfId="41780"/>
    <cellStyle name="40% - 강조색6 13 4 4" xfId="41781"/>
    <cellStyle name="40% - 강조색6 13 5" xfId="5696"/>
    <cellStyle name="40% - 강조색6 13 5 2" xfId="41782"/>
    <cellStyle name="40% - 강조색6 13 5 2 2" xfId="41783"/>
    <cellStyle name="40% - 강조색6 13 5 3" xfId="41784"/>
    <cellStyle name="40% - 강조색6 13 6" xfId="11162"/>
    <cellStyle name="40% - 강조색6 13 6 2" xfId="41785"/>
    <cellStyle name="40% - 강조색6 13 7" xfId="41786"/>
    <cellStyle name="40% - 강조색6 14" xfId="701"/>
    <cellStyle name="40% - 강조색6 14 2" xfId="1323"/>
    <cellStyle name="40% - 강조색6 14 2 2" xfId="2625"/>
    <cellStyle name="40% - 강조색6 14 2 2 2" xfId="5241"/>
    <cellStyle name="40% - 강조색6 14 2 2 2 2" xfId="10533"/>
    <cellStyle name="40% - 강조색6 14 2 2 2 2 2" xfId="41787"/>
    <cellStyle name="40% - 강조색6 14 2 2 2 2 2 2" xfId="41788"/>
    <cellStyle name="40% - 강조색6 14 2 2 2 2 3" xfId="41789"/>
    <cellStyle name="40% - 강조색6 14 2 2 2 3" xfId="15999"/>
    <cellStyle name="40% - 강조색6 14 2 2 2 3 2" xfId="41790"/>
    <cellStyle name="40% - 강조색6 14 2 2 2 4" xfId="41791"/>
    <cellStyle name="40% - 강조색6 14 2 2 3" xfId="7918"/>
    <cellStyle name="40% - 강조색6 14 2 2 3 2" xfId="41792"/>
    <cellStyle name="40% - 강조색6 14 2 2 3 2 2" xfId="41793"/>
    <cellStyle name="40% - 강조색6 14 2 2 3 3" xfId="41794"/>
    <cellStyle name="40% - 강조색6 14 2 2 4" xfId="13384"/>
    <cellStyle name="40% - 강조색6 14 2 2 4 2" xfId="41795"/>
    <cellStyle name="40% - 강조색6 14 2 2 5" xfId="41796"/>
    <cellStyle name="40% - 강조색6 14 2 3" xfId="3942"/>
    <cellStyle name="40% - 강조색6 14 2 3 2" xfId="9234"/>
    <cellStyle name="40% - 강조색6 14 2 3 2 2" xfId="41797"/>
    <cellStyle name="40% - 강조색6 14 2 3 2 2 2" xfId="41798"/>
    <cellStyle name="40% - 강조색6 14 2 3 2 3" xfId="41799"/>
    <cellStyle name="40% - 강조색6 14 2 3 3" xfId="14700"/>
    <cellStyle name="40% - 강조색6 14 2 3 3 2" xfId="41800"/>
    <cellStyle name="40% - 강조색6 14 2 3 4" xfId="41801"/>
    <cellStyle name="40% - 강조색6 14 2 4" xfId="6619"/>
    <cellStyle name="40% - 강조색6 14 2 4 2" xfId="41802"/>
    <cellStyle name="40% - 강조색6 14 2 4 2 2" xfId="41803"/>
    <cellStyle name="40% - 강조색6 14 2 4 3" xfId="41804"/>
    <cellStyle name="40% - 강조색6 14 2 5" xfId="12085"/>
    <cellStyle name="40% - 강조색6 14 2 5 2" xfId="41805"/>
    <cellStyle name="40% - 강조색6 14 2 6" xfId="41806"/>
    <cellStyle name="40% - 강조색6 14 3" xfId="2005"/>
    <cellStyle name="40% - 강조색6 14 3 2" xfId="4621"/>
    <cellStyle name="40% - 강조색6 14 3 2 2" xfId="9913"/>
    <cellStyle name="40% - 강조색6 14 3 2 2 2" xfId="41807"/>
    <cellStyle name="40% - 강조색6 14 3 2 2 2 2" xfId="41808"/>
    <cellStyle name="40% - 강조색6 14 3 2 2 3" xfId="41809"/>
    <cellStyle name="40% - 강조색6 14 3 2 3" xfId="15379"/>
    <cellStyle name="40% - 강조색6 14 3 2 3 2" xfId="41810"/>
    <cellStyle name="40% - 강조색6 14 3 2 4" xfId="41811"/>
    <cellStyle name="40% - 강조색6 14 3 3" xfId="7298"/>
    <cellStyle name="40% - 강조색6 14 3 3 2" xfId="41812"/>
    <cellStyle name="40% - 강조색6 14 3 3 2 2" xfId="41813"/>
    <cellStyle name="40% - 강조색6 14 3 3 3" xfId="41814"/>
    <cellStyle name="40% - 강조색6 14 3 4" xfId="12764"/>
    <cellStyle name="40% - 강조색6 14 3 4 2" xfId="41815"/>
    <cellStyle name="40% - 강조색6 14 3 5" xfId="41816"/>
    <cellStyle name="40% - 강조색6 14 4" xfId="3322"/>
    <cellStyle name="40% - 강조색6 14 4 2" xfId="8614"/>
    <cellStyle name="40% - 강조색6 14 4 2 2" xfId="41817"/>
    <cellStyle name="40% - 강조색6 14 4 2 2 2" xfId="41818"/>
    <cellStyle name="40% - 강조색6 14 4 2 3" xfId="41819"/>
    <cellStyle name="40% - 강조색6 14 4 3" xfId="14080"/>
    <cellStyle name="40% - 강조색6 14 4 3 2" xfId="41820"/>
    <cellStyle name="40% - 강조색6 14 4 4" xfId="41821"/>
    <cellStyle name="40% - 강조색6 14 5" xfId="5999"/>
    <cellStyle name="40% - 강조색6 14 5 2" xfId="41822"/>
    <cellStyle name="40% - 강조색6 14 5 2 2" xfId="41823"/>
    <cellStyle name="40% - 강조색6 14 5 3" xfId="41824"/>
    <cellStyle name="40% - 강조색6 14 6" xfId="11465"/>
    <cellStyle name="40% - 강조색6 14 6 2" xfId="41825"/>
    <cellStyle name="40% - 강조색6 14 7" xfId="41826"/>
    <cellStyle name="40% - 강조색6 15" xfId="716"/>
    <cellStyle name="40% - 강조색6 15 2" xfId="2020"/>
    <cellStyle name="40% - 강조색6 15 2 2" xfId="4636"/>
    <cellStyle name="40% - 강조색6 15 2 2 2" xfId="9928"/>
    <cellStyle name="40% - 강조색6 15 2 2 2 2" xfId="41827"/>
    <cellStyle name="40% - 강조색6 15 2 2 2 2 2" xfId="41828"/>
    <cellStyle name="40% - 강조색6 15 2 2 2 3" xfId="41829"/>
    <cellStyle name="40% - 강조색6 15 2 2 3" xfId="15394"/>
    <cellStyle name="40% - 강조색6 15 2 2 3 2" xfId="41830"/>
    <cellStyle name="40% - 강조색6 15 2 2 4" xfId="41831"/>
    <cellStyle name="40% - 강조색6 15 2 3" xfId="7313"/>
    <cellStyle name="40% - 강조색6 15 2 3 2" xfId="41832"/>
    <cellStyle name="40% - 강조색6 15 2 3 2 2" xfId="41833"/>
    <cellStyle name="40% - 강조색6 15 2 3 3" xfId="41834"/>
    <cellStyle name="40% - 강조색6 15 2 4" xfId="12779"/>
    <cellStyle name="40% - 강조색6 15 2 4 2" xfId="41835"/>
    <cellStyle name="40% - 강조색6 15 2 5" xfId="41836"/>
    <cellStyle name="40% - 강조색6 15 3" xfId="3337"/>
    <cellStyle name="40% - 강조색6 15 3 2" xfId="8629"/>
    <cellStyle name="40% - 강조색6 15 3 2 2" xfId="41837"/>
    <cellStyle name="40% - 강조색6 15 3 2 2 2" xfId="41838"/>
    <cellStyle name="40% - 강조색6 15 3 2 3" xfId="41839"/>
    <cellStyle name="40% - 강조색6 15 3 3" xfId="14095"/>
    <cellStyle name="40% - 강조색6 15 3 3 2" xfId="41840"/>
    <cellStyle name="40% - 강조색6 15 3 4" xfId="41841"/>
    <cellStyle name="40% - 강조색6 15 4" xfId="6014"/>
    <cellStyle name="40% - 강조색6 15 4 2" xfId="41842"/>
    <cellStyle name="40% - 강조색6 15 4 2 2" xfId="41843"/>
    <cellStyle name="40% - 강조색6 15 4 3" xfId="41844"/>
    <cellStyle name="40% - 강조색6 15 5" xfId="11480"/>
    <cellStyle name="40% - 강조색6 15 5 2" xfId="41845"/>
    <cellStyle name="40% - 강조색6 15 6" xfId="41846"/>
    <cellStyle name="40% - 강조색6 16" xfId="1338"/>
    <cellStyle name="40% - 강조색6 16 2" xfId="2640"/>
    <cellStyle name="40% - 강조색6 16 2 2" xfId="5256"/>
    <cellStyle name="40% - 강조색6 16 2 2 2" xfId="10548"/>
    <cellStyle name="40% - 강조색6 16 2 2 2 2" xfId="41847"/>
    <cellStyle name="40% - 강조색6 16 2 2 2 2 2" xfId="41848"/>
    <cellStyle name="40% - 강조색6 16 2 2 2 3" xfId="41849"/>
    <cellStyle name="40% - 강조색6 16 2 2 3" xfId="16014"/>
    <cellStyle name="40% - 강조색6 16 2 2 3 2" xfId="41850"/>
    <cellStyle name="40% - 강조색6 16 2 2 4" xfId="41851"/>
    <cellStyle name="40% - 강조색6 16 2 3" xfId="7933"/>
    <cellStyle name="40% - 강조색6 16 2 3 2" xfId="41852"/>
    <cellStyle name="40% - 강조색6 16 2 3 2 2" xfId="41853"/>
    <cellStyle name="40% - 강조색6 16 2 3 3" xfId="41854"/>
    <cellStyle name="40% - 강조색6 16 2 4" xfId="13399"/>
    <cellStyle name="40% - 강조색6 16 2 4 2" xfId="41855"/>
    <cellStyle name="40% - 강조색6 16 2 5" xfId="41856"/>
    <cellStyle name="40% - 강조색6 16 3" xfId="3957"/>
    <cellStyle name="40% - 강조색6 16 3 2" xfId="9249"/>
    <cellStyle name="40% - 강조색6 16 3 2 2" xfId="41857"/>
    <cellStyle name="40% - 강조색6 16 3 2 2 2" xfId="41858"/>
    <cellStyle name="40% - 강조색6 16 3 2 3" xfId="41859"/>
    <cellStyle name="40% - 강조색6 16 3 3" xfId="14715"/>
    <cellStyle name="40% - 강조색6 16 3 3 2" xfId="41860"/>
    <cellStyle name="40% - 강조색6 16 3 4" xfId="41861"/>
    <cellStyle name="40% - 강조색6 16 4" xfId="6634"/>
    <cellStyle name="40% - 강조색6 16 4 2" xfId="41862"/>
    <cellStyle name="40% - 강조색6 16 4 2 2" xfId="41863"/>
    <cellStyle name="40% - 강조색6 16 4 3" xfId="41864"/>
    <cellStyle name="40% - 강조색6 16 5" xfId="12100"/>
    <cellStyle name="40% - 강조색6 16 5 2" xfId="41865"/>
    <cellStyle name="40% - 강조색6 16 6" xfId="41866"/>
    <cellStyle name="40% - 강조색6 17" xfId="1354"/>
    <cellStyle name="40% - 강조색6 17 2" xfId="2655"/>
    <cellStyle name="40% - 강조색6 17 2 2" xfId="5271"/>
    <cellStyle name="40% - 강조색6 17 2 2 2" xfId="10563"/>
    <cellStyle name="40% - 강조색6 17 2 2 2 2" xfId="41867"/>
    <cellStyle name="40% - 강조색6 17 2 2 2 2 2" xfId="41868"/>
    <cellStyle name="40% - 강조색6 17 2 2 2 3" xfId="41869"/>
    <cellStyle name="40% - 강조색6 17 2 2 3" xfId="16029"/>
    <cellStyle name="40% - 강조색6 17 2 2 3 2" xfId="41870"/>
    <cellStyle name="40% - 강조색6 17 2 2 4" xfId="41871"/>
    <cellStyle name="40% - 강조색6 17 2 3" xfId="7948"/>
    <cellStyle name="40% - 강조색6 17 2 3 2" xfId="41872"/>
    <cellStyle name="40% - 강조색6 17 2 3 2 2" xfId="41873"/>
    <cellStyle name="40% - 강조색6 17 2 3 3" xfId="41874"/>
    <cellStyle name="40% - 강조색6 17 2 4" xfId="13414"/>
    <cellStyle name="40% - 강조색6 17 2 4 2" xfId="41875"/>
    <cellStyle name="40% - 강조색6 17 2 5" xfId="41876"/>
    <cellStyle name="40% - 강조색6 17 3" xfId="3972"/>
    <cellStyle name="40% - 강조색6 17 3 2" xfId="9264"/>
    <cellStyle name="40% - 강조색6 17 3 2 2" xfId="41877"/>
    <cellStyle name="40% - 강조색6 17 3 2 2 2" xfId="41878"/>
    <cellStyle name="40% - 강조색6 17 3 2 3" xfId="41879"/>
    <cellStyle name="40% - 강조색6 17 3 3" xfId="14730"/>
    <cellStyle name="40% - 강조색6 17 3 3 2" xfId="41880"/>
    <cellStyle name="40% - 강조색6 17 3 4" xfId="41881"/>
    <cellStyle name="40% - 강조색6 17 4" xfId="6649"/>
    <cellStyle name="40% - 강조색6 17 4 2" xfId="41882"/>
    <cellStyle name="40% - 강조색6 17 4 2 2" xfId="41883"/>
    <cellStyle name="40% - 강조색6 17 4 3" xfId="41884"/>
    <cellStyle name="40% - 강조색6 17 5" xfId="12115"/>
    <cellStyle name="40% - 강조색6 17 5 2" xfId="41885"/>
    <cellStyle name="40% - 강조색6 17 6" xfId="41886"/>
    <cellStyle name="40% - 강조색6 18" xfId="1369"/>
    <cellStyle name="40% - 강조색6 18 2" xfId="2670"/>
    <cellStyle name="40% - 강조색6 18 2 2" xfId="5286"/>
    <cellStyle name="40% - 강조색6 18 2 2 2" xfId="10578"/>
    <cellStyle name="40% - 강조색6 18 2 2 2 2" xfId="41887"/>
    <cellStyle name="40% - 강조색6 18 2 2 2 2 2" xfId="41888"/>
    <cellStyle name="40% - 강조색6 18 2 2 2 3" xfId="41889"/>
    <cellStyle name="40% - 강조색6 18 2 2 3" xfId="16044"/>
    <cellStyle name="40% - 강조색6 18 2 2 3 2" xfId="41890"/>
    <cellStyle name="40% - 강조색6 18 2 2 4" xfId="41891"/>
    <cellStyle name="40% - 강조색6 18 2 3" xfId="7963"/>
    <cellStyle name="40% - 강조색6 18 2 3 2" xfId="41892"/>
    <cellStyle name="40% - 강조색6 18 2 3 2 2" xfId="41893"/>
    <cellStyle name="40% - 강조색6 18 2 3 3" xfId="41894"/>
    <cellStyle name="40% - 강조색6 18 2 4" xfId="13429"/>
    <cellStyle name="40% - 강조색6 18 2 4 2" xfId="41895"/>
    <cellStyle name="40% - 강조색6 18 2 5" xfId="41896"/>
    <cellStyle name="40% - 강조색6 18 3" xfId="3987"/>
    <cellStyle name="40% - 강조색6 18 3 2" xfId="9279"/>
    <cellStyle name="40% - 강조색6 18 3 2 2" xfId="41897"/>
    <cellStyle name="40% - 강조색6 18 3 2 2 2" xfId="41898"/>
    <cellStyle name="40% - 강조색6 18 3 2 3" xfId="41899"/>
    <cellStyle name="40% - 강조색6 18 3 3" xfId="14745"/>
    <cellStyle name="40% - 강조색6 18 3 3 2" xfId="41900"/>
    <cellStyle name="40% - 강조색6 18 3 4" xfId="41901"/>
    <cellStyle name="40% - 강조색6 18 4" xfId="6664"/>
    <cellStyle name="40% - 강조색6 18 4 2" xfId="41902"/>
    <cellStyle name="40% - 강조색6 18 4 2 2" xfId="41903"/>
    <cellStyle name="40% - 강조색6 18 4 3" xfId="41904"/>
    <cellStyle name="40% - 강조색6 18 5" xfId="12130"/>
    <cellStyle name="40% - 강조색6 18 5 2" xfId="41905"/>
    <cellStyle name="40% - 강조색6 18 6" xfId="41906"/>
    <cellStyle name="40% - 강조색6 19" xfId="1384"/>
    <cellStyle name="40% - 강조색6 19 2" xfId="2685"/>
    <cellStyle name="40% - 강조색6 19 2 2" xfId="5301"/>
    <cellStyle name="40% - 강조색6 19 2 2 2" xfId="10593"/>
    <cellStyle name="40% - 강조색6 19 2 2 2 2" xfId="41907"/>
    <cellStyle name="40% - 강조색6 19 2 2 2 2 2" xfId="41908"/>
    <cellStyle name="40% - 강조색6 19 2 2 2 3" xfId="41909"/>
    <cellStyle name="40% - 강조색6 19 2 2 3" xfId="16059"/>
    <cellStyle name="40% - 강조색6 19 2 2 3 2" xfId="41910"/>
    <cellStyle name="40% - 강조색6 19 2 2 4" xfId="41911"/>
    <cellStyle name="40% - 강조색6 19 2 3" xfId="7978"/>
    <cellStyle name="40% - 강조색6 19 2 3 2" xfId="41912"/>
    <cellStyle name="40% - 강조색6 19 2 3 2 2" xfId="41913"/>
    <cellStyle name="40% - 강조색6 19 2 3 3" xfId="41914"/>
    <cellStyle name="40% - 강조색6 19 2 4" xfId="13444"/>
    <cellStyle name="40% - 강조색6 19 2 4 2" xfId="41915"/>
    <cellStyle name="40% - 강조색6 19 2 5" xfId="41916"/>
    <cellStyle name="40% - 강조색6 19 3" xfId="4002"/>
    <cellStyle name="40% - 강조색6 19 3 2" xfId="9294"/>
    <cellStyle name="40% - 강조색6 19 3 2 2" xfId="41917"/>
    <cellStyle name="40% - 강조색6 19 3 2 2 2" xfId="41918"/>
    <cellStyle name="40% - 강조색6 19 3 2 3" xfId="41919"/>
    <cellStyle name="40% - 강조색6 19 3 3" xfId="14760"/>
    <cellStyle name="40% - 강조색6 19 3 3 2" xfId="41920"/>
    <cellStyle name="40% - 강조색6 19 3 4" xfId="41921"/>
    <cellStyle name="40% - 강조색6 19 4" xfId="6679"/>
    <cellStyle name="40% - 강조색6 19 4 2" xfId="41922"/>
    <cellStyle name="40% - 강조색6 19 4 2 2" xfId="41923"/>
    <cellStyle name="40% - 강조색6 19 4 3" xfId="41924"/>
    <cellStyle name="40% - 강조색6 19 5" xfId="12145"/>
    <cellStyle name="40% - 강조색6 19 5 2" xfId="41925"/>
    <cellStyle name="40% - 강조색6 19 6" xfId="41926"/>
    <cellStyle name="40% - 강조색6 2" xfId="105"/>
    <cellStyle name="40% - 강조색6 2 10" xfId="10823"/>
    <cellStyle name="40% - 강조색6 2 10 2" xfId="20182"/>
    <cellStyle name="40% - 강조색6 2 10 3" xfId="21723"/>
    <cellStyle name="40% - 강조색6 2 10 4" xfId="41927"/>
    <cellStyle name="40% - 강조색6 2 11" xfId="10879"/>
    <cellStyle name="40% - 강조색6 2 11 2" xfId="20760"/>
    <cellStyle name="40% - 강조색6 2 11 3" xfId="41928"/>
    <cellStyle name="40% - 강조색6 2 12" xfId="16248"/>
    <cellStyle name="40% - 강조색6 2 13" xfId="16407"/>
    <cellStyle name="40% - 강조색6 2 14" xfId="16428"/>
    <cellStyle name="40% - 강조색6 2 15" xfId="16576"/>
    <cellStyle name="40% - 강조색6 2 16" xfId="16768"/>
    <cellStyle name="40% - 강조색6 2 17" xfId="17362"/>
    <cellStyle name="40% - 강조색6 2 18" xfId="18299"/>
    <cellStyle name="40% - 강조색6 2 19" xfId="19261"/>
    <cellStyle name="40% - 강조색6 2 2" xfId="141"/>
    <cellStyle name="40% - 강조색6 2 2 10" xfId="16268"/>
    <cellStyle name="40% - 강조색6 2 2 10 2" xfId="41929"/>
    <cellStyle name="40% - 강조색6 2 2 11" xfId="16448"/>
    <cellStyle name="40% - 강조색6 2 2 12" xfId="16596"/>
    <cellStyle name="40% - 강조색6 2 2 13" xfId="16788"/>
    <cellStyle name="40% - 강조색6 2 2 14" xfId="17382"/>
    <cellStyle name="40% - 강조색6 2 2 15" xfId="18319"/>
    <cellStyle name="40% - 강조색6 2 2 16" xfId="19281"/>
    <cellStyle name="40% - 강조색6 2 2 17" xfId="21744"/>
    <cellStyle name="40% - 강조색6 2 2 2" xfId="260"/>
    <cellStyle name="40% - 강조색6 2 2 2 10" xfId="16636"/>
    <cellStyle name="40% - 강조색6 2 2 2 11" xfId="16828"/>
    <cellStyle name="40% - 강조색6 2 2 2 12" xfId="17422"/>
    <cellStyle name="40% - 강조색6 2 2 2 13" xfId="18359"/>
    <cellStyle name="40% - 강조색6 2 2 2 14" xfId="19321"/>
    <cellStyle name="40% - 강조색6 2 2 2 15" xfId="21784"/>
    <cellStyle name="40% - 강조색6 2 2 2 2" xfId="565"/>
    <cellStyle name="40% - 강조색6 2 2 2 2 10" xfId="19485"/>
    <cellStyle name="40% - 강조색6 2 2 2 2 11" xfId="21950"/>
    <cellStyle name="40% - 강조색6 2 2 2 2 2" xfId="1187"/>
    <cellStyle name="40% - 강조색6 2 2 2 2 2 10" xfId="22245"/>
    <cellStyle name="40% - 강조색6 2 2 2 2 2 2" xfId="2489"/>
    <cellStyle name="40% - 강조색6 2 2 2 2 2 2 2" xfId="5105"/>
    <cellStyle name="40% - 강조색6 2 2 2 2 2 2 2 2" xfId="10397"/>
    <cellStyle name="40% - 강조색6 2 2 2 2 2 2 2 2 2" xfId="41930"/>
    <cellStyle name="40% - 강조색6 2 2 2 2 2 2 2 2 2 2" xfId="41931"/>
    <cellStyle name="40% - 강조색6 2 2 2 2 2 2 2 2 3" xfId="41932"/>
    <cellStyle name="40% - 강조색6 2 2 2 2 2 2 2 3" xfId="15863"/>
    <cellStyle name="40% - 강조색6 2 2 2 2 2 2 2 3 2" xfId="41933"/>
    <cellStyle name="40% - 강조색6 2 2 2 2 2 2 2 4" xfId="41934"/>
    <cellStyle name="40% - 강조색6 2 2 2 2 2 2 2 5" xfId="41935"/>
    <cellStyle name="40% - 강조색6 2 2 2 2 2 2 3" xfId="7782"/>
    <cellStyle name="40% - 강조색6 2 2 2 2 2 2 3 2" xfId="41936"/>
    <cellStyle name="40% - 강조색6 2 2 2 2 2 2 3 2 2" xfId="41937"/>
    <cellStyle name="40% - 강조색6 2 2 2 2 2 2 3 3" xfId="41938"/>
    <cellStyle name="40% - 강조색6 2 2 2 2 2 2 4" xfId="13248"/>
    <cellStyle name="40% - 강조색6 2 2 2 2 2 2 4 2" xfId="41939"/>
    <cellStyle name="40% - 강조색6 2 2 2 2 2 2 5" xfId="20704"/>
    <cellStyle name="40% - 강조색6 2 2 2 2 2 2 6" xfId="41940"/>
    <cellStyle name="40% - 강조색6 2 2 2 2 2 3" xfId="3806"/>
    <cellStyle name="40% - 강조색6 2 2 2 2 2 3 2" xfId="9098"/>
    <cellStyle name="40% - 강조색6 2 2 2 2 2 3 2 2" xfId="41941"/>
    <cellStyle name="40% - 강조색6 2 2 2 2 2 3 2 2 2" xfId="41942"/>
    <cellStyle name="40% - 강조색6 2 2 2 2 2 3 2 3" xfId="41943"/>
    <cellStyle name="40% - 강조색6 2 2 2 2 2 3 2 4" xfId="41944"/>
    <cellStyle name="40% - 강조색6 2 2 2 2 2 3 3" xfId="14564"/>
    <cellStyle name="40% - 강조색6 2 2 2 2 2 3 3 2" xfId="41945"/>
    <cellStyle name="40% - 강조색6 2 2 2 2 2 3 4" xfId="21282"/>
    <cellStyle name="40% - 강조색6 2 2 2 2 2 3 5" xfId="41946"/>
    <cellStyle name="40% - 강조색6 2 2 2 2 2 4" xfId="6483"/>
    <cellStyle name="40% - 강조색6 2 2 2 2 2 4 2" xfId="41947"/>
    <cellStyle name="40% - 강조색6 2 2 2 2 2 4 2 2" xfId="41948"/>
    <cellStyle name="40% - 강조색6 2 2 2 2 2 4 3" xfId="41949"/>
    <cellStyle name="40% - 강조색6 2 2 2 2 2 4 4" xfId="41950"/>
    <cellStyle name="40% - 강조색6 2 2 2 2 2 5" xfId="11949"/>
    <cellStyle name="40% - 강조색6 2 2 2 2 2 5 2" xfId="41951"/>
    <cellStyle name="40% - 강조색6 2 2 2 2 2 6" xfId="17307"/>
    <cellStyle name="40% - 강조색6 2 2 2 2 2 7" xfId="17881"/>
    <cellStyle name="40% - 강조색6 2 2 2 2 2 8" xfId="18818"/>
    <cellStyle name="40% - 강조색6 2 2 2 2 2 9" xfId="19780"/>
    <cellStyle name="40% - 강조색6 2 2 2 2 3" xfId="1869"/>
    <cellStyle name="40% - 강조색6 2 2 2 2 3 2" xfId="4485"/>
    <cellStyle name="40% - 강조색6 2 2 2 2 3 2 2" xfId="9777"/>
    <cellStyle name="40% - 강조색6 2 2 2 2 3 2 2 2" xfId="41952"/>
    <cellStyle name="40% - 강조색6 2 2 2 2 3 2 2 2 2" xfId="41953"/>
    <cellStyle name="40% - 강조색6 2 2 2 2 3 2 2 3" xfId="41954"/>
    <cellStyle name="40% - 강조색6 2 2 2 2 3 2 2 4" xfId="41955"/>
    <cellStyle name="40% - 강조색6 2 2 2 2 3 2 3" xfId="15243"/>
    <cellStyle name="40% - 강조색6 2 2 2 2 3 2 3 2" xfId="41956"/>
    <cellStyle name="40% - 강조색6 2 2 2 2 3 2 4" xfId="21599"/>
    <cellStyle name="40% - 강조색6 2 2 2 2 3 2 5" xfId="41957"/>
    <cellStyle name="40% - 강조색6 2 2 2 2 3 3" xfId="7162"/>
    <cellStyle name="40% - 강조색6 2 2 2 2 3 3 2" xfId="41958"/>
    <cellStyle name="40% - 강조색6 2 2 2 2 3 3 2 2" xfId="41959"/>
    <cellStyle name="40% - 강조색6 2 2 2 2 3 3 3" xfId="41960"/>
    <cellStyle name="40% - 강조색6 2 2 2 2 3 3 4" xfId="41961"/>
    <cellStyle name="40% - 강조색6 2 2 2 2 3 4" xfId="12628"/>
    <cellStyle name="40% - 강조색6 2 2 2 2 3 4 2" xfId="41962"/>
    <cellStyle name="40% - 강조색6 2 2 2 2 3 5" xfId="18198"/>
    <cellStyle name="40% - 강조색6 2 2 2 2 3 6" xfId="19132"/>
    <cellStyle name="40% - 강조색6 2 2 2 2 3 7" xfId="20094"/>
    <cellStyle name="40% - 강조색6 2 2 2 2 3 8" xfId="22559"/>
    <cellStyle name="40% - 강조색6 2 2 2 2 4" xfId="3186"/>
    <cellStyle name="40% - 강조색6 2 2 2 2 4 2" xfId="8478"/>
    <cellStyle name="40% - 강조색6 2 2 2 2 4 2 2" xfId="41963"/>
    <cellStyle name="40% - 강조색6 2 2 2 2 4 2 2 2" xfId="41964"/>
    <cellStyle name="40% - 강조색6 2 2 2 2 4 2 3" xfId="41965"/>
    <cellStyle name="40% - 강조색6 2 2 2 2 4 2 4" xfId="41966"/>
    <cellStyle name="40% - 강조색6 2 2 2 2 4 3" xfId="13944"/>
    <cellStyle name="40% - 강조색6 2 2 2 2 4 3 2" xfId="41967"/>
    <cellStyle name="40% - 강조색6 2 2 2 2 4 4" xfId="20409"/>
    <cellStyle name="40% - 강조색6 2 2 2 2 4 5" xfId="41968"/>
    <cellStyle name="40% - 강조색6 2 2 2 2 5" xfId="5863"/>
    <cellStyle name="40% - 강조색6 2 2 2 2 5 2" xfId="20987"/>
    <cellStyle name="40% - 강조색6 2 2 2 2 5 2 2" xfId="41969"/>
    <cellStyle name="40% - 강조색6 2 2 2 2 5 2 3" xfId="41970"/>
    <cellStyle name="40% - 강조색6 2 2 2 2 5 3" xfId="41971"/>
    <cellStyle name="40% - 강조색6 2 2 2 2 5 4" xfId="41972"/>
    <cellStyle name="40% - 강조색6 2 2 2 2 6" xfId="11329"/>
    <cellStyle name="40% - 강조색6 2 2 2 2 6 2" xfId="41973"/>
    <cellStyle name="40% - 강조색6 2 2 2 2 6 3" xfId="41974"/>
    <cellStyle name="40% - 강조색6 2 2 2 2 7" xfId="16998"/>
    <cellStyle name="40% - 강조색6 2 2 2 2 8" xfId="17586"/>
    <cellStyle name="40% - 강조색6 2 2 2 2 9" xfId="18523"/>
    <cellStyle name="40% - 강조색6 2 2 2 3" xfId="885"/>
    <cellStyle name="40% - 강조색6 2 2 2 3 10" xfId="22130"/>
    <cellStyle name="40% - 강조색6 2 2 2 3 2" xfId="2187"/>
    <cellStyle name="40% - 강조색6 2 2 2 3 2 2" xfId="4803"/>
    <cellStyle name="40% - 강조색6 2 2 2 3 2 2 2" xfId="10095"/>
    <cellStyle name="40% - 강조색6 2 2 2 3 2 2 2 2" xfId="41975"/>
    <cellStyle name="40% - 강조색6 2 2 2 3 2 2 2 2 2" xfId="41976"/>
    <cellStyle name="40% - 강조색6 2 2 2 3 2 2 2 3" xfId="41977"/>
    <cellStyle name="40% - 강조색6 2 2 2 3 2 2 3" xfId="15561"/>
    <cellStyle name="40% - 강조색6 2 2 2 3 2 2 3 2" xfId="41978"/>
    <cellStyle name="40% - 강조색6 2 2 2 3 2 2 4" xfId="41979"/>
    <cellStyle name="40% - 강조색6 2 2 2 3 2 2 5" xfId="41980"/>
    <cellStyle name="40% - 강조색6 2 2 2 3 2 3" xfId="7480"/>
    <cellStyle name="40% - 강조색6 2 2 2 3 2 3 2" xfId="41981"/>
    <cellStyle name="40% - 강조색6 2 2 2 3 2 3 2 2" xfId="41982"/>
    <cellStyle name="40% - 강조색6 2 2 2 3 2 3 3" xfId="41983"/>
    <cellStyle name="40% - 강조색6 2 2 2 3 2 4" xfId="12946"/>
    <cellStyle name="40% - 강조색6 2 2 2 3 2 4 2" xfId="41984"/>
    <cellStyle name="40% - 강조색6 2 2 2 3 2 5" xfId="20589"/>
    <cellStyle name="40% - 강조색6 2 2 2 3 2 6" xfId="41985"/>
    <cellStyle name="40% - 강조색6 2 2 2 3 3" xfId="3504"/>
    <cellStyle name="40% - 강조색6 2 2 2 3 3 2" xfId="8796"/>
    <cellStyle name="40% - 강조색6 2 2 2 3 3 2 2" xfId="41986"/>
    <cellStyle name="40% - 강조색6 2 2 2 3 3 2 2 2" xfId="41987"/>
    <cellStyle name="40% - 강조색6 2 2 2 3 3 2 3" xfId="41988"/>
    <cellStyle name="40% - 강조색6 2 2 2 3 3 2 4" xfId="41989"/>
    <cellStyle name="40% - 강조색6 2 2 2 3 3 3" xfId="14262"/>
    <cellStyle name="40% - 강조색6 2 2 2 3 3 3 2" xfId="41990"/>
    <cellStyle name="40% - 강조색6 2 2 2 3 3 4" xfId="21167"/>
    <cellStyle name="40% - 강조색6 2 2 2 3 3 5" xfId="41991"/>
    <cellStyle name="40% - 강조색6 2 2 2 3 4" xfId="6181"/>
    <cellStyle name="40% - 강조색6 2 2 2 3 4 2" xfId="41992"/>
    <cellStyle name="40% - 강조색6 2 2 2 3 4 2 2" xfId="41993"/>
    <cellStyle name="40% - 강조색6 2 2 2 3 4 3" xfId="41994"/>
    <cellStyle name="40% - 강조색6 2 2 2 3 4 4" xfId="41995"/>
    <cellStyle name="40% - 강조색6 2 2 2 3 5" xfId="11647"/>
    <cellStyle name="40% - 강조색6 2 2 2 3 5 2" xfId="41996"/>
    <cellStyle name="40% - 강조색6 2 2 2 3 6" xfId="17178"/>
    <cellStyle name="40% - 강조색6 2 2 2 3 7" xfId="17766"/>
    <cellStyle name="40% - 강조색6 2 2 2 3 8" xfId="18703"/>
    <cellStyle name="40% - 강조색6 2 2 2 3 9" xfId="19665"/>
    <cellStyle name="40% - 강조색6 2 2 2 4" xfId="1567"/>
    <cellStyle name="40% - 강조색6 2 2 2 4 2" xfId="4183"/>
    <cellStyle name="40% - 강조색6 2 2 2 4 2 2" xfId="9475"/>
    <cellStyle name="40% - 강조색6 2 2 2 4 2 2 2" xfId="41997"/>
    <cellStyle name="40% - 강조색6 2 2 2 4 2 2 2 2" xfId="41998"/>
    <cellStyle name="40% - 강조색6 2 2 2 4 2 2 3" xfId="41999"/>
    <cellStyle name="40% - 강조색6 2 2 2 4 2 2 4" xfId="42000"/>
    <cellStyle name="40% - 강조색6 2 2 2 4 2 3" xfId="14941"/>
    <cellStyle name="40% - 강조색6 2 2 2 4 2 3 2" xfId="42001"/>
    <cellStyle name="40% - 강조색6 2 2 2 4 2 4" xfId="21414"/>
    <cellStyle name="40% - 강조색6 2 2 2 4 2 5" xfId="42002"/>
    <cellStyle name="40% - 강조색6 2 2 2 4 3" xfId="6860"/>
    <cellStyle name="40% - 강조색6 2 2 2 4 3 2" xfId="42003"/>
    <cellStyle name="40% - 강조색6 2 2 2 4 3 2 2" xfId="42004"/>
    <cellStyle name="40% - 강조색6 2 2 2 4 3 3" xfId="42005"/>
    <cellStyle name="40% - 강조색6 2 2 2 4 3 4" xfId="42006"/>
    <cellStyle name="40% - 강조색6 2 2 2 4 4" xfId="12326"/>
    <cellStyle name="40% - 강조색6 2 2 2 4 4 2" xfId="42007"/>
    <cellStyle name="40% - 강조색6 2 2 2 4 5" xfId="18014"/>
    <cellStyle name="40% - 강조색6 2 2 2 4 6" xfId="18948"/>
    <cellStyle name="40% - 강조색6 2 2 2 4 7" xfId="19910"/>
    <cellStyle name="40% - 강조색6 2 2 2 4 8" xfId="22375"/>
    <cellStyle name="40% - 강조색6 2 2 2 5" xfId="2884"/>
    <cellStyle name="40% - 강조색6 2 2 2 5 2" xfId="8176"/>
    <cellStyle name="40% - 강조색6 2 2 2 5 2 2" xfId="42008"/>
    <cellStyle name="40% - 강조색6 2 2 2 5 2 2 2" xfId="42009"/>
    <cellStyle name="40% - 강조색6 2 2 2 5 2 3" xfId="42010"/>
    <cellStyle name="40% - 강조색6 2 2 2 5 2 4" xfId="42011"/>
    <cellStyle name="40% - 강조색6 2 2 2 5 3" xfId="13642"/>
    <cellStyle name="40% - 강조색6 2 2 2 5 3 2" xfId="42012"/>
    <cellStyle name="40% - 강조색6 2 2 2 5 4" xfId="20243"/>
    <cellStyle name="40% - 강조색6 2 2 2 5 5" xfId="42013"/>
    <cellStyle name="40% - 강조색6 2 2 2 6" xfId="5561"/>
    <cellStyle name="40% - 강조색6 2 2 2 6 2" xfId="20821"/>
    <cellStyle name="40% - 강조색6 2 2 2 6 2 2" xfId="42014"/>
    <cellStyle name="40% - 강조색6 2 2 2 6 2 3" xfId="42015"/>
    <cellStyle name="40% - 강조색6 2 2 2 6 3" xfId="42016"/>
    <cellStyle name="40% - 강조색6 2 2 2 6 4" xfId="42017"/>
    <cellStyle name="40% - 강조색6 2 2 2 7" xfId="11027"/>
    <cellStyle name="40% - 강조색6 2 2 2 7 2" xfId="42018"/>
    <cellStyle name="40% - 강조색6 2 2 2 7 3" xfId="42019"/>
    <cellStyle name="40% - 강조색6 2 2 2 8" xfId="16322"/>
    <cellStyle name="40% - 강조색6 2 2 2 9" xfId="16488"/>
    <cellStyle name="40% - 강조색6 2 2 3" xfId="451"/>
    <cellStyle name="40% - 강조색6 2 2 3 10" xfId="19445"/>
    <cellStyle name="40% - 강조색6 2 2 3 11" xfId="21910"/>
    <cellStyle name="40% - 강조색6 2 2 3 2" xfId="1073"/>
    <cellStyle name="40% - 강조색6 2 2 3 2 10" xfId="22205"/>
    <cellStyle name="40% - 강조색6 2 2 3 2 2" xfId="2375"/>
    <cellStyle name="40% - 강조색6 2 2 3 2 2 2" xfId="4991"/>
    <cellStyle name="40% - 강조색6 2 2 3 2 2 2 2" xfId="10283"/>
    <cellStyle name="40% - 강조색6 2 2 3 2 2 2 2 2" xfId="42020"/>
    <cellStyle name="40% - 강조색6 2 2 3 2 2 2 2 2 2" xfId="42021"/>
    <cellStyle name="40% - 강조색6 2 2 3 2 2 2 2 3" xfId="42022"/>
    <cellStyle name="40% - 강조색6 2 2 3 2 2 2 3" xfId="15749"/>
    <cellStyle name="40% - 강조색6 2 2 3 2 2 2 3 2" xfId="42023"/>
    <cellStyle name="40% - 강조색6 2 2 3 2 2 2 4" xfId="42024"/>
    <cellStyle name="40% - 강조색6 2 2 3 2 2 2 5" xfId="42025"/>
    <cellStyle name="40% - 강조색6 2 2 3 2 2 3" xfId="7668"/>
    <cellStyle name="40% - 강조색6 2 2 3 2 2 3 2" xfId="42026"/>
    <cellStyle name="40% - 강조색6 2 2 3 2 2 3 2 2" xfId="42027"/>
    <cellStyle name="40% - 강조색6 2 2 3 2 2 3 3" xfId="42028"/>
    <cellStyle name="40% - 강조색6 2 2 3 2 2 4" xfId="13134"/>
    <cellStyle name="40% - 강조색6 2 2 3 2 2 4 2" xfId="42029"/>
    <cellStyle name="40% - 강조색6 2 2 3 2 2 5" xfId="20664"/>
    <cellStyle name="40% - 강조색6 2 2 3 2 2 6" xfId="42030"/>
    <cellStyle name="40% - 강조색6 2 2 3 2 3" xfId="3692"/>
    <cellStyle name="40% - 강조색6 2 2 3 2 3 2" xfId="8984"/>
    <cellStyle name="40% - 강조색6 2 2 3 2 3 2 2" xfId="42031"/>
    <cellStyle name="40% - 강조색6 2 2 3 2 3 2 2 2" xfId="42032"/>
    <cellStyle name="40% - 강조색6 2 2 3 2 3 2 3" xfId="42033"/>
    <cellStyle name="40% - 강조색6 2 2 3 2 3 2 4" xfId="42034"/>
    <cellStyle name="40% - 강조색6 2 2 3 2 3 3" xfId="14450"/>
    <cellStyle name="40% - 강조색6 2 2 3 2 3 3 2" xfId="42035"/>
    <cellStyle name="40% - 강조색6 2 2 3 2 3 4" xfId="21242"/>
    <cellStyle name="40% - 강조색6 2 2 3 2 3 5" xfId="42036"/>
    <cellStyle name="40% - 강조색6 2 2 3 2 4" xfId="6369"/>
    <cellStyle name="40% - 강조색6 2 2 3 2 4 2" xfId="42037"/>
    <cellStyle name="40% - 강조색6 2 2 3 2 4 2 2" xfId="42038"/>
    <cellStyle name="40% - 강조색6 2 2 3 2 4 3" xfId="42039"/>
    <cellStyle name="40% - 강조색6 2 2 3 2 4 4" xfId="42040"/>
    <cellStyle name="40% - 강조색6 2 2 3 2 5" xfId="11835"/>
    <cellStyle name="40% - 강조색6 2 2 3 2 5 2" xfId="42041"/>
    <cellStyle name="40% - 강조색6 2 2 3 2 6" xfId="17267"/>
    <cellStyle name="40% - 강조색6 2 2 3 2 7" xfId="17841"/>
    <cellStyle name="40% - 강조색6 2 2 3 2 8" xfId="18778"/>
    <cellStyle name="40% - 강조색6 2 2 3 2 9" xfId="19740"/>
    <cellStyle name="40% - 강조색6 2 2 3 3" xfId="1755"/>
    <cellStyle name="40% - 강조색6 2 2 3 3 2" xfId="4371"/>
    <cellStyle name="40% - 강조색6 2 2 3 3 2 2" xfId="9663"/>
    <cellStyle name="40% - 강조색6 2 2 3 3 2 2 2" xfId="42042"/>
    <cellStyle name="40% - 강조색6 2 2 3 3 2 2 2 2" xfId="42043"/>
    <cellStyle name="40% - 강조색6 2 2 3 3 2 2 3" xfId="42044"/>
    <cellStyle name="40% - 강조색6 2 2 3 3 2 2 4" xfId="42045"/>
    <cellStyle name="40% - 강조색6 2 2 3 3 2 3" xfId="15129"/>
    <cellStyle name="40% - 강조색6 2 2 3 3 2 3 2" xfId="42046"/>
    <cellStyle name="40% - 강조색6 2 2 3 3 2 4" xfId="21600"/>
    <cellStyle name="40% - 강조색6 2 2 3 3 2 5" xfId="42047"/>
    <cellStyle name="40% - 강조색6 2 2 3 3 3" xfId="7048"/>
    <cellStyle name="40% - 강조색6 2 2 3 3 3 2" xfId="42048"/>
    <cellStyle name="40% - 강조색6 2 2 3 3 3 2 2" xfId="42049"/>
    <cellStyle name="40% - 강조색6 2 2 3 3 3 3" xfId="42050"/>
    <cellStyle name="40% - 강조색6 2 2 3 3 3 4" xfId="42051"/>
    <cellStyle name="40% - 강조색6 2 2 3 3 4" xfId="12514"/>
    <cellStyle name="40% - 강조색6 2 2 3 3 4 2" xfId="42052"/>
    <cellStyle name="40% - 강조색6 2 2 3 3 5" xfId="18199"/>
    <cellStyle name="40% - 강조색6 2 2 3 3 6" xfId="19133"/>
    <cellStyle name="40% - 강조색6 2 2 3 3 7" xfId="20095"/>
    <cellStyle name="40% - 강조색6 2 2 3 3 8" xfId="22560"/>
    <cellStyle name="40% - 강조색6 2 2 3 4" xfId="3072"/>
    <cellStyle name="40% - 강조색6 2 2 3 4 2" xfId="8364"/>
    <cellStyle name="40% - 강조색6 2 2 3 4 2 2" xfId="42053"/>
    <cellStyle name="40% - 강조색6 2 2 3 4 2 2 2" xfId="42054"/>
    <cellStyle name="40% - 강조색6 2 2 3 4 2 3" xfId="42055"/>
    <cellStyle name="40% - 강조색6 2 2 3 4 2 4" xfId="42056"/>
    <cellStyle name="40% - 강조색6 2 2 3 4 3" xfId="13830"/>
    <cellStyle name="40% - 강조색6 2 2 3 4 3 2" xfId="42057"/>
    <cellStyle name="40% - 강조색6 2 2 3 4 4" xfId="20369"/>
    <cellStyle name="40% - 강조색6 2 2 3 4 5" xfId="42058"/>
    <cellStyle name="40% - 강조색6 2 2 3 5" xfId="5749"/>
    <cellStyle name="40% - 강조색6 2 2 3 5 2" xfId="20947"/>
    <cellStyle name="40% - 강조색6 2 2 3 5 2 2" xfId="42059"/>
    <cellStyle name="40% - 강조색6 2 2 3 5 2 3" xfId="42060"/>
    <cellStyle name="40% - 강조색6 2 2 3 5 3" xfId="42061"/>
    <cellStyle name="40% - 강조색6 2 2 3 5 4" xfId="42062"/>
    <cellStyle name="40% - 강조색6 2 2 3 6" xfId="11215"/>
    <cellStyle name="40% - 강조색6 2 2 3 6 2" xfId="42063"/>
    <cellStyle name="40% - 강조색6 2 2 3 6 3" xfId="42064"/>
    <cellStyle name="40% - 강조색6 2 2 3 7" xfId="16958"/>
    <cellStyle name="40% - 강조색6 2 2 3 8" xfId="17546"/>
    <cellStyle name="40% - 강조색6 2 2 3 9" xfId="18483"/>
    <cellStyle name="40% - 강조색6 2 2 4" xfId="771"/>
    <cellStyle name="40% - 강조색6 2 2 4 10" xfId="22090"/>
    <cellStyle name="40% - 강조색6 2 2 4 2" xfId="2073"/>
    <cellStyle name="40% - 강조색6 2 2 4 2 2" xfId="4689"/>
    <cellStyle name="40% - 강조색6 2 2 4 2 2 2" xfId="9981"/>
    <cellStyle name="40% - 강조색6 2 2 4 2 2 2 2" xfId="42065"/>
    <cellStyle name="40% - 강조색6 2 2 4 2 2 2 2 2" xfId="42066"/>
    <cellStyle name="40% - 강조색6 2 2 4 2 2 2 3" xfId="42067"/>
    <cellStyle name="40% - 강조색6 2 2 4 2 2 3" xfId="15447"/>
    <cellStyle name="40% - 강조색6 2 2 4 2 2 3 2" xfId="42068"/>
    <cellStyle name="40% - 강조색6 2 2 4 2 2 4" xfId="42069"/>
    <cellStyle name="40% - 강조색6 2 2 4 2 2 5" xfId="42070"/>
    <cellStyle name="40% - 강조색6 2 2 4 2 3" xfId="7366"/>
    <cellStyle name="40% - 강조색6 2 2 4 2 3 2" xfId="42071"/>
    <cellStyle name="40% - 강조색6 2 2 4 2 3 2 2" xfId="42072"/>
    <cellStyle name="40% - 강조색6 2 2 4 2 3 3" xfId="42073"/>
    <cellStyle name="40% - 강조색6 2 2 4 2 4" xfId="12832"/>
    <cellStyle name="40% - 강조색6 2 2 4 2 4 2" xfId="42074"/>
    <cellStyle name="40% - 강조색6 2 2 4 2 5" xfId="20549"/>
    <cellStyle name="40% - 강조색6 2 2 4 2 6" xfId="42075"/>
    <cellStyle name="40% - 강조색6 2 2 4 3" xfId="3390"/>
    <cellStyle name="40% - 강조색6 2 2 4 3 2" xfId="8682"/>
    <cellStyle name="40% - 강조색6 2 2 4 3 2 2" xfId="42076"/>
    <cellStyle name="40% - 강조색6 2 2 4 3 2 2 2" xfId="42077"/>
    <cellStyle name="40% - 강조색6 2 2 4 3 2 3" xfId="42078"/>
    <cellStyle name="40% - 강조색6 2 2 4 3 2 4" xfId="42079"/>
    <cellStyle name="40% - 강조색6 2 2 4 3 3" xfId="14148"/>
    <cellStyle name="40% - 강조색6 2 2 4 3 3 2" xfId="42080"/>
    <cellStyle name="40% - 강조색6 2 2 4 3 4" xfId="21127"/>
    <cellStyle name="40% - 강조색6 2 2 4 3 5" xfId="42081"/>
    <cellStyle name="40% - 강조색6 2 2 4 4" xfId="6067"/>
    <cellStyle name="40% - 강조색6 2 2 4 4 2" xfId="42082"/>
    <cellStyle name="40% - 강조색6 2 2 4 4 2 2" xfId="42083"/>
    <cellStyle name="40% - 강조색6 2 2 4 4 3" xfId="42084"/>
    <cellStyle name="40% - 강조색6 2 2 4 4 4" xfId="42085"/>
    <cellStyle name="40% - 강조색6 2 2 4 5" xfId="11533"/>
    <cellStyle name="40% - 강조색6 2 2 4 5 2" xfId="42086"/>
    <cellStyle name="40% - 강조색6 2 2 4 6" xfId="17138"/>
    <cellStyle name="40% - 강조색6 2 2 4 7" xfId="17726"/>
    <cellStyle name="40% - 강조색6 2 2 4 8" xfId="18663"/>
    <cellStyle name="40% - 강조색6 2 2 4 9" xfId="19625"/>
    <cellStyle name="40% - 강조색6 2 2 5" xfId="1453"/>
    <cellStyle name="40% - 강조색6 2 2 5 2" xfId="4069"/>
    <cellStyle name="40% - 강조색6 2 2 5 2 2" xfId="9361"/>
    <cellStyle name="40% - 강조색6 2 2 5 2 2 2" xfId="42087"/>
    <cellStyle name="40% - 강조색6 2 2 5 2 2 2 2" xfId="42088"/>
    <cellStyle name="40% - 강조색6 2 2 5 2 2 3" xfId="42089"/>
    <cellStyle name="40% - 강조색6 2 2 5 2 2 4" xfId="42090"/>
    <cellStyle name="40% - 강조색6 2 2 5 2 3" xfId="14827"/>
    <cellStyle name="40% - 강조색6 2 2 5 2 3 2" xfId="42091"/>
    <cellStyle name="40% - 강조색6 2 2 5 2 4" xfId="21374"/>
    <cellStyle name="40% - 강조색6 2 2 5 2 5" xfId="42092"/>
    <cellStyle name="40% - 강조색6 2 2 5 3" xfId="6746"/>
    <cellStyle name="40% - 강조색6 2 2 5 3 2" xfId="42093"/>
    <cellStyle name="40% - 강조색6 2 2 5 3 2 2" xfId="42094"/>
    <cellStyle name="40% - 강조색6 2 2 5 3 3" xfId="42095"/>
    <cellStyle name="40% - 강조색6 2 2 5 3 4" xfId="42096"/>
    <cellStyle name="40% - 강조색6 2 2 5 4" xfId="12212"/>
    <cellStyle name="40% - 강조색6 2 2 5 4 2" xfId="42097"/>
    <cellStyle name="40% - 강조색6 2 2 5 5" xfId="17974"/>
    <cellStyle name="40% - 강조색6 2 2 5 6" xfId="18908"/>
    <cellStyle name="40% - 강조색6 2 2 5 7" xfId="19870"/>
    <cellStyle name="40% - 강조색6 2 2 5 8" xfId="22335"/>
    <cellStyle name="40% - 강조색6 2 2 6" xfId="2770"/>
    <cellStyle name="40% - 강조색6 2 2 6 2" xfId="8062"/>
    <cellStyle name="40% - 강조색6 2 2 6 2 2" xfId="42098"/>
    <cellStyle name="40% - 강조색6 2 2 6 2 2 2" xfId="42099"/>
    <cellStyle name="40% - 강조색6 2 2 6 2 3" xfId="42100"/>
    <cellStyle name="40% - 강조색6 2 2 6 2 4" xfId="42101"/>
    <cellStyle name="40% - 강조색6 2 2 6 3" xfId="13528"/>
    <cellStyle name="40% - 강조색6 2 2 6 3 2" xfId="42102"/>
    <cellStyle name="40% - 강조색6 2 2 6 4" xfId="20203"/>
    <cellStyle name="40% - 강조색6 2 2 6 5" xfId="42103"/>
    <cellStyle name="40% - 강조색6 2 2 7" xfId="5447"/>
    <cellStyle name="40% - 강조색6 2 2 7 2" xfId="16186"/>
    <cellStyle name="40% - 강조색6 2 2 7 2 2" xfId="42104"/>
    <cellStyle name="40% - 강조색6 2 2 7 2 3" xfId="42105"/>
    <cellStyle name="40% - 강조색6 2 2 7 3" xfId="20781"/>
    <cellStyle name="40% - 강조색6 2 2 7 4" xfId="42106"/>
    <cellStyle name="40% - 강조색6 2 2 8" xfId="10844"/>
    <cellStyle name="40% - 강조색6 2 2 8 2" xfId="42107"/>
    <cellStyle name="40% - 강조색6 2 2 8 3" xfId="42108"/>
    <cellStyle name="40% - 강조색6 2 2 9" xfId="10913"/>
    <cellStyle name="40% - 강조색6 2 2 9 2" xfId="42109"/>
    <cellStyle name="40% - 강조색6 2 3" xfId="226"/>
    <cellStyle name="40% - 강조색6 2 3 10" xfId="16673"/>
    <cellStyle name="40% - 강조색6 2 3 11" xfId="16865"/>
    <cellStyle name="40% - 강조색6 2 3 12" xfId="17459"/>
    <cellStyle name="40% - 강조색6 2 3 13" xfId="18396"/>
    <cellStyle name="40% - 강조색6 2 3 14" xfId="19358"/>
    <cellStyle name="40% - 강조색6 2 3 15" xfId="21823"/>
    <cellStyle name="40% - 강조색6 2 3 2" xfId="531"/>
    <cellStyle name="40% - 강조색6 2 3 2 10" xfId="19522"/>
    <cellStyle name="40% - 강조색6 2 3 2 11" xfId="21987"/>
    <cellStyle name="40% - 강조색6 2 3 2 2" xfId="1153"/>
    <cellStyle name="40% - 강조색6 2 3 2 2 10" xfId="22282"/>
    <cellStyle name="40% - 강조색6 2 3 2 2 2" xfId="2455"/>
    <cellStyle name="40% - 강조색6 2 3 2 2 2 2" xfId="5071"/>
    <cellStyle name="40% - 강조색6 2 3 2 2 2 2 2" xfId="10363"/>
    <cellStyle name="40% - 강조색6 2 3 2 2 2 2 2 2" xfId="42110"/>
    <cellStyle name="40% - 강조색6 2 3 2 2 2 2 2 2 2" xfId="42111"/>
    <cellStyle name="40% - 강조색6 2 3 2 2 2 2 2 3" xfId="42112"/>
    <cellStyle name="40% - 강조색6 2 3 2 2 2 2 3" xfId="15829"/>
    <cellStyle name="40% - 강조색6 2 3 2 2 2 2 3 2" xfId="42113"/>
    <cellStyle name="40% - 강조색6 2 3 2 2 2 2 4" xfId="42114"/>
    <cellStyle name="40% - 강조색6 2 3 2 2 2 2 5" xfId="42115"/>
    <cellStyle name="40% - 강조색6 2 3 2 2 2 3" xfId="7748"/>
    <cellStyle name="40% - 강조색6 2 3 2 2 2 3 2" xfId="42116"/>
    <cellStyle name="40% - 강조색6 2 3 2 2 2 3 2 2" xfId="42117"/>
    <cellStyle name="40% - 강조색6 2 3 2 2 2 3 3" xfId="42118"/>
    <cellStyle name="40% - 강조색6 2 3 2 2 2 4" xfId="13214"/>
    <cellStyle name="40% - 강조색6 2 3 2 2 2 4 2" xfId="42119"/>
    <cellStyle name="40% - 강조색6 2 3 2 2 2 5" xfId="20741"/>
    <cellStyle name="40% - 강조색6 2 3 2 2 2 6" xfId="42120"/>
    <cellStyle name="40% - 강조색6 2 3 2 2 3" xfId="3772"/>
    <cellStyle name="40% - 강조색6 2 3 2 2 3 2" xfId="9064"/>
    <cellStyle name="40% - 강조색6 2 3 2 2 3 2 2" xfId="42121"/>
    <cellStyle name="40% - 강조색6 2 3 2 2 3 2 2 2" xfId="42122"/>
    <cellStyle name="40% - 강조색6 2 3 2 2 3 2 3" xfId="42123"/>
    <cellStyle name="40% - 강조색6 2 3 2 2 3 2 4" xfId="42124"/>
    <cellStyle name="40% - 강조색6 2 3 2 2 3 3" xfId="14530"/>
    <cellStyle name="40% - 강조색6 2 3 2 2 3 3 2" xfId="42125"/>
    <cellStyle name="40% - 강조색6 2 3 2 2 3 4" xfId="21319"/>
    <cellStyle name="40% - 강조색6 2 3 2 2 3 5" xfId="42126"/>
    <cellStyle name="40% - 강조색6 2 3 2 2 4" xfId="6449"/>
    <cellStyle name="40% - 강조색6 2 3 2 2 4 2" xfId="42127"/>
    <cellStyle name="40% - 강조색6 2 3 2 2 4 2 2" xfId="42128"/>
    <cellStyle name="40% - 강조색6 2 3 2 2 4 3" xfId="42129"/>
    <cellStyle name="40% - 강조색6 2 3 2 2 4 4" xfId="42130"/>
    <cellStyle name="40% - 강조색6 2 3 2 2 5" xfId="11915"/>
    <cellStyle name="40% - 강조색6 2 3 2 2 5 2" xfId="42131"/>
    <cellStyle name="40% - 강조색6 2 3 2 2 6" xfId="17344"/>
    <cellStyle name="40% - 강조색6 2 3 2 2 7" xfId="17918"/>
    <cellStyle name="40% - 강조색6 2 3 2 2 8" xfId="18855"/>
    <cellStyle name="40% - 강조색6 2 3 2 2 9" xfId="19817"/>
    <cellStyle name="40% - 강조색6 2 3 2 3" xfId="1835"/>
    <cellStyle name="40% - 강조색6 2 3 2 3 2" xfId="4451"/>
    <cellStyle name="40% - 강조색6 2 3 2 3 2 2" xfId="9743"/>
    <cellStyle name="40% - 강조색6 2 3 2 3 2 2 2" xfId="42132"/>
    <cellStyle name="40% - 강조색6 2 3 2 3 2 2 2 2" xfId="42133"/>
    <cellStyle name="40% - 강조색6 2 3 2 3 2 2 3" xfId="42134"/>
    <cellStyle name="40% - 강조색6 2 3 2 3 2 2 4" xfId="42135"/>
    <cellStyle name="40% - 강조색6 2 3 2 3 2 3" xfId="15209"/>
    <cellStyle name="40% - 강조색6 2 3 2 3 2 3 2" xfId="42136"/>
    <cellStyle name="40% - 강조색6 2 3 2 3 2 4" xfId="21601"/>
    <cellStyle name="40% - 강조색6 2 3 2 3 2 5" xfId="42137"/>
    <cellStyle name="40% - 강조색6 2 3 2 3 3" xfId="7128"/>
    <cellStyle name="40% - 강조색6 2 3 2 3 3 2" xfId="42138"/>
    <cellStyle name="40% - 강조색6 2 3 2 3 3 2 2" xfId="42139"/>
    <cellStyle name="40% - 강조색6 2 3 2 3 3 3" xfId="42140"/>
    <cellStyle name="40% - 강조색6 2 3 2 3 3 4" xfId="42141"/>
    <cellStyle name="40% - 강조색6 2 3 2 3 4" xfId="12594"/>
    <cellStyle name="40% - 강조색6 2 3 2 3 4 2" xfId="42142"/>
    <cellStyle name="40% - 강조색6 2 3 2 3 5" xfId="18200"/>
    <cellStyle name="40% - 강조색6 2 3 2 3 6" xfId="19134"/>
    <cellStyle name="40% - 강조색6 2 3 2 3 7" xfId="20096"/>
    <cellStyle name="40% - 강조색6 2 3 2 3 8" xfId="22561"/>
    <cellStyle name="40% - 강조색6 2 3 2 4" xfId="3152"/>
    <cellStyle name="40% - 강조색6 2 3 2 4 2" xfId="8444"/>
    <cellStyle name="40% - 강조색6 2 3 2 4 2 2" xfId="42143"/>
    <cellStyle name="40% - 강조색6 2 3 2 4 2 2 2" xfId="42144"/>
    <cellStyle name="40% - 강조색6 2 3 2 4 2 3" xfId="42145"/>
    <cellStyle name="40% - 강조색6 2 3 2 4 2 4" xfId="42146"/>
    <cellStyle name="40% - 강조색6 2 3 2 4 3" xfId="13910"/>
    <cellStyle name="40% - 강조색6 2 3 2 4 3 2" xfId="42147"/>
    <cellStyle name="40% - 강조색6 2 3 2 4 4" xfId="20446"/>
    <cellStyle name="40% - 강조색6 2 3 2 4 5" xfId="42148"/>
    <cellStyle name="40% - 강조색6 2 3 2 5" xfId="5829"/>
    <cellStyle name="40% - 강조색6 2 3 2 5 2" xfId="21024"/>
    <cellStyle name="40% - 강조색6 2 3 2 5 2 2" xfId="42149"/>
    <cellStyle name="40% - 강조색6 2 3 2 5 2 3" xfId="42150"/>
    <cellStyle name="40% - 강조색6 2 3 2 5 3" xfId="42151"/>
    <cellStyle name="40% - 강조색6 2 3 2 5 4" xfId="42152"/>
    <cellStyle name="40% - 강조색6 2 3 2 6" xfId="11295"/>
    <cellStyle name="40% - 강조색6 2 3 2 6 2" xfId="42153"/>
    <cellStyle name="40% - 강조색6 2 3 2 6 3" xfId="42154"/>
    <cellStyle name="40% - 강조색6 2 3 2 7" xfId="17035"/>
    <cellStyle name="40% - 강조색6 2 3 2 8" xfId="17623"/>
    <cellStyle name="40% - 강조색6 2 3 2 9" xfId="18560"/>
    <cellStyle name="40% - 강조색6 2 3 3" xfId="851"/>
    <cellStyle name="40% - 강조색6 2 3 3 10" xfId="22167"/>
    <cellStyle name="40% - 강조색6 2 3 3 2" xfId="2153"/>
    <cellStyle name="40% - 강조색6 2 3 3 2 2" xfId="4769"/>
    <cellStyle name="40% - 강조색6 2 3 3 2 2 2" xfId="10061"/>
    <cellStyle name="40% - 강조색6 2 3 3 2 2 2 2" xfId="42155"/>
    <cellStyle name="40% - 강조색6 2 3 3 2 2 2 2 2" xfId="42156"/>
    <cellStyle name="40% - 강조색6 2 3 3 2 2 2 3" xfId="42157"/>
    <cellStyle name="40% - 강조색6 2 3 3 2 2 3" xfId="15527"/>
    <cellStyle name="40% - 강조색6 2 3 3 2 2 3 2" xfId="42158"/>
    <cellStyle name="40% - 강조색6 2 3 3 2 2 4" xfId="42159"/>
    <cellStyle name="40% - 강조색6 2 3 3 2 2 5" xfId="42160"/>
    <cellStyle name="40% - 강조색6 2 3 3 2 3" xfId="7446"/>
    <cellStyle name="40% - 강조색6 2 3 3 2 3 2" xfId="42161"/>
    <cellStyle name="40% - 강조색6 2 3 3 2 3 2 2" xfId="42162"/>
    <cellStyle name="40% - 강조색6 2 3 3 2 3 3" xfId="42163"/>
    <cellStyle name="40% - 강조색6 2 3 3 2 4" xfId="12912"/>
    <cellStyle name="40% - 강조색6 2 3 3 2 4 2" xfId="42164"/>
    <cellStyle name="40% - 강조색6 2 3 3 2 5" xfId="20626"/>
    <cellStyle name="40% - 강조색6 2 3 3 2 6" xfId="42165"/>
    <cellStyle name="40% - 강조색6 2 3 3 3" xfId="3470"/>
    <cellStyle name="40% - 강조색6 2 3 3 3 2" xfId="8762"/>
    <cellStyle name="40% - 강조색6 2 3 3 3 2 2" xfId="42166"/>
    <cellStyle name="40% - 강조색6 2 3 3 3 2 2 2" xfId="42167"/>
    <cellStyle name="40% - 강조색6 2 3 3 3 2 3" xfId="42168"/>
    <cellStyle name="40% - 강조색6 2 3 3 3 2 4" xfId="42169"/>
    <cellStyle name="40% - 강조색6 2 3 3 3 3" xfId="14228"/>
    <cellStyle name="40% - 강조색6 2 3 3 3 3 2" xfId="42170"/>
    <cellStyle name="40% - 강조색6 2 3 3 3 4" xfId="21204"/>
    <cellStyle name="40% - 강조색6 2 3 3 3 5" xfId="42171"/>
    <cellStyle name="40% - 강조색6 2 3 3 4" xfId="6147"/>
    <cellStyle name="40% - 강조색6 2 3 3 4 2" xfId="42172"/>
    <cellStyle name="40% - 강조색6 2 3 3 4 2 2" xfId="42173"/>
    <cellStyle name="40% - 강조색6 2 3 3 4 3" xfId="42174"/>
    <cellStyle name="40% - 강조색6 2 3 3 4 4" xfId="42175"/>
    <cellStyle name="40% - 강조색6 2 3 3 5" xfId="11613"/>
    <cellStyle name="40% - 강조색6 2 3 3 5 2" xfId="42176"/>
    <cellStyle name="40% - 강조색6 2 3 3 6" xfId="17215"/>
    <cellStyle name="40% - 강조색6 2 3 3 7" xfId="17803"/>
    <cellStyle name="40% - 강조색6 2 3 3 8" xfId="18740"/>
    <cellStyle name="40% - 강조색6 2 3 3 9" xfId="19702"/>
    <cellStyle name="40% - 강조색6 2 3 4" xfId="1533"/>
    <cellStyle name="40% - 강조색6 2 3 4 2" xfId="4149"/>
    <cellStyle name="40% - 강조색6 2 3 4 2 2" xfId="9441"/>
    <cellStyle name="40% - 강조색6 2 3 4 2 2 2" xfId="42177"/>
    <cellStyle name="40% - 강조색6 2 3 4 2 2 2 2" xfId="42178"/>
    <cellStyle name="40% - 강조색6 2 3 4 2 2 3" xfId="42179"/>
    <cellStyle name="40% - 강조색6 2 3 4 2 2 4" xfId="42180"/>
    <cellStyle name="40% - 강조색6 2 3 4 2 3" xfId="14907"/>
    <cellStyle name="40% - 강조색6 2 3 4 2 3 2" xfId="42181"/>
    <cellStyle name="40% - 강조색6 2 3 4 2 4" xfId="21452"/>
    <cellStyle name="40% - 강조색6 2 3 4 2 5" xfId="42182"/>
    <cellStyle name="40% - 강조색6 2 3 4 3" xfId="6826"/>
    <cellStyle name="40% - 강조색6 2 3 4 3 2" xfId="42183"/>
    <cellStyle name="40% - 강조색6 2 3 4 3 2 2" xfId="42184"/>
    <cellStyle name="40% - 강조색6 2 3 4 3 3" xfId="42185"/>
    <cellStyle name="40% - 강조색6 2 3 4 3 4" xfId="42186"/>
    <cellStyle name="40% - 강조색6 2 3 4 4" xfId="12292"/>
    <cellStyle name="40% - 강조색6 2 3 4 4 2" xfId="42187"/>
    <cellStyle name="40% - 강조색6 2 3 4 5" xfId="18051"/>
    <cellStyle name="40% - 강조색6 2 3 4 6" xfId="18985"/>
    <cellStyle name="40% - 강조색6 2 3 4 7" xfId="19947"/>
    <cellStyle name="40% - 강조색6 2 3 4 8" xfId="22412"/>
    <cellStyle name="40% - 강조색6 2 3 5" xfId="2850"/>
    <cellStyle name="40% - 강조색6 2 3 5 2" xfId="8142"/>
    <cellStyle name="40% - 강조색6 2 3 5 2 2" xfId="42188"/>
    <cellStyle name="40% - 강조색6 2 3 5 2 2 2" xfId="42189"/>
    <cellStyle name="40% - 강조색6 2 3 5 2 3" xfId="42190"/>
    <cellStyle name="40% - 강조색6 2 3 5 2 4" xfId="42191"/>
    <cellStyle name="40% - 강조색6 2 3 5 3" xfId="13608"/>
    <cellStyle name="40% - 강조색6 2 3 5 3 2" xfId="42192"/>
    <cellStyle name="40% - 강조색6 2 3 5 4" xfId="20281"/>
    <cellStyle name="40% - 강조색6 2 3 5 5" xfId="42193"/>
    <cellStyle name="40% - 강조색6 2 3 6" xfId="5527"/>
    <cellStyle name="40% - 강조색6 2 3 6 2" xfId="20859"/>
    <cellStyle name="40% - 강조색6 2 3 6 2 2" xfId="42194"/>
    <cellStyle name="40% - 강조색6 2 3 6 2 3" xfId="42195"/>
    <cellStyle name="40% - 강조색6 2 3 6 3" xfId="42196"/>
    <cellStyle name="40% - 강조색6 2 3 6 4" xfId="42197"/>
    <cellStyle name="40% - 강조색6 2 3 7" xfId="10993"/>
    <cellStyle name="40% - 강조색6 2 3 7 2" xfId="42198"/>
    <cellStyle name="40% - 강조색6 2 3 7 3" xfId="42199"/>
    <cellStyle name="40% - 강조색6 2 3 8" xfId="16365"/>
    <cellStyle name="40% - 강조색6 2 3 8 2" xfId="42200"/>
    <cellStyle name="40% - 강조색6 2 3 9" xfId="16525"/>
    <cellStyle name="40% - 강조색6 2 4" xfId="417"/>
    <cellStyle name="40% - 강조색6 2 4 10" xfId="16808"/>
    <cellStyle name="40% - 강조색6 2 4 11" xfId="17402"/>
    <cellStyle name="40% - 강조색6 2 4 12" xfId="18339"/>
    <cellStyle name="40% - 강조색6 2 4 13" xfId="19301"/>
    <cellStyle name="40% - 강조색6 2 4 14" xfId="21764"/>
    <cellStyle name="40% - 강조색6 2 4 2" xfId="1039"/>
    <cellStyle name="40% - 강조색6 2 4 2 10" xfId="21930"/>
    <cellStyle name="40% - 강조색6 2 4 2 2" xfId="2341"/>
    <cellStyle name="40% - 강조색6 2 4 2 2 2" xfId="4957"/>
    <cellStyle name="40% - 강조색6 2 4 2 2 2 2" xfId="10249"/>
    <cellStyle name="40% - 강조색6 2 4 2 2 2 2 2" xfId="42201"/>
    <cellStyle name="40% - 강조색6 2 4 2 2 2 2 2 2" xfId="42202"/>
    <cellStyle name="40% - 강조색6 2 4 2 2 2 2 3" xfId="42203"/>
    <cellStyle name="40% - 강조색6 2 4 2 2 2 2 4" xfId="42204"/>
    <cellStyle name="40% - 강조색6 2 4 2 2 2 3" xfId="15715"/>
    <cellStyle name="40% - 강조색6 2 4 2 2 2 3 2" xfId="42205"/>
    <cellStyle name="40% - 강조색6 2 4 2 2 2 4" xfId="20684"/>
    <cellStyle name="40% - 강조색6 2 4 2 2 2 5" xfId="42206"/>
    <cellStyle name="40% - 강조색6 2 4 2 2 3" xfId="7634"/>
    <cellStyle name="40% - 강조색6 2 4 2 2 3 2" xfId="21262"/>
    <cellStyle name="40% - 강조색6 2 4 2 2 3 2 2" xfId="42207"/>
    <cellStyle name="40% - 강조색6 2 4 2 2 3 2 3" xfId="42208"/>
    <cellStyle name="40% - 강조색6 2 4 2 2 3 3" xfId="42209"/>
    <cellStyle name="40% - 강조색6 2 4 2 2 3 4" xfId="42210"/>
    <cellStyle name="40% - 강조색6 2 4 2 2 4" xfId="13100"/>
    <cellStyle name="40% - 강조색6 2 4 2 2 4 2" xfId="42211"/>
    <cellStyle name="40% - 강조색6 2 4 2 2 4 3" xfId="42212"/>
    <cellStyle name="40% - 강조색6 2 4 2 2 5" xfId="17287"/>
    <cellStyle name="40% - 강조색6 2 4 2 2 6" xfId="17861"/>
    <cellStyle name="40% - 강조색6 2 4 2 2 7" xfId="18798"/>
    <cellStyle name="40% - 강조색6 2 4 2 2 8" xfId="19760"/>
    <cellStyle name="40% - 강조색6 2 4 2 2 9" xfId="22225"/>
    <cellStyle name="40% - 강조색6 2 4 2 3" xfId="3658"/>
    <cellStyle name="40% - 강조색6 2 4 2 3 2" xfId="8950"/>
    <cellStyle name="40% - 강조색6 2 4 2 3 2 2" xfId="21602"/>
    <cellStyle name="40% - 강조색6 2 4 2 3 2 2 2" xfId="42213"/>
    <cellStyle name="40% - 강조색6 2 4 2 3 2 2 3" xfId="42214"/>
    <cellStyle name="40% - 강조색6 2 4 2 3 2 3" xfId="42215"/>
    <cellStyle name="40% - 강조색6 2 4 2 3 2 4" xfId="42216"/>
    <cellStyle name="40% - 강조색6 2 4 2 3 3" xfId="14416"/>
    <cellStyle name="40% - 강조색6 2 4 2 3 3 2" xfId="42217"/>
    <cellStyle name="40% - 강조색6 2 4 2 3 3 3" xfId="42218"/>
    <cellStyle name="40% - 강조색6 2 4 2 3 4" xfId="18201"/>
    <cellStyle name="40% - 강조색6 2 4 2 3 5" xfId="19135"/>
    <cellStyle name="40% - 강조색6 2 4 2 3 6" xfId="20097"/>
    <cellStyle name="40% - 강조색6 2 4 2 3 7" xfId="22562"/>
    <cellStyle name="40% - 강조색6 2 4 2 4" xfId="6335"/>
    <cellStyle name="40% - 강조색6 2 4 2 4 2" xfId="20389"/>
    <cellStyle name="40% - 강조색6 2 4 2 4 2 2" xfId="42219"/>
    <cellStyle name="40% - 강조색6 2 4 2 4 2 3" xfId="42220"/>
    <cellStyle name="40% - 강조색6 2 4 2 4 3" xfId="42221"/>
    <cellStyle name="40% - 강조색6 2 4 2 4 4" xfId="42222"/>
    <cellStyle name="40% - 강조색6 2 4 2 5" xfId="11801"/>
    <cellStyle name="40% - 강조색6 2 4 2 5 2" xfId="20967"/>
    <cellStyle name="40% - 강조색6 2 4 2 5 3" xfId="42223"/>
    <cellStyle name="40% - 강조색6 2 4 2 5 4" xfId="42224"/>
    <cellStyle name="40% - 강조색6 2 4 2 6" xfId="16978"/>
    <cellStyle name="40% - 강조색6 2 4 2 7" xfId="17566"/>
    <cellStyle name="40% - 강조색6 2 4 2 8" xfId="18503"/>
    <cellStyle name="40% - 강조색6 2 4 2 9" xfId="19465"/>
    <cellStyle name="40% - 강조색6 2 4 3" xfId="1721"/>
    <cellStyle name="40% - 강조색6 2 4 3 2" xfId="4337"/>
    <cellStyle name="40% - 강조색6 2 4 3 2 2" xfId="9629"/>
    <cellStyle name="40% - 강조색6 2 4 3 2 2 2" xfId="42225"/>
    <cellStyle name="40% - 강조색6 2 4 3 2 2 2 2" xfId="42226"/>
    <cellStyle name="40% - 강조색6 2 4 3 2 2 3" xfId="42227"/>
    <cellStyle name="40% - 강조색6 2 4 3 2 2 4" xfId="42228"/>
    <cellStyle name="40% - 강조색6 2 4 3 2 3" xfId="15095"/>
    <cellStyle name="40% - 강조색6 2 4 3 2 3 2" xfId="42229"/>
    <cellStyle name="40% - 강조색6 2 4 3 2 4" xfId="20569"/>
    <cellStyle name="40% - 강조색6 2 4 3 2 5" xfId="42230"/>
    <cellStyle name="40% - 강조색6 2 4 3 3" xfId="7014"/>
    <cellStyle name="40% - 강조색6 2 4 3 3 2" xfId="21147"/>
    <cellStyle name="40% - 강조색6 2 4 3 3 2 2" xfId="42231"/>
    <cellStyle name="40% - 강조색6 2 4 3 3 2 3" xfId="42232"/>
    <cellStyle name="40% - 강조색6 2 4 3 3 3" xfId="42233"/>
    <cellStyle name="40% - 강조색6 2 4 3 3 4" xfId="42234"/>
    <cellStyle name="40% - 강조색6 2 4 3 4" xfId="12480"/>
    <cellStyle name="40% - 강조색6 2 4 3 4 2" xfId="42235"/>
    <cellStyle name="40% - 강조색6 2 4 3 4 3" xfId="42236"/>
    <cellStyle name="40% - 강조색6 2 4 3 5" xfId="17158"/>
    <cellStyle name="40% - 강조색6 2 4 3 6" xfId="17746"/>
    <cellStyle name="40% - 강조색6 2 4 3 7" xfId="18683"/>
    <cellStyle name="40% - 강조색6 2 4 3 8" xfId="19645"/>
    <cellStyle name="40% - 강조색6 2 4 3 9" xfId="22110"/>
    <cellStyle name="40% - 강조색6 2 4 4" xfId="3038"/>
    <cellStyle name="40% - 강조색6 2 4 4 2" xfId="8330"/>
    <cellStyle name="40% - 강조색6 2 4 4 2 2" xfId="21394"/>
    <cellStyle name="40% - 강조색6 2 4 4 2 2 2" xfId="42237"/>
    <cellStyle name="40% - 강조색6 2 4 4 2 2 3" xfId="42238"/>
    <cellStyle name="40% - 강조색6 2 4 4 2 3" xfId="42239"/>
    <cellStyle name="40% - 강조색6 2 4 4 2 4" xfId="42240"/>
    <cellStyle name="40% - 강조색6 2 4 4 3" xfId="13796"/>
    <cellStyle name="40% - 강조색6 2 4 4 3 2" xfId="42241"/>
    <cellStyle name="40% - 강조색6 2 4 4 3 3" xfId="42242"/>
    <cellStyle name="40% - 강조색6 2 4 4 4" xfId="17994"/>
    <cellStyle name="40% - 강조색6 2 4 4 5" xfId="18928"/>
    <cellStyle name="40% - 강조색6 2 4 4 6" xfId="19890"/>
    <cellStyle name="40% - 강조색6 2 4 4 7" xfId="22355"/>
    <cellStyle name="40% - 강조색6 2 4 5" xfId="5715"/>
    <cellStyle name="40% - 강조색6 2 4 5 2" xfId="20223"/>
    <cellStyle name="40% - 강조색6 2 4 5 2 2" xfId="42243"/>
    <cellStyle name="40% - 강조색6 2 4 5 2 3" xfId="42244"/>
    <cellStyle name="40% - 강조색6 2 4 5 3" xfId="42245"/>
    <cellStyle name="40% - 강조색6 2 4 5 4" xfId="42246"/>
    <cellStyle name="40% - 강조색6 2 4 6" xfId="11181"/>
    <cellStyle name="40% - 강조색6 2 4 6 2" xfId="20801"/>
    <cellStyle name="40% - 강조색6 2 4 6 3" xfId="42247"/>
    <cellStyle name="40% - 강조색6 2 4 6 4" xfId="42248"/>
    <cellStyle name="40% - 강조색6 2 4 7" xfId="16302"/>
    <cellStyle name="40% - 강조색6 2 4 8" xfId="16468"/>
    <cellStyle name="40% - 강조색6 2 4 9" xfId="16616"/>
    <cellStyle name="40% - 강조색6 2 5" xfId="737"/>
    <cellStyle name="40% - 강조색6 2 5 10" xfId="18413"/>
    <cellStyle name="40% - 강조색6 2 5 11" xfId="19375"/>
    <cellStyle name="40% - 강조색6 2 5 12" xfId="21840"/>
    <cellStyle name="40% - 강조색6 2 5 2" xfId="2039"/>
    <cellStyle name="40% - 강조색6 2 5 2 2" xfId="4655"/>
    <cellStyle name="40% - 강조색6 2 5 2 2 2" xfId="9947"/>
    <cellStyle name="40% - 강조색6 2 5 2 2 2 2" xfId="21603"/>
    <cellStyle name="40% - 강조색6 2 5 2 2 2 2 2" xfId="42249"/>
    <cellStyle name="40% - 강조색6 2 5 2 2 2 2 3" xfId="42250"/>
    <cellStyle name="40% - 강조색6 2 5 2 2 2 3" xfId="42251"/>
    <cellStyle name="40% - 강조색6 2 5 2 2 2 4" xfId="42252"/>
    <cellStyle name="40% - 강조색6 2 5 2 2 3" xfId="15413"/>
    <cellStyle name="40% - 강조색6 2 5 2 2 3 2" xfId="42253"/>
    <cellStyle name="40% - 강조색6 2 5 2 2 3 3" xfId="42254"/>
    <cellStyle name="40% - 강조색6 2 5 2 2 4" xfId="18202"/>
    <cellStyle name="40% - 강조색6 2 5 2 2 5" xfId="19136"/>
    <cellStyle name="40% - 강조색6 2 5 2 2 6" xfId="20098"/>
    <cellStyle name="40% - 강조색6 2 5 2 2 7" xfId="22563"/>
    <cellStyle name="40% - 강조색6 2 5 2 3" xfId="7332"/>
    <cellStyle name="40% - 강조색6 2 5 2 3 2" xfId="20463"/>
    <cellStyle name="40% - 강조색6 2 5 2 3 2 2" xfId="42255"/>
    <cellStyle name="40% - 강조색6 2 5 2 3 2 3" xfId="42256"/>
    <cellStyle name="40% - 강조색6 2 5 2 3 3" xfId="42257"/>
    <cellStyle name="40% - 강조색6 2 5 2 3 4" xfId="42258"/>
    <cellStyle name="40% - 강조색6 2 5 2 4" xfId="12798"/>
    <cellStyle name="40% - 강조색6 2 5 2 4 2" xfId="21041"/>
    <cellStyle name="40% - 강조색6 2 5 2 4 3" xfId="42259"/>
    <cellStyle name="40% - 강조색6 2 5 2 4 4" xfId="42260"/>
    <cellStyle name="40% - 강조색6 2 5 2 5" xfId="17052"/>
    <cellStyle name="40% - 강조색6 2 5 2 6" xfId="17640"/>
    <cellStyle name="40% - 강조색6 2 5 2 7" xfId="18577"/>
    <cellStyle name="40% - 강조색6 2 5 2 8" xfId="19539"/>
    <cellStyle name="40% - 강조색6 2 5 2 9" xfId="22004"/>
    <cellStyle name="40% - 강조색6 2 5 3" xfId="3356"/>
    <cellStyle name="40% - 강조색6 2 5 3 2" xfId="8648"/>
    <cellStyle name="40% - 강조색6 2 5 3 2 2" xfId="20644"/>
    <cellStyle name="40% - 강조색6 2 5 3 2 2 2" xfId="42261"/>
    <cellStyle name="40% - 강조색6 2 5 3 2 2 3" xfId="42262"/>
    <cellStyle name="40% - 강조색6 2 5 3 2 3" xfId="42263"/>
    <cellStyle name="40% - 강조색6 2 5 3 2 4" xfId="42264"/>
    <cellStyle name="40% - 강조색6 2 5 3 3" xfId="14114"/>
    <cellStyle name="40% - 강조색6 2 5 3 3 2" xfId="21222"/>
    <cellStyle name="40% - 강조색6 2 5 3 3 3" xfId="42265"/>
    <cellStyle name="40% - 강조색6 2 5 3 3 4" xfId="42266"/>
    <cellStyle name="40% - 강조색6 2 5 3 4" xfId="17247"/>
    <cellStyle name="40% - 강조색6 2 5 3 5" xfId="17821"/>
    <cellStyle name="40% - 강조색6 2 5 3 6" xfId="18758"/>
    <cellStyle name="40% - 강조색6 2 5 3 7" xfId="19720"/>
    <cellStyle name="40% - 강조색6 2 5 3 8" xfId="22185"/>
    <cellStyle name="40% - 강조색6 2 5 4" xfId="6033"/>
    <cellStyle name="40% - 강조색6 2 5 4 2" xfId="18068"/>
    <cellStyle name="40% - 강조색6 2 5 4 2 2" xfId="21469"/>
    <cellStyle name="40% - 강조색6 2 5 4 2 3" xfId="42267"/>
    <cellStyle name="40% - 강조색6 2 5 4 2 4" xfId="42268"/>
    <cellStyle name="40% - 강조색6 2 5 4 3" xfId="19002"/>
    <cellStyle name="40% - 강조색6 2 5 4 4" xfId="19964"/>
    <cellStyle name="40% - 강조색6 2 5 4 5" xfId="22429"/>
    <cellStyle name="40% - 강조색6 2 5 5" xfId="11499"/>
    <cellStyle name="40% - 강조색6 2 5 5 2" xfId="20298"/>
    <cellStyle name="40% - 강조색6 2 5 5 3" xfId="42269"/>
    <cellStyle name="40% - 강조색6 2 5 5 4" xfId="42270"/>
    <cellStyle name="40% - 강조색6 2 5 6" xfId="16542"/>
    <cellStyle name="40% - 강조색6 2 5 6 2" xfId="20876"/>
    <cellStyle name="40% - 강조색6 2 5 7" xfId="16690"/>
    <cellStyle name="40% - 강조색6 2 5 8" xfId="16882"/>
    <cellStyle name="40% - 강조색6 2 5 9" xfId="17476"/>
    <cellStyle name="40% - 강조색6 2 6" xfId="1419"/>
    <cellStyle name="40% - 강조색6 2 6 2" xfId="4035"/>
    <cellStyle name="40% - 강조색6 2 6 2 2" xfId="9327"/>
    <cellStyle name="40% - 강조색6 2 6 2 2 2" xfId="21604"/>
    <cellStyle name="40% - 강조색6 2 6 2 2 2 2" xfId="42271"/>
    <cellStyle name="40% - 강조색6 2 6 2 2 2 3" xfId="42272"/>
    <cellStyle name="40% - 강조색6 2 6 2 2 3" xfId="42273"/>
    <cellStyle name="40% - 강조색6 2 6 2 2 4" xfId="42274"/>
    <cellStyle name="40% - 강조색6 2 6 2 3" xfId="14793"/>
    <cellStyle name="40% - 강조색6 2 6 2 3 2" xfId="42275"/>
    <cellStyle name="40% - 강조색6 2 6 2 3 3" xfId="42276"/>
    <cellStyle name="40% - 강조색6 2 6 2 4" xfId="18203"/>
    <cellStyle name="40% - 강조색6 2 6 2 5" xfId="19137"/>
    <cellStyle name="40% - 강조색6 2 6 2 6" xfId="20099"/>
    <cellStyle name="40% - 강조색6 2 6 2 7" xfId="22564"/>
    <cellStyle name="40% - 강조색6 2 6 3" xfId="6712"/>
    <cellStyle name="40% - 강조색6 2 6 3 2" xfId="20349"/>
    <cellStyle name="40% - 강조색6 2 6 3 2 2" xfId="42277"/>
    <cellStyle name="40% - 강조색6 2 6 3 2 3" xfId="42278"/>
    <cellStyle name="40% - 강조색6 2 6 3 3" xfId="42279"/>
    <cellStyle name="40% - 강조색6 2 6 3 4" xfId="42280"/>
    <cellStyle name="40% - 강조색6 2 6 4" xfId="12178"/>
    <cellStyle name="40% - 강조색6 2 6 4 2" xfId="20927"/>
    <cellStyle name="40% - 강조색6 2 6 4 3" xfId="42281"/>
    <cellStyle name="40% - 강조색6 2 6 4 4" xfId="42282"/>
    <cellStyle name="40% - 강조색6 2 6 5" xfId="16938"/>
    <cellStyle name="40% - 강조색6 2 6 6" xfId="17526"/>
    <cellStyle name="40% - 강조색6 2 6 7" xfId="18463"/>
    <cellStyle name="40% - 강조색6 2 6 8" xfId="19425"/>
    <cellStyle name="40% - 강조색6 2 6 9" xfId="21890"/>
    <cellStyle name="40% - 강조색6 2 7" xfId="2736"/>
    <cellStyle name="40% - 강조색6 2 7 2" xfId="8028"/>
    <cellStyle name="40% - 강조색6 2 7 2 2" xfId="20514"/>
    <cellStyle name="40% - 강조색6 2 7 2 2 2" xfId="42283"/>
    <cellStyle name="40% - 강조색6 2 7 2 2 3" xfId="42284"/>
    <cellStyle name="40% - 강조색6 2 7 2 3" xfId="42285"/>
    <cellStyle name="40% - 강조색6 2 7 2 4" xfId="42286"/>
    <cellStyle name="40% - 강조색6 2 7 3" xfId="13494"/>
    <cellStyle name="40% - 강조색6 2 7 3 2" xfId="21092"/>
    <cellStyle name="40% - 강조색6 2 7 3 3" xfId="42287"/>
    <cellStyle name="40% - 강조색6 2 7 3 4" xfId="42288"/>
    <cellStyle name="40% - 강조색6 2 7 4" xfId="17103"/>
    <cellStyle name="40% - 강조색6 2 7 5" xfId="17691"/>
    <cellStyle name="40% - 강조색6 2 7 6" xfId="18628"/>
    <cellStyle name="40% - 강조색6 2 7 7" xfId="19590"/>
    <cellStyle name="40% - 강조색6 2 7 8" xfId="22055"/>
    <cellStyle name="40% - 강조색6 2 8" xfId="5413"/>
    <cellStyle name="40% - 강조색6 2 8 2" xfId="16136"/>
    <cellStyle name="40% - 강조색6 2 8 2 2" xfId="20530"/>
    <cellStyle name="40% - 강조색6 2 8 2 3" xfId="42289"/>
    <cellStyle name="40% - 강조색6 2 8 2 4" xfId="42290"/>
    <cellStyle name="40% - 강조색6 2 8 3" xfId="17119"/>
    <cellStyle name="40% - 강조색6 2 8 3 2" xfId="21108"/>
    <cellStyle name="40% - 강조색6 2 8 4" xfId="17707"/>
    <cellStyle name="40% - 강조색6 2 8 5" xfId="18644"/>
    <cellStyle name="40% - 강조색6 2 8 6" xfId="19606"/>
    <cellStyle name="40% - 강조색6 2 8 7" xfId="22071"/>
    <cellStyle name="40% - 강조색6 2 9" xfId="10762"/>
    <cellStyle name="40% - 강조색6 2 9 2" xfId="16166"/>
    <cellStyle name="40% - 강조색6 2 9 2 2" xfId="21354"/>
    <cellStyle name="40% - 강조색6 2 9 3" xfId="17953"/>
    <cellStyle name="40% - 강조색6 2 9 4" xfId="18888"/>
    <cellStyle name="40% - 강조색6 2 9 5" xfId="19850"/>
    <cellStyle name="40% - 강조색6 2 9 6" xfId="22315"/>
    <cellStyle name="40% - 강조색6 20" xfId="1398"/>
    <cellStyle name="40% - 강조색6 20 2" xfId="4016"/>
    <cellStyle name="40% - 강조색6 20 2 2" xfId="9308"/>
    <cellStyle name="40% - 강조색6 20 2 2 2" xfId="42291"/>
    <cellStyle name="40% - 강조색6 20 2 2 2 2" xfId="42292"/>
    <cellStyle name="40% - 강조색6 20 2 2 3" xfId="42293"/>
    <cellStyle name="40% - 강조색6 20 2 3" xfId="14774"/>
    <cellStyle name="40% - 강조색6 20 2 3 2" xfId="42294"/>
    <cellStyle name="40% - 강조색6 20 2 4" xfId="42295"/>
    <cellStyle name="40% - 강조색6 20 3" xfId="6693"/>
    <cellStyle name="40% - 강조색6 20 3 2" xfId="42296"/>
    <cellStyle name="40% - 강조색6 20 3 2 2" xfId="42297"/>
    <cellStyle name="40% - 강조색6 20 3 3" xfId="42298"/>
    <cellStyle name="40% - 강조색6 20 4" xfId="12159"/>
    <cellStyle name="40% - 강조색6 20 4 2" xfId="42299"/>
    <cellStyle name="40% - 강조색6 20 5" xfId="42300"/>
    <cellStyle name="40% - 강조색6 21" xfId="2700"/>
    <cellStyle name="40% - 강조색6 21 2" xfId="5316"/>
    <cellStyle name="40% - 강조색6 21 2 2" xfId="10608"/>
    <cellStyle name="40% - 강조색6 21 2 2 2" xfId="42301"/>
    <cellStyle name="40% - 강조색6 21 2 2 2 2" xfId="42302"/>
    <cellStyle name="40% - 강조색6 21 2 2 3" xfId="42303"/>
    <cellStyle name="40% - 강조색6 21 2 3" xfId="16074"/>
    <cellStyle name="40% - 강조색6 21 2 3 2" xfId="42304"/>
    <cellStyle name="40% - 강조색6 21 2 4" xfId="42305"/>
    <cellStyle name="40% - 강조색6 21 3" xfId="7993"/>
    <cellStyle name="40% - 강조색6 21 3 2" xfId="42306"/>
    <cellStyle name="40% - 강조색6 21 3 2 2" xfId="42307"/>
    <cellStyle name="40% - 강조색6 21 3 3" xfId="42308"/>
    <cellStyle name="40% - 강조색6 21 4" xfId="13459"/>
    <cellStyle name="40% - 강조색6 21 4 2" xfId="42309"/>
    <cellStyle name="40% - 강조색6 21 5" xfId="42310"/>
    <cellStyle name="40% - 강조색6 22" xfId="2715"/>
    <cellStyle name="40% - 강조색6 22 2" xfId="8008"/>
    <cellStyle name="40% - 강조색6 22 2 2" xfId="42311"/>
    <cellStyle name="40% - 강조색6 22 2 2 2" xfId="42312"/>
    <cellStyle name="40% - 강조색6 22 2 3" xfId="42313"/>
    <cellStyle name="40% - 강조색6 22 3" xfId="13474"/>
    <cellStyle name="40% - 강조색6 22 3 2" xfId="42314"/>
    <cellStyle name="40% - 강조색6 22 4" xfId="42315"/>
    <cellStyle name="40% - 강조색6 23" xfId="5331"/>
    <cellStyle name="40% - 강조색6 23 2" xfId="10623"/>
    <cellStyle name="40% - 강조색6 23 2 2" xfId="42316"/>
    <cellStyle name="40% - 강조색6 23 2 2 2" xfId="42317"/>
    <cellStyle name="40% - 강조색6 23 2 3" xfId="42318"/>
    <cellStyle name="40% - 강조색6 23 3" xfId="16089"/>
    <cellStyle name="40% - 강조색6 23 3 2" xfId="42319"/>
    <cellStyle name="40% - 강조색6 23 4" xfId="42320"/>
    <cellStyle name="40% - 강조색6 24" xfId="5346"/>
    <cellStyle name="40% - 강조색6 24 2" xfId="10638"/>
    <cellStyle name="40% - 강조색6 24 2 2" xfId="42321"/>
    <cellStyle name="40% - 강조색6 24 3" xfId="16104"/>
    <cellStyle name="40% - 강조색6 25" xfId="5362"/>
    <cellStyle name="40% - 강조색6 25 2" xfId="10653"/>
    <cellStyle name="40% - 강조색6 26" xfId="5379"/>
    <cellStyle name="40% - 강조색6 26 2" xfId="10669"/>
    <cellStyle name="40% - 강조색6 27" xfId="5392"/>
    <cellStyle name="40% - 강조색6 28" xfId="10860"/>
    <cellStyle name="40% - 강조색6 29" xfId="49761"/>
    <cellStyle name="40% - 강조색6 3" xfId="120"/>
    <cellStyle name="40% - 강조색6 3 10" xfId="42322"/>
    <cellStyle name="40% - 강조색6 3 2" xfId="241"/>
    <cellStyle name="40% - 강조색6 3 2 2" xfId="546"/>
    <cellStyle name="40% - 강조색6 3 2 2 2" xfId="1168"/>
    <cellStyle name="40% - 강조색6 3 2 2 2 2" xfId="2470"/>
    <cellStyle name="40% - 강조색6 3 2 2 2 2 2" xfId="5086"/>
    <cellStyle name="40% - 강조색6 3 2 2 2 2 2 2" xfId="10378"/>
    <cellStyle name="40% - 강조색6 3 2 2 2 2 2 2 2" xfId="42323"/>
    <cellStyle name="40% - 강조색6 3 2 2 2 2 2 2 2 2" xfId="42324"/>
    <cellStyle name="40% - 강조색6 3 2 2 2 2 2 2 3" xfId="42325"/>
    <cellStyle name="40% - 강조색6 3 2 2 2 2 2 3" xfId="15844"/>
    <cellStyle name="40% - 강조색6 3 2 2 2 2 2 3 2" xfId="42326"/>
    <cellStyle name="40% - 강조색6 3 2 2 2 2 2 4" xfId="42327"/>
    <cellStyle name="40% - 강조색6 3 2 2 2 2 3" xfId="7763"/>
    <cellStyle name="40% - 강조색6 3 2 2 2 2 3 2" xfId="42328"/>
    <cellStyle name="40% - 강조색6 3 2 2 2 2 3 2 2" xfId="42329"/>
    <cellStyle name="40% - 강조색6 3 2 2 2 2 3 3" xfId="42330"/>
    <cellStyle name="40% - 강조색6 3 2 2 2 2 4" xfId="13229"/>
    <cellStyle name="40% - 강조색6 3 2 2 2 2 4 2" xfId="42331"/>
    <cellStyle name="40% - 강조색6 3 2 2 2 2 5" xfId="42332"/>
    <cellStyle name="40% - 강조색6 3 2 2 2 3" xfId="3787"/>
    <cellStyle name="40% - 강조색6 3 2 2 2 3 2" xfId="9079"/>
    <cellStyle name="40% - 강조색6 3 2 2 2 3 2 2" xfId="42333"/>
    <cellStyle name="40% - 강조색6 3 2 2 2 3 2 2 2" xfId="42334"/>
    <cellStyle name="40% - 강조색6 3 2 2 2 3 2 3" xfId="42335"/>
    <cellStyle name="40% - 강조색6 3 2 2 2 3 3" xfId="14545"/>
    <cellStyle name="40% - 강조색6 3 2 2 2 3 3 2" xfId="42336"/>
    <cellStyle name="40% - 강조색6 3 2 2 2 3 4" xfId="42337"/>
    <cellStyle name="40% - 강조색6 3 2 2 2 4" xfId="6464"/>
    <cellStyle name="40% - 강조색6 3 2 2 2 4 2" xfId="42338"/>
    <cellStyle name="40% - 강조색6 3 2 2 2 4 2 2" xfId="42339"/>
    <cellStyle name="40% - 강조색6 3 2 2 2 4 3" xfId="42340"/>
    <cellStyle name="40% - 강조색6 3 2 2 2 5" xfId="11930"/>
    <cellStyle name="40% - 강조색6 3 2 2 2 5 2" xfId="42341"/>
    <cellStyle name="40% - 강조색6 3 2 2 2 6" xfId="42342"/>
    <cellStyle name="40% - 강조색6 3 2 2 3" xfId="1850"/>
    <cellStyle name="40% - 강조색6 3 2 2 3 2" xfId="4466"/>
    <cellStyle name="40% - 강조색6 3 2 2 3 2 2" xfId="9758"/>
    <cellStyle name="40% - 강조색6 3 2 2 3 2 2 2" xfId="42343"/>
    <cellStyle name="40% - 강조색6 3 2 2 3 2 2 2 2" xfId="42344"/>
    <cellStyle name="40% - 강조색6 3 2 2 3 2 2 3" xfId="42345"/>
    <cellStyle name="40% - 강조색6 3 2 2 3 2 3" xfId="15224"/>
    <cellStyle name="40% - 강조색6 3 2 2 3 2 3 2" xfId="42346"/>
    <cellStyle name="40% - 강조색6 3 2 2 3 2 4" xfId="42347"/>
    <cellStyle name="40% - 강조색6 3 2 2 3 3" xfId="7143"/>
    <cellStyle name="40% - 강조색6 3 2 2 3 3 2" xfId="42348"/>
    <cellStyle name="40% - 강조색6 3 2 2 3 3 2 2" xfId="42349"/>
    <cellStyle name="40% - 강조색6 3 2 2 3 3 3" xfId="42350"/>
    <cellStyle name="40% - 강조색6 3 2 2 3 4" xfId="12609"/>
    <cellStyle name="40% - 강조색6 3 2 2 3 4 2" xfId="42351"/>
    <cellStyle name="40% - 강조색6 3 2 2 3 5" xfId="42352"/>
    <cellStyle name="40% - 강조색6 3 2 2 4" xfId="3167"/>
    <cellStyle name="40% - 강조색6 3 2 2 4 2" xfId="8459"/>
    <cellStyle name="40% - 강조색6 3 2 2 4 2 2" xfId="42353"/>
    <cellStyle name="40% - 강조색6 3 2 2 4 2 2 2" xfId="42354"/>
    <cellStyle name="40% - 강조색6 3 2 2 4 2 3" xfId="42355"/>
    <cellStyle name="40% - 강조색6 3 2 2 4 3" xfId="13925"/>
    <cellStyle name="40% - 강조색6 3 2 2 4 3 2" xfId="42356"/>
    <cellStyle name="40% - 강조색6 3 2 2 4 4" xfId="42357"/>
    <cellStyle name="40% - 강조색6 3 2 2 5" xfId="5844"/>
    <cellStyle name="40% - 강조색6 3 2 2 5 2" xfId="42358"/>
    <cellStyle name="40% - 강조색6 3 2 2 5 2 2" xfId="42359"/>
    <cellStyle name="40% - 강조색6 3 2 2 5 3" xfId="42360"/>
    <cellStyle name="40% - 강조색6 3 2 2 6" xfId="11310"/>
    <cellStyle name="40% - 강조색6 3 2 2 6 2" xfId="42361"/>
    <cellStyle name="40% - 강조색6 3 2 2 7" xfId="42362"/>
    <cellStyle name="40% - 강조색6 3 2 3" xfId="866"/>
    <cellStyle name="40% - 강조색6 3 2 3 2" xfId="2168"/>
    <cellStyle name="40% - 강조색6 3 2 3 2 2" xfId="4784"/>
    <cellStyle name="40% - 강조색6 3 2 3 2 2 2" xfId="10076"/>
    <cellStyle name="40% - 강조색6 3 2 3 2 2 2 2" xfId="42363"/>
    <cellStyle name="40% - 강조색6 3 2 3 2 2 2 2 2" xfId="42364"/>
    <cellStyle name="40% - 강조색6 3 2 3 2 2 2 3" xfId="42365"/>
    <cellStyle name="40% - 강조색6 3 2 3 2 2 3" xfId="15542"/>
    <cellStyle name="40% - 강조색6 3 2 3 2 2 3 2" xfId="42366"/>
    <cellStyle name="40% - 강조색6 3 2 3 2 2 4" xfId="42367"/>
    <cellStyle name="40% - 강조색6 3 2 3 2 3" xfId="7461"/>
    <cellStyle name="40% - 강조색6 3 2 3 2 3 2" xfId="42368"/>
    <cellStyle name="40% - 강조색6 3 2 3 2 3 2 2" xfId="42369"/>
    <cellStyle name="40% - 강조색6 3 2 3 2 3 3" xfId="42370"/>
    <cellStyle name="40% - 강조색6 3 2 3 2 4" xfId="12927"/>
    <cellStyle name="40% - 강조색6 3 2 3 2 4 2" xfId="42371"/>
    <cellStyle name="40% - 강조색6 3 2 3 2 5" xfId="42372"/>
    <cellStyle name="40% - 강조색6 3 2 3 3" xfId="3485"/>
    <cellStyle name="40% - 강조색6 3 2 3 3 2" xfId="8777"/>
    <cellStyle name="40% - 강조색6 3 2 3 3 2 2" xfId="42373"/>
    <cellStyle name="40% - 강조색6 3 2 3 3 2 2 2" xfId="42374"/>
    <cellStyle name="40% - 강조색6 3 2 3 3 2 3" xfId="42375"/>
    <cellStyle name="40% - 강조색6 3 2 3 3 3" xfId="14243"/>
    <cellStyle name="40% - 강조색6 3 2 3 3 3 2" xfId="42376"/>
    <cellStyle name="40% - 강조색6 3 2 3 3 4" xfId="42377"/>
    <cellStyle name="40% - 강조색6 3 2 3 4" xfId="6162"/>
    <cellStyle name="40% - 강조색6 3 2 3 4 2" xfId="42378"/>
    <cellStyle name="40% - 강조색6 3 2 3 4 2 2" xfId="42379"/>
    <cellStyle name="40% - 강조색6 3 2 3 4 3" xfId="42380"/>
    <cellStyle name="40% - 강조색6 3 2 3 5" xfId="11628"/>
    <cellStyle name="40% - 강조색6 3 2 3 5 2" xfId="42381"/>
    <cellStyle name="40% - 강조색6 3 2 3 6" xfId="42382"/>
    <cellStyle name="40% - 강조색6 3 2 4" xfId="1548"/>
    <cellStyle name="40% - 강조색6 3 2 4 2" xfId="4164"/>
    <cellStyle name="40% - 강조색6 3 2 4 2 2" xfId="9456"/>
    <cellStyle name="40% - 강조색6 3 2 4 2 2 2" xfId="42383"/>
    <cellStyle name="40% - 강조색6 3 2 4 2 2 2 2" xfId="42384"/>
    <cellStyle name="40% - 강조색6 3 2 4 2 2 3" xfId="42385"/>
    <cellStyle name="40% - 강조색6 3 2 4 2 3" xfId="14922"/>
    <cellStyle name="40% - 강조색6 3 2 4 2 3 2" xfId="42386"/>
    <cellStyle name="40% - 강조색6 3 2 4 2 4" xfId="42387"/>
    <cellStyle name="40% - 강조색6 3 2 4 3" xfId="6841"/>
    <cellStyle name="40% - 강조색6 3 2 4 3 2" xfId="42388"/>
    <cellStyle name="40% - 강조색6 3 2 4 3 2 2" xfId="42389"/>
    <cellStyle name="40% - 강조색6 3 2 4 3 3" xfId="42390"/>
    <cellStyle name="40% - 강조색6 3 2 4 4" xfId="12307"/>
    <cellStyle name="40% - 강조색6 3 2 4 4 2" xfId="42391"/>
    <cellStyle name="40% - 강조색6 3 2 4 5" xfId="42392"/>
    <cellStyle name="40% - 강조색6 3 2 5" xfId="2865"/>
    <cellStyle name="40% - 강조색6 3 2 5 2" xfId="8157"/>
    <cellStyle name="40% - 강조색6 3 2 5 2 2" xfId="42393"/>
    <cellStyle name="40% - 강조색6 3 2 5 2 2 2" xfId="42394"/>
    <cellStyle name="40% - 강조색6 3 2 5 2 3" xfId="42395"/>
    <cellStyle name="40% - 강조색6 3 2 5 3" xfId="13623"/>
    <cellStyle name="40% - 강조색6 3 2 5 3 2" xfId="42396"/>
    <cellStyle name="40% - 강조색6 3 2 5 4" xfId="42397"/>
    <cellStyle name="40% - 강조색6 3 2 6" xfId="5542"/>
    <cellStyle name="40% - 강조색6 3 2 6 2" xfId="42398"/>
    <cellStyle name="40% - 강조색6 3 2 6 2 2" xfId="42399"/>
    <cellStyle name="40% - 강조색6 3 2 6 3" xfId="42400"/>
    <cellStyle name="40% - 강조색6 3 2 7" xfId="11008"/>
    <cellStyle name="40% - 강조색6 3 2 7 2" xfId="42401"/>
    <cellStyle name="40% - 강조색6 3 2 8" xfId="42402"/>
    <cellStyle name="40% - 강조색6 3 3" xfId="432"/>
    <cellStyle name="40% - 강조색6 3 3 2" xfId="1054"/>
    <cellStyle name="40% - 강조색6 3 3 2 2" xfId="2356"/>
    <cellStyle name="40% - 강조색6 3 3 2 2 2" xfId="4972"/>
    <cellStyle name="40% - 강조색6 3 3 2 2 2 2" xfId="10264"/>
    <cellStyle name="40% - 강조색6 3 3 2 2 2 2 2" xfId="42403"/>
    <cellStyle name="40% - 강조색6 3 3 2 2 2 2 2 2" xfId="42404"/>
    <cellStyle name="40% - 강조색6 3 3 2 2 2 2 3" xfId="42405"/>
    <cellStyle name="40% - 강조색6 3 3 2 2 2 3" xfId="15730"/>
    <cellStyle name="40% - 강조색6 3 3 2 2 2 3 2" xfId="42406"/>
    <cellStyle name="40% - 강조색6 3 3 2 2 2 4" xfId="42407"/>
    <cellStyle name="40% - 강조색6 3 3 2 2 3" xfId="7649"/>
    <cellStyle name="40% - 강조색6 3 3 2 2 3 2" xfId="42408"/>
    <cellStyle name="40% - 강조색6 3 3 2 2 3 2 2" xfId="42409"/>
    <cellStyle name="40% - 강조색6 3 3 2 2 3 3" xfId="42410"/>
    <cellStyle name="40% - 강조색6 3 3 2 2 4" xfId="13115"/>
    <cellStyle name="40% - 강조색6 3 3 2 2 4 2" xfId="42411"/>
    <cellStyle name="40% - 강조색6 3 3 2 2 5" xfId="42412"/>
    <cellStyle name="40% - 강조색6 3 3 2 3" xfId="3673"/>
    <cellStyle name="40% - 강조색6 3 3 2 3 2" xfId="8965"/>
    <cellStyle name="40% - 강조색6 3 3 2 3 2 2" xfId="42413"/>
    <cellStyle name="40% - 강조색6 3 3 2 3 2 2 2" xfId="42414"/>
    <cellStyle name="40% - 강조색6 3 3 2 3 2 3" xfId="42415"/>
    <cellStyle name="40% - 강조색6 3 3 2 3 3" xfId="14431"/>
    <cellStyle name="40% - 강조색6 3 3 2 3 3 2" xfId="42416"/>
    <cellStyle name="40% - 강조색6 3 3 2 3 4" xfId="42417"/>
    <cellStyle name="40% - 강조색6 3 3 2 4" xfId="6350"/>
    <cellStyle name="40% - 강조색6 3 3 2 4 2" xfId="42418"/>
    <cellStyle name="40% - 강조색6 3 3 2 4 2 2" xfId="42419"/>
    <cellStyle name="40% - 강조색6 3 3 2 4 3" xfId="42420"/>
    <cellStyle name="40% - 강조색6 3 3 2 5" xfId="11816"/>
    <cellStyle name="40% - 강조색6 3 3 2 5 2" xfId="42421"/>
    <cellStyle name="40% - 강조색6 3 3 2 6" xfId="42422"/>
    <cellStyle name="40% - 강조색6 3 3 3" xfId="1736"/>
    <cellStyle name="40% - 강조색6 3 3 3 2" xfId="4352"/>
    <cellStyle name="40% - 강조색6 3 3 3 2 2" xfId="9644"/>
    <cellStyle name="40% - 강조색6 3 3 3 2 2 2" xfId="42423"/>
    <cellStyle name="40% - 강조색6 3 3 3 2 2 2 2" xfId="42424"/>
    <cellStyle name="40% - 강조색6 3 3 3 2 2 3" xfId="42425"/>
    <cellStyle name="40% - 강조색6 3 3 3 2 3" xfId="15110"/>
    <cellStyle name="40% - 강조색6 3 3 3 2 3 2" xfId="42426"/>
    <cellStyle name="40% - 강조색6 3 3 3 2 4" xfId="42427"/>
    <cellStyle name="40% - 강조색6 3 3 3 3" xfId="7029"/>
    <cellStyle name="40% - 강조색6 3 3 3 3 2" xfId="42428"/>
    <cellStyle name="40% - 강조색6 3 3 3 3 2 2" xfId="42429"/>
    <cellStyle name="40% - 강조색6 3 3 3 3 3" xfId="42430"/>
    <cellStyle name="40% - 강조색6 3 3 3 4" xfId="12495"/>
    <cellStyle name="40% - 강조색6 3 3 3 4 2" xfId="42431"/>
    <cellStyle name="40% - 강조색6 3 3 3 5" xfId="42432"/>
    <cellStyle name="40% - 강조색6 3 3 4" xfId="3053"/>
    <cellStyle name="40% - 강조색6 3 3 4 2" xfId="8345"/>
    <cellStyle name="40% - 강조색6 3 3 4 2 2" xfId="42433"/>
    <cellStyle name="40% - 강조색6 3 3 4 2 2 2" xfId="42434"/>
    <cellStyle name="40% - 강조색6 3 3 4 2 3" xfId="42435"/>
    <cellStyle name="40% - 강조색6 3 3 4 3" xfId="13811"/>
    <cellStyle name="40% - 강조색6 3 3 4 3 2" xfId="42436"/>
    <cellStyle name="40% - 강조색6 3 3 4 4" xfId="42437"/>
    <cellStyle name="40% - 강조색6 3 3 5" xfId="5730"/>
    <cellStyle name="40% - 강조색6 3 3 5 2" xfId="42438"/>
    <cellStyle name="40% - 강조색6 3 3 5 2 2" xfId="42439"/>
    <cellStyle name="40% - 강조색6 3 3 5 3" xfId="42440"/>
    <cellStyle name="40% - 강조색6 3 3 6" xfId="11196"/>
    <cellStyle name="40% - 강조색6 3 3 6 2" xfId="42441"/>
    <cellStyle name="40% - 강조색6 3 3 7" xfId="42442"/>
    <cellStyle name="40% - 강조색6 3 4" xfId="752"/>
    <cellStyle name="40% - 강조색6 3 4 2" xfId="2054"/>
    <cellStyle name="40% - 강조색6 3 4 2 2" xfId="4670"/>
    <cellStyle name="40% - 강조색6 3 4 2 2 2" xfId="9962"/>
    <cellStyle name="40% - 강조색6 3 4 2 2 2 2" xfId="42443"/>
    <cellStyle name="40% - 강조색6 3 4 2 2 2 2 2" xfId="42444"/>
    <cellStyle name="40% - 강조색6 3 4 2 2 2 3" xfId="42445"/>
    <cellStyle name="40% - 강조색6 3 4 2 2 3" xfId="15428"/>
    <cellStyle name="40% - 강조색6 3 4 2 2 3 2" xfId="42446"/>
    <cellStyle name="40% - 강조색6 3 4 2 2 4" xfId="42447"/>
    <cellStyle name="40% - 강조색6 3 4 2 3" xfId="7347"/>
    <cellStyle name="40% - 강조색6 3 4 2 3 2" xfId="42448"/>
    <cellStyle name="40% - 강조색6 3 4 2 3 2 2" xfId="42449"/>
    <cellStyle name="40% - 강조색6 3 4 2 3 3" xfId="42450"/>
    <cellStyle name="40% - 강조색6 3 4 2 4" xfId="12813"/>
    <cellStyle name="40% - 강조색6 3 4 2 4 2" xfId="42451"/>
    <cellStyle name="40% - 강조색6 3 4 2 5" xfId="42452"/>
    <cellStyle name="40% - 강조색6 3 4 3" xfId="3371"/>
    <cellStyle name="40% - 강조색6 3 4 3 2" xfId="8663"/>
    <cellStyle name="40% - 강조색6 3 4 3 2 2" xfId="42453"/>
    <cellStyle name="40% - 강조색6 3 4 3 2 2 2" xfId="42454"/>
    <cellStyle name="40% - 강조색6 3 4 3 2 3" xfId="42455"/>
    <cellStyle name="40% - 강조색6 3 4 3 3" xfId="14129"/>
    <cellStyle name="40% - 강조색6 3 4 3 3 2" xfId="42456"/>
    <cellStyle name="40% - 강조색6 3 4 3 4" xfId="42457"/>
    <cellStyle name="40% - 강조색6 3 4 4" xfId="6048"/>
    <cellStyle name="40% - 강조색6 3 4 4 2" xfId="42458"/>
    <cellStyle name="40% - 강조색6 3 4 4 2 2" xfId="42459"/>
    <cellStyle name="40% - 강조색6 3 4 4 3" xfId="42460"/>
    <cellStyle name="40% - 강조색6 3 4 5" xfId="11514"/>
    <cellStyle name="40% - 강조색6 3 4 5 2" xfId="42461"/>
    <cellStyle name="40% - 강조색6 3 4 6" xfId="42462"/>
    <cellStyle name="40% - 강조색6 3 5" xfId="1434"/>
    <cellStyle name="40% - 강조색6 3 5 2" xfId="4050"/>
    <cellStyle name="40% - 강조색6 3 5 2 2" xfId="9342"/>
    <cellStyle name="40% - 강조색6 3 5 2 2 2" xfId="42463"/>
    <cellStyle name="40% - 강조색6 3 5 2 2 2 2" xfId="42464"/>
    <cellStyle name="40% - 강조색6 3 5 2 2 3" xfId="42465"/>
    <cellStyle name="40% - 강조색6 3 5 2 3" xfId="14808"/>
    <cellStyle name="40% - 강조색6 3 5 2 3 2" xfId="42466"/>
    <cellStyle name="40% - 강조색6 3 5 2 4" xfId="42467"/>
    <cellStyle name="40% - 강조색6 3 5 3" xfId="6727"/>
    <cellStyle name="40% - 강조색6 3 5 3 2" xfId="42468"/>
    <cellStyle name="40% - 강조색6 3 5 3 2 2" xfId="42469"/>
    <cellStyle name="40% - 강조색6 3 5 3 3" xfId="42470"/>
    <cellStyle name="40% - 강조색6 3 5 4" xfId="12193"/>
    <cellStyle name="40% - 강조색6 3 5 4 2" xfId="42471"/>
    <cellStyle name="40% - 강조색6 3 5 5" xfId="42472"/>
    <cellStyle name="40% - 강조색6 3 6" xfId="2751"/>
    <cellStyle name="40% - 강조색6 3 6 2" xfId="8043"/>
    <cellStyle name="40% - 강조색6 3 6 2 2" xfId="42473"/>
    <cellStyle name="40% - 강조색6 3 6 2 2 2" xfId="42474"/>
    <cellStyle name="40% - 강조색6 3 6 2 3" xfId="42475"/>
    <cellStyle name="40% - 강조색6 3 6 3" xfId="13509"/>
    <cellStyle name="40% - 강조색6 3 6 3 2" xfId="42476"/>
    <cellStyle name="40% - 강조색6 3 6 4" xfId="42477"/>
    <cellStyle name="40% - 강조색6 3 7" xfId="5428"/>
    <cellStyle name="40% - 강조색6 3 7 2" xfId="16120"/>
    <cellStyle name="40% - 강조색6 3 7 2 2" xfId="42478"/>
    <cellStyle name="40% - 강조색6 3 7 3" xfId="42479"/>
    <cellStyle name="40% - 강조색6 3 8" xfId="10712"/>
    <cellStyle name="40% - 강조색6 3 8 2" xfId="42480"/>
    <cellStyle name="40% - 강조색6 3 9" xfId="10894"/>
    <cellStyle name="40% - 강조색6 30" xfId="49775"/>
    <cellStyle name="40% - 강조색6 31" xfId="49789"/>
    <cellStyle name="40% - 강조색6 32" xfId="49803"/>
    <cellStyle name="40% - 강조색6 33" xfId="49817"/>
    <cellStyle name="40% - 강조색6 34" xfId="49831"/>
    <cellStyle name="40% - 강조색6 35" xfId="49845"/>
    <cellStyle name="40% - 강조색6 36" xfId="49859"/>
    <cellStyle name="40% - 강조색6 37" xfId="49873"/>
    <cellStyle name="40% - 강조색6 38" xfId="49887"/>
    <cellStyle name="40% - 강조색6 39" xfId="49901"/>
    <cellStyle name="40% - 강조색6 4" xfId="156"/>
    <cellStyle name="40% - 강조색6 4 10" xfId="16341"/>
    <cellStyle name="40% - 강조색6 4 11" xfId="16507"/>
    <cellStyle name="40% - 강조색6 4 12" xfId="16655"/>
    <cellStyle name="40% - 강조색6 4 13" xfId="16847"/>
    <cellStyle name="40% - 강조색6 4 14" xfId="17441"/>
    <cellStyle name="40% - 강조색6 4 15" xfId="18378"/>
    <cellStyle name="40% - 강조색6 4 16" xfId="19340"/>
    <cellStyle name="40% - 강조색6 4 17" xfId="21803"/>
    <cellStyle name="40% - 강조색6 4 2" xfId="277"/>
    <cellStyle name="40% - 강조색6 4 2 10" xfId="18542"/>
    <cellStyle name="40% - 강조색6 4 2 11" xfId="19504"/>
    <cellStyle name="40% - 강조색6 4 2 12" xfId="21969"/>
    <cellStyle name="40% - 강조색6 4 2 2" xfId="581"/>
    <cellStyle name="40% - 강조색6 4 2 2 10" xfId="19799"/>
    <cellStyle name="40% - 강조색6 4 2 2 11" xfId="22264"/>
    <cellStyle name="40% - 강조색6 4 2 2 2" xfId="1203"/>
    <cellStyle name="40% - 강조색6 4 2 2 2 2" xfId="2505"/>
    <cellStyle name="40% - 강조색6 4 2 2 2 2 2" xfId="5121"/>
    <cellStyle name="40% - 강조색6 4 2 2 2 2 2 2" xfId="10413"/>
    <cellStyle name="40% - 강조색6 4 2 2 2 2 2 2 2" xfId="42481"/>
    <cellStyle name="40% - 강조색6 4 2 2 2 2 2 2 2 2" xfId="42482"/>
    <cellStyle name="40% - 강조색6 4 2 2 2 2 2 2 3" xfId="42483"/>
    <cellStyle name="40% - 강조색6 4 2 2 2 2 2 3" xfId="15879"/>
    <cellStyle name="40% - 강조색6 4 2 2 2 2 2 3 2" xfId="42484"/>
    <cellStyle name="40% - 강조색6 4 2 2 2 2 2 4" xfId="42485"/>
    <cellStyle name="40% - 강조색6 4 2 2 2 2 3" xfId="7798"/>
    <cellStyle name="40% - 강조색6 4 2 2 2 2 3 2" xfId="42486"/>
    <cellStyle name="40% - 강조색6 4 2 2 2 2 3 2 2" xfId="42487"/>
    <cellStyle name="40% - 강조색6 4 2 2 2 2 3 3" xfId="42488"/>
    <cellStyle name="40% - 강조색6 4 2 2 2 2 4" xfId="13264"/>
    <cellStyle name="40% - 강조색6 4 2 2 2 2 4 2" xfId="42489"/>
    <cellStyle name="40% - 강조색6 4 2 2 2 2 5" xfId="42490"/>
    <cellStyle name="40% - 강조색6 4 2 2 2 2 6" xfId="42491"/>
    <cellStyle name="40% - 강조색6 4 2 2 2 3" xfId="3822"/>
    <cellStyle name="40% - 강조색6 4 2 2 2 3 2" xfId="9114"/>
    <cellStyle name="40% - 강조색6 4 2 2 2 3 2 2" xfId="42492"/>
    <cellStyle name="40% - 강조색6 4 2 2 2 3 2 2 2" xfId="42493"/>
    <cellStyle name="40% - 강조색6 4 2 2 2 3 2 3" xfId="42494"/>
    <cellStyle name="40% - 강조색6 4 2 2 2 3 3" xfId="14580"/>
    <cellStyle name="40% - 강조색6 4 2 2 2 3 3 2" xfId="42495"/>
    <cellStyle name="40% - 강조색6 4 2 2 2 3 4" xfId="42496"/>
    <cellStyle name="40% - 강조색6 4 2 2 2 4" xfId="6499"/>
    <cellStyle name="40% - 강조색6 4 2 2 2 4 2" xfId="42497"/>
    <cellStyle name="40% - 강조색6 4 2 2 2 4 2 2" xfId="42498"/>
    <cellStyle name="40% - 강조색6 4 2 2 2 4 3" xfId="42499"/>
    <cellStyle name="40% - 강조색6 4 2 2 2 5" xfId="11965"/>
    <cellStyle name="40% - 강조색6 4 2 2 2 5 2" xfId="42500"/>
    <cellStyle name="40% - 강조색6 4 2 2 2 6" xfId="20723"/>
    <cellStyle name="40% - 강조색6 4 2 2 2 7" xfId="42501"/>
    <cellStyle name="40% - 강조색6 4 2 2 3" xfId="1885"/>
    <cellStyle name="40% - 강조색6 4 2 2 3 2" xfId="4501"/>
    <cellStyle name="40% - 강조색6 4 2 2 3 2 2" xfId="9793"/>
    <cellStyle name="40% - 강조색6 4 2 2 3 2 2 2" xfId="42502"/>
    <cellStyle name="40% - 강조색6 4 2 2 3 2 2 2 2" xfId="42503"/>
    <cellStyle name="40% - 강조색6 4 2 2 3 2 2 3" xfId="42504"/>
    <cellStyle name="40% - 강조색6 4 2 2 3 2 3" xfId="15259"/>
    <cellStyle name="40% - 강조색6 4 2 2 3 2 3 2" xfId="42505"/>
    <cellStyle name="40% - 강조색6 4 2 2 3 2 4" xfId="42506"/>
    <cellStyle name="40% - 강조색6 4 2 2 3 2 5" xfId="42507"/>
    <cellStyle name="40% - 강조색6 4 2 2 3 3" xfId="7178"/>
    <cellStyle name="40% - 강조색6 4 2 2 3 3 2" xfId="42508"/>
    <cellStyle name="40% - 강조색6 4 2 2 3 3 2 2" xfId="42509"/>
    <cellStyle name="40% - 강조색6 4 2 2 3 3 3" xfId="42510"/>
    <cellStyle name="40% - 강조색6 4 2 2 3 4" xfId="12644"/>
    <cellStyle name="40% - 강조색6 4 2 2 3 4 2" xfId="42511"/>
    <cellStyle name="40% - 강조색6 4 2 2 3 5" xfId="21301"/>
    <cellStyle name="40% - 강조색6 4 2 2 3 6" xfId="42512"/>
    <cellStyle name="40% - 강조색6 4 2 2 4" xfId="3202"/>
    <cellStyle name="40% - 강조색6 4 2 2 4 2" xfId="8494"/>
    <cellStyle name="40% - 강조색6 4 2 2 4 2 2" xfId="42513"/>
    <cellStyle name="40% - 강조색6 4 2 2 4 2 2 2" xfId="42514"/>
    <cellStyle name="40% - 강조색6 4 2 2 4 2 3" xfId="42515"/>
    <cellStyle name="40% - 강조색6 4 2 2 4 3" xfId="13960"/>
    <cellStyle name="40% - 강조색6 4 2 2 4 3 2" xfId="42516"/>
    <cellStyle name="40% - 강조색6 4 2 2 4 4" xfId="42517"/>
    <cellStyle name="40% - 강조색6 4 2 2 4 5" xfId="42518"/>
    <cellStyle name="40% - 강조색6 4 2 2 5" xfId="5879"/>
    <cellStyle name="40% - 강조색6 4 2 2 5 2" xfId="42519"/>
    <cellStyle name="40% - 강조색6 4 2 2 5 2 2" xfId="42520"/>
    <cellStyle name="40% - 강조색6 4 2 2 5 3" xfId="42521"/>
    <cellStyle name="40% - 강조색6 4 2 2 6" xfId="11345"/>
    <cellStyle name="40% - 강조색6 4 2 2 6 2" xfId="42522"/>
    <cellStyle name="40% - 강조색6 4 2 2 7" xfId="17326"/>
    <cellStyle name="40% - 강조색6 4 2 2 8" xfId="17900"/>
    <cellStyle name="40% - 강조색6 4 2 2 9" xfId="18837"/>
    <cellStyle name="40% - 강조색6 4 2 3" xfId="901"/>
    <cellStyle name="40% - 강조색6 4 2 3 2" xfId="2203"/>
    <cellStyle name="40% - 강조색6 4 2 3 2 2" xfId="4819"/>
    <cellStyle name="40% - 강조색6 4 2 3 2 2 2" xfId="10111"/>
    <cellStyle name="40% - 강조색6 4 2 3 2 2 2 2" xfId="42523"/>
    <cellStyle name="40% - 강조색6 4 2 3 2 2 2 2 2" xfId="42524"/>
    <cellStyle name="40% - 강조색6 4 2 3 2 2 2 3" xfId="42525"/>
    <cellStyle name="40% - 강조색6 4 2 3 2 2 3" xfId="15577"/>
    <cellStyle name="40% - 강조색6 4 2 3 2 2 3 2" xfId="42526"/>
    <cellStyle name="40% - 강조색6 4 2 3 2 2 4" xfId="42527"/>
    <cellStyle name="40% - 강조색6 4 2 3 2 2 5" xfId="42528"/>
    <cellStyle name="40% - 강조색6 4 2 3 2 3" xfId="7496"/>
    <cellStyle name="40% - 강조색6 4 2 3 2 3 2" xfId="42529"/>
    <cellStyle name="40% - 강조색6 4 2 3 2 3 2 2" xfId="42530"/>
    <cellStyle name="40% - 강조색6 4 2 3 2 3 3" xfId="42531"/>
    <cellStyle name="40% - 강조색6 4 2 3 2 4" xfId="12962"/>
    <cellStyle name="40% - 강조색6 4 2 3 2 4 2" xfId="42532"/>
    <cellStyle name="40% - 강조색6 4 2 3 2 5" xfId="21605"/>
    <cellStyle name="40% - 강조색6 4 2 3 2 6" xfId="42533"/>
    <cellStyle name="40% - 강조색6 4 2 3 3" xfId="3520"/>
    <cellStyle name="40% - 강조색6 4 2 3 3 2" xfId="8812"/>
    <cellStyle name="40% - 강조색6 4 2 3 3 2 2" xfId="42534"/>
    <cellStyle name="40% - 강조색6 4 2 3 3 2 2 2" xfId="42535"/>
    <cellStyle name="40% - 강조색6 4 2 3 3 2 3" xfId="42536"/>
    <cellStyle name="40% - 강조색6 4 2 3 3 3" xfId="14278"/>
    <cellStyle name="40% - 강조색6 4 2 3 3 3 2" xfId="42537"/>
    <cellStyle name="40% - 강조색6 4 2 3 3 4" xfId="42538"/>
    <cellStyle name="40% - 강조색6 4 2 3 3 5" xfId="42539"/>
    <cellStyle name="40% - 강조색6 4 2 3 4" xfId="6197"/>
    <cellStyle name="40% - 강조색6 4 2 3 4 2" xfId="42540"/>
    <cellStyle name="40% - 강조색6 4 2 3 4 2 2" xfId="42541"/>
    <cellStyle name="40% - 강조색6 4 2 3 4 3" xfId="42542"/>
    <cellStyle name="40% - 강조색6 4 2 3 5" xfId="11663"/>
    <cellStyle name="40% - 강조색6 4 2 3 5 2" xfId="42543"/>
    <cellStyle name="40% - 강조색6 4 2 3 6" xfId="18204"/>
    <cellStyle name="40% - 강조색6 4 2 3 7" xfId="19138"/>
    <cellStyle name="40% - 강조색6 4 2 3 8" xfId="20100"/>
    <cellStyle name="40% - 강조색6 4 2 3 9" xfId="22565"/>
    <cellStyle name="40% - 강조색6 4 2 4" xfId="1583"/>
    <cellStyle name="40% - 강조색6 4 2 4 2" xfId="4199"/>
    <cellStyle name="40% - 강조색6 4 2 4 2 2" xfId="9491"/>
    <cellStyle name="40% - 강조색6 4 2 4 2 2 2" xfId="42544"/>
    <cellStyle name="40% - 강조색6 4 2 4 2 2 2 2" xfId="42545"/>
    <cellStyle name="40% - 강조색6 4 2 4 2 2 3" xfId="42546"/>
    <cellStyle name="40% - 강조색6 4 2 4 2 3" xfId="14957"/>
    <cellStyle name="40% - 강조색6 4 2 4 2 3 2" xfId="42547"/>
    <cellStyle name="40% - 강조색6 4 2 4 2 4" xfId="42548"/>
    <cellStyle name="40% - 강조색6 4 2 4 2 5" xfId="42549"/>
    <cellStyle name="40% - 강조색6 4 2 4 3" xfId="6876"/>
    <cellStyle name="40% - 강조색6 4 2 4 3 2" xfId="42550"/>
    <cellStyle name="40% - 강조색6 4 2 4 3 2 2" xfId="42551"/>
    <cellStyle name="40% - 강조색6 4 2 4 3 3" xfId="42552"/>
    <cellStyle name="40% - 강조색6 4 2 4 4" xfId="12342"/>
    <cellStyle name="40% - 강조색6 4 2 4 4 2" xfId="42553"/>
    <cellStyle name="40% - 강조색6 4 2 4 5" xfId="20428"/>
    <cellStyle name="40% - 강조색6 4 2 4 6" xfId="42554"/>
    <cellStyle name="40% - 강조색6 4 2 5" xfId="2900"/>
    <cellStyle name="40% - 강조색6 4 2 5 2" xfId="8192"/>
    <cellStyle name="40% - 강조색6 4 2 5 2 2" xfId="42555"/>
    <cellStyle name="40% - 강조색6 4 2 5 2 2 2" xfId="42556"/>
    <cellStyle name="40% - 강조색6 4 2 5 2 3" xfId="42557"/>
    <cellStyle name="40% - 강조색6 4 2 5 2 4" xfId="42558"/>
    <cellStyle name="40% - 강조색6 4 2 5 3" xfId="13658"/>
    <cellStyle name="40% - 강조색6 4 2 5 3 2" xfId="42559"/>
    <cellStyle name="40% - 강조색6 4 2 5 4" xfId="21006"/>
    <cellStyle name="40% - 강조색6 4 2 5 5" xfId="42560"/>
    <cellStyle name="40% - 강조색6 4 2 6" xfId="5577"/>
    <cellStyle name="40% - 강조색6 4 2 6 2" xfId="42561"/>
    <cellStyle name="40% - 강조색6 4 2 6 2 2" xfId="42562"/>
    <cellStyle name="40% - 강조색6 4 2 6 3" xfId="42563"/>
    <cellStyle name="40% - 강조색6 4 2 6 4" xfId="42564"/>
    <cellStyle name="40% - 강조색6 4 2 7" xfId="11043"/>
    <cellStyle name="40% - 강조색6 4 2 7 2" xfId="42565"/>
    <cellStyle name="40% - 강조색6 4 2 8" xfId="17017"/>
    <cellStyle name="40% - 강조색6 4 2 9" xfId="17605"/>
    <cellStyle name="40% - 강조색6 4 3" xfId="466"/>
    <cellStyle name="40% - 강조색6 4 3 10" xfId="19684"/>
    <cellStyle name="40% - 강조색6 4 3 11" xfId="22149"/>
    <cellStyle name="40% - 강조색6 4 3 2" xfId="1088"/>
    <cellStyle name="40% - 강조색6 4 3 2 2" xfId="2390"/>
    <cellStyle name="40% - 강조색6 4 3 2 2 2" xfId="5006"/>
    <cellStyle name="40% - 강조색6 4 3 2 2 2 2" xfId="10298"/>
    <cellStyle name="40% - 강조색6 4 3 2 2 2 2 2" xfId="42566"/>
    <cellStyle name="40% - 강조색6 4 3 2 2 2 2 2 2" xfId="42567"/>
    <cellStyle name="40% - 강조색6 4 3 2 2 2 2 3" xfId="42568"/>
    <cellStyle name="40% - 강조색6 4 3 2 2 2 3" xfId="15764"/>
    <cellStyle name="40% - 강조색6 4 3 2 2 2 3 2" xfId="42569"/>
    <cellStyle name="40% - 강조색6 4 3 2 2 2 4" xfId="42570"/>
    <cellStyle name="40% - 강조색6 4 3 2 2 3" xfId="7683"/>
    <cellStyle name="40% - 강조색6 4 3 2 2 3 2" xfId="42571"/>
    <cellStyle name="40% - 강조색6 4 3 2 2 3 2 2" xfId="42572"/>
    <cellStyle name="40% - 강조색6 4 3 2 2 3 3" xfId="42573"/>
    <cellStyle name="40% - 강조색6 4 3 2 2 4" xfId="13149"/>
    <cellStyle name="40% - 강조색6 4 3 2 2 4 2" xfId="42574"/>
    <cellStyle name="40% - 강조색6 4 3 2 2 5" xfId="42575"/>
    <cellStyle name="40% - 강조색6 4 3 2 2 6" xfId="42576"/>
    <cellStyle name="40% - 강조색6 4 3 2 3" xfId="3707"/>
    <cellStyle name="40% - 강조색6 4 3 2 3 2" xfId="8999"/>
    <cellStyle name="40% - 강조색6 4 3 2 3 2 2" xfId="42577"/>
    <cellStyle name="40% - 강조색6 4 3 2 3 2 2 2" xfId="42578"/>
    <cellStyle name="40% - 강조색6 4 3 2 3 2 3" xfId="42579"/>
    <cellStyle name="40% - 강조색6 4 3 2 3 3" xfId="14465"/>
    <cellStyle name="40% - 강조색6 4 3 2 3 3 2" xfId="42580"/>
    <cellStyle name="40% - 강조색6 4 3 2 3 4" xfId="42581"/>
    <cellStyle name="40% - 강조색6 4 3 2 4" xfId="6384"/>
    <cellStyle name="40% - 강조색6 4 3 2 4 2" xfId="42582"/>
    <cellStyle name="40% - 강조색6 4 3 2 4 2 2" xfId="42583"/>
    <cellStyle name="40% - 강조색6 4 3 2 4 3" xfId="42584"/>
    <cellStyle name="40% - 강조색6 4 3 2 5" xfId="11850"/>
    <cellStyle name="40% - 강조색6 4 3 2 5 2" xfId="42585"/>
    <cellStyle name="40% - 강조색6 4 3 2 6" xfId="20608"/>
    <cellStyle name="40% - 강조색6 4 3 2 7" xfId="42586"/>
    <cellStyle name="40% - 강조색6 4 3 3" xfId="1770"/>
    <cellStyle name="40% - 강조색6 4 3 3 2" xfId="4386"/>
    <cellStyle name="40% - 강조색6 4 3 3 2 2" xfId="9678"/>
    <cellStyle name="40% - 강조색6 4 3 3 2 2 2" xfId="42587"/>
    <cellStyle name="40% - 강조색6 4 3 3 2 2 2 2" xfId="42588"/>
    <cellStyle name="40% - 강조색6 4 3 3 2 2 3" xfId="42589"/>
    <cellStyle name="40% - 강조색6 4 3 3 2 3" xfId="15144"/>
    <cellStyle name="40% - 강조색6 4 3 3 2 3 2" xfId="42590"/>
    <cellStyle name="40% - 강조색6 4 3 3 2 4" xfId="42591"/>
    <cellStyle name="40% - 강조색6 4 3 3 2 5" xfId="42592"/>
    <cellStyle name="40% - 강조색6 4 3 3 3" xfId="7063"/>
    <cellStyle name="40% - 강조색6 4 3 3 3 2" xfId="42593"/>
    <cellStyle name="40% - 강조색6 4 3 3 3 2 2" xfId="42594"/>
    <cellStyle name="40% - 강조색6 4 3 3 3 3" xfId="42595"/>
    <cellStyle name="40% - 강조색6 4 3 3 4" xfId="12529"/>
    <cellStyle name="40% - 강조색6 4 3 3 4 2" xfId="42596"/>
    <cellStyle name="40% - 강조색6 4 3 3 5" xfId="21186"/>
    <cellStyle name="40% - 강조색6 4 3 3 6" xfId="42597"/>
    <cellStyle name="40% - 강조색6 4 3 4" xfId="3087"/>
    <cellStyle name="40% - 강조색6 4 3 4 2" xfId="8379"/>
    <cellStyle name="40% - 강조색6 4 3 4 2 2" xfId="42598"/>
    <cellStyle name="40% - 강조색6 4 3 4 2 2 2" xfId="42599"/>
    <cellStyle name="40% - 강조색6 4 3 4 2 3" xfId="42600"/>
    <cellStyle name="40% - 강조색6 4 3 4 3" xfId="13845"/>
    <cellStyle name="40% - 강조색6 4 3 4 3 2" xfId="42601"/>
    <cellStyle name="40% - 강조색6 4 3 4 4" xfId="42602"/>
    <cellStyle name="40% - 강조색6 4 3 4 5" xfId="42603"/>
    <cellStyle name="40% - 강조색6 4 3 5" xfId="5764"/>
    <cellStyle name="40% - 강조색6 4 3 5 2" xfId="42604"/>
    <cellStyle name="40% - 강조색6 4 3 5 2 2" xfId="42605"/>
    <cellStyle name="40% - 강조색6 4 3 5 3" xfId="42606"/>
    <cellStyle name="40% - 강조색6 4 3 6" xfId="11230"/>
    <cellStyle name="40% - 강조색6 4 3 6 2" xfId="42607"/>
    <cellStyle name="40% - 강조색6 4 3 7" xfId="17197"/>
    <cellStyle name="40% - 강조색6 4 3 8" xfId="17785"/>
    <cellStyle name="40% - 강조색6 4 3 9" xfId="18722"/>
    <cellStyle name="40% - 강조색6 4 4" xfId="786"/>
    <cellStyle name="40% - 강조색6 4 4 2" xfId="2088"/>
    <cellStyle name="40% - 강조색6 4 4 2 2" xfId="4704"/>
    <cellStyle name="40% - 강조색6 4 4 2 2 2" xfId="9996"/>
    <cellStyle name="40% - 강조색6 4 4 2 2 2 2" xfId="42608"/>
    <cellStyle name="40% - 강조색6 4 4 2 2 2 2 2" xfId="42609"/>
    <cellStyle name="40% - 강조색6 4 4 2 2 2 3" xfId="42610"/>
    <cellStyle name="40% - 강조색6 4 4 2 2 3" xfId="15462"/>
    <cellStyle name="40% - 강조색6 4 4 2 2 3 2" xfId="42611"/>
    <cellStyle name="40% - 강조색6 4 4 2 2 4" xfId="42612"/>
    <cellStyle name="40% - 강조색6 4 4 2 2 5" xfId="42613"/>
    <cellStyle name="40% - 강조색6 4 4 2 3" xfId="7381"/>
    <cellStyle name="40% - 강조색6 4 4 2 3 2" xfId="42614"/>
    <cellStyle name="40% - 강조색6 4 4 2 3 2 2" xfId="42615"/>
    <cellStyle name="40% - 강조색6 4 4 2 3 3" xfId="42616"/>
    <cellStyle name="40% - 강조색6 4 4 2 4" xfId="12847"/>
    <cellStyle name="40% - 강조색6 4 4 2 4 2" xfId="42617"/>
    <cellStyle name="40% - 강조색6 4 4 2 5" xfId="21433"/>
    <cellStyle name="40% - 강조색6 4 4 2 6" xfId="42618"/>
    <cellStyle name="40% - 강조색6 4 4 3" xfId="3405"/>
    <cellStyle name="40% - 강조색6 4 4 3 2" xfId="8697"/>
    <cellStyle name="40% - 강조색6 4 4 3 2 2" xfId="42619"/>
    <cellStyle name="40% - 강조색6 4 4 3 2 2 2" xfId="42620"/>
    <cellStyle name="40% - 강조색6 4 4 3 2 3" xfId="42621"/>
    <cellStyle name="40% - 강조색6 4 4 3 3" xfId="14163"/>
    <cellStyle name="40% - 강조색6 4 4 3 3 2" xfId="42622"/>
    <cellStyle name="40% - 강조색6 4 4 3 4" xfId="42623"/>
    <cellStyle name="40% - 강조색6 4 4 3 5" xfId="42624"/>
    <cellStyle name="40% - 강조색6 4 4 4" xfId="6082"/>
    <cellStyle name="40% - 강조색6 4 4 4 2" xfId="42625"/>
    <cellStyle name="40% - 강조색6 4 4 4 2 2" xfId="42626"/>
    <cellStyle name="40% - 강조색6 4 4 4 3" xfId="42627"/>
    <cellStyle name="40% - 강조색6 4 4 5" xfId="11548"/>
    <cellStyle name="40% - 강조색6 4 4 5 2" xfId="42628"/>
    <cellStyle name="40% - 강조색6 4 4 6" xfId="18033"/>
    <cellStyle name="40% - 강조색6 4 4 7" xfId="18967"/>
    <cellStyle name="40% - 강조색6 4 4 8" xfId="19929"/>
    <cellStyle name="40% - 강조색6 4 4 9" xfId="22394"/>
    <cellStyle name="40% - 강조색6 4 5" xfId="1468"/>
    <cellStyle name="40% - 강조색6 4 5 2" xfId="4084"/>
    <cellStyle name="40% - 강조색6 4 5 2 2" xfId="9376"/>
    <cellStyle name="40% - 강조색6 4 5 2 2 2" xfId="42629"/>
    <cellStyle name="40% - 강조색6 4 5 2 2 2 2" xfId="42630"/>
    <cellStyle name="40% - 강조색6 4 5 2 2 3" xfId="42631"/>
    <cellStyle name="40% - 강조색6 4 5 2 3" xfId="14842"/>
    <cellStyle name="40% - 강조색6 4 5 2 3 2" xfId="42632"/>
    <cellStyle name="40% - 강조색6 4 5 2 4" xfId="42633"/>
    <cellStyle name="40% - 강조색6 4 5 2 5" xfId="42634"/>
    <cellStyle name="40% - 강조색6 4 5 3" xfId="6761"/>
    <cellStyle name="40% - 강조색6 4 5 3 2" xfId="42635"/>
    <cellStyle name="40% - 강조색6 4 5 3 2 2" xfId="42636"/>
    <cellStyle name="40% - 강조색6 4 5 3 3" xfId="42637"/>
    <cellStyle name="40% - 강조색6 4 5 4" xfId="12227"/>
    <cellStyle name="40% - 강조색6 4 5 4 2" xfId="42638"/>
    <cellStyle name="40% - 강조색6 4 5 5" xfId="20262"/>
    <cellStyle name="40% - 강조색6 4 5 6" xfId="42639"/>
    <cellStyle name="40% - 강조색6 4 6" xfId="2785"/>
    <cellStyle name="40% - 강조색6 4 6 2" xfId="8077"/>
    <cellStyle name="40% - 강조색6 4 6 2 2" xfId="42640"/>
    <cellStyle name="40% - 강조색6 4 6 2 2 2" xfId="42641"/>
    <cellStyle name="40% - 강조색6 4 6 2 3" xfId="42642"/>
    <cellStyle name="40% - 강조색6 4 6 2 4" xfId="42643"/>
    <cellStyle name="40% - 강조색6 4 6 3" xfId="13543"/>
    <cellStyle name="40% - 강조색6 4 6 3 2" xfId="42644"/>
    <cellStyle name="40% - 강조색6 4 6 4" xfId="20840"/>
    <cellStyle name="40% - 강조색6 4 6 5" xfId="42645"/>
    <cellStyle name="40% - 강조색6 4 7" xfId="5462"/>
    <cellStyle name="40% - 강조색6 4 7 2" xfId="16150"/>
    <cellStyle name="40% - 강조색6 4 7 2 2" xfId="42646"/>
    <cellStyle name="40% - 강조색6 4 7 3" xfId="42647"/>
    <cellStyle name="40% - 강조색6 4 7 4" xfId="42648"/>
    <cellStyle name="40% - 강조색6 4 8" xfId="10806"/>
    <cellStyle name="40% - 강조색6 4 8 2" xfId="42649"/>
    <cellStyle name="40% - 강조색6 4 9" xfId="10928"/>
    <cellStyle name="40% - 강조색6 4 9 2" xfId="42650"/>
    <cellStyle name="40% - 강조색6 5" xfId="171"/>
    <cellStyle name="40% - 강조색6 5 10" xfId="42651"/>
    <cellStyle name="40% - 강조색6 5 2" xfId="292"/>
    <cellStyle name="40% - 강조색6 5 2 2" xfId="596"/>
    <cellStyle name="40% - 강조색6 5 2 2 2" xfId="1218"/>
    <cellStyle name="40% - 강조색6 5 2 2 2 2" xfId="2520"/>
    <cellStyle name="40% - 강조색6 5 2 2 2 2 2" xfId="5136"/>
    <cellStyle name="40% - 강조색6 5 2 2 2 2 2 2" xfId="10428"/>
    <cellStyle name="40% - 강조색6 5 2 2 2 2 2 2 2" xfId="42652"/>
    <cellStyle name="40% - 강조색6 5 2 2 2 2 2 2 2 2" xfId="42653"/>
    <cellStyle name="40% - 강조색6 5 2 2 2 2 2 2 3" xfId="42654"/>
    <cellStyle name="40% - 강조색6 5 2 2 2 2 2 3" xfId="15894"/>
    <cellStyle name="40% - 강조색6 5 2 2 2 2 2 3 2" xfId="42655"/>
    <cellStyle name="40% - 강조색6 5 2 2 2 2 2 4" xfId="42656"/>
    <cellStyle name="40% - 강조색6 5 2 2 2 2 3" xfId="7813"/>
    <cellStyle name="40% - 강조색6 5 2 2 2 2 3 2" xfId="42657"/>
    <cellStyle name="40% - 강조색6 5 2 2 2 2 3 2 2" xfId="42658"/>
    <cellStyle name="40% - 강조색6 5 2 2 2 2 3 3" xfId="42659"/>
    <cellStyle name="40% - 강조색6 5 2 2 2 2 4" xfId="13279"/>
    <cellStyle name="40% - 강조색6 5 2 2 2 2 4 2" xfId="42660"/>
    <cellStyle name="40% - 강조색6 5 2 2 2 2 5" xfId="42661"/>
    <cellStyle name="40% - 강조색6 5 2 2 2 3" xfId="3837"/>
    <cellStyle name="40% - 강조색6 5 2 2 2 3 2" xfId="9129"/>
    <cellStyle name="40% - 강조색6 5 2 2 2 3 2 2" xfId="42662"/>
    <cellStyle name="40% - 강조색6 5 2 2 2 3 2 2 2" xfId="42663"/>
    <cellStyle name="40% - 강조색6 5 2 2 2 3 2 3" xfId="42664"/>
    <cellStyle name="40% - 강조색6 5 2 2 2 3 3" xfId="14595"/>
    <cellStyle name="40% - 강조색6 5 2 2 2 3 3 2" xfId="42665"/>
    <cellStyle name="40% - 강조색6 5 2 2 2 3 4" xfId="42666"/>
    <cellStyle name="40% - 강조색6 5 2 2 2 4" xfId="6514"/>
    <cellStyle name="40% - 강조색6 5 2 2 2 4 2" xfId="42667"/>
    <cellStyle name="40% - 강조색6 5 2 2 2 4 2 2" xfId="42668"/>
    <cellStyle name="40% - 강조색6 5 2 2 2 4 3" xfId="42669"/>
    <cellStyle name="40% - 강조색6 5 2 2 2 5" xfId="11980"/>
    <cellStyle name="40% - 강조색6 5 2 2 2 5 2" xfId="42670"/>
    <cellStyle name="40% - 강조색6 5 2 2 2 6" xfId="42671"/>
    <cellStyle name="40% - 강조색6 5 2 2 3" xfId="1900"/>
    <cellStyle name="40% - 강조색6 5 2 2 3 2" xfId="4516"/>
    <cellStyle name="40% - 강조색6 5 2 2 3 2 2" xfId="9808"/>
    <cellStyle name="40% - 강조색6 5 2 2 3 2 2 2" xfId="42672"/>
    <cellStyle name="40% - 강조색6 5 2 2 3 2 2 2 2" xfId="42673"/>
    <cellStyle name="40% - 강조색6 5 2 2 3 2 2 3" xfId="42674"/>
    <cellStyle name="40% - 강조색6 5 2 2 3 2 3" xfId="15274"/>
    <cellStyle name="40% - 강조색6 5 2 2 3 2 3 2" xfId="42675"/>
    <cellStyle name="40% - 강조색6 5 2 2 3 2 4" xfId="42676"/>
    <cellStyle name="40% - 강조색6 5 2 2 3 3" xfId="7193"/>
    <cellStyle name="40% - 강조색6 5 2 2 3 3 2" xfId="42677"/>
    <cellStyle name="40% - 강조색6 5 2 2 3 3 2 2" xfId="42678"/>
    <cellStyle name="40% - 강조색6 5 2 2 3 3 3" xfId="42679"/>
    <cellStyle name="40% - 강조색6 5 2 2 3 4" xfId="12659"/>
    <cellStyle name="40% - 강조색6 5 2 2 3 4 2" xfId="42680"/>
    <cellStyle name="40% - 강조색6 5 2 2 3 5" xfId="42681"/>
    <cellStyle name="40% - 강조색6 5 2 2 4" xfId="3217"/>
    <cellStyle name="40% - 강조색6 5 2 2 4 2" xfId="8509"/>
    <cellStyle name="40% - 강조색6 5 2 2 4 2 2" xfId="42682"/>
    <cellStyle name="40% - 강조색6 5 2 2 4 2 2 2" xfId="42683"/>
    <cellStyle name="40% - 강조색6 5 2 2 4 2 3" xfId="42684"/>
    <cellStyle name="40% - 강조색6 5 2 2 4 3" xfId="13975"/>
    <cellStyle name="40% - 강조색6 5 2 2 4 3 2" xfId="42685"/>
    <cellStyle name="40% - 강조색6 5 2 2 4 4" xfId="42686"/>
    <cellStyle name="40% - 강조색6 5 2 2 5" xfId="5894"/>
    <cellStyle name="40% - 강조색6 5 2 2 5 2" xfId="42687"/>
    <cellStyle name="40% - 강조색6 5 2 2 5 2 2" xfId="42688"/>
    <cellStyle name="40% - 강조색6 5 2 2 5 3" xfId="42689"/>
    <cellStyle name="40% - 강조색6 5 2 2 6" xfId="11360"/>
    <cellStyle name="40% - 강조색6 5 2 2 6 2" xfId="42690"/>
    <cellStyle name="40% - 강조색6 5 2 2 7" xfId="42691"/>
    <cellStyle name="40% - 강조색6 5 2 3" xfId="916"/>
    <cellStyle name="40% - 강조색6 5 2 3 2" xfId="2218"/>
    <cellStyle name="40% - 강조색6 5 2 3 2 2" xfId="4834"/>
    <cellStyle name="40% - 강조색6 5 2 3 2 2 2" xfId="10126"/>
    <cellStyle name="40% - 강조색6 5 2 3 2 2 2 2" xfId="42692"/>
    <cellStyle name="40% - 강조색6 5 2 3 2 2 2 2 2" xfId="42693"/>
    <cellStyle name="40% - 강조색6 5 2 3 2 2 2 3" xfId="42694"/>
    <cellStyle name="40% - 강조색6 5 2 3 2 2 3" xfId="15592"/>
    <cellStyle name="40% - 강조색6 5 2 3 2 2 3 2" xfId="42695"/>
    <cellStyle name="40% - 강조색6 5 2 3 2 2 4" xfId="42696"/>
    <cellStyle name="40% - 강조색6 5 2 3 2 3" xfId="7511"/>
    <cellStyle name="40% - 강조색6 5 2 3 2 3 2" xfId="42697"/>
    <cellStyle name="40% - 강조색6 5 2 3 2 3 2 2" xfId="42698"/>
    <cellStyle name="40% - 강조색6 5 2 3 2 3 3" xfId="42699"/>
    <cellStyle name="40% - 강조색6 5 2 3 2 4" xfId="12977"/>
    <cellStyle name="40% - 강조색6 5 2 3 2 4 2" xfId="42700"/>
    <cellStyle name="40% - 강조색6 5 2 3 2 5" xfId="42701"/>
    <cellStyle name="40% - 강조색6 5 2 3 3" xfId="3535"/>
    <cellStyle name="40% - 강조색6 5 2 3 3 2" xfId="8827"/>
    <cellStyle name="40% - 강조색6 5 2 3 3 2 2" xfId="42702"/>
    <cellStyle name="40% - 강조색6 5 2 3 3 2 2 2" xfId="42703"/>
    <cellStyle name="40% - 강조색6 5 2 3 3 2 3" xfId="42704"/>
    <cellStyle name="40% - 강조색6 5 2 3 3 3" xfId="14293"/>
    <cellStyle name="40% - 강조색6 5 2 3 3 3 2" xfId="42705"/>
    <cellStyle name="40% - 강조색6 5 2 3 3 4" xfId="42706"/>
    <cellStyle name="40% - 강조색6 5 2 3 4" xfId="6212"/>
    <cellStyle name="40% - 강조색6 5 2 3 4 2" xfId="42707"/>
    <cellStyle name="40% - 강조색6 5 2 3 4 2 2" xfId="42708"/>
    <cellStyle name="40% - 강조색6 5 2 3 4 3" xfId="42709"/>
    <cellStyle name="40% - 강조색6 5 2 3 5" xfId="11678"/>
    <cellStyle name="40% - 강조색6 5 2 3 5 2" xfId="42710"/>
    <cellStyle name="40% - 강조색6 5 2 3 6" xfId="42711"/>
    <cellStyle name="40% - 강조색6 5 2 4" xfId="1598"/>
    <cellStyle name="40% - 강조색6 5 2 4 2" xfId="4214"/>
    <cellStyle name="40% - 강조색6 5 2 4 2 2" xfId="9506"/>
    <cellStyle name="40% - 강조색6 5 2 4 2 2 2" xfId="42712"/>
    <cellStyle name="40% - 강조색6 5 2 4 2 2 2 2" xfId="42713"/>
    <cellStyle name="40% - 강조색6 5 2 4 2 2 3" xfId="42714"/>
    <cellStyle name="40% - 강조색6 5 2 4 2 3" xfId="14972"/>
    <cellStyle name="40% - 강조색6 5 2 4 2 3 2" xfId="42715"/>
    <cellStyle name="40% - 강조색6 5 2 4 2 4" xfId="42716"/>
    <cellStyle name="40% - 강조색6 5 2 4 3" xfId="6891"/>
    <cellStyle name="40% - 강조색6 5 2 4 3 2" xfId="42717"/>
    <cellStyle name="40% - 강조색6 5 2 4 3 2 2" xfId="42718"/>
    <cellStyle name="40% - 강조색6 5 2 4 3 3" xfId="42719"/>
    <cellStyle name="40% - 강조색6 5 2 4 4" xfId="12357"/>
    <cellStyle name="40% - 강조색6 5 2 4 4 2" xfId="42720"/>
    <cellStyle name="40% - 강조색6 5 2 4 5" xfId="42721"/>
    <cellStyle name="40% - 강조색6 5 2 5" xfId="2915"/>
    <cellStyle name="40% - 강조색6 5 2 5 2" xfId="8207"/>
    <cellStyle name="40% - 강조색6 5 2 5 2 2" xfId="42722"/>
    <cellStyle name="40% - 강조색6 5 2 5 2 2 2" xfId="42723"/>
    <cellStyle name="40% - 강조색6 5 2 5 2 3" xfId="42724"/>
    <cellStyle name="40% - 강조색6 5 2 5 3" xfId="13673"/>
    <cellStyle name="40% - 강조색6 5 2 5 3 2" xfId="42725"/>
    <cellStyle name="40% - 강조색6 5 2 5 4" xfId="42726"/>
    <cellStyle name="40% - 강조색6 5 2 6" xfId="5592"/>
    <cellStyle name="40% - 강조색6 5 2 6 2" xfId="42727"/>
    <cellStyle name="40% - 강조색6 5 2 6 2 2" xfId="42728"/>
    <cellStyle name="40% - 강조색6 5 2 6 3" xfId="42729"/>
    <cellStyle name="40% - 강조색6 5 2 7" xfId="11058"/>
    <cellStyle name="40% - 강조색6 5 2 7 2" xfId="42730"/>
    <cellStyle name="40% - 강조색6 5 2 8" xfId="42731"/>
    <cellStyle name="40% - 강조색6 5 3" xfId="481"/>
    <cellStyle name="40% - 강조색6 5 3 2" xfId="1103"/>
    <cellStyle name="40% - 강조색6 5 3 2 2" xfId="2405"/>
    <cellStyle name="40% - 강조색6 5 3 2 2 2" xfId="5021"/>
    <cellStyle name="40% - 강조색6 5 3 2 2 2 2" xfId="10313"/>
    <cellStyle name="40% - 강조색6 5 3 2 2 2 2 2" xfId="42732"/>
    <cellStyle name="40% - 강조색6 5 3 2 2 2 2 2 2" xfId="42733"/>
    <cellStyle name="40% - 강조색6 5 3 2 2 2 2 3" xfId="42734"/>
    <cellStyle name="40% - 강조색6 5 3 2 2 2 3" xfId="15779"/>
    <cellStyle name="40% - 강조색6 5 3 2 2 2 3 2" xfId="42735"/>
    <cellStyle name="40% - 강조색6 5 3 2 2 2 4" xfId="42736"/>
    <cellStyle name="40% - 강조색6 5 3 2 2 3" xfId="7698"/>
    <cellStyle name="40% - 강조색6 5 3 2 2 3 2" xfId="42737"/>
    <cellStyle name="40% - 강조색6 5 3 2 2 3 2 2" xfId="42738"/>
    <cellStyle name="40% - 강조색6 5 3 2 2 3 3" xfId="42739"/>
    <cellStyle name="40% - 강조색6 5 3 2 2 4" xfId="13164"/>
    <cellStyle name="40% - 강조색6 5 3 2 2 4 2" xfId="42740"/>
    <cellStyle name="40% - 강조색6 5 3 2 2 5" xfId="42741"/>
    <cellStyle name="40% - 강조색6 5 3 2 3" xfId="3722"/>
    <cellStyle name="40% - 강조색6 5 3 2 3 2" xfId="9014"/>
    <cellStyle name="40% - 강조색6 5 3 2 3 2 2" xfId="42742"/>
    <cellStyle name="40% - 강조색6 5 3 2 3 2 2 2" xfId="42743"/>
    <cellStyle name="40% - 강조색6 5 3 2 3 2 3" xfId="42744"/>
    <cellStyle name="40% - 강조색6 5 3 2 3 3" xfId="14480"/>
    <cellStyle name="40% - 강조색6 5 3 2 3 3 2" xfId="42745"/>
    <cellStyle name="40% - 강조색6 5 3 2 3 4" xfId="42746"/>
    <cellStyle name="40% - 강조색6 5 3 2 4" xfId="6399"/>
    <cellStyle name="40% - 강조색6 5 3 2 4 2" xfId="42747"/>
    <cellStyle name="40% - 강조색6 5 3 2 4 2 2" xfId="42748"/>
    <cellStyle name="40% - 강조색6 5 3 2 4 3" xfId="42749"/>
    <cellStyle name="40% - 강조색6 5 3 2 5" xfId="11865"/>
    <cellStyle name="40% - 강조색6 5 3 2 5 2" xfId="42750"/>
    <cellStyle name="40% - 강조색6 5 3 2 6" xfId="42751"/>
    <cellStyle name="40% - 강조색6 5 3 3" xfId="1785"/>
    <cellStyle name="40% - 강조색6 5 3 3 2" xfId="4401"/>
    <cellStyle name="40% - 강조색6 5 3 3 2 2" xfId="9693"/>
    <cellStyle name="40% - 강조색6 5 3 3 2 2 2" xfId="42752"/>
    <cellStyle name="40% - 강조색6 5 3 3 2 2 2 2" xfId="42753"/>
    <cellStyle name="40% - 강조색6 5 3 3 2 2 3" xfId="42754"/>
    <cellStyle name="40% - 강조색6 5 3 3 2 3" xfId="15159"/>
    <cellStyle name="40% - 강조색6 5 3 3 2 3 2" xfId="42755"/>
    <cellStyle name="40% - 강조색6 5 3 3 2 4" xfId="42756"/>
    <cellStyle name="40% - 강조색6 5 3 3 3" xfId="7078"/>
    <cellStyle name="40% - 강조색6 5 3 3 3 2" xfId="42757"/>
    <cellStyle name="40% - 강조색6 5 3 3 3 2 2" xfId="42758"/>
    <cellStyle name="40% - 강조색6 5 3 3 3 3" xfId="42759"/>
    <cellStyle name="40% - 강조색6 5 3 3 4" xfId="12544"/>
    <cellStyle name="40% - 강조색6 5 3 3 4 2" xfId="42760"/>
    <cellStyle name="40% - 강조색6 5 3 3 5" xfId="42761"/>
    <cellStyle name="40% - 강조색6 5 3 4" xfId="3102"/>
    <cellStyle name="40% - 강조색6 5 3 4 2" xfId="8394"/>
    <cellStyle name="40% - 강조색6 5 3 4 2 2" xfId="42762"/>
    <cellStyle name="40% - 강조색6 5 3 4 2 2 2" xfId="42763"/>
    <cellStyle name="40% - 강조색6 5 3 4 2 3" xfId="42764"/>
    <cellStyle name="40% - 강조색6 5 3 4 3" xfId="13860"/>
    <cellStyle name="40% - 강조색6 5 3 4 3 2" xfId="42765"/>
    <cellStyle name="40% - 강조색6 5 3 4 4" xfId="42766"/>
    <cellStyle name="40% - 강조색6 5 3 5" xfId="5779"/>
    <cellStyle name="40% - 강조색6 5 3 5 2" xfId="42767"/>
    <cellStyle name="40% - 강조색6 5 3 5 2 2" xfId="42768"/>
    <cellStyle name="40% - 강조색6 5 3 5 3" xfId="42769"/>
    <cellStyle name="40% - 강조색6 5 3 6" xfId="11245"/>
    <cellStyle name="40% - 강조색6 5 3 6 2" xfId="42770"/>
    <cellStyle name="40% - 강조색6 5 3 7" xfId="42771"/>
    <cellStyle name="40% - 강조색6 5 4" xfId="801"/>
    <cellStyle name="40% - 강조색6 5 4 2" xfId="2103"/>
    <cellStyle name="40% - 강조색6 5 4 2 2" xfId="4719"/>
    <cellStyle name="40% - 강조색6 5 4 2 2 2" xfId="10011"/>
    <cellStyle name="40% - 강조색6 5 4 2 2 2 2" xfId="42772"/>
    <cellStyle name="40% - 강조색6 5 4 2 2 2 2 2" xfId="42773"/>
    <cellStyle name="40% - 강조색6 5 4 2 2 2 3" xfId="42774"/>
    <cellStyle name="40% - 강조색6 5 4 2 2 3" xfId="15477"/>
    <cellStyle name="40% - 강조색6 5 4 2 2 3 2" xfId="42775"/>
    <cellStyle name="40% - 강조색6 5 4 2 2 4" xfId="42776"/>
    <cellStyle name="40% - 강조색6 5 4 2 3" xfId="7396"/>
    <cellStyle name="40% - 강조색6 5 4 2 3 2" xfId="42777"/>
    <cellStyle name="40% - 강조색6 5 4 2 3 2 2" xfId="42778"/>
    <cellStyle name="40% - 강조색6 5 4 2 3 3" xfId="42779"/>
    <cellStyle name="40% - 강조색6 5 4 2 4" xfId="12862"/>
    <cellStyle name="40% - 강조색6 5 4 2 4 2" xfId="42780"/>
    <cellStyle name="40% - 강조색6 5 4 2 5" xfId="42781"/>
    <cellStyle name="40% - 강조색6 5 4 3" xfId="3420"/>
    <cellStyle name="40% - 강조색6 5 4 3 2" xfId="8712"/>
    <cellStyle name="40% - 강조색6 5 4 3 2 2" xfId="42782"/>
    <cellStyle name="40% - 강조색6 5 4 3 2 2 2" xfId="42783"/>
    <cellStyle name="40% - 강조색6 5 4 3 2 3" xfId="42784"/>
    <cellStyle name="40% - 강조색6 5 4 3 3" xfId="14178"/>
    <cellStyle name="40% - 강조색6 5 4 3 3 2" xfId="42785"/>
    <cellStyle name="40% - 강조색6 5 4 3 4" xfId="42786"/>
    <cellStyle name="40% - 강조색6 5 4 4" xfId="6097"/>
    <cellStyle name="40% - 강조색6 5 4 4 2" xfId="42787"/>
    <cellStyle name="40% - 강조색6 5 4 4 2 2" xfId="42788"/>
    <cellStyle name="40% - 강조색6 5 4 4 3" xfId="42789"/>
    <cellStyle name="40% - 강조색6 5 4 5" xfId="11563"/>
    <cellStyle name="40% - 강조색6 5 4 5 2" xfId="42790"/>
    <cellStyle name="40% - 강조색6 5 4 6" xfId="42791"/>
    <cellStyle name="40% - 강조색6 5 5" xfId="1483"/>
    <cellStyle name="40% - 강조색6 5 5 2" xfId="4099"/>
    <cellStyle name="40% - 강조색6 5 5 2 2" xfId="9391"/>
    <cellStyle name="40% - 강조색6 5 5 2 2 2" xfId="42792"/>
    <cellStyle name="40% - 강조색6 5 5 2 2 2 2" xfId="42793"/>
    <cellStyle name="40% - 강조색6 5 5 2 2 3" xfId="42794"/>
    <cellStyle name="40% - 강조색6 5 5 2 3" xfId="14857"/>
    <cellStyle name="40% - 강조색6 5 5 2 3 2" xfId="42795"/>
    <cellStyle name="40% - 강조색6 5 5 2 4" xfId="42796"/>
    <cellStyle name="40% - 강조색6 5 5 3" xfId="6776"/>
    <cellStyle name="40% - 강조색6 5 5 3 2" xfId="42797"/>
    <cellStyle name="40% - 강조색6 5 5 3 2 2" xfId="42798"/>
    <cellStyle name="40% - 강조색6 5 5 3 3" xfId="42799"/>
    <cellStyle name="40% - 강조색6 5 5 4" xfId="12242"/>
    <cellStyle name="40% - 강조색6 5 5 4 2" xfId="42800"/>
    <cellStyle name="40% - 강조색6 5 5 5" xfId="42801"/>
    <cellStyle name="40% - 강조색6 5 6" xfId="2800"/>
    <cellStyle name="40% - 강조색6 5 6 2" xfId="8092"/>
    <cellStyle name="40% - 강조색6 5 6 2 2" xfId="42802"/>
    <cellStyle name="40% - 강조색6 5 6 2 2 2" xfId="42803"/>
    <cellStyle name="40% - 강조색6 5 6 2 3" xfId="42804"/>
    <cellStyle name="40% - 강조색6 5 6 3" xfId="13558"/>
    <cellStyle name="40% - 강조색6 5 6 3 2" xfId="42805"/>
    <cellStyle name="40% - 강조색6 5 6 4" xfId="42806"/>
    <cellStyle name="40% - 강조색6 5 7" xfId="5477"/>
    <cellStyle name="40% - 강조색6 5 7 2" xfId="42807"/>
    <cellStyle name="40% - 강조색6 5 7 2 2" xfId="42808"/>
    <cellStyle name="40% - 강조색6 5 7 3" xfId="42809"/>
    <cellStyle name="40% - 강조색6 5 8" xfId="10943"/>
    <cellStyle name="40% - 강조색6 5 8 2" xfId="42810"/>
    <cellStyle name="40% - 강조색6 5 9" xfId="16286"/>
    <cellStyle name="40% - 강조색6 6" xfId="186"/>
    <cellStyle name="40% - 강조색6 6 10" xfId="16708"/>
    <cellStyle name="40% - 강조색6 6 11" xfId="16900"/>
    <cellStyle name="40% - 강조색6 6 12" xfId="17494"/>
    <cellStyle name="40% - 강조색6 6 13" xfId="18431"/>
    <cellStyle name="40% - 강조색6 6 14" xfId="19393"/>
    <cellStyle name="40% - 강조색6 6 15" xfId="21858"/>
    <cellStyle name="40% - 강조색6 6 2" xfId="307"/>
    <cellStyle name="40% - 강조색6 6 2 10" xfId="18595"/>
    <cellStyle name="40% - 강조색6 6 2 11" xfId="19557"/>
    <cellStyle name="40% - 강조색6 6 2 12" xfId="22022"/>
    <cellStyle name="40% - 강조색6 6 2 2" xfId="611"/>
    <cellStyle name="40% - 강조색6 6 2 2 10" xfId="22566"/>
    <cellStyle name="40% - 강조색6 6 2 2 2" xfId="1233"/>
    <cellStyle name="40% - 강조색6 6 2 2 2 2" xfId="2535"/>
    <cellStyle name="40% - 강조색6 6 2 2 2 2 2" xfId="5151"/>
    <cellStyle name="40% - 강조색6 6 2 2 2 2 2 2" xfId="10443"/>
    <cellStyle name="40% - 강조색6 6 2 2 2 2 2 2 2" xfId="42811"/>
    <cellStyle name="40% - 강조색6 6 2 2 2 2 2 2 2 2" xfId="42812"/>
    <cellStyle name="40% - 강조색6 6 2 2 2 2 2 2 3" xfId="42813"/>
    <cellStyle name="40% - 강조색6 6 2 2 2 2 2 3" xfId="15909"/>
    <cellStyle name="40% - 강조색6 6 2 2 2 2 2 3 2" xfId="42814"/>
    <cellStyle name="40% - 강조색6 6 2 2 2 2 2 4" xfId="42815"/>
    <cellStyle name="40% - 강조색6 6 2 2 2 2 3" xfId="7828"/>
    <cellStyle name="40% - 강조색6 6 2 2 2 2 3 2" xfId="42816"/>
    <cellStyle name="40% - 강조색6 6 2 2 2 2 3 2 2" xfId="42817"/>
    <cellStyle name="40% - 강조색6 6 2 2 2 2 3 3" xfId="42818"/>
    <cellStyle name="40% - 강조색6 6 2 2 2 2 4" xfId="13294"/>
    <cellStyle name="40% - 강조색6 6 2 2 2 2 4 2" xfId="42819"/>
    <cellStyle name="40% - 강조색6 6 2 2 2 2 5" xfId="42820"/>
    <cellStyle name="40% - 강조색6 6 2 2 2 2 6" xfId="42821"/>
    <cellStyle name="40% - 강조색6 6 2 2 2 3" xfId="3852"/>
    <cellStyle name="40% - 강조색6 6 2 2 2 3 2" xfId="9144"/>
    <cellStyle name="40% - 강조색6 6 2 2 2 3 2 2" xfId="42822"/>
    <cellStyle name="40% - 강조색6 6 2 2 2 3 2 2 2" xfId="42823"/>
    <cellStyle name="40% - 강조색6 6 2 2 2 3 2 3" xfId="42824"/>
    <cellStyle name="40% - 강조색6 6 2 2 2 3 3" xfId="14610"/>
    <cellStyle name="40% - 강조색6 6 2 2 2 3 3 2" xfId="42825"/>
    <cellStyle name="40% - 강조색6 6 2 2 2 3 4" xfId="42826"/>
    <cellStyle name="40% - 강조색6 6 2 2 2 4" xfId="6529"/>
    <cellStyle name="40% - 강조색6 6 2 2 2 4 2" xfId="42827"/>
    <cellStyle name="40% - 강조색6 6 2 2 2 4 2 2" xfId="42828"/>
    <cellStyle name="40% - 강조색6 6 2 2 2 4 3" xfId="42829"/>
    <cellStyle name="40% - 강조색6 6 2 2 2 5" xfId="11995"/>
    <cellStyle name="40% - 강조색6 6 2 2 2 5 2" xfId="42830"/>
    <cellStyle name="40% - 강조색6 6 2 2 2 6" xfId="21606"/>
    <cellStyle name="40% - 강조색6 6 2 2 2 7" xfId="42831"/>
    <cellStyle name="40% - 강조색6 6 2 2 3" xfId="1915"/>
    <cellStyle name="40% - 강조색6 6 2 2 3 2" xfId="4531"/>
    <cellStyle name="40% - 강조색6 6 2 2 3 2 2" xfId="9823"/>
    <cellStyle name="40% - 강조색6 6 2 2 3 2 2 2" xfId="42832"/>
    <cellStyle name="40% - 강조색6 6 2 2 3 2 2 2 2" xfId="42833"/>
    <cellStyle name="40% - 강조색6 6 2 2 3 2 2 3" xfId="42834"/>
    <cellStyle name="40% - 강조색6 6 2 2 3 2 3" xfId="15289"/>
    <cellStyle name="40% - 강조색6 6 2 2 3 2 3 2" xfId="42835"/>
    <cellStyle name="40% - 강조색6 6 2 2 3 2 4" xfId="42836"/>
    <cellStyle name="40% - 강조색6 6 2 2 3 3" xfId="7208"/>
    <cellStyle name="40% - 강조색6 6 2 2 3 3 2" xfId="42837"/>
    <cellStyle name="40% - 강조색6 6 2 2 3 3 2 2" xfId="42838"/>
    <cellStyle name="40% - 강조색6 6 2 2 3 3 3" xfId="42839"/>
    <cellStyle name="40% - 강조색6 6 2 2 3 4" xfId="12674"/>
    <cellStyle name="40% - 강조색6 6 2 2 3 4 2" xfId="42840"/>
    <cellStyle name="40% - 강조색6 6 2 2 3 5" xfId="42841"/>
    <cellStyle name="40% - 강조색6 6 2 2 3 6" xfId="42842"/>
    <cellStyle name="40% - 강조색6 6 2 2 4" xfId="3232"/>
    <cellStyle name="40% - 강조색6 6 2 2 4 2" xfId="8524"/>
    <cellStyle name="40% - 강조색6 6 2 2 4 2 2" xfId="42843"/>
    <cellStyle name="40% - 강조색6 6 2 2 4 2 2 2" xfId="42844"/>
    <cellStyle name="40% - 강조색6 6 2 2 4 2 3" xfId="42845"/>
    <cellStyle name="40% - 강조색6 6 2 2 4 3" xfId="13990"/>
    <cellStyle name="40% - 강조색6 6 2 2 4 3 2" xfId="42846"/>
    <cellStyle name="40% - 강조색6 6 2 2 4 4" xfId="42847"/>
    <cellStyle name="40% - 강조색6 6 2 2 5" xfId="5909"/>
    <cellStyle name="40% - 강조색6 6 2 2 5 2" xfId="42848"/>
    <cellStyle name="40% - 강조색6 6 2 2 5 2 2" xfId="42849"/>
    <cellStyle name="40% - 강조색6 6 2 2 5 3" xfId="42850"/>
    <cellStyle name="40% - 강조색6 6 2 2 6" xfId="11375"/>
    <cellStyle name="40% - 강조색6 6 2 2 6 2" xfId="42851"/>
    <cellStyle name="40% - 강조색6 6 2 2 7" xfId="18205"/>
    <cellStyle name="40% - 강조색6 6 2 2 8" xfId="19139"/>
    <cellStyle name="40% - 강조색6 6 2 2 9" xfId="20101"/>
    <cellStyle name="40% - 강조색6 6 2 3" xfId="931"/>
    <cellStyle name="40% - 강조색6 6 2 3 2" xfId="2233"/>
    <cellStyle name="40% - 강조색6 6 2 3 2 2" xfId="4849"/>
    <cellStyle name="40% - 강조색6 6 2 3 2 2 2" xfId="10141"/>
    <cellStyle name="40% - 강조색6 6 2 3 2 2 2 2" xfId="42852"/>
    <cellStyle name="40% - 강조색6 6 2 3 2 2 2 2 2" xfId="42853"/>
    <cellStyle name="40% - 강조색6 6 2 3 2 2 2 3" xfId="42854"/>
    <cellStyle name="40% - 강조색6 6 2 3 2 2 3" xfId="15607"/>
    <cellStyle name="40% - 강조색6 6 2 3 2 2 3 2" xfId="42855"/>
    <cellStyle name="40% - 강조색6 6 2 3 2 2 4" xfId="42856"/>
    <cellStyle name="40% - 강조색6 6 2 3 2 3" xfId="7526"/>
    <cellStyle name="40% - 강조색6 6 2 3 2 3 2" xfId="42857"/>
    <cellStyle name="40% - 강조색6 6 2 3 2 3 2 2" xfId="42858"/>
    <cellStyle name="40% - 강조색6 6 2 3 2 3 3" xfId="42859"/>
    <cellStyle name="40% - 강조색6 6 2 3 2 4" xfId="12992"/>
    <cellStyle name="40% - 강조색6 6 2 3 2 4 2" xfId="42860"/>
    <cellStyle name="40% - 강조색6 6 2 3 2 5" xfId="42861"/>
    <cellStyle name="40% - 강조색6 6 2 3 2 6" xfId="42862"/>
    <cellStyle name="40% - 강조색6 6 2 3 3" xfId="3550"/>
    <cellStyle name="40% - 강조색6 6 2 3 3 2" xfId="8842"/>
    <cellStyle name="40% - 강조색6 6 2 3 3 2 2" xfId="42863"/>
    <cellStyle name="40% - 강조색6 6 2 3 3 2 2 2" xfId="42864"/>
    <cellStyle name="40% - 강조색6 6 2 3 3 2 3" xfId="42865"/>
    <cellStyle name="40% - 강조색6 6 2 3 3 3" xfId="14308"/>
    <cellStyle name="40% - 강조색6 6 2 3 3 3 2" xfId="42866"/>
    <cellStyle name="40% - 강조색6 6 2 3 3 4" xfId="42867"/>
    <cellStyle name="40% - 강조색6 6 2 3 4" xfId="6227"/>
    <cellStyle name="40% - 강조색6 6 2 3 4 2" xfId="42868"/>
    <cellStyle name="40% - 강조색6 6 2 3 4 2 2" xfId="42869"/>
    <cellStyle name="40% - 강조색6 6 2 3 4 3" xfId="42870"/>
    <cellStyle name="40% - 강조색6 6 2 3 5" xfId="11693"/>
    <cellStyle name="40% - 강조색6 6 2 3 5 2" xfId="42871"/>
    <cellStyle name="40% - 강조색6 6 2 3 6" xfId="20481"/>
    <cellStyle name="40% - 강조색6 6 2 3 7" xfId="42872"/>
    <cellStyle name="40% - 강조색6 6 2 4" xfId="1613"/>
    <cellStyle name="40% - 강조색6 6 2 4 2" xfId="4229"/>
    <cellStyle name="40% - 강조색6 6 2 4 2 2" xfId="9521"/>
    <cellStyle name="40% - 강조색6 6 2 4 2 2 2" xfId="42873"/>
    <cellStyle name="40% - 강조색6 6 2 4 2 2 2 2" xfId="42874"/>
    <cellStyle name="40% - 강조색6 6 2 4 2 2 3" xfId="42875"/>
    <cellStyle name="40% - 강조색6 6 2 4 2 3" xfId="14987"/>
    <cellStyle name="40% - 강조색6 6 2 4 2 3 2" xfId="42876"/>
    <cellStyle name="40% - 강조색6 6 2 4 2 4" xfId="42877"/>
    <cellStyle name="40% - 강조색6 6 2 4 2 5" xfId="42878"/>
    <cellStyle name="40% - 강조색6 6 2 4 3" xfId="6906"/>
    <cellStyle name="40% - 강조색6 6 2 4 3 2" xfId="42879"/>
    <cellStyle name="40% - 강조색6 6 2 4 3 2 2" xfId="42880"/>
    <cellStyle name="40% - 강조색6 6 2 4 3 3" xfId="42881"/>
    <cellStyle name="40% - 강조색6 6 2 4 4" xfId="12372"/>
    <cellStyle name="40% - 강조색6 6 2 4 4 2" xfId="42882"/>
    <cellStyle name="40% - 강조색6 6 2 4 5" xfId="21059"/>
    <cellStyle name="40% - 강조색6 6 2 4 6" xfId="42883"/>
    <cellStyle name="40% - 강조색6 6 2 5" xfId="2930"/>
    <cellStyle name="40% - 강조색6 6 2 5 2" xfId="8222"/>
    <cellStyle name="40% - 강조색6 6 2 5 2 2" xfId="42884"/>
    <cellStyle name="40% - 강조색6 6 2 5 2 2 2" xfId="42885"/>
    <cellStyle name="40% - 강조색6 6 2 5 2 3" xfId="42886"/>
    <cellStyle name="40% - 강조색6 6 2 5 3" xfId="13688"/>
    <cellStyle name="40% - 강조색6 6 2 5 3 2" xfId="42887"/>
    <cellStyle name="40% - 강조색6 6 2 5 4" xfId="42888"/>
    <cellStyle name="40% - 강조색6 6 2 5 5" xfId="42889"/>
    <cellStyle name="40% - 강조색6 6 2 6" xfId="5607"/>
    <cellStyle name="40% - 강조색6 6 2 6 2" xfId="42890"/>
    <cellStyle name="40% - 강조색6 6 2 6 2 2" xfId="42891"/>
    <cellStyle name="40% - 강조색6 6 2 6 3" xfId="42892"/>
    <cellStyle name="40% - 강조색6 6 2 7" xfId="11073"/>
    <cellStyle name="40% - 강조색6 6 2 7 2" xfId="42893"/>
    <cellStyle name="40% - 강조색6 6 2 8" xfId="17070"/>
    <cellStyle name="40% - 강조색6 6 2 9" xfId="17658"/>
    <cellStyle name="40% - 강조색6 6 3" xfId="496"/>
    <cellStyle name="40% - 강조색6 6 3 2" xfId="1118"/>
    <cellStyle name="40% - 강조색6 6 3 2 2" xfId="2420"/>
    <cellStyle name="40% - 강조색6 6 3 2 2 2" xfId="5036"/>
    <cellStyle name="40% - 강조색6 6 3 2 2 2 2" xfId="10328"/>
    <cellStyle name="40% - 강조색6 6 3 2 2 2 2 2" xfId="42894"/>
    <cellStyle name="40% - 강조색6 6 3 2 2 2 2 2 2" xfId="42895"/>
    <cellStyle name="40% - 강조색6 6 3 2 2 2 2 3" xfId="42896"/>
    <cellStyle name="40% - 강조색6 6 3 2 2 2 3" xfId="15794"/>
    <cellStyle name="40% - 강조색6 6 3 2 2 2 3 2" xfId="42897"/>
    <cellStyle name="40% - 강조색6 6 3 2 2 2 4" xfId="42898"/>
    <cellStyle name="40% - 강조색6 6 3 2 2 3" xfId="7713"/>
    <cellStyle name="40% - 강조색6 6 3 2 2 3 2" xfId="42899"/>
    <cellStyle name="40% - 강조색6 6 3 2 2 3 2 2" xfId="42900"/>
    <cellStyle name="40% - 강조색6 6 3 2 2 3 3" xfId="42901"/>
    <cellStyle name="40% - 강조색6 6 3 2 2 4" xfId="13179"/>
    <cellStyle name="40% - 강조색6 6 3 2 2 4 2" xfId="42902"/>
    <cellStyle name="40% - 강조색6 6 3 2 2 5" xfId="42903"/>
    <cellStyle name="40% - 강조색6 6 3 2 3" xfId="3737"/>
    <cellStyle name="40% - 강조색6 6 3 2 3 2" xfId="9029"/>
    <cellStyle name="40% - 강조색6 6 3 2 3 2 2" xfId="42904"/>
    <cellStyle name="40% - 강조색6 6 3 2 3 2 2 2" xfId="42905"/>
    <cellStyle name="40% - 강조색6 6 3 2 3 2 3" xfId="42906"/>
    <cellStyle name="40% - 강조색6 6 3 2 3 3" xfId="14495"/>
    <cellStyle name="40% - 강조색6 6 3 2 3 3 2" xfId="42907"/>
    <cellStyle name="40% - 강조색6 6 3 2 3 4" xfId="42908"/>
    <cellStyle name="40% - 강조색6 6 3 2 4" xfId="6414"/>
    <cellStyle name="40% - 강조색6 6 3 2 4 2" xfId="42909"/>
    <cellStyle name="40% - 강조색6 6 3 2 4 2 2" xfId="42910"/>
    <cellStyle name="40% - 강조색6 6 3 2 4 3" xfId="42911"/>
    <cellStyle name="40% - 강조색6 6 3 2 5" xfId="11880"/>
    <cellStyle name="40% - 강조색6 6 3 2 5 2" xfId="42912"/>
    <cellStyle name="40% - 강조색6 6 3 2 6" xfId="42913"/>
    <cellStyle name="40% - 강조색6 6 3 3" xfId="1800"/>
    <cellStyle name="40% - 강조색6 6 3 3 2" xfId="4416"/>
    <cellStyle name="40% - 강조색6 6 3 3 2 2" xfId="9708"/>
    <cellStyle name="40% - 강조색6 6 3 3 2 2 2" xfId="42914"/>
    <cellStyle name="40% - 강조색6 6 3 3 2 2 2 2" xfId="42915"/>
    <cellStyle name="40% - 강조색6 6 3 3 2 2 3" xfId="42916"/>
    <cellStyle name="40% - 강조색6 6 3 3 2 3" xfId="15174"/>
    <cellStyle name="40% - 강조색6 6 3 3 2 3 2" xfId="42917"/>
    <cellStyle name="40% - 강조색6 6 3 3 2 4" xfId="42918"/>
    <cellStyle name="40% - 강조색6 6 3 3 3" xfId="7093"/>
    <cellStyle name="40% - 강조색6 6 3 3 3 2" xfId="42919"/>
    <cellStyle name="40% - 강조색6 6 3 3 3 2 2" xfId="42920"/>
    <cellStyle name="40% - 강조색6 6 3 3 3 3" xfId="42921"/>
    <cellStyle name="40% - 강조색6 6 3 3 4" xfId="12559"/>
    <cellStyle name="40% - 강조색6 6 3 3 4 2" xfId="42922"/>
    <cellStyle name="40% - 강조색6 6 3 3 5" xfId="42923"/>
    <cellStyle name="40% - 강조색6 6 3 4" xfId="3117"/>
    <cellStyle name="40% - 강조색6 6 3 4 2" xfId="8409"/>
    <cellStyle name="40% - 강조색6 6 3 4 2 2" xfId="42924"/>
    <cellStyle name="40% - 강조색6 6 3 4 2 2 2" xfId="42925"/>
    <cellStyle name="40% - 강조색6 6 3 4 2 3" xfId="42926"/>
    <cellStyle name="40% - 강조색6 6 3 4 3" xfId="13875"/>
    <cellStyle name="40% - 강조색6 6 3 4 3 2" xfId="42927"/>
    <cellStyle name="40% - 강조색6 6 3 4 4" xfId="42928"/>
    <cellStyle name="40% - 강조색6 6 3 5" xfId="5794"/>
    <cellStyle name="40% - 강조색6 6 3 5 2" xfId="42929"/>
    <cellStyle name="40% - 강조색6 6 3 5 2 2" xfId="42930"/>
    <cellStyle name="40% - 강조색6 6 3 5 3" xfId="42931"/>
    <cellStyle name="40% - 강조색6 6 3 6" xfId="11260"/>
    <cellStyle name="40% - 강조색6 6 3 6 2" xfId="42932"/>
    <cellStyle name="40% - 강조색6 6 3 7" xfId="17231"/>
    <cellStyle name="40% - 강조색6 6 3 8" xfId="42933"/>
    <cellStyle name="40% - 강조색6 6 4" xfId="816"/>
    <cellStyle name="40% - 강조색6 6 4 2" xfId="2118"/>
    <cellStyle name="40% - 강조색6 6 4 2 2" xfId="4734"/>
    <cellStyle name="40% - 강조색6 6 4 2 2 2" xfId="10026"/>
    <cellStyle name="40% - 강조색6 6 4 2 2 2 2" xfId="42934"/>
    <cellStyle name="40% - 강조색6 6 4 2 2 2 2 2" xfId="42935"/>
    <cellStyle name="40% - 강조색6 6 4 2 2 2 3" xfId="42936"/>
    <cellStyle name="40% - 강조색6 6 4 2 2 3" xfId="15492"/>
    <cellStyle name="40% - 강조색6 6 4 2 2 3 2" xfId="42937"/>
    <cellStyle name="40% - 강조색6 6 4 2 2 4" xfId="42938"/>
    <cellStyle name="40% - 강조색6 6 4 2 2 5" xfId="42939"/>
    <cellStyle name="40% - 강조색6 6 4 2 3" xfId="7411"/>
    <cellStyle name="40% - 강조색6 6 4 2 3 2" xfId="42940"/>
    <cellStyle name="40% - 강조색6 6 4 2 3 2 2" xfId="42941"/>
    <cellStyle name="40% - 강조색6 6 4 2 3 3" xfId="42942"/>
    <cellStyle name="40% - 강조색6 6 4 2 4" xfId="12877"/>
    <cellStyle name="40% - 강조색6 6 4 2 4 2" xfId="42943"/>
    <cellStyle name="40% - 강조색6 6 4 2 5" xfId="21487"/>
    <cellStyle name="40% - 강조색6 6 4 2 6" xfId="42944"/>
    <cellStyle name="40% - 강조색6 6 4 3" xfId="3435"/>
    <cellStyle name="40% - 강조색6 6 4 3 2" xfId="8727"/>
    <cellStyle name="40% - 강조색6 6 4 3 2 2" xfId="42945"/>
    <cellStyle name="40% - 강조색6 6 4 3 2 2 2" xfId="42946"/>
    <cellStyle name="40% - 강조색6 6 4 3 2 3" xfId="42947"/>
    <cellStyle name="40% - 강조색6 6 4 3 3" xfId="14193"/>
    <cellStyle name="40% - 강조색6 6 4 3 3 2" xfId="42948"/>
    <cellStyle name="40% - 강조색6 6 4 3 4" xfId="42949"/>
    <cellStyle name="40% - 강조색6 6 4 3 5" xfId="42950"/>
    <cellStyle name="40% - 강조색6 6 4 4" xfId="6112"/>
    <cellStyle name="40% - 강조색6 6 4 4 2" xfId="42951"/>
    <cellStyle name="40% - 강조색6 6 4 4 2 2" xfId="42952"/>
    <cellStyle name="40% - 강조색6 6 4 4 3" xfId="42953"/>
    <cellStyle name="40% - 강조색6 6 4 5" xfId="11578"/>
    <cellStyle name="40% - 강조색6 6 4 5 2" xfId="42954"/>
    <cellStyle name="40% - 강조색6 6 4 6" xfId="18086"/>
    <cellStyle name="40% - 강조색6 6 4 7" xfId="19020"/>
    <cellStyle name="40% - 강조색6 6 4 8" xfId="19982"/>
    <cellStyle name="40% - 강조색6 6 4 9" xfId="22447"/>
    <cellStyle name="40% - 강조색6 6 5" xfId="1498"/>
    <cellStyle name="40% - 강조색6 6 5 2" xfId="4114"/>
    <cellStyle name="40% - 강조색6 6 5 2 2" xfId="9406"/>
    <cellStyle name="40% - 강조색6 6 5 2 2 2" xfId="42955"/>
    <cellStyle name="40% - 강조색6 6 5 2 2 2 2" xfId="42956"/>
    <cellStyle name="40% - 강조색6 6 5 2 2 3" xfId="42957"/>
    <cellStyle name="40% - 강조색6 6 5 2 3" xfId="14872"/>
    <cellStyle name="40% - 강조색6 6 5 2 3 2" xfId="42958"/>
    <cellStyle name="40% - 강조색6 6 5 2 4" xfId="42959"/>
    <cellStyle name="40% - 강조색6 6 5 2 5" xfId="42960"/>
    <cellStyle name="40% - 강조색6 6 5 3" xfId="6791"/>
    <cellStyle name="40% - 강조색6 6 5 3 2" xfId="42961"/>
    <cellStyle name="40% - 강조색6 6 5 3 2 2" xfId="42962"/>
    <cellStyle name="40% - 강조색6 6 5 3 3" xfId="42963"/>
    <cellStyle name="40% - 강조색6 6 5 4" xfId="12257"/>
    <cellStyle name="40% - 강조색6 6 5 4 2" xfId="42964"/>
    <cellStyle name="40% - 강조색6 6 5 5" xfId="20316"/>
    <cellStyle name="40% - 강조색6 6 5 6" xfId="42965"/>
    <cellStyle name="40% - 강조색6 6 6" xfId="2815"/>
    <cellStyle name="40% - 강조색6 6 6 2" xfId="8107"/>
    <cellStyle name="40% - 강조색6 6 6 2 2" xfId="42966"/>
    <cellStyle name="40% - 강조색6 6 6 2 2 2" xfId="42967"/>
    <cellStyle name="40% - 강조색6 6 6 2 3" xfId="42968"/>
    <cellStyle name="40% - 강조색6 6 6 2 4" xfId="42969"/>
    <cellStyle name="40% - 강조색6 6 6 3" xfId="13573"/>
    <cellStyle name="40% - 강조색6 6 6 3 2" xfId="42970"/>
    <cellStyle name="40% - 강조색6 6 6 4" xfId="20894"/>
    <cellStyle name="40% - 강조색6 6 6 5" xfId="42971"/>
    <cellStyle name="40% - 강조색6 6 7" xfId="5492"/>
    <cellStyle name="40% - 강조색6 6 7 2" xfId="42972"/>
    <cellStyle name="40% - 강조색6 6 7 2 2" xfId="42973"/>
    <cellStyle name="40% - 강조색6 6 7 3" xfId="42974"/>
    <cellStyle name="40% - 강조색6 6 7 4" xfId="42975"/>
    <cellStyle name="40% - 강조색6 6 8" xfId="10958"/>
    <cellStyle name="40% - 강조색6 6 8 2" xfId="42976"/>
    <cellStyle name="40% - 강조색6 6 9" xfId="16231"/>
    <cellStyle name="40% - 강조색6 7" xfId="201"/>
    <cellStyle name="40% - 강조색6 7 2" xfId="511"/>
    <cellStyle name="40% - 강조색6 7 2 2" xfId="1133"/>
    <cellStyle name="40% - 강조색6 7 2 2 2" xfId="2435"/>
    <cellStyle name="40% - 강조색6 7 2 2 2 2" xfId="5051"/>
    <cellStyle name="40% - 강조색6 7 2 2 2 2 2" xfId="10343"/>
    <cellStyle name="40% - 강조색6 7 2 2 2 2 2 2" xfId="42977"/>
    <cellStyle name="40% - 강조색6 7 2 2 2 2 2 2 2" xfId="42978"/>
    <cellStyle name="40% - 강조색6 7 2 2 2 2 2 3" xfId="42979"/>
    <cellStyle name="40% - 강조색6 7 2 2 2 2 3" xfId="15809"/>
    <cellStyle name="40% - 강조색6 7 2 2 2 2 3 2" xfId="42980"/>
    <cellStyle name="40% - 강조색6 7 2 2 2 2 4" xfId="42981"/>
    <cellStyle name="40% - 강조색6 7 2 2 2 3" xfId="7728"/>
    <cellStyle name="40% - 강조색6 7 2 2 2 3 2" xfId="42982"/>
    <cellStyle name="40% - 강조색6 7 2 2 2 3 2 2" xfId="42983"/>
    <cellStyle name="40% - 강조색6 7 2 2 2 3 3" xfId="42984"/>
    <cellStyle name="40% - 강조색6 7 2 2 2 4" xfId="13194"/>
    <cellStyle name="40% - 강조색6 7 2 2 2 4 2" xfId="42985"/>
    <cellStyle name="40% - 강조색6 7 2 2 2 5" xfId="42986"/>
    <cellStyle name="40% - 강조색6 7 2 2 3" xfId="3752"/>
    <cellStyle name="40% - 강조색6 7 2 2 3 2" xfId="9044"/>
    <cellStyle name="40% - 강조색6 7 2 2 3 2 2" xfId="42987"/>
    <cellStyle name="40% - 강조색6 7 2 2 3 2 2 2" xfId="42988"/>
    <cellStyle name="40% - 강조색6 7 2 2 3 2 3" xfId="42989"/>
    <cellStyle name="40% - 강조색6 7 2 2 3 3" xfId="14510"/>
    <cellStyle name="40% - 강조색6 7 2 2 3 3 2" xfId="42990"/>
    <cellStyle name="40% - 강조색6 7 2 2 3 4" xfId="42991"/>
    <cellStyle name="40% - 강조색6 7 2 2 4" xfId="6429"/>
    <cellStyle name="40% - 강조색6 7 2 2 4 2" xfId="42992"/>
    <cellStyle name="40% - 강조색6 7 2 2 4 2 2" xfId="42993"/>
    <cellStyle name="40% - 강조색6 7 2 2 4 3" xfId="42994"/>
    <cellStyle name="40% - 강조색6 7 2 2 5" xfId="11895"/>
    <cellStyle name="40% - 강조색6 7 2 2 5 2" xfId="42995"/>
    <cellStyle name="40% - 강조색6 7 2 2 6" xfId="42996"/>
    <cellStyle name="40% - 강조색6 7 2 3" xfId="1815"/>
    <cellStyle name="40% - 강조색6 7 2 3 2" xfId="4431"/>
    <cellStyle name="40% - 강조색6 7 2 3 2 2" xfId="9723"/>
    <cellStyle name="40% - 강조색6 7 2 3 2 2 2" xfId="42997"/>
    <cellStyle name="40% - 강조색6 7 2 3 2 2 2 2" xfId="42998"/>
    <cellStyle name="40% - 강조색6 7 2 3 2 2 3" xfId="42999"/>
    <cellStyle name="40% - 강조색6 7 2 3 2 3" xfId="15189"/>
    <cellStyle name="40% - 강조색6 7 2 3 2 3 2" xfId="43000"/>
    <cellStyle name="40% - 강조색6 7 2 3 2 4" xfId="43001"/>
    <cellStyle name="40% - 강조색6 7 2 3 3" xfId="7108"/>
    <cellStyle name="40% - 강조색6 7 2 3 3 2" xfId="43002"/>
    <cellStyle name="40% - 강조색6 7 2 3 3 2 2" xfId="43003"/>
    <cellStyle name="40% - 강조색6 7 2 3 3 3" xfId="43004"/>
    <cellStyle name="40% - 강조색6 7 2 3 4" xfId="12574"/>
    <cellStyle name="40% - 강조색6 7 2 3 4 2" xfId="43005"/>
    <cellStyle name="40% - 강조색6 7 2 3 5" xfId="43006"/>
    <cellStyle name="40% - 강조색6 7 2 4" xfId="3132"/>
    <cellStyle name="40% - 강조색6 7 2 4 2" xfId="8424"/>
    <cellStyle name="40% - 강조색6 7 2 4 2 2" xfId="43007"/>
    <cellStyle name="40% - 강조색6 7 2 4 2 2 2" xfId="43008"/>
    <cellStyle name="40% - 강조색6 7 2 4 2 3" xfId="43009"/>
    <cellStyle name="40% - 강조색6 7 2 4 3" xfId="13890"/>
    <cellStyle name="40% - 강조색6 7 2 4 3 2" xfId="43010"/>
    <cellStyle name="40% - 강조색6 7 2 4 4" xfId="43011"/>
    <cellStyle name="40% - 강조색6 7 2 5" xfId="5809"/>
    <cellStyle name="40% - 강조색6 7 2 5 2" xfId="43012"/>
    <cellStyle name="40% - 강조색6 7 2 5 2 2" xfId="43013"/>
    <cellStyle name="40% - 강조색6 7 2 5 3" xfId="43014"/>
    <cellStyle name="40% - 강조색6 7 2 6" xfId="11275"/>
    <cellStyle name="40% - 강조색6 7 2 6 2" xfId="43015"/>
    <cellStyle name="40% - 강조색6 7 2 7" xfId="43016"/>
    <cellStyle name="40% - 강조색6 7 3" xfId="831"/>
    <cellStyle name="40% - 강조색6 7 3 2" xfId="2133"/>
    <cellStyle name="40% - 강조색6 7 3 2 2" xfId="4749"/>
    <cellStyle name="40% - 강조색6 7 3 2 2 2" xfId="10041"/>
    <cellStyle name="40% - 강조색6 7 3 2 2 2 2" xfId="43017"/>
    <cellStyle name="40% - 강조색6 7 3 2 2 2 2 2" xfId="43018"/>
    <cellStyle name="40% - 강조색6 7 3 2 2 2 3" xfId="43019"/>
    <cellStyle name="40% - 강조색6 7 3 2 2 3" xfId="15507"/>
    <cellStyle name="40% - 강조색6 7 3 2 2 3 2" xfId="43020"/>
    <cellStyle name="40% - 강조색6 7 3 2 2 4" xfId="43021"/>
    <cellStyle name="40% - 강조색6 7 3 2 3" xfId="7426"/>
    <cellStyle name="40% - 강조색6 7 3 2 3 2" xfId="43022"/>
    <cellStyle name="40% - 강조색6 7 3 2 3 2 2" xfId="43023"/>
    <cellStyle name="40% - 강조색6 7 3 2 3 3" xfId="43024"/>
    <cellStyle name="40% - 강조색6 7 3 2 4" xfId="12892"/>
    <cellStyle name="40% - 강조색6 7 3 2 4 2" xfId="43025"/>
    <cellStyle name="40% - 강조색6 7 3 2 5" xfId="43026"/>
    <cellStyle name="40% - 강조색6 7 3 3" xfId="3450"/>
    <cellStyle name="40% - 강조색6 7 3 3 2" xfId="8742"/>
    <cellStyle name="40% - 강조색6 7 3 3 2 2" xfId="43027"/>
    <cellStyle name="40% - 강조색6 7 3 3 2 2 2" xfId="43028"/>
    <cellStyle name="40% - 강조색6 7 3 3 2 3" xfId="43029"/>
    <cellStyle name="40% - 강조색6 7 3 3 3" xfId="14208"/>
    <cellStyle name="40% - 강조색6 7 3 3 3 2" xfId="43030"/>
    <cellStyle name="40% - 강조색6 7 3 3 4" xfId="43031"/>
    <cellStyle name="40% - 강조색6 7 3 4" xfId="6127"/>
    <cellStyle name="40% - 강조색6 7 3 4 2" xfId="43032"/>
    <cellStyle name="40% - 강조색6 7 3 4 2 2" xfId="43033"/>
    <cellStyle name="40% - 강조색6 7 3 4 3" xfId="43034"/>
    <cellStyle name="40% - 강조색6 7 3 5" xfId="11593"/>
    <cellStyle name="40% - 강조색6 7 3 5 2" xfId="43035"/>
    <cellStyle name="40% - 강조색6 7 3 6" xfId="43036"/>
    <cellStyle name="40% - 강조색6 7 4" xfId="1513"/>
    <cellStyle name="40% - 강조색6 7 4 2" xfId="4129"/>
    <cellStyle name="40% - 강조색6 7 4 2 2" xfId="9421"/>
    <cellStyle name="40% - 강조색6 7 4 2 2 2" xfId="43037"/>
    <cellStyle name="40% - 강조색6 7 4 2 2 2 2" xfId="43038"/>
    <cellStyle name="40% - 강조색6 7 4 2 2 3" xfId="43039"/>
    <cellStyle name="40% - 강조색6 7 4 2 3" xfId="14887"/>
    <cellStyle name="40% - 강조색6 7 4 2 3 2" xfId="43040"/>
    <cellStyle name="40% - 강조색6 7 4 2 4" xfId="43041"/>
    <cellStyle name="40% - 강조색6 7 4 3" xfId="6806"/>
    <cellStyle name="40% - 강조색6 7 4 3 2" xfId="43042"/>
    <cellStyle name="40% - 강조색6 7 4 3 2 2" xfId="43043"/>
    <cellStyle name="40% - 강조색6 7 4 3 3" xfId="43044"/>
    <cellStyle name="40% - 강조색6 7 4 4" xfId="12272"/>
    <cellStyle name="40% - 강조색6 7 4 4 2" xfId="43045"/>
    <cellStyle name="40% - 강조색6 7 4 5" xfId="43046"/>
    <cellStyle name="40% - 강조색6 7 5" xfId="2830"/>
    <cellStyle name="40% - 강조색6 7 5 2" xfId="8122"/>
    <cellStyle name="40% - 강조색6 7 5 2 2" xfId="43047"/>
    <cellStyle name="40% - 강조색6 7 5 2 2 2" xfId="43048"/>
    <cellStyle name="40% - 강조색6 7 5 2 3" xfId="43049"/>
    <cellStyle name="40% - 강조색6 7 5 3" xfId="13588"/>
    <cellStyle name="40% - 강조색6 7 5 3 2" xfId="43050"/>
    <cellStyle name="40% - 강조색6 7 5 4" xfId="43051"/>
    <cellStyle name="40% - 강조색6 7 6" xfId="5507"/>
    <cellStyle name="40% - 강조색6 7 6 2" xfId="43052"/>
    <cellStyle name="40% - 강조색6 7 6 2 2" xfId="43053"/>
    <cellStyle name="40% - 강조색6 7 6 3" xfId="43054"/>
    <cellStyle name="40% - 강조색6 7 7" xfId="10973"/>
    <cellStyle name="40% - 강조색6 7 7 2" xfId="43055"/>
    <cellStyle name="40% - 강조색6 7 8" xfId="16560"/>
    <cellStyle name="40% - 강조색6 7 9" xfId="43056"/>
    <cellStyle name="40% - 강조색6 8" xfId="322"/>
    <cellStyle name="40% - 강조색6 8 10" xfId="18446"/>
    <cellStyle name="40% - 강조색6 8 11" xfId="19408"/>
    <cellStyle name="40% - 강조색6 8 12" xfId="21873"/>
    <cellStyle name="40% - 강조색6 8 2" xfId="626"/>
    <cellStyle name="40% - 강조색6 8 2 10" xfId="22567"/>
    <cellStyle name="40% - 강조색6 8 2 2" xfId="1248"/>
    <cellStyle name="40% - 강조색6 8 2 2 2" xfId="2550"/>
    <cellStyle name="40% - 강조색6 8 2 2 2 2" xfId="5166"/>
    <cellStyle name="40% - 강조색6 8 2 2 2 2 2" xfId="10458"/>
    <cellStyle name="40% - 강조색6 8 2 2 2 2 2 2" xfId="43057"/>
    <cellStyle name="40% - 강조색6 8 2 2 2 2 2 2 2" xfId="43058"/>
    <cellStyle name="40% - 강조색6 8 2 2 2 2 2 3" xfId="43059"/>
    <cellStyle name="40% - 강조색6 8 2 2 2 2 3" xfId="15924"/>
    <cellStyle name="40% - 강조색6 8 2 2 2 2 3 2" xfId="43060"/>
    <cellStyle name="40% - 강조색6 8 2 2 2 2 4" xfId="43061"/>
    <cellStyle name="40% - 강조색6 8 2 2 2 3" xfId="7843"/>
    <cellStyle name="40% - 강조색6 8 2 2 2 3 2" xfId="43062"/>
    <cellStyle name="40% - 강조색6 8 2 2 2 3 2 2" xfId="43063"/>
    <cellStyle name="40% - 강조색6 8 2 2 2 3 3" xfId="43064"/>
    <cellStyle name="40% - 강조색6 8 2 2 2 4" xfId="13309"/>
    <cellStyle name="40% - 강조색6 8 2 2 2 4 2" xfId="43065"/>
    <cellStyle name="40% - 강조색6 8 2 2 2 5" xfId="43066"/>
    <cellStyle name="40% - 강조색6 8 2 2 2 6" xfId="43067"/>
    <cellStyle name="40% - 강조색6 8 2 2 3" xfId="3867"/>
    <cellStyle name="40% - 강조색6 8 2 2 3 2" xfId="9159"/>
    <cellStyle name="40% - 강조색6 8 2 2 3 2 2" xfId="43068"/>
    <cellStyle name="40% - 강조색6 8 2 2 3 2 2 2" xfId="43069"/>
    <cellStyle name="40% - 강조색6 8 2 2 3 2 3" xfId="43070"/>
    <cellStyle name="40% - 강조색6 8 2 2 3 3" xfId="14625"/>
    <cellStyle name="40% - 강조색6 8 2 2 3 3 2" xfId="43071"/>
    <cellStyle name="40% - 강조색6 8 2 2 3 4" xfId="43072"/>
    <cellStyle name="40% - 강조색6 8 2 2 4" xfId="6544"/>
    <cellStyle name="40% - 강조색6 8 2 2 4 2" xfId="43073"/>
    <cellStyle name="40% - 강조색6 8 2 2 4 2 2" xfId="43074"/>
    <cellStyle name="40% - 강조색6 8 2 2 4 3" xfId="43075"/>
    <cellStyle name="40% - 강조색6 8 2 2 5" xfId="12010"/>
    <cellStyle name="40% - 강조색6 8 2 2 5 2" xfId="43076"/>
    <cellStyle name="40% - 강조색6 8 2 2 6" xfId="21607"/>
    <cellStyle name="40% - 강조색6 8 2 2 7" xfId="43077"/>
    <cellStyle name="40% - 강조색6 8 2 3" xfId="1930"/>
    <cellStyle name="40% - 강조색6 8 2 3 2" xfId="4546"/>
    <cellStyle name="40% - 강조색6 8 2 3 2 2" xfId="9838"/>
    <cellStyle name="40% - 강조색6 8 2 3 2 2 2" xfId="43078"/>
    <cellStyle name="40% - 강조색6 8 2 3 2 2 2 2" xfId="43079"/>
    <cellStyle name="40% - 강조색6 8 2 3 2 2 3" xfId="43080"/>
    <cellStyle name="40% - 강조색6 8 2 3 2 3" xfId="15304"/>
    <cellStyle name="40% - 강조색6 8 2 3 2 3 2" xfId="43081"/>
    <cellStyle name="40% - 강조색6 8 2 3 2 4" xfId="43082"/>
    <cellStyle name="40% - 강조색6 8 2 3 3" xfId="7223"/>
    <cellStyle name="40% - 강조색6 8 2 3 3 2" xfId="43083"/>
    <cellStyle name="40% - 강조색6 8 2 3 3 2 2" xfId="43084"/>
    <cellStyle name="40% - 강조색6 8 2 3 3 3" xfId="43085"/>
    <cellStyle name="40% - 강조색6 8 2 3 4" xfId="12689"/>
    <cellStyle name="40% - 강조색6 8 2 3 4 2" xfId="43086"/>
    <cellStyle name="40% - 강조색6 8 2 3 5" xfId="43087"/>
    <cellStyle name="40% - 강조색6 8 2 3 6" xfId="43088"/>
    <cellStyle name="40% - 강조색6 8 2 4" xfId="3247"/>
    <cellStyle name="40% - 강조색6 8 2 4 2" xfId="8539"/>
    <cellStyle name="40% - 강조색6 8 2 4 2 2" xfId="43089"/>
    <cellStyle name="40% - 강조색6 8 2 4 2 2 2" xfId="43090"/>
    <cellStyle name="40% - 강조색6 8 2 4 2 3" xfId="43091"/>
    <cellStyle name="40% - 강조색6 8 2 4 3" xfId="14005"/>
    <cellStyle name="40% - 강조색6 8 2 4 3 2" xfId="43092"/>
    <cellStyle name="40% - 강조색6 8 2 4 4" xfId="43093"/>
    <cellStyle name="40% - 강조색6 8 2 5" xfId="5924"/>
    <cellStyle name="40% - 강조색6 8 2 5 2" xfId="43094"/>
    <cellStyle name="40% - 강조색6 8 2 5 2 2" xfId="43095"/>
    <cellStyle name="40% - 강조색6 8 2 5 3" xfId="43096"/>
    <cellStyle name="40% - 강조색6 8 2 6" xfId="11390"/>
    <cellStyle name="40% - 강조색6 8 2 6 2" xfId="43097"/>
    <cellStyle name="40% - 강조색6 8 2 7" xfId="18206"/>
    <cellStyle name="40% - 강조색6 8 2 8" xfId="19140"/>
    <cellStyle name="40% - 강조색6 8 2 9" xfId="20102"/>
    <cellStyle name="40% - 강조색6 8 3" xfId="946"/>
    <cellStyle name="40% - 강조색6 8 3 2" xfId="2248"/>
    <cellStyle name="40% - 강조색6 8 3 2 2" xfId="4864"/>
    <cellStyle name="40% - 강조색6 8 3 2 2 2" xfId="10156"/>
    <cellStyle name="40% - 강조색6 8 3 2 2 2 2" xfId="43098"/>
    <cellStyle name="40% - 강조색6 8 3 2 2 2 2 2" xfId="43099"/>
    <cellStyle name="40% - 강조색6 8 3 2 2 2 3" xfId="43100"/>
    <cellStyle name="40% - 강조색6 8 3 2 2 3" xfId="15622"/>
    <cellStyle name="40% - 강조색6 8 3 2 2 3 2" xfId="43101"/>
    <cellStyle name="40% - 강조색6 8 3 2 2 4" xfId="43102"/>
    <cellStyle name="40% - 강조색6 8 3 2 3" xfId="7541"/>
    <cellStyle name="40% - 강조색6 8 3 2 3 2" xfId="43103"/>
    <cellStyle name="40% - 강조색6 8 3 2 3 2 2" xfId="43104"/>
    <cellStyle name="40% - 강조색6 8 3 2 3 3" xfId="43105"/>
    <cellStyle name="40% - 강조색6 8 3 2 4" xfId="13007"/>
    <cellStyle name="40% - 강조색6 8 3 2 4 2" xfId="43106"/>
    <cellStyle name="40% - 강조색6 8 3 2 5" xfId="43107"/>
    <cellStyle name="40% - 강조색6 8 3 2 6" xfId="43108"/>
    <cellStyle name="40% - 강조색6 8 3 3" xfId="3565"/>
    <cellStyle name="40% - 강조색6 8 3 3 2" xfId="8857"/>
    <cellStyle name="40% - 강조색6 8 3 3 2 2" xfId="43109"/>
    <cellStyle name="40% - 강조색6 8 3 3 2 2 2" xfId="43110"/>
    <cellStyle name="40% - 강조색6 8 3 3 2 3" xfId="43111"/>
    <cellStyle name="40% - 강조색6 8 3 3 3" xfId="14323"/>
    <cellStyle name="40% - 강조색6 8 3 3 3 2" xfId="43112"/>
    <cellStyle name="40% - 강조색6 8 3 3 4" xfId="43113"/>
    <cellStyle name="40% - 강조색6 8 3 4" xfId="6242"/>
    <cellStyle name="40% - 강조색6 8 3 4 2" xfId="43114"/>
    <cellStyle name="40% - 강조색6 8 3 4 2 2" xfId="43115"/>
    <cellStyle name="40% - 강조색6 8 3 4 3" xfId="43116"/>
    <cellStyle name="40% - 강조색6 8 3 5" xfId="11708"/>
    <cellStyle name="40% - 강조색6 8 3 5 2" xfId="43117"/>
    <cellStyle name="40% - 강조색6 8 3 6" xfId="20331"/>
    <cellStyle name="40% - 강조색6 8 3 7" xfId="43118"/>
    <cellStyle name="40% - 강조색6 8 4" xfId="1628"/>
    <cellStyle name="40% - 강조색6 8 4 2" xfId="4244"/>
    <cellStyle name="40% - 강조색6 8 4 2 2" xfId="9536"/>
    <cellStyle name="40% - 강조색6 8 4 2 2 2" xfId="43119"/>
    <cellStyle name="40% - 강조색6 8 4 2 2 2 2" xfId="43120"/>
    <cellStyle name="40% - 강조색6 8 4 2 2 3" xfId="43121"/>
    <cellStyle name="40% - 강조색6 8 4 2 3" xfId="15002"/>
    <cellStyle name="40% - 강조색6 8 4 2 3 2" xfId="43122"/>
    <cellStyle name="40% - 강조색6 8 4 2 4" xfId="43123"/>
    <cellStyle name="40% - 강조색6 8 4 2 5" xfId="43124"/>
    <cellStyle name="40% - 강조색6 8 4 3" xfId="6921"/>
    <cellStyle name="40% - 강조색6 8 4 3 2" xfId="43125"/>
    <cellStyle name="40% - 강조색6 8 4 3 2 2" xfId="43126"/>
    <cellStyle name="40% - 강조색6 8 4 3 3" xfId="43127"/>
    <cellStyle name="40% - 강조색6 8 4 4" xfId="12387"/>
    <cellStyle name="40% - 강조색6 8 4 4 2" xfId="43128"/>
    <cellStyle name="40% - 강조색6 8 4 5" xfId="20909"/>
    <cellStyle name="40% - 강조색6 8 4 6" xfId="43129"/>
    <cellStyle name="40% - 강조색6 8 5" xfId="2945"/>
    <cellStyle name="40% - 강조색6 8 5 2" xfId="8237"/>
    <cellStyle name="40% - 강조색6 8 5 2 2" xfId="43130"/>
    <cellStyle name="40% - 강조색6 8 5 2 2 2" xfId="43131"/>
    <cellStyle name="40% - 강조색6 8 5 2 3" xfId="43132"/>
    <cellStyle name="40% - 강조색6 8 5 3" xfId="13703"/>
    <cellStyle name="40% - 강조색6 8 5 3 2" xfId="43133"/>
    <cellStyle name="40% - 강조색6 8 5 4" xfId="43134"/>
    <cellStyle name="40% - 강조색6 8 5 5" xfId="43135"/>
    <cellStyle name="40% - 강조색6 8 6" xfId="5622"/>
    <cellStyle name="40% - 강조색6 8 6 2" xfId="43136"/>
    <cellStyle name="40% - 강조색6 8 6 2 2" xfId="43137"/>
    <cellStyle name="40% - 강조색6 8 6 3" xfId="43138"/>
    <cellStyle name="40% - 강조색6 8 7" xfId="11088"/>
    <cellStyle name="40% - 강조색6 8 7 2" xfId="43139"/>
    <cellStyle name="40% - 강조색6 8 8" xfId="16915"/>
    <cellStyle name="40% - 강조색6 8 9" xfId="17509"/>
    <cellStyle name="40% - 강조색6 9" xfId="337"/>
    <cellStyle name="40% - 강조색6 9 10" xfId="18611"/>
    <cellStyle name="40% - 강조색6 9 11" xfId="19573"/>
    <cellStyle name="40% - 강조색6 9 12" xfId="22038"/>
    <cellStyle name="40% - 강조색6 9 2" xfId="641"/>
    <cellStyle name="40% - 강조색6 9 2 10" xfId="22568"/>
    <cellStyle name="40% - 강조색6 9 2 2" xfId="1263"/>
    <cellStyle name="40% - 강조색6 9 2 2 2" xfId="2565"/>
    <cellStyle name="40% - 강조색6 9 2 2 2 2" xfId="5181"/>
    <cellStyle name="40% - 강조색6 9 2 2 2 2 2" xfId="10473"/>
    <cellStyle name="40% - 강조색6 9 2 2 2 2 2 2" xfId="43140"/>
    <cellStyle name="40% - 강조색6 9 2 2 2 2 2 2 2" xfId="43141"/>
    <cellStyle name="40% - 강조색6 9 2 2 2 2 2 3" xfId="43142"/>
    <cellStyle name="40% - 강조색6 9 2 2 2 2 3" xfId="15939"/>
    <cellStyle name="40% - 강조색6 9 2 2 2 2 3 2" xfId="43143"/>
    <cellStyle name="40% - 강조색6 9 2 2 2 2 4" xfId="43144"/>
    <cellStyle name="40% - 강조색6 9 2 2 2 3" xfId="7858"/>
    <cellStyle name="40% - 강조색6 9 2 2 2 3 2" xfId="43145"/>
    <cellStyle name="40% - 강조색6 9 2 2 2 3 2 2" xfId="43146"/>
    <cellStyle name="40% - 강조색6 9 2 2 2 3 3" xfId="43147"/>
    <cellStyle name="40% - 강조색6 9 2 2 2 4" xfId="13324"/>
    <cellStyle name="40% - 강조색6 9 2 2 2 4 2" xfId="43148"/>
    <cellStyle name="40% - 강조색6 9 2 2 2 5" xfId="43149"/>
    <cellStyle name="40% - 강조색6 9 2 2 2 6" xfId="43150"/>
    <cellStyle name="40% - 강조색6 9 2 2 3" xfId="3882"/>
    <cellStyle name="40% - 강조색6 9 2 2 3 2" xfId="9174"/>
    <cellStyle name="40% - 강조색6 9 2 2 3 2 2" xfId="43151"/>
    <cellStyle name="40% - 강조색6 9 2 2 3 2 2 2" xfId="43152"/>
    <cellStyle name="40% - 강조색6 9 2 2 3 2 3" xfId="43153"/>
    <cellStyle name="40% - 강조색6 9 2 2 3 3" xfId="14640"/>
    <cellStyle name="40% - 강조색6 9 2 2 3 3 2" xfId="43154"/>
    <cellStyle name="40% - 강조색6 9 2 2 3 4" xfId="43155"/>
    <cellStyle name="40% - 강조색6 9 2 2 4" xfId="6559"/>
    <cellStyle name="40% - 강조색6 9 2 2 4 2" xfId="43156"/>
    <cellStyle name="40% - 강조색6 9 2 2 4 2 2" xfId="43157"/>
    <cellStyle name="40% - 강조색6 9 2 2 4 3" xfId="43158"/>
    <cellStyle name="40% - 강조색6 9 2 2 5" xfId="12025"/>
    <cellStyle name="40% - 강조색6 9 2 2 5 2" xfId="43159"/>
    <cellStyle name="40% - 강조색6 9 2 2 6" xfId="21608"/>
    <cellStyle name="40% - 강조색6 9 2 2 7" xfId="43160"/>
    <cellStyle name="40% - 강조색6 9 2 3" xfId="1945"/>
    <cellStyle name="40% - 강조색6 9 2 3 2" xfId="4561"/>
    <cellStyle name="40% - 강조색6 9 2 3 2 2" xfId="9853"/>
    <cellStyle name="40% - 강조색6 9 2 3 2 2 2" xfId="43161"/>
    <cellStyle name="40% - 강조색6 9 2 3 2 2 2 2" xfId="43162"/>
    <cellStyle name="40% - 강조색6 9 2 3 2 2 3" xfId="43163"/>
    <cellStyle name="40% - 강조색6 9 2 3 2 3" xfId="15319"/>
    <cellStyle name="40% - 강조색6 9 2 3 2 3 2" xfId="43164"/>
    <cellStyle name="40% - 강조색6 9 2 3 2 4" xfId="43165"/>
    <cellStyle name="40% - 강조색6 9 2 3 3" xfId="7238"/>
    <cellStyle name="40% - 강조색6 9 2 3 3 2" xfId="43166"/>
    <cellStyle name="40% - 강조색6 9 2 3 3 2 2" xfId="43167"/>
    <cellStyle name="40% - 강조색6 9 2 3 3 3" xfId="43168"/>
    <cellStyle name="40% - 강조색6 9 2 3 4" xfId="12704"/>
    <cellStyle name="40% - 강조색6 9 2 3 4 2" xfId="43169"/>
    <cellStyle name="40% - 강조색6 9 2 3 5" xfId="43170"/>
    <cellStyle name="40% - 강조색6 9 2 3 6" xfId="43171"/>
    <cellStyle name="40% - 강조색6 9 2 4" xfId="3262"/>
    <cellStyle name="40% - 강조색6 9 2 4 2" xfId="8554"/>
    <cellStyle name="40% - 강조색6 9 2 4 2 2" xfId="43172"/>
    <cellStyle name="40% - 강조색6 9 2 4 2 2 2" xfId="43173"/>
    <cellStyle name="40% - 강조색6 9 2 4 2 3" xfId="43174"/>
    <cellStyle name="40% - 강조색6 9 2 4 3" xfId="14020"/>
    <cellStyle name="40% - 강조색6 9 2 4 3 2" xfId="43175"/>
    <cellStyle name="40% - 강조색6 9 2 4 4" xfId="43176"/>
    <cellStyle name="40% - 강조색6 9 2 5" xfId="5939"/>
    <cellStyle name="40% - 강조색6 9 2 5 2" xfId="43177"/>
    <cellStyle name="40% - 강조색6 9 2 5 2 2" xfId="43178"/>
    <cellStyle name="40% - 강조색6 9 2 5 3" xfId="43179"/>
    <cellStyle name="40% - 강조색6 9 2 6" xfId="11405"/>
    <cellStyle name="40% - 강조색6 9 2 6 2" xfId="43180"/>
    <cellStyle name="40% - 강조색6 9 2 7" xfId="18207"/>
    <cellStyle name="40% - 강조색6 9 2 8" xfId="19141"/>
    <cellStyle name="40% - 강조색6 9 2 9" xfId="20103"/>
    <cellStyle name="40% - 강조색6 9 3" xfId="961"/>
    <cellStyle name="40% - 강조색6 9 3 2" xfId="2263"/>
    <cellStyle name="40% - 강조색6 9 3 2 2" xfId="4879"/>
    <cellStyle name="40% - 강조색6 9 3 2 2 2" xfId="10171"/>
    <cellStyle name="40% - 강조색6 9 3 2 2 2 2" xfId="43181"/>
    <cellStyle name="40% - 강조색6 9 3 2 2 2 2 2" xfId="43182"/>
    <cellStyle name="40% - 강조색6 9 3 2 2 2 3" xfId="43183"/>
    <cellStyle name="40% - 강조색6 9 3 2 2 3" xfId="15637"/>
    <cellStyle name="40% - 강조색6 9 3 2 2 3 2" xfId="43184"/>
    <cellStyle name="40% - 강조색6 9 3 2 2 4" xfId="43185"/>
    <cellStyle name="40% - 강조색6 9 3 2 3" xfId="7556"/>
    <cellStyle name="40% - 강조색6 9 3 2 3 2" xfId="43186"/>
    <cellStyle name="40% - 강조색6 9 3 2 3 2 2" xfId="43187"/>
    <cellStyle name="40% - 강조색6 9 3 2 3 3" xfId="43188"/>
    <cellStyle name="40% - 강조색6 9 3 2 4" xfId="13022"/>
    <cellStyle name="40% - 강조색6 9 3 2 4 2" xfId="43189"/>
    <cellStyle name="40% - 강조색6 9 3 2 5" xfId="43190"/>
    <cellStyle name="40% - 강조색6 9 3 2 6" xfId="43191"/>
    <cellStyle name="40% - 강조색6 9 3 3" xfId="3580"/>
    <cellStyle name="40% - 강조색6 9 3 3 2" xfId="8872"/>
    <cellStyle name="40% - 강조색6 9 3 3 2 2" xfId="43192"/>
    <cellStyle name="40% - 강조색6 9 3 3 2 2 2" xfId="43193"/>
    <cellStyle name="40% - 강조색6 9 3 3 2 3" xfId="43194"/>
    <cellStyle name="40% - 강조색6 9 3 3 3" xfId="14338"/>
    <cellStyle name="40% - 강조색6 9 3 3 3 2" xfId="43195"/>
    <cellStyle name="40% - 강조색6 9 3 3 4" xfId="43196"/>
    <cellStyle name="40% - 강조색6 9 3 4" xfId="6257"/>
    <cellStyle name="40% - 강조색6 9 3 4 2" xfId="43197"/>
    <cellStyle name="40% - 강조색6 9 3 4 2 2" xfId="43198"/>
    <cellStyle name="40% - 강조색6 9 3 4 3" xfId="43199"/>
    <cellStyle name="40% - 강조색6 9 3 5" xfId="11723"/>
    <cellStyle name="40% - 강조색6 9 3 5 2" xfId="43200"/>
    <cellStyle name="40% - 강조색6 9 3 6" xfId="20497"/>
    <cellStyle name="40% - 강조색6 9 3 7" xfId="43201"/>
    <cellStyle name="40% - 강조색6 9 4" xfId="1643"/>
    <cellStyle name="40% - 강조색6 9 4 2" xfId="4259"/>
    <cellStyle name="40% - 강조색6 9 4 2 2" xfId="9551"/>
    <cellStyle name="40% - 강조색6 9 4 2 2 2" xfId="43202"/>
    <cellStyle name="40% - 강조색6 9 4 2 2 2 2" xfId="43203"/>
    <cellStyle name="40% - 강조색6 9 4 2 2 3" xfId="43204"/>
    <cellStyle name="40% - 강조색6 9 4 2 3" xfId="15017"/>
    <cellStyle name="40% - 강조색6 9 4 2 3 2" xfId="43205"/>
    <cellStyle name="40% - 강조색6 9 4 2 4" xfId="43206"/>
    <cellStyle name="40% - 강조색6 9 4 2 5" xfId="43207"/>
    <cellStyle name="40% - 강조색6 9 4 3" xfId="6936"/>
    <cellStyle name="40% - 강조색6 9 4 3 2" xfId="43208"/>
    <cellStyle name="40% - 강조색6 9 4 3 2 2" xfId="43209"/>
    <cellStyle name="40% - 강조색6 9 4 3 3" xfId="43210"/>
    <cellStyle name="40% - 강조색6 9 4 4" xfId="12402"/>
    <cellStyle name="40% - 강조색6 9 4 4 2" xfId="43211"/>
    <cellStyle name="40% - 강조색6 9 4 5" xfId="21075"/>
    <cellStyle name="40% - 강조색6 9 4 6" xfId="43212"/>
    <cellStyle name="40% - 강조색6 9 5" xfId="2960"/>
    <cellStyle name="40% - 강조색6 9 5 2" xfId="8252"/>
    <cellStyle name="40% - 강조색6 9 5 2 2" xfId="43213"/>
    <cellStyle name="40% - 강조색6 9 5 2 2 2" xfId="43214"/>
    <cellStyle name="40% - 강조색6 9 5 2 3" xfId="43215"/>
    <cellStyle name="40% - 강조색6 9 5 3" xfId="13718"/>
    <cellStyle name="40% - 강조색6 9 5 3 2" xfId="43216"/>
    <cellStyle name="40% - 강조색6 9 5 4" xfId="43217"/>
    <cellStyle name="40% - 강조색6 9 5 5" xfId="43218"/>
    <cellStyle name="40% - 강조색6 9 6" xfId="5637"/>
    <cellStyle name="40% - 강조색6 9 6 2" xfId="43219"/>
    <cellStyle name="40% - 강조색6 9 6 2 2" xfId="43220"/>
    <cellStyle name="40% - 강조색6 9 6 3" xfId="43221"/>
    <cellStyle name="40% - 강조색6 9 7" xfId="11103"/>
    <cellStyle name="40% - 강조색6 9 7 2" xfId="43222"/>
    <cellStyle name="40% - 강조색6 9 8" xfId="17086"/>
    <cellStyle name="40% - 강조색6 9 9" xfId="17674"/>
    <cellStyle name="60% - 강조색1" xfId="48" builtinId="32" customBuiltin="1"/>
    <cellStyle name="60% - 강조색1 2" xfId="10743"/>
    <cellStyle name="60% - 강조색1 2 2" xfId="16388"/>
    <cellStyle name="60% - 강조색1 2 2 2" xfId="21704"/>
    <cellStyle name="60% - 강조색1 2 3" xfId="43223"/>
    <cellStyle name="60% - 강조색1 3" xfId="10693"/>
    <cellStyle name="60% - 강조색1 4" xfId="10787"/>
    <cellStyle name="60% - 강조색1 5" xfId="16212"/>
    <cellStyle name="60% - 강조색1 6" xfId="16732"/>
    <cellStyle name="60% - 강조색1 7" xfId="19225"/>
    <cellStyle name="60% - 강조색2" xfId="52" builtinId="36" customBuiltin="1"/>
    <cellStyle name="60% - 강조색2 2" xfId="10747"/>
    <cellStyle name="60% - 강조색2 2 2" xfId="16392"/>
    <cellStyle name="60% - 강조색2 2 2 2" xfId="21708"/>
    <cellStyle name="60% - 강조색2 2 3" xfId="43224"/>
    <cellStyle name="60% - 강조색2 3" xfId="10697"/>
    <cellStyle name="60% - 강조색2 4" xfId="10791"/>
    <cellStyle name="60% - 강조색2 5" xfId="16216"/>
    <cellStyle name="60% - 강조색2 6" xfId="16736"/>
    <cellStyle name="60% - 강조색2 7" xfId="19229"/>
    <cellStyle name="60% - 강조색3" xfId="56" builtinId="40" customBuiltin="1"/>
    <cellStyle name="60% - 강조색3 2" xfId="10751"/>
    <cellStyle name="60% - 강조색3 2 2" xfId="16396"/>
    <cellStyle name="60% - 강조색3 2 2 2" xfId="21712"/>
    <cellStyle name="60% - 강조색3 2 3" xfId="43225"/>
    <cellStyle name="60% - 강조색3 3" xfId="10701"/>
    <cellStyle name="60% - 강조색3 4" xfId="10795"/>
    <cellStyle name="60% - 강조색3 5" xfId="16220"/>
    <cellStyle name="60% - 강조색3 6" xfId="16740"/>
    <cellStyle name="60% - 강조색3 7" xfId="19233"/>
    <cellStyle name="60% - 강조색4" xfId="60" builtinId="44" customBuiltin="1"/>
    <cellStyle name="60% - 강조색4 2" xfId="10755"/>
    <cellStyle name="60% - 강조색4 2 2" xfId="16400"/>
    <cellStyle name="60% - 강조색4 2 2 2" xfId="21716"/>
    <cellStyle name="60% - 강조색4 2 3" xfId="43226"/>
    <cellStyle name="60% - 강조색4 3" xfId="10705"/>
    <cellStyle name="60% - 강조색4 4" xfId="10799"/>
    <cellStyle name="60% - 강조색4 5" xfId="16224"/>
    <cellStyle name="60% - 강조색4 6" xfId="16744"/>
    <cellStyle name="60% - 강조색4 7" xfId="19237"/>
    <cellStyle name="60% - 강조색5" xfId="64" builtinId="48" customBuiltin="1"/>
    <cellStyle name="60% - 강조색5 2" xfId="10759"/>
    <cellStyle name="60% - 강조색5 2 2" xfId="16404"/>
    <cellStyle name="60% - 강조색5 2 2 2" xfId="21720"/>
    <cellStyle name="60% - 강조색5 2 3" xfId="43227"/>
    <cellStyle name="60% - 강조색5 3" xfId="10709"/>
    <cellStyle name="60% - 강조색5 4" xfId="10803"/>
    <cellStyle name="60% - 강조색5 5" xfId="16228"/>
    <cellStyle name="60% - 강조색5 6" xfId="16748"/>
    <cellStyle name="60% - 강조색5 7" xfId="19241"/>
    <cellStyle name="60% - 강조색6" xfId="68" builtinId="52" customBuiltin="1"/>
    <cellStyle name="60% - 강조색6 2" xfId="10763"/>
    <cellStyle name="60% - 강조색6 2 2" xfId="16408"/>
    <cellStyle name="60% - 강조색6 2 2 2" xfId="21724"/>
    <cellStyle name="60% - 강조색6 2 3" xfId="43228"/>
    <cellStyle name="60% - 강조색6 3" xfId="10713"/>
    <cellStyle name="60% - 강조색6 4" xfId="10807"/>
    <cellStyle name="60% - 강조색6 5" xfId="16232"/>
    <cellStyle name="60% - 강조색6 6" xfId="16752"/>
    <cellStyle name="60% - 강조색6 7" xfId="19245"/>
    <cellStyle name="강조색1" xfId="45" builtinId="29" customBuiltin="1"/>
    <cellStyle name="강조색1 2" xfId="10740"/>
    <cellStyle name="강조색1 2 2" xfId="16385"/>
    <cellStyle name="강조색1 2 2 2" xfId="21701"/>
    <cellStyle name="강조색1 2 3" xfId="43229"/>
    <cellStyle name="강조색1 3" xfId="10690"/>
    <cellStyle name="강조색1 4" xfId="10784"/>
    <cellStyle name="강조색1 5" xfId="16209"/>
    <cellStyle name="강조색1 6" xfId="16729"/>
    <cellStyle name="강조색1 7" xfId="19222"/>
    <cellStyle name="강조색2" xfId="49" builtinId="33" customBuiltin="1"/>
    <cellStyle name="강조색2 2" xfId="10744"/>
    <cellStyle name="강조색2 2 2" xfId="16389"/>
    <cellStyle name="강조색2 2 2 2" xfId="21705"/>
    <cellStyle name="강조색2 2 3" xfId="43230"/>
    <cellStyle name="강조색2 3" xfId="10694"/>
    <cellStyle name="강조색2 4" xfId="10788"/>
    <cellStyle name="강조색2 5" xfId="16213"/>
    <cellStyle name="강조색2 6" xfId="16733"/>
    <cellStyle name="강조색2 7" xfId="19226"/>
    <cellStyle name="강조색3" xfId="53" builtinId="37" customBuiltin="1"/>
    <cellStyle name="강조색3 2" xfId="10748"/>
    <cellStyle name="강조색3 2 2" xfId="16393"/>
    <cellStyle name="강조색3 2 2 2" xfId="21709"/>
    <cellStyle name="강조색3 2 3" xfId="43231"/>
    <cellStyle name="강조색3 3" xfId="10698"/>
    <cellStyle name="강조색3 4" xfId="10792"/>
    <cellStyle name="강조색3 5" xfId="16217"/>
    <cellStyle name="강조색3 6" xfId="16737"/>
    <cellStyle name="강조색3 7" xfId="19230"/>
    <cellStyle name="강조색4" xfId="57" builtinId="41" customBuiltin="1"/>
    <cellStyle name="강조색4 2" xfId="10752"/>
    <cellStyle name="강조색4 2 2" xfId="16397"/>
    <cellStyle name="강조색4 2 2 2" xfId="21713"/>
    <cellStyle name="강조색4 2 3" xfId="43232"/>
    <cellStyle name="강조색4 3" xfId="10702"/>
    <cellStyle name="강조색4 4" xfId="10796"/>
    <cellStyle name="강조색4 5" xfId="16221"/>
    <cellStyle name="강조색4 6" xfId="16741"/>
    <cellStyle name="강조색4 7" xfId="19234"/>
    <cellStyle name="강조색5" xfId="61" builtinId="45" customBuiltin="1"/>
    <cellStyle name="강조색5 2" xfId="10756"/>
    <cellStyle name="강조색5 2 2" xfId="16401"/>
    <cellStyle name="강조색5 2 2 2" xfId="21717"/>
    <cellStyle name="강조색5 2 3" xfId="43233"/>
    <cellStyle name="강조색5 3" xfId="10706"/>
    <cellStyle name="강조색5 4" xfId="10800"/>
    <cellStyle name="강조색5 5" xfId="16225"/>
    <cellStyle name="강조색5 6" xfId="16745"/>
    <cellStyle name="강조색5 7" xfId="19238"/>
    <cellStyle name="강조색6" xfId="65" builtinId="49" customBuiltin="1"/>
    <cellStyle name="강조색6 2" xfId="10760"/>
    <cellStyle name="강조색6 2 2" xfId="16405"/>
    <cellStyle name="강조색6 2 2 2" xfId="21721"/>
    <cellStyle name="강조색6 2 3" xfId="43234"/>
    <cellStyle name="강조색6 3" xfId="10710"/>
    <cellStyle name="강조색6 4" xfId="10804"/>
    <cellStyle name="강조색6 5" xfId="16229"/>
    <cellStyle name="강조색6 6" xfId="16749"/>
    <cellStyle name="강조색6 7" xfId="19242"/>
    <cellStyle name="경고문" xfId="42" builtinId="11" customBuiltin="1"/>
    <cellStyle name="경고문 2" xfId="10736"/>
    <cellStyle name="경고문 2 2" xfId="16381"/>
    <cellStyle name="경고문 2 2 2" xfId="21697"/>
    <cellStyle name="경고문 2 3" xfId="43235"/>
    <cellStyle name="경고문 3" xfId="10686"/>
    <cellStyle name="경고문 4" xfId="10780"/>
    <cellStyle name="경고문 5" xfId="16205"/>
    <cellStyle name="경고문 6" xfId="16725"/>
    <cellStyle name="경고문 7" xfId="19218"/>
    <cellStyle name="계산" xfId="39" builtinId="22" customBuiltin="1"/>
    <cellStyle name="계산 2" xfId="10733"/>
    <cellStyle name="계산 2 2" xfId="16378"/>
    <cellStyle name="계산 2 2 2" xfId="21694"/>
    <cellStyle name="계산 2 3" xfId="43236"/>
    <cellStyle name="계산 3" xfId="10683"/>
    <cellStyle name="계산 4" xfId="10777"/>
    <cellStyle name="계산 5" xfId="16202"/>
    <cellStyle name="계산 6" xfId="16722"/>
    <cellStyle name="계산 7" xfId="19215"/>
    <cellStyle name="나쁨" xfId="35" builtinId="27" customBuiltin="1"/>
    <cellStyle name="나쁨 2" xfId="10729"/>
    <cellStyle name="나쁨 2 2" xfId="16374"/>
    <cellStyle name="나쁨 2 2 2" xfId="21690"/>
    <cellStyle name="나쁨 2 3" xfId="43237"/>
    <cellStyle name="나쁨 3" xfId="10679"/>
    <cellStyle name="나쁨 4" xfId="10773"/>
    <cellStyle name="나쁨 5" xfId="16198"/>
    <cellStyle name="나쁨 6" xfId="16718"/>
    <cellStyle name="나쁨 7" xfId="19211"/>
    <cellStyle name="메모 10" xfId="325"/>
    <cellStyle name="메모 10 10" xfId="18859"/>
    <cellStyle name="메모 10 11" xfId="19821"/>
    <cellStyle name="메모 10 12" xfId="22286"/>
    <cellStyle name="메모 10 2" xfId="629"/>
    <cellStyle name="메모 10 2 2" xfId="1251"/>
    <cellStyle name="메모 10 2 2 2" xfId="2553"/>
    <cellStyle name="메모 10 2 2 2 2" xfId="5169"/>
    <cellStyle name="메모 10 2 2 2 2 2" xfId="10461"/>
    <cellStyle name="메모 10 2 2 2 2 2 2" xfId="43238"/>
    <cellStyle name="메모 10 2 2 2 2 2 2 2" xfId="43239"/>
    <cellStyle name="메모 10 2 2 2 2 2 3" xfId="43240"/>
    <cellStyle name="메모 10 2 2 2 2 3" xfId="15927"/>
    <cellStyle name="메모 10 2 2 2 2 3 2" xfId="43241"/>
    <cellStyle name="메모 10 2 2 2 2 4" xfId="43242"/>
    <cellStyle name="메모 10 2 2 2 3" xfId="7846"/>
    <cellStyle name="메모 10 2 2 2 3 2" xfId="43243"/>
    <cellStyle name="메모 10 2 2 2 3 2 2" xfId="43244"/>
    <cellStyle name="메모 10 2 2 2 3 3" xfId="43245"/>
    <cellStyle name="메모 10 2 2 2 4" xfId="13312"/>
    <cellStyle name="메모 10 2 2 2 4 2" xfId="43246"/>
    <cellStyle name="메모 10 2 2 2 5" xfId="43247"/>
    <cellStyle name="메모 10 2 2 3" xfId="3870"/>
    <cellStyle name="메모 10 2 2 3 2" xfId="9162"/>
    <cellStyle name="메모 10 2 2 3 2 2" xfId="43248"/>
    <cellStyle name="메모 10 2 2 3 2 2 2" xfId="43249"/>
    <cellStyle name="메모 10 2 2 3 2 3" xfId="43250"/>
    <cellStyle name="메모 10 2 2 3 3" xfId="14628"/>
    <cellStyle name="메모 10 2 2 3 3 2" xfId="43251"/>
    <cellStyle name="메모 10 2 2 3 4" xfId="43252"/>
    <cellStyle name="메모 10 2 2 4" xfId="6547"/>
    <cellStyle name="메모 10 2 2 4 2" xfId="43253"/>
    <cellStyle name="메모 10 2 2 4 2 2" xfId="43254"/>
    <cellStyle name="메모 10 2 2 4 3" xfId="43255"/>
    <cellStyle name="메모 10 2 2 5" xfId="12013"/>
    <cellStyle name="메모 10 2 2 5 2" xfId="43256"/>
    <cellStyle name="메모 10 2 2 6" xfId="43257"/>
    <cellStyle name="메모 10 2 2 7" xfId="43258"/>
    <cellStyle name="메모 10 2 3" xfId="1933"/>
    <cellStyle name="메모 10 2 3 2" xfId="4549"/>
    <cellStyle name="메모 10 2 3 2 2" xfId="9841"/>
    <cellStyle name="메모 10 2 3 2 2 2" xfId="43259"/>
    <cellStyle name="메모 10 2 3 2 2 2 2" xfId="43260"/>
    <cellStyle name="메모 10 2 3 2 2 3" xfId="43261"/>
    <cellStyle name="메모 10 2 3 2 3" xfId="15307"/>
    <cellStyle name="메모 10 2 3 2 3 2" xfId="43262"/>
    <cellStyle name="메모 10 2 3 2 4" xfId="43263"/>
    <cellStyle name="메모 10 2 3 3" xfId="7226"/>
    <cellStyle name="메모 10 2 3 3 2" xfId="43264"/>
    <cellStyle name="메모 10 2 3 3 2 2" xfId="43265"/>
    <cellStyle name="메모 10 2 3 3 3" xfId="43266"/>
    <cellStyle name="메모 10 2 3 4" xfId="12692"/>
    <cellStyle name="메모 10 2 3 4 2" xfId="43267"/>
    <cellStyle name="메모 10 2 3 5" xfId="43268"/>
    <cellStyle name="메모 10 2 4" xfId="3250"/>
    <cellStyle name="메모 10 2 4 2" xfId="8542"/>
    <cellStyle name="메모 10 2 4 2 2" xfId="43269"/>
    <cellStyle name="메모 10 2 4 2 2 2" xfId="43270"/>
    <cellStyle name="메모 10 2 4 2 3" xfId="43271"/>
    <cellStyle name="메모 10 2 4 3" xfId="14008"/>
    <cellStyle name="메모 10 2 4 3 2" xfId="43272"/>
    <cellStyle name="메모 10 2 4 4" xfId="43273"/>
    <cellStyle name="메모 10 2 5" xfId="5927"/>
    <cellStyle name="메모 10 2 5 2" xfId="43274"/>
    <cellStyle name="메모 10 2 5 2 2" xfId="43275"/>
    <cellStyle name="메모 10 2 5 3" xfId="43276"/>
    <cellStyle name="메모 10 2 6" xfId="11393"/>
    <cellStyle name="메모 10 2 6 2" xfId="43277"/>
    <cellStyle name="메모 10 2 7" xfId="21323"/>
    <cellStyle name="메모 10 2 8" xfId="43278"/>
    <cellStyle name="메모 10 3" xfId="949"/>
    <cellStyle name="메모 10 3 2" xfId="2251"/>
    <cellStyle name="메모 10 3 2 2" xfId="4867"/>
    <cellStyle name="메모 10 3 2 2 2" xfId="10159"/>
    <cellStyle name="메모 10 3 2 2 2 2" xfId="43279"/>
    <cellStyle name="메모 10 3 2 2 2 2 2" xfId="43280"/>
    <cellStyle name="메모 10 3 2 2 2 3" xfId="43281"/>
    <cellStyle name="메모 10 3 2 2 3" xfId="15625"/>
    <cellStyle name="메모 10 3 2 2 3 2" xfId="43282"/>
    <cellStyle name="메모 10 3 2 2 4" xfId="43283"/>
    <cellStyle name="메모 10 3 2 3" xfId="7544"/>
    <cellStyle name="메모 10 3 2 3 2" xfId="43284"/>
    <cellStyle name="메모 10 3 2 3 2 2" xfId="43285"/>
    <cellStyle name="메모 10 3 2 3 3" xfId="43286"/>
    <cellStyle name="메모 10 3 2 4" xfId="13010"/>
    <cellStyle name="메모 10 3 2 4 2" xfId="43287"/>
    <cellStyle name="메모 10 3 2 5" xfId="43288"/>
    <cellStyle name="메모 10 3 3" xfId="3568"/>
    <cellStyle name="메모 10 3 3 2" xfId="8860"/>
    <cellStyle name="메모 10 3 3 2 2" xfId="43289"/>
    <cellStyle name="메모 10 3 3 2 2 2" xfId="43290"/>
    <cellStyle name="메모 10 3 3 2 3" xfId="43291"/>
    <cellStyle name="메모 10 3 3 3" xfId="14326"/>
    <cellStyle name="메모 10 3 3 3 2" xfId="43292"/>
    <cellStyle name="메모 10 3 3 4" xfId="43293"/>
    <cellStyle name="메모 10 3 4" xfId="6245"/>
    <cellStyle name="메모 10 3 4 2" xfId="43294"/>
    <cellStyle name="메모 10 3 4 2 2" xfId="43295"/>
    <cellStyle name="메모 10 3 4 3" xfId="43296"/>
    <cellStyle name="메모 10 3 5" xfId="11711"/>
    <cellStyle name="메모 10 3 5 2" xfId="43297"/>
    <cellStyle name="메모 10 3 6" xfId="43298"/>
    <cellStyle name="메모 10 3 7" xfId="43299"/>
    <cellStyle name="메모 10 4" xfId="1631"/>
    <cellStyle name="메모 10 4 2" xfId="4247"/>
    <cellStyle name="메모 10 4 2 2" xfId="9539"/>
    <cellStyle name="메모 10 4 2 2 2" xfId="43300"/>
    <cellStyle name="메모 10 4 2 2 2 2" xfId="43301"/>
    <cellStyle name="메모 10 4 2 2 3" xfId="43302"/>
    <cellStyle name="메모 10 4 2 3" xfId="15005"/>
    <cellStyle name="메모 10 4 2 3 2" xfId="43303"/>
    <cellStyle name="메모 10 4 2 4" xfId="43304"/>
    <cellStyle name="메모 10 4 3" xfId="6924"/>
    <cellStyle name="메모 10 4 3 2" xfId="43305"/>
    <cellStyle name="메모 10 4 3 2 2" xfId="43306"/>
    <cellStyle name="메모 10 4 3 3" xfId="43307"/>
    <cellStyle name="메모 10 4 4" xfId="12390"/>
    <cellStyle name="메모 10 4 4 2" xfId="43308"/>
    <cellStyle name="메모 10 4 5" xfId="43309"/>
    <cellStyle name="메모 10 5" xfId="2948"/>
    <cellStyle name="메모 10 5 2" xfId="8240"/>
    <cellStyle name="메모 10 5 2 2" xfId="43310"/>
    <cellStyle name="메모 10 5 2 2 2" xfId="43311"/>
    <cellStyle name="메모 10 5 2 3" xfId="43312"/>
    <cellStyle name="메모 10 5 3" xfId="13706"/>
    <cellStyle name="메모 10 5 3 2" xfId="43313"/>
    <cellStyle name="메모 10 5 4" xfId="43314"/>
    <cellStyle name="메모 10 6" xfId="5625"/>
    <cellStyle name="메모 10 6 2" xfId="43315"/>
    <cellStyle name="메모 10 6 2 2" xfId="43316"/>
    <cellStyle name="메모 10 6 3" xfId="43317"/>
    <cellStyle name="메모 10 7" xfId="11091"/>
    <cellStyle name="메모 10 7 2" xfId="43318"/>
    <cellStyle name="메모 10 8" xfId="16726"/>
    <cellStyle name="메모 10 9" xfId="17922"/>
    <cellStyle name="메모 11" xfId="340"/>
    <cellStyle name="메모 11 2" xfId="644"/>
    <cellStyle name="메모 11 2 2" xfId="1266"/>
    <cellStyle name="메모 11 2 2 2" xfId="2568"/>
    <cellStyle name="메모 11 2 2 2 2" xfId="5184"/>
    <cellStyle name="메모 11 2 2 2 2 2" xfId="10476"/>
    <cellStyle name="메모 11 2 2 2 2 2 2" xfId="43319"/>
    <cellStyle name="메모 11 2 2 2 2 2 2 2" xfId="43320"/>
    <cellStyle name="메모 11 2 2 2 2 2 3" xfId="43321"/>
    <cellStyle name="메모 11 2 2 2 2 3" xfId="15942"/>
    <cellStyle name="메모 11 2 2 2 2 3 2" xfId="43322"/>
    <cellStyle name="메모 11 2 2 2 2 4" xfId="43323"/>
    <cellStyle name="메모 11 2 2 2 3" xfId="7861"/>
    <cellStyle name="메모 11 2 2 2 3 2" xfId="43324"/>
    <cellStyle name="메모 11 2 2 2 3 2 2" xfId="43325"/>
    <cellStyle name="메모 11 2 2 2 3 3" xfId="43326"/>
    <cellStyle name="메모 11 2 2 2 4" xfId="13327"/>
    <cellStyle name="메모 11 2 2 2 4 2" xfId="43327"/>
    <cellStyle name="메모 11 2 2 2 5" xfId="43328"/>
    <cellStyle name="메모 11 2 2 3" xfId="3885"/>
    <cellStyle name="메모 11 2 2 3 2" xfId="9177"/>
    <cellStyle name="메모 11 2 2 3 2 2" xfId="43329"/>
    <cellStyle name="메모 11 2 2 3 2 2 2" xfId="43330"/>
    <cellStyle name="메모 11 2 2 3 2 3" xfId="43331"/>
    <cellStyle name="메모 11 2 2 3 3" xfId="14643"/>
    <cellStyle name="메모 11 2 2 3 3 2" xfId="43332"/>
    <cellStyle name="메모 11 2 2 3 4" xfId="43333"/>
    <cellStyle name="메모 11 2 2 4" xfId="6562"/>
    <cellStyle name="메모 11 2 2 4 2" xfId="43334"/>
    <cellStyle name="메모 11 2 2 4 2 2" xfId="43335"/>
    <cellStyle name="메모 11 2 2 4 3" xfId="43336"/>
    <cellStyle name="메모 11 2 2 5" xfId="12028"/>
    <cellStyle name="메모 11 2 2 5 2" xfId="43337"/>
    <cellStyle name="메모 11 2 2 6" xfId="43338"/>
    <cellStyle name="메모 11 2 3" xfId="1948"/>
    <cellStyle name="메모 11 2 3 2" xfId="4564"/>
    <cellStyle name="메모 11 2 3 2 2" xfId="9856"/>
    <cellStyle name="메모 11 2 3 2 2 2" xfId="43339"/>
    <cellStyle name="메모 11 2 3 2 2 2 2" xfId="43340"/>
    <cellStyle name="메모 11 2 3 2 2 3" xfId="43341"/>
    <cellStyle name="메모 11 2 3 2 3" xfId="15322"/>
    <cellStyle name="메모 11 2 3 2 3 2" xfId="43342"/>
    <cellStyle name="메모 11 2 3 2 4" xfId="43343"/>
    <cellStyle name="메모 11 2 3 3" xfId="7241"/>
    <cellStyle name="메모 11 2 3 3 2" xfId="43344"/>
    <cellStyle name="메모 11 2 3 3 2 2" xfId="43345"/>
    <cellStyle name="메모 11 2 3 3 3" xfId="43346"/>
    <cellStyle name="메모 11 2 3 4" xfId="12707"/>
    <cellStyle name="메모 11 2 3 4 2" xfId="43347"/>
    <cellStyle name="메모 11 2 3 5" xfId="43348"/>
    <cellStyle name="메모 11 2 4" xfId="3265"/>
    <cellStyle name="메모 11 2 4 2" xfId="8557"/>
    <cellStyle name="메모 11 2 4 2 2" xfId="43349"/>
    <cellStyle name="메모 11 2 4 2 2 2" xfId="43350"/>
    <cellStyle name="메모 11 2 4 2 3" xfId="43351"/>
    <cellStyle name="메모 11 2 4 3" xfId="14023"/>
    <cellStyle name="메모 11 2 4 3 2" xfId="43352"/>
    <cellStyle name="메모 11 2 4 4" xfId="43353"/>
    <cellStyle name="메모 11 2 5" xfId="5942"/>
    <cellStyle name="메모 11 2 5 2" xfId="43354"/>
    <cellStyle name="메모 11 2 5 2 2" xfId="43355"/>
    <cellStyle name="메모 11 2 5 3" xfId="43356"/>
    <cellStyle name="메모 11 2 6" xfId="11408"/>
    <cellStyle name="메모 11 2 6 2" xfId="43357"/>
    <cellStyle name="메모 11 2 7" xfId="43358"/>
    <cellStyle name="메모 11 3" xfId="964"/>
    <cellStyle name="메모 11 3 2" xfId="2266"/>
    <cellStyle name="메모 11 3 2 2" xfId="4882"/>
    <cellStyle name="메모 11 3 2 2 2" xfId="10174"/>
    <cellStyle name="메모 11 3 2 2 2 2" xfId="43359"/>
    <cellStyle name="메모 11 3 2 2 2 2 2" xfId="43360"/>
    <cellStyle name="메모 11 3 2 2 2 3" xfId="43361"/>
    <cellStyle name="메모 11 3 2 2 3" xfId="15640"/>
    <cellStyle name="메모 11 3 2 2 3 2" xfId="43362"/>
    <cellStyle name="메모 11 3 2 2 4" xfId="43363"/>
    <cellStyle name="메모 11 3 2 3" xfId="7559"/>
    <cellStyle name="메모 11 3 2 3 2" xfId="43364"/>
    <cellStyle name="메모 11 3 2 3 2 2" xfId="43365"/>
    <cellStyle name="메모 11 3 2 3 3" xfId="43366"/>
    <cellStyle name="메모 11 3 2 4" xfId="13025"/>
    <cellStyle name="메모 11 3 2 4 2" xfId="43367"/>
    <cellStyle name="메모 11 3 2 5" xfId="43368"/>
    <cellStyle name="메모 11 3 3" xfId="3583"/>
    <cellStyle name="메모 11 3 3 2" xfId="8875"/>
    <cellStyle name="메모 11 3 3 2 2" xfId="43369"/>
    <cellStyle name="메모 11 3 3 2 2 2" xfId="43370"/>
    <cellStyle name="메모 11 3 3 2 3" xfId="43371"/>
    <cellStyle name="메모 11 3 3 3" xfId="14341"/>
    <cellStyle name="메모 11 3 3 3 2" xfId="43372"/>
    <cellStyle name="메모 11 3 3 4" xfId="43373"/>
    <cellStyle name="메모 11 3 4" xfId="6260"/>
    <cellStyle name="메모 11 3 4 2" xfId="43374"/>
    <cellStyle name="메모 11 3 4 2 2" xfId="43375"/>
    <cellStyle name="메모 11 3 4 3" xfId="43376"/>
    <cellStyle name="메모 11 3 5" xfId="11726"/>
    <cellStyle name="메모 11 3 5 2" xfId="43377"/>
    <cellStyle name="메모 11 3 6" xfId="43378"/>
    <cellStyle name="메모 11 4" xfId="1646"/>
    <cellStyle name="메모 11 4 2" xfId="4262"/>
    <cellStyle name="메모 11 4 2 2" xfId="9554"/>
    <cellStyle name="메모 11 4 2 2 2" xfId="43379"/>
    <cellStyle name="메모 11 4 2 2 2 2" xfId="43380"/>
    <cellStyle name="메모 11 4 2 2 3" xfId="43381"/>
    <cellStyle name="메모 11 4 2 3" xfId="15020"/>
    <cellStyle name="메모 11 4 2 3 2" xfId="43382"/>
    <cellStyle name="메모 11 4 2 4" xfId="43383"/>
    <cellStyle name="메모 11 4 3" xfId="6939"/>
    <cellStyle name="메모 11 4 3 2" xfId="43384"/>
    <cellStyle name="메모 11 4 3 2 2" xfId="43385"/>
    <cellStyle name="메모 11 4 3 3" xfId="43386"/>
    <cellStyle name="메모 11 4 4" xfId="12405"/>
    <cellStyle name="메모 11 4 4 2" xfId="43387"/>
    <cellStyle name="메모 11 4 5" xfId="43388"/>
    <cellStyle name="메모 11 5" xfId="2963"/>
    <cellStyle name="메모 11 5 2" xfId="8255"/>
    <cellStyle name="메모 11 5 2 2" xfId="43389"/>
    <cellStyle name="메모 11 5 2 2 2" xfId="43390"/>
    <cellStyle name="메모 11 5 2 3" xfId="43391"/>
    <cellStyle name="메모 11 5 3" xfId="13721"/>
    <cellStyle name="메모 11 5 3 2" xfId="43392"/>
    <cellStyle name="메모 11 5 4" xfId="43393"/>
    <cellStyle name="메모 11 6" xfId="5640"/>
    <cellStyle name="메모 11 6 2" xfId="43394"/>
    <cellStyle name="메모 11 6 2 2" xfId="43395"/>
    <cellStyle name="메모 11 6 3" xfId="43396"/>
    <cellStyle name="메모 11 7" xfId="11106"/>
    <cellStyle name="메모 11 7 2" xfId="43397"/>
    <cellStyle name="메모 11 8" xfId="18271"/>
    <cellStyle name="메모 11 9" xfId="43398"/>
    <cellStyle name="메모 12" xfId="355"/>
    <cellStyle name="메모 12 2" xfId="659"/>
    <cellStyle name="메모 12 2 2" xfId="1281"/>
    <cellStyle name="메모 12 2 2 2" xfId="2583"/>
    <cellStyle name="메모 12 2 2 2 2" xfId="5199"/>
    <cellStyle name="메모 12 2 2 2 2 2" xfId="10491"/>
    <cellStyle name="메모 12 2 2 2 2 2 2" xfId="43399"/>
    <cellStyle name="메모 12 2 2 2 2 2 2 2" xfId="43400"/>
    <cellStyle name="메모 12 2 2 2 2 2 3" xfId="43401"/>
    <cellStyle name="메모 12 2 2 2 2 3" xfId="15957"/>
    <cellStyle name="메모 12 2 2 2 2 3 2" xfId="43402"/>
    <cellStyle name="메모 12 2 2 2 2 4" xfId="43403"/>
    <cellStyle name="메모 12 2 2 2 3" xfId="7876"/>
    <cellStyle name="메모 12 2 2 2 3 2" xfId="43404"/>
    <cellStyle name="메모 12 2 2 2 3 2 2" xfId="43405"/>
    <cellStyle name="메모 12 2 2 2 3 3" xfId="43406"/>
    <cellStyle name="메모 12 2 2 2 4" xfId="13342"/>
    <cellStyle name="메모 12 2 2 2 4 2" xfId="43407"/>
    <cellStyle name="메모 12 2 2 2 5" xfId="43408"/>
    <cellStyle name="메모 12 2 2 3" xfId="3900"/>
    <cellStyle name="메모 12 2 2 3 2" xfId="9192"/>
    <cellStyle name="메모 12 2 2 3 2 2" xfId="43409"/>
    <cellStyle name="메모 12 2 2 3 2 2 2" xfId="43410"/>
    <cellStyle name="메모 12 2 2 3 2 3" xfId="43411"/>
    <cellStyle name="메모 12 2 2 3 3" xfId="14658"/>
    <cellStyle name="메모 12 2 2 3 3 2" xfId="43412"/>
    <cellStyle name="메모 12 2 2 3 4" xfId="43413"/>
    <cellStyle name="메모 12 2 2 4" xfId="6577"/>
    <cellStyle name="메모 12 2 2 4 2" xfId="43414"/>
    <cellStyle name="메모 12 2 2 4 2 2" xfId="43415"/>
    <cellStyle name="메모 12 2 2 4 3" xfId="43416"/>
    <cellStyle name="메모 12 2 2 5" xfId="12043"/>
    <cellStyle name="메모 12 2 2 5 2" xfId="43417"/>
    <cellStyle name="메모 12 2 2 6" xfId="43418"/>
    <cellStyle name="메모 12 2 3" xfId="1963"/>
    <cellStyle name="메모 12 2 3 2" xfId="4579"/>
    <cellStyle name="메모 12 2 3 2 2" xfId="9871"/>
    <cellStyle name="메모 12 2 3 2 2 2" xfId="43419"/>
    <cellStyle name="메모 12 2 3 2 2 2 2" xfId="43420"/>
    <cellStyle name="메모 12 2 3 2 2 3" xfId="43421"/>
    <cellStyle name="메모 12 2 3 2 3" xfId="15337"/>
    <cellStyle name="메모 12 2 3 2 3 2" xfId="43422"/>
    <cellStyle name="메모 12 2 3 2 4" xfId="43423"/>
    <cellStyle name="메모 12 2 3 3" xfId="7256"/>
    <cellStyle name="메모 12 2 3 3 2" xfId="43424"/>
    <cellStyle name="메모 12 2 3 3 2 2" xfId="43425"/>
    <cellStyle name="메모 12 2 3 3 3" xfId="43426"/>
    <cellStyle name="메모 12 2 3 4" xfId="12722"/>
    <cellStyle name="메모 12 2 3 4 2" xfId="43427"/>
    <cellStyle name="메모 12 2 3 5" xfId="43428"/>
    <cellStyle name="메모 12 2 4" xfId="3280"/>
    <cellStyle name="메모 12 2 4 2" xfId="8572"/>
    <cellStyle name="메모 12 2 4 2 2" xfId="43429"/>
    <cellStyle name="메모 12 2 4 2 2 2" xfId="43430"/>
    <cellStyle name="메모 12 2 4 2 3" xfId="43431"/>
    <cellStyle name="메모 12 2 4 3" xfId="14038"/>
    <cellStyle name="메모 12 2 4 3 2" xfId="43432"/>
    <cellStyle name="메모 12 2 4 4" xfId="43433"/>
    <cellStyle name="메모 12 2 5" xfId="5957"/>
    <cellStyle name="메모 12 2 5 2" xfId="43434"/>
    <cellStyle name="메모 12 2 5 2 2" xfId="43435"/>
    <cellStyle name="메모 12 2 5 3" xfId="43436"/>
    <cellStyle name="메모 12 2 6" xfId="11423"/>
    <cellStyle name="메모 12 2 6 2" xfId="43437"/>
    <cellStyle name="메모 12 2 7" xfId="43438"/>
    <cellStyle name="메모 12 3" xfId="979"/>
    <cellStyle name="메모 12 3 2" xfId="2281"/>
    <cellStyle name="메모 12 3 2 2" xfId="4897"/>
    <cellStyle name="메모 12 3 2 2 2" xfId="10189"/>
    <cellStyle name="메모 12 3 2 2 2 2" xfId="43439"/>
    <cellStyle name="메모 12 3 2 2 2 2 2" xfId="43440"/>
    <cellStyle name="메모 12 3 2 2 2 3" xfId="43441"/>
    <cellStyle name="메모 12 3 2 2 3" xfId="15655"/>
    <cellStyle name="메모 12 3 2 2 3 2" xfId="43442"/>
    <cellStyle name="메모 12 3 2 2 4" xfId="43443"/>
    <cellStyle name="메모 12 3 2 3" xfId="7574"/>
    <cellStyle name="메모 12 3 2 3 2" xfId="43444"/>
    <cellStyle name="메모 12 3 2 3 2 2" xfId="43445"/>
    <cellStyle name="메모 12 3 2 3 3" xfId="43446"/>
    <cellStyle name="메모 12 3 2 4" xfId="13040"/>
    <cellStyle name="메모 12 3 2 4 2" xfId="43447"/>
    <cellStyle name="메모 12 3 2 5" xfId="43448"/>
    <cellStyle name="메모 12 3 3" xfId="3598"/>
    <cellStyle name="메모 12 3 3 2" xfId="8890"/>
    <cellStyle name="메모 12 3 3 2 2" xfId="43449"/>
    <cellStyle name="메모 12 3 3 2 2 2" xfId="43450"/>
    <cellStyle name="메모 12 3 3 2 3" xfId="43451"/>
    <cellStyle name="메모 12 3 3 3" xfId="14356"/>
    <cellStyle name="메모 12 3 3 3 2" xfId="43452"/>
    <cellStyle name="메모 12 3 3 4" xfId="43453"/>
    <cellStyle name="메모 12 3 4" xfId="6275"/>
    <cellStyle name="메모 12 3 4 2" xfId="43454"/>
    <cellStyle name="메모 12 3 4 2 2" xfId="43455"/>
    <cellStyle name="메모 12 3 4 3" xfId="43456"/>
    <cellStyle name="메모 12 3 5" xfId="11741"/>
    <cellStyle name="메모 12 3 5 2" xfId="43457"/>
    <cellStyle name="메모 12 3 6" xfId="43458"/>
    <cellStyle name="메모 12 4" xfId="1661"/>
    <cellStyle name="메모 12 4 2" xfId="4277"/>
    <cellStyle name="메모 12 4 2 2" xfId="9569"/>
    <cellStyle name="메모 12 4 2 2 2" xfId="43459"/>
    <cellStyle name="메모 12 4 2 2 2 2" xfId="43460"/>
    <cellStyle name="메모 12 4 2 2 3" xfId="43461"/>
    <cellStyle name="메모 12 4 2 3" xfId="15035"/>
    <cellStyle name="메모 12 4 2 3 2" xfId="43462"/>
    <cellStyle name="메모 12 4 2 4" xfId="43463"/>
    <cellStyle name="메모 12 4 3" xfId="6954"/>
    <cellStyle name="메모 12 4 3 2" xfId="43464"/>
    <cellStyle name="메모 12 4 3 2 2" xfId="43465"/>
    <cellStyle name="메모 12 4 3 3" xfId="43466"/>
    <cellStyle name="메모 12 4 4" xfId="12420"/>
    <cellStyle name="메모 12 4 4 2" xfId="43467"/>
    <cellStyle name="메모 12 4 5" xfId="43468"/>
    <cellStyle name="메모 12 5" xfId="2978"/>
    <cellStyle name="메모 12 5 2" xfId="8270"/>
    <cellStyle name="메모 12 5 2 2" xfId="43469"/>
    <cellStyle name="메모 12 5 2 2 2" xfId="43470"/>
    <cellStyle name="메모 12 5 2 3" xfId="43471"/>
    <cellStyle name="메모 12 5 3" xfId="13736"/>
    <cellStyle name="메모 12 5 3 2" xfId="43472"/>
    <cellStyle name="메모 12 5 4" xfId="43473"/>
    <cellStyle name="메모 12 6" xfId="5655"/>
    <cellStyle name="메모 12 6 2" xfId="43474"/>
    <cellStyle name="메모 12 6 2 2" xfId="43475"/>
    <cellStyle name="메모 12 6 3" xfId="43476"/>
    <cellStyle name="메모 12 7" xfId="11121"/>
    <cellStyle name="메모 12 7 2" xfId="43477"/>
    <cellStyle name="메모 12 8" xfId="19219"/>
    <cellStyle name="메모 13" xfId="370"/>
    <cellStyle name="메모 13 2" xfId="674"/>
    <cellStyle name="메모 13 2 2" xfId="1296"/>
    <cellStyle name="메모 13 2 2 2" xfId="2598"/>
    <cellStyle name="메모 13 2 2 2 2" xfId="5214"/>
    <cellStyle name="메모 13 2 2 2 2 2" xfId="10506"/>
    <cellStyle name="메모 13 2 2 2 2 2 2" xfId="43478"/>
    <cellStyle name="메모 13 2 2 2 2 2 2 2" xfId="43479"/>
    <cellStyle name="메모 13 2 2 2 2 2 3" xfId="43480"/>
    <cellStyle name="메모 13 2 2 2 2 3" xfId="15972"/>
    <cellStyle name="메모 13 2 2 2 2 3 2" xfId="43481"/>
    <cellStyle name="메모 13 2 2 2 2 4" xfId="43482"/>
    <cellStyle name="메모 13 2 2 2 3" xfId="7891"/>
    <cellStyle name="메모 13 2 2 2 3 2" xfId="43483"/>
    <cellStyle name="메모 13 2 2 2 3 2 2" xfId="43484"/>
    <cellStyle name="메모 13 2 2 2 3 3" xfId="43485"/>
    <cellStyle name="메모 13 2 2 2 4" xfId="13357"/>
    <cellStyle name="메모 13 2 2 2 4 2" xfId="43486"/>
    <cellStyle name="메모 13 2 2 2 5" xfId="43487"/>
    <cellStyle name="메모 13 2 2 3" xfId="3915"/>
    <cellStyle name="메모 13 2 2 3 2" xfId="9207"/>
    <cellStyle name="메모 13 2 2 3 2 2" xfId="43488"/>
    <cellStyle name="메모 13 2 2 3 2 2 2" xfId="43489"/>
    <cellStyle name="메모 13 2 2 3 2 3" xfId="43490"/>
    <cellStyle name="메모 13 2 2 3 3" xfId="14673"/>
    <cellStyle name="메모 13 2 2 3 3 2" xfId="43491"/>
    <cellStyle name="메모 13 2 2 3 4" xfId="43492"/>
    <cellStyle name="메모 13 2 2 4" xfId="6592"/>
    <cellStyle name="메모 13 2 2 4 2" xfId="43493"/>
    <cellStyle name="메모 13 2 2 4 2 2" xfId="43494"/>
    <cellStyle name="메모 13 2 2 4 3" xfId="43495"/>
    <cellStyle name="메모 13 2 2 5" xfId="12058"/>
    <cellStyle name="메모 13 2 2 5 2" xfId="43496"/>
    <cellStyle name="메모 13 2 2 6" xfId="43497"/>
    <cellStyle name="메모 13 2 3" xfId="1978"/>
    <cellStyle name="메모 13 2 3 2" xfId="4594"/>
    <cellStyle name="메모 13 2 3 2 2" xfId="9886"/>
    <cellStyle name="메모 13 2 3 2 2 2" xfId="43498"/>
    <cellStyle name="메모 13 2 3 2 2 2 2" xfId="43499"/>
    <cellStyle name="메모 13 2 3 2 2 3" xfId="43500"/>
    <cellStyle name="메모 13 2 3 2 3" xfId="15352"/>
    <cellStyle name="메모 13 2 3 2 3 2" xfId="43501"/>
    <cellStyle name="메모 13 2 3 2 4" xfId="43502"/>
    <cellStyle name="메모 13 2 3 3" xfId="7271"/>
    <cellStyle name="메모 13 2 3 3 2" xfId="43503"/>
    <cellStyle name="메모 13 2 3 3 2 2" xfId="43504"/>
    <cellStyle name="메모 13 2 3 3 3" xfId="43505"/>
    <cellStyle name="메모 13 2 3 4" xfId="12737"/>
    <cellStyle name="메모 13 2 3 4 2" xfId="43506"/>
    <cellStyle name="메모 13 2 3 5" xfId="43507"/>
    <cellStyle name="메모 13 2 4" xfId="3295"/>
    <cellStyle name="메모 13 2 4 2" xfId="8587"/>
    <cellStyle name="메모 13 2 4 2 2" xfId="43508"/>
    <cellStyle name="메모 13 2 4 2 2 2" xfId="43509"/>
    <cellStyle name="메모 13 2 4 2 3" xfId="43510"/>
    <cellStyle name="메모 13 2 4 3" xfId="14053"/>
    <cellStyle name="메모 13 2 4 3 2" xfId="43511"/>
    <cellStyle name="메모 13 2 4 4" xfId="43512"/>
    <cellStyle name="메모 13 2 5" xfId="5972"/>
    <cellStyle name="메모 13 2 5 2" xfId="43513"/>
    <cellStyle name="메모 13 2 5 2 2" xfId="43514"/>
    <cellStyle name="메모 13 2 5 3" xfId="43515"/>
    <cellStyle name="메모 13 2 6" xfId="11438"/>
    <cellStyle name="메모 13 2 6 2" xfId="43516"/>
    <cellStyle name="메모 13 2 7" xfId="43517"/>
    <cellStyle name="메모 13 3" xfId="994"/>
    <cellStyle name="메모 13 3 2" xfId="2296"/>
    <cellStyle name="메모 13 3 2 2" xfId="4912"/>
    <cellStyle name="메모 13 3 2 2 2" xfId="10204"/>
    <cellStyle name="메모 13 3 2 2 2 2" xfId="43518"/>
    <cellStyle name="메모 13 3 2 2 2 2 2" xfId="43519"/>
    <cellStyle name="메모 13 3 2 2 2 3" xfId="43520"/>
    <cellStyle name="메모 13 3 2 2 3" xfId="15670"/>
    <cellStyle name="메모 13 3 2 2 3 2" xfId="43521"/>
    <cellStyle name="메모 13 3 2 2 4" xfId="43522"/>
    <cellStyle name="메모 13 3 2 3" xfId="7589"/>
    <cellStyle name="메모 13 3 2 3 2" xfId="43523"/>
    <cellStyle name="메모 13 3 2 3 2 2" xfId="43524"/>
    <cellStyle name="메모 13 3 2 3 3" xfId="43525"/>
    <cellStyle name="메모 13 3 2 4" xfId="13055"/>
    <cellStyle name="메모 13 3 2 4 2" xfId="43526"/>
    <cellStyle name="메모 13 3 2 5" xfId="43527"/>
    <cellStyle name="메모 13 3 3" xfId="3613"/>
    <cellStyle name="메모 13 3 3 2" xfId="8905"/>
    <cellStyle name="메모 13 3 3 2 2" xfId="43528"/>
    <cellStyle name="메모 13 3 3 2 2 2" xfId="43529"/>
    <cellStyle name="메모 13 3 3 2 3" xfId="43530"/>
    <cellStyle name="메모 13 3 3 3" xfId="14371"/>
    <cellStyle name="메모 13 3 3 3 2" xfId="43531"/>
    <cellStyle name="메모 13 3 3 4" xfId="43532"/>
    <cellStyle name="메모 13 3 4" xfId="6290"/>
    <cellStyle name="메모 13 3 4 2" xfId="43533"/>
    <cellStyle name="메모 13 3 4 2 2" xfId="43534"/>
    <cellStyle name="메모 13 3 4 3" xfId="43535"/>
    <cellStyle name="메모 13 3 5" xfId="11756"/>
    <cellStyle name="메모 13 3 5 2" xfId="43536"/>
    <cellStyle name="메모 13 3 6" xfId="43537"/>
    <cellStyle name="메모 13 4" xfId="1676"/>
    <cellStyle name="메모 13 4 2" xfId="4292"/>
    <cellStyle name="메모 13 4 2 2" xfId="9584"/>
    <cellStyle name="메모 13 4 2 2 2" xfId="43538"/>
    <cellStyle name="메모 13 4 2 2 2 2" xfId="43539"/>
    <cellStyle name="메모 13 4 2 2 3" xfId="43540"/>
    <cellStyle name="메모 13 4 2 3" xfId="15050"/>
    <cellStyle name="메모 13 4 2 3 2" xfId="43541"/>
    <cellStyle name="메모 13 4 2 4" xfId="43542"/>
    <cellStyle name="메모 13 4 3" xfId="6969"/>
    <cellStyle name="메모 13 4 3 2" xfId="43543"/>
    <cellStyle name="메모 13 4 3 2 2" xfId="43544"/>
    <cellStyle name="메모 13 4 3 3" xfId="43545"/>
    <cellStyle name="메모 13 4 4" xfId="12435"/>
    <cellStyle name="메모 13 4 4 2" xfId="43546"/>
    <cellStyle name="메모 13 4 5" xfId="43547"/>
    <cellStyle name="메모 13 5" xfId="2993"/>
    <cellStyle name="메모 13 5 2" xfId="8285"/>
    <cellStyle name="메모 13 5 2 2" xfId="43548"/>
    <cellStyle name="메모 13 5 2 2 2" xfId="43549"/>
    <cellStyle name="메모 13 5 2 3" xfId="43550"/>
    <cellStyle name="메모 13 5 3" xfId="13751"/>
    <cellStyle name="메모 13 5 3 2" xfId="43551"/>
    <cellStyle name="메모 13 5 4" xfId="43552"/>
    <cellStyle name="메모 13 6" xfId="5670"/>
    <cellStyle name="메모 13 6 2" xfId="43553"/>
    <cellStyle name="메모 13 6 2 2" xfId="43554"/>
    <cellStyle name="메모 13 6 3" xfId="43555"/>
    <cellStyle name="메모 13 7" xfId="11136"/>
    <cellStyle name="메모 13 7 2" xfId="43556"/>
    <cellStyle name="메모 13 8" xfId="43557"/>
    <cellStyle name="메모 14" xfId="689"/>
    <cellStyle name="메모 14 2" xfId="1311"/>
    <cellStyle name="메모 14 2 2" xfId="2613"/>
    <cellStyle name="메모 14 2 2 2" xfId="5229"/>
    <cellStyle name="메모 14 2 2 2 2" xfId="10521"/>
    <cellStyle name="메모 14 2 2 2 2 2" xfId="43558"/>
    <cellStyle name="메모 14 2 2 2 2 2 2" xfId="43559"/>
    <cellStyle name="메모 14 2 2 2 2 3" xfId="43560"/>
    <cellStyle name="메모 14 2 2 2 3" xfId="15987"/>
    <cellStyle name="메모 14 2 2 2 3 2" xfId="43561"/>
    <cellStyle name="메모 14 2 2 2 4" xfId="43562"/>
    <cellStyle name="메모 14 2 2 3" xfId="7906"/>
    <cellStyle name="메모 14 2 2 3 2" xfId="43563"/>
    <cellStyle name="메모 14 2 2 3 2 2" xfId="43564"/>
    <cellStyle name="메모 14 2 2 3 3" xfId="43565"/>
    <cellStyle name="메모 14 2 2 4" xfId="13372"/>
    <cellStyle name="메모 14 2 2 4 2" xfId="43566"/>
    <cellStyle name="메모 14 2 2 5" xfId="43567"/>
    <cellStyle name="메모 14 2 3" xfId="3930"/>
    <cellStyle name="메모 14 2 3 2" xfId="9222"/>
    <cellStyle name="메모 14 2 3 2 2" xfId="43568"/>
    <cellStyle name="메모 14 2 3 2 2 2" xfId="43569"/>
    <cellStyle name="메모 14 2 3 2 3" xfId="43570"/>
    <cellStyle name="메모 14 2 3 3" xfId="14688"/>
    <cellStyle name="메모 14 2 3 3 2" xfId="43571"/>
    <cellStyle name="메모 14 2 3 4" xfId="43572"/>
    <cellStyle name="메모 14 2 4" xfId="6607"/>
    <cellStyle name="메모 14 2 4 2" xfId="43573"/>
    <cellStyle name="메모 14 2 4 2 2" xfId="43574"/>
    <cellStyle name="메모 14 2 4 3" xfId="43575"/>
    <cellStyle name="메모 14 2 5" xfId="12073"/>
    <cellStyle name="메모 14 2 5 2" xfId="43576"/>
    <cellStyle name="메모 14 2 6" xfId="43577"/>
    <cellStyle name="메모 14 3" xfId="1993"/>
    <cellStyle name="메모 14 3 2" xfId="4609"/>
    <cellStyle name="메모 14 3 2 2" xfId="9901"/>
    <cellStyle name="메모 14 3 2 2 2" xfId="43578"/>
    <cellStyle name="메모 14 3 2 2 2 2" xfId="43579"/>
    <cellStyle name="메모 14 3 2 2 3" xfId="43580"/>
    <cellStyle name="메모 14 3 2 3" xfId="15367"/>
    <cellStyle name="메모 14 3 2 3 2" xfId="43581"/>
    <cellStyle name="메모 14 3 2 4" xfId="43582"/>
    <cellStyle name="메모 14 3 3" xfId="7286"/>
    <cellStyle name="메모 14 3 3 2" xfId="43583"/>
    <cellStyle name="메모 14 3 3 2 2" xfId="43584"/>
    <cellStyle name="메모 14 3 3 3" xfId="43585"/>
    <cellStyle name="메모 14 3 4" xfId="12752"/>
    <cellStyle name="메모 14 3 4 2" xfId="43586"/>
    <cellStyle name="메모 14 3 5" xfId="43587"/>
    <cellStyle name="메모 14 4" xfId="3310"/>
    <cellStyle name="메모 14 4 2" xfId="8602"/>
    <cellStyle name="메모 14 4 2 2" xfId="43588"/>
    <cellStyle name="메모 14 4 2 2 2" xfId="43589"/>
    <cellStyle name="메모 14 4 2 3" xfId="43590"/>
    <cellStyle name="메모 14 4 3" xfId="14068"/>
    <cellStyle name="메모 14 4 3 2" xfId="43591"/>
    <cellStyle name="메모 14 4 4" xfId="43592"/>
    <cellStyle name="메모 14 5" xfId="5987"/>
    <cellStyle name="메모 14 5 2" xfId="43593"/>
    <cellStyle name="메모 14 5 2 2" xfId="43594"/>
    <cellStyle name="메모 14 5 3" xfId="43595"/>
    <cellStyle name="메모 14 6" xfId="11453"/>
    <cellStyle name="메모 14 6 2" xfId="43596"/>
    <cellStyle name="메모 14 7" xfId="43597"/>
    <cellStyle name="메모 15" xfId="704"/>
    <cellStyle name="메모 15 2" xfId="2008"/>
    <cellStyle name="메모 15 2 2" xfId="4624"/>
    <cellStyle name="메모 15 2 2 2" xfId="9916"/>
    <cellStyle name="메모 15 2 2 2 2" xfId="43598"/>
    <cellStyle name="메모 15 2 2 2 2 2" xfId="43599"/>
    <cellStyle name="메모 15 2 2 2 3" xfId="43600"/>
    <cellStyle name="메모 15 2 2 3" xfId="15382"/>
    <cellStyle name="메모 15 2 2 3 2" xfId="43601"/>
    <cellStyle name="메모 15 2 2 4" xfId="43602"/>
    <cellStyle name="메모 15 2 3" xfId="7301"/>
    <cellStyle name="메모 15 2 3 2" xfId="43603"/>
    <cellStyle name="메모 15 2 3 2 2" xfId="43604"/>
    <cellStyle name="메모 15 2 3 3" xfId="43605"/>
    <cellStyle name="메모 15 2 4" xfId="12767"/>
    <cellStyle name="메모 15 2 4 2" xfId="43606"/>
    <cellStyle name="메모 15 2 5" xfId="43607"/>
    <cellStyle name="메모 15 3" xfId="3325"/>
    <cellStyle name="메모 15 3 2" xfId="8617"/>
    <cellStyle name="메모 15 3 2 2" xfId="43608"/>
    <cellStyle name="메모 15 3 2 2 2" xfId="43609"/>
    <cellStyle name="메모 15 3 2 3" xfId="43610"/>
    <cellStyle name="메모 15 3 3" xfId="14083"/>
    <cellStyle name="메모 15 3 3 2" xfId="43611"/>
    <cellStyle name="메모 15 3 4" xfId="43612"/>
    <cellStyle name="메모 15 4" xfId="6002"/>
    <cellStyle name="메모 15 4 2" xfId="43613"/>
    <cellStyle name="메모 15 4 2 2" xfId="43614"/>
    <cellStyle name="메모 15 4 3" xfId="43615"/>
    <cellStyle name="메모 15 5" xfId="11468"/>
    <cellStyle name="메모 15 5 2" xfId="43616"/>
    <cellStyle name="메모 15 6" xfId="43617"/>
    <cellStyle name="메모 16" xfId="1326"/>
    <cellStyle name="메모 16 2" xfId="2628"/>
    <cellStyle name="메모 16 2 2" xfId="5244"/>
    <cellStyle name="메모 16 2 2 2" xfId="10536"/>
    <cellStyle name="메모 16 2 2 2 2" xfId="43618"/>
    <cellStyle name="메모 16 2 2 2 2 2" xfId="43619"/>
    <cellStyle name="메모 16 2 2 2 3" xfId="43620"/>
    <cellStyle name="메모 16 2 2 3" xfId="16002"/>
    <cellStyle name="메모 16 2 2 3 2" xfId="43621"/>
    <cellStyle name="메모 16 2 2 4" xfId="43622"/>
    <cellStyle name="메모 16 2 3" xfId="7921"/>
    <cellStyle name="메모 16 2 3 2" xfId="43623"/>
    <cellStyle name="메모 16 2 3 2 2" xfId="43624"/>
    <cellStyle name="메모 16 2 3 3" xfId="43625"/>
    <cellStyle name="메모 16 2 4" xfId="13387"/>
    <cellStyle name="메모 16 2 4 2" xfId="43626"/>
    <cellStyle name="메모 16 2 5" xfId="43627"/>
    <cellStyle name="메모 16 3" xfId="3945"/>
    <cellStyle name="메모 16 3 2" xfId="9237"/>
    <cellStyle name="메모 16 3 2 2" xfId="43628"/>
    <cellStyle name="메모 16 3 2 2 2" xfId="43629"/>
    <cellStyle name="메모 16 3 2 3" xfId="43630"/>
    <cellStyle name="메모 16 3 3" xfId="14703"/>
    <cellStyle name="메모 16 3 3 2" xfId="43631"/>
    <cellStyle name="메모 16 3 4" xfId="43632"/>
    <cellStyle name="메모 16 4" xfId="6622"/>
    <cellStyle name="메모 16 4 2" xfId="43633"/>
    <cellStyle name="메모 16 4 2 2" xfId="43634"/>
    <cellStyle name="메모 16 4 3" xfId="43635"/>
    <cellStyle name="메모 16 5" xfId="12088"/>
    <cellStyle name="메모 16 5 2" xfId="43636"/>
    <cellStyle name="메모 16 6" xfId="43637"/>
    <cellStyle name="메모 17" xfId="1342"/>
    <cellStyle name="메모 17 2" xfId="2643"/>
    <cellStyle name="메모 17 2 2" xfId="5259"/>
    <cellStyle name="메모 17 2 2 2" xfId="10551"/>
    <cellStyle name="메모 17 2 2 2 2" xfId="43638"/>
    <cellStyle name="메모 17 2 2 2 2 2" xfId="43639"/>
    <cellStyle name="메모 17 2 2 2 3" xfId="43640"/>
    <cellStyle name="메모 17 2 2 3" xfId="16017"/>
    <cellStyle name="메모 17 2 2 3 2" xfId="43641"/>
    <cellStyle name="메모 17 2 2 4" xfId="43642"/>
    <cellStyle name="메모 17 2 3" xfId="7936"/>
    <cellStyle name="메모 17 2 3 2" xfId="43643"/>
    <cellStyle name="메모 17 2 3 2 2" xfId="43644"/>
    <cellStyle name="메모 17 2 3 3" xfId="43645"/>
    <cellStyle name="메모 17 2 4" xfId="13402"/>
    <cellStyle name="메모 17 2 4 2" xfId="43646"/>
    <cellStyle name="메모 17 2 5" xfId="43647"/>
    <cellStyle name="메모 17 3" xfId="3960"/>
    <cellStyle name="메모 17 3 2" xfId="9252"/>
    <cellStyle name="메모 17 3 2 2" xfId="43648"/>
    <cellStyle name="메모 17 3 2 2 2" xfId="43649"/>
    <cellStyle name="메모 17 3 2 3" xfId="43650"/>
    <cellStyle name="메모 17 3 3" xfId="14718"/>
    <cellStyle name="메모 17 3 3 2" xfId="43651"/>
    <cellStyle name="메모 17 3 4" xfId="43652"/>
    <cellStyle name="메모 17 4" xfId="6637"/>
    <cellStyle name="메모 17 4 2" xfId="43653"/>
    <cellStyle name="메모 17 4 2 2" xfId="43654"/>
    <cellStyle name="메모 17 4 3" xfId="43655"/>
    <cellStyle name="메모 17 5" xfId="12103"/>
    <cellStyle name="메모 17 5 2" xfId="43656"/>
    <cellStyle name="메모 17 6" xfId="43657"/>
    <cellStyle name="메모 18" xfId="1357"/>
    <cellStyle name="메모 18 2" xfId="2658"/>
    <cellStyle name="메모 18 2 2" xfId="5274"/>
    <cellStyle name="메모 18 2 2 2" xfId="10566"/>
    <cellStyle name="메모 18 2 2 2 2" xfId="43658"/>
    <cellStyle name="메모 18 2 2 2 2 2" xfId="43659"/>
    <cellStyle name="메모 18 2 2 2 3" xfId="43660"/>
    <cellStyle name="메모 18 2 2 3" xfId="16032"/>
    <cellStyle name="메모 18 2 2 3 2" xfId="43661"/>
    <cellStyle name="메모 18 2 2 4" xfId="43662"/>
    <cellStyle name="메모 18 2 3" xfId="7951"/>
    <cellStyle name="메모 18 2 3 2" xfId="43663"/>
    <cellStyle name="메모 18 2 3 2 2" xfId="43664"/>
    <cellStyle name="메모 18 2 3 3" xfId="43665"/>
    <cellStyle name="메모 18 2 4" xfId="13417"/>
    <cellStyle name="메모 18 2 4 2" xfId="43666"/>
    <cellStyle name="메모 18 2 5" xfId="43667"/>
    <cellStyle name="메모 18 3" xfId="3975"/>
    <cellStyle name="메모 18 3 2" xfId="9267"/>
    <cellStyle name="메모 18 3 2 2" xfId="43668"/>
    <cellStyle name="메모 18 3 2 2 2" xfId="43669"/>
    <cellStyle name="메모 18 3 2 3" xfId="43670"/>
    <cellStyle name="메모 18 3 3" xfId="14733"/>
    <cellStyle name="메모 18 3 3 2" xfId="43671"/>
    <cellStyle name="메모 18 3 4" xfId="43672"/>
    <cellStyle name="메모 18 4" xfId="6652"/>
    <cellStyle name="메모 18 4 2" xfId="43673"/>
    <cellStyle name="메모 18 4 2 2" xfId="43674"/>
    <cellStyle name="메모 18 4 3" xfId="43675"/>
    <cellStyle name="메모 18 5" xfId="12118"/>
    <cellStyle name="메모 18 5 2" xfId="43676"/>
    <cellStyle name="메모 18 6" xfId="43677"/>
    <cellStyle name="메모 19" xfId="1372"/>
    <cellStyle name="메모 19 2" xfId="2673"/>
    <cellStyle name="메모 19 2 2" xfId="5289"/>
    <cellStyle name="메모 19 2 2 2" xfId="10581"/>
    <cellStyle name="메모 19 2 2 2 2" xfId="43678"/>
    <cellStyle name="메모 19 2 2 2 2 2" xfId="43679"/>
    <cellStyle name="메모 19 2 2 2 3" xfId="43680"/>
    <cellStyle name="메모 19 2 2 3" xfId="16047"/>
    <cellStyle name="메모 19 2 2 3 2" xfId="43681"/>
    <cellStyle name="메모 19 2 2 4" xfId="43682"/>
    <cellStyle name="메모 19 2 3" xfId="7966"/>
    <cellStyle name="메모 19 2 3 2" xfId="43683"/>
    <cellStyle name="메모 19 2 3 2 2" xfId="43684"/>
    <cellStyle name="메모 19 2 3 3" xfId="43685"/>
    <cellStyle name="메모 19 2 4" xfId="13432"/>
    <cellStyle name="메모 19 2 4 2" xfId="43686"/>
    <cellStyle name="메모 19 2 5" xfId="43687"/>
    <cellStyle name="메모 19 3" xfId="3990"/>
    <cellStyle name="메모 19 3 2" xfId="9282"/>
    <cellStyle name="메모 19 3 2 2" xfId="43688"/>
    <cellStyle name="메모 19 3 2 2 2" xfId="43689"/>
    <cellStyle name="메모 19 3 2 3" xfId="43690"/>
    <cellStyle name="메모 19 3 3" xfId="14748"/>
    <cellStyle name="메모 19 3 3 2" xfId="43691"/>
    <cellStyle name="메모 19 3 4" xfId="43692"/>
    <cellStyle name="메모 19 4" xfId="6667"/>
    <cellStyle name="메모 19 4 2" xfId="43693"/>
    <cellStyle name="메모 19 4 2 2" xfId="43694"/>
    <cellStyle name="메모 19 4 3" xfId="43695"/>
    <cellStyle name="메모 19 5" xfId="12133"/>
    <cellStyle name="메모 19 5 2" xfId="43696"/>
    <cellStyle name="메모 19 6" xfId="43697"/>
    <cellStyle name="메모 2" xfId="72"/>
    <cellStyle name="메모 2 10" xfId="10811"/>
    <cellStyle name="메모 2 10 2" xfId="20170"/>
    <cellStyle name="메모 2 10 3" xfId="21698"/>
    <cellStyle name="메모 2 10 4" xfId="43698"/>
    <cellStyle name="메모 2 11" xfId="10863"/>
    <cellStyle name="메모 2 11 2" xfId="20748"/>
    <cellStyle name="메모 2 11 3" xfId="43699"/>
    <cellStyle name="메모 2 12" xfId="16236"/>
    <cellStyle name="메모 2 13" xfId="16382"/>
    <cellStyle name="메모 2 14" xfId="16416"/>
    <cellStyle name="메모 2 15" xfId="16564"/>
    <cellStyle name="메모 2 16" xfId="16756"/>
    <cellStyle name="메모 2 17" xfId="17350"/>
    <cellStyle name="메모 2 18" xfId="18287"/>
    <cellStyle name="메모 2 19" xfId="19249"/>
    <cellStyle name="메모 2 2" xfId="125"/>
    <cellStyle name="메모 2 2 10" xfId="16256"/>
    <cellStyle name="메모 2 2 10 2" xfId="43700"/>
    <cellStyle name="메모 2 2 11" xfId="16436"/>
    <cellStyle name="메모 2 2 12" xfId="16584"/>
    <cellStyle name="메모 2 2 13" xfId="16776"/>
    <cellStyle name="메모 2 2 14" xfId="17370"/>
    <cellStyle name="메모 2 2 15" xfId="18307"/>
    <cellStyle name="메모 2 2 16" xfId="19269"/>
    <cellStyle name="메모 2 2 17" xfId="21732"/>
    <cellStyle name="메모 2 2 2" xfId="244"/>
    <cellStyle name="메모 2 2 2 10" xfId="16624"/>
    <cellStyle name="메모 2 2 2 11" xfId="16816"/>
    <cellStyle name="메모 2 2 2 12" xfId="17410"/>
    <cellStyle name="메모 2 2 2 13" xfId="18347"/>
    <cellStyle name="메모 2 2 2 14" xfId="19309"/>
    <cellStyle name="메모 2 2 2 15" xfId="21772"/>
    <cellStyle name="메모 2 2 2 2" xfId="549"/>
    <cellStyle name="메모 2 2 2 2 10" xfId="19473"/>
    <cellStyle name="메모 2 2 2 2 11" xfId="21938"/>
    <cellStyle name="메모 2 2 2 2 2" xfId="1171"/>
    <cellStyle name="메모 2 2 2 2 2 10" xfId="22233"/>
    <cellStyle name="메모 2 2 2 2 2 2" xfId="2473"/>
    <cellStyle name="메모 2 2 2 2 2 2 2" xfId="5089"/>
    <cellStyle name="메모 2 2 2 2 2 2 2 2" xfId="10381"/>
    <cellStyle name="메모 2 2 2 2 2 2 2 2 2" xfId="43701"/>
    <cellStyle name="메모 2 2 2 2 2 2 2 2 2 2" xfId="43702"/>
    <cellStyle name="메모 2 2 2 2 2 2 2 2 3" xfId="43703"/>
    <cellStyle name="메모 2 2 2 2 2 2 2 3" xfId="15847"/>
    <cellStyle name="메모 2 2 2 2 2 2 2 3 2" xfId="43704"/>
    <cellStyle name="메모 2 2 2 2 2 2 2 4" xfId="43705"/>
    <cellStyle name="메모 2 2 2 2 2 2 2 5" xfId="43706"/>
    <cellStyle name="메모 2 2 2 2 2 2 3" xfId="7766"/>
    <cellStyle name="메모 2 2 2 2 2 2 3 2" xfId="43707"/>
    <cellStyle name="메모 2 2 2 2 2 2 3 2 2" xfId="43708"/>
    <cellStyle name="메모 2 2 2 2 2 2 3 3" xfId="43709"/>
    <cellStyle name="메모 2 2 2 2 2 2 4" xfId="13232"/>
    <cellStyle name="메모 2 2 2 2 2 2 4 2" xfId="43710"/>
    <cellStyle name="메모 2 2 2 2 2 2 5" xfId="20692"/>
    <cellStyle name="메모 2 2 2 2 2 2 6" xfId="43711"/>
    <cellStyle name="메모 2 2 2 2 2 3" xfId="3790"/>
    <cellStyle name="메모 2 2 2 2 2 3 2" xfId="9082"/>
    <cellStyle name="메모 2 2 2 2 2 3 2 2" xfId="43712"/>
    <cellStyle name="메모 2 2 2 2 2 3 2 2 2" xfId="43713"/>
    <cellStyle name="메모 2 2 2 2 2 3 2 3" xfId="43714"/>
    <cellStyle name="메모 2 2 2 2 2 3 2 4" xfId="43715"/>
    <cellStyle name="메모 2 2 2 2 2 3 3" xfId="14548"/>
    <cellStyle name="메모 2 2 2 2 2 3 3 2" xfId="43716"/>
    <cellStyle name="메모 2 2 2 2 2 3 4" xfId="21270"/>
    <cellStyle name="메모 2 2 2 2 2 3 5" xfId="43717"/>
    <cellStyle name="메모 2 2 2 2 2 4" xfId="6467"/>
    <cellStyle name="메모 2 2 2 2 2 4 2" xfId="43718"/>
    <cellStyle name="메모 2 2 2 2 2 4 2 2" xfId="43719"/>
    <cellStyle name="메모 2 2 2 2 2 4 3" xfId="43720"/>
    <cellStyle name="메모 2 2 2 2 2 4 4" xfId="43721"/>
    <cellStyle name="메모 2 2 2 2 2 5" xfId="11933"/>
    <cellStyle name="메모 2 2 2 2 2 5 2" xfId="43722"/>
    <cellStyle name="메모 2 2 2 2 2 6" xfId="17295"/>
    <cellStyle name="메모 2 2 2 2 2 7" xfId="17869"/>
    <cellStyle name="메모 2 2 2 2 2 8" xfId="18806"/>
    <cellStyle name="메모 2 2 2 2 2 9" xfId="19768"/>
    <cellStyle name="메모 2 2 2 2 3" xfId="1853"/>
    <cellStyle name="메모 2 2 2 2 3 2" xfId="4469"/>
    <cellStyle name="메모 2 2 2 2 3 2 2" xfId="9761"/>
    <cellStyle name="메모 2 2 2 2 3 2 2 2" xfId="43723"/>
    <cellStyle name="메모 2 2 2 2 3 2 2 2 2" xfId="43724"/>
    <cellStyle name="메모 2 2 2 2 3 2 2 3" xfId="43725"/>
    <cellStyle name="메모 2 2 2 2 3 2 2 4" xfId="43726"/>
    <cellStyle name="메모 2 2 2 2 3 2 3" xfId="15227"/>
    <cellStyle name="메모 2 2 2 2 3 2 3 2" xfId="43727"/>
    <cellStyle name="메모 2 2 2 2 3 2 4" xfId="21609"/>
    <cellStyle name="메모 2 2 2 2 3 2 5" xfId="43728"/>
    <cellStyle name="메모 2 2 2 2 3 3" xfId="7146"/>
    <cellStyle name="메모 2 2 2 2 3 3 2" xfId="43729"/>
    <cellStyle name="메모 2 2 2 2 3 3 2 2" xfId="43730"/>
    <cellStyle name="메모 2 2 2 2 3 3 3" xfId="43731"/>
    <cellStyle name="메모 2 2 2 2 3 3 4" xfId="43732"/>
    <cellStyle name="메모 2 2 2 2 3 4" xfId="12612"/>
    <cellStyle name="메모 2 2 2 2 3 4 2" xfId="43733"/>
    <cellStyle name="메모 2 2 2 2 3 5" xfId="18208"/>
    <cellStyle name="메모 2 2 2 2 3 6" xfId="19142"/>
    <cellStyle name="메모 2 2 2 2 3 7" xfId="20104"/>
    <cellStyle name="메모 2 2 2 2 3 8" xfId="22569"/>
    <cellStyle name="메모 2 2 2 2 4" xfId="3170"/>
    <cellStyle name="메모 2 2 2 2 4 2" xfId="8462"/>
    <cellStyle name="메모 2 2 2 2 4 2 2" xfId="43734"/>
    <cellStyle name="메모 2 2 2 2 4 2 2 2" xfId="43735"/>
    <cellStyle name="메모 2 2 2 2 4 2 3" xfId="43736"/>
    <cellStyle name="메모 2 2 2 2 4 2 4" xfId="43737"/>
    <cellStyle name="메모 2 2 2 2 4 3" xfId="13928"/>
    <cellStyle name="메모 2 2 2 2 4 3 2" xfId="43738"/>
    <cellStyle name="메모 2 2 2 2 4 4" xfId="20397"/>
    <cellStyle name="메모 2 2 2 2 4 5" xfId="43739"/>
    <cellStyle name="메모 2 2 2 2 5" xfId="5847"/>
    <cellStyle name="메모 2 2 2 2 5 2" xfId="20975"/>
    <cellStyle name="메모 2 2 2 2 5 2 2" xfId="43740"/>
    <cellStyle name="메모 2 2 2 2 5 2 3" xfId="43741"/>
    <cellStyle name="메모 2 2 2 2 5 3" xfId="43742"/>
    <cellStyle name="메모 2 2 2 2 5 4" xfId="43743"/>
    <cellStyle name="메모 2 2 2 2 6" xfId="11313"/>
    <cellStyle name="메모 2 2 2 2 6 2" xfId="43744"/>
    <cellStyle name="메모 2 2 2 2 6 3" xfId="43745"/>
    <cellStyle name="메모 2 2 2 2 7" xfId="16986"/>
    <cellStyle name="메모 2 2 2 2 8" xfId="17574"/>
    <cellStyle name="메모 2 2 2 2 9" xfId="18511"/>
    <cellStyle name="메모 2 2 2 3" xfId="869"/>
    <cellStyle name="메모 2 2 2 3 10" xfId="22118"/>
    <cellStyle name="메모 2 2 2 3 2" xfId="2171"/>
    <cellStyle name="메모 2 2 2 3 2 2" xfId="4787"/>
    <cellStyle name="메모 2 2 2 3 2 2 2" xfId="10079"/>
    <cellStyle name="메모 2 2 2 3 2 2 2 2" xfId="43746"/>
    <cellStyle name="메모 2 2 2 3 2 2 2 2 2" xfId="43747"/>
    <cellStyle name="메모 2 2 2 3 2 2 2 3" xfId="43748"/>
    <cellStyle name="메모 2 2 2 3 2 2 3" xfId="15545"/>
    <cellStyle name="메모 2 2 2 3 2 2 3 2" xfId="43749"/>
    <cellStyle name="메모 2 2 2 3 2 2 4" xfId="43750"/>
    <cellStyle name="메모 2 2 2 3 2 2 5" xfId="43751"/>
    <cellStyle name="메모 2 2 2 3 2 3" xfId="7464"/>
    <cellStyle name="메모 2 2 2 3 2 3 2" xfId="43752"/>
    <cellStyle name="메모 2 2 2 3 2 3 2 2" xfId="43753"/>
    <cellStyle name="메모 2 2 2 3 2 3 3" xfId="43754"/>
    <cellStyle name="메모 2 2 2 3 2 4" xfId="12930"/>
    <cellStyle name="메모 2 2 2 3 2 4 2" xfId="43755"/>
    <cellStyle name="메모 2 2 2 3 2 5" xfId="20577"/>
    <cellStyle name="메모 2 2 2 3 2 6" xfId="43756"/>
    <cellStyle name="메모 2 2 2 3 3" xfId="3488"/>
    <cellStyle name="메모 2 2 2 3 3 2" xfId="8780"/>
    <cellStyle name="메모 2 2 2 3 3 2 2" xfId="43757"/>
    <cellStyle name="메모 2 2 2 3 3 2 2 2" xfId="43758"/>
    <cellStyle name="메모 2 2 2 3 3 2 3" xfId="43759"/>
    <cellStyle name="메모 2 2 2 3 3 2 4" xfId="43760"/>
    <cellStyle name="메모 2 2 2 3 3 3" xfId="14246"/>
    <cellStyle name="메모 2 2 2 3 3 3 2" xfId="43761"/>
    <cellStyle name="메모 2 2 2 3 3 4" xfId="21155"/>
    <cellStyle name="메모 2 2 2 3 3 5" xfId="43762"/>
    <cellStyle name="메모 2 2 2 3 4" xfId="6165"/>
    <cellStyle name="메모 2 2 2 3 4 2" xfId="43763"/>
    <cellStyle name="메모 2 2 2 3 4 2 2" xfId="43764"/>
    <cellStyle name="메모 2 2 2 3 4 3" xfId="43765"/>
    <cellStyle name="메모 2 2 2 3 4 4" xfId="43766"/>
    <cellStyle name="메모 2 2 2 3 5" xfId="11631"/>
    <cellStyle name="메모 2 2 2 3 5 2" xfId="43767"/>
    <cellStyle name="메모 2 2 2 3 6" xfId="17166"/>
    <cellStyle name="메모 2 2 2 3 7" xfId="17754"/>
    <cellStyle name="메모 2 2 2 3 8" xfId="18691"/>
    <cellStyle name="메모 2 2 2 3 9" xfId="19653"/>
    <cellStyle name="메모 2 2 2 4" xfId="1551"/>
    <cellStyle name="메모 2 2 2 4 2" xfId="4167"/>
    <cellStyle name="메모 2 2 2 4 2 2" xfId="9459"/>
    <cellStyle name="메모 2 2 2 4 2 2 2" xfId="43768"/>
    <cellStyle name="메모 2 2 2 4 2 2 2 2" xfId="43769"/>
    <cellStyle name="메모 2 2 2 4 2 2 3" xfId="43770"/>
    <cellStyle name="메모 2 2 2 4 2 2 4" xfId="43771"/>
    <cellStyle name="메모 2 2 2 4 2 3" xfId="14925"/>
    <cellStyle name="메모 2 2 2 4 2 3 2" xfId="43772"/>
    <cellStyle name="메모 2 2 2 4 2 4" xfId="21402"/>
    <cellStyle name="메모 2 2 2 4 2 5" xfId="43773"/>
    <cellStyle name="메모 2 2 2 4 3" xfId="6844"/>
    <cellStyle name="메모 2 2 2 4 3 2" xfId="43774"/>
    <cellStyle name="메모 2 2 2 4 3 2 2" xfId="43775"/>
    <cellStyle name="메모 2 2 2 4 3 3" xfId="43776"/>
    <cellStyle name="메모 2 2 2 4 3 4" xfId="43777"/>
    <cellStyle name="메모 2 2 2 4 4" xfId="12310"/>
    <cellStyle name="메모 2 2 2 4 4 2" xfId="43778"/>
    <cellStyle name="메모 2 2 2 4 5" xfId="18002"/>
    <cellStyle name="메모 2 2 2 4 6" xfId="18936"/>
    <cellStyle name="메모 2 2 2 4 7" xfId="19898"/>
    <cellStyle name="메모 2 2 2 4 8" xfId="22363"/>
    <cellStyle name="메모 2 2 2 5" xfId="2868"/>
    <cellStyle name="메모 2 2 2 5 2" xfId="8160"/>
    <cellStyle name="메모 2 2 2 5 2 2" xfId="43779"/>
    <cellStyle name="메모 2 2 2 5 2 2 2" xfId="43780"/>
    <cellStyle name="메모 2 2 2 5 2 3" xfId="43781"/>
    <cellStyle name="메모 2 2 2 5 2 4" xfId="43782"/>
    <cellStyle name="메모 2 2 2 5 3" xfId="13626"/>
    <cellStyle name="메모 2 2 2 5 3 2" xfId="43783"/>
    <cellStyle name="메모 2 2 2 5 4" xfId="20231"/>
    <cellStyle name="메모 2 2 2 5 5" xfId="43784"/>
    <cellStyle name="메모 2 2 2 6" xfId="5545"/>
    <cellStyle name="메모 2 2 2 6 2" xfId="20809"/>
    <cellStyle name="메모 2 2 2 6 2 2" xfId="43785"/>
    <cellStyle name="메모 2 2 2 6 2 3" xfId="43786"/>
    <cellStyle name="메모 2 2 2 6 3" xfId="43787"/>
    <cellStyle name="메모 2 2 2 6 4" xfId="43788"/>
    <cellStyle name="메모 2 2 2 7" xfId="11011"/>
    <cellStyle name="메모 2 2 2 7 2" xfId="43789"/>
    <cellStyle name="메모 2 2 2 7 3" xfId="43790"/>
    <cellStyle name="메모 2 2 2 8" xfId="16310"/>
    <cellStyle name="메모 2 2 2 9" xfId="16476"/>
    <cellStyle name="메모 2 2 3" xfId="435"/>
    <cellStyle name="메모 2 2 3 10" xfId="19433"/>
    <cellStyle name="메모 2 2 3 11" xfId="21898"/>
    <cellStyle name="메모 2 2 3 2" xfId="1057"/>
    <cellStyle name="메모 2 2 3 2 10" xfId="22193"/>
    <cellStyle name="메모 2 2 3 2 2" xfId="2359"/>
    <cellStyle name="메모 2 2 3 2 2 2" xfId="4975"/>
    <cellStyle name="메모 2 2 3 2 2 2 2" xfId="10267"/>
    <cellStyle name="메모 2 2 3 2 2 2 2 2" xfId="43791"/>
    <cellStyle name="메모 2 2 3 2 2 2 2 2 2" xfId="43792"/>
    <cellStyle name="메모 2 2 3 2 2 2 2 3" xfId="43793"/>
    <cellStyle name="메모 2 2 3 2 2 2 3" xfId="15733"/>
    <cellStyle name="메모 2 2 3 2 2 2 3 2" xfId="43794"/>
    <cellStyle name="메모 2 2 3 2 2 2 4" xfId="43795"/>
    <cellStyle name="메모 2 2 3 2 2 2 5" xfId="43796"/>
    <cellStyle name="메모 2 2 3 2 2 3" xfId="7652"/>
    <cellStyle name="메모 2 2 3 2 2 3 2" xfId="43797"/>
    <cellStyle name="메모 2 2 3 2 2 3 2 2" xfId="43798"/>
    <cellStyle name="메모 2 2 3 2 2 3 3" xfId="43799"/>
    <cellStyle name="메모 2 2 3 2 2 4" xfId="13118"/>
    <cellStyle name="메모 2 2 3 2 2 4 2" xfId="43800"/>
    <cellStyle name="메모 2 2 3 2 2 5" xfId="20652"/>
    <cellStyle name="메모 2 2 3 2 2 6" xfId="43801"/>
    <cellStyle name="메모 2 2 3 2 3" xfId="3676"/>
    <cellStyle name="메모 2 2 3 2 3 2" xfId="8968"/>
    <cellStyle name="메모 2 2 3 2 3 2 2" xfId="43802"/>
    <cellStyle name="메모 2 2 3 2 3 2 2 2" xfId="43803"/>
    <cellStyle name="메모 2 2 3 2 3 2 3" xfId="43804"/>
    <cellStyle name="메모 2 2 3 2 3 2 4" xfId="43805"/>
    <cellStyle name="메모 2 2 3 2 3 3" xfId="14434"/>
    <cellStyle name="메모 2 2 3 2 3 3 2" xfId="43806"/>
    <cellStyle name="메모 2 2 3 2 3 4" xfId="21230"/>
    <cellStyle name="메모 2 2 3 2 3 5" xfId="43807"/>
    <cellStyle name="메모 2 2 3 2 4" xfId="6353"/>
    <cellStyle name="메모 2 2 3 2 4 2" xfId="43808"/>
    <cellStyle name="메모 2 2 3 2 4 2 2" xfId="43809"/>
    <cellStyle name="메모 2 2 3 2 4 3" xfId="43810"/>
    <cellStyle name="메모 2 2 3 2 4 4" xfId="43811"/>
    <cellStyle name="메모 2 2 3 2 5" xfId="11819"/>
    <cellStyle name="메모 2 2 3 2 5 2" xfId="43812"/>
    <cellStyle name="메모 2 2 3 2 6" xfId="17255"/>
    <cellStyle name="메모 2 2 3 2 7" xfId="17829"/>
    <cellStyle name="메모 2 2 3 2 8" xfId="18766"/>
    <cellStyle name="메모 2 2 3 2 9" xfId="19728"/>
    <cellStyle name="메모 2 2 3 3" xfId="1739"/>
    <cellStyle name="메모 2 2 3 3 2" xfId="4355"/>
    <cellStyle name="메모 2 2 3 3 2 2" xfId="9647"/>
    <cellStyle name="메모 2 2 3 3 2 2 2" xfId="43813"/>
    <cellStyle name="메모 2 2 3 3 2 2 2 2" xfId="43814"/>
    <cellStyle name="메모 2 2 3 3 2 2 3" xfId="43815"/>
    <cellStyle name="메모 2 2 3 3 2 2 4" xfId="43816"/>
    <cellStyle name="메모 2 2 3 3 2 3" xfId="15113"/>
    <cellStyle name="메모 2 2 3 3 2 3 2" xfId="43817"/>
    <cellStyle name="메모 2 2 3 3 2 4" xfId="21610"/>
    <cellStyle name="메모 2 2 3 3 2 5" xfId="43818"/>
    <cellStyle name="메모 2 2 3 3 3" xfId="7032"/>
    <cellStyle name="메모 2 2 3 3 3 2" xfId="43819"/>
    <cellStyle name="메모 2 2 3 3 3 2 2" xfId="43820"/>
    <cellStyle name="메모 2 2 3 3 3 3" xfId="43821"/>
    <cellStyle name="메모 2 2 3 3 3 4" xfId="43822"/>
    <cellStyle name="메모 2 2 3 3 4" xfId="12498"/>
    <cellStyle name="메모 2 2 3 3 4 2" xfId="43823"/>
    <cellStyle name="메모 2 2 3 3 5" xfId="18209"/>
    <cellStyle name="메모 2 2 3 3 6" xfId="19143"/>
    <cellStyle name="메모 2 2 3 3 7" xfId="20105"/>
    <cellStyle name="메모 2 2 3 3 8" xfId="22570"/>
    <cellStyle name="메모 2 2 3 4" xfId="3056"/>
    <cellStyle name="메모 2 2 3 4 2" xfId="8348"/>
    <cellStyle name="메모 2 2 3 4 2 2" xfId="43824"/>
    <cellStyle name="메모 2 2 3 4 2 2 2" xfId="43825"/>
    <cellStyle name="메모 2 2 3 4 2 3" xfId="43826"/>
    <cellStyle name="메모 2 2 3 4 2 4" xfId="43827"/>
    <cellStyle name="메모 2 2 3 4 3" xfId="13814"/>
    <cellStyle name="메모 2 2 3 4 3 2" xfId="43828"/>
    <cellStyle name="메모 2 2 3 4 4" xfId="20357"/>
    <cellStyle name="메모 2 2 3 4 5" xfId="43829"/>
    <cellStyle name="메모 2 2 3 5" xfId="5733"/>
    <cellStyle name="메모 2 2 3 5 2" xfId="20935"/>
    <cellStyle name="메모 2 2 3 5 2 2" xfId="43830"/>
    <cellStyle name="메모 2 2 3 5 2 3" xfId="43831"/>
    <cellStyle name="메모 2 2 3 5 3" xfId="43832"/>
    <cellStyle name="메모 2 2 3 5 4" xfId="43833"/>
    <cellStyle name="메모 2 2 3 6" xfId="11199"/>
    <cellStyle name="메모 2 2 3 6 2" xfId="43834"/>
    <cellStyle name="메모 2 2 3 6 3" xfId="43835"/>
    <cellStyle name="메모 2 2 3 7" xfId="16946"/>
    <cellStyle name="메모 2 2 3 8" xfId="17534"/>
    <cellStyle name="메모 2 2 3 9" xfId="18471"/>
    <cellStyle name="메모 2 2 4" xfId="755"/>
    <cellStyle name="메모 2 2 4 10" xfId="22078"/>
    <cellStyle name="메모 2 2 4 2" xfId="2057"/>
    <cellStyle name="메모 2 2 4 2 2" xfId="4673"/>
    <cellStyle name="메모 2 2 4 2 2 2" xfId="9965"/>
    <cellStyle name="메모 2 2 4 2 2 2 2" xfId="43836"/>
    <cellStyle name="메모 2 2 4 2 2 2 2 2" xfId="43837"/>
    <cellStyle name="메모 2 2 4 2 2 2 3" xfId="43838"/>
    <cellStyle name="메모 2 2 4 2 2 3" xfId="15431"/>
    <cellStyle name="메모 2 2 4 2 2 3 2" xfId="43839"/>
    <cellStyle name="메모 2 2 4 2 2 4" xfId="43840"/>
    <cellStyle name="메모 2 2 4 2 2 5" xfId="43841"/>
    <cellStyle name="메모 2 2 4 2 3" xfId="7350"/>
    <cellStyle name="메모 2 2 4 2 3 2" xfId="43842"/>
    <cellStyle name="메모 2 2 4 2 3 2 2" xfId="43843"/>
    <cellStyle name="메모 2 2 4 2 3 3" xfId="43844"/>
    <cellStyle name="메모 2 2 4 2 4" xfId="12816"/>
    <cellStyle name="메모 2 2 4 2 4 2" xfId="43845"/>
    <cellStyle name="메모 2 2 4 2 5" xfId="20537"/>
    <cellStyle name="메모 2 2 4 2 6" xfId="43846"/>
    <cellStyle name="메모 2 2 4 3" xfId="3374"/>
    <cellStyle name="메모 2 2 4 3 2" xfId="8666"/>
    <cellStyle name="메모 2 2 4 3 2 2" xfId="43847"/>
    <cellStyle name="메모 2 2 4 3 2 2 2" xfId="43848"/>
    <cellStyle name="메모 2 2 4 3 2 3" xfId="43849"/>
    <cellStyle name="메모 2 2 4 3 2 4" xfId="43850"/>
    <cellStyle name="메모 2 2 4 3 3" xfId="14132"/>
    <cellStyle name="메모 2 2 4 3 3 2" xfId="43851"/>
    <cellStyle name="메모 2 2 4 3 4" xfId="21115"/>
    <cellStyle name="메모 2 2 4 3 5" xfId="43852"/>
    <cellStyle name="메모 2 2 4 4" xfId="6051"/>
    <cellStyle name="메모 2 2 4 4 2" xfId="43853"/>
    <cellStyle name="메모 2 2 4 4 2 2" xfId="43854"/>
    <cellStyle name="메모 2 2 4 4 3" xfId="43855"/>
    <cellStyle name="메모 2 2 4 4 4" xfId="43856"/>
    <cellStyle name="메모 2 2 4 5" xfId="11517"/>
    <cellStyle name="메모 2 2 4 5 2" xfId="43857"/>
    <cellStyle name="메모 2 2 4 6" xfId="17126"/>
    <cellStyle name="메모 2 2 4 7" xfId="17714"/>
    <cellStyle name="메모 2 2 4 8" xfId="18651"/>
    <cellStyle name="메모 2 2 4 9" xfId="19613"/>
    <cellStyle name="메모 2 2 5" xfId="1437"/>
    <cellStyle name="메모 2 2 5 2" xfId="4053"/>
    <cellStyle name="메모 2 2 5 2 2" xfId="9345"/>
    <cellStyle name="메모 2 2 5 2 2 2" xfId="43858"/>
    <cellStyle name="메모 2 2 5 2 2 2 2" xfId="43859"/>
    <cellStyle name="메모 2 2 5 2 2 3" xfId="43860"/>
    <cellStyle name="메모 2 2 5 2 2 4" xfId="43861"/>
    <cellStyle name="메모 2 2 5 2 3" xfId="14811"/>
    <cellStyle name="메모 2 2 5 2 3 2" xfId="43862"/>
    <cellStyle name="메모 2 2 5 2 4" xfId="21362"/>
    <cellStyle name="메모 2 2 5 2 5" xfId="43863"/>
    <cellStyle name="메모 2 2 5 3" xfId="6730"/>
    <cellStyle name="메모 2 2 5 3 2" xfId="43864"/>
    <cellStyle name="메모 2 2 5 3 2 2" xfId="43865"/>
    <cellStyle name="메모 2 2 5 3 3" xfId="43866"/>
    <cellStyle name="메모 2 2 5 3 4" xfId="43867"/>
    <cellStyle name="메모 2 2 5 4" xfId="12196"/>
    <cellStyle name="메모 2 2 5 4 2" xfId="43868"/>
    <cellStyle name="메모 2 2 5 5" xfId="17962"/>
    <cellStyle name="메모 2 2 5 6" xfId="18896"/>
    <cellStyle name="메모 2 2 5 7" xfId="19858"/>
    <cellStyle name="메모 2 2 5 8" xfId="22323"/>
    <cellStyle name="메모 2 2 6" xfId="2754"/>
    <cellStyle name="메모 2 2 6 2" xfId="8046"/>
    <cellStyle name="메모 2 2 6 2 2" xfId="43869"/>
    <cellStyle name="메모 2 2 6 2 2 2" xfId="43870"/>
    <cellStyle name="메모 2 2 6 2 3" xfId="43871"/>
    <cellStyle name="메모 2 2 6 2 4" xfId="43872"/>
    <cellStyle name="메모 2 2 6 3" xfId="13512"/>
    <cellStyle name="메모 2 2 6 3 2" xfId="43873"/>
    <cellStyle name="메모 2 2 6 4" xfId="20191"/>
    <cellStyle name="메모 2 2 6 5" xfId="43874"/>
    <cellStyle name="메모 2 2 7" xfId="5431"/>
    <cellStyle name="메모 2 2 7 2" xfId="16174"/>
    <cellStyle name="메모 2 2 7 2 2" xfId="43875"/>
    <cellStyle name="메모 2 2 7 2 3" xfId="43876"/>
    <cellStyle name="메모 2 2 7 3" xfId="20769"/>
    <cellStyle name="메모 2 2 7 4" xfId="43877"/>
    <cellStyle name="메모 2 2 8" xfId="10832"/>
    <cellStyle name="메모 2 2 8 2" xfId="43878"/>
    <cellStyle name="메모 2 2 8 3" xfId="43879"/>
    <cellStyle name="메모 2 2 9" xfId="10897"/>
    <cellStyle name="메모 2 2 9 2" xfId="43880"/>
    <cellStyle name="메모 2 3" xfId="209"/>
    <cellStyle name="메모 2 3 10" xfId="16661"/>
    <cellStyle name="메모 2 3 11" xfId="16853"/>
    <cellStyle name="메모 2 3 12" xfId="17447"/>
    <cellStyle name="메모 2 3 13" xfId="18384"/>
    <cellStyle name="메모 2 3 14" xfId="19346"/>
    <cellStyle name="메모 2 3 15" xfId="21811"/>
    <cellStyle name="메모 2 3 2" xfId="515"/>
    <cellStyle name="메모 2 3 2 10" xfId="19510"/>
    <cellStyle name="메모 2 3 2 11" xfId="21975"/>
    <cellStyle name="메모 2 3 2 2" xfId="1137"/>
    <cellStyle name="메모 2 3 2 2 10" xfId="22270"/>
    <cellStyle name="메모 2 3 2 2 2" xfId="2439"/>
    <cellStyle name="메모 2 3 2 2 2 2" xfId="5055"/>
    <cellStyle name="메모 2 3 2 2 2 2 2" xfId="10347"/>
    <cellStyle name="메모 2 3 2 2 2 2 2 2" xfId="43881"/>
    <cellStyle name="메모 2 3 2 2 2 2 2 2 2" xfId="43882"/>
    <cellStyle name="메모 2 3 2 2 2 2 2 3" xfId="43883"/>
    <cellStyle name="메모 2 3 2 2 2 2 3" xfId="15813"/>
    <cellStyle name="메모 2 3 2 2 2 2 3 2" xfId="43884"/>
    <cellStyle name="메모 2 3 2 2 2 2 4" xfId="43885"/>
    <cellStyle name="메모 2 3 2 2 2 2 5" xfId="43886"/>
    <cellStyle name="메모 2 3 2 2 2 3" xfId="7732"/>
    <cellStyle name="메모 2 3 2 2 2 3 2" xfId="43887"/>
    <cellStyle name="메모 2 3 2 2 2 3 2 2" xfId="43888"/>
    <cellStyle name="메모 2 3 2 2 2 3 3" xfId="43889"/>
    <cellStyle name="메모 2 3 2 2 2 4" xfId="13198"/>
    <cellStyle name="메모 2 3 2 2 2 4 2" xfId="43890"/>
    <cellStyle name="메모 2 3 2 2 2 5" xfId="20729"/>
    <cellStyle name="메모 2 3 2 2 2 6" xfId="43891"/>
    <cellStyle name="메모 2 3 2 2 3" xfId="3756"/>
    <cellStyle name="메모 2 3 2 2 3 2" xfId="9048"/>
    <cellStyle name="메모 2 3 2 2 3 2 2" xfId="43892"/>
    <cellStyle name="메모 2 3 2 2 3 2 2 2" xfId="43893"/>
    <cellStyle name="메모 2 3 2 2 3 2 3" xfId="43894"/>
    <cellStyle name="메모 2 3 2 2 3 2 4" xfId="43895"/>
    <cellStyle name="메모 2 3 2 2 3 3" xfId="14514"/>
    <cellStyle name="메모 2 3 2 2 3 3 2" xfId="43896"/>
    <cellStyle name="메모 2 3 2 2 3 4" xfId="21307"/>
    <cellStyle name="메모 2 3 2 2 3 5" xfId="43897"/>
    <cellStyle name="메모 2 3 2 2 4" xfId="6433"/>
    <cellStyle name="메모 2 3 2 2 4 2" xfId="43898"/>
    <cellStyle name="메모 2 3 2 2 4 2 2" xfId="43899"/>
    <cellStyle name="메모 2 3 2 2 4 3" xfId="43900"/>
    <cellStyle name="메모 2 3 2 2 4 4" xfId="43901"/>
    <cellStyle name="메모 2 3 2 2 5" xfId="11899"/>
    <cellStyle name="메모 2 3 2 2 5 2" xfId="43902"/>
    <cellStyle name="메모 2 3 2 2 6" xfId="17332"/>
    <cellStyle name="메모 2 3 2 2 7" xfId="17906"/>
    <cellStyle name="메모 2 3 2 2 8" xfId="18843"/>
    <cellStyle name="메모 2 3 2 2 9" xfId="19805"/>
    <cellStyle name="메모 2 3 2 3" xfId="1819"/>
    <cellStyle name="메모 2 3 2 3 2" xfId="4435"/>
    <cellStyle name="메모 2 3 2 3 2 2" xfId="9727"/>
    <cellStyle name="메모 2 3 2 3 2 2 2" xfId="43903"/>
    <cellStyle name="메모 2 3 2 3 2 2 2 2" xfId="43904"/>
    <cellStyle name="메모 2 3 2 3 2 2 3" xfId="43905"/>
    <cellStyle name="메모 2 3 2 3 2 2 4" xfId="43906"/>
    <cellStyle name="메모 2 3 2 3 2 3" xfId="15193"/>
    <cellStyle name="메모 2 3 2 3 2 3 2" xfId="43907"/>
    <cellStyle name="메모 2 3 2 3 2 4" xfId="21611"/>
    <cellStyle name="메모 2 3 2 3 2 5" xfId="43908"/>
    <cellStyle name="메모 2 3 2 3 3" xfId="7112"/>
    <cellStyle name="메모 2 3 2 3 3 2" xfId="43909"/>
    <cellStyle name="메모 2 3 2 3 3 2 2" xfId="43910"/>
    <cellStyle name="메모 2 3 2 3 3 3" xfId="43911"/>
    <cellStyle name="메모 2 3 2 3 3 4" xfId="43912"/>
    <cellStyle name="메모 2 3 2 3 4" xfId="12578"/>
    <cellStyle name="메모 2 3 2 3 4 2" xfId="43913"/>
    <cellStyle name="메모 2 3 2 3 5" xfId="18210"/>
    <cellStyle name="메모 2 3 2 3 6" xfId="19144"/>
    <cellStyle name="메모 2 3 2 3 7" xfId="20106"/>
    <cellStyle name="메모 2 3 2 3 8" xfId="22571"/>
    <cellStyle name="메모 2 3 2 4" xfId="3136"/>
    <cellStyle name="메모 2 3 2 4 2" xfId="8428"/>
    <cellStyle name="메모 2 3 2 4 2 2" xfId="43914"/>
    <cellStyle name="메모 2 3 2 4 2 2 2" xfId="43915"/>
    <cellStyle name="메모 2 3 2 4 2 3" xfId="43916"/>
    <cellStyle name="메모 2 3 2 4 2 4" xfId="43917"/>
    <cellStyle name="메모 2 3 2 4 3" xfId="13894"/>
    <cellStyle name="메모 2 3 2 4 3 2" xfId="43918"/>
    <cellStyle name="메모 2 3 2 4 4" xfId="20434"/>
    <cellStyle name="메모 2 3 2 4 5" xfId="43919"/>
    <cellStyle name="메모 2 3 2 5" xfId="5813"/>
    <cellStyle name="메모 2 3 2 5 2" xfId="21012"/>
    <cellStyle name="메모 2 3 2 5 2 2" xfId="43920"/>
    <cellStyle name="메모 2 3 2 5 2 3" xfId="43921"/>
    <cellStyle name="메모 2 3 2 5 3" xfId="43922"/>
    <cellStyle name="메모 2 3 2 5 4" xfId="43923"/>
    <cellStyle name="메모 2 3 2 6" xfId="11279"/>
    <cellStyle name="메모 2 3 2 6 2" xfId="43924"/>
    <cellStyle name="메모 2 3 2 6 3" xfId="43925"/>
    <cellStyle name="메모 2 3 2 7" xfId="17023"/>
    <cellStyle name="메모 2 3 2 8" xfId="17611"/>
    <cellStyle name="메모 2 3 2 9" xfId="18548"/>
    <cellStyle name="메모 2 3 3" xfId="835"/>
    <cellStyle name="메모 2 3 3 10" xfId="22155"/>
    <cellStyle name="메모 2 3 3 2" xfId="2137"/>
    <cellStyle name="메모 2 3 3 2 2" xfId="4753"/>
    <cellStyle name="메모 2 3 3 2 2 2" xfId="10045"/>
    <cellStyle name="메모 2 3 3 2 2 2 2" xfId="43926"/>
    <cellStyle name="메모 2 3 3 2 2 2 2 2" xfId="43927"/>
    <cellStyle name="메모 2 3 3 2 2 2 3" xfId="43928"/>
    <cellStyle name="메모 2 3 3 2 2 3" xfId="15511"/>
    <cellStyle name="메모 2 3 3 2 2 3 2" xfId="43929"/>
    <cellStyle name="메모 2 3 3 2 2 4" xfId="43930"/>
    <cellStyle name="메모 2 3 3 2 2 5" xfId="43931"/>
    <cellStyle name="메모 2 3 3 2 3" xfId="7430"/>
    <cellStyle name="메모 2 3 3 2 3 2" xfId="43932"/>
    <cellStyle name="메모 2 3 3 2 3 2 2" xfId="43933"/>
    <cellStyle name="메모 2 3 3 2 3 3" xfId="43934"/>
    <cellStyle name="메모 2 3 3 2 4" xfId="12896"/>
    <cellStyle name="메모 2 3 3 2 4 2" xfId="43935"/>
    <cellStyle name="메모 2 3 3 2 5" xfId="20614"/>
    <cellStyle name="메모 2 3 3 2 6" xfId="43936"/>
    <cellStyle name="메모 2 3 3 3" xfId="3454"/>
    <cellStyle name="메모 2 3 3 3 2" xfId="8746"/>
    <cellStyle name="메모 2 3 3 3 2 2" xfId="43937"/>
    <cellStyle name="메모 2 3 3 3 2 2 2" xfId="43938"/>
    <cellStyle name="메모 2 3 3 3 2 3" xfId="43939"/>
    <cellStyle name="메모 2 3 3 3 2 4" xfId="43940"/>
    <cellStyle name="메모 2 3 3 3 3" xfId="14212"/>
    <cellStyle name="메모 2 3 3 3 3 2" xfId="43941"/>
    <cellStyle name="메모 2 3 3 3 4" xfId="21192"/>
    <cellStyle name="메모 2 3 3 3 5" xfId="43942"/>
    <cellStyle name="메모 2 3 3 4" xfId="6131"/>
    <cellStyle name="메모 2 3 3 4 2" xfId="43943"/>
    <cellStyle name="메모 2 3 3 4 2 2" xfId="43944"/>
    <cellStyle name="메모 2 3 3 4 3" xfId="43945"/>
    <cellStyle name="메모 2 3 3 4 4" xfId="43946"/>
    <cellStyle name="메모 2 3 3 5" xfId="11597"/>
    <cellStyle name="메모 2 3 3 5 2" xfId="43947"/>
    <cellStyle name="메모 2 3 3 6" xfId="17203"/>
    <cellStyle name="메모 2 3 3 7" xfId="17791"/>
    <cellStyle name="메모 2 3 3 8" xfId="18728"/>
    <cellStyle name="메모 2 3 3 9" xfId="19690"/>
    <cellStyle name="메모 2 3 4" xfId="1517"/>
    <cellStyle name="메모 2 3 4 2" xfId="4133"/>
    <cellStyle name="메모 2 3 4 2 2" xfId="9425"/>
    <cellStyle name="메모 2 3 4 2 2 2" xfId="43948"/>
    <cellStyle name="메모 2 3 4 2 2 2 2" xfId="43949"/>
    <cellStyle name="메모 2 3 4 2 2 3" xfId="43950"/>
    <cellStyle name="메모 2 3 4 2 2 4" xfId="43951"/>
    <cellStyle name="메모 2 3 4 2 3" xfId="14891"/>
    <cellStyle name="메모 2 3 4 2 3 2" xfId="43952"/>
    <cellStyle name="메모 2 3 4 2 4" xfId="21440"/>
    <cellStyle name="메모 2 3 4 2 5" xfId="43953"/>
    <cellStyle name="메모 2 3 4 3" xfId="6810"/>
    <cellStyle name="메모 2 3 4 3 2" xfId="43954"/>
    <cellStyle name="메모 2 3 4 3 2 2" xfId="43955"/>
    <cellStyle name="메모 2 3 4 3 3" xfId="43956"/>
    <cellStyle name="메모 2 3 4 3 4" xfId="43957"/>
    <cellStyle name="메모 2 3 4 4" xfId="12276"/>
    <cellStyle name="메모 2 3 4 4 2" xfId="43958"/>
    <cellStyle name="메모 2 3 4 5" xfId="18039"/>
    <cellStyle name="메모 2 3 4 6" xfId="18973"/>
    <cellStyle name="메모 2 3 4 7" xfId="19935"/>
    <cellStyle name="메모 2 3 4 8" xfId="22400"/>
    <cellStyle name="메모 2 3 5" xfId="2834"/>
    <cellStyle name="메모 2 3 5 2" xfId="8126"/>
    <cellStyle name="메모 2 3 5 2 2" xfId="43959"/>
    <cellStyle name="메모 2 3 5 2 2 2" xfId="43960"/>
    <cellStyle name="메모 2 3 5 2 3" xfId="43961"/>
    <cellStyle name="메모 2 3 5 2 4" xfId="43962"/>
    <cellStyle name="메모 2 3 5 3" xfId="13592"/>
    <cellStyle name="메모 2 3 5 3 2" xfId="43963"/>
    <cellStyle name="메모 2 3 5 4" xfId="20269"/>
    <cellStyle name="메모 2 3 5 5" xfId="43964"/>
    <cellStyle name="메모 2 3 6" xfId="5511"/>
    <cellStyle name="메모 2 3 6 2" xfId="20847"/>
    <cellStyle name="메모 2 3 6 2 2" xfId="43965"/>
    <cellStyle name="메모 2 3 6 2 3" xfId="43966"/>
    <cellStyle name="메모 2 3 6 3" xfId="43967"/>
    <cellStyle name="메모 2 3 6 4" xfId="43968"/>
    <cellStyle name="메모 2 3 7" xfId="10977"/>
    <cellStyle name="메모 2 3 7 2" xfId="43969"/>
    <cellStyle name="메모 2 3 7 3" xfId="43970"/>
    <cellStyle name="메모 2 3 8" xfId="16353"/>
    <cellStyle name="메모 2 3 8 2" xfId="43971"/>
    <cellStyle name="메모 2 3 9" xfId="16513"/>
    <cellStyle name="메모 2 4" xfId="401"/>
    <cellStyle name="메모 2 4 10" xfId="16796"/>
    <cellStyle name="메모 2 4 11" xfId="17390"/>
    <cellStyle name="메모 2 4 12" xfId="18327"/>
    <cellStyle name="메모 2 4 13" xfId="19289"/>
    <cellStyle name="메모 2 4 14" xfId="21752"/>
    <cellStyle name="메모 2 4 2" xfId="1023"/>
    <cellStyle name="메모 2 4 2 10" xfId="21918"/>
    <cellStyle name="메모 2 4 2 2" xfId="2325"/>
    <cellStyle name="메모 2 4 2 2 2" xfId="4941"/>
    <cellStyle name="메모 2 4 2 2 2 2" xfId="10233"/>
    <cellStyle name="메모 2 4 2 2 2 2 2" xfId="43972"/>
    <cellStyle name="메모 2 4 2 2 2 2 2 2" xfId="43973"/>
    <cellStyle name="메모 2 4 2 2 2 2 3" xfId="43974"/>
    <cellStyle name="메모 2 4 2 2 2 2 4" xfId="43975"/>
    <cellStyle name="메모 2 4 2 2 2 3" xfId="15699"/>
    <cellStyle name="메모 2 4 2 2 2 3 2" xfId="43976"/>
    <cellStyle name="메모 2 4 2 2 2 4" xfId="20672"/>
    <cellStyle name="메모 2 4 2 2 2 5" xfId="43977"/>
    <cellStyle name="메모 2 4 2 2 3" xfId="7618"/>
    <cellStyle name="메모 2 4 2 2 3 2" xfId="21250"/>
    <cellStyle name="메모 2 4 2 2 3 2 2" xfId="43978"/>
    <cellStyle name="메모 2 4 2 2 3 2 3" xfId="43979"/>
    <cellStyle name="메모 2 4 2 2 3 3" xfId="43980"/>
    <cellStyle name="메모 2 4 2 2 3 4" xfId="43981"/>
    <cellStyle name="메모 2 4 2 2 4" xfId="13084"/>
    <cellStyle name="메모 2 4 2 2 4 2" xfId="43982"/>
    <cellStyle name="메모 2 4 2 2 4 3" xfId="43983"/>
    <cellStyle name="메모 2 4 2 2 5" xfId="17275"/>
    <cellStyle name="메모 2 4 2 2 6" xfId="17849"/>
    <cellStyle name="메모 2 4 2 2 7" xfId="18786"/>
    <cellStyle name="메모 2 4 2 2 8" xfId="19748"/>
    <cellStyle name="메모 2 4 2 2 9" xfId="22213"/>
    <cellStyle name="메모 2 4 2 3" xfId="3642"/>
    <cellStyle name="메모 2 4 2 3 2" xfId="8934"/>
    <cellStyle name="메모 2 4 2 3 2 2" xfId="21612"/>
    <cellStyle name="메모 2 4 2 3 2 2 2" xfId="43984"/>
    <cellStyle name="메모 2 4 2 3 2 2 3" xfId="43985"/>
    <cellStyle name="메모 2 4 2 3 2 3" xfId="43986"/>
    <cellStyle name="메모 2 4 2 3 2 4" xfId="43987"/>
    <cellStyle name="메모 2 4 2 3 3" xfId="14400"/>
    <cellStyle name="메모 2 4 2 3 3 2" xfId="43988"/>
    <cellStyle name="메모 2 4 2 3 3 3" xfId="43989"/>
    <cellStyle name="메모 2 4 2 3 4" xfId="18211"/>
    <cellStyle name="메모 2 4 2 3 5" xfId="19145"/>
    <cellStyle name="메모 2 4 2 3 6" xfId="20107"/>
    <cellStyle name="메모 2 4 2 3 7" xfId="22572"/>
    <cellStyle name="메모 2 4 2 4" xfId="6319"/>
    <cellStyle name="메모 2 4 2 4 2" xfId="20377"/>
    <cellStyle name="메모 2 4 2 4 2 2" xfId="43990"/>
    <cellStyle name="메모 2 4 2 4 2 3" xfId="43991"/>
    <cellStyle name="메모 2 4 2 4 3" xfId="43992"/>
    <cellStyle name="메모 2 4 2 4 4" xfId="43993"/>
    <cellStyle name="메모 2 4 2 5" xfId="11785"/>
    <cellStyle name="메모 2 4 2 5 2" xfId="20955"/>
    <cellStyle name="메모 2 4 2 5 3" xfId="43994"/>
    <cellStyle name="메모 2 4 2 5 4" xfId="43995"/>
    <cellStyle name="메모 2 4 2 6" xfId="16966"/>
    <cellStyle name="메모 2 4 2 7" xfId="17554"/>
    <cellStyle name="메모 2 4 2 8" xfId="18491"/>
    <cellStyle name="메모 2 4 2 9" xfId="19453"/>
    <cellStyle name="메모 2 4 3" xfId="1705"/>
    <cellStyle name="메모 2 4 3 2" xfId="4321"/>
    <cellStyle name="메모 2 4 3 2 2" xfId="9613"/>
    <cellStyle name="메모 2 4 3 2 2 2" xfId="43996"/>
    <cellStyle name="메모 2 4 3 2 2 2 2" xfId="43997"/>
    <cellStyle name="메모 2 4 3 2 2 3" xfId="43998"/>
    <cellStyle name="메모 2 4 3 2 2 4" xfId="43999"/>
    <cellStyle name="메모 2 4 3 2 3" xfId="15079"/>
    <cellStyle name="메모 2 4 3 2 3 2" xfId="44000"/>
    <cellStyle name="메모 2 4 3 2 4" xfId="20557"/>
    <cellStyle name="메모 2 4 3 2 5" xfId="44001"/>
    <cellStyle name="메모 2 4 3 3" xfId="6998"/>
    <cellStyle name="메모 2 4 3 3 2" xfId="21135"/>
    <cellStyle name="메모 2 4 3 3 2 2" xfId="44002"/>
    <cellStyle name="메모 2 4 3 3 2 3" xfId="44003"/>
    <cellStyle name="메모 2 4 3 3 3" xfId="44004"/>
    <cellStyle name="메모 2 4 3 3 4" xfId="44005"/>
    <cellStyle name="메모 2 4 3 4" xfId="12464"/>
    <cellStyle name="메모 2 4 3 4 2" xfId="44006"/>
    <cellStyle name="메모 2 4 3 4 3" xfId="44007"/>
    <cellStyle name="메모 2 4 3 5" xfId="17146"/>
    <cellStyle name="메모 2 4 3 6" xfId="17734"/>
    <cellStyle name="메모 2 4 3 7" xfId="18671"/>
    <cellStyle name="메모 2 4 3 8" xfId="19633"/>
    <cellStyle name="메모 2 4 3 9" xfId="22098"/>
    <cellStyle name="메모 2 4 4" xfId="3022"/>
    <cellStyle name="메모 2 4 4 2" xfId="8314"/>
    <cellStyle name="메모 2 4 4 2 2" xfId="21382"/>
    <cellStyle name="메모 2 4 4 2 2 2" xfId="44008"/>
    <cellStyle name="메모 2 4 4 2 2 3" xfId="44009"/>
    <cellStyle name="메모 2 4 4 2 3" xfId="44010"/>
    <cellStyle name="메모 2 4 4 2 4" xfId="44011"/>
    <cellStyle name="메모 2 4 4 3" xfId="13780"/>
    <cellStyle name="메모 2 4 4 3 2" xfId="44012"/>
    <cellStyle name="메모 2 4 4 3 3" xfId="44013"/>
    <cellStyle name="메모 2 4 4 4" xfId="17982"/>
    <cellStyle name="메모 2 4 4 5" xfId="18916"/>
    <cellStyle name="메모 2 4 4 6" xfId="19878"/>
    <cellStyle name="메모 2 4 4 7" xfId="22343"/>
    <cellStyle name="메모 2 4 5" xfId="5699"/>
    <cellStyle name="메모 2 4 5 2" xfId="20211"/>
    <cellStyle name="메모 2 4 5 2 2" xfId="44014"/>
    <cellStyle name="메모 2 4 5 2 3" xfId="44015"/>
    <cellStyle name="메모 2 4 5 3" xfId="44016"/>
    <cellStyle name="메모 2 4 5 4" xfId="44017"/>
    <cellStyle name="메모 2 4 6" xfId="11165"/>
    <cellStyle name="메모 2 4 6 2" xfId="20789"/>
    <cellStyle name="메모 2 4 6 3" xfId="44018"/>
    <cellStyle name="메모 2 4 6 4" xfId="44019"/>
    <cellStyle name="메모 2 4 7" xfId="16290"/>
    <cellStyle name="메모 2 4 8" xfId="16456"/>
    <cellStyle name="메모 2 4 9" xfId="16604"/>
    <cellStyle name="메모 2 5" xfId="721"/>
    <cellStyle name="메모 2 5 10" xfId="18401"/>
    <cellStyle name="메모 2 5 11" xfId="19363"/>
    <cellStyle name="메모 2 5 12" xfId="21828"/>
    <cellStyle name="메모 2 5 2" xfId="2023"/>
    <cellStyle name="메모 2 5 2 2" xfId="4639"/>
    <cellStyle name="메모 2 5 2 2 2" xfId="9931"/>
    <cellStyle name="메모 2 5 2 2 2 2" xfId="21613"/>
    <cellStyle name="메모 2 5 2 2 2 2 2" xfId="44020"/>
    <cellStyle name="메모 2 5 2 2 2 2 3" xfId="44021"/>
    <cellStyle name="메모 2 5 2 2 2 3" xfId="44022"/>
    <cellStyle name="메모 2 5 2 2 2 4" xfId="44023"/>
    <cellStyle name="메모 2 5 2 2 3" xfId="15397"/>
    <cellStyle name="메모 2 5 2 2 3 2" xfId="44024"/>
    <cellStyle name="메모 2 5 2 2 3 3" xfId="44025"/>
    <cellStyle name="메모 2 5 2 2 4" xfId="18212"/>
    <cellStyle name="메모 2 5 2 2 5" xfId="19146"/>
    <cellStyle name="메모 2 5 2 2 6" xfId="20108"/>
    <cellStyle name="메모 2 5 2 2 7" xfId="22573"/>
    <cellStyle name="메모 2 5 2 3" xfId="7316"/>
    <cellStyle name="메모 2 5 2 3 2" xfId="20451"/>
    <cellStyle name="메모 2 5 2 3 2 2" xfId="44026"/>
    <cellStyle name="메모 2 5 2 3 2 3" xfId="44027"/>
    <cellStyle name="메모 2 5 2 3 3" xfId="44028"/>
    <cellStyle name="메모 2 5 2 3 4" xfId="44029"/>
    <cellStyle name="메모 2 5 2 4" xfId="12782"/>
    <cellStyle name="메모 2 5 2 4 2" xfId="21029"/>
    <cellStyle name="메모 2 5 2 4 3" xfId="44030"/>
    <cellStyle name="메모 2 5 2 4 4" xfId="44031"/>
    <cellStyle name="메모 2 5 2 5" xfId="17040"/>
    <cellStyle name="메모 2 5 2 6" xfId="17628"/>
    <cellStyle name="메모 2 5 2 7" xfId="18565"/>
    <cellStyle name="메모 2 5 2 8" xfId="19527"/>
    <cellStyle name="메모 2 5 2 9" xfId="21992"/>
    <cellStyle name="메모 2 5 3" xfId="3340"/>
    <cellStyle name="메모 2 5 3 2" xfId="8632"/>
    <cellStyle name="메모 2 5 3 2 2" xfId="20632"/>
    <cellStyle name="메모 2 5 3 2 2 2" xfId="44032"/>
    <cellStyle name="메모 2 5 3 2 2 3" xfId="44033"/>
    <cellStyle name="메모 2 5 3 2 3" xfId="44034"/>
    <cellStyle name="메모 2 5 3 2 4" xfId="44035"/>
    <cellStyle name="메모 2 5 3 3" xfId="14098"/>
    <cellStyle name="메모 2 5 3 3 2" xfId="21210"/>
    <cellStyle name="메모 2 5 3 3 3" xfId="44036"/>
    <cellStyle name="메모 2 5 3 3 4" xfId="44037"/>
    <cellStyle name="메모 2 5 3 4" xfId="17235"/>
    <cellStyle name="메모 2 5 3 5" xfId="17809"/>
    <cellStyle name="메모 2 5 3 6" xfId="18746"/>
    <cellStyle name="메모 2 5 3 7" xfId="19708"/>
    <cellStyle name="메모 2 5 3 8" xfId="22173"/>
    <cellStyle name="메모 2 5 4" xfId="6017"/>
    <cellStyle name="메모 2 5 4 2" xfId="18056"/>
    <cellStyle name="메모 2 5 4 2 2" xfId="21457"/>
    <cellStyle name="메모 2 5 4 2 3" xfId="44038"/>
    <cellStyle name="메모 2 5 4 2 4" xfId="44039"/>
    <cellStyle name="메모 2 5 4 3" xfId="18990"/>
    <cellStyle name="메모 2 5 4 4" xfId="19952"/>
    <cellStyle name="메모 2 5 4 5" xfId="22417"/>
    <cellStyle name="메모 2 5 5" xfId="11483"/>
    <cellStyle name="메모 2 5 5 2" xfId="20286"/>
    <cellStyle name="메모 2 5 5 3" xfId="44040"/>
    <cellStyle name="메모 2 5 5 4" xfId="44041"/>
    <cellStyle name="메모 2 5 6" xfId="16530"/>
    <cellStyle name="메모 2 5 6 2" xfId="20864"/>
    <cellStyle name="메모 2 5 7" xfId="16678"/>
    <cellStyle name="메모 2 5 8" xfId="16870"/>
    <cellStyle name="메모 2 5 9" xfId="17464"/>
    <cellStyle name="메모 2 6" xfId="1403"/>
    <cellStyle name="메모 2 6 2" xfId="4019"/>
    <cellStyle name="메모 2 6 2 2" xfId="9311"/>
    <cellStyle name="메모 2 6 2 2 2" xfId="21614"/>
    <cellStyle name="메모 2 6 2 2 2 2" xfId="44042"/>
    <cellStyle name="메모 2 6 2 2 2 3" xfId="44043"/>
    <cellStyle name="메모 2 6 2 2 3" xfId="44044"/>
    <cellStyle name="메모 2 6 2 2 4" xfId="44045"/>
    <cellStyle name="메모 2 6 2 3" xfId="14777"/>
    <cellStyle name="메모 2 6 2 3 2" xfId="44046"/>
    <cellStyle name="메모 2 6 2 3 3" xfId="44047"/>
    <cellStyle name="메모 2 6 2 4" xfId="18213"/>
    <cellStyle name="메모 2 6 2 5" xfId="19147"/>
    <cellStyle name="메모 2 6 2 6" xfId="20109"/>
    <cellStyle name="메모 2 6 2 7" xfId="22574"/>
    <cellStyle name="메모 2 6 3" xfId="6696"/>
    <cellStyle name="메모 2 6 3 2" xfId="20337"/>
    <cellStyle name="메모 2 6 3 2 2" xfId="44048"/>
    <cellStyle name="메모 2 6 3 2 3" xfId="44049"/>
    <cellStyle name="메모 2 6 3 3" xfId="44050"/>
    <cellStyle name="메모 2 6 3 4" xfId="44051"/>
    <cellStyle name="메모 2 6 4" xfId="12162"/>
    <cellStyle name="메모 2 6 4 2" xfId="20915"/>
    <cellStyle name="메모 2 6 4 3" xfId="44052"/>
    <cellStyle name="메모 2 6 4 4" xfId="44053"/>
    <cellStyle name="메모 2 6 5" xfId="16926"/>
    <cellStyle name="메모 2 6 6" xfId="17514"/>
    <cellStyle name="메모 2 6 7" xfId="18451"/>
    <cellStyle name="메모 2 6 8" xfId="19413"/>
    <cellStyle name="메모 2 6 9" xfId="21878"/>
    <cellStyle name="메모 2 7" xfId="2720"/>
    <cellStyle name="메모 2 7 2" xfId="8012"/>
    <cellStyle name="메모 2 7 2 2" xfId="20502"/>
    <cellStyle name="메모 2 7 2 2 2" xfId="44054"/>
    <cellStyle name="메모 2 7 2 2 3" xfId="44055"/>
    <cellStyle name="메모 2 7 2 3" xfId="44056"/>
    <cellStyle name="메모 2 7 2 4" xfId="44057"/>
    <cellStyle name="메모 2 7 3" xfId="13478"/>
    <cellStyle name="메모 2 7 3 2" xfId="21080"/>
    <cellStyle name="메모 2 7 3 3" xfId="44058"/>
    <cellStyle name="메모 2 7 3 4" xfId="44059"/>
    <cellStyle name="메모 2 7 4" xfId="17091"/>
    <cellStyle name="메모 2 7 5" xfId="17679"/>
    <cellStyle name="메모 2 7 6" xfId="18616"/>
    <cellStyle name="메모 2 7 7" xfId="19578"/>
    <cellStyle name="메모 2 7 8" xfId="22043"/>
    <cellStyle name="메모 2 8" xfId="5397"/>
    <cellStyle name="메모 2 8 2" xfId="16124"/>
    <cellStyle name="메모 2 8 2 2" xfId="20518"/>
    <cellStyle name="메모 2 8 2 3" xfId="44060"/>
    <cellStyle name="메모 2 8 2 4" xfId="44061"/>
    <cellStyle name="메모 2 8 3" xfId="17107"/>
    <cellStyle name="메모 2 8 3 2" xfId="21096"/>
    <cellStyle name="메모 2 8 4" xfId="17695"/>
    <cellStyle name="메모 2 8 5" xfId="18632"/>
    <cellStyle name="메모 2 8 6" xfId="19594"/>
    <cellStyle name="메모 2 8 7" xfId="22059"/>
    <cellStyle name="메모 2 9" xfId="10737"/>
    <cellStyle name="메모 2 9 2" xfId="16154"/>
    <cellStyle name="메모 2 9 2 2" xfId="21342"/>
    <cellStyle name="메모 2 9 3" xfId="17941"/>
    <cellStyle name="메모 2 9 4" xfId="18876"/>
    <cellStyle name="메모 2 9 5" xfId="19838"/>
    <cellStyle name="메모 2 9 6" xfId="22303"/>
    <cellStyle name="메모 20" xfId="2688"/>
    <cellStyle name="메모 20 2" xfId="5304"/>
    <cellStyle name="메모 20 2 2" xfId="10596"/>
    <cellStyle name="메모 20 2 2 2" xfId="44062"/>
    <cellStyle name="메모 20 2 2 2 2" xfId="44063"/>
    <cellStyle name="메모 20 2 2 3" xfId="44064"/>
    <cellStyle name="메모 20 2 3" xfId="16062"/>
    <cellStyle name="메모 20 2 3 2" xfId="44065"/>
    <cellStyle name="메모 20 2 4" xfId="44066"/>
    <cellStyle name="메모 20 3" xfId="7981"/>
    <cellStyle name="메모 20 3 2" xfId="44067"/>
    <cellStyle name="메모 20 3 2 2" xfId="44068"/>
    <cellStyle name="메모 20 3 3" xfId="44069"/>
    <cellStyle name="메모 20 4" xfId="13447"/>
    <cellStyle name="메모 20 4 2" xfId="44070"/>
    <cellStyle name="메모 20 5" xfId="44071"/>
    <cellStyle name="메모 21" xfId="2703"/>
    <cellStyle name="메모 21 2" xfId="7996"/>
    <cellStyle name="메모 21 2 2" xfId="44072"/>
    <cellStyle name="메모 21 2 2 2" xfId="44073"/>
    <cellStyle name="메모 21 2 3" xfId="44074"/>
    <cellStyle name="메모 21 3" xfId="13462"/>
    <cellStyle name="메모 21 3 2" xfId="44075"/>
    <cellStyle name="메모 21 4" xfId="44076"/>
    <cellStyle name="메모 22" xfId="5319"/>
    <cellStyle name="메모 22 2" xfId="10611"/>
    <cellStyle name="메모 22 2 2" xfId="44077"/>
    <cellStyle name="메모 22 2 2 2" xfId="44078"/>
    <cellStyle name="메모 22 2 3" xfId="44079"/>
    <cellStyle name="메모 22 3" xfId="16077"/>
    <cellStyle name="메모 22 3 2" xfId="44080"/>
    <cellStyle name="메모 22 4" xfId="44081"/>
    <cellStyle name="메모 23" xfId="5334"/>
    <cellStyle name="메모 23 2" xfId="10626"/>
    <cellStyle name="메모 23 3" xfId="16092"/>
    <cellStyle name="메모 24" xfId="5350"/>
    <cellStyle name="메모 24 2" xfId="10641"/>
    <cellStyle name="메모 25" xfId="5367"/>
    <cellStyle name="메모 25 2" xfId="10657"/>
    <cellStyle name="메모 26" xfId="49749"/>
    <cellStyle name="메모 27" xfId="49763"/>
    <cellStyle name="메모 28" xfId="49777"/>
    <cellStyle name="메모 29" xfId="49791"/>
    <cellStyle name="메모 3" xfId="93"/>
    <cellStyle name="메모 3 10" xfId="10867"/>
    <cellStyle name="메모 3 11" xfId="44082"/>
    <cellStyle name="메모 3 2" xfId="129"/>
    <cellStyle name="메모 3 2 2" xfId="248"/>
    <cellStyle name="메모 3 2 2 2" xfId="553"/>
    <cellStyle name="메모 3 2 2 2 2" xfId="1175"/>
    <cellStyle name="메모 3 2 2 2 2 2" xfId="2477"/>
    <cellStyle name="메모 3 2 2 2 2 2 2" xfId="5093"/>
    <cellStyle name="메모 3 2 2 2 2 2 2 2" xfId="10385"/>
    <cellStyle name="메모 3 2 2 2 2 2 2 2 2" xfId="44083"/>
    <cellStyle name="메모 3 2 2 2 2 2 2 2 2 2" xfId="44084"/>
    <cellStyle name="메모 3 2 2 2 2 2 2 2 3" xfId="44085"/>
    <cellStyle name="메모 3 2 2 2 2 2 2 3" xfId="15851"/>
    <cellStyle name="메모 3 2 2 2 2 2 2 3 2" xfId="44086"/>
    <cellStyle name="메모 3 2 2 2 2 2 2 4" xfId="44087"/>
    <cellStyle name="메모 3 2 2 2 2 2 3" xfId="7770"/>
    <cellStyle name="메모 3 2 2 2 2 2 3 2" xfId="44088"/>
    <cellStyle name="메모 3 2 2 2 2 2 3 2 2" xfId="44089"/>
    <cellStyle name="메모 3 2 2 2 2 2 3 3" xfId="44090"/>
    <cellStyle name="메모 3 2 2 2 2 2 4" xfId="13236"/>
    <cellStyle name="메모 3 2 2 2 2 2 4 2" xfId="44091"/>
    <cellStyle name="메모 3 2 2 2 2 2 5" xfId="44092"/>
    <cellStyle name="메모 3 2 2 2 2 3" xfId="3794"/>
    <cellStyle name="메모 3 2 2 2 2 3 2" xfId="9086"/>
    <cellStyle name="메모 3 2 2 2 2 3 2 2" xfId="44093"/>
    <cellStyle name="메모 3 2 2 2 2 3 2 2 2" xfId="44094"/>
    <cellStyle name="메모 3 2 2 2 2 3 2 3" xfId="44095"/>
    <cellStyle name="메모 3 2 2 2 2 3 3" xfId="14552"/>
    <cellStyle name="메모 3 2 2 2 2 3 3 2" xfId="44096"/>
    <cellStyle name="메모 3 2 2 2 2 3 4" xfId="44097"/>
    <cellStyle name="메모 3 2 2 2 2 4" xfId="6471"/>
    <cellStyle name="메모 3 2 2 2 2 4 2" xfId="44098"/>
    <cellStyle name="메모 3 2 2 2 2 4 2 2" xfId="44099"/>
    <cellStyle name="메모 3 2 2 2 2 4 3" xfId="44100"/>
    <cellStyle name="메모 3 2 2 2 2 5" xfId="11937"/>
    <cellStyle name="메모 3 2 2 2 2 5 2" xfId="44101"/>
    <cellStyle name="메모 3 2 2 2 2 6" xfId="44102"/>
    <cellStyle name="메모 3 2 2 2 3" xfId="1857"/>
    <cellStyle name="메모 3 2 2 2 3 2" xfId="4473"/>
    <cellStyle name="메모 3 2 2 2 3 2 2" xfId="9765"/>
    <cellStyle name="메모 3 2 2 2 3 2 2 2" xfId="44103"/>
    <cellStyle name="메모 3 2 2 2 3 2 2 2 2" xfId="44104"/>
    <cellStyle name="메모 3 2 2 2 3 2 2 3" xfId="44105"/>
    <cellStyle name="메모 3 2 2 2 3 2 3" xfId="15231"/>
    <cellStyle name="메모 3 2 2 2 3 2 3 2" xfId="44106"/>
    <cellStyle name="메모 3 2 2 2 3 2 4" xfId="44107"/>
    <cellStyle name="메모 3 2 2 2 3 3" xfId="7150"/>
    <cellStyle name="메모 3 2 2 2 3 3 2" xfId="44108"/>
    <cellStyle name="메모 3 2 2 2 3 3 2 2" xfId="44109"/>
    <cellStyle name="메모 3 2 2 2 3 3 3" xfId="44110"/>
    <cellStyle name="메모 3 2 2 2 3 4" xfId="12616"/>
    <cellStyle name="메모 3 2 2 2 3 4 2" xfId="44111"/>
    <cellStyle name="메모 3 2 2 2 3 5" xfId="44112"/>
    <cellStyle name="메모 3 2 2 2 4" xfId="3174"/>
    <cellStyle name="메모 3 2 2 2 4 2" xfId="8466"/>
    <cellStyle name="메모 3 2 2 2 4 2 2" xfId="44113"/>
    <cellStyle name="메모 3 2 2 2 4 2 2 2" xfId="44114"/>
    <cellStyle name="메모 3 2 2 2 4 2 3" xfId="44115"/>
    <cellStyle name="메모 3 2 2 2 4 3" xfId="13932"/>
    <cellStyle name="메모 3 2 2 2 4 3 2" xfId="44116"/>
    <cellStyle name="메모 3 2 2 2 4 4" xfId="44117"/>
    <cellStyle name="메모 3 2 2 2 5" xfId="5851"/>
    <cellStyle name="메모 3 2 2 2 5 2" xfId="44118"/>
    <cellStyle name="메모 3 2 2 2 5 2 2" xfId="44119"/>
    <cellStyle name="메모 3 2 2 2 5 3" xfId="44120"/>
    <cellStyle name="메모 3 2 2 2 6" xfId="11317"/>
    <cellStyle name="메모 3 2 2 2 6 2" xfId="44121"/>
    <cellStyle name="메모 3 2 2 2 7" xfId="44122"/>
    <cellStyle name="메모 3 2 2 3" xfId="873"/>
    <cellStyle name="메모 3 2 2 3 2" xfId="2175"/>
    <cellStyle name="메모 3 2 2 3 2 2" xfId="4791"/>
    <cellStyle name="메모 3 2 2 3 2 2 2" xfId="10083"/>
    <cellStyle name="메모 3 2 2 3 2 2 2 2" xfId="44123"/>
    <cellStyle name="메모 3 2 2 3 2 2 2 2 2" xfId="44124"/>
    <cellStyle name="메모 3 2 2 3 2 2 2 3" xfId="44125"/>
    <cellStyle name="메모 3 2 2 3 2 2 3" xfId="15549"/>
    <cellStyle name="메모 3 2 2 3 2 2 3 2" xfId="44126"/>
    <cellStyle name="메모 3 2 2 3 2 2 4" xfId="44127"/>
    <cellStyle name="메모 3 2 2 3 2 3" xfId="7468"/>
    <cellStyle name="메모 3 2 2 3 2 3 2" xfId="44128"/>
    <cellStyle name="메모 3 2 2 3 2 3 2 2" xfId="44129"/>
    <cellStyle name="메모 3 2 2 3 2 3 3" xfId="44130"/>
    <cellStyle name="메모 3 2 2 3 2 4" xfId="12934"/>
    <cellStyle name="메모 3 2 2 3 2 4 2" xfId="44131"/>
    <cellStyle name="메모 3 2 2 3 2 5" xfId="44132"/>
    <cellStyle name="메모 3 2 2 3 3" xfId="3492"/>
    <cellStyle name="메모 3 2 2 3 3 2" xfId="8784"/>
    <cellStyle name="메모 3 2 2 3 3 2 2" xfId="44133"/>
    <cellStyle name="메모 3 2 2 3 3 2 2 2" xfId="44134"/>
    <cellStyle name="메모 3 2 2 3 3 2 3" xfId="44135"/>
    <cellStyle name="메모 3 2 2 3 3 3" xfId="14250"/>
    <cellStyle name="메모 3 2 2 3 3 3 2" xfId="44136"/>
    <cellStyle name="메모 3 2 2 3 3 4" xfId="44137"/>
    <cellStyle name="메모 3 2 2 3 4" xfId="6169"/>
    <cellStyle name="메모 3 2 2 3 4 2" xfId="44138"/>
    <cellStyle name="메모 3 2 2 3 4 2 2" xfId="44139"/>
    <cellStyle name="메모 3 2 2 3 4 3" xfId="44140"/>
    <cellStyle name="메모 3 2 2 3 5" xfId="11635"/>
    <cellStyle name="메모 3 2 2 3 5 2" xfId="44141"/>
    <cellStyle name="메모 3 2 2 3 6" xfId="44142"/>
    <cellStyle name="메모 3 2 2 4" xfId="1555"/>
    <cellStyle name="메모 3 2 2 4 2" xfId="4171"/>
    <cellStyle name="메모 3 2 2 4 2 2" xfId="9463"/>
    <cellStyle name="메모 3 2 2 4 2 2 2" xfId="44143"/>
    <cellStyle name="메모 3 2 2 4 2 2 2 2" xfId="44144"/>
    <cellStyle name="메모 3 2 2 4 2 2 3" xfId="44145"/>
    <cellStyle name="메모 3 2 2 4 2 3" xfId="14929"/>
    <cellStyle name="메모 3 2 2 4 2 3 2" xfId="44146"/>
    <cellStyle name="메모 3 2 2 4 2 4" xfId="44147"/>
    <cellStyle name="메모 3 2 2 4 3" xfId="6848"/>
    <cellStyle name="메모 3 2 2 4 3 2" xfId="44148"/>
    <cellStyle name="메모 3 2 2 4 3 2 2" xfId="44149"/>
    <cellStyle name="메모 3 2 2 4 3 3" xfId="44150"/>
    <cellStyle name="메모 3 2 2 4 4" xfId="12314"/>
    <cellStyle name="메모 3 2 2 4 4 2" xfId="44151"/>
    <cellStyle name="메모 3 2 2 4 5" xfId="44152"/>
    <cellStyle name="메모 3 2 2 5" xfId="2872"/>
    <cellStyle name="메모 3 2 2 5 2" xfId="8164"/>
    <cellStyle name="메모 3 2 2 5 2 2" xfId="44153"/>
    <cellStyle name="메모 3 2 2 5 2 2 2" xfId="44154"/>
    <cellStyle name="메모 3 2 2 5 2 3" xfId="44155"/>
    <cellStyle name="메모 3 2 2 5 3" xfId="13630"/>
    <cellStyle name="메모 3 2 2 5 3 2" xfId="44156"/>
    <cellStyle name="메모 3 2 2 5 4" xfId="44157"/>
    <cellStyle name="메모 3 2 2 6" xfId="5549"/>
    <cellStyle name="메모 3 2 2 6 2" xfId="44158"/>
    <cellStyle name="메모 3 2 2 6 2 2" xfId="44159"/>
    <cellStyle name="메모 3 2 2 6 3" xfId="44160"/>
    <cellStyle name="메모 3 2 2 7" xfId="11015"/>
    <cellStyle name="메모 3 2 2 7 2" xfId="44161"/>
    <cellStyle name="메모 3 2 2 8" xfId="44162"/>
    <cellStyle name="메모 3 2 3" xfId="439"/>
    <cellStyle name="메모 3 2 3 2" xfId="1061"/>
    <cellStyle name="메모 3 2 3 2 2" xfId="2363"/>
    <cellStyle name="메모 3 2 3 2 2 2" xfId="4979"/>
    <cellStyle name="메모 3 2 3 2 2 2 2" xfId="10271"/>
    <cellStyle name="메모 3 2 3 2 2 2 2 2" xfId="44163"/>
    <cellStyle name="메모 3 2 3 2 2 2 2 2 2" xfId="44164"/>
    <cellStyle name="메모 3 2 3 2 2 2 2 3" xfId="44165"/>
    <cellStyle name="메모 3 2 3 2 2 2 3" xfId="15737"/>
    <cellStyle name="메모 3 2 3 2 2 2 3 2" xfId="44166"/>
    <cellStyle name="메모 3 2 3 2 2 2 4" xfId="44167"/>
    <cellStyle name="메모 3 2 3 2 2 3" xfId="7656"/>
    <cellStyle name="메모 3 2 3 2 2 3 2" xfId="44168"/>
    <cellStyle name="메모 3 2 3 2 2 3 2 2" xfId="44169"/>
    <cellStyle name="메모 3 2 3 2 2 3 3" xfId="44170"/>
    <cellStyle name="메모 3 2 3 2 2 4" xfId="13122"/>
    <cellStyle name="메모 3 2 3 2 2 4 2" xfId="44171"/>
    <cellStyle name="메모 3 2 3 2 2 5" xfId="44172"/>
    <cellStyle name="메모 3 2 3 2 3" xfId="3680"/>
    <cellStyle name="메모 3 2 3 2 3 2" xfId="8972"/>
    <cellStyle name="메모 3 2 3 2 3 2 2" xfId="44173"/>
    <cellStyle name="메모 3 2 3 2 3 2 2 2" xfId="44174"/>
    <cellStyle name="메모 3 2 3 2 3 2 3" xfId="44175"/>
    <cellStyle name="메모 3 2 3 2 3 3" xfId="14438"/>
    <cellStyle name="메모 3 2 3 2 3 3 2" xfId="44176"/>
    <cellStyle name="메모 3 2 3 2 3 4" xfId="44177"/>
    <cellStyle name="메모 3 2 3 2 4" xfId="6357"/>
    <cellStyle name="메모 3 2 3 2 4 2" xfId="44178"/>
    <cellStyle name="메모 3 2 3 2 4 2 2" xfId="44179"/>
    <cellStyle name="메모 3 2 3 2 4 3" xfId="44180"/>
    <cellStyle name="메모 3 2 3 2 5" xfId="11823"/>
    <cellStyle name="메모 3 2 3 2 5 2" xfId="44181"/>
    <cellStyle name="메모 3 2 3 2 6" xfId="44182"/>
    <cellStyle name="메모 3 2 3 3" xfId="1743"/>
    <cellStyle name="메모 3 2 3 3 2" xfId="4359"/>
    <cellStyle name="메모 3 2 3 3 2 2" xfId="9651"/>
    <cellStyle name="메모 3 2 3 3 2 2 2" xfId="44183"/>
    <cellStyle name="메모 3 2 3 3 2 2 2 2" xfId="44184"/>
    <cellStyle name="메모 3 2 3 3 2 2 3" xfId="44185"/>
    <cellStyle name="메모 3 2 3 3 2 3" xfId="15117"/>
    <cellStyle name="메모 3 2 3 3 2 3 2" xfId="44186"/>
    <cellStyle name="메모 3 2 3 3 2 4" xfId="44187"/>
    <cellStyle name="메모 3 2 3 3 3" xfId="7036"/>
    <cellStyle name="메모 3 2 3 3 3 2" xfId="44188"/>
    <cellStyle name="메모 3 2 3 3 3 2 2" xfId="44189"/>
    <cellStyle name="메모 3 2 3 3 3 3" xfId="44190"/>
    <cellStyle name="메모 3 2 3 3 4" xfId="12502"/>
    <cellStyle name="메모 3 2 3 3 4 2" xfId="44191"/>
    <cellStyle name="메모 3 2 3 3 5" xfId="44192"/>
    <cellStyle name="메모 3 2 3 4" xfId="3060"/>
    <cellStyle name="메모 3 2 3 4 2" xfId="8352"/>
    <cellStyle name="메모 3 2 3 4 2 2" xfId="44193"/>
    <cellStyle name="메모 3 2 3 4 2 2 2" xfId="44194"/>
    <cellStyle name="메모 3 2 3 4 2 3" xfId="44195"/>
    <cellStyle name="메모 3 2 3 4 3" xfId="13818"/>
    <cellStyle name="메모 3 2 3 4 3 2" xfId="44196"/>
    <cellStyle name="메모 3 2 3 4 4" xfId="44197"/>
    <cellStyle name="메모 3 2 3 5" xfId="5737"/>
    <cellStyle name="메모 3 2 3 5 2" xfId="44198"/>
    <cellStyle name="메모 3 2 3 5 2 2" xfId="44199"/>
    <cellStyle name="메모 3 2 3 5 3" xfId="44200"/>
    <cellStyle name="메모 3 2 3 6" xfId="11203"/>
    <cellStyle name="메모 3 2 3 6 2" xfId="44201"/>
    <cellStyle name="메모 3 2 3 7" xfId="44202"/>
    <cellStyle name="메모 3 2 4" xfId="759"/>
    <cellStyle name="메모 3 2 4 2" xfId="2061"/>
    <cellStyle name="메모 3 2 4 2 2" xfId="4677"/>
    <cellStyle name="메모 3 2 4 2 2 2" xfId="9969"/>
    <cellStyle name="메모 3 2 4 2 2 2 2" xfId="44203"/>
    <cellStyle name="메모 3 2 4 2 2 2 2 2" xfId="44204"/>
    <cellStyle name="메모 3 2 4 2 2 2 3" xfId="44205"/>
    <cellStyle name="메모 3 2 4 2 2 3" xfId="15435"/>
    <cellStyle name="메모 3 2 4 2 2 3 2" xfId="44206"/>
    <cellStyle name="메모 3 2 4 2 2 4" xfId="44207"/>
    <cellStyle name="메모 3 2 4 2 3" xfId="7354"/>
    <cellStyle name="메모 3 2 4 2 3 2" xfId="44208"/>
    <cellStyle name="메모 3 2 4 2 3 2 2" xfId="44209"/>
    <cellStyle name="메모 3 2 4 2 3 3" xfId="44210"/>
    <cellStyle name="메모 3 2 4 2 4" xfId="12820"/>
    <cellStyle name="메모 3 2 4 2 4 2" xfId="44211"/>
    <cellStyle name="메모 3 2 4 2 5" xfId="44212"/>
    <cellStyle name="메모 3 2 4 3" xfId="3378"/>
    <cellStyle name="메모 3 2 4 3 2" xfId="8670"/>
    <cellStyle name="메모 3 2 4 3 2 2" xfId="44213"/>
    <cellStyle name="메모 3 2 4 3 2 2 2" xfId="44214"/>
    <cellStyle name="메모 3 2 4 3 2 3" xfId="44215"/>
    <cellStyle name="메모 3 2 4 3 3" xfId="14136"/>
    <cellStyle name="메모 3 2 4 3 3 2" xfId="44216"/>
    <cellStyle name="메모 3 2 4 3 4" xfId="44217"/>
    <cellStyle name="메모 3 2 4 4" xfId="6055"/>
    <cellStyle name="메모 3 2 4 4 2" xfId="44218"/>
    <cellStyle name="메모 3 2 4 4 2 2" xfId="44219"/>
    <cellStyle name="메모 3 2 4 4 3" xfId="44220"/>
    <cellStyle name="메모 3 2 4 5" xfId="11521"/>
    <cellStyle name="메모 3 2 4 5 2" xfId="44221"/>
    <cellStyle name="메모 3 2 4 6" xfId="44222"/>
    <cellStyle name="메모 3 2 5" xfId="1441"/>
    <cellStyle name="메모 3 2 5 2" xfId="4057"/>
    <cellStyle name="메모 3 2 5 2 2" xfId="9349"/>
    <cellStyle name="메모 3 2 5 2 2 2" xfId="44223"/>
    <cellStyle name="메모 3 2 5 2 2 2 2" xfId="44224"/>
    <cellStyle name="메모 3 2 5 2 2 3" xfId="44225"/>
    <cellStyle name="메모 3 2 5 2 3" xfId="14815"/>
    <cellStyle name="메모 3 2 5 2 3 2" xfId="44226"/>
    <cellStyle name="메모 3 2 5 2 4" xfId="44227"/>
    <cellStyle name="메모 3 2 5 3" xfId="6734"/>
    <cellStyle name="메모 3 2 5 3 2" xfId="44228"/>
    <cellStyle name="메모 3 2 5 3 2 2" xfId="44229"/>
    <cellStyle name="메모 3 2 5 3 3" xfId="44230"/>
    <cellStyle name="메모 3 2 5 4" xfId="12200"/>
    <cellStyle name="메모 3 2 5 4 2" xfId="44231"/>
    <cellStyle name="메모 3 2 5 5" xfId="44232"/>
    <cellStyle name="메모 3 2 6" xfId="2758"/>
    <cellStyle name="메모 3 2 6 2" xfId="8050"/>
    <cellStyle name="메모 3 2 6 2 2" xfId="44233"/>
    <cellStyle name="메모 3 2 6 2 2 2" xfId="44234"/>
    <cellStyle name="메모 3 2 6 2 3" xfId="44235"/>
    <cellStyle name="메모 3 2 6 3" xfId="13516"/>
    <cellStyle name="메모 3 2 6 3 2" xfId="44236"/>
    <cellStyle name="메모 3 2 6 4" xfId="44237"/>
    <cellStyle name="메모 3 2 7" xfId="5435"/>
    <cellStyle name="메모 3 2 7 2" xfId="44238"/>
    <cellStyle name="메모 3 2 7 2 2" xfId="44239"/>
    <cellStyle name="메모 3 2 7 3" xfId="44240"/>
    <cellStyle name="메모 3 2 8" xfId="10901"/>
    <cellStyle name="메모 3 2 8 2" xfId="44241"/>
    <cellStyle name="메모 3 2 9" xfId="44242"/>
    <cellStyle name="메모 3 3" xfId="214"/>
    <cellStyle name="메모 3 3 2" xfId="519"/>
    <cellStyle name="메모 3 3 2 2" xfId="1141"/>
    <cellStyle name="메모 3 3 2 2 2" xfId="2443"/>
    <cellStyle name="메모 3 3 2 2 2 2" xfId="5059"/>
    <cellStyle name="메모 3 3 2 2 2 2 2" xfId="10351"/>
    <cellStyle name="메모 3 3 2 2 2 2 2 2" xfId="44243"/>
    <cellStyle name="메모 3 3 2 2 2 2 2 2 2" xfId="44244"/>
    <cellStyle name="메모 3 3 2 2 2 2 2 3" xfId="44245"/>
    <cellStyle name="메모 3 3 2 2 2 2 3" xfId="15817"/>
    <cellStyle name="메모 3 3 2 2 2 2 3 2" xfId="44246"/>
    <cellStyle name="메모 3 3 2 2 2 2 4" xfId="44247"/>
    <cellStyle name="메모 3 3 2 2 2 3" xfId="7736"/>
    <cellStyle name="메모 3 3 2 2 2 3 2" xfId="44248"/>
    <cellStyle name="메모 3 3 2 2 2 3 2 2" xfId="44249"/>
    <cellStyle name="메모 3 3 2 2 2 3 3" xfId="44250"/>
    <cellStyle name="메모 3 3 2 2 2 4" xfId="13202"/>
    <cellStyle name="메모 3 3 2 2 2 4 2" xfId="44251"/>
    <cellStyle name="메모 3 3 2 2 2 5" xfId="44252"/>
    <cellStyle name="메모 3 3 2 2 3" xfId="3760"/>
    <cellStyle name="메모 3 3 2 2 3 2" xfId="9052"/>
    <cellStyle name="메모 3 3 2 2 3 2 2" xfId="44253"/>
    <cellStyle name="메모 3 3 2 2 3 2 2 2" xfId="44254"/>
    <cellStyle name="메모 3 3 2 2 3 2 3" xfId="44255"/>
    <cellStyle name="메모 3 3 2 2 3 3" xfId="14518"/>
    <cellStyle name="메모 3 3 2 2 3 3 2" xfId="44256"/>
    <cellStyle name="메모 3 3 2 2 3 4" xfId="44257"/>
    <cellStyle name="메모 3 3 2 2 4" xfId="6437"/>
    <cellStyle name="메모 3 3 2 2 4 2" xfId="44258"/>
    <cellStyle name="메모 3 3 2 2 4 2 2" xfId="44259"/>
    <cellStyle name="메모 3 3 2 2 4 3" xfId="44260"/>
    <cellStyle name="메모 3 3 2 2 5" xfId="11903"/>
    <cellStyle name="메모 3 3 2 2 5 2" xfId="44261"/>
    <cellStyle name="메모 3 3 2 2 6" xfId="44262"/>
    <cellStyle name="메모 3 3 2 3" xfId="1823"/>
    <cellStyle name="메모 3 3 2 3 2" xfId="4439"/>
    <cellStyle name="메모 3 3 2 3 2 2" xfId="9731"/>
    <cellStyle name="메모 3 3 2 3 2 2 2" xfId="44263"/>
    <cellStyle name="메모 3 3 2 3 2 2 2 2" xfId="44264"/>
    <cellStyle name="메모 3 3 2 3 2 2 3" xfId="44265"/>
    <cellStyle name="메모 3 3 2 3 2 3" xfId="15197"/>
    <cellStyle name="메모 3 3 2 3 2 3 2" xfId="44266"/>
    <cellStyle name="메모 3 3 2 3 2 4" xfId="44267"/>
    <cellStyle name="메모 3 3 2 3 3" xfId="7116"/>
    <cellStyle name="메모 3 3 2 3 3 2" xfId="44268"/>
    <cellStyle name="메모 3 3 2 3 3 2 2" xfId="44269"/>
    <cellStyle name="메모 3 3 2 3 3 3" xfId="44270"/>
    <cellStyle name="메모 3 3 2 3 4" xfId="12582"/>
    <cellStyle name="메모 3 3 2 3 4 2" xfId="44271"/>
    <cellStyle name="메모 3 3 2 3 5" xfId="44272"/>
    <cellStyle name="메모 3 3 2 4" xfId="3140"/>
    <cellStyle name="메모 3 3 2 4 2" xfId="8432"/>
    <cellStyle name="메모 3 3 2 4 2 2" xfId="44273"/>
    <cellStyle name="메모 3 3 2 4 2 2 2" xfId="44274"/>
    <cellStyle name="메모 3 3 2 4 2 3" xfId="44275"/>
    <cellStyle name="메모 3 3 2 4 3" xfId="13898"/>
    <cellStyle name="메모 3 3 2 4 3 2" xfId="44276"/>
    <cellStyle name="메모 3 3 2 4 4" xfId="44277"/>
    <cellStyle name="메모 3 3 2 5" xfId="5817"/>
    <cellStyle name="메모 3 3 2 5 2" xfId="44278"/>
    <cellStyle name="메모 3 3 2 5 2 2" xfId="44279"/>
    <cellStyle name="메모 3 3 2 5 3" xfId="44280"/>
    <cellStyle name="메모 3 3 2 6" xfId="11283"/>
    <cellStyle name="메모 3 3 2 6 2" xfId="44281"/>
    <cellStyle name="메모 3 3 2 7" xfId="44282"/>
    <cellStyle name="메모 3 3 3" xfId="839"/>
    <cellStyle name="메모 3 3 3 2" xfId="2141"/>
    <cellStyle name="메모 3 3 3 2 2" xfId="4757"/>
    <cellStyle name="메모 3 3 3 2 2 2" xfId="10049"/>
    <cellStyle name="메모 3 3 3 2 2 2 2" xfId="44283"/>
    <cellStyle name="메모 3 3 3 2 2 2 2 2" xfId="44284"/>
    <cellStyle name="메모 3 3 3 2 2 2 3" xfId="44285"/>
    <cellStyle name="메모 3 3 3 2 2 3" xfId="15515"/>
    <cellStyle name="메모 3 3 3 2 2 3 2" xfId="44286"/>
    <cellStyle name="메모 3 3 3 2 2 4" xfId="44287"/>
    <cellStyle name="메모 3 3 3 2 3" xfId="7434"/>
    <cellStyle name="메모 3 3 3 2 3 2" xfId="44288"/>
    <cellStyle name="메모 3 3 3 2 3 2 2" xfId="44289"/>
    <cellStyle name="메모 3 3 3 2 3 3" xfId="44290"/>
    <cellStyle name="메모 3 3 3 2 4" xfId="12900"/>
    <cellStyle name="메모 3 3 3 2 4 2" xfId="44291"/>
    <cellStyle name="메모 3 3 3 2 5" xfId="44292"/>
    <cellStyle name="메모 3 3 3 3" xfId="3458"/>
    <cellStyle name="메모 3 3 3 3 2" xfId="8750"/>
    <cellStyle name="메모 3 3 3 3 2 2" xfId="44293"/>
    <cellStyle name="메모 3 3 3 3 2 2 2" xfId="44294"/>
    <cellStyle name="메모 3 3 3 3 2 3" xfId="44295"/>
    <cellStyle name="메모 3 3 3 3 3" xfId="14216"/>
    <cellStyle name="메모 3 3 3 3 3 2" xfId="44296"/>
    <cellStyle name="메모 3 3 3 3 4" xfId="44297"/>
    <cellStyle name="메모 3 3 3 4" xfId="6135"/>
    <cellStyle name="메모 3 3 3 4 2" xfId="44298"/>
    <cellStyle name="메모 3 3 3 4 2 2" xfId="44299"/>
    <cellStyle name="메모 3 3 3 4 3" xfId="44300"/>
    <cellStyle name="메모 3 3 3 5" xfId="11601"/>
    <cellStyle name="메모 3 3 3 5 2" xfId="44301"/>
    <cellStyle name="메모 3 3 3 6" xfId="44302"/>
    <cellStyle name="메모 3 3 4" xfId="1521"/>
    <cellStyle name="메모 3 3 4 2" xfId="4137"/>
    <cellStyle name="메모 3 3 4 2 2" xfId="9429"/>
    <cellStyle name="메모 3 3 4 2 2 2" xfId="44303"/>
    <cellStyle name="메모 3 3 4 2 2 2 2" xfId="44304"/>
    <cellStyle name="메모 3 3 4 2 2 3" xfId="44305"/>
    <cellStyle name="메모 3 3 4 2 3" xfId="14895"/>
    <cellStyle name="메모 3 3 4 2 3 2" xfId="44306"/>
    <cellStyle name="메모 3 3 4 2 4" xfId="44307"/>
    <cellStyle name="메모 3 3 4 3" xfId="6814"/>
    <cellStyle name="메모 3 3 4 3 2" xfId="44308"/>
    <cellStyle name="메모 3 3 4 3 2 2" xfId="44309"/>
    <cellStyle name="메모 3 3 4 3 3" xfId="44310"/>
    <cellStyle name="메모 3 3 4 4" xfId="12280"/>
    <cellStyle name="메모 3 3 4 4 2" xfId="44311"/>
    <cellStyle name="메모 3 3 4 5" xfId="44312"/>
    <cellStyle name="메모 3 3 5" xfId="2838"/>
    <cellStyle name="메모 3 3 5 2" xfId="8130"/>
    <cellStyle name="메모 3 3 5 2 2" xfId="44313"/>
    <cellStyle name="메모 3 3 5 2 2 2" xfId="44314"/>
    <cellStyle name="메모 3 3 5 2 3" xfId="44315"/>
    <cellStyle name="메모 3 3 5 3" xfId="13596"/>
    <cellStyle name="메모 3 3 5 3 2" xfId="44316"/>
    <cellStyle name="메모 3 3 5 4" xfId="44317"/>
    <cellStyle name="메모 3 3 6" xfId="5515"/>
    <cellStyle name="메모 3 3 6 2" xfId="44318"/>
    <cellStyle name="메모 3 3 6 2 2" xfId="44319"/>
    <cellStyle name="메모 3 3 6 3" xfId="44320"/>
    <cellStyle name="메모 3 3 7" xfId="10981"/>
    <cellStyle name="메모 3 3 7 2" xfId="44321"/>
    <cellStyle name="메모 3 3 8" xfId="44322"/>
    <cellStyle name="메모 3 4" xfId="405"/>
    <cellStyle name="메모 3 4 2" xfId="1027"/>
    <cellStyle name="메모 3 4 2 2" xfId="2329"/>
    <cellStyle name="메모 3 4 2 2 2" xfId="4945"/>
    <cellStyle name="메모 3 4 2 2 2 2" xfId="10237"/>
    <cellStyle name="메모 3 4 2 2 2 2 2" xfId="44323"/>
    <cellStyle name="메모 3 4 2 2 2 2 2 2" xfId="44324"/>
    <cellStyle name="메모 3 4 2 2 2 2 3" xfId="44325"/>
    <cellStyle name="메모 3 4 2 2 2 3" xfId="15703"/>
    <cellStyle name="메모 3 4 2 2 2 3 2" xfId="44326"/>
    <cellStyle name="메모 3 4 2 2 2 4" xfId="44327"/>
    <cellStyle name="메모 3 4 2 2 3" xfId="7622"/>
    <cellStyle name="메모 3 4 2 2 3 2" xfId="44328"/>
    <cellStyle name="메모 3 4 2 2 3 2 2" xfId="44329"/>
    <cellStyle name="메모 3 4 2 2 3 3" xfId="44330"/>
    <cellStyle name="메모 3 4 2 2 4" xfId="13088"/>
    <cellStyle name="메모 3 4 2 2 4 2" xfId="44331"/>
    <cellStyle name="메모 3 4 2 2 5" xfId="44332"/>
    <cellStyle name="메모 3 4 2 3" xfId="3646"/>
    <cellStyle name="메모 3 4 2 3 2" xfId="8938"/>
    <cellStyle name="메모 3 4 2 3 2 2" xfId="44333"/>
    <cellStyle name="메모 3 4 2 3 2 2 2" xfId="44334"/>
    <cellStyle name="메모 3 4 2 3 2 3" xfId="44335"/>
    <cellStyle name="메모 3 4 2 3 3" xfId="14404"/>
    <cellStyle name="메모 3 4 2 3 3 2" xfId="44336"/>
    <cellStyle name="메모 3 4 2 3 4" xfId="44337"/>
    <cellStyle name="메모 3 4 2 4" xfId="6323"/>
    <cellStyle name="메모 3 4 2 4 2" xfId="44338"/>
    <cellStyle name="메모 3 4 2 4 2 2" xfId="44339"/>
    <cellStyle name="메모 3 4 2 4 3" xfId="44340"/>
    <cellStyle name="메모 3 4 2 5" xfId="11789"/>
    <cellStyle name="메모 3 4 2 5 2" xfId="44341"/>
    <cellStyle name="메모 3 4 2 6" xfId="44342"/>
    <cellStyle name="메모 3 4 3" xfId="1709"/>
    <cellStyle name="메모 3 4 3 2" xfId="4325"/>
    <cellStyle name="메모 3 4 3 2 2" xfId="9617"/>
    <cellStyle name="메모 3 4 3 2 2 2" xfId="44343"/>
    <cellStyle name="메모 3 4 3 2 2 2 2" xfId="44344"/>
    <cellStyle name="메모 3 4 3 2 2 3" xfId="44345"/>
    <cellStyle name="메모 3 4 3 2 3" xfId="15083"/>
    <cellStyle name="메모 3 4 3 2 3 2" xfId="44346"/>
    <cellStyle name="메모 3 4 3 2 4" xfId="44347"/>
    <cellStyle name="메모 3 4 3 3" xfId="7002"/>
    <cellStyle name="메모 3 4 3 3 2" xfId="44348"/>
    <cellStyle name="메모 3 4 3 3 2 2" xfId="44349"/>
    <cellStyle name="메모 3 4 3 3 3" xfId="44350"/>
    <cellStyle name="메모 3 4 3 4" xfId="12468"/>
    <cellStyle name="메모 3 4 3 4 2" xfId="44351"/>
    <cellStyle name="메모 3 4 3 5" xfId="44352"/>
    <cellStyle name="메모 3 4 4" xfId="3026"/>
    <cellStyle name="메모 3 4 4 2" xfId="8318"/>
    <cellStyle name="메모 3 4 4 2 2" xfId="44353"/>
    <cellStyle name="메모 3 4 4 2 2 2" xfId="44354"/>
    <cellStyle name="메모 3 4 4 2 3" xfId="44355"/>
    <cellStyle name="메모 3 4 4 3" xfId="13784"/>
    <cellStyle name="메모 3 4 4 3 2" xfId="44356"/>
    <cellStyle name="메모 3 4 4 4" xfId="44357"/>
    <cellStyle name="메모 3 4 5" xfId="5703"/>
    <cellStyle name="메모 3 4 5 2" xfId="44358"/>
    <cellStyle name="메모 3 4 5 2 2" xfId="44359"/>
    <cellStyle name="메모 3 4 5 3" xfId="44360"/>
    <cellStyle name="메모 3 4 6" xfId="11169"/>
    <cellStyle name="메모 3 4 6 2" xfId="44361"/>
    <cellStyle name="메모 3 4 7" xfId="44362"/>
    <cellStyle name="메모 3 5" xfId="725"/>
    <cellStyle name="메모 3 5 2" xfId="2027"/>
    <cellStyle name="메모 3 5 2 2" xfId="4643"/>
    <cellStyle name="메모 3 5 2 2 2" xfId="9935"/>
    <cellStyle name="메모 3 5 2 2 2 2" xfId="44363"/>
    <cellStyle name="메모 3 5 2 2 2 2 2" xfId="44364"/>
    <cellStyle name="메모 3 5 2 2 2 3" xfId="44365"/>
    <cellStyle name="메모 3 5 2 2 3" xfId="15401"/>
    <cellStyle name="메모 3 5 2 2 3 2" xfId="44366"/>
    <cellStyle name="메모 3 5 2 2 4" xfId="44367"/>
    <cellStyle name="메모 3 5 2 3" xfId="7320"/>
    <cellStyle name="메모 3 5 2 3 2" xfId="44368"/>
    <cellStyle name="메모 3 5 2 3 2 2" xfId="44369"/>
    <cellStyle name="메모 3 5 2 3 3" xfId="44370"/>
    <cellStyle name="메모 3 5 2 4" xfId="12786"/>
    <cellStyle name="메모 3 5 2 4 2" xfId="44371"/>
    <cellStyle name="메모 3 5 2 5" xfId="44372"/>
    <cellStyle name="메모 3 5 3" xfId="3344"/>
    <cellStyle name="메모 3 5 3 2" xfId="8636"/>
    <cellStyle name="메모 3 5 3 2 2" xfId="44373"/>
    <cellStyle name="메모 3 5 3 2 2 2" xfId="44374"/>
    <cellStyle name="메모 3 5 3 2 3" xfId="44375"/>
    <cellStyle name="메모 3 5 3 3" xfId="14102"/>
    <cellStyle name="메모 3 5 3 3 2" xfId="44376"/>
    <cellStyle name="메모 3 5 3 4" xfId="44377"/>
    <cellStyle name="메모 3 5 4" xfId="6021"/>
    <cellStyle name="메모 3 5 4 2" xfId="44378"/>
    <cellStyle name="메모 3 5 4 2 2" xfId="44379"/>
    <cellStyle name="메모 3 5 4 3" xfId="44380"/>
    <cellStyle name="메모 3 5 5" xfId="11487"/>
    <cellStyle name="메모 3 5 5 2" xfId="44381"/>
    <cellStyle name="메모 3 5 6" xfId="44382"/>
    <cellStyle name="메모 3 6" xfId="1407"/>
    <cellStyle name="메모 3 6 2" xfId="4023"/>
    <cellStyle name="메모 3 6 2 2" xfId="9315"/>
    <cellStyle name="메모 3 6 2 2 2" xfId="44383"/>
    <cellStyle name="메모 3 6 2 2 2 2" xfId="44384"/>
    <cellStyle name="메모 3 6 2 2 3" xfId="44385"/>
    <cellStyle name="메모 3 6 2 3" xfId="14781"/>
    <cellStyle name="메모 3 6 2 3 2" xfId="44386"/>
    <cellStyle name="메모 3 6 2 4" xfId="44387"/>
    <cellStyle name="메모 3 6 3" xfId="6700"/>
    <cellStyle name="메모 3 6 3 2" xfId="44388"/>
    <cellStyle name="메모 3 6 3 2 2" xfId="44389"/>
    <cellStyle name="메모 3 6 3 3" xfId="44390"/>
    <cellStyle name="메모 3 6 4" xfId="12166"/>
    <cellStyle name="메모 3 6 4 2" xfId="44391"/>
    <cellStyle name="메모 3 6 5" xfId="44392"/>
    <cellStyle name="메모 3 7" xfId="2724"/>
    <cellStyle name="메모 3 7 2" xfId="8016"/>
    <cellStyle name="메모 3 7 2 2" xfId="44393"/>
    <cellStyle name="메모 3 7 2 2 2" xfId="44394"/>
    <cellStyle name="메모 3 7 2 3" xfId="44395"/>
    <cellStyle name="메모 3 7 3" xfId="13482"/>
    <cellStyle name="메모 3 7 3 2" xfId="44396"/>
    <cellStyle name="메모 3 7 4" xfId="44397"/>
    <cellStyle name="메모 3 8" xfId="5401"/>
    <cellStyle name="메모 3 8 2" xfId="16108"/>
    <cellStyle name="메모 3 8 2 2" xfId="44398"/>
    <cellStyle name="메모 3 8 3" xfId="44399"/>
    <cellStyle name="메모 3 9" xfId="10687"/>
    <cellStyle name="메모 3 9 2" xfId="44400"/>
    <cellStyle name="메모 30" xfId="49805"/>
    <cellStyle name="메모 31" xfId="49819"/>
    <cellStyle name="메모 32" xfId="49833"/>
    <cellStyle name="메모 33" xfId="49847"/>
    <cellStyle name="메모 34" xfId="49861"/>
    <cellStyle name="메모 35" xfId="49875"/>
    <cellStyle name="메모 36" xfId="49889"/>
    <cellStyle name="메모 4" xfId="108"/>
    <cellStyle name="메모 4 10" xfId="16329"/>
    <cellStyle name="메모 4 11" xfId="16495"/>
    <cellStyle name="메모 4 12" xfId="16643"/>
    <cellStyle name="메모 4 13" xfId="16835"/>
    <cellStyle name="메모 4 14" xfId="17429"/>
    <cellStyle name="메모 4 15" xfId="18366"/>
    <cellStyle name="메모 4 16" xfId="19328"/>
    <cellStyle name="메모 4 17" xfId="21791"/>
    <cellStyle name="메모 4 2" xfId="229"/>
    <cellStyle name="메모 4 2 10" xfId="18530"/>
    <cellStyle name="메모 4 2 11" xfId="19492"/>
    <cellStyle name="메모 4 2 12" xfId="21957"/>
    <cellStyle name="메모 4 2 2" xfId="534"/>
    <cellStyle name="메모 4 2 2 10" xfId="19787"/>
    <cellStyle name="메모 4 2 2 11" xfId="22252"/>
    <cellStyle name="메모 4 2 2 2" xfId="1156"/>
    <cellStyle name="메모 4 2 2 2 2" xfId="2458"/>
    <cellStyle name="메모 4 2 2 2 2 2" xfId="5074"/>
    <cellStyle name="메모 4 2 2 2 2 2 2" xfId="10366"/>
    <cellStyle name="메모 4 2 2 2 2 2 2 2" xfId="44401"/>
    <cellStyle name="메모 4 2 2 2 2 2 2 2 2" xfId="44402"/>
    <cellStyle name="메모 4 2 2 2 2 2 2 3" xfId="44403"/>
    <cellStyle name="메모 4 2 2 2 2 2 3" xfId="15832"/>
    <cellStyle name="메모 4 2 2 2 2 2 3 2" xfId="44404"/>
    <cellStyle name="메모 4 2 2 2 2 2 4" xfId="44405"/>
    <cellStyle name="메모 4 2 2 2 2 3" xfId="7751"/>
    <cellStyle name="메모 4 2 2 2 2 3 2" xfId="44406"/>
    <cellStyle name="메모 4 2 2 2 2 3 2 2" xfId="44407"/>
    <cellStyle name="메모 4 2 2 2 2 3 3" xfId="44408"/>
    <cellStyle name="메모 4 2 2 2 2 4" xfId="13217"/>
    <cellStyle name="메모 4 2 2 2 2 4 2" xfId="44409"/>
    <cellStyle name="메모 4 2 2 2 2 5" xfId="44410"/>
    <cellStyle name="메모 4 2 2 2 2 6" xfId="44411"/>
    <cellStyle name="메모 4 2 2 2 3" xfId="3775"/>
    <cellStyle name="메모 4 2 2 2 3 2" xfId="9067"/>
    <cellStyle name="메모 4 2 2 2 3 2 2" xfId="44412"/>
    <cellStyle name="메모 4 2 2 2 3 2 2 2" xfId="44413"/>
    <cellStyle name="메모 4 2 2 2 3 2 3" xfId="44414"/>
    <cellStyle name="메모 4 2 2 2 3 3" xfId="14533"/>
    <cellStyle name="메모 4 2 2 2 3 3 2" xfId="44415"/>
    <cellStyle name="메모 4 2 2 2 3 4" xfId="44416"/>
    <cellStyle name="메모 4 2 2 2 4" xfId="6452"/>
    <cellStyle name="메모 4 2 2 2 4 2" xfId="44417"/>
    <cellStyle name="메모 4 2 2 2 4 2 2" xfId="44418"/>
    <cellStyle name="메모 4 2 2 2 4 3" xfId="44419"/>
    <cellStyle name="메모 4 2 2 2 5" xfId="11918"/>
    <cellStyle name="메모 4 2 2 2 5 2" xfId="44420"/>
    <cellStyle name="메모 4 2 2 2 6" xfId="20711"/>
    <cellStyle name="메모 4 2 2 2 7" xfId="44421"/>
    <cellStyle name="메모 4 2 2 3" xfId="1838"/>
    <cellStyle name="메모 4 2 2 3 2" xfId="4454"/>
    <cellStyle name="메모 4 2 2 3 2 2" xfId="9746"/>
    <cellStyle name="메모 4 2 2 3 2 2 2" xfId="44422"/>
    <cellStyle name="메모 4 2 2 3 2 2 2 2" xfId="44423"/>
    <cellStyle name="메모 4 2 2 3 2 2 3" xfId="44424"/>
    <cellStyle name="메모 4 2 2 3 2 3" xfId="15212"/>
    <cellStyle name="메모 4 2 2 3 2 3 2" xfId="44425"/>
    <cellStyle name="메모 4 2 2 3 2 4" xfId="44426"/>
    <cellStyle name="메모 4 2 2 3 2 5" xfId="44427"/>
    <cellStyle name="메모 4 2 2 3 3" xfId="7131"/>
    <cellStyle name="메모 4 2 2 3 3 2" xfId="44428"/>
    <cellStyle name="메모 4 2 2 3 3 2 2" xfId="44429"/>
    <cellStyle name="메모 4 2 2 3 3 3" xfId="44430"/>
    <cellStyle name="메모 4 2 2 3 4" xfId="12597"/>
    <cellStyle name="메모 4 2 2 3 4 2" xfId="44431"/>
    <cellStyle name="메모 4 2 2 3 5" xfId="21289"/>
    <cellStyle name="메모 4 2 2 3 6" xfId="44432"/>
    <cellStyle name="메모 4 2 2 4" xfId="3155"/>
    <cellStyle name="메모 4 2 2 4 2" xfId="8447"/>
    <cellStyle name="메모 4 2 2 4 2 2" xfId="44433"/>
    <cellStyle name="메모 4 2 2 4 2 2 2" xfId="44434"/>
    <cellStyle name="메모 4 2 2 4 2 3" xfId="44435"/>
    <cellStyle name="메모 4 2 2 4 3" xfId="13913"/>
    <cellStyle name="메모 4 2 2 4 3 2" xfId="44436"/>
    <cellStyle name="메모 4 2 2 4 4" xfId="44437"/>
    <cellStyle name="메모 4 2 2 4 5" xfId="44438"/>
    <cellStyle name="메모 4 2 2 5" xfId="5832"/>
    <cellStyle name="메모 4 2 2 5 2" xfId="44439"/>
    <cellStyle name="메모 4 2 2 5 2 2" xfId="44440"/>
    <cellStyle name="메모 4 2 2 5 3" xfId="44441"/>
    <cellStyle name="메모 4 2 2 6" xfId="11298"/>
    <cellStyle name="메모 4 2 2 6 2" xfId="44442"/>
    <cellStyle name="메모 4 2 2 7" xfId="17314"/>
    <cellStyle name="메모 4 2 2 8" xfId="17888"/>
    <cellStyle name="메모 4 2 2 9" xfId="18825"/>
    <cellStyle name="메모 4 2 3" xfId="854"/>
    <cellStyle name="메모 4 2 3 2" xfId="2156"/>
    <cellStyle name="메모 4 2 3 2 2" xfId="4772"/>
    <cellStyle name="메모 4 2 3 2 2 2" xfId="10064"/>
    <cellStyle name="메모 4 2 3 2 2 2 2" xfId="44443"/>
    <cellStyle name="메모 4 2 3 2 2 2 2 2" xfId="44444"/>
    <cellStyle name="메모 4 2 3 2 2 2 3" xfId="44445"/>
    <cellStyle name="메모 4 2 3 2 2 3" xfId="15530"/>
    <cellStyle name="메모 4 2 3 2 2 3 2" xfId="44446"/>
    <cellStyle name="메모 4 2 3 2 2 4" xfId="44447"/>
    <cellStyle name="메모 4 2 3 2 2 5" xfId="44448"/>
    <cellStyle name="메모 4 2 3 2 3" xfId="7449"/>
    <cellStyle name="메모 4 2 3 2 3 2" xfId="44449"/>
    <cellStyle name="메모 4 2 3 2 3 2 2" xfId="44450"/>
    <cellStyle name="메모 4 2 3 2 3 3" xfId="44451"/>
    <cellStyle name="메모 4 2 3 2 4" xfId="12915"/>
    <cellStyle name="메모 4 2 3 2 4 2" xfId="44452"/>
    <cellStyle name="메모 4 2 3 2 5" xfId="21615"/>
    <cellStyle name="메모 4 2 3 2 6" xfId="44453"/>
    <cellStyle name="메모 4 2 3 3" xfId="3473"/>
    <cellStyle name="메모 4 2 3 3 2" xfId="8765"/>
    <cellStyle name="메모 4 2 3 3 2 2" xfId="44454"/>
    <cellStyle name="메모 4 2 3 3 2 2 2" xfId="44455"/>
    <cellStyle name="메모 4 2 3 3 2 3" xfId="44456"/>
    <cellStyle name="메모 4 2 3 3 3" xfId="14231"/>
    <cellStyle name="메모 4 2 3 3 3 2" xfId="44457"/>
    <cellStyle name="메모 4 2 3 3 4" xfId="44458"/>
    <cellStyle name="메모 4 2 3 3 5" xfId="44459"/>
    <cellStyle name="메모 4 2 3 4" xfId="6150"/>
    <cellStyle name="메모 4 2 3 4 2" xfId="44460"/>
    <cellStyle name="메모 4 2 3 4 2 2" xfId="44461"/>
    <cellStyle name="메모 4 2 3 4 3" xfId="44462"/>
    <cellStyle name="메모 4 2 3 5" xfId="11616"/>
    <cellStyle name="메모 4 2 3 5 2" xfId="44463"/>
    <cellStyle name="메모 4 2 3 6" xfId="18214"/>
    <cellStyle name="메모 4 2 3 7" xfId="19148"/>
    <cellStyle name="메모 4 2 3 8" xfId="20110"/>
    <cellStyle name="메모 4 2 3 9" xfId="22575"/>
    <cellStyle name="메모 4 2 4" xfId="1536"/>
    <cellStyle name="메모 4 2 4 2" xfId="4152"/>
    <cellStyle name="메모 4 2 4 2 2" xfId="9444"/>
    <cellStyle name="메모 4 2 4 2 2 2" xfId="44464"/>
    <cellStyle name="메모 4 2 4 2 2 2 2" xfId="44465"/>
    <cellStyle name="메모 4 2 4 2 2 3" xfId="44466"/>
    <cellStyle name="메모 4 2 4 2 3" xfId="14910"/>
    <cellStyle name="메모 4 2 4 2 3 2" xfId="44467"/>
    <cellStyle name="메모 4 2 4 2 4" xfId="44468"/>
    <cellStyle name="메모 4 2 4 2 5" xfId="44469"/>
    <cellStyle name="메모 4 2 4 3" xfId="6829"/>
    <cellStyle name="메모 4 2 4 3 2" xfId="44470"/>
    <cellStyle name="메모 4 2 4 3 2 2" xfId="44471"/>
    <cellStyle name="메모 4 2 4 3 3" xfId="44472"/>
    <cellStyle name="메모 4 2 4 4" xfId="12295"/>
    <cellStyle name="메모 4 2 4 4 2" xfId="44473"/>
    <cellStyle name="메모 4 2 4 5" xfId="20416"/>
    <cellStyle name="메모 4 2 4 6" xfId="44474"/>
    <cellStyle name="메모 4 2 5" xfId="2853"/>
    <cellStyle name="메모 4 2 5 2" xfId="8145"/>
    <cellStyle name="메모 4 2 5 2 2" xfId="44475"/>
    <cellStyle name="메모 4 2 5 2 2 2" xfId="44476"/>
    <cellStyle name="메모 4 2 5 2 3" xfId="44477"/>
    <cellStyle name="메모 4 2 5 2 4" xfId="44478"/>
    <cellStyle name="메모 4 2 5 3" xfId="13611"/>
    <cellStyle name="메모 4 2 5 3 2" xfId="44479"/>
    <cellStyle name="메모 4 2 5 4" xfId="20994"/>
    <cellStyle name="메모 4 2 5 5" xfId="44480"/>
    <cellStyle name="메모 4 2 6" xfId="5530"/>
    <cellStyle name="메모 4 2 6 2" xfId="44481"/>
    <cellStyle name="메모 4 2 6 2 2" xfId="44482"/>
    <cellStyle name="메모 4 2 6 3" xfId="44483"/>
    <cellStyle name="메모 4 2 6 4" xfId="44484"/>
    <cellStyle name="메모 4 2 7" xfId="10996"/>
    <cellStyle name="메모 4 2 7 2" xfId="44485"/>
    <cellStyle name="메모 4 2 8" xfId="17005"/>
    <cellStyle name="메모 4 2 9" xfId="17593"/>
    <cellStyle name="메모 4 3" xfId="420"/>
    <cellStyle name="메모 4 3 10" xfId="19672"/>
    <cellStyle name="메모 4 3 11" xfId="22137"/>
    <cellStyle name="메모 4 3 2" xfId="1042"/>
    <cellStyle name="메모 4 3 2 2" xfId="2344"/>
    <cellStyle name="메모 4 3 2 2 2" xfId="4960"/>
    <cellStyle name="메모 4 3 2 2 2 2" xfId="10252"/>
    <cellStyle name="메모 4 3 2 2 2 2 2" xfId="44486"/>
    <cellStyle name="메모 4 3 2 2 2 2 2 2" xfId="44487"/>
    <cellStyle name="메모 4 3 2 2 2 2 3" xfId="44488"/>
    <cellStyle name="메모 4 3 2 2 2 3" xfId="15718"/>
    <cellStyle name="메모 4 3 2 2 2 3 2" xfId="44489"/>
    <cellStyle name="메모 4 3 2 2 2 4" xfId="44490"/>
    <cellStyle name="메모 4 3 2 2 3" xfId="7637"/>
    <cellStyle name="메모 4 3 2 2 3 2" xfId="44491"/>
    <cellStyle name="메모 4 3 2 2 3 2 2" xfId="44492"/>
    <cellStyle name="메모 4 3 2 2 3 3" xfId="44493"/>
    <cellStyle name="메모 4 3 2 2 4" xfId="13103"/>
    <cellStyle name="메모 4 3 2 2 4 2" xfId="44494"/>
    <cellStyle name="메모 4 3 2 2 5" xfId="44495"/>
    <cellStyle name="메모 4 3 2 2 6" xfId="44496"/>
    <cellStyle name="메모 4 3 2 3" xfId="3661"/>
    <cellStyle name="메모 4 3 2 3 2" xfId="8953"/>
    <cellStyle name="메모 4 3 2 3 2 2" xfId="44497"/>
    <cellStyle name="메모 4 3 2 3 2 2 2" xfId="44498"/>
    <cellStyle name="메모 4 3 2 3 2 3" xfId="44499"/>
    <cellStyle name="메모 4 3 2 3 3" xfId="14419"/>
    <cellStyle name="메모 4 3 2 3 3 2" xfId="44500"/>
    <cellStyle name="메모 4 3 2 3 4" xfId="44501"/>
    <cellStyle name="메모 4 3 2 4" xfId="6338"/>
    <cellStyle name="메모 4 3 2 4 2" xfId="44502"/>
    <cellStyle name="메모 4 3 2 4 2 2" xfId="44503"/>
    <cellStyle name="메모 4 3 2 4 3" xfId="44504"/>
    <cellStyle name="메모 4 3 2 5" xfId="11804"/>
    <cellStyle name="메모 4 3 2 5 2" xfId="44505"/>
    <cellStyle name="메모 4 3 2 6" xfId="20596"/>
    <cellStyle name="메모 4 3 2 7" xfId="44506"/>
    <cellStyle name="메모 4 3 3" xfId="1724"/>
    <cellStyle name="메모 4 3 3 2" xfId="4340"/>
    <cellStyle name="메모 4 3 3 2 2" xfId="9632"/>
    <cellStyle name="메모 4 3 3 2 2 2" xfId="44507"/>
    <cellStyle name="메모 4 3 3 2 2 2 2" xfId="44508"/>
    <cellStyle name="메모 4 3 3 2 2 3" xfId="44509"/>
    <cellStyle name="메모 4 3 3 2 3" xfId="15098"/>
    <cellStyle name="메모 4 3 3 2 3 2" xfId="44510"/>
    <cellStyle name="메모 4 3 3 2 4" xfId="44511"/>
    <cellStyle name="메모 4 3 3 2 5" xfId="44512"/>
    <cellStyle name="메모 4 3 3 3" xfId="7017"/>
    <cellStyle name="메모 4 3 3 3 2" xfId="44513"/>
    <cellStyle name="메모 4 3 3 3 2 2" xfId="44514"/>
    <cellStyle name="메모 4 3 3 3 3" xfId="44515"/>
    <cellStyle name="메모 4 3 3 4" xfId="12483"/>
    <cellStyle name="메모 4 3 3 4 2" xfId="44516"/>
    <cellStyle name="메모 4 3 3 5" xfId="21174"/>
    <cellStyle name="메모 4 3 3 6" xfId="44517"/>
    <cellStyle name="메모 4 3 4" xfId="3041"/>
    <cellStyle name="메모 4 3 4 2" xfId="8333"/>
    <cellStyle name="메모 4 3 4 2 2" xfId="44518"/>
    <cellStyle name="메모 4 3 4 2 2 2" xfId="44519"/>
    <cellStyle name="메모 4 3 4 2 3" xfId="44520"/>
    <cellStyle name="메모 4 3 4 3" xfId="13799"/>
    <cellStyle name="메모 4 3 4 3 2" xfId="44521"/>
    <cellStyle name="메모 4 3 4 4" xfId="44522"/>
    <cellStyle name="메모 4 3 4 5" xfId="44523"/>
    <cellStyle name="메모 4 3 5" xfId="5718"/>
    <cellStyle name="메모 4 3 5 2" xfId="44524"/>
    <cellStyle name="메모 4 3 5 2 2" xfId="44525"/>
    <cellStyle name="메모 4 3 5 3" xfId="44526"/>
    <cellStyle name="메모 4 3 6" xfId="11184"/>
    <cellStyle name="메모 4 3 6 2" xfId="44527"/>
    <cellStyle name="메모 4 3 7" xfId="17185"/>
    <cellStyle name="메모 4 3 8" xfId="17773"/>
    <cellStyle name="메모 4 3 9" xfId="18710"/>
    <cellStyle name="메모 4 4" xfId="740"/>
    <cellStyle name="메모 4 4 2" xfId="2042"/>
    <cellStyle name="메모 4 4 2 2" xfId="4658"/>
    <cellStyle name="메모 4 4 2 2 2" xfId="9950"/>
    <cellStyle name="메모 4 4 2 2 2 2" xfId="44528"/>
    <cellStyle name="메모 4 4 2 2 2 2 2" xfId="44529"/>
    <cellStyle name="메모 4 4 2 2 2 3" xfId="44530"/>
    <cellStyle name="메모 4 4 2 2 3" xfId="15416"/>
    <cellStyle name="메모 4 4 2 2 3 2" xfId="44531"/>
    <cellStyle name="메모 4 4 2 2 4" xfId="44532"/>
    <cellStyle name="메모 4 4 2 2 5" xfId="44533"/>
    <cellStyle name="메모 4 4 2 3" xfId="7335"/>
    <cellStyle name="메모 4 4 2 3 2" xfId="44534"/>
    <cellStyle name="메모 4 4 2 3 2 2" xfId="44535"/>
    <cellStyle name="메모 4 4 2 3 3" xfId="44536"/>
    <cellStyle name="메모 4 4 2 4" xfId="12801"/>
    <cellStyle name="메모 4 4 2 4 2" xfId="44537"/>
    <cellStyle name="메모 4 4 2 5" xfId="21421"/>
    <cellStyle name="메모 4 4 2 6" xfId="44538"/>
    <cellStyle name="메모 4 4 3" xfId="3359"/>
    <cellStyle name="메모 4 4 3 2" xfId="8651"/>
    <cellStyle name="메모 4 4 3 2 2" xfId="44539"/>
    <cellStyle name="메모 4 4 3 2 2 2" xfId="44540"/>
    <cellStyle name="메모 4 4 3 2 3" xfId="44541"/>
    <cellStyle name="메모 4 4 3 3" xfId="14117"/>
    <cellStyle name="메모 4 4 3 3 2" xfId="44542"/>
    <cellStyle name="메모 4 4 3 4" xfId="44543"/>
    <cellStyle name="메모 4 4 3 5" xfId="44544"/>
    <cellStyle name="메모 4 4 4" xfId="6036"/>
    <cellStyle name="메모 4 4 4 2" xfId="44545"/>
    <cellStyle name="메모 4 4 4 2 2" xfId="44546"/>
    <cellStyle name="메모 4 4 4 3" xfId="44547"/>
    <cellStyle name="메모 4 4 5" xfId="11502"/>
    <cellStyle name="메모 4 4 5 2" xfId="44548"/>
    <cellStyle name="메모 4 4 6" xfId="18021"/>
    <cellStyle name="메모 4 4 7" xfId="18955"/>
    <cellStyle name="메모 4 4 8" xfId="19917"/>
    <cellStyle name="메모 4 4 9" xfId="22382"/>
    <cellStyle name="메모 4 5" xfId="1422"/>
    <cellStyle name="메모 4 5 2" xfId="4038"/>
    <cellStyle name="메모 4 5 2 2" xfId="9330"/>
    <cellStyle name="메모 4 5 2 2 2" xfId="44549"/>
    <cellStyle name="메모 4 5 2 2 2 2" xfId="44550"/>
    <cellStyle name="메모 4 5 2 2 3" xfId="44551"/>
    <cellStyle name="메모 4 5 2 3" xfId="14796"/>
    <cellStyle name="메모 4 5 2 3 2" xfId="44552"/>
    <cellStyle name="메모 4 5 2 4" xfId="44553"/>
    <cellStyle name="메모 4 5 2 5" xfId="44554"/>
    <cellStyle name="메모 4 5 3" xfId="6715"/>
    <cellStyle name="메모 4 5 3 2" xfId="44555"/>
    <cellStyle name="메모 4 5 3 2 2" xfId="44556"/>
    <cellStyle name="메모 4 5 3 3" xfId="44557"/>
    <cellStyle name="메모 4 5 4" xfId="12181"/>
    <cellStyle name="메모 4 5 4 2" xfId="44558"/>
    <cellStyle name="메모 4 5 5" xfId="20250"/>
    <cellStyle name="메모 4 5 6" xfId="44559"/>
    <cellStyle name="메모 4 6" xfId="2739"/>
    <cellStyle name="메모 4 6 2" xfId="8031"/>
    <cellStyle name="메모 4 6 2 2" xfId="44560"/>
    <cellStyle name="메모 4 6 2 2 2" xfId="44561"/>
    <cellStyle name="메모 4 6 2 3" xfId="44562"/>
    <cellStyle name="메모 4 6 2 4" xfId="44563"/>
    <cellStyle name="메모 4 6 3" xfId="13497"/>
    <cellStyle name="메모 4 6 3 2" xfId="44564"/>
    <cellStyle name="메모 4 6 4" xfId="20828"/>
    <cellStyle name="메모 4 6 5" xfId="44565"/>
    <cellStyle name="메모 4 7" xfId="5416"/>
    <cellStyle name="메모 4 7 2" xfId="16138"/>
    <cellStyle name="메모 4 7 2 2" xfId="44566"/>
    <cellStyle name="메모 4 7 3" xfId="44567"/>
    <cellStyle name="메모 4 7 4" xfId="44568"/>
    <cellStyle name="메모 4 8" xfId="10781"/>
    <cellStyle name="메모 4 8 2" xfId="44569"/>
    <cellStyle name="메모 4 9" xfId="10882"/>
    <cellStyle name="메모 4 9 2" xfId="44570"/>
    <cellStyle name="메모 5" xfId="144"/>
    <cellStyle name="메모 5 10" xfId="44571"/>
    <cellStyle name="메모 5 2" xfId="265"/>
    <cellStyle name="메모 5 2 2" xfId="569"/>
    <cellStyle name="메모 5 2 2 2" xfId="1191"/>
    <cellStyle name="메모 5 2 2 2 2" xfId="2493"/>
    <cellStyle name="메모 5 2 2 2 2 2" xfId="5109"/>
    <cellStyle name="메모 5 2 2 2 2 2 2" xfId="10401"/>
    <cellStyle name="메모 5 2 2 2 2 2 2 2" xfId="44572"/>
    <cellStyle name="메모 5 2 2 2 2 2 2 2 2" xfId="44573"/>
    <cellStyle name="메모 5 2 2 2 2 2 2 3" xfId="44574"/>
    <cellStyle name="메모 5 2 2 2 2 2 3" xfId="15867"/>
    <cellStyle name="메모 5 2 2 2 2 2 3 2" xfId="44575"/>
    <cellStyle name="메모 5 2 2 2 2 2 4" xfId="44576"/>
    <cellStyle name="메모 5 2 2 2 2 3" xfId="7786"/>
    <cellStyle name="메모 5 2 2 2 2 3 2" xfId="44577"/>
    <cellStyle name="메모 5 2 2 2 2 3 2 2" xfId="44578"/>
    <cellStyle name="메모 5 2 2 2 2 3 3" xfId="44579"/>
    <cellStyle name="메모 5 2 2 2 2 4" xfId="13252"/>
    <cellStyle name="메모 5 2 2 2 2 4 2" xfId="44580"/>
    <cellStyle name="메모 5 2 2 2 2 5" xfId="44581"/>
    <cellStyle name="메모 5 2 2 2 3" xfId="3810"/>
    <cellStyle name="메모 5 2 2 2 3 2" xfId="9102"/>
    <cellStyle name="메모 5 2 2 2 3 2 2" xfId="44582"/>
    <cellStyle name="메모 5 2 2 2 3 2 2 2" xfId="44583"/>
    <cellStyle name="메모 5 2 2 2 3 2 3" xfId="44584"/>
    <cellStyle name="메모 5 2 2 2 3 3" xfId="14568"/>
    <cellStyle name="메모 5 2 2 2 3 3 2" xfId="44585"/>
    <cellStyle name="메모 5 2 2 2 3 4" xfId="44586"/>
    <cellStyle name="메모 5 2 2 2 4" xfId="6487"/>
    <cellStyle name="메모 5 2 2 2 4 2" xfId="44587"/>
    <cellStyle name="메모 5 2 2 2 4 2 2" xfId="44588"/>
    <cellStyle name="메모 5 2 2 2 4 3" xfId="44589"/>
    <cellStyle name="메모 5 2 2 2 5" xfId="11953"/>
    <cellStyle name="메모 5 2 2 2 5 2" xfId="44590"/>
    <cellStyle name="메모 5 2 2 2 6" xfId="44591"/>
    <cellStyle name="메모 5 2 2 3" xfId="1873"/>
    <cellStyle name="메모 5 2 2 3 2" xfId="4489"/>
    <cellStyle name="메모 5 2 2 3 2 2" xfId="9781"/>
    <cellStyle name="메모 5 2 2 3 2 2 2" xfId="44592"/>
    <cellStyle name="메모 5 2 2 3 2 2 2 2" xfId="44593"/>
    <cellStyle name="메모 5 2 2 3 2 2 3" xfId="44594"/>
    <cellStyle name="메모 5 2 2 3 2 3" xfId="15247"/>
    <cellStyle name="메모 5 2 2 3 2 3 2" xfId="44595"/>
    <cellStyle name="메모 5 2 2 3 2 4" xfId="44596"/>
    <cellStyle name="메모 5 2 2 3 3" xfId="7166"/>
    <cellStyle name="메모 5 2 2 3 3 2" xfId="44597"/>
    <cellStyle name="메모 5 2 2 3 3 2 2" xfId="44598"/>
    <cellStyle name="메모 5 2 2 3 3 3" xfId="44599"/>
    <cellStyle name="메모 5 2 2 3 4" xfId="12632"/>
    <cellStyle name="메모 5 2 2 3 4 2" xfId="44600"/>
    <cellStyle name="메모 5 2 2 3 5" xfId="44601"/>
    <cellStyle name="메모 5 2 2 4" xfId="3190"/>
    <cellStyle name="메모 5 2 2 4 2" xfId="8482"/>
    <cellStyle name="메모 5 2 2 4 2 2" xfId="44602"/>
    <cellStyle name="메모 5 2 2 4 2 2 2" xfId="44603"/>
    <cellStyle name="메모 5 2 2 4 2 3" xfId="44604"/>
    <cellStyle name="메모 5 2 2 4 3" xfId="13948"/>
    <cellStyle name="메모 5 2 2 4 3 2" xfId="44605"/>
    <cellStyle name="메모 5 2 2 4 4" xfId="44606"/>
    <cellStyle name="메모 5 2 2 5" xfId="5867"/>
    <cellStyle name="메모 5 2 2 5 2" xfId="44607"/>
    <cellStyle name="메모 5 2 2 5 2 2" xfId="44608"/>
    <cellStyle name="메모 5 2 2 5 3" xfId="44609"/>
    <cellStyle name="메모 5 2 2 6" xfId="11333"/>
    <cellStyle name="메모 5 2 2 6 2" xfId="44610"/>
    <cellStyle name="메모 5 2 2 7" xfId="44611"/>
    <cellStyle name="메모 5 2 3" xfId="889"/>
    <cellStyle name="메모 5 2 3 2" xfId="2191"/>
    <cellStyle name="메모 5 2 3 2 2" xfId="4807"/>
    <cellStyle name="메모 5 2 3 2 2 2" xfId="10099"/>
    <cellStyle name="메모 5 2 3 2 2 2 2" xfId="44612"/>
    <cellStyle name="메모 5 2 3 2 2 2 2 2" xfId="44613"/>
    <cellStyle name="메모 5 2 3 2 2 2 3" xfId="44614"/>
    <cellStyle name="메모 5 2 3 2 2 3" xfId="15565"/>
    <cellStyle name="메모 5 2 3 2 2 3 2" xfId="44615"/>
    <cellStyle name="메모 5 2 3 2 2 4" xfId="44616"/>
    <cellStyle name="메모 5 2 3 2 3" xfId="7484"/>
    <cellStyle name="메모 5 2 3 2 3 2" xfId="44617"/>
    <cellStyle name="메모 5 2 3 2 3 2 2" xfId="44618"/>
    <cellStyle name="메모 5 2 3 2 3 3" xfId="44619"/>
    <cellStyle name="메모 5 2 3 2 4" xfId="12950"/>
    <cellStyle name="메모 5 2 3 2 4 2" xfId="44620"/>
    <cellStyle name="메모 5 2 3 2 5" xfId="44621"/>
    <cellStyle name="메모 5 2 3 3" xfId="3508"/>
    <cellStyle name="메모 5 2 3 3 2" xfId="8800"/>
    <cellStyle name="메모 5 2 3 3 2 2" xfId="44622"/>
    <cellStyle name="메모 5 2 3 3 2 2 2" xfId="44623"/>
    <cellStyle name="메모 5 2 3 3 2 3" xfId="44624"/>
    <cellStyle name="메모 5 2 3 3 3" xfId="14266"/>
    <cellStyle name="메모 5 2 3 3 3 2" xfId="44625"/>
    <cellStyle name="메모 5 2 3 3 4" xfId="44626"/>
    <cellStyle name="메모 5 2 3 4" xfId="6185"/>
    <cellStyle name="메모 5 2 3 4 2" xfId="44627"/>
    <cellStyle name="메모 5 2 3 4 2 2" xfId="44628"/>
    <cellStyle name="메모 5 2 3 4 3" xfId="44629"/>
    <cellStyle name="메모 5 2 3 5" xfId="11651"/>
    <cellStyle name="메모 5 2 3 5 2" xfId="44630"/>
    <cellStyle name="메모 5 2 3 6" xfId="44631"/>
    <cellStyle name="메모 5 2 4" xfId="1571"/>
    <cellStyle name="메모 5 2 4 2" xfId="4187"/>
    <cellStyle name="메모 5 2 4 2 2" xfId="9479"/>
    <cellStyle name="메모 5 2 4 2 2 2" xfId="44632"/>
    <cellStyle name="메모 5 2 4 2 2 2 2" xfId="44633"/>
    <cellStyle name="메모 5 2 4 2 2 3" xfId="44634"/>
    <cellStyle name="메모 5 2 4 2 3" xfId="14945"/>
    <cellStyle name="메모 5 2 4 2 3 2" xfId="44635"/>
    <cellStyle name="메모 5 2 4 2 4" xfId="44636"/>
    <cellStyle name="메모 5 2 4 3" xfId="6864"/>
    <cellStyle name="메모 5 2 4 3 2" xfId="44637"/>
    <cellStyle name="메모 5 2 4 3 2 2" xfId="44638"/>
    <cellStyle name="메모 5 2 4 3 3" xfId="44639"/>
    <cellStyle name="메모 5 2 4 4" xfId="12330"/>
    <cellStyle name="메모 5 2 4 4 2" xfId="44640"/>
    <cellStyle name="메모 5 2 4 5" xfId="44641"/>
    <cellStyle name="메모 5 2 5" xfId="2888"/>
    <cellStyle name="메모 5 2 5 2" xfId="8180"/>
    <cellStyle name="메모 5 2 5 2 2" xfId="44642"/>
    <cellStyle name="메모 5 2 5 2 2 2" xfId="44643"/>
    <cellStyle name="메모 5 2 5 2 3" xfId="44644"/>
    <cellStyle name="메모 5 2 5 3" xfId="13646"/>
    <cellStyle name="메모 5 2 5 3 2" xfId="44645"/>
    <cellStyle name="메모 5 2 5 4" xfId="44646"/>
    <cellStyle name="메모 5 2 6" xfId="5565"/>
    <cellStyle name="메모 5 2 6 2" xfId="44647"/>
    <cellStyle name="메모 5 2 6 2 2" xfId="44648"/>
    <cellStyle name="메모 5 2 6 3" xfId="44649"/>
    <cellStyle name="메모 5 2 7" xfId="11031"/>
    <cellStyle name="메모 5 2 7 2" xfId="44650"/>
    <cellStyle name="메모 5 2 8" xfId="44651"/>
    <cellStyle name="메모 5 3" xfId="454"/>
    <cellStyle name="메모 5 3 2" xfId="1076"/>
    <cellStyle name="메모 5 3 2 2" xfId="2378"/>
    <cellStyle name="메모 5 3 2 2 2" xfId="4994"/>
    <cellStyle name="메모 5 3 2 2 2 2" xfId="10286"/>
    <cellStyle name="메모 5 3 2 2 2 2 2" xfId="44652"/>
    <cellStyle name="메모 5 3 2 2 2 2 2 2" xfId="44653"/>
    <cellStyle name="메모 5 3 2 2 2 2 3" xfId="44654"/>
    <cellStyle name="메모 5 3 2 2 2 3" xfId="15752"/>
    <cellStyle name="메모 5 3 2 2 2 3 2" xfId="44655"/>
    <cellStyle name="메모 5 3 2 2 2 4" xfId="44656"/>
    <cellStyle name="메모 5 3 2 2 3" xfId="7671"/>
    <cellStyle name="메모 5 3 2 2 3 2" xfId="44657"/>
    <cellStyle name="메모 5 3 2 2 3 2 2" xfId="44658"/>
    <cellStyle name="메모 5 3 2 2 3 3" xfId="44659"/>
    <cellStyle name="메모 5 3 2 2 4" xfId="13137"/>
    <cellStyle name="메모 5 3 2 2 4 2" xfId="44660"/>
    <cellStyle name="메모 5 3 2 2 5" xfId="44661"/>
    <cellStyle name="메모 5 3 2 3" xfId="3695"/>
    <cellStyle name="메모 5 3 2 3 2" xfId="8987"/>
    <cellStyle name="메모 5 3 2 3 2 2" xfId="44662"/>
    <cellStyle name="메모 5 3 2 3 2 2 2" xfId="44663"/>
    <cellStyle name="메모 5 3 2 3 2 3" xfId="44664"/>
    <cellStyle name="메모 5 3 2 3 3" xfId="14453"/>
    <cellStyle name="메모 5 3 2 3 3 2" xfId="44665"/>
    <cellStyle name="메모 5 3 2 3 4" xfId="44666"/>
    <cellStyle name="메모 5 3 2 4" xfId="6372"/>
    <cellStyle name="메모 5 3 2 4 2" xfId="44667"/>
    <cellStyle name="메모 5 3 2 4 2 2" xfId="44668"/>
    <cellStyle name="메모 5 3 2 4 3" xfId="44669"/>
    <cellStyle name="메모 5 3 2 5" xfId="11838"/>
    <cellStyle name="메모 5 3 2 5 2" xfId="44670"/>
    <cellStyle name="메모 5 3 2 6" xfId="44671"/>
    <cellStyle name="메모 5 3 3" xfId="1758"/>
    <cellStyle name="메모 5 3 3 2" xfId="4374"/>
    <cellStyle name="메모 5 3 3 2 2" xfId="9666"/>
    <cellStyle name="메모 5 3 3 2 2 2" xfId="44672"/>
    <cellStyle name="메모 5 3 3 2 2 2 2" xfId="44673"/>
    <cellStyle name="메모 5 3 3 2 2 3" xfId="44674"/>
    <cellStyle name="메모 5 3 3 2 3" xfId="15132"/>
    <cellStyle name="메모 5 3 3 2 3 2" xfId="44675"/>
    <cellStyle name="메모 5 3 3 2 4" xfId="44676"/>
    <cellStyle name="메모 5 3 3 3" xfId="7051"/>
    <cellStyle name="메모 5 3 3 3 2" xfId="44677"/>
    <cellStyle name="메모 5 3 3 3 2 2" xfId="44678"/>
    <cellStyle name="메모 5 3 3 3 3" xfId="44679"/>
    <cellStyle name="메모 5 3 3 4" xfId="12517"/>
    <cellStyle name="메모 5 3 3 4 2" xfId="44680"/>
    <cellStyle name="메모 5 3 3 5" xfId="44681"/>
    <cellStyle name="메모 5 3 4" xfId="3075"/>
    <cellStyle name="메모 5 3 4 2" xfId="8367"/>
    <cellStyle name="메모 5 3 4 2 2" xfId="44682"/>
    <cellStyle name="메모 5 3 4 2 2 2" xfId="44683"/>
    <cellStyle name="메모 5 3 4 2 3" xfId="44684"/>
    <cellStyle name="메모 5 3 4 3" xfId="13833"/>
    <cellStyle name="메모 5 3 4 3 2" xfId="44685"/>
    <cellStyle name="메모 5 3 4 4" xfId="44686"/>
    <cellStyle name="메모 5 3 5" xfId="5752"/>
    <cellStyle name="메모 5 3 5 2" xfId="44687"/>
    <cellStyle name="메모 5 3 5 2 2" xfId="44688"/>
    <cellStyle name="메모 5 3 5 3" xfId="44689"/>
    <cellStyle name="메모 5 3 6" xfId="11218"/>
    <cellStyle name="메모 5 3 6 2" xfId="44690"/>
    <cellStyle name="메모 5 3 7" xfId="44691"/>
    <cellStyle name="메모 5 4" xfId="774"/>
    <cellStyle name="메모 5 4 2" xfId="2076"/>
    <cellStyle name="메모 5 4 2 2" xfId="4692"/>
    <cellStyle name="메모 5 4 2 2 2" xfId="9984"/>
    <cellStyle name="메모 5 4 2 2 2 2" xfId="44692"/>
    <cellStyle name="메모 5 4 2 2 2 2 2" xfId="44693"/>
    <cellStyle name="메모 5 4 2 2 2 3" xfId="44694"/>
    <cellStyle name="메모 5 4 2 2 3" xfId="15450"/>
    <cellStyle name="메모 5 4 2 2 3 2" xfId="44695"/>
    <cellStyle name="메모 5 4 2 2 4" xfId="44696"/>
    <cellStyle name="메모 5 4 2 3" xfId="7369"/>
    <cellStyle name="메모 5 4 2 3 2" xfId="44697"/>
    <cellStyle name="메모 5 4 2 3 2 2" xfId="44698"/>
    <cellStyle name="메모 5 4 2 3 3" xfId="44699"/>
    <cellStyle name="메모 5 4 2 4" xfId="12835"/>
    <cellStyle name="메모 5 4 2 4 2" xfId="44700"/>
    <cellStyle name="메모 5 4 2 5" xfId="44701"/>
    <cellStyle name="메모 5 4 3" xfId="3393"/>
    <cellStyle name="메모 5 4 3 2" xfId="8685"/>
    <cellStyle name="메모 5 4 3 2 2" xfId="44702"/>
    <cellStyle name="메모 5 4 3 2 2 2" xfId="44703"/>
    <cellStyle name="메모 5 4 3 2 3" xfId="44704"/>
    <cellStyle name="메모 5 4 3 3" xfId="14151"/>
    <cellStyle name="메모 5 4 3 3 2" xfId="44705"/>
    <cellStyle name="메모 5 4 3 4" xfId="44706"/>
    <cellStyle name="메모 5 4 4" xfId="6070"/>
    <cellStyle name="메모 5 4 4 2" xfId="44707"/>
    <cellStyle name="메모 5 4 4 2 2" xfId="44708"/>
    <cellStyle name="메모 5 4 4 3" xfId="44709"/>
    <cellStyle name="메모 5 4 5" xfId="11536"/>
    <cellStyle name="메모 5 4 5 2" xfId="44710"/>
    <cellStyle name="메모 5 4 6" xfId="44711"/>
    <cellStyle name="메모 5 5" xfId="1456"/>
    <cellStyle name="메모 5 5 2" xfId="4072"/>
    <cellStyle name="메모 5 5 2 2" xfId="9364"/>
    <cellStyle name="메모 5 5 2 2 2" xfId="44712"/>
    <cellStyle name="메모 5 5 2 2 2 2" xfId="44713"/>
    <cellStyle name="메모 5 5 2 2 3" xfId="44714"/>
    <cellStyle name="메모 5 5 2 3" xfId="14830"/>
    <cellStyle name="메모 5 5 2 3 2" xfId="44715"/>
    <cellStyle name="메모 5 5 2 4" xfId="44716"/>
    <cellStyle name="메모 5 5 3" xfId="6749"/>
    <cellStyle name="메모 5 5 3 2" xfId="44717"/>
    <cellStyle name="메모 5 5 3 2 2" xfId="44718"/>
    <cellStyle name="메모 5 5 3 3" xfId="44719"/>
    <cellStyle name="메모 5 5 4" xfId="12215"/>
    <cellStyle name="메모 5 5 4 2" xfId="44720"/>
    <cellStyle name="메모 5 5 5" xfId="44721"/>
    <cellStyle name="메모 5 6" xfId="2773"/>
    <cellStyle name="메모 5 6 2" xfId="8065"/>
    <cellStyle name="메모 5 6 2 2" xfId="44722"/>
    <cellStyle name="메모 5 6 2 2 2" xfId="44723"/>
    <cellStyle name="메모 5 6 2 3" xfId="44724"/>
    <cellStyle name="메모 5 6 3" xfId="13531"/>
    <cellStyle name="메모 5 6 3 2" xfId="44725"/>
    <cellStyle name="메모 5 6 4" xfId="44726"/>
    <cellStyle name="메모 5 7" xfId="5450"/>
    <cellStyle name="메모 5 7 2" xfId="44727"/>
    <cellStyle name="메모 5 7 2 2" xfId="44728"/>
    <cellStyle name="메모 5 7 3" xfId="44729"/>
    <cellStyle name="메모 5 8" xfId="10916"/>
    <cellStyle name="메모 5 8 2" xfId="44730"/>
    <cellStyle name="메모 5 9" xfId="16274"/>
    <cellStyle name="메모 6" xfId="159"/>
    <cellStyle name="메모 6 10" xfId="16696"/>
    <cellStyle name="메모 6 11" xfId="16888"/>
    <cellStyle name="메모 6 12" xfId="17482"/>
    <cellStyle name="메모 6 13" xfId="18419"/>
    <cellStyle name="메모 6 14" xfId="19381"/>
    <cellStyle name="메모 6 15" xfId="21846"/>
    <cellStyle name="메모 6 2" xfId="280"/>
    <cellStyle name="메모 6 2 10" xfId="18583"/>
    <cellStyle name="메모 6 2 11" xfId="19545"/>
    <cellStyle name="메모 6 2 12" xfId="22010"/>
    <cellStyle name="메모 6 2 2" xfId="584"/>
    <cellStyle name="메모 6 2 2 10" xfId="22576"/>
    <cellStyle name="메모 6 2 2 2" xfId="1206"/>
    <cellStyle name="메모 6 2 2 2 2" xfId="2508"/>
    <cellStyle name="메모 6 2 2 2 2 2" xfId="5124"/>
    <cellStyle name="메모 6 2 2 2 2 2 2" xfId="10416"/>
    <cellStyle name="메모 6 2 2 2 2 2 2 2" xfId="44731"/>
    <cellStyle name="메모 6 2 2 2 2 2 2 2 2" xfId="44732"/>
    <cellStyle name="메모 6 2 2 2 2 2 2 3" xfId="44733"/>
    <cellStyle name="메모 6 2 2 2 2 2 3" xfId="15882"/>
    <cellStyle name="메모 6 2 2 2 2 2 3 2" xfId="44734"/>
    <cellStyle name="메모 6 2 2 2 2 2 4" xfId="44735"/>
    <cellStyle name="메모 6 2 2 2 2 3" xfId="7801"/>
    <cellStyle name="메모 6 2 2 2 2 3 2" xfId="44736"/>
    <cellStyle name="메모 6 2 2 2 2 3 2 2" xfId="44737"/>
    <cellStyle name="메모 6 2 2 2 2 3 3" xfId="44738"/>
    <cellStyle name="메모 6 2 2 2 2 4" xfId="13267"/>
    <cellStyle name="메모 6 2 2 2 2 4 2" xfId="44739"/>
    <cellStyle name="메모 6 2 2 2 2 5" xfId="44740"/>
    <cellStyle name="메모 6 2 2 2 2 6" xfId="44741"/>
    <cellStyle name="메모 6 2 2 2 3" xfId="3825"/>
    <cellStyle name="메모 6 2 2 2 3 2" xfId="9117"/>
    <cellStyle name="메모 6 2 2 2 3 2 2" xfId="44742"/>
    <cellStyle name="메모 6 2 2 2 3 2 2 2" xfId="44743"/>
    <cellStyle name="메모 6 2 2 2 3 2 3" xfId="44744"/>
    <cellStyle name="메모 6 2 2 2 3 3" xfId="14583"/>
    <cellStyle name="메모 6 2 2 2 3 3 2" xfId="44745"/>
    <cellStyle name="메모 6 2 2 2 3 4" xfId="44746"/>
    <cellStyle name="메모 6 2 2 2 4" xfId="6502"/>
    <cellStyle name="메모 6 2 2 2 4 2" xfId="44747"/>
    <cellStyle name="메모 6 2 2 2 4 2 2" xfId="44748"/>
    <cellStyle name="메모 6 2 2 2 4 3" xfId="44749"/>
    <cellStyle name="메모 6 2 2 2 5" xfId="11968"/>
    <cellStyle name="메모 6 2 2 2 5 2" xfId="44750"/>
    <cellStyle name="메모 6 2 2 2 6" xfId="21616"/>
    <cellStyle name="메모 6 2 2 2 7" xfId="44751"/>
    <cellStyle name="메모 6 2 2 3" xfId="1888"/>
    <cellStyle name="메모 6 2 2 3 2" xfId="4504"/>
    <cellStyle name="메모 6 2 2 3 2 2" xfId="9796"/>
    <cellStyle name="메모 6 2 2 3 2 2 2" xfId="44752"/>
    <cellStyle name="메모 6 2 2 3 2 2 2 2" xfId="44753"/>
    <cellStyle name="메모 6 2 2 3 2 2 3" xfId="44754"/>
    <cellStyle name="메모 6 2 2 3 2 3" xfId="15262"/>
    <cellStyle name="메모 6 2 2 3 2 3 2" xfId="44755"/>
    <cellStyle name="메모 6 2 2 3 2 4" xfId="44756"/>
    <cellStyle name="메모 6 2 2 3 3" xfId="7181"/>
    <cellStyle name="메모 6 2 2 3 3 2" xfId="44757"/>
    <cellStyle name="메모 6 2 2 3 3 2 2" xfId="44758"/>
    <cellStyle name="메모 6 2 2 3 3 3" xfId="44759"/>
    <cellStyle name="메모 6 2 2 3 4" xfId="12647"/>
    <cellStyle name="메모 6 2 2 3 4 2" xfId="44760"/>
    <cellStyle name="메모 6 2 2 3 5" xfId="44761"/>
    <cellStyle name="메모 6 2 2 3 6" xfId="44762"/>
    <cellStyle name="메모 6 2 2 4" xfId="3205"/>
    <cellStyle name="메모 6 2 2 4 2" xfId="8497"/>
    <cellStyle name="메모 6 2 2 4 2 2" xfId="44763"/>
    <cellStyle name="메모 6 2 2 4 2 2 2" xfId="44764"/>
    <cellStyle name="메모 6 2 2 4 2 3" xfId="44765"/>
    <cellStyle name="메모 6 2 2 4 3" xfId="13963"/>
    <cellStyle name="메모 6 2 2 4 3 2" xfId="44766"/>
    <cellStyle name="메모 6 2 2 4 4" xfId="44767"/>
    <cellStyle name="메모 6 2 2 5" xfId="5882"/>
    <cellStyle name="메모 6 2 2 5 2" xfId="44768"/>
    <cellStyle name="메모 6 2 2 5 2 2" xfId="44769"/>
    <cellStyle name="메모 6 2 2 5 3" xfId="44770"/>
    <cellStyle name="메모 6 2 2 6" xfId="11348"/>
    <cellStyle name="메모 6 2 2 6 2" xfId="44771"/>
    <cellStyle name="메모 6 2 2 7" xfId="18215"/>
    <cellStyle name="메모 6 2 2 8" xfId="19149"/>
    <cellStyle name="메모 6 2 2 9" xfId="20111"/>
    <cellStyle name="메모 6 2 3" xfId="904"/>
    <cellStyle name="메모 6 2 3 2" xfId="2206"/>
    <cellStyle name="메모 6 2 3 2 2" xfId="4822"/>
    <cellStyle name="메모 6 2 3 2 2 2" xfId="10114"/>
    <cellStyle name="메모 6 2 3 2 2 2 2" xfId="44772"/>
    <cellStyle name="메모 6 2 3 2 2 2 2 2" xfId="44773"/>
    <cellStyle name="메모 6 2 3 2 2 2 3" xfId="44774"/>
    <cellStyle name="메모 6 2 3 2 2 3" xfId="15580"/>
    <cellStyle name="메모 6 2 3 2 2 3 2" xfId="44775"/>
    <cellStyle name="메모 6 2 3 2 2 4" xfId="44776"/>
    <cellStyle name="메모 6 2 3 2 3" xfId="7499"/>
    <cellStyle name="메모 6 2 3 2 3 2" xfId="44777"/>
    <cellStyle name="메모 6 2 3 2 3 2 2" xfId="44778"/>
    <cellStyle name="메모 6 2 3 2 3 3" xfId="44779"/>
    <cellStyle name="메모 6 2 3 2 4" xfId="12965"/>
    <cellStyle name="메모 6 2 3 2 4 2" xfId="44780"/>
    <cellStyle name="메모 6 2 3 2 5" xfId="44781"/>
    <cellStyle name="메모 6 2 3 2 6" xfId="44782"/>
    <cellStyle name="메모 6 2 3 3" xfId="3523"/>
    <cellStyle name="메모 6 2 3 3 2" xfId="8815"/>
    <cellStyle name="메모 6 2 3 3 2 2" xfId="44783"/>
    <cellStyle name="메모 6 2 3 3 2 2 2" xfId="44784"/>
    <cellStyle name="메모 6 2 3 3 2 3" xfId="44785"/>
    <cellStyle name="메모 6 2 3 3 3" xfId="14281"/>
    <cellStyle name="메모 6 2 3 3 3 2" xfId="44786"/>
    <cellStyle name="메모 6 2 3 3 4" xfId="44787"/>
    <cellStyle name="메모 6 2 3 4" xfId="6200"/>
    <cellStyle name="메모 6 2 3 4 2" xfId="44788"/>
    <cellStyle name="메모 6 2 3 4 2 2" xfId="44789"/>
    <cellStyle name="메모 6 2 3 4 3" xfId="44790"/>
    <cellStyle name="메모 6 2 3 5" xfId="11666"/>
    <cellStyle name="메모 6 2 3 5 2" xfId="44791"/>
    <cellStyle name="메모 6 2 3 6" xfId="20469"/>
    <cellStyle name="메모 6 2 3 7" xfId="44792"/>
    <cellStyle name="메모 6 2 4" xfId="1586"/>
    <cellStyle name="메모 6 2 4 2" xfId="4202"/>
    <cellStyle name="메모 6 2 4 2 2" xfId="9494"/>
    <cellStyle name="메모 6 2 4 2 2 2" xfId="44793"/>
    <cellStyle name="메모 6 2 4 2 2 2 2" xfId="44794"/>
    <cellStyle name="메모 6 2 4 2 2 3" xfId="44795"/>
    <cellStyle name="메모 6 2 4 2 3" xfId="14960"/>
    <cellStyle name="메모 6 2 4 2 3 2" xfId="44796"/>
    <cellStyle name="메모 6 2 4 2 4" xfId="44797"/>
    <cellStyle name="메모 6 2 4 2 5" xfId="44798"/>
    <cellStyle name="메모 6 2 4 3" xfId="6879"/>
    <cellStyle name="메모 6 2 4 3 2" xfId="44799"/>
    <cellStyle name="메모 6 2 4 3 2 2" xfId="44800"/>
    <cellStyle name="메모 6 2 4 3 3" xfId="44801"/>
    <cellStyle name="메모 6 2 4 4" xfId="12345"/>
    <cellStyle name="메모 6 2 4 4 2" xfId="44802"/>
    <cellStyle name="메모 6 2 4 5" xfId="21047"/>
    <cellStyle name="메모 6 2 4 6" xfId="44803"/>
    <cellStyle name="메모 6 2 5" xfId="2903"/>
    <cellStyle name="메모 6 2 5 2" xfId="8195"/>
    <cellStyle name="메모 6 2 5 2 2" xfId="44804"/>
    <cellStyle name="메모 6 2 5 2 2 2" xfId="44805"/>
    <cellStyle name="메모 6 2 5 2 3" xfId="44806"/>
    <cellStyle name="메모 6 2 5 3" xfId="13661"/>
    <cellStyle name="메모 6 2 5 3 2" xfId="44807"/>
    <cellStyle name="메모 6 2 5 4" xfId="44808"/>
    <cellStyle name="메모 6 2 5 5" xfId="44809"/>
    <cellStyle name="메모 6 2 6" xfId="5580"/>
    <cellStyle name="메모 6 2 6 2" xfId="44810"/>
    <cellStyle name="메모 6 2 6 2 2" xfId="44811"/>
    <cellStyle name="메모 6 2 6 3" xfId="44812"/>
    <cellStyle name="메모 6 2 7" xfId="11046"/>
    <cellStyle name="메모 6 2 7 2" xfId="44813"/>
    <cellStyle name="메모 6 2 8" xfId="17058"/>
    <cellStyle name="메모 6 2 9" xfId="17646"/>
    <cellStyle name="메모 6 3" xfId="469"/>
    <cellStyle name="메모 6 3 2" xfId="1091"/>
    <cellStyle name="메모 6 3 2 2" xfId="2393"/>
    <cellStyle name="메모 6 3 2 2 2" xfId="5009"/>
    <cellStyle name="메모 6 3 2 2 2 2" xfId="10301"/>
    <cellStyle name="메모 6 3 2 2 2 2 2" xfId="44814"/>
    <cellStyle name="메모 6 3 2 2 2 2 2 2" xfId="44815"/>
    <cellStyle name="메모 6 3 2 2 2 2 3" xfId="44816"/>
    <cellStyle name="메모 6 3 2 2 2 3" xfId="15767"/>
    <cellStyle name="메모 6 3 2 2 2 3 2" xfId="44817"/>
    <cellStyle name="메모 6 3 2 2 2 4" xfId="44818"/>
    <cellStyle name="메모 6 3 2 2 3" xfId="7686"/>
    <cellStyle name="메모 6 3 2 2 3 2" xfId="44819"/>
    <cellStyle name="메모 6 3 2 2 3 2 2" xfId="44820"/>
    <cellStyle name="메모 6 3 2 2 3 3" xfId="44821"/>
    <cellStyle name="메모 6 3 2 2 4" xfId="13152"/>
    <cellStyle name="메모 6 3 2 2 4 2" xfId="44822"/>
    <cellStyle name="메모 6 3 2 2 5" xfId="44823"/>
    <cellStyle name="메모 6 3 2 3" xfId="3710"/>
    <cellStyle name="메모 6 3 2 3 2" xfId="9002"/>
    <cellStyle name="메모 6 3 2 3 2 2" xfId="44824"/>
    <cellStyle name="메모 6 3 2 3 2 2 2" xfId="44825"/>
    <cellStyle name="메모 6 3 2 3 2 3" xfId="44826"/>
    <cellStyle name="메모 6 3 2 3 3" xfId="14468"/>
    <cellStyle name="메모 6 3 2 3 3 2" xfId="44827"/>
    <cellStyle name="메모 6 3 2 3 4" xfId="44828"/>
    <cellStyle name="메모 6 3 2 4" xfId="6387"/>
    <cellStyle name="메모 6 3 2 4 2" xfId="44829"/>
    <cellStyle name="메모 6 3 2 4 2 2" xfId="44830"/>
    <cellStyle name="메모 6 3 2 4 3" xfId="44831"/>
    <cellStyle name="메모 6 3 2 5" xfId="11853"/>
    <cellStyle name="메모 6 3 2 5 2" xfId="44832"/>
    <cellStyle name="메모 6 3 2 6" xfId="44833"/>
    <cellStyle name="메모 6 3 3" xfId="1773"/>
    <cellStyle name="메모 6 3 3 2" xfId="4389"/>
    <cellStyle name="메모 6 3 3 2 2" xfId="9681"/>
    <cellStyle name="메모 6 3 3 2 2 2" xfId="44834"/>
    <cellStyle name="메모 6 3 3 2 2 2 2" xfId="44835"/>
    <cellStyle name="메모 6 3 3 2 2 3" xfId="44836"/>
    <cellStyle name="메모 6 3 3 2 3" xfId="15147"/>
    <cellStyle name="메모 6 3 3 2 3 2" xfId="44837"/>
    <cellStyle name="메모 6 3 3 2 4" xfId="44838"/>
    <cellStyle name="메모 6 3 3 3" xfId="7066"/>
    <cellStyle name="메모 6 3 3 3 2" xfId="44839"/>
    <cellStyle name="메모 6 3 3 3 2 2" xfId="44840"/>
    <cellStyle name="메모 6 3 3 3 3" xfId="44841"/>
    <cellStyle name="메모 6 3 3 4" xfId="12532"/>
    <cellStyle name="메모 6 3 3 4 2" xfId="44842"/>
    <cellStyle name="메모 6 3 3 5" xfId="44843"/>
    <cellStyle name="메모 6 3 4" xfId="3090"/>
    <cellStyle name="메모 6 3 4 2" xfId="8382"/>
    <cellStyle name="메모 6 3 4 2 2" xfId="44844"/>
    <cellStyle name="메모 6 3 4 2 2 2" xfId="44845"/>
    <cellStyle name="메모 6 3 4 2 3" xfId="44846"/>
    <cellStyle name="메모 6 3 4 3" xfId="13848"/>
    <cellStyle name="메모 6 3 4 3 2" xfId="44847"/>
    <cellStyle name="메모 6 3 4 4" xfId="44848"/>
    <cellStyle name="메모 6 3 5" xfId="5767"/>
    <cellStyle name="메모 6 3 5 2" xfId="44849"/>
    <cellStyle name="메모 6 3 5 2 2" xfId="44850"/>
    <cellStyle name="메모 6 3 5 3" xfId="44851"/>
    <cellStyle name="메모 6 3 6" xfId="11233"/>
    <cellStyle name="메모 6 3 6 2" xfId="44852"/>
    <cellStyle name="메모 6 3 7" xfId="17219"/>
    <cellStyle name="메모 6 3 8" xfId="44853"/>
    <cellStyle name="메모 6 4" xfId="789"/>
    <cellStyle name="메모 6 4 2" xfId="2091"/>
    <cellStyle name="메모 6 4 2 2" xfId="4707"/>
    <cellStyle name="메모 6 4 2 2 2" xfId="9999"/>
    <cellStyle name="메모 6 4 2 2 2 2" xfId="44854"/>
    <cellStyle name="메모 6 4 2 2 2 2 2" xfId="44855"/>
    <cellStyle name="메모 6 4 2 2 2 3" xfId="44856"/>
    <cellStyle name="메모 6 4 2 2 3" xfId="15465"/>
    <cellStyle name="메모 6 4 2 2 3 2" xfId="44857"/>
    <cellStyle name="메모 6 4 2 2 4" xfId="44858"/>
    <cellStyle name="메모 6 4 2 2 5" xfId="44859"/>
    <cellStyle name="메모 6 4 2 3" xfId="7384"/>
    <cellStyle name="메모 6 4 2 3 2" xfId="44860"/>
    <cellStyle name="메모 6 4 2 3 2 2" xfId="44861"/>
    <cellStyle name="메모 6 4 2 3 3" xfId="44862"/>
    <cellStyle name="메모 6 4 2 4" xfId="12850"/>
    <cellStyle name="메모 6 4 2 4 2" xfId="44863"/>
    <cellStyle name="메모 6 4 2 5" xfId="21475"/>
    <cellStyle name="메모 6 4 2 6" xfId="44864"/>
    <cellStyle name="메모 6 4 3" xfId="3408"/>
    <cellStyle name="메모 6 4 3 2" xfId="8700"/>
    <cellStyle name="메모 6 4 3 2 2" xfId="44865"/>
    <cellStyle name="메모 6 4 3 2 2 2" xfId="44866"/>
    <cellStyle name="메모 6 4 3 2 3" xfId="44867"/>
    <cellStyle name="메모 6 4 3 3" xfId="14166"/>
    <cellStyle name="메모 6 4 3 3 2" xfId="44868"/>
    <cellStyle name="메모 6 4 3 4" xfId="44869"/>
    <cellStyle name="메모 6 4 3 5" xfId="44870"/>
    <cellStyle name="메모 6 4 4" xfId="6085"/>
    <cellStyle name="메모 6 4 4 2" xfId="44871"/>
    <cellStyle name="메모 6 4 4 2 2" xfId="44872"/>
    <cellStyle name="메모 6 4 4 3" xfId="44873"/>
    <cellStyle name="메모 6 4 5" xfId="11551"/>
    <cellStyle name="메모 6 4 5 2" xfId="44874"/>
    <cellStyle name="메모 6 4 6" xfId="18074"/>
    <cellStyle name="메모 6 4 7" xfId="19008"/>
    <cellStyle name="메모 6 4 8" xfId="19970"/>
    <cellStyle name="메모 6 4 9" xfId="22435"/>
    <cellStyle name="메모 6 5" xfId="1471"/>
    <cellStyle name="메모 6 5 2" xfId="4087"/>
    <cellStyle name="메모 6 5 2 2" xfId="9379"/>
    <cellStyle name="메모 6 5 2 2 2" xfId="44875"/>
    <cellStyle name="메모 6 5 2 2 2 2" xfId="44876"/>
    <cellStyle name="메모 6 5 2 2 3" xfId="44877"/>
    <cellStyle name="메모 6 5 2 3" xfId="14845"/>
    <cellStyle name="메모 6 5 2 3 2" xfId="44878"/>
    <cellStyle name="메모 6 5 2 4" xfId="44879"/>
    <cellStyle name="메모 6 5 2 5" xfId="44880"/>
    <cellStyle name="메모 6 5 3" xfId="6764"/>
    <cellStyle name="메모 6 5 3 2" xfId="44881"/>
    <cellStyle name="메모 6 5 3 2 2" xfId="44882"/>
    <cellStyle name="메모 6 5 3 3" xfId="44883"/>
    <cellStyle name="메모 6 5 4" xfId="12230"/>
    <cellStyle name="메모 6 5 4 2" xfId="44884"/>
    <cellStyle name="메모 6 5 5" xfId="20304"/>
    <cellStyle name="메모 6 5 6" xfId="44885"/>
    <cellStyle name="메모 6 6" xfId="2788"/>
    <cellStyle name="메모 6 6 2" xfId="8080"/>
    <cellStyle name="메모 6 6 2 2" xfId="44886"/>
    <cellStyle name="메모 6 6 2 2 2" xfId="44887"/>
    <cellStyle name="메모 6 6 2 3" xfId="44888"/>
    <cellStyle name="메모 6 6 2 4" xfId="44889"/>
    <cellStyle name="메모 6 6 3" xfId="13546"/>
    <cellStyle name="메모 6 6 3 2" xfId="44890"/>
    <cellStyle name="메모 6 6 4" xfId="20882"/>
    <cellStyle name="메모 6 6 5" xfId="44891"/>
    <cellStyle name="메모 6 7" xfId="5465"/>
    <cellStyle name="메모 6 7 2" xfId="44892"/>
    <cellStyle name="메모 6 7 2 2" xfId="44893"/>
    <cellStyle name="메모 6 7 3" xfId="44894"/>
    <cellStyle name="메모 6 7 4" xfId="44895"/>
    <cellStyle name="메모 6 8" xfId="10931"/>
    <cellStyle name="메모 6 8 2" xfId="44896"/>
    <cellStyle name="메모 6 9" xfId="16206"/>
    <cellStyle name="메모 7" xfId="174"/>
    <cellStyle name="메모 7 10" xfId="44897"/>
    <cellStyle name="메모 7 2" xfId="295"/>
    <cellStyle name="메모 7 2 2" xfId="599"/>
    <cellStyle name="메모 7 2 2 2" xfId="1221"/>
    <cellStyle name="메모 7 2 2 2 2" xfId="2523"/>
    <cellStyle name="메모 7 2 2 2 2 2" xfId="5139"/>
    <cellStyle name="메모 7 2 2 2 2 2 2" xfId="10431"/>
    <cellStyle name="메모 7 2 2 2 2 2 2 2" xfId="44898"/>
    <cellStyle name="메모 7 2 2 2 2 2 2 2 2" xfId="44899"/>
    <cellStyle name="메모 7 2 2 2 2 2 2 3" xfId="44900"/>
    <cellStyle name="메모 7 2 2 2 2 2 3" xfId="15897"/>
    <cellStyle name="메모 7 2 2 2 2 2 3 2" xfId="44901"/>
    <cellStyle name="메모 7 2 2 2 2 2 4" xfId="44902"/>
    <cellStyle name="메모 7 2 2 2 2 3" xfId="7816"/>
    <cellStyle name="메모 7 2 2 2 2 3 2" xfId="44903"/>
    <cellStyle name="메모 7 2 2 2 2 3 2 2" xfId="44904"/>
    <cellStyle name="메모 7 2 2 2 2 3 3" xfId="44905"/>
    <cellStyle name="메모 7 2 2 2 2 4" xfId="13282"/>
    <cellStyle name="메모 7 2 2 2 2 4 2" xfId="44906"/>
    <cellStyle name="메모 7 2 2 2 2 5" xfId="44907"/>
    <cellStyle name="메모 7 2 2 2 3" xfId="3840"/>
    <cellStyle name="메모 7 2 2 2 3 2" xfId="9132"/>
    <cellStyle name="메모 7 2 2 2 3 2 2" xfId="44908"/>
    <cellStyle name="메모 7 2 2 2 3 2 2 2" xfId="44909"/>
    <cellStyle name="메모 7 2 2 2 3 2 3" xfId="44910"/>
    <cellStyle name="메모 7 2 2 2 3 3" xfId="14598"/>
    <cellStyle name="메모 7 2 2 2 3 3 2" xfId="44911"/>
    <cellStyle name="메모 7 2 2 2 3 4" xfId="44912"/>
    <cellStyle name="메모 7 2 2 2 4" xfId="6517"/>
    <cellStyle name="메모 7 2 2 2 4 2" xfId="44913"/>
    <cellStyle name="메모 7 2 2 2 4 2 2" xfId="44914"/>
    <cellStyle name="메모 7 2 2 2 4 3" xfId="44915"/>
    <cellStyle name="메모 7 2 2 2 5" xfId="11983"/>
    <cellStyle name="메모 7 2 2 2 5 2" xfId="44916"/>
    <cellStyle name="메모 7 2 2 2 6" xfId="44917"/>
    <cellStyle name="메모 7 2 2 3" xfId="1903"/>
    <cellStyle name="메모 7 2 2 3 2" xfId="4519"/>
    <cellStyle name="메모 7 2 2 3 2 2" xfId="9811"/>
    <cellStyle name="메모 7 2 2 3 2 2 2" xfId="44918"/>
    <cellStyle name="메모 7 2 2 3 2 2 2 2" xfId="44919"/>
    <cellStyle name="메모 7 2 2 3 2 2 3" xfId="44920"/>
    <cellStyle name="메모 7 2 2 3 2 3" xfId="15277"/>
    <cellStyle name="메모 7 2 2 3 2 3 2" xfId="44921"/>
    <cellStyle name="메모 7 2 2 3 2 4" xfId="44922"/>
    <cellStyle name="메모 7 2 2 3 3" xfId="7196"/>
    <cellStyle name="메모 7 2 2 3 3 2" xfId="44923"/>
    <cellStyle name="메모 7 2 2 3 3 2 2" xfId="44924"/>
    <cellStyle name="메모 7 2 2 3 3 3" xfId="44925"/>
    <cellStyle name="메모 7 2 2 3 4" xfId="12662"/>
    <cellStyle name="메모 7 2 2 3 4 2" xfId="44926"/>
    <cellStyle name="메모 7 2 2 3 5" xfId="44927"/>
    <cellStyle name="메모 7 2 2 4" xfId="3220"/>
    <cellStyle name="메모 7 2 2 4 2" xfId="8512"/>
    <cellStyle name="메모 7 2 2 4 2 2" xfId="44928"/>
    <cellStyle name="메모 7 2 2 4 2 2 2" xfId="44929"/>
    <cellStyle name="메모 7 2 2 4 2 3" xfId="44930"/>
    <cellStyle name="메모 7 2 2 4 3" xfId="13978"/>
    <cellStyle name="메모 7 2 2 4 3 2" xfId="44931"/>
    <cellStyle name="메모 7 2 2 4 4" xfId="44932"/>
    <cellStyle name="메모 7 2 2 5" xfId="5897"/>
    <cellStyle name="메모 7 2 2 5 2" xfId="44933"/>
    <cellStyle name="메모 7 2 2 5 2 2" xfId="44934"/>
    <cellStyle name="메모 7 2 2 5 3" xfId="44935"/>
    <cellStyle name="메모 7 2 2 6" xfId="11363"/>
    <cellStyle name="메모 7 2 2 6 2" xfId="44936"/>
    <cellStyle name="메모 7 2 2 7" xfId="44937"/>
    <cellStyle name="메모 7 2 3" xfId="919"/>
    <cellStyle name="메모 7 2 3 2" xfId="2221"/>
    <cellStyle name="메모 7 2 3 2 2" xfId="4837"/>
    <cellStyle name="메모 7 2 3 2 2 2" xfId="10129"/>
    <cellStyle name="메모 7 2 3 2 2 2 2" xfId="44938"/>
    <cellStyle name="메모 7 2 3 2 2 2 2 2" xfId="44939"/>
    <cellStyle name="메모 7 2 3 2 2 2 3" xfId="44940"/>
    <cellStyle name="메모 7 2 3 2 2 3" xfId="15595"/>
    <cellStyle name="메모 7 2 3 2 2 3 2" xfId="44941"/>
    <cellStyle name="메모 7 2 3 2 2 4" xfId="44942"/>
    <cellStyle name="메모 7 2 3 2 3" xfId="7514"/>
    <cellStyle name="메모 7 2 3 2 3 2" xfId="44943"/>
    <cellStyle name="메모 7 2 3 2 3 2 2" xfId="44944"/>
    <cellStyle name="메모 7 2 3 2 3 3" xfId="44945"/>
    <cellStyle name="메모 7 2 3 2 4" xfId="12980"/>
    <cellStyle name="메모 7 2 3 2 4 2" xfId="44946"/>
    <cellStyle name="메모 7 2 3 2 5" xfId="44947"/>
    <cellStyle name="메모 7 2 3 3" xfId="3538"/>
    <cellStyle name="메모 7 2 3 3 2" xfId="8830"/>
    <cellStyle name="메모 7 2 3 3 2 2" xfId="44948"/>
    <cellStyle name="메모 7 2 3 3 2 2 2" xfId="44949"/>
    <cellStyle name="메모 7 2 3 3 2 3" xfId="44950"/>
    <cellStyle name="메모 7 2 3 3 3" xfId="14296"/>
    <cellStyle name="메모 7 2 3 3 3 2" xfId="44951"/>
    <cellStyle name="메모 7 2 3 3 4" xfId="44952"/>
    <cellStyle name="메모 7 2 3 4" xfId="6215"/>
    <cellStyle name="메모 7 2 3 4 2" xfId="44953"/>
    <cellStyle name="메모 7 2 3 4 2 2" xfId="44954"/>
    <cellStyle name="메모 7 2 3 4 3" xfId="44955"/>
    <cellStyle name="메모 7 2 3 5" xfId="11681"/>
    <cellStyle name="메모 7 2 3 5 2" xfId="44956"/>
    <cellStyle name="메모 7 2 3 6" xfId="44957"/>
    <cellStyle name="메모 7 2 4" xfId="1601"/>
    <cellStyle name="메모 7 2 4 2" xfId="4217"/>
    <cellStyle name="메모 7 2 4 2 2" xfId="9509"/>
    <cellStyle name="메모 7 2 4 2 2 2" xfId="44958"/>
    <cellStyle name="메모 7 2 4 2 2 2 2" xfId="44959"/>
    <cellStyle name="메모 7 2 4 2 2 3" xfId="44960"/>
    <cellStyle name="메모 7 2 4 2 3" xfId="14975"/>
    <cellStyle name="메모 7 2 4 2 3 2" xfId="44961"/>
    <cellStyle name="메모 7 2 4 2 4" xfId="44962"/>
    <cellStyle name="메모 7 2 4 3" xfId="6894"/>
    <cellStyle name="메모 7 2 4 3 2" xfId="44963"/>
    <cellStyle name="메모 7 2 4 3 2 2" xfId="44964"/>
    <cellStyle name="메모 7 2 4 3 3" xfId="44965"/>
    <cellStyle name="메모 7 2 4 4" xfId="12360"/>
    <cellStyle name="메모 7 2 4 4 2" xfId="44966"/>
    <cellStyle name="메모 7 2 4 5" xfId="44967"/>
    <cellStyle name="메모 7 2 5" xfId="2918"/>
    <cellStyle name="메모 7 2 5 2" xfId="8210"/>
    <cellStyle name="메모 7 2 5 2 2" xfId="44968"/>
    <cellStyle name="메모 7 2 5 2 2 2" xfId="44969"/>
    <cellStyle name="메모 7 2 5 2 3" xfId="44970"/>
    <cellStyle name="메모 7 2 5 3" xfId="13676"/>
    <cellStyle name="메모 7 2 5 3 2" xfId="44971"/>
    <cellStyle name="메모 7 2 5 4" xfId="44972"/>
    <cellStyle name="메모 7 2 6" xfId="5595"/>
    <cellStyle name="메모 7 2 6 2" xfId="44973"/>
    <cellStyle name="메모 7 2 6 2 2" xfId="44974"/>
    <cellStyle name="메모 7 2 6 3" xfId="44975"/>
    <cellStyle name="메모 7 2 7" xfId="11061"/>
    <cellStyle name="메모 7 2 7 2" xfId="44976"/>
    <cellStyle name="메모 7 2 8" xfId="44977"/>
    <cellStyle name="메모 7 3" xfId="484"/>
    <cellStyle name="메모 7 3 2" xfId="1106"/>
    <cellStyle name="메모 7 3 2 2" xfId="2408"/>
    <cellStyle name="메모 7 3 2 2 2" xfId="5024"/>
    <cellStyle name="메모 7 3 2 2 2 2" xfId="10316"/>
    <cellStyle name="메모 7 3 2 2 2 2 2" xfId="44978"/>
    <cellStyle name="메모 7 3 2 2 2 2 2 2" xfId="44979"/>
    <cellStyle name="메모 7 3 2 2 2 2 3" xfId="44980"/>
    <cellStyle name="메모 7 3 2 2 2 3" xfId="15782"/>
    <cellStyle name="메모 7 3 2 2 2 3 2" xfId="44981"/>
    <cellStyle name="메모 7 3 2 2 2 4" xfId="44982"/>
    <cellStyle name="메모 7 3 2 2 3" xfId="7701"/>
    <cellStyle name="메모 7 3 2 2 3 2" xfId="44983"/>
    <cellStyle name="메모 7 3 2 2 3 2 2" xfId="44984"/>
    <cellStyle name="메모 7 3 2 2 3 3" xfId="44985"/>
    <cellStyle name="메모 7 3 2 2 4" xfId="13167"/>
    <cellStyle name="메모 7 3 2 2 4 2" xfId="44986"/>
    <cellStyle name="메모 7 3 2 2 5" xfId="44987"/>
    <cellStyle name="메모 7 3 2 3" xfId="3725"/>
    <cellStyle name="메모 7 3 2 3 2" xfId="9017"/>
    <cellStyle name="메모 7 3 2 3 2 2" xfId="44988"/>
    <cellStyle name="메모 7 3 2 3 2 2 2" xfId="44989"/>
    <cellStyle name="메모 7 3 2 3 2 3" xfId="44990"/>
    <cellStyle name="메모 7 3 2 3 3" xfId="14483"/>
    <cellStyle name="메모 7 3 2 3 3 2" xfId="44991"/>
    <cellStyle name="메모 7 3 2 3 4" xfId="44992"/>
    <cellStyle name="메모 7 3 2 4" xfId="6402"/>
    <cellStyle name="메모 7 3 2 4 2" xfId="44993"/>
    <cellStyle name="메모 7 3 2 4 2 2" xfId="44994"/>
    <cellStyle name="메모 7 3 2 4 3" xfId="44995"/>
    <cellStyle name="메모 7 3 2 5" xfId="11868"/>
    <cellStyle name="메모 7 3 2 5 2" xfId="44996"/>
    <cellStyle name="메모 7 3 2 6" xfId="44997"/>
    <cellStyle name="메모 7 3 3" xfId="1788"/>
    <cellStyle name="메모 7 3 3 2" xfId="4404"/>
    <cellStyle name="메모 7 3 3 2 2" xfId="9696"/>
    <cellStyle name="메모 7 3 3 2 2 2" xfId="44998"/>
    <cellStyle name="메모 7 3 3 2 2 2 2" xfId="44999"/>
    <cellStyle name="메모 7 3 3 2 2 3" xfId="45000"/>
    <cellStyle name="메모 7 3 3 2 3" xfId="15162"/>
    <cellStyle name="메모 7 3 3 2 3 2" xfId="45001"/>
    <cellStyle name="메모 7 3 3 2 4" xfId="45002"/>
    <cellStyle name="메모 7 3 3 3" xfId="7081"/>
    <cellStyle name="메모 7 3 3 3 2" xfId="45003"/>
    <cellStyle name="메모 7 3 3 3 2 2" xfId="45004"/>
    <cellStyle name="메모 7 3 3 3 3" xfId="45005"/>
    <cellStyle name="메모 7 3 3 4" xfId="12547"/>
    <cellStyle name="메모 7 3 3 4 2" xfId="45006"/>
    <cellStyle name="메모 7 3 3 5" xfId="45007"/>
    <cellStyle name="메모 7 3 4" xfId="3105"/>
    <cellStyle name="메모 7 3 4 2" xfId="8397"/>
    <cellStyle name="메모 7 3 4 2 2" xfId="45008"/>
    <cellStyle name="메모 7 3 4 2 2 2" xfId="45009"/>
    <cellStyle name="메모 7 3 4 2 3" xfId="45010"/>
    <cellStyle name="메모 7 3 4 3" xfId="13863"/>
    <cellStyle name="메모 7 3 4 3 2" xfId="45011"/>
    <cellStyle name="메모 7 3 4 4" xfId="45012"/>
    <cellStyle name="메모 7 3 5" xfId="5782"/>
    <cellStyle name="메모 7 3 5 2" xfId="45013"/>
    <cellStyle name="메모 7 3 5 2 2" xfId="45014"/>
    <cellStyle name="메모 7 3 5 3" xfId="45015"/>
    <cellStyle name="메모 7 3 6" xfId="11248"/>
    <cellStyle name="메모 7 3 6 2" xfId="45016"/>
    <cellStyle name="메모 7 3 7" xfId="45017"/>
    <cellStyle name="메모 7 4" xfId="804"/>
    <cellStyle name="메모 7 4 2" xfId="2106"/>
    <cellStyle name="메모 7 4 2 2" xfId="4722"/>
    <cellStyle name="메모 7 4 2 2 2" xfId="10014"/>
    <cellStyle name="메모 7 4 2 2 2 2" xfId="45018"/>
    <cellStyle name="메모 7 4 2 2 2 2 2" xfId="45019"/>
    <cellStyle name="메모 7 4 2 2 2 3" xfId="45020"/>
    <cellStyle name="메모 7 4 2 2 3" xfId="15480"/>
    <cellStyle name="메모 7 4 2 2 3 2" xfId="45021"/>
    <cellStyle name="메모 7 4 2 2 4" xfId="45022"/>
    <cellStyle name="메모 7 4 2 3" xfId="7399"/>
    <cellStyle name="메모 7 4 2 3 2" xfId="45023"/>
    <cellStyle name="메모 7 4 2 3 2 2" xfId="45024"/>
    <cellStyle name="메모 7 4 2 3 3" xfId="45025"/>
    <cellStyle name="메모 7 4 2 4" xfId="12865"/>
    <cellStyle name="메모 7 4 2 4 2" xfId="45026"/>
    <cellStyle name="메모 7 4 2 5" xfId="45027"/>
    <cellStyle name="메모 7 4 3" xfId="3423"/>
    <cellStyle name="메모 7 4 3 2" xfId="8715"/>
    <cellStyle name="메모 7 4 3 2 2" xfId="45028"/>
    <cellStyle name="메모 7 4 3 2 2 2" xfId="45029"/>
    <cellStyle name="메모 7 4 3 2 3" xfId="45030"/>
    <cellStyle name="메모 7 4 3 3" xfId="14181"/>
    <cellStyle name="메모 7 4 3 3 2" xfId="45031"/>
    <cellStyle name="메모 7 4 3 4" xfId="45032"/>
    <cellStyle name="메모 7 4 4" xfId="6100"/>
    <cellStyle name="메모 7 4 4 2" xfId="45033"/>
    <cellStyle name="메모 7 4 4 2 2" xfId="45034"/>
    <cellStyle name="메모 7 4 4 3" xfId="45035"/>
    <cellStyle name="메모 7 4 5" xfId="11566"/>
    <cellStyle name="메모 7 4 5 2" xfId="45036"/>
    <cellStyle name="메모 7 4 6" xfId="45037"/>
    <cellStyle name="메모 7 5" xfId="1486"/>
    <cellStyle name="메모 7 5 2" xfId="4102"/>
    <cellStyle name="메모 7 5 2 2" xfId="9394"/>
    <cellStyle name="메모 7 5 2 2 2" xfId="45038"/>
    <cellStyle name="메모 7 5 2 2 2 2" xfId="45039"/>
    <cellStyle name="메모 7 5 2 2 3" xfId="45040"/>
    <cellStyle name="메모 7 5 2 3" xfId="14860"/>
    <cellStyle name="메모 7 5 2 3 2" xfId="45041"/>
    <cellStyle name="메모 7 5 2 4" xfId="45042"/>
    <cellStyle name="메모 7 5 3" xfId="6779"/>
    <cellStyle name="메모 7 5 3 2" xfId="45043"/>
    <cellStyle name="메모 7 5 3 2 2" xfId="45044"/>
    <cellStyle name="메모 7 5 3 3" xfId="45045"/>
    <cellStyle name="메모 7 5 4" xfId="12245"/>
    <cellStyle name="메모 7 5 4 2" xfId="45046"/>
    <cellStyle name="메모 7 5 5" xfId="45047"/>
    <cellStyle name="메모 7 6" xfId="2803"/>
    <cellStyle name="메모 7 6 2" xfId="8095"/>
    <cellStyle name="메모 7 6 2 2" xfId="45048"/>
    <cellStyle name="메모 7 6 2 2 2" xfId="45049"/>
    <cellStyle name="메모 7 6 2 3" xfId="45050"/>
    <cellStyle name="메모 7 6 3" xfId="13561"/>
    <cellStyle name="메모 7 6 3 2" xfId="45051"/>
    <cellStyle name="메모 7 6 4" xfId="45052"/>
    <cellStyle name="메모 7 7" xfId="5480"/>
    <cellStyle name="메모 7 7 2" xfId="45053"/>
    <cellStyle name="메모 7 7 2 2" xfId="45054"/>
    <cellStyle name="메모 7 7 3" xfId="45055"/>
    <cellStyle name="메모 7 8" xfId="10946"/>
    <cellStyle name="메모 7 8 2" xfId="45056"/>
    <cellStyle name="메모 7 9" xfId="16548"/>
    <cellStyle name="메모 8" xfId="189"/>
    <cellStyle name="메모 8 10" xfId="18434"/>
    <cellStyle name="메모 8 11" xfId="19396"/>
    <cellStyle name="메모 8 12" xfId="21861"/>
    <cellStyle name="메모 8 2" xfId="499"/>
    <cellStyle name="메모 8 2 10" xfId="22577"/>
    <cellStyle name="메모 8 2 2" xfId="1121"/>
    <cellStyle name="메모 8 2 2 2" xfId="2423"/>
    <cellStyle name="메모 8 2 2 2 2" xfId="5039"/>
    <cellStyle name="메모 8 2 2 2 2 2" xfId="10331"/>
    <cellStyle name="메모 8 2 2 2 2 2 2" xfId="45057"/>
    <cellStyle name="메모 8 2 2 2 2 2 2 2" xfId="45058"/>
    <cellStyle name="메모 8 2 2 2 2 2 3" xfId="45059"/>
    <cellStyle name="메모 8 2 2 2 2 3" xfId="15797"/>
    <cellStyle name="메모 8 2 2 2 2 3 2" xfId="45060"/>
    <cellStyle name="메모 8 2 2 2 2 4" xfId="45061"/>
    <cellStyle name="메모 8 2 2 2 3" xfId="7716"/>
    <cellStyle name="메모 8 2 2 2 3 2" xfId="45062"/>
    <cellStyle name="메모 8 2 2 2 3 2 2" xfId="45063"/>
    <cellStyle name="메모 8 2 2 2 3 3" xfId="45064"/>
    <cellStyle name="메모 8 2 2 2 4" xfId="13182"/>
    <cellStyle name="메모 8 2 2 2 4 2" xfId="45065"/>
    <cellStyle name="메모 8 2 2 2 5" xfId="45066"/>
    <cellStyle name="메모 8 2 2 2 6" xfId="45067"/>
    <cellStyle name="메모 8 2 2 3" xfId="3740"/>
    <cellStyle name="메모 8 2 2 3 2" xfId="9032"/>
    <cellStyle name="메모 8 2 2 3 2 2" xfId="45068"/>
    <cellStyle name="메모 8 2 2 3 2 2 2" xfId="45069"/>
    <cellStyle name="메모 8 2 2 3 2 3" xfId="45070"/>
    <cellStyle name="메모 8 2 2 3 3" xfId="14498"/>
    <cellStyle name="메모 8 2 2 3 3 2" xfId="45071"/>
    <cellStyle name="메모 8 2 2 3 4" xfId="45072"/>
    <cellStyle name="메모 8 2 2 4" xfId="6417"/>
    <cellStyle name="메모 8 2 2 4 2" xfId="45073"/>
    <cellStyle name="메모 8 2 2 4 2 2" xfId="45074"/>
    <cellStyle name="메모 8 2 2 4 3" xfId="45075"/>
    <cellStyle name="메모 8 2 2 5" xfId="11883"/>
    <cellStyle name="메모 8 2 2 5 2" xfId="45076"/>
    <cellStyle name="메모 8 2 2 6" xfId="21617"/>
    <cellStyle name="메모 8 2 2 7" xfId="45077"/>
    <cellStyle name="메모 8 2 3" xfId="1803"/>
    <cellStyle name="메모 8 2 3 2" xfId="4419"/>
    <cellStyle name="메모 8 2 3 2 2" xfId="9711"/>
    <cellStyle name="메모 8 2 3 2 2 2" xfId="45078"/>
    <cellStyle name="메모 8 2 3 2 2 2 2" xfId="45079"/>
    <cellStyle name="메모 8 2 3 2 2 3" xfId="45080"/>
    <cellStyle name="메모 8 2 3 2 3" xfId="15177"/>
    <cellStyle name="메모 8 2 3 2 3 2" xfId="45081"/>
    <cellStyle name="메모 8 2 3 2 4" xfId="45082"/>
    <cellStyle name="메모 8 2 3 3" xfId="7096"/>
    <cellStyle name="메모 8 2 3 3 2" xfId="45083"/>
    <cellStyle name="메모 8 2 3 3 2 2" xfId="45084"/>
    <cellStyle name="메모 8 2 3 3 3" xfId="45085"/>
    <cellStyle name="메모 8 2 3 4" xfId="12562"/>
    <cellStyle name="메모 8 2 3 4 2" xfId="45086"/>
    <cellStyle name="메모 8 2 3 5" xfId="45087"/>
    <cellStyle name="메모 8 2 3 6" xfId="45088"/>
    <cellStyle name="메모 8 2 4" xfId="3120"/>
    <cellStyle name="메모 8 2 4 2" xfId="8412"/>
    <cellStyle name="메모 8 2 4 2 2" xfId="45089"/>
    <cellStyle name="메모 8 2 4 2 2 2" xfId="45090"/>
    <cellStyle name="메모 8 2 4 2 3" xfId="45091"/>
    <cellStyle name="메모 8 2 4 3" xfId="13878"/>
    <cellStyle name="메모 8 2 4 3 2" xfId="45092"/>
    <cellStyle name="메모 8 2 4 4" xfId="45093"/>
    <cellStyle name="메모 8 2 5" xfId="5797"/>
    <cellStyle name="메모 8 2 5 2" xfId="45094"/>
    <cellStyle name="메모 8 2 5 2 2" xfId="45095"/>
    <cellStyle name="메모 8 2 5 3" xfId="45096"/>
    <cellStyle name="메모 8 2 6" xfId="11263"/>
    <cellStyle name="메모 8 2 6 2" xfId="45097"/>
    <cellStyle name="메모 8 2 7" xfId="18216"/>
    <cellStyle name="메모 8 2 8" xfId="19150"/>
    <cellStyle name="메모 8 2 9" xfId="20112"/>
    <cellStyle name="메모 8 3" xfId="819"/>
    <cellStyle name="메모 8 3 2" xfId="2121"/>
    <cellStyle name="메모 8 3 2 2" xfId="4737"/>
    <cellStyle name="메모 8 3 2 2 2" xfId="10029"/>
    <cellStyle name="메모 8 3 2 2 2 2" xfId="45098"/>
    <cellStyle name="메모 8 3 2 2 2 2 2" xfId="45099"/>
    <cellStyle name="메모 8 3 2 2 2 3" xfId="45100"/>
    <cellStyle name="메모 8 3 2 2 3" xfId="15495"/>
    <cellStyle name="메모 8 3 2 2 3 2" xfId="45101"/>
    <cellStyle name="메모 8 3 2 2 4" xfId="45102"/>
    <cellStyle name="메모 8 3 2 3" xfId="7414"/>
    <cellStyle name="메모 8 3 2 3 2" xfId="45103"/>
    <cellStyle name="메모 8 3 2 3 2 2" xfId="45104"/>
    <cellStyle name="메모 8 3 2 3 3" xfId="45105"/>
    <cellStyle name="메모 8 3 2 4" xfId="12880"/>
    <cellStyle name="메모 8 3 2 4 2" xfId="45106"/>
    <cellStyle name="메모 8 3 2 5" xfId="45107"/>
    <cellStyle name="메모 8 3 2 6" xfId="45108"/>
    <cellStyle name="메모 8 3 3" xfId="3438"/>
    <cellStyle name="메모 8 3 3 2" xfId="8730"/>
    <cellStyle name="메모 8 3 3 2 2" xfId="45109"/>
    <cellStyle name="메모 8 3 3 2 2 2" xfId="45110"/>
    <cellStyle name="메모 8 3 3 2 3" xfId="45111"/>
    <cellStyle name="메모 8 3 3 3" xfId="14196"/>
    <cellStyle name="메모 8 3 3 3 2" xfId="45112"/>
    <cellStyle name="메모 8 3 3 4" xfId="45113"/>
    <cellStyle name="메모 8 3 4" xfId="6115"/>
    <cellStyle name="메모 8 3 4 2" xfId="45114"/>
    <cellStyle name="메모 8 3 4 2 2" xfId="45115"/>
    <cellStyle name="메모 8 3 4 3" xfId="45116"/>
    <cellStyle name="메모 8 3 5" xfId="11581"/>
    <cellStyle name="메모 8 3 5 2" xfId="45117"/>
    <cellStyle name="메모 8 3 6" xfId="20319"/>
    <cellStyle name="메모 8 3 7" xfId="45118"/>
    <cellStyle name="메모 8 4" xfId="1501"/>
    <cellStyle name="메모 8 4 2" xfId="4117"/>
    <cellStyle name="메모 8 4 2 2" xfId="9409"/>
    <cellStyle name="메모 8 4 2 2 2" xfId="45119"/>
    <cellStyle name="메모 8 4 2 2 2 2" xfId="45120"/>
    <cellStyle name="메모 8 4 2 2 3" xfId="45121"/>
    <cellStyle name="메모 8 4 2 3" xfId="14875"/>
    <cellStyle name="메모 8 4 2 3 2" xfId="45122"/>
    <cellStyle name="메모 8 4 2 4" xfId="45123"/>
    <cellStyle name="메모 8 4 2 5" xfId="45124"/>
    <cellStyle name="메모 8 4 3" xfId="6794"/>
    <cellStyle name="메모 8 4 3 2" xfId="45125"/>
    <cellStyle name="메모 8 4 3 2 2" xfId="45126"/>
    <cellStyle name="메모 8 4 3 3" xfId="45127"/>
    <cellStyle name="메모 8 4 4" xfId="12260"/>
    <cellStyle name="메모 8 4 4 2" xfId="45128"/>
    <cellStyle name="메모 8 4 5" xfId="20897"/>
    <cellStyle name="메모 8 4 6" xfId="45129"/>
    <cellStyle name="메모 8 5" xfId="2818"/>
    <cellStyle name="메모 8 5 2" xfId="8110"/>
    <cellStyle name="메모 8 5 2 2" xfId="45130"/>
    <cellStyle name="메모 8 5 2 2 2" xfId="45131"/>
    <cellStyle name="메모 8 5 2 3" xfId="45132"/>
    <cellStyle name="메모 8 5 3" xfId="13576"/>
    <cellStyle name="메모 8 5 3 2" xfId="45133"/>
    <cellStyle name="메모 8 5 4" xfId="45134"/>
    <cellStyle name="메모 8 5 5" xfId="45135"/>
    <cellStyle name="메모 8 6" xfId="5495"/>
    <cellStyle name="메모 8 6 2" xfId="45136"/>
    <cellStyle name="메모 8 6 2 2" xfId="45137"/>
    <cellStyle name="메모 8 6 3" xfId="45138"/>
    <cellStyle name="메모 8 7" xfId="10961"/>
    <cellStyle name="메모 8 7 2" xfId="45139"/>
    <cellStyle name="메모 8 8" xfId="16903"/>
    <cellStyle name="메모 8 9" xfId="17497"/>
    <cellStyle name="메모 9" xfId="310"/>
    <cellStyle name="메모 9 10" xfId="18599"/>
    <cellStyle name="메모 9 11" xfId="19561"/>
    <cellStyle name="메모 9 12" xfId="22026"/>
    <cellStyle name="메모 9 2" xfId="614"/>
    <cellStyle name="메모 9 2 10" xfId="22578"/>
    <cellStyle name="메모 9 2 2" xfId="1236"/>
    <cellStyle name="메모 9 2 2 2" xfId="2538"/>
    <cellStyle name="메모 9 2 2 2 2" xfId="5154"/>
    <cellStyle name="메모 9 2 2 2 2 2" xfId="10446"/>
    <cellStyle name="메모 9 2 2 2 2 2 2" xfId="45140"/>
    <cellStyle name="메모 9 2 2 2 2 2 2 2" xfId="45141"/>
    <cellStyle name="메모 9 2 2 2 2 2 3" xfId="45142"/>
    <cellStyle name="메모 9 2 2 2 2 3" xfId="15912"/>
    <cellStyle name="메모 9 2 2 2 2 3 2" xfId="45143"/>
    <cellStyle name="메모 9 2 2 2 2 4" xfId="45144"/>
    <cellStyle name="메모 9 2 2 2 3" xfId="7831"/>
    <cellStyle name="메모 9 2 2 2 3 2" xfId="45145"/>
    <cellStyle name="메모 9 2 2 2 3 2 2" xfId="45146"/>
    <cellStyle name="메모 9 2 2 2 3 3" xfId="45147"/>
    <cellStyle name="메모 9 2 2 2 4" xfId="13297"/>
    <cellStyle name="메모 9 2 2 2 4 2" xfId="45148"/>
    <cellStyle name="메모 9 2 2 2 5" xfId="45149"/>
    <cellStyle name="메모 9 2 2 2 6" xfId="45150"/>
    <cellStyle name="메모 9 2 2 3" xfId="3855"/>
    <cellStyle name="메모 9 2 2 3 2" xfId="9147"/>
    <cellStyle name="메모 9 2 2 3 2 2" xfId="45151"/>
    <cellStyle name="메모 9 2 2 3 2 2 2" xfId="45152"/>
    <cellStyle name="메모 9 2 2 3 2 3" xfId="45153"/>
    <cellStyle name="메모 9 2 2 3 3" xfId="14613"/>
    <cellStyle name="메모 9 2 2 3 3 2" xfId="45154"/>
    <cellStyle name="메모 9 2 2 3 4" xfId="45155"/>
    <cellStyle name="메모 9 2 2 4" xfId="6532"/>
    <cellStyle name="메모 9 2 2 4 2" xfId="45156"/>
    <cellStyle name="메모 9 2 2 4 2 2" xfId="45157"/>
    <cellStyle name="메모 9 2 2 4 3" xfId="45158"/>
    <cellStyle name="메모 9 2 2 5" xfId="11998"/>
    <cellStyle name="메모 9 2 2 5 2" xfId="45159"/>
    <cellStyle name="메모 9 2 2 6" xfId="21618"/>
    <cellStyle name="메모 9 2 2 7" xfId="45160"/>
    <cellStyle name="메모 9 2 3" xfId="1918"/>
    <cellStyle name="메모 9 2 3 2" xfId="4534"/>
    <cellStyle name="메모 9 2 3 2 2" xfId="9826"/>
    <cellStyle name="메모 9 2 3 2 2 2" xfId="45161"/>
    <cellStyle name="메모 9 2 3 2 2 2 2" xfId="45162"/>
    <cellStyle name="메모 9 2 3 2 2 3" xfId="45163"/>
    <cellStyle name="메모 9 2 3 2 3" xfId="15292"/>
    <cellStyle name="메모 9 2 3 2 3 2" xfId="45164"/>
    <cellStyle name="메모 9 2 3 2 4" xfId="45165"/>
    <cellStyle name="메모 9 2 3 3" xfId="7211"/>
    <cellStyle name="메모 9 2 3 3 2" xfId="45166"/>
    <cellStyle name="메모 9 2 3 3 2 2" xfId="45167"/>
    <cellStyle name="메모 9 2 3 3 3" xfId="45168"/>
    <cellStyle name="메모 9 2 3 4" xfId="12677"/>
    <cellStyle name="메모 9 2 3 4 2" xfId="45169"/>
    <cellStyle name="메모 9 2 3 5" xfId="45170"/>
    <cellStyle name="메모 9 2 3 6" xfId="45171"/>
    <cellStyle name="메모 9 2 4" xfId="3235"/>
    <cellStyle name="메모 9 2 4 2" xfId="8527"/>
    <cellStyle name="메모 9 2 4 2 2" xfId="45172"/>
    <cellStyle name="메모 9 2 4 2 2 2" xfId="45173"/>
    <cellStyle name="메모 9 2 4 2 3" xfId="45174"/>
    <cellStyle name="메모 9 2 4 3" xfId="13993"/>
    <cellStyle name="메모 9 2 4 3 2" xfId="45175"/>
    <cellStyle name="메모 9 2 4 4" xfId="45176"/>
    <cellStyle name="메모 9 2 5" xfId="5912"/>
    <cellStyle name="메모 9 2 5 2" xfId="45177"/>
    <cellStyle name="메모 9 2 5 2 2" xfId="45178"/>
    <cellStyle name="메모 9 2 5 3" xfId="45179"/>
    <cellStyle name="메모 9 2 6" xfId="11378"/>
    <cellStyle name="메모 9 2 6 2" xfId="45180"/>
    <cellStyle name="메모 9 2 7" xfId="18217"/>
    <cellStyle name="메모 9 2 8" xfId="19151"/>
    <cellStyle name="메모 9 2 9" xfId="20113"/>
    <cellStyle name="메모 9 3" xfId="934"/>
    <cellStyle name="메모 9 3 2" xfId="2236"/>
    <cellStyle name="메모 9 3 2 2" xfId="4852"/>
    <cellStyle name="메모 9 3 2 2 2" xfId="10144"/>
    <cellStyle name="메모 9 3 2 2 2 2" xfId="45181"/>
    <cellStyle name="메모 9 3 2 2 2 2 2" xfId="45182"/>
    <cellStyle name="메모 9 3 2 2 2 3" xfId="45183"/>
    <cellStyle name="메모 9 3 2 2 3" xfId="15610"/>
    <cellStyle name="메모 9 3 2 2 3 2" xfId="45184"/>
    <cellStyle name="메모 9 3 2 2 4" xfId="45185"/>
    <cellStyle name="메모 9 3 2 3" xfId="7529"/>
    <cellStyle name="메모 9 3 2 3 2" xfId="45186"/>
    <cellStyle name="메모 9 3 2 3 2 2" xfId="45187"/>
    <cellStyle name="메모 9 3 2 3 3" xfId="45188"/>
    <cellStyle name="메모 9 3 2 4" xfId="12995"/>
    <cellStyle name="메모 9 3 2 4 2" xfId="45189"/>
    <cellStyle name="메모 9 3 2 5" xfId="45190"/>
    <cellStyle name="메모 9 3 2 6" xfId="45191"/>
    <cellStyle name="메모 9 3 3" xfId="3553"/>
    <cellStyle name="메모 9 3 3 2" xfId="8845"/>
    <cellStyle name="메모 9 3 3 2 2" xfId="45192"/>
    <cellStyle name="메모 9 3 3 2 2 2" xfId="45193"/>
    <cellStyle name="메모 9 3 3 2 3" xfId="45194"/>
    <cellStyle name="메모 9 3 3 3" xfId="14311"/>
    <cellStyle name="메모 9 3 3 3 2" xfId="45195"/>
    <cellStyle name="메모 9 3 3 4" xfId="45196"/>
    <cellStyle name="메모 9 3 4" xfId="6230"/>
    <cellStyle name="메모 9 3 4 2" xfId="45197"/>
    <cellStyle name="메모 9 3 4 2 2" xfId="45198"/>
    <cellStyle name="메모 9 3 4 3" xfId="45199"/>
    <cellStyle name="메모 9 3 5" xfId="11696"/>
    <cellStyle name="메모 9 3 5 2" xfId="45200"/>
    <cellStyle name="메모 9 3 6" xfId="20485"/>
    <cellStyle name="메모 9 3 7" xfId="45201"/>
    <cellStyle name="메모 9 4" xfId="1616"/>
    <cellStyle name="메모 9 4 2" xfId="4232"/>
    <cellStyle name="메모 9 4 2 2" xfId="9524"/>
    <cellStyle name="메모 9 4 2 2 2" xfId="45202"/>
    <cellStyle name="메모 9 4 2 2 2 2" xfId="45203"/>
    <cellStyle name="메모 9 4 2 2 3" xfId="45204"/>
    <cellStyle name="메모 9 4 2 3" xfId="14990"/>
    <cellStyle name="메모 9 4 2 3 2" xfId="45205"/>
    <cellStyle name="메모 9 4 2 4" xfId="45206"/>
    <cellStyle name="메모 9 4 2 5" xfId="45207"/>
    <cellStyle name="메모 9 4 3" xfId="6909"/>
    <cellStyle name="메모 9 4 3 2" xfId="45208"/>
    <cellStyle name="메모 9 4 3 2 2" xfId="45209"/>
    <cellStyle name="메모 9 4 3 3" xfId="45210"/>
    <cellStyle name="메모 9 4 4" xfId="12375"/>
    <cellStyle name="메모 9 4 4 2" xfId="45211"/>
    <cellStyle name="메모 9 4 5" xfId="21063"/>
    <cellStyle name="메모 9 4 6" xfId="45212"/>
    <cellStyle name="메모 9 5" xfId="2933"/>
    <cellStyle name="메모 9 5 2" xfId="8225"/>
    <cellStyle name="메모 9 5 2 2" xfId="45213"/>
    <cellStyle name="메모 9 5 2 2 2" xfId="45214"/>
    <cellStyle name="메모 9 5 2 3" xfId="45215"/>
    <cellStyle name="메모 9 5 3" xfId="13691"/>
    <cellStyle name="메모 9 5 3 2" xfId="45216"/>
    <cellStyle name="메모 9 5 4" xfId="45217"/>
    <cellStyle name="메모 9 5 5" xfId="45218"/>
    <cellStyle name="메모 9 6" xfId="5610"/>
    <cellStyle name="메모 9 6 2" xfId="45219"/>
    <cellStyle name="메모 9 6 2 2" xfId="45220"/>
    <cellStyle name="메모 9 6 3" xfId="45221"/>
    <cellStyle name="메모 9 7" xfId="11076"/>
    <cellStyle name="메모 9 7 2" xfId="45222"/>
    <cellStyle name="메모 9 8" xfId="17074"/>
    <cellStyle name="메모 9 9" xfId="17662"/>
    <cellStyle name="보통" xfId="36" builtinId="28" customBuiltin="1"/>
    <cellStyle name="보통 2" xfId="10730"/>
    <cellStyle name="보통 2 2" xfId="16375"/>
    <cellStyle name="보통 2 2 2" xfId="21691"/>
    <cellStyle name="보통 2 3" xfId="45223"/>
    <cellStyle name="보통 3" xfId="10680"/>
    <cellStyle name="보통 4" xfId="10774"/>
    <cellStyle name="보통 5" xfId="16199"/>
    <cellStyle name="보통 6" xfId="16719"/>
    <cellStyle name="보통 7" xfId="19212"/>
    <cellStyle name="설명 텍스트" xfId="43" builtinId="53" customBuiltin="1"/>
    <cellStyle name="설명 텍스트 2" xfId="10738"/>
    <cellStyle name="설명 텍스트 2 2" xfId="16383"/>
    <cellStyle name="설명 텍스트 2 2 2" xfId="21699"/>
    <cellStyle name="설명 텍스트 2 3" xfId="45224"/>
    <cellStyle name="설명 텍스트 3" xfId="10688"/>
    <cellStyle name="설명 텍스트 4" xfId="10782"/>
    <cellStyle name="설명 텍스트 5" xfId="16207"/>
    <cellStyle name="설명 텍스트 6" xfId="16727"/>
    <cellStyle name="설명 텍스트 7" xfId="19220"/>
    <cellStyle name="셀 확인" xfId="41" builtinId="23" customBuiltin="1"/>
    <cellStyle name="셀 확인 2" xfId="10735"/>
    <cellStyle name="셀 확인 2 2" xfId="16380"/>
    <cellStyle name="셀 확인 2 2 2" xfId="21696"/>
    <cellStyle name="셀 확인 2 3" xfId="45225"/>
    <cellStyle name="셀 확인 3" xfId="10685"/>
    <cellStyle name="셀 확인 4" xfId="10779"/>
    <cellStyle name="셀 확인 5" xfId="16204"/>
    <cellStyle name="셀 확인 6" xfId="16724"/>
    <cellStyle name="셀 확인 7" xfId="19217"/>
    <cellStyle name="쉼표 [0]" xfId="26" builtinId="6"/>
    <cellStyle name="쉼표 [0] 2" xfId="90"/>
    <cellStyle name="쉼표 [0] 2 2" xfId="77"/>
    <cellStyle name="쉼표 [0] 2 2 2" xfId="16410"/>
    <cellStyle name="쉼표 [0] 2 2 2 2" xfId="17954"/>
    <cellStyle name="쉼표 [0] 2 2 3" xfId="20183"/>
    <cellStyle name="쉼표 [0] 2 2 4" xfId="20761"/>
    <cellStyle name="쉼표 [0] 2 2 5" xfId="45226"/>
    <cellStyle name="쉼표 [0] 2 3" xfId="211"/>
    <cellStyle name="쉼표 [0] 2 3 2" xfId="16347"/>
    <cellStyle name="쉼표 [0] 2 3 2 2" xfId="21436"/>
    <cellStyle name="쉼표 [0] 2 3 3" xfId="20265"/>
    <cellStyle name="쉼표 [0] 2 3 4" xfId="20843"/>
    <cellStyle name="쉼표 [0] 2 3 5" xfId="45227"/>
    <cellStyle name="쉼표 [0] 2 4" xfId="10714"/>
    <cellStyle name="쉼표 [0] 2 4 2" xfId="17937"/>
    <cellStyle name="쉼표 [0] 2 4 2 2" xfId="21338"/>
    <cellStyle name="쉼표 [0] 2 4 3" xfId="20333"/>
    <cellStyle name="쉼표 [0] 2 4 4" xfId="20911"/>
    <cellStyle name="쉼표 [0] 2 5" xfId="17936"/>
    <cellStyle name="쉼표 [0] 2 5 2" xfId="21337"/>
    <cellStyle name="쉼표 [0] 2 6" xfId="20166"/>
    <cellStyle name="쉼표 [0] 2 7" xfId="20744"/>
    <cellStyle name="쉼표 [0] 3" xfId="122"/>
    <cellStyle name="쉼표 [0] 3 10" xfId="17348"/>
    <cellStyle name="쉼표 [0] 3 10 2" xfId="20168"/>
    <cellStyle name="쉼표 [0] 3 10 3" xfId="21682"/>
    <cellStyle name="쉼표 [0] 3 11" xfId="18285"/>
    <cellStyle name="쉼표 [0] 3 11 2" xfId="20746"/>
    <cellStyle name="쉼표 [0] 3 12" xfId="19247"/>
    <cellStyle name="쉼표 [0] 3 13" xfId="21678"/>
    <cellStyle name="쉼표 [0] 3 2" xfId="10721"/>
    <cellStyle name="쉼표 [0] 3 2 10" xfId="19267"/>
    <cellStyle name="쉼표 [0] 3 2 11" xfId="21730"/>
    <cellStyle name="쉼표 [0] 3 2 2" xfId="10830"/>
    <cellStyle name="쉼표 [0] 3 2 2 10" xfId="21770"/>
    <cellStyle name="쉼표 [0] 3 2 2 2" xfId="16172"/>
    <cellStyle name="쉼표 [0] 3 2 2 2 2" xfId="17293"/>
    <cellStyle name="쉼표 [0] 3 2 2 2 2 2" xfId="17867"/>
    <cellStyle name="쉼표 [0] 3 2 2 2 2 2 2" xfId="20690"/>
    <cellStyle name="쉼표 [0] 3 2 2 2 2 3" xfId="18804"/>
    <cellStyle name="쉼표 [0] 3 2 2 2 2 3 2" xfId="21268"/>
    <cellStyle name="쉼표 [0] 3 2 2 2 2 4" xfId="19766"/>
    <cellStyle name="쉼표 [0] 3 2 2 2 2 5" xfId="22231"/>
    <cellStyle name="쉼표 [0] 3 2 2 2 3" xfId="16984"/>
    <cellStyle name="쉼표 [0] 3 2 2 2 3 2" xfId="18218"/>
    <cellStyle name="쉼표 [0] 3 2 2 2 3 2 2" xfId="21619"/>
    <cellStyle name="쉼표 [0] 3 2 2 2 3 3" xfId="19152"/>
    <cellStyle name="쉼표 [0] 3 2 2 2 3 4" xfId="20114"/>
    <cellStyle name="쉼표 [0] 3 2 2 2 3 5" xfId="22579"/>
    <cellStyle name="쉼표 [0] 3 2 2 2 4" xfId="17572"/>
    <cellStyle name="쉼표 [0] 3 2 2 2 4 2" xfId="20395"/>
    <cellStyle name="쉼표 [0] 3 2 2 2 5" xfId="18509"/>
    <cellStyle name="쉼표 [0] 3 2 2 2 5 2" xfId="20973"/>
    <cellStyle name="쉼표 [0] 3 2 2 2 6" xfId="19471"/>
    <cellStyle name="쉼표 [0] 3 2 2 2 7" xfId="21936"/>
    <cellStyle name="쉼표 [0] 3 2 2 3" xfId="16308"/>
    <cellStyle name="쉼표 [0] 3 2 2 3 2" xfId="17164"/>
    <cellStyle name="쉼표 [0] 3 2 2 3 2 2" xfId="20575"/>
    <cellStyle name="쉼표 [0] 3 2 2 3 3" xfId="17752"/>
    <cellStyle name="쉼표 [0] 3 2 2 3 3 2" xfId="21153"/>
    <cellStyle name="쉼표 [0] 3 2 2 3 4" xfId="18689"/>
    <cellStyle name="쉼표 [0] 3 2 2 3 5" xfId="19651"/>
    <cellStyle name="쉼표 [0] 3 2 2 3 6" xfId="22116"/>
    <cellStyle name="쉼표 [0] 3 2 2 4" xfId="16474"/>
    <cellStyle name="쉼표 [0] 3 2 2 4 2" xfId="18000"/>
    <cellStyle name="쉼표 [0] 3 2 2 4 2 2" xfId="21400"/>
    <cellStyle name="쉼표 [0] 3 2 2 4 3" xfId="18934"/>
    <cellStyle name="쉼표 [0] 3 2 2 4 4" xfId="19896"/>
    <cellStyle name="쉼표 [0] 3 2 2 4 5" xfId="22361"/>
    <cellStyle name="쉼표 [0] 3 2 2 5" xfId="16622"/>
    <cellStyle name="쉼표 [0] 3 2 2 5 2" xfId="20229"/>
    <cellStyle name="쉼표 [0] 3 2 2 6" xfId="16814"/>
    <cellStyle name="쉼표 [0] 3 2 2 6 2" xfId="20807"/>
    <cellStyle name="쉼표 [0] 3 2 2 7" xfId="17408"/>
    <cellStyle name="쉼표 [0] 3 2 2 8" xfId="18345"/>
    <cellStyle name="쉼표 [0] 3 2 2 9" xfId="19307"/>
    <cellStyle name="쉼표 [0] 3 2 3" xfId="16122"/>
    <cellStyle name="쉼표 [0] 3 2 3 2" xfId="17253"/>
    <cellStyle name="쉼표 [0] 3 2 3 2 2" xfId="17827"/>
    <cellStyle name="쉼표 [0] 3 2 3 2 2 2" xfId="20650"/>
    <cellStyle name="쉼표 [0] 3 2 3 2 3" xfId="18764"/>
    <cellStyle name="쉼표 [0] 3 2 3 2 3 2" xfId="21228"/>
    <cellStyle name="쉼표 [0] 3 2 3 2 4" xfId="19726"/>
    <cellStyle name="쉼표 [0] 3 2 3 2 5" xfId="22191"/>
    <cellStyle name="쉼표 [0] 3 2 3 3" xfId="16944"/>
    <cellStyle name="쉼표 [0] 3 2 3 3 2" xfId="18219"/>
    <cellStyle name="쉼표 [0] 3 2 3 3 2 2" xfId="21620"/>
    <cellStyle name="쉼표 [0] 3 2 3 3 3" xfId="19153"/>
    <cellStyle name="쉼표 [0] 3 2 3 3 4" xfId="20115"/>
    <cellStyle name="쉼표 [0] 3 2 3 3 5" xfId="22580"/>
    <cellStyle name="쉼표 [0] 3 2 3 4" xfId="17532"/>
    <cellStyle name="쉼표 [0] 3 2 3 4 2" xfId="20355"/>
    <cellStyle name="쉼표 [0] 3 2 3 5" xfId="18469"/>
    <cellStyle name="쉼표 [0] 3 2 3 5 2" xfId="20933"/>
    <cellStyle name="쉼표 [0] 3 2 3 6" xfId="19431"/>
    <cellStyle name="쉼표 [0] 3 2 3 7" xfId="21896"/>
    <cellStyle name="쉼표 [0] 3 2 4" xfId="16254"/>
    <cellStyle name="쉼표 [0] 3 2 4 2" xfId="17124"/>
    <cellStyle name="쉼표 [0] 3 2 4 2 2" xfId="20535"/>
    <cellStyle name="쉼표 [0] 3 2 4 3" xfId="17712"/>
    <cellStyle name="쉼표 [0] 3 2 4 3 2" xfId="21113"/>
    <cellStyle name="쉼표 [0] 3 2 4 4" xfId="18649"/>
    <cellStyle name="쉼표 [0] 3 2 4 5" xfId="19611"/>
    <cellStyle name="쉼표 [0] 3 2 4 6" xfId="22076"/>
    <cellStyle name="쉼표 [0] 3 2 5" xfId="16434"/>
    <cellStyle name="쉼표 [0] 3 2 5 2" xfId="17960"/>
    <cellStyle name="쉼표 [0] 3 2 5 2 2" xfId="21360"/>
    <cellStyle name="쉼표 [0] 3 2 5 3" xfId="18894"/>
    <cellStyle name="쉼표 [0] 3 2 5 4" xfId="19856"/>
    <cellStyle name="쉼표 [0] 3 2 5 5" xfId="22321"/>
    <cellStyle name="쉼표 [0] 3 2 6" xfId="16582"/>
    <cellStyle name="쉼표 [0] 3 2 6 2" xfId="20189"/>
    <cellStyle name="쉼표 [0] 3 2 7" xfId="16774"/>
    <cellStyle name="쉼표 [0] 3 2 7 2" xfId="20767"/>
    <cellStyle name="쉼표 [0] 3 2 8" xfId="17368"/>
    <cellStyle name="쉼표 [0] 3 2 9" xfId="18305"/>
    <cellStyle name="쉼표 [0] 3 3" xfId="10809"/>
    <cellStyle name="쉼표 [0] 3 3 10" xfId="21809"/>
    <cellStyle name="쉼표 [0] 3 3 2" xfId="16152"/>
    <cellStyle name="쉼표 [0] 3 3 2 2" xfId="17330"/>
    <cellStyle name="쉼표 [0] 3 3 2 2 2" xfId="17904"/>
    <cellStyle name="쉼표 [0] 3 3 2 2 2 2" xfId="20727"/>
    <cellStyle name="쉼표 [0] 3 3 2 2 3" xfId="18841"/>
    <cellStyle name="쉼표 [0] 3 3 2 2 3 2" xfId="21305"/>
    <cellStyle name="쉼표 [0] 3 3 2 2 4" xfId="19803"/>
    <cellStyle name="쉼표 [0] 3 3 2 2 5" xfId="22268"/>
    <cellStyle name="쉼표 [0] 3 3 2 3" xfId="17021"/>
    <cellStyle name="쉼표 [0] 3 3 2 3 2" xfId="18220"/>
    <cellStyle name="쉼표 [0] 3 3 2 3 2 2" xfId="21621"/>
    <cellStyle name="쉼표 [0] 3 3 2 3 3" xfId="19154"/>
    <cellStyle name="쉼표 [0] 3 3 2 3 4" xfId="20116"/>
    <cellStyle name="쉼표 [0] 3 3 2 3 5" xfId="22581"/>
    <cellStyle name="쉼표 [0] 3 3 2 4" xfId="17609"/>
    <cellStyle name="쉼표 [0] 3 3 2 4 2" xfId="20432"/>
    <cellStyle name="쉼표 [0] 3 3 2 5" xfId="18546"/>
    <cellStyle name="쉼표 [0] 3 3 2 5 2" xfId="21010"/>
    <cellStyle name="쉼표 [0] 3 3 2 6" xfId="19508"/>
    <cellStyle name="쉼표 [0] 3 3 2 7" xfId="21973"/>
    <cellStyle name="쉼표 [0] 3 3 3" xfId="16351"/>
    <cellStyle name="쉼표 [0] 3 3 3 2" xfId="17201"/>
    <cellStyle name="쉼표 [0] 3 3 3 2 2" xfId="20612"/>
    <cellStyle name="쉼표 [0] 3 3 3 3" xfId="17789"/>
    <cellStyle name="쉼표 [0] 3 3 3 3 2" xfId="21190"/>
    <cellStyle name="쉼표 [0] 3 3 3 4" xfId="18726"/>
    <cellStyle name="쉼표 [0] 3 3 3 5" xfId="19688"/>
    <cellStyle name="쉼표 [0] 3 3 3 6" xfId="22153"/>
    <cellStyle name="쉼표 [0] 3 3 4" xfId="16511"/>
    <cellStyle name="쉼표 [0] 3 3 4 2" xfId="18037"/>
    <cellStyle name="쉼표 [0] 3 3 4 2 2" xfId="21438"/>
    <cellStyle name="쉼표 [0] 3 3 4 3" xfId="18971"/>
    <cellStyle name="쉼표 [0] 3 3 4 4" xfId="19933"/>
    <cellStyle name="쉼표 [0] 3 3 4 5" xfId="22398"/>
    <cellStyle name="쉼표 [0] 3 3 5" xfId="16659"/>
    <cellStyle name="쉼표 [0] 3 3 5 2" xfId="20267"/>
    <cellStyle name="쉼표 [0] 3 3 6" xfId="16851"/>
    <cellStyle name="쉼표 [0] 3 3 6 2" xfId="20845"/>
    <cellStyle name="쉼표 [0] 3 3 7" xfId="17445"/>
    <cellStyle name="쉼표 [0] 3 3 8" xfId="18382"/>
    <cellStyle name="쉼표 [0] 3 3 9" xfId="19344"/>
    <cellStyle name="쉼표 [0] 3 4" xfId="16288"/>
    <cellStyle name="쉼표 [0] 3 4 2" xfId="16454"/>
    <cellStyle name="쉼표 [0] 3 4 2 2" xfId="17273"/>
    <cellStyle name="쉼표 [0] 3 4 2 2 2" xfId="17847"/>
    <cellStyle name="쉼표 [0] 3 4 2 2 2 2" xfId="20670"/>
    <cellStyle name="쉼표 [0] 3 4 2 2 3" xfId="18784"/>
    <cellStyle name="쉼표 [0] 3 4 2 2 3 2" xfId="21248"/>
    <cellStyle name="쉼표 [0] 3 4 2 2 4" xfId="19746"/>
    <cellStyle name="쉼표 [0] 3 4 2 2 5" xfId="22211"/>
    <cellStyle name="쉼표 [0] 3 4 2 3" xfId="16964"/>
    <cellStyle name="쉼표 [0] 3 4 2 3 2" xfId="18221"/>
    <cellStyle name="쉼표 [0] 3 4 2 3 2 2" xfId="21622"/>
    <cellStyle name="쉼표 [0] 3 4 2 3 3" xfId="19155"/>
    <cellStyle name="쉼표 [0] 3 4 2 3 4" xfId="20117"/>
    <cellStyle name="쉼표 [0] 3 4 2 3 5" xfId="22582"/>
    <cellStyle name="쉼표 [0] 3 4 2 4" xfId="17552"/>
    <cellStyle name="쉼표 [0] 3 4 2 4 2" xfId="20375"/>
    <cellStyle name="쉼표 [0] 3 4 2 5" xfId="18489"/>
    <cellStyle name="쉼표 [0] 3 4 2 5 2" xfId="20953"/>
    <cellStyle name="쉼표 [0] 3 4 2 6" xfId="19451"/>
    <cellStyle name="쉼표 [0] 3 4 2 7" xfId="21916"/>
    <cellStyle name="쉼표 [0] 3 4 3" xfId="16602"/>
    <cellStyle name="쉼표 [0] 3 4 3 2" xfId="17144"/>
    <cellStyle name="쉼표 [0] 3 4 3 2 2" xfId="20555"/>
    <cellStyle name="쉼표 [0] 3 4 3 3" xfId="17732"/>
    <cellStyle name="쉼표 [0] 3 4 3 3 2" xfId="21133"/>
    <cellStyle name="쉼표 [0] 3 4 3 4" xfId="18669"/>
    <cellStyle name="쉼표 [0] 3 4 3 5" xfId="19631"/>
    <cellStyle name="쉼표 [0] 3 4 3 6" xfId="22096"/>
    <cellStyle name="쉼표 [0] 3 4 4" xfId="16794"/>
    <cellStyle name="쉼표 [0] 3 4 4 2" xfId="17980"/>
    <cellStyle name="쉼표 [0] 3 4 4 2 2" xfId="21380"/>
    <cellStyle name="쉼표 [0] 3 4 4 3" xfId="18914"/>
    <cellStyle name="쉼표 [0] 3 4 4 4" xfId="19876"/>
    <cellStyle name="쉼표 [0] 3 4 4 5" xfId="22341"/>
    <cellStyle name="쉼표 [0] 3 4 5" xfId="17388"/>
    <cellStyle name="쉼표 [0] 3 4 5 2" xfId="20209"/>
    <cellStyle name="쉼표 [0] 3 4 6" xfId="18325"/>
    <cellStyle name="쉼표 [0] 3 4 6 2" xfId="20787"/>
    <cellStyle name="쉼표 [0] 3 4 7" xfId="19287"/>
    <cellStyle name="쉼표 [0] 3 4 8" xfId="21750"/>
    <cellStyle name="쉼표 [0] 3 5" xfId="16234"/>
    <cellStyle name="쉼표 [0] 3 5 2" xfId="16528"/>
    <cellStyle name="쉼표 [0] 3 5 2 2" xfId="17038"/>
    <cellStyle name="쉼표 [0] 3 5 2 2 2" xfId="18222"/>
    <cellStyle name="쉼표 [0] 3 5 2 2 2 2" xfId="21623"/>
    <cellStyle name="쉼표 [0] 3 5 2 2 3" xfId="19156"/>
    <cellStyle name="쉼표 [0] 3 5 2 2 4" xfId="20118"/>
    <cellStyle name="쉼표 [0] 3 5 2 2 5" xfId="22583"/>
    <cellStyle name="쉼표 [0] 3 5 2 3" xfId="17626"/>
    <cellStyle name="쉼표 [0] 3 5 2 3 2" xfId="20449"/>
    <cellStyle name="쉼표 [0] 3 5 2 4" xfId="18563"/>
    <cellStyle name="쉼표 [0] 3 5 2 4 2" xfId="21027"/>
    <cellStyle name="쉼표 [0] 3 5 2 5" xfId="19525"/>
    <cellStyle name="쉼표 [0] 3 5 2 6" xfId="21990"/>
    <cellStyle name="쉼표 [0] 3 5 3" xfId="16676"/>
    <cellStyle name="쉼표 [0] 3 5 3 2" xfId="17233"/>
    <cellStyle name="쉼표 [0] 3 5 3 2 2" xfId="20630"/>
    <cellStyle name="쉼표 [0] 3 5 3 3" xfId="17807"/>
    <cellStyle name="쉼표 [0] 3 5 3 3 2" xfId="21208"/>
    <cellStyle name="쉼표 [0] 3 5 3 4" xfId="18744"/>
    <cellStyle name="쉼표 [0] 3 5 3 5" xfId="19706"/>
    <cellStyle name="쉼표 [0] 3 5 3 6" xfId="22171"/>
    <cellStyle name="쉼표 [0] 3 5 4" xfId="16868"/>
    <cellStyle name="쉼표 [0] 3 5 4 2" xfId="18054"/>
    <cellStyle name="쉼표 [0] 3 5 4 2 2" xfId="21455"/>
    <cellStyle name="쉼표 [0] 3 5 4 3" xfId="18988"/>
    <cellStyle name="쉼표 [0] 3 5 4 4" xfId="19950"/>
    <cellStyle name="쉼표 [0] 3 5 4 5" xfId="22415"/>
    <cellStyle name="쉼표 [0] 3 5 5" xfId="17462"/>
    <cellStyle name="쉼표 [0] 3 5 5 2" xfId="20284"/>
    <cellStyle name="쉼표 [0] 3 5 6" xfId="18399"/>
    <cellStyle name="쉼표 [0] 3 5 6 2" xfId="20862"/>
    <cellStyle name="쉼표 [0] 3 5 7" xfId="19361"/>
    <cellStyle name="쉼표 [0] 3 5 8" xfId="21826"/>
    <cellStyle name="쉼표 [0] 3 6" xfId="16414"/>
    <cellStyle name="쉼표 [0] 3 6 2" xfId="16924"/>
    <cellStyle name="쉼표 [0] 3 6 2 2" xfId="18223"/>
    <cellStyle name="쉼표 [0] 3 6 2 2 2" xfId="21624"/>
    <cellStyle name="쉼표 [0] 3 6 2 3" xfId="19157"/>
    <cellStyle name="쉼표 [0] 3 6 2 4" xfId="20119"/>
    <cellStyle name="쉼표 [0] 3 6 2 5" xfId="22584"/>
    <cellStyle name="쉼표 [0] 3 6 3" xfId="17512"/>
    <cellStyle name="쉼표 [0] 3 6 3 2" xfId="20335"/>
    <cellStyle name="쉼표 [0] 3 6 4" xfId="18449"/>
    <cellStyle name="쉼표 [0] 3 6 4 2" xfId="20913"/>
    <cellStyle name="쉼표 [0] 3 6 5" xfId="19411"/>
    <cellStyle name="쉼표 [0] 3 6 6" xfId="21876"/>
    <cellStyle name="쉼표 [0] 3 7" xfId="16562"/>
    <cellStyle name="쉼표 [0] 3 7 2" xfId="17089"/>
    <cellStyle name="쉼표 [0] 3 7 2 2" xfId="20500"/>
    <cellStyle name="쉼표 [0] 3 7 3" xfId="17677"/>
    <cellStyle name="쉼표 [0] 3 7 3 2" xfId="21078"/>
    <cellStyle name="쉼표 [0] 3 7 4" xfId="18614"/>
    <cellStyle name="쉼표 [0] 3 7 5" xfId="19576"/>
    <cellStyle name="쉼표 [0] 3 7 6" xfId="22041"/>
    <cellStyle name="쉼표 [0] 3 8" xfId="17105"/>
    <cellStyle name="쉼표 [0] 3 8 2" xfId="17693"/>
    <cellStyle name="쉼표 [0] 3 8 2 2" xfId="20516"/>
    <cellStyle name="쉼표 [0] 3 8 3" xfId="18630"/>
    <cellStyle name="쉼표 [0] 3 8 3 2" xfId="21094"/>
    <cellStyle name="쉼표 [0] 3 8 4" xfId="19592"/>
    <cellStyle name="쉼표 [0] 3 8 5" xfId="22057"/>
    <cellStyle name="쉼표 [0] 3 9" xfId="16754"/>
    <cellStyle name="쉼표 [0] 3 9 2" xfId="17939"/>
    <cellStyle name="쉼표 [0] 3 9 2 2" xfId="21340"/>
    <cellStyle name="쉼표 [0] 3 9 3" xfId="18874"/>
    <cellStyle name="쉼표 [0] 3 9 4" xfId="19836"/>
    <cellStyle name="쉼표 [0] 3 9 5" xfId="22301"/>
    <cellStyle name="쉼표 [0] 4" xfId="206"/>
    <cellStyle name="쉼표 [0] 4 10" xfId="18301"/>
    <cellStyle name="쉼표 [0] 4 10 2" xfId="20763"/>
    <cellStyle name="쉼표 [0] 4 11" xfId="19263"/>
    <cellStyle name="쉼표 [0] 4 12" xfId="21726"/>
    <cellStyle name="쉼표 [0] 4 2" xfId="10846"/>
    <cellStyle name="쉼표 [0] 4 2 10" xfId="21746"/>
    <cellStyle name="쉼표 [0] 4 2 2" xfId="16188"/>
    <cellStyle name="쉼표 [0] 4 2 2 2" xfId="16324"/>
    <cellStyle name="쉼표 [0] 4 2 2 2 2" xfId="17309"/>
    <cellStyle name="쉼표 [0] 4 2 2 2 2 2" xfId="17883"/>
    <cellStyle name="쉼표 [0] 4 2 2 2 2 2 2" xfId="20706"/>
    <cellStyle name="쉼표 [0] 4 2 2 2 2 3" xfId="18820"/>
    <cellStyle name="쉼표 [0] 4 2 2 2 2 3 2" xfId="21284"/>
    <cellStyle name="쉼표 [0] 4 2 2 2 2 4" xfId="19782"/>
    <cellStyle name="쉼표 [0] 4 2 2 2 2 5" xfId="22247"/>
    <cellStyle name="쉼표 [0] 4 2 2 2 3" xfId="17000"/>
    <cellStyle name="쉼표 [0] 4 2 2 2 3 2" xfId="18224"/>
    <cellStyle name="쉼표 [0] 4 2 2 2 3 2 2" xfId="21625"/>
    <cellStyle name="쉼표 [0] 4 2 2 2 3 3" xfId="19158"/>
    <cellStyle name="쉼표 [0] 4 2 2 2 3 4" xfId="20120"/>
    <cellStyle name="쉼표 [0] 4 2 2 2 3 5" xfId="22585"/>
    <cellStyle name="쉼표 [0] 4 2 2 2 4" xfId="17588"/>
    <cellStyle name="쉼표 [0] 4 2 2 2 4 2" xfId="20411"/>
    <cellStyle name="쉼표 [0] 4 2 2 2 5" xfId="18525"/>
    <cellStyle name="쉼표 [0] 4 2 2 2 5 2" xfId="20989"/>
    <cellStyle name="쉼표 [0] 4 2 2 2 6" xfId="19487"/>
    <cellStyle name="쉼표 [0] 4 2 2 2 7" xfId="21952"/>
    <cellStyle name="쉼표 [0] 4 2 2 3" xfId="16490"/>
    <cellStyle name="쉼표 [0] 4 2 2 3 2" xfId="17180"/>
    <cellStyle name="쉼표 [0] 4 2 2 3 2 2" xfId="20591"/>
    <cellStyle name="쉼표 [0] 4 2 2 3 3" xfId="17768"/>
    <cellStyle name="쉼표 [0] 4 2 2 3 3 2" xfId="21169"/>
    <cellStyle name="쉼표 [0] 4 2 2 3 4" xfId="18705"/>
    <cellStyle name="쉼표 [0] 4 2 2 3 5" xfId="19667"/>
    <cellStyle name="쉼표 [0] 4 2 2 3 6" xfId="22132"/>
    <cellStyle name="쉼표 [0] 4 2 2 4" xfId="16638"/>
    <cellStyle name="쉼표 [0] 4 2 2 4 2" xfId="18016"/>
    <cellStyle name="쉼표 [0] 4 2 2 4 2 2" xfId="21416"/>
    <cellStyle name="쉼표 [0] 4 2 2 4 3" xfId="18950"/>
    <cellStyle name="쉼표 [0] 4 2 2 4 4" xfId="19912"/>
    <cellStyle name="쉼표 [0] 4 2 2 4 5" xfId="22377"/>
    <cellStyle name="쉼표 [0] 4 2 2 5" xfId="16830"/>
    <cellStyle name="쉼표 [0] 4 2 2 5 2" xfId="20245"/>
    <cellStyle name="쉼표 [0] 4 2 2 6" xfId="17424"/>
    <cellStyle name="쉼표 [0] 4 2 2 6 2" xfId="20823"/>
    <cellStyle name="쉼표 [0] 4 2 2 7" xfId="18361"/>
    <cellStyle name="쉼표 [0] 4 2 2 8" xfId="19323"/>
    <cellStyle name="쉼표 [0] 4 2 2 9" xfId="21786"/>
    <cellStyle name="쉼표 [0] 4 2 3" xfId="16270"/>
    <cellStyle name="쉼표 [0] 4 2 3 2" xfId="17269"/>
    <cellStyle name="쉼표 [0] 4 2 3 2 2" xfId="17843"/>
    <cellStyle name="쉼표 [0] 4 2 3 2 2 2" xfId="20666"/>
    <cellStyle name="쉼표 [0] 4 2 3 2 3" xfId="18780"/>
    <cellStyle name="쉼표 [0] 4 2 3 2 3 2" xfId="21244"/>
    <cellStyle name="쉼표 [0] 4 2 3 2 4" xfId="19742"/>
    <cellStyle name="쉼표 [0] 4 2 3 2 5" xfId="22207"/>
    <cellStyle name="쉼표 [0] 4 2 3 3" xfId="16960"/>
    <cellStyle name="쉼표 [0] 4 2 3 3 2" xfId="18225"/>
    <cellStyle name="쉼표 [0] 4 2 3 3 2 2" xfId="21626"/>
    <cellStyle name="쉼표 [0] 4 2 3 3 3" xfId="19159"/>
    <cellStyle name="쉼표 [0] 4 2 3 3 4" xfId="20121"/>
    <cellStyle name="쉼표 [0] 4 2 3 3 5" xfId="22586"/>
    <cellStyle name="쉼표 [0] 4 2 3 4" xfId="17548"/>
    <cellStyle name="쉼표 [0] 4 2 3 4 2" xfId="20371"/>
    <cellStyle name="쉼표 [0] 4 2 3 5" xfId="18485"/>
    <cellStyle name="쉼표 [0] 4 2 3 5 2" xfId="20949"/>
    <cellStyle name="쉼표 [0] 4 2 3 6" xfId="19447"/>
    <cellStyle name="쉼표 [0] 4 2 3 7" xfId="21912"/>
    <cellStyle name="쉼표 [0] 4 2 4" xfId="16450"/>
    <cellStyle name="쉼표 [0] 4 2 4 2" xfId="17140"/>
    <cellStyle name="쉼표 [0] 4 2 4 2 2" xfId="20551"/>
    <cellStyle name="쉼표 [0] 4 2 4 3" xfId="17728"/>
    <cellStyle name="쉼표 [0] 4 2 4 3 2" xfId="21129"/>
    <cellStyle name="쉼표 [0] 4 2 4 4" xfId="18665"/>
    <cellStyle name="쉼표 [0] 4 2 4 5" xfId="19627"/>
    <cellStyle name="쉼표 [0] 4 2 4 6" xfId="22092"/>
    <cellStyle name="쉼표 [0] 4 2 5" xfId="16598"/>
    <cellStyle name="쉼표 [0] 4 2 5 2" xfId="17976"/>
    <cellStyle name="쉼표 [0] 4 2 5 2 2" xfId="21376"/>
    <cellStyle name="쉼표 [0] 4 2 5 3" xfId="18910"/>
    <cellStyle name="쉼표 [0] 4 2 5 4" xfId="19872"/>
    <cellStyle name="쉼표 [0] 4 2 5 5" xfId="22337"/>
    <cellStyle name="쉼표 [0] 4 2 6" xfId="16790"/>
    <cellStyle name="쉼표 [0] 4 2 6 2" xfId="20205"/>
    <cellStyle name="쉼표 [0] 4 2 7" xfId="17384"/>
    <cellStyle name="쉼표 [0] 4 2 7 2" xfId="20783"/>
    <cellStyle name="쉼표 [0] 4 2 8" xfId="18321"/>
    <cellStyle name="쉼표 [0] 4 2 9" xfId="19283"/>
    <cellStyle name="쉼표 [0] 4 3" xfId="10825"/>
    <cellStyle name="쉼표 [0] 4 3 10" xfId="21824"/>
    <cellStyle name="쉼표 [0] 4 3 2" xfId="16168"/>
    <cellStyle name="쉼표 [0] 4 3 2 2" xfId="17345"/>
    <cellStyle name="쉼표 [0] 4 3 2 2 2" xfId="17919"/>
    <cellStyle name="쉼표 [0] 4 3 2 2 2 2" xfId="20742"/>
    <cellStyle name="쉼표 [0] 4 3 2 2 3" xfId="18856"/>
    <cellStyle name="쉼표 [0] 4 3 2 2 3 2" xfId="21320"/>
    <cellStyle name="쉼표 [0] 4 3 2 2 4" xfId="19818"/>
    <cellStyle name="쉼표 [0] 4 3 2 2 5" xfId="22283"/>
    <cellStyle name="쉼표 [0] 4 3 2 3" xfId="17036"/>
    <cellStyle name="쉼표 [0] 4 3 2 3 2" xfId="18226"/>
    <cellStyle name="쉼표 [0] 4 3 2 3 2 2" xfId="21627"/>
    <cellStyle name="쉼표 [0] 4 3 2 3 3" xfId="19160"/>
    <cellStyle name="쉼표 [0] 4 3 2 3 4" xfId="20122"/>
    <cellStyle name="쉼표 [0] 4 3 2 3 5" xfId="22587"/>
    <cellStyle name="쉼표 [0] 4 3 2 4" xfId="17624"/>
    <cellStyle name="쉼표 [0] 4 3 2 4 2" xfId="20447"/>
    <cellStyle name="쉼표 [0] 4 3 2 5" xfId="18561"/>
    <cellStyle name="쉼표 [0] 4 3 2 5 2" xfId="21025"/>
    <cellStyle name="쉼표 [0] 4 3 2 6" xfId="19523"/>
    <cellStyle name="쉼표 [0] 4 3 2 7" xfId="21988"/>
    <cellStyle name="쉼표 [0] 4 3 3" xfId="16366"/>
    <cellStyle name="쉼표 [0] 4 3 3 2" xfId="17216"/>
    <cellStyle name="쉼표 [0] 4 3 3 2 2" xfId="20627"/>
    <cellStyle name="쉼표 [0] 4 3 3 3" xfId="17804"/>
    <cellStyle name="쉼표 [0] 4 3 3 3 2" xfId="21205"/>
    <cellStyle name="쉼표 [0] 4 3 3 4" xfId="18741"/>
    <cellStyle name="쉼표 [0] 4 3 3 5" xfId="19703"/>
    <cellStyle name="쉼표 [0] 4 3 3 6" xfId="22168"/>
    <cellStyle name="쉼표 [0] 4 3 4" xfId="16526"/>
    <cellStyle name="쉼표 [0] 4 3 4 2" xfId="18052"/>
    <cellStyle name="쉼표 [0] 4 3 4 2 2" xfId="21453"/>
    <cellStyle name="쉼표 [0] 4 3 4 3" xfId="18986"/>
    <cellStyle name="쉼표 [0] 4 3 4 4" xfId="19948"/>
    <cellStyle name="쉼표 [0] 4 3 4 5" xfId="22413"/>
    <cellStyle name="쉼표 [0] 4 3 5" xfId="16674"/>
    <cellStyle name="쉼표 [0] 4 3 5 2" xfId="20282"/>
    <cellStyle name="쉼표 [0] 4 3 6" xfId="16866"/>
    <cellStyle name="쉼표 [0] 4 3 6 2" xfId="20860"/>
    <cellStyle name="쉼표 [0] 4 3 7" xfId="17460"/>
    <cellStyle name="쉼표 [0] 4 3 8" xfId="18397"/>
    <cellStyle name="쉼표 [0] 4 3 9" xfId="19359"/>
    <cellStyle name="쉼표 [0] 4 4" xfId="16304"/>
    <cellStyle name="쉼표 [0] 4 4 2" xfId="16470"/>
    <cellStyle name="쉼표 [0] 4 4 2 2" xfId="17289"/>
    <cellStyle name="쉼표 [0] 4 4 2 2 2" xfId="17863"/>
    <cellStyle name="쉼표 [0] 4 4 2 2 2 2" xfId="20686"/>
    <cellStyle name="쉼표 [0] 4 4 2 2 3" xfId="18800"/>
    <cellStyle name="쉼표 [0] 4 4 2 2 3 2" xfId="21264"/>
    <cellStyle name="쉼표 [0] 4 4 2 2 4" xfId="19762"/>
    <cellStyle name="쉼표 [0] 4 4 2 2 5" xfId="22227"/>
    <cellStyle name="쉼표 [0] 4 4 2 3" xfId="16980"/>
    <cellStyle name="쉼표 [0] 4 4 2 3 2" xfId="18227"/>
    <cellStyle name="쉼표 [0] 4 4 2 3 2 2" xfId="21628"/>
    <cellStyle name="쉼표 [0] 4 4 2 3 3" xfId="19161"/>
    <cellStyle name="쉼표 [0] 4 4 2 3 4" xfId="20123"/>
    <cellStyle name="쉼표 [0] 4 4 2 3 5" xfId="22588"/>
    <cellStyle name="쉼표 [0] 4 4 2 4" xfId="17568"/>
    <cellStyle name="쉼표 [0] 4 4 2 4 2" xfId="20391"/>
    <cellStyle name="쉼표 [0] 4 4 2 5" xfId="18505"/>
    <cellStyle name="쉼표 [0] 4 4 2 5 2" xfId="20969"/>
    <cellStyle name="쉼표 [0] 4 4 2 6" xfId="19467"/>
    <cellStyle name="쉼표 [0] 4 4 2 7" xfId="21932"/>
    <cellStyle name="쉼표 [0] 4 4 3" xfId="16618"/>
    <cellStyle name="쉼표 [0] 4 4 3 2" xfId="17160"/>
    <cellStyle name="쉼표 [0] 4 4 3 2 2" xfId="20571"/>
    <cellStyle name="쉼표 [0] 4 4 3 3" xfId="17748"/>
    <cellStyle name="쉼표 [0] 4 4 3 3 2" xfId="21149"/>
    <cellStyle name="쉼표 [0] 4 4 3 4" xfId="18685"/>
    <cellStyle name="쉼표 [0] 4 4 3 5" xfId="19647"/>
    <cellStyle name="쉼표 [0] 4 4 3 6" xfId="22112"/>
    <cellStyle name="쉼표 [0] 4 4 4" xfId="16810"/>
    <cellStyle name="쉼표 [0] 4 4 4 2" xfId="17996"/>
    <cellStyle name="쉼표 [0] 4 4 4 2 2" xfId="21396"/>
    <cellStyle name="쉼표 [0] 4 4 4 3" xfId="18930"/>
    <cellStyle name="쉼표 [0] 4 4 4 4" xfId="19892"/>
    <cellStyle name="쉼표 [0] 4 4 4 5" xfId="22357"/>
    <cellStyle name="쉼표 [0] 4 4 5" xfId="17404"/>
    <cellStyle name="쉼표 [0] 4 4 5 2" xfId="20225"/>
    <cellStyle name="쉼표 [0] 4 4 6" xfId="18341"/>
    <cellStyle name="쉼표 [0] 4 4 6 2" xfId="20803"/>
    <cellStyle name="쉼표 [0] 4 4 7" xfId="19303"/>
    <cellStyle name="쉼표 [0] 4 4 8" xfId="21766"/>
    <cellStyle name="쉼표 [0] 4 5" xfId="16250"/>
    <cellStyle name="쉼표 [0] 4 5 2" xfId="16544"/>
    <cellStyle name="쉼표 [0] 4 5 2 2" xfId="17054"/>
    <cellStyle name="쉼표 [0] 4 5 2 2 2" xfId="18228"/>
    <cellStyle name="쉼표 [0] 4 5 2 2 2 2" xfId="21629"/>
    <cellStyle name="쉼표 [0] 4 5 2 2 3" xfId="19162"/>
    <cellStyle name="쉼표 [0] 4 5 2 2 4" xfId="20124"/>
    <cellStyle name="쉼표 [0] 4 5 2 2 5" xfId="22589"/>
    <cellStyle name="쉼표 [0] 4 5 2 3" xfId="17642"/>
    <cellStyle name="쉼표 [0] 4 5 2 3 2" xfId="20465"/>
    <cellStyle name="쉼표 [0] 4 5 2 4" xfId="18579"/>
    <cellStyle name="쉼표 [0] 4 5 2 4 2" xfId="21043"/>
    <cellStyle name="쉼표 [0] 4 5 2 5" xfId="19541"/>
    <cellStyle name="쉼표 [0] 4 5 2 6" xfId="22006"/>
    <cellStyle name="쉼표 [0] 4 5 3" xfId="16692"/>
    <cellStyle name="쉼표 [0] 4 5 3 2" xfId="17249"/>
    <cellStyle name="쉼표 [0] 4 5 3 2 2" xfId="20646"/>
    <cellStyle name="쉼표 [0] 4 5 3 3" xfId="17823"/>
    <cellStyle name="쉼표 [0] 4 5 3 3 2" xfId="21224"/>
    <cellStyle name="쉼표 [0] 4 5 3 4" xfId="18760"/>
    <cellStyle name="쉼표 [0] 4 5 3 5" xfId="19722"/>
    <cellStyle name="쉼표 [0] 4 5 3 6" xfId="22187"/>
    <cellStyle name="쉼표 [0] 4 5 4" xfId="16884"/>
    <cellStyle name="쉼표 [0] 4 5 4 2" xfId="18070"/>
    <cellStyle name="쉼표 [0] 4 5 4 2 2" xfId="21471"/>
    <cellStyle name="쉼표 [0] 4 5 4 3" xfId="19004"/>
    <cellStyle name="쉼표 [0] 4 5 4 4" xfId="19966"/>
    <cellStyle name="쉼표 [0] 4 5 4 5" xfId="22431"/>
    <cellStyle name="쉼표 [0] 4 5 5" xfId="17478"/>
    <cellStyle name="쉼표 [0] 4 5 5 2" xfId="20300"/>
    <cellStyle name="쉼표 [0] 4 5 6" xfId="18415"/>
    <cellStyle name="쉼표 [0] 4 5 6 2" xfId="20878"/>
    <cellStyle name="쉼표 [0] 4 5 7" xfId="19377"/>
    <cellStyle name="쉼표 [0] 4 5 8" xfId="21842"/>
    <cellStyle name="쉼표 [0] 4 6" xfId="16430"/>
    <cellStyle name="쉼표 [0] 4 6 2" xfId="16940"/>
    <cellStyle name="쉼표 [0] 4 6 2 2" xfId="18229"/>
    <cellStyle name="쉼표 [0] 4 6 2 2 2" xfId="21630"/>
    <cellStyle name="쉼표 [0] 4 6 2 3" xfId="19163"/>
    <cellStyle name="쉼표 [0] 4 6 2 4" xfId="20125"/>
    <cellStyle name="쉼표 [0] 4 6 2 5" xfId="22590"/>
    <cellStyle name="쉼표 [0] 4 6 3" xfId="17528"/>
    <cellStyle name="쉼표 [0] 4 6 3 2" xfId="20351"/>
    <cellStyle name="쉼표 [0] 4 6 4" xfId="18465"/>
    <cellStyle name="쉼표 [0] 4 6 4 2" xfId="20929"/>
    <cellStyle name="쉼표 [0] 4 6 5" xfId="19427"/>
    <cellStyle name="쉼표 [0] 4 6 6" xfId="21892"/>
    <cellStyle name="쉼표 [0] 4 7" xfId="16578"/>
    <cellStyle name="쉼표 [0] 4 7 2" xfId="17121"/>
    <cellStyle name="쉼표 [0] 4 7 2 2" xfId="20532"/>
    <cellStyle name="쉼표 [0] 4 7 3" xfId="17709"/>
    <cellStyle name="쉼표 [0] 4 7 3 2" xfId="21110"/>
    <cellStyle name="쉼표 [0] 4 7 4" xfId="18646"/>
    <cellStyle name="쉼표 [0] 4 7 5" xfId="19608"/>
    <cellStyle name="쉼표 [0] 4 7 6" xfId="22073"/>
    <cellStyle name="쉼표 [0] 4 8" xfId="16770"/>
    <cellStyle name="쉼표 [0] 4 8 2" xfId="17956"/>
    <cellStyle name="쉼표 [0] 4 8 2 2" xfId="21356"/>
    <cellStyle name="쉼표 [0] 4 8 3" xfId="18890"/>
    <cellStyle name="쉼표 [0] 4 8 4" xfId="19852"/>
    <cellStyle name="쉼표 [0] 4 8 5" xfId="22317"/>
    <cellStyle name="쉼표 [0] 4 9" xfId="17364"/>
    <cellStyle name="쉼표 [0] 4 9 2" xfId="20185"/>
    <cellStyle name="쉼표 [0] 5" xfId="398"/>
    <cellStyle name="쉼표 [0] 5 2" xfId="16327"/>
    <cellStyle name="쉼표 [0] 5 2 2" xfId="17312"/>
    <cellStyle name="쉼표 [0] 5 2 2 2" xfId="17886"/>
    <cellStyle name="쉼표 [0] 5 2 2 2 2" xfId="20709"/>
    <cellStyle name="쉼표 [0] 5 2 2 3" xfId="18823"/>
    <cellStyle name="쉼표 [0] 5 2 2 3 2" xfId="21287"/>
    <cellStyle name="쉼표 [0] 5 2 2 4" xfId="19785"/>
    <cellStyle name="쉼표 [0] 5 2 2 5" xfId="22250"/>
    <cellStyle name="쉼표 [0] 5 2 3" xfId="17003"/>
    <cellStyle name="쉼표 [0] 5 2 3 2" xfId="18230"/>
    <cellStyle name="쉼표 [0] 5 2 3 2 2" xfId="21631"/>
    <cellStyle name="쉼표 [0] 5 2 3 3" xfId="19164"/>
    <cellStyle name="쉼표 [0] 5 2 3 4" xfId="20126"/>
    <cellStyle name="쉼표 [0] 5 2 3 5" xfId="22591"/>
    <cellStyle name="쉼표 [0] 5 2 4" xfId="17591"/>
    <cellStyle name="쉼표 [0] 5 2 4 2" xfId="20414"/>
    <cellStyle name="쉼표 [0] 5 2 5" xfId="18528"/>
    <cellStyle name="쉼표 [0] 5 2 5 2" xfId="20992"/>
    <cellStyle name="쉼표 [0] 5 2 6" xfId="19490"/>
    <cellStyle name="쉼표 [0] 5 2 7" xfId="21955"/>
    <cellStyle name="쉼표 [0] 5 3" xfId="16493"/>
    <cellStyle name="쉼표 [0] 5 3 2" xfId="17183"/>
    <cellStyle name="쉼표 [0] 5 3 2 2" xfId="20594"/>
    <cellStyle name="쉼표 [0] 5 3 3" xfId="17771"/>
    <cellStyle name="쉼표 [0] 5 3 3 2" xfId="21172"/>
    <cellStyle name="쉼표 [0] 5 3 4" xfId="18708"/>
    <cellStyle name="쉼표 [0] 5 3 5" xfId="19670"/>
    <cellStyle name="쉼표 [0] 5 3 6" xfId="22135"/>
    <cellStyle name="쉼표 [0] 5 4" xfId="16641"/>
    <cellStyle name="쉼표 [0] 5 4 2" xfId="18019"/>
    <cellStyle name="쉼표 [0] 5 4 2 2" xfId="21419"/>
    <cellStyle name="쉼표 [0] 5 4 3" xfId="18953"/>
    <cellStyle name="쉼표 [0] 5 4 4" xfId="19915"/>
    <cellStyle name="쉼표 [0] 5 4 5" xfId="22380"/>
    <cellStyle name="쉼표 [0] 5 5" xfId="16833"/>
    <cellStyle name="쉼표 [0] 5 5 2" xfId="20248"/>
    <cellStyle name="쉼표 [0] 5 6" xfId="17427"/>
    <cellStyle name="쉼표 [0] 5 6 2" xfId="20826"/>
    <cellStyle name="쉼표 [0] 5 7" xfId="18364"/>
    <cellStyle name="쉼표 [0] 5 7 2" xfId="21672"/>
    <cellStyle name="쉼표 [0] 5 8" xfId="19326"/>
    <cellStyle name="쉼표 [0] 5 9" xfId="21789"/>
    <cellStyle name="쉼표 [0] 6" xfId="718"/>
    <cellStyle name="쉼표 [0] 7" xfId="1400"/>
    <cellStyle name="쉼표 [0] 8" xfId="5394"/>
    <cellStyle name="쉼표 [0] 9" xfId="45228"/>
    <cellStyle name="연결된 셀" xfId="40" builtinId="24" customBuiltin="1"/>
    <cellStyle name="연결된 셀 2" xfId="10734"/>
    <cellStyle name="연결된 셀 2 2" xfId="16379"/>
    <cellStyle name="연결된 셀 2 2 2" xfId="21695"/>
    <cellStyle name="연결된 셀 2 3" xfId="45229"/>
    <cellStyle name="연결된 셀 3" xfId="10684"/>
    <cellStyle name="연결된 셀 4" xfId="10778"/>
    <cellStyle name="연결된 셀 5" xfId="16203"/>
    <cellStyle name="연결된 셀 6" xfId="16723"/>
    <cellStyle name="연결된 셀 7" xfId="19216"/>
    <cellStyle name="요약" xfId="44" builtinId="25" customBuiltin="1"/>
    <cellStyle name="요약 2" xfId="10739"/>
    <cellStyle name="요약 2 2" xfId="16384"/>
    <cellStyle name="요약 2 2 2" xfId="21700"/>
    <cellStyle name="요약 2 3" xfId="45230"/>
    <cellStyle name="요약 3" xfId="10689"/>
    <cellStyle name="요약 4" xfId="10783"/>
    <cellStyle name="요약 5" xfId="16208"/>
    <cellStyle name="요약 6" xfId="16728"/>
    <cellStyle name="요약 7" xfId="19221"/>
    <cellStyle name="입력" xfId="37" builtinId="20" customBuiltin="1"/>
    <cellStyle name="입력 2" xfId="10731"/>
    <cellStyle name="입력 2 2" xfId="16376"/>
    <cellStyle name="입력 2 2 2" xfId="21692"/>
    <cellStyle name="입력 2 3" xfId="45231"/>
    <cellStyle name="입력 3" xfId="10681"/>
    <cellStyle name="입력 4" xfId="10775"/>
    <cellStyle name="입력 5" xfId="16200"/>
    <cellStyle name="입력 6" xfId="16720"/>
    <cellStyle name="입력 7" xfId="19213"/>
    <cellStyle name="제목" xfId="29" builtinId="15" customBuiltin="1"/>
    <cellStyle name="제목 1" xfId="30" builtinId="16" customBuiltin="1"/>
    <cellStyle name="제목 1 2" xfId="10724"/>
    <cellStyle name="제목 1 2 2" xfId="16369"/>
    <cellStyle name="제목 1 2 2 2" xfId="21685"/>
    <cellStyle name="제목 1 2 3" xfId="45232"/>
    <cellStyle name="제목 1 3" xfId="10674"/>
    <cellStyle name="제목 1 4" xfId="10768"/>
    <cellStyle name="제목 1 5" xfId="16193"/>
    <cellStyle name="제목 1 6" xfId="16713"/>
    <cellStyle name="제목 1 7" xfId="19206"/>
    <cellStyle name="제목 10" xfId="19205"/>
    <cellStyle name="제목 2" xfId="31" builtinId="17" customBuiltin="1"/>
    <cellStyle name="제목 2 2" xfId="10725"/>
    <cellStyle name="제목 2 2 2" xfId="16370"/>
    <cellStyle name="제목 2 2 2 2" xfId="21686"/>
    <cellStyle name="제목 2 2 3" xfId="45233"/>
    <cellStyle name="제목 2 3" xfId="10675"/>
    <cellStyle name="제목 2 4" xfId="10769"/>
    <cellStyle name="제목 2 5" xfId="16194"/>
    <cellStyle name="제목 2 6" xfId="16714"/>
    <cellStyle name="제목 2 7" xfId="19207"/>
    <cellStyle name="제목 3" xfId="32" builtinId="18" customBuiltin="1"/>
    <cellStyle name="제목 3 2" xfId="10726"/>
    <cellStyle name="제목 3 2 2" xfId="16371"/>
    <cellStyle name="제목 3 2 2 2" xfId="21687"/>
    <cellStyle name="제목 3 2 3" xfId="45234"/>
    <cellStyle name="제목 3 3" xfId="10676"/>
    <cellStyle name="제목 3 4" xfId="10770"/>
    <cellStyle name="제목 3 5" xfId="16195"/>
    <cellStyle name="제목 3 6" xfId="16715"/>
    <cellStyle name="제목 3 7" xfId="19208"/>
    <cellStyle name="제목 4" xfId="33" builtinId="19" customBuiltin="1"/>
    <cellStyle name="제목 4 2" xfId="10727"/>
    <cellStyle name="제목 4 2 2" xfId="16372"/>
    <cellStyle name="제목 4 2 2 2" xfId="21688"/>
    <cellStyle name="제목 4 2 3" xfId="45235"/>
    <cellStyle name="제목 4 3" xfId="10677"/>
    <cellStyle name="제목 4 4" xfId="10771"/>
    <cellStyle name="제목 4 5" xfId="16196"/>
    <cellStyle name="제목 4 6" xfId="16716"/>
    <cellStyle name="제목 4 7" xfId="19209"/>
    <cellStyle name="제목 5" xfId="10723"/>
    <cellStyle name="제목 5 2" xfId="16368"/>
    <cellStyle name="제목 5 2 2" xfId="21684"/>
    <cellStyle name="제목 5 3" xfId="45236"/>
    <cellStyle name="제목 6" xfId="10673"/>
    <cellStyle name="제목 7" xfId="10767"/>
    <cellStyle name="제목 8" xfId="16192"/>
    <cellStyle name="제목 9" xfId="16712"/>
    <cellStyle name="좋음" xfId="34" builtinId="26" customBuiltin="1"/>
    <cellStyle name="좋음 2" xfId="10728"/>
    <cellStyle name="좋음 2 2" xfId="16373"/>
    <cellStyle name="좋음 2 2 2" xfId="21689"/>
    <cellStyle name="좋음 2 3" xfId="45237"/>
    <cellStyle name="좋음 3" xfId="10678"/>
    <cellStyle name="좋음 4" xfId="10772"/>
    <cellStyle name="좋음 5" xfId="16197"/>
    <cellStyle name="좋음 6" xfId="16717"/>
    <cellStyle name="좋음 7" xfId="19210"/>
    <cellStyle name="출력" xfId="38" builtinId="21" customBuiltin="1"/>
    <cellStyle name="출력 2" xfId="10732"/>
    <cellStyle name="출력 2 2" xfId="16377"/>
    <cellStyle name="출력 2 2 2" xfId="21693"/>
    <cellStyle name="출력 2 3" xfId="45238"/>
    <cellStyle name="출력 3" xfId="10682"/>
    <cellStyle name="출력 4" xfId="10776"/>
    <cellStyle name="출력 5" xfId="16201"/>
    <cellStyle name="출력 6" xfId="16721"/>
    <cellStyle name="출력 7" xfId="19214"/>
    <cellStyle name="표준" xfId="0" builtinId="0"/>
    <cellStyle name="표준 10" xfId="9"/>
    <cellStyle name="표준 10 10" xfId="21788"/>
    <cellStyle name="표준 10 2" xfId="10766"/>
    <cellStyle name="표준 10 2 2" xfId="17311"/>
    <cellStyle name="표준 10 2 2 2" xfId="17885"/>
    <cellStyle name="표준 10 2 2 2 2" xfId="20708"/>
    <cellStyle name="표준 10 2 2 3" xfId="18822"/>
    <cellStyle name="표준 10 2 2 3 2" xfId="21286"/>
    <cellStyle name="표준 10 2 2 4" xfId="19784"/>
    <cellStyle name="표준 10 2 2 5" xfId="22249"/>
    <cellStyle name="표준 10 2 3" xfId="17002"/>
    <cellStyle name="표준 10 2 3 2" xfId="18231"/>
    <cellStyle name="표준 10 2 3 2 2" xfId="21632"/>
    <cellStyle name="표준 10 2 3 3" xfId="19165"/>
    <cellStyle name="표준 10 2 3 4" xfId="20127"/>
    <cellStyle name="표준 10 2 3 5" xfId="22592"/>
    <cellStyle name="표준 10 2 4" xfId="17590"/>
    <cellStyle name="표준 10 2 4 2" xfId="20413"/>
    <cellStyle name="표준 10 2 5" xfId="18527"/>
    <cellStyle name="표준 10 2 5 2" xfId="20991"/>
    <cellStyle name="표준 10 2 6" xfId="19489"/>
    <cellStyle name="표준 10 2 7" xfId="21954"/>
    <cellStyle name="표준 10 3" xfId="16326"/>
    <cellStyle name="표준 10 3 2" xfId="17182"/>
    <cellStyle name="표준 10 3 2 2" xfId="20593"/>
    <cellStyle name="표준 10 3 3" xfId="17770"/>
    <cellStyle name="표준 10 3 3 2" xfId="21171"/>
    <cellStyle name="표준 10 3 4" xfId="18707"/>
    <cellStyle name="표준 10 3 5" xfId="19669"/>
    <cellStyle name="표준 10 3 6" xfId="22134"/>
    <cellStyle name="표준 10 4" xfId="16492"/>
    <cellStyle name="표준 10 4 2" xfId="18018"/>
    <cellStyle name="표준 10 4 2 2" xfId="21418"/>
    <cellStyle name="표준 10 4 3" xfId="18952"/>
    <cellStyle name="표준 10 4 4" xfId="19914"/>
    <cellStyle name="표준 10 4 5" xfId="22379"/>
    <cellStyle name="표준 10 5" xfId="16640"/>
    <cellStyle name="표준 10 5 2" xfId="20247"/>
    <cellStyle name="표준 10 6" xfId="16832"/>
    <cellStyle name="표준 10 6 2" xfId="20825"/>
    <cellStyle name="표준 10 7" xfId="17426"/>
    <cellStyle name="표준 10 7 2" xfId="21671"/>
    <cellStyle name="표준 10 8" xfId="18363"/>
    <cellStyle name="표준 10 9" xfId="19325"/>
    <cellStyle name="표준 11" xfId="10"/>
    <cellStyle name="표준 11 2" xfId="5364"/>
    <cellStyle name="표준 11 2 2" xfId="16349"/>
    <cellStyle name="표준 11 3" xfId="10719"/>
    <cellStyle name="표준 11 3 2" xfId="16344"/>
    <cellStyle name="표준 11 3 3" xfId="45239"/>
    <cellStyle name="표준 11 4" xfId="16922"/>
    <cellStyle name="표준 12" xfId="11"/>
    <cellStyle name="표준 12 2" xfId="16328"/>
    <cellStyle name="표준 12 2 2" xfId="17313"/>
    <cellStyle name="표준 12 2 2 2" xfId="17887"/>
    <cellStyle name="표준 12 2 2 2 2" xfId="20710"/>
    <cellStyle name="표준 12 2 2 3" xfId="18824"/>
    <cellStyle name="표준 12 2 2 3 2" xfId="21288"/>
    <cellStyle name="표준 12 2 2 4" xfId="19786"/>
    <cellStyle name="표준 12 2 2 5" xfId="22251"/>
    <cellStyle name="표준 12 2 3" xfId="17004"/>
    <cellStyle name="표준 12 2 3 2" xfId="18232"/>
    <cellStyle name="표준 12 2 3 2 2" xfId="21633"/>
    <cellStyle name="표준 12 2 3 3" xfId="19166"/>
    <cellStyle name="표준 12 2 3 4" xfId="20128"/>
    <cellStyle name="표준 12 2 3 5" xfId="22593"/>
    <cellStyle name="표준 12 2 4" xfId="17592"/>
    <cellStyle name="표준 12 2 4 2" xfId="20415"/>
    <cellStyle name="표준 12 2 5" xfId="18529"/>
    <cellStyle name="표준 12 2 5 2" xfId="20993"/>
    <cellStyle name="표준 12 2 6" xfId="19491"/>
    <cellStyle name="표준 12 2 7" xfId="21956"/>
    <cellStyle name="표준 12 3" xfId="16494"/>
    <cellStyle name="표준 12 3 2" xfId="17184"/>
    <cellStyle name="표준 12 3 2 2" xfId="20595"/>
    <cellStyle name="표준 12 3 3" xfId="17772"/>
    <cellStyle name="표준 12 3 3 2" xfId="21173"/>
    <cellStyle name="표준 12 3 4" xfId="18709"/>
    <cellStyle name="표준 12 3 5" xfId="19671"/>
    <cellStyle name="표준 12 3 6" xfId="22136"/>
    <cellStyle name="표준 12 4" xfId="16642"/>
    <cellStyle name="표준 12 4 2" xfId="18020"/>
    <cellStyle name="표준 12 4 2 2" xfId="21420"/>
    <cellStyle name="표준 12 4 3" xfId="18954"/>
    <cellStyle name="표준 12 4 4" xfId="19916"/>
    <cellStyle name="표준 12 4 5" xfId="22381"/>
    <cellStyle name="표준 12 5" xfId="16834"/>
    <cellStyle name="표준 12 5 2" xfId="20249"/>
    <cellStyle name="표준 12 6" xfId="17428"/>
    <cellStyle name="표준 12 6 2" xfId="20827"/>
    <cellStyle name="표준 12 7" xfId="18365"/>
    <cellStyle name="표준 12 8" xfId="19327"/>
    <cellStyle name="표준 12 9" xfId="21790"/>
    <cellStyle name="표준 13" xfId="12"/>
    <cellStyle name="표준 13 2" xfId="16273"/>
    <cellStyle name="표준 14" xfId="13"/>
    <cellStyle name="표준 14 2" xfId="16272"/>
    <cellStyle name="표준 14 2 2" xfId="17271"/>
    <cellStyle name="표준 14 2 2 2" xfId="17845"/>
    <cellStyle name="표준 14 2 2 2 2" xfId="20668"/>
    <cellStyle name="표준 14 2 2 3" xfId="18782"/>
    <cellStyle name="표준 14 2 2 3 2" xfId="21246"/>
    <cellStyle name="표준 14 2 2 4" xfId="19744"/>
    <cellStyle name="표준 14 2 2 5" xfId="22209"/>
    <cellStyle name="표준 14 2 3" xfId="16962"/>
    <cellStyle name="표준 14 2 3 2" xfId="18233"/>
    <cellStyle name="표준 14 2 3 2 2" xfId="21634"/>
    <cellStyle name="표준 14 2 3 3" xfId="19167"/>
    <cellStyle name="표준 14 2 3 4" xfId="20129"/>
    <cellStyle name="표준 14 2 3 5" xfId="22594"/>
    <cellStyle name="표준 14 2 4" xfId="17550"/>
    <cellStyle name="표준 14 2 4 2" xfId="20373"/>
    <cellStyle name="표준 14 2 5" xfId="18487"/>
    <cellStyle name="표준 14 2 5 2" xfId="20951"/>
    <cellStyle name="표준 14 2 6" xfId="19449"/>
    <cellStyle name="표준 14 2 7" xfId="21914"/>
    <cellStyle name="표준 14 3" xfId="16452"/>
    <cellStyle name="표준 14 3 2" xfId="17142"/>
    <cellStyle name="표준 14 3 2 2" xfId="20553"/>
    <cellStyle name="표준 14 3 3" xfId="17730"/>
    <cellStyle name="표준 14 3 3 2" xfId="21131"/>
    <cellStyle name="표준 14 3 4" xfId="18667"/>
    <cellStyle name="표준 14 3 5" xfId="19629"/>
    <cellStyle name="표준 14 3 6" xfId="22094"/>
    <cellStyle name="표준 14 4" xfId="16600"/>
    <cellStyle name="표준 14 4 2" xfId="17978"/>
    <cellStyle name="표준 14 4 2 2" xfId="21378"/>
    <cellStyle name="표준 14 4 3" xfId="18912"/>
    <cellStyle name="표준 14 4 4" xfId="19874"/>
    <cellStyle name="표준 14 4 5" xfId="22339"/>
    <cellStyle name="표준 14 5" xfId="16792"/>
    <cellStyle name="표준 14 5 2" xfId="20207"/>
    <cellStyle name="표준 14 6" xfId="17386"/>
    <cellStyle name="표준 14 6 2" xfId="20785"/>
    <cellStyle name="표준 14 7" xfId="18323"/>
    <cellStyle name="표준 14 8" xfId="19285"/>
    <cellStyle name="표준 14 9" xfId="21748"/>
    <cellStyle name="표준 15" xfId="14"/>
    <cellStyle name="표준 15 2" xfId="16191"/>
    <cellStyle name="표준 15 2 2" xfId="17056"/>
    <cellStyle name="표준 15 2 2 2" xfId="18234"/>
    <cellStyle name="표준 15 2 2 2 2" xfId="21635"/>
    <cellStyle name="표준 15 2 2 3" xfId="19168"/>
    <cellStyle name="표준 15 2 2 4" xfId="20130"/>
    <cellStyle name="표준 15 2 2 5" xfId="22595"/>
    <cellStyle name="표준 15 2 3" xfId="17644"/>
    <cellStyle name="표준 15 2 3 2" xfId="20467"/>
    <cellStyle name="표준 15 2 4" xfId="18581"/>
    <cellStyle name="표준 15 2 4 2" xfId="21045"/>
    <cellStyle name="표준 15 2 5" xfId="19543"/>
    <cellStyle name="표준 15 2 6" xfId="22008"/>
    <cellStyle name="표준 15 3" xfId="16694"/>
    <cellStyle name="표준 15 3 2" xfId="17218"/>
    <cellStyle name="표준 15 4" xfId="16886"/>
    <cellStyle name="표준 15 4 2" xfId="18072"/>
    <cellStyle name="표준 15 4 2 2" xfId="21473"/>
    <cellStyle name="표준 15 4 3" xfId="19006"/>
    <cellStyle name="표준 15 4 4" xfId="19968"/>
    <cellStyle name="표준 15 4 5" xfId="22433"/>
    <cellStyle name="표준 15 5" xfId="17480"/>
    <cellStyle name="표준 15 5 2" xfId="20302"/>
    <cellStyle name="표준 15 6" xfId="18417"/>
    <cellStyle name="표준 15 6 2" xfId="20880"/>
    <cellStyle name="표준 15 7" xfId="19379"/>
    <cellStyle name="표준 15 8" xfId="21844"/>
    <cellStyle name="표준 16" xfId="15"/>
    <cellStyle name="표준 16 2" xfId="16547"/>
    <cellStyle name="표준 16 2 2" xfId="17217"/>
    <cellStyle name="표준 16 2 2 2" xfId="20628"/>
    <cellStyle name="표준 16 2 3" xfId="17805"/>
    <cellStyle name="표준 16 2 3 2" xfId="21206"/>
    <cellStyle name="표준 16 2 4" xfId="18742"/>
    <cellStyle name="표준 16 2 5" xfId="19704"/>
    <cellStyle name="표준 16 2 6" xfId="22169"/>
    <cellStyle name="표준 16 3" xfId="45240"/>
    <cellStyle name="표준 17" xfId="24"/>
    <cellStyle name="표준 17 2" xfId="16902"/>
    <cellStyle name="표준 17 2 2" xfId="18235"/>
    <cellStyle name="표준 17 2 2 2" xfId="21636"/>
    <cellStyle name="표준 17 2 3" xfId="19169"/>
    <cellStyle name="표준 17 2 4" xfId="20131"/>
    <cellStyle name="표준 17 2 5" xfId="22596"/>
    <cellStyle name="표준 17 3" xfId="17496"/>
    <cellStyle name="표준 17 3 2" xfId="20318"/>
    <cellStyle name="표준 17 4" xfId="18433"/>
    <cellStyle name="표준 17 4 2" xfId="20896"/>
    <cellStyle name="표준 17 5" xfId="19395"/>
    <cellStyle name="표준 17 6" xfId="21860"/>
    <cellStyle name="표준 18" xfId="25"/>
    <cellStyle name="표준 18 2" xfId="17072"/>
    <cellStyle name="표준 18 2 2" xfId="18236"/>
    <cellStyle name="표준 18 2 2 2" xfId="21637"/>
    <cellStyle name="표준 18 2 3" xfId="19170"/>
    <cellStyle name="표준 18 2 4" xfId="20132"/>
    <cellStyle name="표준 18 2 5" xfId="22597"/>
    <cellStyle name="표준 18 3" xfId="17660"/>
    <cellStyle name="표준 18 3 2" xfId="20483"/>
    <cellStyle name="표준 18 4" xfId="18597"/>
    <cellStyle name="표준 18 4 2" xfId="21061"/>
    <cellStyle name="표준 18 5" xfId="19559"/>
    <cellStyle name="표준 18 6" xfId="22024"/>
    <cellStyle name="표준 19" xfId="27"/>
    <cellStyle name="표준 19 2" xfId="91"/>
    <cellStyle name="표준 19 2 10" xfId="45241"/>
    <cellStyle name="표준 19 2 2" xfId="127"/>
    <cellStyle name="표준 19 2 2 2" xfId="246"/>
    <cellStyle name="표준 19 2 2 2 2" xfId="551"/>
    <cellStyle name="표준 19 2 2 2 2 2" xfId="1173"/>
    <cellStyle name="표준 19 2 2 2 2 2 2" xfId="2475"/>
    <cellStyle name="표준 19 2 2 2 2 2 2 2" xfId="5091"/>
    <cellStyle name="표준 19 2 2 2 2 2 2 2 2" xfId="10383"/>
    <cellStyle name="표준 19 2 2 2 2 2 2 2 2 2" xfId="45242"/>
    <cellStyle name="표준 19 2 2 2 2 2 2 2 2 2 2" xfId="45243"/>
    <cellStyle name="표준 19 2 2 2 2 2 2 2 2 3" xfId="45244"/>
    <cellStyle name="표준 19 2 2 2 2 2 2 2 3" xfId="15849"/>
    <cellStyle name="표준 19 2 2 2 2 2 2 2 3 2" xfId="45245"/>
    <cellStyle name="표준 19 2 2 2 2 2 2 2 4" xfId="45246"/>
    <cellStyle name="표준 19 2 2 2 2 2 2 3" xfId="7768"/>
    <cellStyle name="표준 19 2 2 2 2 2 2 3 2" xfId="45247"/>
    <cellStyle name="표준 19 2 2 2 2 2 2 3 2 2" xfId="45248"/>
    <cellStyle name="표준 19 2 2 2 2 2 2 3 3" xfId="45249"/>
    <cellStyle name="표준 19 2 2 2 2 2 2 4" xfId="13234"/>
    <cellStyle name="표준 19 2 2 2 2 2 2 4 2" xfId="45250"/>
    <cellStyle name="표준 19 2 2 2 2 2 2 5" xfId="45251"/>
    <cellStyle name="표준 19 2 2 2 2 2 3" xfId="3792"/>
    <cellStyle name="표준 19 2 2 2 2 2 3 2" xfId="9084"/>
    <cellStyle name="표준 19 2 2 2 2 2 3 2 2" xfId="45252"/>
    <cellStyle name="표준 19 2 2 2 2 2 3 2 2 2" xfId="45253"/>
    <cellStyle name="표준 19 2 2 2 2 2 3 2 3" xfId="45254"/>
    <cellStyle name="표준 19 2 2 2 2 2 3 3" xfId="14550"/>
    <cellStyle name="표준 19 2 2 2 2 2 3 3 2" xfId="45255"/>
    <cellStyle name="표준 19 2 2 2 2 2 3 4" xfId="45256"/>
    <cellStyle name="표준 19 2 2 2 2 2 4" xfId="6469"/>
    <cellStyle name="표준 19 2 2 2 2 2 4 2" xfId="45257"/>
    <cellStyle name="표준 19 2 2 2 2 2 4 2 2" xfId="45258"/>
    <cellStyle name="표준 19 2 2 2 2 2 4 3" xfId="45259"/>
    <cellStyle name="표준 19 2 2 2 2 2 5" xfId="11935"/>
    <cellStyle name="표준 19 2 2 2 2 2 5 2" xfId="45260"/>
    <cellStyle name="표준 19 2 2 2 2 2 6" xfId="45261"/>
    <cellStyle name="표준 19 2 2 2 2 3" xfId="1855"/>
    <cellStyle name="표준 19 2 2 2 2 3 2" xfId="4471"/>
    <cellStyle name="표준 19 2 2 2 2 3 2 2" xfId="9763"/>
    <cellStyle name="표준 19 2 2 2 2 3 2 2 2" xfId="45262"/>
    <cellStyle name="표준 19 2 2 2 2 3 2 2 2 2" xfId="45263"/>
    <cellStyle name="표준 19 2 2 2 2 3 2 2 3" xfId="45264"/>
    <cellStyle name="표준 19 2 2 2 2 3 2 3" xfId="15229"/>
    <cellStyle name="표준 19 2 2 2 2 3 2 3 2" xfId="45265"/>
    <cellStyle name="표준 19 2 2 2 2 3 2 4" xfId="45266"/>
    <cellStyle name="표준 19 2 2 2 2 3 3" xfId="7148"/>
    <cellStyle name="표준 19 2 2 2 2 3 3 2" xfId="45267"/>
    <cellStyle name="표준 19 2 2 2 2 3 3 2 2" xfId="45268"/>
    <cellStyle name="표준 19 2 2 2 2 3 3 3" xfId="45269"/>
    <cellStyle name="표준 19 2 2 2 2 3 4" xfId="12614"/>
    <cellStyle name="표준 19 2 2 2 2 3 4 2" xfId="45270"/>
    <cellStyle name="표준 19 2 2 2 2 3 5" xfId="45271"/>
    <cellStyle name="표준 19 2 2 2 2 4" xfId="3172"/>
    <cellStyle name="표준 19 2 2 2 2 4 2" xfId="8464"/>
    <cellStyle name="표준 19 2 2 2 2 4 2 2" xfId="45272"/>
    <cellStyle name="표준 19 2 2 2 2 4 2 2 2" xfId="45273"/>
    <cellStyle name="표준 19 2 2 2 2 4 2 3" xfId="45274"/>
    <cellStyle name="표준 19 2 2 2 2 4 3" xfId="13930"/>
    <cellStyle name="표준 19 2 2 2 2 4 3 2" xfId="45275"/>
    <cellStyle name="표준 19 2 2 2 2 4 4" xfId="45276"/>
    <cellStyle name="표준 19 2 2 2 2 5" xfId="5849"/>
    <cellStyle name="표준 19 2 2 2 2 5 2" xfId="45277"/>
    <cellStyle name="표준 19 2 2 2 2 5 2 2" xfId="45278"/>
    <cellStyle name="표준 19 2 2 2 2 5 3" xfId="45279"/>
    <cellStyle name="표준 19 2 2 2 2 6" xfId="11315"/>
    <cellStyle name="표준 19 2 2 2 2 6 2" xfId="45280"/>
    <cellStyle name="표준 19 2 2 2 2 7" xfId="45281"/>
    <cellStyle name="표준 19 2 2 2 3" xfId="871"/>
    <cellStyle name="표준 19 2 2 2 3 2" xfId="2173"/>
    <cellStyle name="표준 19 2 2 2 3 2 2" xfId="4789"/>
    <cellStyle name="표준 19 2 2 2 3 2 2 2" xfId="10081"/>
    <cellStyle name="표준 19 2 2 2 3 2 2 2 2" xfId="45282"/>
    <cellStyle name="표준 19 2 2 2 3 2 2 2 2 2" xfId="45283"/>
    <cellStyle name="표준 19 2 2 2 3 2 2 2 3" xfId="45284"/>
    <cellStyle name="표준 19 2 2 2 3 2 2 3" xfId="15547"/>
    <cellStyle name="표준 19 2 2 2 3 2 2 3 2" xfId="45285"/>
    <cellStyle name="표준 19 2 2 2 3 2 2 4" xfId="45286"/>
    <cellStyle name="표준 19 2 2 2 3 2 3" xfId="7466"/>
    <cellStyle name="표준 19 2 2 2 3 2 3 2" xfId="45287"/>
    <cellStyle name="표준 19 2 2 2 3 2 3 2 2" xfId="45288"/>
    <cellStyle name="표준 19 2 2 2 3 2 3 3" xfId="45289"/>
    <cellStyle name="표준 19 2 2 2 3 2 4" xfId="12932"/>
    <cellStyle name="표준 19 2 2 2 3 2 4 2" xfId="45290"/>
    <cellStyle name="표준 19 2 2 2 3 2 5" xfId="45291"/>
    <cellStyle name="표준 19 2 2 2 3 3" xfId="3490"/>
    <cellStyle name="표준 19 2 2 2 3 3 2" xfId="8782"/>
    <cellStyle name="표준 19 2 2 2 3 3 2 2" xfId="45292"/>
    <cellStyle name="표준 19 2 2 2 3 3 2 2 2" xfId="45293"/>
    <cellStyle name="표준 19 2 2 2 3 3 2 3" xfId="45294"/>
    <cellStyle name="표준 19 2 2 2 3 3 3" xfId="14248"/>
    <cellStyle name="표준 19 2 2 2 3 3 3 2" xfId="45295"/>
    <cellStyle name="표준 19 2 2 2 3 3 4" xfId="45296"/>
    <cellStyle name="표준 19 2 2 2 3 4" xfId="6167"/>
    <cellStyle name="표준 19 2 2 2 3 4 2" xfId="45297"/>
    <cellStyle name="표준 19 2 2 2 3 4 2 2" xfId="45298"/>
    <cellStyle name="표준 19 2 2 2 3 4 3" xfId="45299"/>
    <cellStyle name="표준 19 2 2 2 3 5" xfId="11633"/>
    <cellStyle name="표준 19 2 2 2 3 5 2" xfId="45300"/>
    <cellStyle name="표준 19 2 2 2 3 6" xfId="45301"/>
    <cellStyle name="표준 19 2 2 2 4" xfId="1553"/>
    <cellStyle name="표준 19 2 2 2 4 2" xfId="4169"/>
    <cellStyle name="표준 19 2 2 2 4 2 2" xfId="9461"/>
    <cellStyle name="표준 19 2 2 2 4 2 2 2" xfId="45302"/>
    <cellStyle name="표준 19 2 2 2 4 2 2 2 2" xfId="45303"/>
    <cellStyle name="표준 19 2 2 2 4 2 2 3" xfId="45304"/>
    <cellStyle name="표준 19 2 2 2 4 2 3" xfId="14927"/>
    <cellStyle name="표준 19 2 2 2 4 2 3 2" xfId="45305"/>
    <cellStyle name="표준 19 2 2 2 4 2 4" xfId="45306"/>
    <cellStyle name="표준 19 2 2 2 4 3" xfId="6846"/>
    <cellStyle name="표준 19 2 2 2 4 3 2" xfId="45307"/>
    <cellStyle name="표준 19 2 2 2 4 3 2 2" xfId="45308"/>
    <cellStyle name="표준 19 2 2 2 4 3 3" xfId="45309"/>
    <cellStyle name="표준 19 2 2 2 4 4" xfId="12312"/>
    <cellStyle name="표준 19 2 2 2 4 4 2" xfId="45310"/>
    <cellStyle name="표준 19 2 2 2 4 5" xfId="45311"/>
    <cellStyle name="표준 19 2 2 2 5" xfId="2870"/>
    <cellStyle name="표준 19 2 2 2 5 2" xfId="8162"/>
    <cellStyle name="표준 19 2 2 2 5 2 2" xfId="45312"/>
    <cellStyle name="표준 19 2 2 2 5 2 2 2" xfId="45313"/>
    <cellStyle name="표준 19 2 2 2 5 2 3" xfId="45314"/>
    <cellStyle name="표준 19 2 2 2 5 3" xfId="13628"/>
    <cellStyle name="표준 19 2 2 2 5 3 2" xfId="45315"/>
    <cellStyle name="표준 19 2 2 2 5 4" xfId="45316"/>
    <cellStyle name="표준 19 2 2 2 6" xfId="5547"/>
    <cellStyle name="표준 19 2 2 2 6 2" xfId="45317"/>
    <cellStyle name="표준 19 2 2 2 6 2 2" xfId="45318"/>
    <cellStyle name="표준 19 2 2 2 6 3" xfId="45319"/>
    <cellStyle name="표준 19 2 2 2 7" xfId="11013"/>
    <cellStyle name="표준 19 2 2 2 7 2" xfId="45320"/>
    <cellStyle name="표준 19 2 2 2 8" xfId="45321"/>
    <cellStyle name="표준 19 2 2 3" xfId="437"/>
    <cellStyle name="표준 19 2 2 3 2" xfId="1059"/>
    <cellStyle name="표준 19 2 2 3 2 2" xfId="2361"/>
    <cellStyle name="표준 19 2 2 3 2 2 2" xfId="4977"/>
    <cellStyle name="표준 19 2 2 3 2 2 2 2" xfId="10269"/>
    <cellStyle name="표준 19 2 2 3 2 2 2 2 2" xfId="45322"/>
    <cellStyle name="표준 19 2 2 3 2 2 2 2 2 2" xfId="45323"/>
    <cellStyle name="표준 19 2 2 3 2 2 2 2 3" xfId="45324"/>
    <cellStyle name="표준 19 2 2 3 2 2 2 3" xfId="15735"/>
    <cellStyle name="표준 19 2 2 3 2 2 2 3 2" xfId="45325"/>
    <cellStyle name="표준 19 2 2 3 2 2 2 4" xfId="45326"/>
    <cellStyle name="표준 19 2 2 3 2 2 3" xfId="7654"/>
    <cellStyle name="표준 19 2 2 3 2 2 3 2" xfId="45327"/>
    <cellStyle name="표준 19 2 2 3 2 2 3 2 2" xfId="45328"/>
    <cellStyle name="표준 19 2 2 3 2 2 3 3" xfId="45329"/>
    <cellStyle name="표준 19 2 2 3 2 2 4" xfId="13120"/>
    <cellStyle name="표준 19 2 2 3 2 2 4 2" xfId="45330"/>
    <cellStyle name="표준 19 2 2 3 2 2 5" xfId="45331"/>
    <cellStyle name="표준 19 2 2 3 2 3" xfId="3678"/>
    <cellStyle name="표준 19 2 2 3 2 3 2" xfId="8970"/>
    <cellStyle name="표준 19 2 2 3 2 3 2 2" xfId="45332"/>
    <cellStyle name="표준 19 2 2 3 2 3 2 2 2" xfId="45333"/>
    <cellStyle name="표준 19 2 2 3 2 3 2 3" xfId="45334"/>
    <cellStyle name="표준 19 2 2 3 2 3 3" xfId="14436"/>
    <cellStyle name="표준 19 2 2 3 2 3 3 2" xfId="45335"/>
    <cellStyle name="표준 19 2 2 3 2 3 4" xfId="45336"/>
    <cellStyle name="표준 19 2 2 3 2 4" xfId="6355"/>
    <cellStyle name="표준 19 2 2 3 2 4 2" xfId="45337"/>
    <cellStyle name="표준 19 2 2 3 2 4 2 2" xfId="45338"/>
    <cellStyle name="표준 19 2 2 3 2 4 3" xfId="45339"/>
    <cellStyle name="표준 19 2 2 3 2 5" xfId="11821"/>
    <cellStyle name="표준 19 2 2 3 2 5 2" xfId="45340"/>
    <cellStyle name="표준 19 2 2 3 2 6" xfId="45341"/>
    <cellStyle name="표준 19 2 2 3 3" xfId="1741"/>
    <cellStyle name="표준 19 2 2 3 3 2" xfId="4357"/>
    <cellStyle name="표준 19 2 2 3 3 2 2" xfId="9649"/>
    <cellStyle name="표준 19 2 2 3 3 2 2 2" xfId="45342"/>
    <cellStyle name="표준 19 2 2 3 3 2 2 2 2" xfId="45343"/>
    <cellStyle name="표준 19 2 2 3 3 2 2 3" xfId="45344"/>
    <cellStyle name="표준 19 2 2 3 3 2 3" xfId="15115"/>
    <cellStyle name="표준 19 2 2 3 3 2 3 2" xfId="45345"/>
    <cellStyle name="표준 19 2 2 3 3 2 4" xfId="45346"/>
    <cellStyle name="표준 19 2 2 3 3 3" xfId="7034"/>
    <cellStyle name="표준 19 2 2 3 3 3 2" xfId="45347"/>
    <cellStyle name="표준 19 2 2 3 3 3 2 2" xfId="45348"/>
    <cellStyle name="표준 19 2 2 3 3 3 3" xfId="45349"/>
    <cellStyle name="표준 19 2 2 3 3 4" xfId="12500"/>
    <cellStyle name="표준 19 2 2 3 3 4 2" xfId="45350"/>
    <cellStyle name="표준 19 2 2 3 3 5" xfId="45351"/>
    <cellStyle name="표준 19 2 2 3 4" xfId="3058"/>
    <cellStyle name="표준 19 2 2 3 4 2" xfId="8350"/>
    <cellStyle name="표준 19 2 2 3 4 2 2" xfId="45352"/>
    <cellStyle name="표준 19 2 2 3 4 2 2 2" xfId="45353"/>
    <cellStyle name="표준 19 2 2 3 4 2 3" xfId="45354"/>
    <cellStyle name="표준 19 2 2 3 4 3" xfId="13816"/>
    <cellStyle name="표준 19 2 2 3 4 3 2" xfId="45355"/>
    <cellStyle name="표준 19 2 2 3 4 4" xfId="45356"/>
    <cellStyle name="표준 19 2 2 3 5" xfId="5735"/>
    <cellStyle name="표준 19 2 2 3 5 2" xfId="45357"/>
    <cellStyle name="표준 19 2 2 3 5 2 2" xfId="45358"/>
    <cellStyle name="표준 19 2 2 3 5 3" xfId="45359"/>
    <cellStyle name="표준 19 2 2 3 6" xfId="11201"/>
    <cellStyle name="표준 19 2 2 3 6 2" xfId="45360"/>
    <cellStyle name="표준 19 2 2 3 7" xfId="45361"/>
    <cellStyle name="표준 19 2 2 4" xfId="757"/>
    <cellStyle name="표준 19 2 2 4 2" xfId="2059"/>
    <cellStyle name="표준 19 2 2 4 2 2" xfId="4675"/>
    <cellStyle name="표준 19 2 2 4 2 2 2" xfId="9967"/>
    <cellStyle name="표준 19 2 2 4 2 2 2 2" xfId="45362"/>
    <cellStyle name="표준 19 2 2 4 2 2 2 2 2" xfId="45363"/>
    <cellStyle name="표준 19 2 2 4 2 2 2 3" xfId="45364"/>
    <cellStyle name="표준 19 2 2 4 2 2 3" xfId="15433"/>
    <cellStyle name="표준 19 2 2 4 2 2 3 2" xfId="45365"/>
    <cellStyle name="표준 19 2 2 4 2 2 4" xfId="45366"/>
    <cellStyle name="표준 19 2 2 4 2 3" xfId="7352"/>
    <cellStyle name="표준 19 2 2 4 2 3 2" xfId="45367"/>
    <cellStyle name="표준 19 2 2 4 2 3 2 2" xfId="45368"/>
    <cellStyle name="표준 19 2 2 4 2 3 3" xfId="45369"/>
    <cellStyle name="표준 19 2 2 4 2 4" xfId="12818"/>
    <cellStyle name="표준 19 2 2 4 2 4 2" xfId="45370"/>
    <cellStyle name="표준 19 2 2 4 2 5" xfId="45371"/>
    <cellStyle name="표준 19 2 2 4 3" xfId="3376"/>
    <cellStyle name="표준 19 2 2 4 3 2" xfId="8668"/>
    <cellStyle name="표준 19 2 2 4 3 2 2" xfId="45372"/>
    <cellStyle name="표준 19 2 2 4 3 2 2 2" xfId="45373"/>
    <cellStyle name="표준 19 2 2 4 3 2 3" xfId="45374"/>
    <cellStyle name="표준 19 2 2 4 3 3" xfId="14134"/>
    <cellStyle name="표준 19 2 2 4 3 3 2" xfId="45375"/>
    <cellStyle name="표준 19 2 2 4 3 4" xfId="45376"/>
    <cellStyle name="표준 19 2 2 4 4" xfId="6053"/>
    <cellStyle name="표준 19 2 2 4 4 2" xfId="45377"/>
    <cellStyle name="표준 19 2 2 4 4 2 2" xfId="45378"/>
    <cellStyle name="표준 19 2 2 4 4 3" xfId="45379"/>
    <cellStyle name="표준 19 2 2 4 5" xfId="11519"/>
    <cellStyle name="표준 19 2 2 4 5 2" xfId="45380"/>
    <cellStyle name="표준 19 2 2 4 6" xfId="45381"/>
    <cellStyle name="표준 19 2 2 5" xfId="1439"/>
    <cellStyle name="표준 19 2 2 5 2" xfId="4055"/>
    <cellStyle name="표준 19 2 2 5 2 2" xfId="9347"/>
    <cellStyle name="표준 19 2 2 5 2 2 2" xfId="45382"/>
    <cellStyle name="표준 19 2 2 5 2 2 2 2" xfId="45383"/>
    <cellStyle name="표준 19 2 2 5 2 2 3" xfId="45384"/>
    <cellStyle name="표준 19 2 2 5 2 3" xfId="14813"/>
    <cellStyle name="표준 19 2 2 5 2 3 2" xfId="45385"/>
    <cellStyle name="표준 19 2 2 5 2 4" xfId="45386"/>
    <cellStyle name="표준 19 2 2 5 3" xfId="6732"/>
    <cellStyle name="표준 19 2 2 5 3 2" xfId="45387"/>
    <cellStyle name="표준 19 2 2 5 3 2 2" xfId="45388"/>
    <cellStyle name="표준 19 2 2 5 3 3" xfId="45389"/>
    <cellStyle name="표준 19 2 2 5 4" xfId="12198"/>
    <cellStyle name="표준 19 2 2 5 4 2" xfId="45390"/>
    <cellStyle name="표준 19 2 2 5 5" xfId="45391"/>
    <cellStyle name="표준 19 2 2 6" xfId="2756"/>
    <cellStyle name="표준 19 2 2 6 2" xfId="8048"/>
    <cellStyle name="표준 19 2 2 6 2 2" xfId="45392"/>
    <cellStyle name="표준 19 2 2 6 2 2 2" xfId="45393"/>
    <cellStyle name="표준 19 2 2 6 2 3" xfId="45394"/>
    <cellStyle name="표준 19 2 2 6 3" xfId="13514"/>
    <cellStyle name="표준 19 2 2 6 3 2" xfId="45395"/>
    <cellStyle name="표준 19 2 2 6 4" xfId="45396"/>
    <cellStyle name="표준 19 2 2 7" xfId="5433"/>
    <cellStyle name="표준 19 2 2 7 2" xfId="45397"/>
    <cellStyle name="표준 19 2 2 7 2 2" xfId="45398"/>
    <cellStyle name="표준 19 2 2 7 3" xfId="45399"/>
    <cellStyle name="표준 19 2 2 8" xfId="10899"/>
    <cellStyle name="표준 19 2 2 8 2" xfId="45400"/>
    <cellStyle name="표준 19 2 2 9" xfId="45401"/>
    <cellStyle name="표준 19 2 3" xfId="212"/>
    <cellStyle name="표준 19 2 3 2" xfId="517"/>
    <cellStyle name="표준 19 2 3 2 2" xfId="1139"/>
    <cellStyle name="표준 19 2 3 2 2 2" xfId="2441"/>
    <cellStyle name="표준 19 2 3 2 2 2 2" xfId="5057"/>
    <cellStyle name="표준 19 2 3 2 2 2 2 2" xfId="10349"/>
    <cellStyle name="표준 19 2 3 2 2 2 2 2 2" xfId="45402"/>
    <cellStyle name="표준 19 2 3 2 2 2 2 2 2 2" xfId="45403"/>
    <cellStyle name="표준 19 2 3 2 2 2 2 2 3" xfId="45404"/>
    <cellStyle name="표준 19 2 3 2 2 2 2 3" xfId="15815"/>
    <cellStyle name="표준 19 2 3 2 2 2 2 3 2" xfId="45405"/>
    <cellStyle name="표준 19 2 3 2 2 2 2 4" xfId="45406"/>
    <cellStyle name="표준 19 2 3 2 2 2 3" xfId="7734"/>
    <cellStyle name="표준 19 2 3 2 2 2 3 2" xfId="45407"/>
    <cellStyle name="표준 19 2 3 2 2 2 3 2 2" xfId="45408"/>
    <cellStyle name="표준 19 2 3 2 2 2 3 3" xfId="45409"/>
    <cellStyle name="표준 19 2 3 2 2 2 4" xfId="13200"/>
    <cellStyle name="표준 19 2 3 2 2 2 4 2" xfId="45410"/>
    <cellStyle name="표준 19 2 3 2 2 2 5" xfId="45411"/>
    <cellStyle name="표준 19 2 3 2 2 3" xfId="3758"/>
    <cellStyle name="표준 19 2 3 2 2 3 2" xfId="9050"/>
    <cellStyle name="표준 19 2 3 2 2 3 2 2" xfId="45412"/>
    <cellStyle name="표준 19 2 3 2 2 3 2 2 2" xfId="45413"/>
    <cellStyle name="표준 19 2 3 2 2 3 2 3" xfId="45414"/>
    <cellStyle name="표준 19 2 3 2 2 3 3" xfId="14516"/>
    <cellStyle name="표준 19 2 3 2 2 3 3 2" xfId="45415"/>
    <cellStyle name="표준 19 2 3 2 2 3 4" xfId="45416"/>
    <cellStyle name="표준 19 2 3 2 2 4" xfId="6435"/>
    <cellStyle name="표준 19 2 3 2 2 4 2" xfId="45417"/>
    <cellStyle name="표준 19 2 3 2 2 4 2 2" xfId="45418"/>
    <cellStyle name="표준 19 2 3 2 2 4 3" xfId="45419"/>
    <cellStyle name="표준 19 2 3 2 2 5" xfId="11901"/>
    <cellStyle name="표준 19 2 3 2 2 5 2" xfId="45420"/>
    <cellStyle name="표준 19 2 3 2 2 6" xfId="45421"/>
    <cellStyle name="표준 19 2 3 2 3" xfId="1821"/>
    <cellStyle name="표준 19 2 3 2 3 2" xfId="4437"/>
    <cellStyle name="표준 19 2 3 2 3 2 2" xfId="9729"/>
    <cellStyle name="표준 19 2 3 2 3 2 2 2" xfId="45422"/>
    <cellStyle name="표준 19 2 3 2 3 2 2 2 2" xfId="45423"/>
    <cellStyle name="표준 19 2 3 2 3 2 2 3" xfId="45424"/>
    <cellStyle name="표준 19 2 3 2 3 2 3" xfId="15195"/>
    <cellStyle name="표준 19 2 3 2 3 2 3 2" xfId="45425"/>
    <cellStyle name="표준 19 2 3 2 3 2 4" xfId="45426"/>
    <cellStyle name="표준 19 2 3 2 3 3" xfId="7114"/>
    <cellStyle name="표준 19 2 3 2 3 3 2" xfId="45427"/>
    <cellStyle name="표준 19 2 3 2 3 3 2 2" xfId="45428"/>
    <cellStyle name="표준 19 2 3 2 3 3 3" xfId="45429"/>
    <cellStyle name="표준 19 2 3 2 3 4" xfId="12580"/>
    <cellStyle name="표준 19 2 3 2 3 4 2" xfId="45430"/>
    <cellStyle name="표준 19 2 3 2 3 5" xfId="45431"/>
    <cellStyle name="표준 19 2 3 2 4" xfId="3138"/>
    <cellStyle name="표준 19 2 3 2 4 2" xfId="8430"/>
    <cellStyle name="표준 19 2 3 2 4 2 2" xfId="45432"/>
    <cellStyle name="표준 19 2 3 2 4 2 2 2" xfId="45433"/>
    <cellStyle name="표준 19 2 3 2 4 2 3" xfId="45434"/>
    <cellStyle name="표준 19 2 3 2 4 3" xfId="13896"/>
    <cellStyle name="표준 19 2 3 2 4 3 2" xfId="45435"/>
    <cellStyle name="표준 19 2 3 2 4 4" xfId="45436"/>
    <cellStyle name="표준 19 2 3 2 5" xfId="5815"/>
    <cellStyle name="표준 19 2 3 2 5 2" xfId="45437"/>
    <cellStyle name="표준 19 2 3 2 5 2 2" xfId="45438"/>
    <cellStyle name="표준 19 2 3 2 5 3" xfId="45439"/>
    <cellStyle name="표준 19 2 3 2 6" xfId="11281"/>
    <cellStyle name="표준 19 2 3 2 6 2" xfId="45440"/>
    <cellStyle name="표준 19 2 3 2 7" xfId="45441"/>
    <cellStyle name="표준 19 2 3 3" xfId="837"/>
    <cellStyle name="표준 19 2 3 3 2" xfId="2139"/>
    <cellStyle name="표준 19 2 3 3 2 2" xfId="4755"/>
    <cellStyle name="표준 19 2 3 3 2 2 2" xfId="10047"/>
    <cellStyle name="표준 19 2 3 3 2 2 2 2" xfId="45442"/>
    <cellStyle name="표준 19 2 3 3 2 2 2 2 2" xfId="45443"/>
    <cellStyle name="표준 19 2 3 3 2 2 2 3" xfId="45444"/>
    <cellStyle name="표준 19 2 3 3 2 2 3" xfId="15513"/>
    <cellStyle name="표준 19 2 3 3 2 2 3 2" xfId="45445"/>
    <cellStyle name="표준 19 2 3 3 2 2 4" xfId="45446"/>
    <cellStyle name="표준 19 2 3 3 2 3" xfId="7432"/>
    <cellStyle name="표준 19 2 3 3 2 3 2" xfId="45447"/>
    <cellStyle name="표준 19 2 3 3 2 3 2 2" xfId="45448"/>
    <cellStyle name="표준 19 2 3 3 2 3 3" xfId="45449"/>
    <cellStyle name="표준 19 2 3 3 2 4" xfId="12898"/>
    <cellStyle name="표준 19 2 3 3 2 4 2" xfId="45450"/>
    <cellStyle name="표준 19 2 3 3 2 5" xfId="45451"/>
    <cellStyle name="표준 19 2 3 3 3" xfId="3456"/>
    <cellStyle name="표준 19 2 3 3 3 2" xfId="8748"/>
    <cellStyle name="표준 19 2 3 3 3 2 2" xfId="45452"/>
    <cellStyle name="표준 19 2 3 3 3 2 2 2" xfId="45453"/>
    <cellStyle name="표준 19 2 3 3 3 2 3" xfId="45454"/>
    <cellStyle name="표준 19 2 3 3 3 3" xfId="14214"/>
    <cellStyle name="표준 19 2 3 3 3 3 2" xfId="45455"/>
    <cellStyle name="표준 19 2 3 3 3 4" xfId="45456"/>
    <cellStyle name="표준 19 2 3 3 4" xfId="6133"/>
    <cellStyle name="표준 19 2 3 3 4 2" xfId="45457"/>
    <cellStyle name="표준 19 2 3 3 4 2 2" xfId="45458"/>
    <cellStyle name="표준 19 2 3 3 4 3" xfId="45459"/>
    <cellStyle name="표준 19 2 3 3 5" xfId="11599"/>
    <cellStyle name="표준 19 2 3 3 5 2" xfId="45460"/>
    <cellStyle name="표준 19 2 3 3 6" xfId="45461"/>
    <cellStyle name="표준 19 2 3 4" xfId="1519"/>
    <cellStyle name="표준 19 2 3 4 2" xfId="4135"/>
    <cellStyle name="표준 19 2 3 4 2 2" xfId="9427"/>
    <cellStyle name="표준 19 2 3 4 2 2 2" xfId="45462"/>
    <cellStyle name="표준 19 2 3 4 2 2 2 2" xfId="45463"/>
    <cellStyle name="표준 19 2 3 4 2 2 3" xfId="45464"/>
    <cellStyle name="표준 19 2 3 4 2 3" xfId="14893"/>
    <cellStyle name="표준 19 2 3 4 2 3 2" xfId="45465"/>
    <cellStyle name="표준 19 2 3 4 2 4" xfId="45466"/>
    <cellStyle name="표준 19 2 3 4 3" xfId="6812"/>
    <cellStyle name="표준 19 2 3 4 3 2" xfId="45467"/>
    <cellStyle name="표준 19 2 3 4 3 2 2" xfId="45468"/>
    <cellStyle name="표준 19 2 3 4 3 3" xfId="45469"/>
    <cellStyle name="표준 19 2 3 4 4" xfId="12278"/>
    <cellStyle name="표준 19 2 3 4 4 2" xfId="45470"/>
    <cellStyle name="표준 19 2 3 4 5" xfId="45471"/>
    <cellStyle name="표준 19 2 3 5" xfId="2836"/>
    <cellStyle name="표준 19 2 3 5 2" xfId="8128"/>
    <cellStyle name="표준 19 2 3 5 2 2" xfId="45472"/>
    <cellStyle name="표준 19 2 3 5 2 2 2" xfId="45473"/>
    <cellStyle name="표준 19 2 3 5 2 3" xfId="45474"/>
    <cellStyle name="표준 19 2 3 5 3" xfId="13594"/>
    <cellStyle name="표준 19 2 3 5 3 2" xfId="45475"/>
    <cellStyle name="표준 19 2 3 5 4" xfId="45476"/>
    <cellStyle name="표준 19 2 3 6" xfId="5513"/>
    <cellStyle name="표준 19 2 3 6 2" xfId="45477"/>
    <cellStyle name="표준 19 2 3 6 2 2" xfId="45478"/>
    <cellStyle name="표준 19 2 3 6 3" xfId="45479"/>
    <cellStyle name="표준 19 2 3 7" xfId="10979"/>
    <cellStyle name="표준 19 2 3 7 2" xfId="45480"/>
    <cellStyle name="표준 19 2 3 8" xfId="45481"/>
    <cellStyle name="표준 19 2 4" xfId="403"/>
    <cellStyle name="표준 19 2 4 2" xfId="1025"/>
    <cellStyle name="표준 19 2 4 2 2" xfId="2327"/>
    <cellStyle name="표준 19 2 4 2 2 2" xfId="4943"/>
    <cellStyle name="표준 19 2 4 2 2 2 2" xfId="10235"/>
    <cellStyle name="표준 19 2 4 2 2 2 2 2" xfId="45482"/>
    <cellStyle name="표준 19 2 4 2 2 2 2 2 2" xfId="45483"/>
    <cellStyle name="표준 19 2 4 2 2 2 2 3" xfId="45484"/>
    <cellStyle name="표준 19 2 4 2 2 2 3" xfId="15701"/>
    <cellStyle name="표준 19 2 4 2 2 2 3 2" xfId="45485"/>
    <cellStyle name="표준 19 2 4 2 2 2 4" xfId="45486"/>
    <cellStyle name="표준 19 2 4 2 2 3" xfId="7620"/>
    <cellStyle name="표준 19 2 4 2 2 3 2" xfId="45487"/>
    <cellStyle name="표준 19 2 4 2 2 3 2 2" xfId="45488"/>
    <cellStyle name="표준 19 2 4 2 2 3 3" xfId="45489"/>
    <cellStyle name="표준 19 2 4 2 2 4" xfId="13086"/>
    <cellStyle name="표준 19 2 4 2 2 4 2" xfId="45490"/>
    <cellStyle name="표준 19 2 4 2 2 5" xfId="45491"/>
    <cellStyle name="표준 19 2 4 2 3" xfId="3644"/>
    <cellStyle name="표준 19 2 4 2 3 2" xfId="8936"/>
    <cellStyle name="표준 19 2 4 2 3 2 2" xfId="45492"/>
    <cellStyle name="표준 19 2 4 2 3 2 2 2" xfId="45493"/>
    <cellStyle name="표준 19 2 4 2 3 2 3" xfId="45494"/>
    <cellStyle name="표준 19 2 4 2 3 3" xfId="14402"/>
    <cellStyle name="표준 19 2 4 2 3 3 2" xfId="45495"/>
    <cellStyle name="표준 19 2 4 2 3 4" xfId="45496"/>
    <cellStyle name="표준 19 2 4 2 4" xfId="6321"/>
    <cellStyle name="표준 19 2 4 2 4 2" xfId="45497"/>
    <cellStyle name="표준 19 2 4 2 4 2 2" xfId="45498"/>
    <cellStyle name="표준 19 2 4 2 4 3" xfId="45499"/>
    <cellStyle name="표준 19 2 4 2 5" xfId="11787"/>
    <cellStyle name="표준 19 2 4 2 5 2" xfId="45500"/>
    <cellStyle name="표준 19 2 4 2 6" xfId="45501"/>
    <cellStyle name="표준 19 2 4 3" xfId="1707"/>
    <cellStyle name="표준 19 2 4 3 2" xfId="4323"/>
    <cellStyle name="표준 19 2 4 3 2 2" xfId="9615"/>
    <cellStyle name="표준 19 2 4 3 2 2 2" xfId="45502"/>
    <cellStyle name="표준 19 2 4 3 2 2 2 2" xfId="45503"/>
    <cellStyle name="표준 19 2 4 3 2 2 3" xfId="45504"/>
    <cellStyle name="표준 19 2 4 3 2 3" xfId="15081"/>
    <cellStyle name="표준 19 2 4 3 2 3 2" xfId="45505"/>
    <cellStyle name="표준 19 2 4 3 2 4" xfId="45506"/>
    <cellStyle name="표준 19 2 4 3 3" xfId="7000"/>
    <cellStyle name="표준 19 2 4 3 3 2" xfId="45507"/>
    <cellStyle name="표준 19 2 4 3 3 2 2" xfId="45508"/>
    <cellStyle name="표준 19 2 4 3 3 3" xfId="45509"/>
    <cellStyle name="표준 19 2 4 3 4" xfId="12466"/>
    <cellStyle name="표준 19 2 4 3 4 2" xfId="45510"/>
    <cellStyle name="표준 19 2 4 3 5" xfId="45511"/>
    <cellStyle name="표준 19 2 4 4" xfId="3024"/>
    <cellStyle name="표준 19 2 4 4 2" xfId="8316"/>
    <cellStyle name="표준 19 2 4 4 2 2" xfId="45512"/>
    <cellStyle name="표준 19 2 4 4 2 2 2" xfId="45513"/>
    <cellStyle name="표준 19 2 4 4 2 3" xfId="45514"/>
    <cellStyle name="표준 19 2 4 4 3" xfId="13782"/>
    <cellStyle name="표준 19 2 4 4 3 2" xfId="45515"/>
    <cellStyle name="표준 19 2 4 4 4" xfId="45516"/>
    <cellStyle name="표준 19 2 4 5" xfId="5701"/>
    <cellStyle name="표준 19 2 4 5 2" xfId="45517"/>
    <cellStyle name="표준 19 2 4 5 2 2" xfId="45518"/>
    <cellStyle name="표준 19 2 4 5 3" xfId="45519"/>
    <cellStyle name="표준 19 2 4 6" xfId="11167"/>
    <cellStyle name="표준 19 2 4 6 2" xfId="45520"/>
    <cellStyle name="표준 19 2 4 7" xfId="45521"/>
    <cellStyle name="표준 19 2 5" xfId="723"/>
    <cellStyle name="표준 19 2 5 2" xfId="2025"/>
    <cellStyle name="표준 19 2 5 2 2" xfId="4641"/>
    <cellStyle name="표준 19 2 5 2 2 2" xfId="9933"/>
    <cellStyle name="표준 19 2 5 2 2 2 2" xfId="45522"/>
    <cellStyle name="표준 19 2 5 2 2 2 2 2" xfId="45523"/>
    <cellStyle name="표준 19 2 5 2 2 2 3" xfId="45524"/>
    <cellStyle name="표준 19 2 5 2 2 3" xfId="15399"/>
    <cellStyle name="표준 19 2 5 2 2 3 2" xfId="45525"/>
    <cellStyle name="표준 19 2 5 2 2 4" xfId="45526"/>
    <cellStyle name="표준 19 2 5 2 3" xfId="7318"/>
    <cellStyle name="표준 19 2 5 2 3 2" xfId="45527"/>
    <cellStyle name="표준 19 2 5 2 3 2 2" xfId="45528"/>
    <cellStyle name="표준 19 2 5 2 3 3" xfId="45529"/>
    <cellStyle name="표준 19 2 5 2 4" xfId="12784"/>
    <cellStyle name="표준 19 2 5 2 4 2" xfId="45530"/>
    <cellStyle name="표준 19 2 5 2 5" xfId="45531"/>
    <cellStyle name="표준 19 2 5 3" xfId="3342"/>
    <cellStyle name="표준 19 2 5 3 2" xfId="8634"/>
    <cellStyle name="표준 19 2 5 3 2 2" xfId="45532"/>
    <cellStyle name="표준 19 2 5 3 2 2 2" xfId="45533"/>
    <cellStyle name="표준 19 2 5 3 2 3" xfId="45534"/>
    <cellStyle name="표준 19 2 5 3 3" xfId="14100"/>
    <cellStyle name="표준 19 2 5 3 3 2" xfId="45535"/>
    <cellStyle name="표준 19 2 5 3 4" xfId="45536"/>
    <cellStyle name="표준 19 2 5 4" xfId="6019"/>
    <cellStyle name="표준 19 2 5 4 2" xfId="45537"/>
    <cellStyle name="표준 19 2 5 4 2 2" xfId="45538"/>
    <cellStyle name="표준 19 2 5 4 3" xfId="45539"/>
    <cellStyle name="표준 19 2 5 5" xfId="11485"/>
    <cellStyle name="표준 19 2 5 5 2" xfId="45540"/>
    <cellStyle name="표준 19 2 5 6" xfId="45541"/>
    <cellStyle name="표준 19 2 6" xfId="1405"/>
    <cellStyle name="표준 19 2 6 2" xfId="4021"/>
    <cellStyle name="표준 19 2 6 2 2" xfId="9313"/>
    <cellStyle name="표준 19 2 6 2 2 2" xfId="45542"/>
    <cellStyle name="표준 19 2 6 2 2 2 2" xfId="45543"/>
    <cellStyle name="표준 19 2 6 2 2 3" xfId="45544"/>
    <cellStyle name="표준 19 2 6 2 3" xfId="14779"/>
    <cellStyle name="표준 19 2 6 2 3 2" xfId="45545"/>
    <cellStyle name="표준 19 2 6 2 4" xfId="45546"/>
    <cellStyle name="표준 19 2 6 3" xfId="6698"/>
    <cellStyle name="표준 19 2 6 3 2" xfId="45547"/>
    <cellStyle name="표준 19 2 6 3 2 2" xfId="45548"/>
    <cellStyle name="표준 19 2 6 3 3" xfId="45549"/>
    <cellStyle name="표준 19 2 6 4" xfId="12164"/>
    <cellStyle name="표준 19 2 6 4 2" xfId="45550"/>
    <cellStyle name="표준 19 2 6 5" xfId="45551"/>
    <cellStyle name="표준 19 2 7" xfId="2722"/>
    <cellStyle name="표준 19 2 7 2" xfId="8014"/>
    <cellStyle name="표준 19 2 7 2 2" xfId="45552"/>
    <cellStyle name="표준 19 2 7 2 2 2" xfId="45553"/>
    <cellStyle name="표준 19 2 7 2 3" xfId="45554"/>
    <cellStyle name="표준 19 2 7 3" xfId="13480"/>
    <cellStyle name="표준 19 2 7 3 2" xfId="45555"/>
    <cellStyle name="표준 19 2 7 4" xfId="45556"/>
    <cellStyle name="표준 19 2 8" xfId="5399"/>
    <cellStyle name="표준 19 2 8 2" xfId="45557"/>
    <cellStyle name="표준 19 2 8 2 2" xfId="45558"/>
    <cellStyle name="표준 19 2 8 3" xfId="45559"/>
    <cellStyle name="표준 19 2 9" xfId="10865"/>
    <cellStyle name="표준 19 2 9 2" xfId="45560"/>
    <cellStyle name="표준 19 3" xfId="16711"/>
    <cellStyle name="표준 2" xfId="1"/>
    <cellStyle name="표준 2 10" xfId="353"/>
    <cellStyle name="표준 2 10 2" xfId="657"/>
    <cellStyle name="표준 2 10 2 2" xfId="1279"/>
    <cellStyle name="표준 2 10 2 2 2" xfId="2581"/>
    <cellStyle name="표준 2 10 2 2 2 2" xfId="5197"/>
    <cellStyle name="표준 2 10 2 2 2 2 2" xfId="10489"/>
    <cellStyle name="표준 2 10 2 2 2 2 2 2" xfId="45561"/>
    <cellStyle name="표준 2 10 2 2 2 2 2 2 2" xfId="45562"/>
    <cellStyle name="표준 2 10 2 2 2 2 2 3" xfId="45563"/>
    <cellStyle name="표준 2 10 2 2 2 2 3" xfId="15955"/>
    <cellStyle name="표준 2 10 2 2 2 2 3 2" xfId="45564"/>
    <cellStyle name="표준 2 10 2 2 2 2 4" xfId="45565"/>
    <cellStyle name="표준 2 10 2 2 2 3" xfId="7874"/>
    <cellStyle name="표준 2 10 2 2 2 3 2" xfId="45566"/>
    <cellStyle name="표준 2 10 2 2 2 3 2 2" xfId="45567"/>
    <cellStyle name="표준 2 10 2 2 2 3 3" xfId="45568"/>
    <cellStyle name="표준 2 10 2 2 2 4" xfId="13340"/>
    <cellStyle name="표준 2 10 2 2 2 4 2" xfId="45569"/>
    <cellStyle name="표준 2 10 2 2 2 5" xfId="45570"/>
    <cellStyle name="표준 2 10 2 2 3" xfId="3898"/>
    <cellStyle name="표준 2 10 2 2 3 2" xfId="9190"/>
    <cellStyle name="표준 2 10 2 2 3 2 2" xfId="45571"/>
    <cellStyle name="표준 2 10 2 2 3 2 2 2" xfId="45572"/>
    <cellStyle name="표준 2 10 2 2 3 2 3" xfId="45573"/>
    <cellStyle name="표준 2 10 2 2 3 3" xfId="14656"/>
    <cellStyle name="표준 2 10 2 2 3 3 2" xfId="45574"/>
    <cellStyle name="표준 2 10 2 2 3 4" xfId="45575"/>
    <cellStyle name="표준 2 10 2 2 4" xfId="6575"/>
    <cellStyle name="표준 2 10 2 2 4 2" xfId="45576"/>
    <cellStyle name="표준 2 10 2 2 4 2 2" xfId="45577"/>
    <cellStyle name="표준 2 10 2 2 4 3" xfId="45578"/>
    <cellStyle name="표준 2 10 2 2 5" xfId="12041"/>
    <cellStyle name="표준 2 10 2 2 5 2" xfId="45579"/>
    <cellStyle name="표준 2 10 2 2 6" xfId="45580"/>
    <cellStyle name="표준 2 10 2 3" xfId="1961"/>
    <cellStyle name="표준 2 10 2 3 2" xfId="4577"/>
    <cellStyle name="표준 2 10 2 3 2 2" xfId="9869"/>
    <cellStyle name="표준 2 10 2 3 2 2 2" xfId="45581"/>
    <cellStyle name="표준 2 10 2 3 2 2 2 2" xfId="45582"/>
    <cellStyle name="표준 2 10 2 3 2 2 3" xfId="45583"/>
    <cellStyle name="표준 2 10 2 3 2 3" xfId="15335"/>
    <cellStyle name="표준 2 10 2 3 2 3 2" xfId="45584"/>
    <cellStyle name="표준 2 10 2 3 2 4" xfId="45585"/>
    <cellStyle name="표준 2 10 2 3 3" xfId="7254"/>
    <cellStyle name="표준 2 10 2 3 3 2" xfId="45586"/>
    <cellStyle name="표준 2 10 2 3 3 2 2" xfId="45587"/>
    <cellStyle name="표준 2 10 2 3 3 3" xfId="45588"/>
    <cellStyle name="표준 2 10 2 3 4" xfId="12720"/>
    <cellStyle name="표준 2 10 2 3 4 2" xfId="45589"/>
    <cellStyle name="표준 2 10 2 3 5" xfId="45590"/>
    <cellStyle name="표준 2 10 2 4" xfId="3278"/>
    <cellStyle name="표준 2 10 2 4 2" xfId="8570"/>
    <cellStyle name="표준 2 10 2 4 2 2" xfId="45591"/>
    <cellStyle name="표준 2 10 2 4 2 2 2" xfId="45592"/>
    <cellStyle name="표준 2 10 2 4 2 3" xfId="45593"/>
    <cellStyle name="표준 2 10 2 4 3" xfId="14036"/>
    <cellStyle name="표준 2 10 2 4 3 2" xfId="45594"/>
    <cellStyle name="표준 2 10 2 4 4" xfId="45595"/>
    <cellStyle name="표준 2 10 2 5" xfId="5955"/>
    <cellStyle name="표준 2 10 2 5 2" xfId="45596"/>
    <cellStyle name="표준 2 10 2 5 2 2" xfId="45597"/>
    <cellStyle name="표준 2 10 2 5 3" xfId="45598"/>
    <cellStyle name="표준 2 10 2 6" xfId="11421"/>
    <cellStyle name="표준 2 10 2 6 2" xfId="45599"/>
    <cellStyle name="표준 2 10 2 7" xfId="45600"/>
    <cellStyle name="표준 2 10 3" xfId="977"/>
    <cellStyle name="표준 2 10 3 2" xfId="2279"/>
    <cellStyle name="표준 2 10 3 2 2" xfId="4895"/>
    <cellStyle name="표준 2 10 3 2 2 2" xfId="10187"/>
    <cellStyle name="표준 2 10 3 2 2 2 2" xfId="45601"/>
    <cellStyle name="표준 2 10 3 2 2 2 2 2" xfId="45602"/>
    <cellStyle name="표준 2 10 3 2 2 2 3" xfId="45603"/>
    <cellStyle name="표준 2 10 3 2 2 3" xfId="15653"/>
    <cellStyle name="표준 2 10 3 2 2 3 2" xfId="45604"/>
    <cellStyle name="표준 2 10 3 2 2 4" xfId="45605"/>
    <cellStyle name="표준 2 10 3 2 3" xfId="7572"/>
    <cellStyle name="표준 2 10 3 2 3 2" xfId="45606"/>
    <cellStyle name="표준 2 10 3 2 3 2 2" xfId="45607"/>
    <cellStyle name="표준 2 10 3 2 3 3" xfId="45608"/>
    <cellStyle name="표준 2 10 3 2 4" xfId="13038"/>
    <cellStyle name="표준 2 10 3 2 4 2" xfId="45609"/>
    <cellStyle name="표준 2 10 3 2 5" xfId="45610"/>
    <cellStyle name="표준 2 10 3 3" xfId="3596"/>
    <cellStyle name="표준 2 10 3 3 2" xfId="8888"/>
    <cellStyle name="표준 2 10 3 3 2 2" xfId="45611"/>
    <cellStyle name="표준 2 10 3 3 2 2 2" xfId="45612"/>
    <cellStyle name="표준 2 10 3 3 2 3" xfId="45613"/>
    <cellStyle name="표준 2 10 3 3 3" xfId="14354"/>
    <cellStyle name="표준 2 10 3 3 3 2" xfId="45614"/>
    <cellStyle name="표준 2 10 3 3 4" xfId="45615"/>
    <cellStyle name="표준 2 10 3 4" xfId="6273"/>
    <cellStyle name="표준 2 10 3 4 2" xfId="45616"/>
    <cellStyle name="표준 2 10 3 4 2 2" xfId="45617"/>
    <cellStyle name="표준 2 10 3 4 3" xfId="45618"/>
    <cellStyle name="표준 2 10 3 5" xfId="11739"/>
    <cellStyle name="표준 2 10 3 5 2" xfId="45619"/>
    <cellStyle name="표준 2 10 3 6" xfId="45620"/>
    <cellStyle name="표준 2 10 4" xfId="1659"/>
    <cellStyle name="표준 2 10 4 2" xfId="4275"/>
    <cellStyle name="표준 2 10 4 2 2" xfId="9567"/>
    <cellStyle name="표준 2 10 4 2 2 2" xfId="45621"/>
    <cellStyle name="표준 2 10 4 2 2 2 2" xfId="45622"/>
    <cellStyle name="표준 2 10 4 2 2 3" xfId="45623"/>
    <cellStyle name="표준 2 10 4 2 3" xfId="15033"/>
    <cellStyle name="표준 2 10 4 2 3 2" xfId="45624"/>
    <cellStyle name="표준 2 10 4 2 4" xfId="45625"/>
    <cellStyle name="표준 2 10 4 3" xfId="6952"/>
    <cellStyle name="표준 2 10 4 3 2" xfId="45626"/>
    <cellStyle name="표준 2 10 4 3 2 2" xfId="45627"/>
    <cellStyle name="표준 2 10 4 3 3" xfId="45628"/>
    <cellStyle name="표준 2 10 4 4" xfId="12418"/>
    <cellStyle name="표준 2 10 4 4 2" xfId="45629"/>
    <cellStyle name="표준 2 10 4 5" xfId="45630"/>
    <cellStyle name="표준 2 10 5" xfId="2976"/>
    <cellStyle name="표준 2 10 5 2" xfId="8268"/>
    <cellStyle name="표준 2 10 5 2 2" xfId="45631"/>
    <cellStyle name="표준 2 10 5 2 2 2" xfId="45632"/>
    <cellStyle name="표준 2 10 5 2 3" xfId="45633"/>
    <cellStyle name="표준 2 10 5 3" xfId="13734"/>
    <cellStyle name="표준 2 10 5 3 2" xfId="45634"/>
    <cellStyle name="표준 2 10 5 4" xfId="45635"/>
    <cellStyle name="표준 2 10 6" xfId="5653"/>
    <cellStyle name="표준 2 10 6 2" xfId="45636"/>
    <cellStyle name="표준 2 10 6 2 2" xfId="45637"/>
    <cellStyle name="표준 2 10 6 3" xfId="45638"/>
    <cellStyle name="표준 2 10 7" xfId="11119"/>
    <cellStyle name="표준 2 10 7 2" xfId="45639"/>
    <cellStyle name="표준 2 10 8" xfId="45640"/>
    <cellStyle name="표준 2 11" xfId="368"/>
    <cellStyle name="표준 2 11 2" xfId="672"/>
    <cellStyle name="표준 2 11 2 2" xfId="1294"/>
    <cellStyle name="표준 2 11 2 2 2" xfId="2596"/>
    <cellStyle name="표준 2 11 2 2 2 2" xfId="5212"/>
    <cellStyle name="표준 2 11 2 2 2 2 2" xfId="10504"/>
    <cellStyle name="표준 2 11 2 2 2 2 2 2" xfId="45641"/>
    <cellStyle name="표준 2 11 2 2 2 2 2 2 2" xfId="45642"/>
    <cellStyle name="표준 2 11 2 2 2 2 2 3" xfId="45643"/>
    <cellStyle name="표준 2 11 2 2 2 2 3" xfId="15970"/>
    <cellStyle name="표준 2 11 2 2 2 2 3 2" xfId="45644"/>
    <cellStyle name="표준 2 11 2 2 2 2 4" xfId="45645"/>
    <cellStyle name="표준 2 11 2 2 2 3" xfId="7889"/>
    <cellStyle name="표준 2 11 2 2 2 3 2" xfId="45646"/>
    <cellStyle name="표준 2 11 2 2 2 3 2 2" xfId="45647"/>
    <cellStyle name="표준 2 11 2 2 2 3 3" xfId="45648"/>
    <cellStyle name="표준 2 11 2 2 2 4" xfId="13355"/>
    <cellStyle name="표준 2 11 2 2 2 4 2" xfId="45649"/>
    <cellStyle name="표준 2 11 2 2 2 5" xfId="45650"/>
    <cellStyle name="표준 2 11 2 2 3" xfId="3913"/>
    <cellStyle name="표준 2 11 2 2 3 2" xfId="9205"/>
    <cellStyle name="표준 2 11 2 2 3 2 2" xfId="45651"/>
    <cellStyle name="표준 2 11 2 2 3 2 2 2" xfId="45652"/>
    <cellStyle name="표준 2 11 2 2 3 2 3" xfId="45653"/>
    <cellStyle name="표준 2 11 2 2 3 3" xfId="14671"/>
    <cellStyle name="표준 2 11 2 2 3 3 2" xfId="45654"/>
    <cellStyle name="표준 2 11 2 2 3 4" xfId="45655"/>
    <cellStyle name="표준 2 11 2 2 4" xfId="6590"/>
    <cellStyle name="표준 2 11 2 2 4 2" xfId="45656"/>
    <cellStyle name="표준 2 11 2 2 4 2 2" xfId="45657"/>
    <cellStyle name="표준 2 11 2 2 4 3" xfId="45658"/>
    <cellStyle name="표준 2 11 2 2 5" xfId="12056"/>
    <cellStyle name="표준 2 11 2 2 5 2" xfId="45659"/>
    <cellStyle name="표준 2 11 2 2 6" xfId="45660"/>
    <cellStyle name="표준 2 11 2 3" xfId="1976"/>
    <cellStyle name="표준 2 11 2 3 2" xfId="4592"/>
    <cellStyle name="표준 2 11 2 3 2 2" xfId="9884"/>
    <cellStyle name="표준 2 11 2 3 2 2 2" xfId="45661"/>
    <cellStyle name="표준 2 11 2 3 2 2 2 2" xfId="45662"/>
    <cellStyle name="표준 2 11 2 3 2 2 3" xfId="45663"/>
    <cellStyle name="표준 2 11 2 3 2 3" xfId="15350"/>
    <cellStyle name="표준 2 11 2 3 2 3 2" xfId="45664"/>
    <cellStyle name="표준 2 11 2 3 2 4" xfId="45665"/>
    <cellStyle name="표준 2 11 2 3 3" xfId="7269"/>
    <cellStyle name="표준 2 11 2 3 3 2" xfId="45666"/>
    <cellStyle name="표준 2 11 2 3 3 2 2" xfId="45667"/>
    <cellStyle name="표준 2 11 2 3 3 3" xfId="45668"/>
    <cellStyle name="표준 2 11 2 3 4" xfId="12735"/>
    <cellStyle name="표준 2 11 2 3 4 2" xfId="45669"/>
    <cellStyle name="표준 2 11 2 3 5" xfId="45670"/>
    <cellStyle name="표준 2 11 2 4" xfId="3293"/>
    <cellStyle name="표준 2 11 2 4 2" xfId="8585"/>
    <cellStyle name="표준 2 11 2 4 2 2" xfId="45671"/>
    <cellStyle name="표준 2 11 2 4 2 2 2" xfId="45672"/>
    <cellStyle name="표준 2 11 2 4 2 3" xfId="45673"/>
    <cellStyle name="표준 2 11 2 4 3" xfId="14051"/>
    <cellStyle name="표준 2 11 2 4 3 2" xfId="45674"/>
    <cellStyle name="표준 2 11 2 4 4" xfId="45675"/>
    <cellStyle name="표준 2 11 2 5" xfId="5970"/>
    <cellStyle name="표준 2 11 2 5 2" xfId="45676"/>
    <cellStyle name="표준 2 11 2 5 2 2" xfId="45677"/>
    <cellStyle name="표준 2 11 2 5 3" xfId="45678"/>
    <cellStyle name="표준 2 11 2 6" xfId="11436"/>
    <cellStyle name="표준 2 11 2 6 2" xfId="45679"/>
    <cellStyle name="표준 2 11 2 7" xfId="45680"/>
    <cellStyle name="표준 2 11 3" xfId="992"/>
    <cellStyle name="표준 2 11 3 2" xfId="2294"/>
    <cellStyle name="표준 2 11 3 2 2" xfId="4910"/>
    <cellStyle name="표준 2 11 3 2 2 2" xfId="10202"/>
    <cellStyle name="표준 2 11 3 2 2 2 2" xfId="45681"/>
    <cellStyle name="표준 2 11 3 2 2 2 2 2" xfId="45682"/>
    <cellStyle name="표준 2 11 3 2 2 2 3" xfId="45683"/>
    <cellStyle name="표준 2 11 3 2 2 3" xfId="15668"/>
    <cellStyle name="표준 2 11 3 2 2 3 2" xfId="45684"/>
    <cellStyle name="표준 2 11 3 2 2 4" xfId="45685"/>
    <cellStyle name="표준 2 11 3 2 3" xfId="7587"/>
    <cellStyle name="표준 2 11 3 2 3 2" xfId="45686"/>
    <cellStyle name="표준 2 11 3 2 3 2 2" xfId="45687"/>
    <cellStyle name="표준 2 11 3 2 3 3" xfId="45688"/>
    <cellStyle name="표준 2 11 3 2 4" xfId="13053"/>
    <cellStyle name="표준 2 11 3 2 4 2" xfId="45689"/>
    <cellStyle name="표준 2 11 3 2 5" xfId="45690"/>
    <cellStyle name="표준 2 11 3 3" xfId="3611"/>
    <cellStyle name="표준 2 11 3 3 2" xfId="8903"/>
    <cellStyle name="표준 2 11 3 3 2 2" xfId="45691"/>
    <cellStyle name="표준 2 11 3 3 2 2 2" xfId="45692"/>
    <cellStyle name="표준 2 11 3 3 2 3" xfId="45693"/>
    <cellStyle name="표준 2 11 3 3 3" xfId="14369"/>
    <cellStyle name="표준 2 11 3 3 3 2" xfId="45694"/>
    <cellStyle name="표준 2 11 3 3 4" xfId="45695"/>
    <cellStyle name="표준 2 11 3 4" xfId="6288"/>
    <cellStyle name="표준 2 11 3 4 2" xfId="45696"/>
    <cellStyle name="표준 2 11 3 4 2 2" xfId="45697"/>
    <cellStyle name="표준 2 11 3 4 3" xfId="45698"/>
    <cellStyle name="표준 2 11 3 5" xfId="11754"/>
    <cellStyle name="표준 2 11 3 5 2" xfId="45699"/>
    <cellStyle name="표준 2 11 3 6" xfId="45700"/>
    <cellStyle name="표준 2 11 4" xfId="1674"/>
    <cellStyle name="표준 2 11 4 2" xfId="4290"/>
    <cellStyle name="표준 2 11 4 2 2" xfId="9582"/>
    <cellStyle name="표준 2 11 4 2 2 2" xfId="45701"/>
    <cellStyle name="표준 2 11 4 2 2 2 2" xfId="45702"/>
    <cellStyle name="표준 2 11 4 2 2 3" xfId="45703"/>
    <cellStyle name="표준 2 11 4 2 3" xfId="15048"/>
    <cellStyle name="표준 2 11 4 2 3 2" xfId="45704"/>
    <cellStyle name="표준 2 11 4 2 4" xfId="45705"/>
    <cellStyle name="표준 2 11 4 3" xfId="6967"/>
    <cellStyle name="표준 2 11 4 3 2" xfId="45706"/>
    <cellStyle name="표준 2 11 4 3 2 2" xfId="45707"/>
    <cellStyle name="표준 2 11 4 3 3" xfId="45708"/>
    <cellStyle name="표준 2 11 4 4" xfId="12433"/>
    <cellStyle name="표준 2 11 4 4 2" xfId="45709"/>
    <cellStyle name="표준 2 11 4 5" xfId="45710"/>
    <cellStyle name="표준 2 11 5" xfId="2991"/>
    <cellStyle name="표준 2 11 5 2" xfId="8283"/>
    <cellStyle name="표준 2 11 5 2 2" xfId="45711"/>
    <cellStyle name="표준 2 11 5 2 2 2" xfId="45712"/>
    <cellStyle name="표준 2 11 5 2 3" xfId="45713"/>
    <cellStyle name="표준 2 11 5 3" xfId="13749"/>
    <cellStyle name="표준 2 11 5 3 2" xfId="45714"/>
    <cellStyle name="표준 2 11 5 4" xfId="45715"/>
    <cellStyle name="표준 2 11 6" xfId="5668"/>
    <cellStyle name="표준 2 11 6 2" xfId="45716"/>
    <cellStyle name="표준 2 11 6 2 2" xfId="45717"/>
    <cellStyle name="표준 2 11 6 3" xfId="45718"/>
    <cellStyle name="표준 2 11 7" xfId="11134"/>
    <cellStyle name="표준 2 11 7 2" xfId="45719"/>
    <cellStyle name="표준 2 11 8" xfId="45720"/>
    <cellStyle name="표준 2 12" xfId="383"/>
    <cellStyle name="표준 2 12 2" xfId="687"/>
    <cellStyle name="표준 2 12 2 2" xfId="1309"/>
    <cellStyle name="표준 2 12 2 2 2" xfId="2611"/>
    <cellStyle name="표준 2 12 2 2 2 2" xfId="5227"/>
    <cellStyle name="표준 2 12 2 2 2 2 2" xfId="10519"/>
    <cellStyle name="표준 2 12 2 2 2 2 2 2" xfId="45721"/>
    <cellStyle name="표준 2 12 2 2 2 2 2 2 2" xfId="45722"/>
    <cellStyle name="표준 2 12 2 2 2 2 2 3" xfId="45723"/>
    <cellStyle name="표준 2 12 2 2 2 2 3" xfId="15985"/>
    <cellStyle name="표준 2 12 2 2 2 2 3 2" xfId="45724"/>
    <cellStyle name="표준 2 12 2 2 2 2 4" xfId="45725"/>
    <cellStyle name="표준 2 12 2 2 2 3" xfId="7904"/>
    <cellStyle name="표준 2 12 2 2 2 3 2" xfId="45726"/>
    <cellStyle name="표준 2 12 2 2 2 3 2 2" xfId="45727"/>
    <cellStyle name="표준 2 12 2 2 2 3 3" xfId="45728"/>
    <cellStyle name="표준 2 12 2 2 2 4" xfId="13370"/>
    <cellStyle name="표준 2 12 2 2 2 4 2" xfId="45729"/>
    <cellStyle name="표준 2 12 2 2 2 5" xfId="45730"/>
    <cellStyle name="표준 2 12 2 2 3" xfId="3928"/>
    <cellStyle name="표준 2 12 2 2 3 2" xfId="9220"/>
    <cellStyle name="표준 2 12 2 2 3 2 2" xfId="45731"/>
    <cellStyle name="표준 2 12 2 2 3 2 2 2" xfId="45732"/>
    <cellStyle name="표준 2 12 2 2 3 2 3" xfId="45733"/>
    <cellStyle name="표준 2 12 2 2 3 3" xfId="14686"/>
    <cellStyle name="표준 2 12 2 2 3 3 2" xfId="45734"/>
    <cellStyle name="표준 2 12 2 2 3 4" xfId="45735"/>
    <cellStyle name="표준 2 12 2 2 4" xfId="6605"/>
    <cellStyle name="표준 2 12 2 2 4 2" xfId="45736"/>
    <cellStyle name="표준 2 12 2 2 4 2 2" xfId="45737"/>
    <cellStyle name="표준 2 12 2 2 4 3" xfId="45738"/>
    <cellStyle name="표준 2 12 2 2 5" xfId="12071"/>
    <cellStyle name="표준 2 12 2 2 5 2" xfId="45739"/>
    <cellStyle name="표준 2 12 2 2 6" xfId="45740"/>
    <cellStyle name="표준 2 12 2 3" xfId="1991"/>
    <cellStyle name="표준 2 12 2 3 2" xfId="4607"/>
    <cellStyle name="표준 2 12 2 3 2 2" xfId="9899"/>
    <cellStyle name="표준 2 12 2 3 2 2 2" xfId="45741"/>
    <cellStyle name="표준 2 12 2 3 2 2 2 2" xfId="45742"/>
    <cellStyle name="표준 2 12 2 3 2 2 3" xfId="45743"/>
    <cellStyle name="표준 2 12 2 3 2 3" xfId="15365"/>
    <cellStyle name="표준 2 12 2 3 2 3 2" xfId="45744"/>
    <cellStyle name="표준 2 12 2 3 2 4" xfId="45745"/>
    <cellStyle name="표준 2 12 2 3 3" xfId="7284"/>
    <cellStyle name="표준 2 12 2 3 3 2" xfId="45746"/>
    <cellStyle name="표준 2 12 2 3 3 2 2" xfId="45747"/>
    <cellStyle name="표준 2 12 2 3 3 3" xfId="45748"/>
    <cellStyle name="표준 2 12 2 3 4" xfId="12750"/>
    <cellStyle name="표준 2 12 2 3 4 2" xfId="45749"/>
    <cellStyle name="표준 2 12 2 3 5" xfId="45750"/>
    <cellStyle name="표준 2 12 2 4" xfId="3308"/>
    <cellStyle name="표준 2 12 2 4 2" xfId="8600"/>
    <cellStyle name="표준 2 12 2 4 2 2" xfId="45751"/>
    <cellStyle name="표준 2 12 2 4 2 2 2" xfId="45752"/>
    <cellStyle name="표준 2 12 2 4 2 3" xfId="45753"/>
    <cellStyle name="표준 2 12 2 4 3" xfId="14066"/>
    <cellStyle name="표준 2 12 2 4 3 2" xfId="45754"/>
    <cellStyle name="표준 2 12 2 4 4" xfId="45755"/>
    <cellStyle name="표준 2 12 2 5" xfId="5985"/>
    <cellStyle name="표준 2 12 2 5 2" xfId="45756"/>
    <cellStyle name="표준 2 12 2 5 2 2" xfId="45757"/>
    <cellStyle name="표준 2 12 2 5 3" xfId="45758"/>
    <cellStyle name="표준 2 12 2 6" xfId="11451"/>
    <cellStyle name="표준 2 12 2 6 2" xfId="45759"/>
    <cellStyle name="표준 2 12 2 7" xfId="45760"/>
    <cellStyle name="표준 2 12 3" xfId="1007"/>
    <cellStyle name="표준 2 12 3 2" xfId="2309"/>
    <cellStyle name="표준 2 12 3 2 2" xfId="4925"/>
    <cellStyle name="표준 2 12 3 2 2 2" xfId="10217"/>
    <cellStyle name="표준 2 12 3 2 2 2 2" xfId="45761"/>
    <cellStyle name="표준 2 12 3 2 2 2 2 2" xfId="45762"/>
    <cellStyle name="표준 2 12 3 2 2 2 3" xfId="45763"/>
    <cellStyle name="표준 2 12 3 2 2 3" xfId="15683"/>
    <cellStyle name="표준 2 12 3 2 2 3 2" xfId="45764"/>
    <cellStyle name="표준 2 12 3 2 2 4" xfId="45765"/>
    <cellStyle name="표준 2 12 3 2 3" xfId="7602"/>
    <cellStyle name="표준 2 12 3 2 3 2" xfId="45766"/>
    <cellStyle name="표준 2 12 3 2 3 2 2" xfId="45767"/>
    <cellStyle name="표준 2 12 3 2 3 3" xfId="45768"/>
    <cellStyle name="표준 2 12 3 2 4" xfId="13068"/>
    <cellStyle name="표준 2 12 3 2 4 2" xfId="45769"/>
    <cellStyle name="표준 2 12 3 2 5" xfId="45770"/>
    <cellStyle name="표준 2 12 3 3" xfId="3626"/>
    <cellStyle name="표준 2 12 3 3 2" xfId="8918"/>
    <cellStyle name="표준 2 12 3 3 2 2" xfId="45771"/>
    <cellStyle name="표준 2 12 3 3 2 2 2" xfId="45772"/>
    <cellStyle name="표준 2 12 3 3 2 3" xfId="45773"/>
    <cellStyle name="표준 2 12 3 3 3" xfId="14384"/>
    <cellStyle name="표준 2 12 3 3 3 2" xfId="45774"/>
    <cellStyle name="표준 2 12 3 3 4" xfId="45775"/>
    <cellStyle name="표준 2 12 3 4" xfId="6303"/>
    <cellStyle name="표준 2 12 3 4 2" xfId="45776"/>
    <cellStyle name="표준 2 12 3 4 2 2" xfId="45777"/>
    <cellStyle name="표준 2 12 3 4 3" xfId="45778"/>
    <cellStyle name="표준 2 12 3 5" xfId="11769"/>
    <cellStyle name="표준 2 12 3 5 2" xfId="45779"/>
    <cellStyle name="표준 2 12 3 6" xfId="45780"/>
    <cellStyle name="표준 2 12 4" xfId="1689"/>
    <cellStyle name="표준 2 12 4 2" xfId="4305"/>
    <cellStyle name="표준 2 12 4 2 2" xfId="9597"/>
    <cellStyle name="표준 2 12 4 2 2 2" xfId="45781"/>
    <cellStyle name="표준 2 12 4 2 2 2 2" xfId="45782"/>
    <cellStyle name="표준 2 12 4 2 2 3" xfId="45783"/>
    <cellStyle name="표준 2 12 4 2 3" xfId="15063"/>
    <cellStyle name="표준 2 12 4 2 3 2" xfId="45784"/>
    <cellStyle name="표준 2 12 4 2 4" xfId="45785"/>
    <cellStyle name="표준 2 12 4 3" xfId="6982"/>
    <cellStyle name="표준 2 12 4 3 2" xfId="45786"/>
    <cellStyle name="표준 2 12 4 3 2 2" xfId="45787"/>
    <cellStyle name="표준 2 12 4 3 3" xfId="45788"/>
    <cellStyle name="표준 2 12 4 4" xfId="12448"/>
    <cellStyle name="표준 2 12 4 4 2" xfId="45789"/>
    <cellStyle name="표준 2 12 4 5" xfId="45790"/>
    <cellStyle name="표준 2 12 5" xfId="3006"/>
    <cellStyle name="표준 2 12 5 2" xfId="8298"/>
    <cellStyle name="표준 2 12 5 2 2" xfId="45791"/>
    <cellStyle name="표준 2 12 5 2 2 2" xfId="45792"/>
    <cellStyle name="표준 2 12 5 2 3" xfId="45793"/>
    <cellStyle name="표준 2 12 5 3" xfId="13764"/>
    <cellStyle name="표준 2 12 5 3 2" xfId="45794"/>
    <cellStyle name="표준 2 12 5 4" xfId="45795"/>
    <cellStyle name="표준 2 12 6" xfId="5683"/>
    <cellStyle name="표준 2 12 6 2" xfId="45796"/>
    <cellStyle name="표준 2 12 6 2 2" xfId="45797"/>
    <cellStyle name="표준 2 12 6 3" xfId="45798"/>
    <cellStyle name="표준 2 12 7" xfId="11149"/>
    <cellStyle name="표준 2 12 7 2" xfId="45799"/>
    <cellStyle name="표준 2 12 8" xfId="45800"/>
    <cellStyle name="표준 2 13" xfId="702"/>
    <cellStyle name="표준 2 13 2" xfId="1324"/>
    <cellStyle name="표준 2 13 2 2" xfId="2626"/>
    <cellStyle name="표준 2 13 2 2 2" xfId="5242"/>
    <cellStyle name="표준 2 13 2 2 2 2" xfId="10534"/>
    <cellStyle name="표준 2 13 2 2 2 2 2" xfId="45801"/>
    <cellStyle name="표준 2 13 2 2 2 2 2 2" xfId="45802"/>
    <cellStyle name="표준 2 13 2 2 2 2 3" xfId="45803"/>
    <cellStyle name="표준 2 13 2 2 2 3" xfId="16000"/>
    <cellStyle name="표준 2 13 2 2 2 3 2" xfId="45804"/>
    <cellStyle name="표준 2 13 2 2 2 4" xfId="45805"/>
    <cellStyle name="표준 2 13 2 2 3" xfId="7919"/>
    <cellStyle name="표준 2 13 2 2 3 2" xfId="45806"/>
    <cellStyle name="표준 2 13 2 2 3 2 2" xfId="45807"/>
    <cellStyle name="표준 2 13 2 2 3 3" xfId="45808"/>
    <cellStyle name="표준 2 13 2 2 4" xfId="13385"/>
    <cellStyle name="표준 2 13 2 2 4 2" xfId="45809"/>
    <cellStyle name="표준 2 13 2 2 5" xfId="45810"/>
    <cellStyle name="표준 2 13 2 3" xfId="3943"/>
    <cellStyle name="표준 2 13 2 3 2" xfId="9235"/>
    <cellStyle name="표준 2 13 2 3 2 2" xfId="45811"/>
    <cellStyle name="표준 2 13 2 3 2 2 2" xfId="45812"/>
    <cellStyle name="표준 2 13 2 3 2 3" xfId="45813"/>
    <cellStyle name="표준 2 13 2 3 3" xfId="14701"/>
    <cellStyle name="표준 2 13 2 3 3 2" xfId="45814"/>
    <cellStyle name="표준 2 13 2 3 4" xfId="45815"/>
    <cellStyle name="표준 2 13 2 4" xfId="6620"/>
    <cellStyle name="표준 2 13 2 4 2" xfId="45816"/>
    <cellStyle name="표준 2 13 2 4 2 2" xfId="45817"/>
    <cellStyle name="표준 2 13 2 4 3" xfId="45818"/>
    <cellStyle name="표준 2 13 2 5" xfId="12086"/>
    <cellStyle name="표준 2 13 2 5 2" xfId="45819"/>
    <cellStyle name="표준 2 13 2 6" xfId="45820"/>
    <cellStyle name="표준 2 13 3" xfId="2006"/>
    <cellStyle name="표준 2 13 3 2" xfId="4622"/>
    <cellStyle name="표준 2 13 3 2 2" xfId="9914"/>
    <cellStyle name="표준 2 13 3 2 2 2" xfId="45821"/>
    <cellStyle name="표준 2 13 3 2 2 2 2" xfId="45822"/>
    <cellStyle name="표준 2 13 3 2 2 3" xfId="45823"/>
    <cellStyle name="표준 2 13 3 2 3" xfId="15380"/>
    <cellStyle name="표준 2 13 3 2 3 2" xfId="45824"/>
    <cellStyle name="표준 2 13 3 2 4" xfId="45825"/>
    <cellStyle name="표준 2 13 3 3" xfId="7299"/>
    <cellStyle name="표준 2 13 3 3 2" xfId="45826"/>
    <cellStyle name="표준 2 13 3 3 2 2" xfId="45827"/>
    <cellStyle name="표준 2 13 3 3 3" xfId="45828"/>
    <cellStyle name="표준 2 13 3 4" xfId="12765"/>
    <cellStyle name="표준 2 13 3 4 2" xfId="45829"/>
    <cellStyle name="표준 2 13 3 5" xfId="45830"/>
    <cellStyle name="표준 2 13 4" xfId="3323"/>
    <cellStyle name="표준 2 13 4 2" xfId="8615"/>
    <cellStyle name="표준 2 13 4 2 2" xfId="45831"/>
    <cellStyle name="표준 2 13 4 2 2 2" xfId="45832"/>
    <cellStyle name="표준 2 13 4 2 3" xfId="45833"/>
    <cellStyle name="표준 2 13 4 3" xfId="14081"/>
    <cellStyle name="표준 2 13 4 3 2" xfId="45834"/>
    <cellStyle name="표준 2 13 4 4" xfId="45835"/>
    <cellStyle name="표준 2 13 5" xfId="6000"/>
    <cellStyle name="표준 2 13 5 2" xfId="45836"/>
    <cellStyle name="표준 2 13 5 2 2" xfId="45837"/>
    <cellStyle name="표준 2 13 5 3" xfId="45838"/>
    <cellStyle name="표준 2 13 6" xfId="11466"/>
    <cellStyle name="표준 2 13 6 2" xfId="45839"/>
    <cellStyle name="표준 2 13 7" xfId="45840"/>
    <cellStyle name="표준 2 14" xfId="1339"/>
    <cellStyle name="표준 2 14 2" xfId="2641"/>
    <cellStyle name="표준 2 14 2 2" xfId="5257"/>
    <cellStyle name="표준 2 14 2 2 2" xfId="10549"/>
    <cellStyle name="표준 2 14 2 2 2 2" xfId="45841"/>
    <cellStyle name="표준 2 14 2 2 2 2 2" xfId="45842"/>
    <cellStyle name="표준 2 14 2 2 2 3" xfId="45843"/>
    <cellStyle name="표준 2 14 2 2 3" xfId="16015"/>
    <cellStyle name="표준 2 14 2 2 3 2" xfId="45844"/>
    <cellStyle name="표준 2 14 2 2 4" xfId="45845"/>
    <cellStyle name="표준 2 14 2 3" xfId="7934"/>
    <cellStyle name="표준 2 14 2 3 2" xfId="45846"/>
    <cellStyle name="표준 2 14 2 3 2 2" xfId="45847"/>
    <cellStyle name="표준 2 14 2 3 3" xfId="45848"/>
    <cellStyle name="표준 2 14 2 4" xfId="13400"/>
    <cellStyle name="표준 2 14 2 4 2" xfId="45849"/>
    <cellStyle name="표준 2 14 2 5" xfId="45850"/>
    <cellStyle name="표준 2 14 3" xfId="3958"/>
    <cellStyle name="표준 2 14 3 2" xfId="9250"/>
    <cellStyle name="표준 2 14 3 2 2" xfId="45851"/>
    <cellStyle name="표준 2 14 3 2 2 2" xfId="45852"/>
    <cellStyle name="표준 2 14 3 2 3" xfId="45853"/>
    <cellStyle name="표준 2 14 3 3" xfId="14716"/>
    <cellStyle name="표준 2 14 3 3 2" xfId="45854"/>
    <cellStyle name="표준 2 14 3 4" xfId="45855"/>
    <cellStyle name="표준 2 14 4" xfId="6635"/>
    <cellStyle name="표준 2 14 4 2" xfId="45856"/>
    <cellStyle name="표준 2 14 4 2 2" xfId="45857"/>
    <cellStyle name="표준 2 14 4 3" xfId="45858"/>
    <cellStyle name="표준 2 14 5" xfId="12101"/>
    <cellStyle name="표준 2 14 5 2" xfId="45859"/>
    <cellStyle name="표준 2 14 6" xfId="45860"/>
    <cellStyle name="표준 2 15" xfId="1355"/>
    <cellStyle name="표준 2 15 2" xfId="2656"/>
    <cellStyle name="표준 2 15 2 2" xfId="5272"/>
    <cellStyle name="표준 2 15 2 2 2" xfId="10564"/>
    <cellStyle name="표준 2 15 2 2 2 2" xfId="45861"/>
    <cellStyle name="표준 2 15 2 2 2 2 2" xfId="45862"/>
    <cellStyle name="표준 2 15 2 2 2 3" xfId="45863"/>
    <cellStyle name="표준 2 15 2 2 3" xfId="16030"/>
    <cellStyle name="표준 2 15 2 2 3 2" xfId="45864"/>
    <cellStyle name="표준 2 15 2 2 4" xfId="45865"/>
    <cellStyle name="표준 2 15 2 3" xfId="7949"/>
    <cellStyle name="표준 2 15 2 3 2" xfId="45866"/>
    <cellStyle name="표준 2 15 2 3 2 2" xfId="45867"/>
    <cellStyle name="표준 2 15 2 3 3" xfId="45868"/>
    <cellStyle name="표준 2 15 2 4" xfId="13415"/>
    <cellStyle name="표준 2 15 2 4 2" xfId="45869"/>
    <cellStyle name="표준 2 15 2 5" xfId="45870"/>
    <cellStyle name="표준 2 15 3" xfId="3973"/>
    <cellStyle name="표준 2 15 3 2" xfId="9265"/>
    <cellStyle name="표준 2 15 3 2 2" xfId="45871"/>
    <cellStyle name="표준 2 15 3 2 2 2" xfId="45872"/>
    <cellStyle name="표준 2 15 3 2 3" xfId="45873"/>
    <cellStyle name="표준 2 15 3 3" xfId="14731"/>
    <cellStyle name="표준 2 15 3 3 2" xfId="45874"/>
    <cellStyle name="표준 2 15 3 4" xfId="45875"/>
    <cellStyle name="표준 2 15 4" xfId="6650"/>
    <cellStyle name="표준 2 15 4 2" xfId="45876"/>
    <cellStyle name="표준 2 15 4 2 2" xfId="45877"/>
    <cellStyle name="표준 2 15 4 3" xfId="45878"/>
    <cellStyle name="표준 2 15 5" xfId="12116"/>
    <cellStyle name="표준 2 15 5 2" xfId="45879"/>
    <cellStyle name="표준 2 15 6" xfId="45880"/>
    <cellStyle name="표준 2 16" xfId="1370"/>
    <cellStyle name="표준 2 16 2" xfId="2671"/>
    <cellStyle name="표준 2 16 2 2" xfId="5287"/>
    <cellStyle name="표준 2 16 2 2 2" xfId="10579"/>
    <cellStyle name="표준 2 16 2 2 2 2" xfId="45881"/>
    <cellStyle name="표준 2 16 2 2 2 2 2" xfId="45882"/>
    <cellStyle name="표준 2 16 2 2 2 3" xfId="45883"/>
    <cellStyle name="표준 2 16 2 2 3" xfId="16045"/>
    <cellStyle name="표준 2 16 2 2 3 2" xfId="45884"/>
    <cellStyle name="표준 2 16 2 2 4" xfId="45885"/>
    <cellStyle name="표준 2 16 2 3" xfId="7964"/>
    <cellStyle name="표준 2 16 2 3 2" xfId="45886"/>
    <cellStyle name="표준 2 16 2 3 2 2" xfId="45887"/>
    <cellStyle name="표준 2 16 2 3 3" xfId="45888"/>
    <cellStyle name="표준 2 16 2 4" xfId="13430"/>
    <cellStyle name="표준 2 16 2 4 2" xfId="45889"/>
    <cellStyle name="표준 2 16 2 5" xfId="45890"/>
    <cellStyle name="표준 2 16 3" xfId="3988"/>
    <cellStyle name="표준 2 16 3 2" xfId="9280"/>
    <cellStyle name="표준 2 16 3 2 2" xfId="45891"/>
    <cellStyle name="표준 2 16 3 2 2 2" xfId="45892"/>
    <cellStyle name="표준 2 16 3 2 3" xfId="45893"/>
    <cellStyle name="표준 2 16 3 3" xfId="14746"/>
    <cellStyle name="표준 2 16 3 3 2" xfId="45894"/>
    <cellStyle name="표준 2 16 3 4" xfId="45895"/>
    <cellStyle name="표준 2 16 4" xfId="6665"/>
    <cellStyle name="표준 2 16 4 2" xfId="45896"/>
    <cellStyle name="표준 2 16 4 2 2" xfId="45897"/>
    <cellStyle name="표준 2 16 4 3" xfId="45898"/>
    <cellStyle name="표준 2 16 5" xfId="12131"/>
    <cellStyle name="표준 2 16 5 2" xfId="45899"/>
    <cellStyle name="표준 2 16 6" xfId="45900"/>
    <cellStyle name="표준 2 17" xfId="1385"/>
    <cellStyle name="표준 2 17 2" xfId="2686"/>
    <cellStyle name="표준 2 17 2 2" xfId="5302"/>
    <cellStyle name="표준 2 17 2 2 2" xfId="10594"/>
    <cellStyle name="표준 2 17 2 2 2 2" xfId="45901"/>
    <cellStyle name="표준 2 17 2 2 2 2 2" xfId="45902"/>
    <cellStyle name="표준 2 17 2 2 2 3" xfId="45903"/>
    <cellStyle name="표준 2 17 2 2 3" xfId="16060"/>
    <cellStyle name="표준 2 17 2 2 3 2" xfId="45904"/>
    <cellStyle name="표준 2 17 2 2 4" xfId="45905"/>
    <cellStyle name="표준 2 17 2 3" xfId="7979"/>
    <cellStyle name="표준 2 17 2 3 2" xfId="45906"/>
    <cellStyle name="표준 2 17 2 3 2 2" xfId="45907"/>
    <cellStyle name="표준 2 17 2 3 3" xfId="45908"/>
    <cellStyle name="표준 2 17 2 4" xfId="13445"/>
    <cellStyle name="표준 2 17 2 4 2" xfId="45909"/>
    <cellStyle name="표준 2 17 2 5" xfId="45910"/>
    <cellStyle name="표준 2 17 3" xfId="4003"/>
    <cellStyle name="표준 2 17 3 2" xfId="9295"/>
    <cellStyle name="표준 2 17 3 2 2" xfId="45911"/>
    <cellStyle name="표준 2 17 3 2 2 2" xfId="45912"/>
    <cellStyle name="표준 2 17 3 2 3" xfId="45913"/>
    <cellStyle name="표준 2 17 3 3" xfId="14761"/>
    <cellStyle name="표준 2 17 3 3 2" xfId="45914"/>
    <cellStyle name="표준 2 17 3 4" xfId="45915"/>
    <cellStyle name="표준 2 17 4" xfId="6680"/>
    <cellStyle name="표준 2 17 4 2" xfId="45916"/>
    <cellStyle name="표준 2 17 4 2 2" xfId="45917"/>
    <cellStyle name="표준 2 17 4 3" xfId="45918"/>
    <cellStyle name="표준 2 17 5" xfId="12146"/>
    <cellStyle name="표준 2 17 5 2" xfId="45919"/>
    <cellStyle name="표준 2 17 6" xfId="45920"/>
    <cellStyle name="표준 2 18" xfId="2701"/>
    <cellStyle name="표준 2 18 2" xfId="5317"/>
    <cellStyle name="표준 2 18 2 2" xfId="10609"/>
    <cellStyle name="표준 2 18 2 2 2" xfId="45921"/>
    <cellStyle name="표준 2 18 2 2 2 2" xfId="45922"/>
    <cellStyle name="표준 2 18 2 2 3" xfId="45923"/>
    <cellStyle name="표준 2 18 2 3" xfId="16075"/>
    <cellStyle name="표준 2 18 2 3 2" xfId="45924"/>
    <cellStyle name="표준 2 18 2 4" xfId="45925"/>
    <cellStyle name="표준 2 18 3" xfId="7994"/>
    <cellStyle name="표준 2 18 3 2" xfId="45926"/>
    <cellStyle name="표준 2 18 3 2 2" xfId="45927"/>
    <cellStyle name="표준 2 18 3 3" xfId="45928"/>
    <cellStyle name="표준 2 18 4" xfId="13460"/>
    <cellStyle name="표준 2 18 4 2" xfId="45929"/>
    <cellStyle name="표준 2 18 5" xfId="45930"/>
    <cellStyle name="표준 2 19" xfId="2716"/>
    <cellStyle name="표준 2 19 2" xfId="8009"/>
    <cellStyle name="표준 2 19 2 2" xfId="45931"/>
    <cellStyle name="표준 2 19 2 2 2" xfId="45932"/>
    <cellStyle name="표준 2 19 2 3" xfId="45933"/>
    <cellStyle name="표준 2 19 3" xfId="13475"/>
    <cellStyle name="표준 2 19 3 2" xfId="45934"/>
    <cellStyle name="표준 2 19 4" xfId="45935"/>
    <cellStyle name="표준 2 2" xfId="70"/>
    <cellStyle name="표준 2 2 10" xfId="10810"/>
    <cellStyle name="표준 2 2 10 2" xfId="20169"/>
    <cellStyle name="표준 2 2 10 3" xfId="21683"/>
    <cellStyle name="표준 2 2 10 4" xfId="45936"/>
    <cellStyle name="표준 2 2 11" xfId="10862"/>
    <cellStyle name="표준 2 2 11 2" xfId="20747"/>
    <cellStyle name="표준 2 2 11 3" xfId="45937"/>
    <cellStyle name="표준 2 2 12" xfId="16235"/>
    <cellStyle name="표준 2 2 13" xfId="16409"/>
    <cellStyle name="표준 2 2 14" xfId="16415"/>
    <cellStyle name="표준 2 2 15" xfId="16563"/>
    <cellStyle name="표준 2 2 16" xfId="16755"/>
    <cellStyle name="표준 2 2 17" xfId="17349"/>
    <cellStyle name="표준 2 2 18" xfId="18286"/>
    <cellStyle name="표준 2 2 19" xfId="19248"/>
    <cellStyle name="표준 2 2 2" xfId="124"/>
    <cellStyle name="표준 2 2 2 10" xfId="16255"/>
    <cellStyle name="표준 2 2 2 10 2" xfId="45938"/>
    <cellStyle name="표준 2 2 2 11" xfId="16435"/>
    <cellStyle name="표준 2 2 2 12" xfId="16583"/>
    <cellStyle name="표준 2 2 2 13" xfId="16775"/>
    <cellStyle name="표준 2 2 2 14" xfId="17369"/>
    <cellStyle name="표준 2 2 2 15" xfId="18306"/>
    <cellStyle name="표준 2 2 2 16" xfId="19268"/>
    <cellStyle name="표준 2 2 2 17" xfId="21731"/>
    <cellStyle name="표준 2 2 2 2" xfId="243"/>
    <cellStyle name="표준 2 2 2 2 10" xfId="16623"/>
    <cellStyle name="표준 2 2 2 2 11" xfId="16815"/>
    <cellStyle name="표준 2 2 2 2 12" xfId="17409"/>
    <cellStyle name="표준 2 2 2 2 13" xfId="18346"/>
    <cellStyle name="표준 2 2 2 2 14" xfId="19308"/>
    <cellStyle name="표준 2 2 2 2 15" xfId="21771"/>
    <cellStyle name="표준 2 2 2 2 2" xfId="548"/>
    <cellStyle name="표준 2 2 2 2 2 10" xfId="19472"/>
    <cellStyle name="표준 2 2 2 2 2 11" xfId="21937"/>
    <cellStyle name="표준 2 2 2 2 2 2" xfId="1170"/>
    <cellStyle name="표준 2 2 2 2 2 2 10" xfId="22232"/>
    <cellStyle name="표준 2 2 2 2 2 2 2" xfId="2472"/>
    <cellStyle name="표준 2 2 2 2 2 2 2 2" xfId="5088"/>
    <cellStyle name="표준 2 2 2 2 2 2 2 2 2" xfId="10380"/>
    <cellStyle name="표준 2 2 2 2 2 2 2 2 2 2" xfId="45939"/>
    <cellStyle name="표준 2 2 2 2 2 2 2 2 2 2 2" xfId="45940"/>
    <cellStyle name="표준 2 2 2 2 2 2 2 2 2 3" xfId="45941"/>
    <cellStyle name="표준 2 2 2 2 2 2 2 2 3" xfId="15846"/>
    <cellStyle name="표준 2 2 2 2 2 2 2 2 3 2" xfId="45942"/>
    <cellStyle name="표준 2 2 2 2 2 2 2 2 4" xfId="45943"/>
    <cellStyle name="표준 2 2 2 2 2 2 2 2 5" xfId="45944"/>
    <cellStyle name="표준 2 2 2 2 2 2 2 3" xfId="7765"/>
    <cellStyle name="표준 2 2 2 2 2 2 2 3 2" xfId="45945"/>
    <cellStyle name="표준 2 2 2 2 2 2 2 3 2 2" xfId="45946"/>
    <cellStyle name="표준 2 2 2 2 2 2 2 3 3" xfId="45947"/>
    <cellStyle name="표준 2 2 2 2 2 2 2 4" xfId="13231"/>
    <cellStyle name="표준 2 2 2 2 2 2 2 4 2" xfId="45948"/>
    <cellStyle name="표준 2 2 2 2 2 2 2 5" xfId="20691"/>
    <cellStyle name="표준 2 2 2 2 2 2 2 6" xfId="45949"/>
    <cellStyle name="표준 2 2 2 2 2 2 3" xfId="3789"/>
    <cellStyle name="표준 2 2 2 2 2 2 3 2" xfId="9081"/>
    <cellStyle name="표준 2 2 2 2 2 2 3 2 2" xfId="45950"/>
    <cellStyle name="표준 2 2 2 2 2 2 3 2 2 2" xfId="45951"/>
    <cellStyle name="표준 2 2 2 2 2 2 3 2 3" xfId="45952"/>
    <cellStyle name="표준 2 2 2 2 2 2 3 2 4" xfId="45953"/>
    <cellStyle name="표준 2 2 2 2 2 2 3 3" xfId="14547"/>
    <cellStyle name="표준 2 2 2 2 2 2 3 3 2" xfId="45954"/>
    <cellStyle name="표준 2 2 2 2 2 2 3 4" xfId="21269"/>
    <cellStyle name="표준 2 2 2 2 2 2 3 5" xfId="45955"/>
    <cellStyle name="표준 2 2 2 2 2 2 4" xfId="6466"/>
    <cellStyle name="표준 2 2 2 2 2 2 4 2" xfId="45956"/>
    <cellStyle name="표준 2 2 2 2 2 2 4 2 2" xfId="45957"/>
    <cellStyle name="표준 2 2 2 2 2 2 4 3" xfId="45958"/>
    <cellStyle name="표준 2 2 2 2 2 2 4 4" xfId="45959"/>
    <cellStyle name="표준 2 2 2 2 2 2 5" xfId="11932"/>
    <cellStyle name="표준 2 2 2 2 2 2 5 2" xfId="45960"/>
    <cellStyle name="표준 2 2 2 2 2 2 6" xfId="17294"/>
    <cellStyle name="표준 2 2 2 2 2 2 7" xfId="17868"/>
    <cellStyle name="표준 2 2 2 2 2 2 8" xfId="18805"/>
    <cellStyle name="표준 2 2 2 2 2 2 9" xfId="19767"/>
    <cellStyle name="표준 2 2 2 2 2 3" xfId="1852"/>
    <cellStyle name="표준 2 2 2 2 2 3 2" xfId="4468"/>
    <cellStyle name="표준 2 2 2 2 2 3 2 2" xfId="9760"/>
    <cellStyle name="표준 2 2 2 2 2 3 2 2 2" xfId="45961"/>
    <cellStyle name="표준 2 2 2 2 2 3 2 2 2 2" xfId="45962"/>
    <cellStyle name="표준 2 2 2 2 2 3 2 2 3" xfId="45963"/>
    <cellStyle name="표준 2 2 2 2 2 3 2 2 4" xfId="45964"/>
    <cellStyle name="표준 2 2 2 2 2 3 2 3" xfId="15226"/>
    <cellStyle name="표준 2 2 2 2 2 3 2 3 2" xfId="45965"/>
    <cellStyle name="표준 2 2 2 2 2 3 2 4" xfId="21638"/>
    <cellStyle name="표준 2 2 2 2 2 3 2 5" xfId="45966"/>
    <cellStyle name="표준 2 2 2 2 2 3 3" xfId="7145"/>
    <cellStyle name="표준 2 2 2 2 2 3 3 2" xfId="45967"/>
    <cellStyle name="표준 2 2 2 2 2 3 3 2 2" xfId="45968"/>
    <cellStyle name="표준 2 2 2 2 2 3 3 3" xfId="45969"/>
    <cellStyle name="표준 2 2 2 2 2 3 3 4" xfId="45970"/>
    <cellStyle name="표준 2 2 2 2 2 3 4" xfId="12611"/>
    <cellStyle name="표준 2 2 2 2 2 3 4 2" xfId="45971"/>
    <cellStyle name="표준 2 2 2 2 2 3 5" xfId="18237"/>
    <cellStyle name="표준 2 2 2 2 2 3 6" xfId="19171"/>
    <cellStyle name="표준 2 2 2 2 2 3 7" xfId="20133"/>
    <cellStyle name="표준 2 2 2 2 2 3 8" xfId="22598"/>
    <cellStyle name="표준 2 2 2 2 2 4" xfId="3169"/>
    <cellStyle name="표준 2 2 2 2 2 4 2" xfId="8461"/>
    <cellStyle name="표준 2 2 2 2 2 4 2 2" xfId="45972"/>
    <cellStyle name="표준 2 2 2 2 2 4 2 2 2" xfId="45973"/>
    <cellStyle name="표준 2 2 2 2 2 4 2 3" xfId="45974"/>
    <cellStyle name="표준 2 2 2 2 2 4 2 4" xfId="45975"/>
    <cellStyle name="표준 2 2 2 2 2 4 3" xfId="13927"/>
    <cellStyle name="표준 2 2 2 2 2 4 3 2" xfId="45976"/>
    <cellStyle name="표준 2 2 2 2 2 4 4" xfId="20396"/>
    <cellStyle name="표준 2 2 2 2 2 4 5" xfId="45977"/>
    <cellStyle name="표준 2 2 2 2 2 5" xfId="5846"/>
    <cellStyle name="표준 2 2 2 2 2 5 2" xfId="20974"/>
    <cellStyle name="표준 2 2 2 2 2 5 2 2" xfId="45978"/>
    <cellStyle name="표준 2 2 2 2 2 5 2 3" xfId="45979"/>
    <cellStyle name="표준 2 2 2 2 2 5 3" xfId="45980"/>
    <cellStyle name="표준 2 2 2 2 2 5 4" xfId="45981"/>
    <cellStyle name="표준 2 2 2 2 2 6" xfId="11312"/>
    <cellStyle name="표준 2 2 2 2 2 6 2" xfId="45982"/>
    <cellStyle name="표준 2 2 2 2 2 6 3" xfId="45983"/>
    <cellStyle name="표준 2 2 2 2 2 7" xfId="16985"/>
    <cellStyle name="표준 2 2 2 2 2 8" xfId="17573"/>
    <cellStyle name="표준 2 2 2 2 2 9" xfId="18510"/>
    <cellStyle name="표준 2 2 2 2 3" xfId="868"/>
    <cellStyle name="표준 2 2 2 2 3 10" xfId="22117"/>
    <cellStyle name="표준 2 2 2 2 3 2" xfId="2170"/>
    <cellStyle name="표준 2 2 2 2 3 2 2" xfId="4786"/>
    <cellStyle name="표준 2 2 2 2 3 2 2 2" xfId="10078"/>
    <cellStyle name="표준 2 2 2 2 3 2 2 2 2" xfId="45984"/>
    <cellStyle name="표준 2 2 2 2 3 2 2 2 2 2" xfId="45985"/>
    <cellStyle name="표준 2 2 2 2 3 2 2 2 3" xfId="45986"/>
    <cellStyle name="표준 2 2 2 2 3 2 2 3" xfId="15544"/>
    <cellStyle name="표준 2 2 2 2 3 2 2 3 2" xfId="45987"/>
    <cellStyle name="표준 2 2 2 2 3 2 2 4" xfId="45988"/>
    <cellStyle name="표준 2 2 2 2 3 2 2 5" xfId="45989"/>
    <cellStyle name="표준 2 2 2 2 3 2 3" xfId="7463"/>
    <cellStyle name="표준 2 2 2 2 3 2 3 2" xfId="45990"/>
    <cellStyle name="표준 2 2 2 2 3 2 3 2 2" xfId="45991"/>
    <cellStyle name="표준 2 2 2 2 3 2 3 3" xfId="45992"/>
    <cellStyle name="표준 2 2 2 2 3 2 4" xfId="12929"/>
    <cellStyle name="표준 2 2 2 2 3 2 4 2" xfId="45993"/>
    <cellStyle name="표준 2 2 2 2 3 2 5" xfId="20576"/>
    <cellStyle name="표준 2 2 2 2 3 2 6" xfId="45994"/>
    <cellStyle name="표준 2 2 2 2 3 3" xfId="3487"/>
    <cellStyle name="표준 2 2 2 2 3 3 2" xfId="8779"/>
    <cellStyle name="표준 2 2 2 2 3 3 2 2" xfId="45995"/>
    <cellStyle name="표준 2 2 2 2 3 3 2 2 2" xfId="45996"/>
    <cellStyle name="표준 2 2 2 2 3 3 2 3" xfId="45997"/>
    <cellStyle name="표준 2 2 2 2 3 3 2 4" xfId="45998"/>
    <cellStyle name="표준 2 2 2 2 3 3 3" xfId="14245"/>
    <cellStyle name="표준 2 2 2 2 3 3 3 2" xfId="45999"/>
    <cellStyle name="표준 2 2 2 2 3 3 4" xfId="21154"/>
    <cellStyle name="표준 2 2 2 2 3 3 5" xfId="46000"/>
    <cellStyle name="표준 2 2 2 2 3 4" xfId="6164"/>
    <cellStyle name="표준 2 2 2 2 3 4 2" xfId="46001"/>
    <cellStyle name="표준 2 2 2 2 3 4 2 2" xfId="46002"/>
    <cellStyle name="표준 2 2 2 2 3 4 3" xfId="46003"/>
    <cellStyle name="표준 2 2 2 2 3 4 4" xfId="46004"/>
    <cellStyle name="표준 2 2 2 2 3 5" xfId="11630"/>
    <cellStyle name="표준 2 2 2 2 3 5 2" xfId="46005"/>
    <cellStyle name="표준 2 2 2 2 3 6" xfId="17165"/>
    <cellStyle name="표준 2 2 2 2 3 7" xfId="17753"/>
    <cellStyle name="표준 2 2 2 2 3 8" xfId="18690"/>
    <cellStyle name="표준 2 2 2 2 3 9" xfId="19652"/>
    <cellStyle name="표준 2 2 2 2 4" xfId="1550"/>
    <cellStyle name="표준 2 2 2 2 4 2" xfId="4166"/>
    <cellStyle name="표준 2 2 2 2 4 2 2" xfId="9458"/>
    <cellStyle name="표준 2 2 2 2 4 2 2 2" xfId="46006"/>
    <cellStyle name="표준 2 2 2 2 4 2 2 2 2" xfId="46007"/>
    <cellStyle name="표준 2 2 2 2 4 2 2 3" xfId="46008"/>
    <cellStyle name="표준 2 2 2 2 4 2 2 4" xfId="46009"/>
    <cellStyle name="표준 2 2 2 2 4 2 3" xfId="14924"/>
    <cellStyle name="표준 2 2 2 2 4 2 3 2" xfId="46010"/>
    <cellStyle name="표준 2 2 2 2 4 2 4" xfId="21401"/>
    <cellStyle name="표준 2 2 2 2 4 2 5" xfId="46011"/>
    <cellStyle name="표준 2 2 2 2 4 3" xfId="6843"/>
    <cellStyle name="표준 2 2 2 2 4 3 2" xfId="46012"/>
    <cellStyle name="표준 2 2 2 2 4 3 2 2" xfId="46013"/>
    <cellStyle name="표준 2 2 2 2 4 3 3" xfId="46014"/>
    <cellStyle name="표준 2 2 2 2 4 3 4" xfId="46015"/>
    <cellStyle name="표준 2 2 2 2 4 4" xfId="12309"/>
    <cellStyle name="표준 2 2 2 2 4 4 2" xfId="46016"/>
    <cellStyle name="표준 2 2 2 2 4 5" xfId="18001"/>
    <cellStyle name="표준 2 2 2 2 4 6" xfId="18935"/>
    <cellStyle name="표준 2 2 2 2 4 7" xfId="19897"/>
    <cellStyle name="표준 2 2 2 2 4 8" xfId="22362"/>
    <cellStyle name="표준 2 2 2 2 5" xfId="2867"/>
    <cellStyle name="표준 2 2 2 2 5 2" xfId="8159"/>
    <cellStyle name="표준 2 2 2 2 5 2 2" xfId="46017"/>
    <cellStyle name="표준 2 2 2 2 5 2 2 2" xfId="46018"/>
    <cellStyle name="표준 2 2 2 2 5 2 3" xfId="46019"/>
    <cellStyle name="표준 2 2 2 2 5 2 4" xfId="46020"/>
    <cellStyle name="표준 2 2 2 2 5 3" xfId="13625"/>
    <cellStyle name="표준 2 2 2 2 5 3 2" xfId="46021"/>
    <cellStyle name="표준 2 2 2 2 5 4" xfId="20230"/>
    <cellStyle name="표준 2 2 2 2 5 5" xfId="46022"/>
    <cellStyle name="표준 2 2 2 2 6" xfId="5544"/>
    <cellStyle name="표준 2 2 2 2 6 2" xfId="20808"/>
    <cellStyle name="표준 2 2 2 2 6 2 2" xfId="46023"/>
    <cellStyle name="표준 2 2 2 2 6 2 3" xfId="46024"/>
    <cellStyle name="표준 2 2 2 2 6 3" xfId="46025"/>
    <cellStyle name="표준 2 2 2 2 6 4" xfId="46026"/>
    <cellStyle name="표준 2 2 2 2 7" xfId="11010"/>
    <cellStyle name="표준 2 2 2 2 7 2" xfId="46027"/>
    <cellStyle name="표준 2 2 2 2 7 3" xfId="46028"/>
    <cellStyle name="표준 2 2 2 2 8" xfId="16309"/>
    <cellStyle name="표준 2 2 2 2 9" xfId="16475"/>
    <cellStyle name="표준 2 2 2 3" xfId="434"/>
    <cellStyle name="표준 2 2 2 3 10" xfId="19432"/>
    <cellStyle name="표준 2 2 2 3 11" xfId="21897"/>
    <cellStyle name="표준 2 2 2 3 2" xfId="1056"/>
    <cellStyle name="표준 2 2 2 3 2 10" xfId="22192"/>
    <cellStyle name="표준 2 2 2 3 2 2" xfId="2358"/>
    <cellStyle name="표준 2 2 2 3 2 2 2" xfId="4974"/>
    <cellStyle name="표준 2 2 2 3 2 2 2 2" xfId="10266"/>
    <cellStyle name="표준 2 2 2 3 2 2 2 2 2" xfId="46029"/>
    <cellStyle name="표준 2 2 2 3 2 2 2 2 2 2" xfId="46030"/>
    <cellStyle name="표준 2 2 2 3 2 2 2 2 3" xfId="46031"/>
    <cellStyle name="표준 2 2 2 3 2 2 2 3" xfId="15732"/>
    <cellStyle name="표준 2 2 2 3 2 2 2 3 2" xfId="46032"/>
    <cellStyle name="표준 2 2 2 3 2 2 2 4" xfId="46033"/>
    <cellStyle name="표준 2 2 2 3 2 2 2 5" xfId="46034"/>
    <cellStyle name="표준 2 2 2 3 2 2 3" xfId="7651"/>
    <cellStyle name="표준 2 2 2 3 2 2 3 2" xfId="46035"/>
    <cellStyle name="표준 2 2 2 3 2 2 3 2 2" xfId="46036"/>
    <cellStyle name="표준 2 2 2 3 2 2 3 3" xfId="46037"/>
    <cellStyle name="표준 2 2 2 3 2 2 4" xfId="13117"/>
    <cellStyle name="표준 2 2 2 3 2 2 4 2" xfId="46038"/>
    <cellStyle name="표준 2 2 2 3 2 2 5" xfId="20651"/>
    <cellStyle name="표준 2 2 2 3 2 2 6" xfId="46039"/>
    <cellStyle name="표준 2 2 2 3 2 3" xfId="3675"/>
    <cellStyle name="표준 2 2 2 3 2 3 2" xfId="8967"/>
    <cellStyle name="표준 2 2 2 3 2 3 2 2" xfId="46040"/>
    <cellStyle name="표준 2 2 2 3 2 3 2 2 2" xfId="46041"/>
    <cellStyle name="표준 2 2 2 3 2 3 2 3" xfId="46042"/>
    <cellStyle name="표준 2 2 2 3 2 3 2 4" xfId="46043"/>
    <cellStyle name="표준 2 2 2 3 2 3 3" xfId="14433"/>
    <cellStyle name="표준 2 2 2 3 2 3 3 2" xfId="46044"/>
    <cellStyle name="표준 2 2 2 3 2 3 4" xfId="21229"/>
    <cellStyle name="표준 2 2 2 3 2 3 5" xfId="46045"/>
    <cellStyle name="표준 2 2 2 3 2 4" xfId="6352"/>
    <cellStyle name="표준 2 2 2 3 2 4 2" xfId="46046"/>
    <cellStyle name="표준 2 2 2 3 2 4 2 2" xfId="46047"/>
    <cellStyle name="표준 2 2 2 3 2 4 3" xfId="46048"/>
    <cellStyle name="표준 2 2 2 3 2 4 4" xfId="46049"/>
    <cellStyle name="표준 2 2 2 3 2 5" xfId="11818"/>
    <cellStyle name="표준 2 2 2 3 2 5 2" xfId="46050"/>
    <cellStyle name="표준 2 2 2 3 2 6" xfId="17254"/>
    <cellStyle name="표준 2 2 2 3 2 7" xfId="17828"/>
    <cellStyle name="표준 2 2 2 3 2 8" xfId="18765"/>
    <cellStyle name="표준 2 2 2 3 2 9" xfId="19727"/>
    <cellStyle name="표준 2 2 2 3 3" xfId="1738"/>
    <cellStyle name="표준 2 2 2 3 3 2" xfId="4354"/>
    <cellStyle name="표준 2 2 2 3 3 2 2" xfId="9646"/>
    <cellStyle name="표준 2 2 2 3 3 2 2 2" xfId="46051"/>
    <cellStyle name="표준 2 2 2 3 3 2 2 2 2" xfId="46052"/>
    <cellStyle name="표준 2 2 2 3 3 2 2 3" xfId="46053"/>
    <cellStyle name="표준 2 2 2 3 3 2 2 4" xfId="46054"/>
    <cellStyle name="표준 2 2 2 3 3 2 3" xfId="15112"/>
    <cellStyle name="표준 2 2 2 3 3 2 3 2" xfId="46055"/>
    <cellStyle name="표준 2 2 2 3 3 2 4" xfId="21639"/>
    <cellStyle name="표준 2 2 2 3 3 2 5" xfId="46056"/>
    <cellStyle name="표준 2 2 2 3 3 3" xfId="7031"/>
    <cellStyle name="표준 2 2 2 3 3 3 2" xfId="46057"/>
    <cellStyle name="표준 2 2 2 3 3 3 2 2" xfId="46058"/>
    <cellStyle name="표준 2 2 2 3 3 3 3" xfId="46059"/>
    <cellStyle name="표준 2 2 2 3 3 3 4" xfId="46060"/>
    <cellStyle name="표준 2 2 2 3 3 4" xfId="12497"/>
    <cellStyle name="표준 2 2 2 3 3 4 2" xfId="46061"/>
    <cellStyle name="표준 2 2 2 3 3 5" xfId="18238"/>
    <cellStyle name="표준 2 2 2 3 3 6" xfId="19172"/>
    <cellStyle name="표준 2 2 2 3 3 7" xfId="20134"/>
    <cellStyle name="표준 2 2 2 3 3 8" xfId="22599"/>
    <cellStyle name="표준 2 2 2 3 4" xfId="3055"/>
    <cellStyle name="표준 2 2 2 3 4 2" xfId="8347"/>
    <cellStyle name="표준 2 2 2 3 4 2 2" xfId="46062"/>
    <cellStyle name="표준 2 2 2 3 4 2 2 2" xfId="46063"/>
    <cellStyle name="표준 2 2 2 3 4 2 3" xfId="46064"/>
    <cellStyle name="표준 2 2 2 3 4 2 4" xfId="46065"/>
    <cellStyle name="표준 2 2 2 3 4 3" xfId="13813"/>
    <cellStyle name="표준 2 2 2 3 4 3 2" xfId="46066"/>
    <cellStyle name="표준 2 2 2 3 4 4" xfId="20356"/>
    <cellStyle name="표준 2 2 2 3 4 5" xfId="46067"/>
    <cellStyle name="표준 2 2 2 3 5" xfId="5732"/>
    <cellStyle name="표준 2 2 2 3 5 2" xfId="20934"/>
    <cellStyle name="표준 2 2 2 3 5 2 2" xfId="46068"/>
    <cellStyle name="표준 2 2 2 3 5 2 3" xfId="46069"/>
    <cellStyle name="표준 2 2 2 3 5 3" xfId="46070"/>
    <cellStyle name="표준 2 2 2 3 5 4" xfId="46071"/>
    <cellStyle name="표준 2 2 2 3 6" xfId="11198"/>
    <cellStyle name="표준 2 2 2 3 6 2" xfId="46072"/>
    <cellStyle name="표준 2 2 2 3 6 3" xfId="46073"/>
    <cellStyle name="표준 2 2 2 3 7" xfId="16945"/>
    <cellStyle name="표준 2 2 2 3 8" xfId="17533"/>
    <cellStyle name="표준 2 2 2 3 9" xfId="18470"/>
    <cellStyle name="표준 2 2 2 4" xfId="754"/>
    <cellStyle name="표준 2 2 2 4 10" xfId="22077"/>
    <cellStyle name="표준 2 2 2 4 2" xfId="2056"/>
    <cellStyle name="표준 2 2 2 4 2 2" xfId="4672"/>
    <cellStyle name="표준 2 2 2 4 2 2 2" xfId="9964"/>
    <cellStyle name="표준 2 2 2 4 2 2 2 2" xfId="46074"/>
    <cellStyle name="표준 2 2 2 4 2 2 2 2 2" xfId="46075"/>
    <cellStyle name="표준 2 2 2 4 2 2 2 3" xfId="46076"/>
    <cellStyle name="표준 2 2 2 4 2 2 3" xfId="15430"/>
    <cellStyle name="표준 2 2 2 4 2 2 3 2" xfId="46077"/>
    <cellStyle name="표준 2 2 2 4 2 2 4" xfId="46078"/>
    <cellStyle name="표준 2 2 2 4 2 2 5" xfId="46079"/>
    <cellStyle name="표준 2 2 2 4 2 3" xfId="7349"/>
    <cellStyle name="표준 2 2 2 4 2 3 2" xfId="46080"/>
    <cellStyle name="표준 2 2 2 4 2 3 2 2" xfId="46081"/>
    <cellStyle name="표준 2 2 2 4 2 3 3" xfId="46082"/>
    <cellStyle name="표준 2 2 2 4 2 4" xfId="12815"/>
    <cellStyle name="표준 2 2 2 4 2 4 2" xfId="46083"/>
    <cellStyle name="표준 2 2 2 4 2 5" xfId="20536"/>
    <cellStyle name="표준 2 2 2 4 2 6" xfId="46084"/>
    <cellStyle name="표준 2 2 2 4 3" xfId="3373"/>
    <cellStyle name="표준 2 2 2 4 3 2" xfId="8665"/>
    <cellStyle name="표준 2 2 2 4 3 2 2" xfId="46085"/>
    <cellStyle name="표준 2 2 2 4 3 2 2 2" xfId="46086"/>
    <cellStyle name="표준 2 2 2 4 3 2 3" xfId="46087"/>
    <cellStyle name="표준 2 2 2 4 3 2 4" xfId="46088"/>
    <cellStyle name="표준 2 2 2 4 3 3" xfId="14131"/>
    <cellStyle name="표준 2 2 2 4 3 3 2" xfId="46089"/>
    <cellStyle name="표준 2 2 2 4 3 4" xfId="21114"/>
    <cellStyle name="표준 2 2 2 4 3 5" xfId="46090"/>
    <cellStyle name="표준 2 2 2 4 4" xfId="6050"/>
    <cellStyle name="표준 2 2 2 4 4 2" xfId="46091"/>
    <cellStyle name="표준 2 2 2 4 4 2 2" xfId="46092"/>
    <cellStyle name="표준 2 2 2 4 4 3" xfId="46093"/>
    <cellStyle name="표준 2 2 2 4 4 4" xfId="46094"/>
    <cellStyle name="표준 2 2 2 4 5" xfId="11516"/>
    <cellStyle name="표준 2 2 2 4 5 2" xfId="46095"/>
    <cellStyle name="표준 2 2 2 4 6" xfId="17125"/>
    <cellStyle name="표준 2 2 2 4 7" xfId="17713"/>
    <cellStyle name="표준 2 2 2 4 8" xfId="18650"/>
    <cellStyle name="표준 2 2 2 4 9" xfId="19612"/>
    <cellStyle name="표준 2 2 2 5" xfId="1436"/>
    <cellStyle name="표준 2 2 2 5 2" xfId="4052"/>
    <cellStyle name="표준 2 2 2 5 2 2" xfId="9344"/>
    <cellStyle name="표준 2 2 2 5 2 2 2" xfId="46096"/>
    <cellStyle name="표준 2 2 2 5 2 2 2 2" xfId="46097"/>
    <cellStyle name="표준 2 2 2 5 2 2 3" xfId="46098"/>
    <cellStyle name="표준 2 2 2 5 2 2 4" xfId="46099"/>
    <cellStyle name="표준 2 2 2 5 2 3" xfId="14810"/>
    <cellStyle name="표준 2 2 2 5 2 3 2" xfId="46100"/>
    <cellStyle name="표준 2 2 2 5 2 4" xfId="21361"/>
    <cellStyle name="표준 2 2 2 5 2 5" xfId="46101"/>
    <cellStyle name="표준 2 2 2 5 3" xfId="6729"/>
    <cellStyle name="표준 2 2 2 5 3 2" xfId="46102"/>
    <cellStyle name="표준 2 2 2 5 3 2 2" xfId="46103"/>
    <cellStyle name="표준 2 2 2 5 3 3" xfId="46104"/>
    <cellStyle name="표준 2 2 2 5 3 4" xfId="46105"/>
    <cellStyle name="표준 2 2 2 5 4" xfId="12195"/>
    <cellStyle name="표준 2 2 2 5 4 2" xfId="46106"/>
    <cellStyle name="표준 2 2 2 5 5" xfId="17961"/>
    <cellStyle name="표준 2 2 2 5 6" xfId="18895"/>
    <cellStyle name="표준 2 2 2 5 7" xfId="19857"/>
    <cellStyle name="표준 2 2 2 5 8" xfId="22322"/>
    <cellStyle name="표준 2 2 2 6" xfId="2753"/>
    <cellStyle name="표준 2 2 2 6 2" xfId="8045"/>
    <cellStyle name="표준 2 2 2 6 2 2" xfId="46107"/>
    <cellStyle name="표준 2 2 2 6 2 2 2" xfId="46108"/>
    <cellStyle name="표준 2 2 2 6 2 3" xfId="46109"/>
    <cellStyle name="표준 2 2 2 6 2 4" xfId="46110"/>
    <cellStyle name="표준 2 2 2 6 3" xfId="13511"/>
    <cellStyle name="표준 2 2 2 6 3 2" xfId="46111"/>
    <cellStyle name="표준 2 2 2 6 4" xfId="20190"/>
    <cellStyle name="표준 2 2 2 6 5" xfId="46112"/>
    <cellStyle name="표준 2 2 2 7" xfId="5430"/>
    <cellStyle name="표준 2 2 2 7 2" xfId="16173"/>
    <cellStyle name="표준 2 2 2 7 2 2" xfId="46113"/>
    <cellStyle name="표준 2 2 2 7 2 3" xfId="46114"/>
    <cellStyle name="표준 2 2 2 7 3" xfId="20768"/>
    <cellStyle name="표준 2 2 2 7 4" xfId="46115"/>
    <cellStyle name="표준 2 2 2 8" xfId="10831"/>
    <cellStyle name="표준 2 2 2 8 2" xfId="46116"/>
    <cellStyle name="표준 2 2 2 8 3" xfId="46117"/>
    <cellStyle name="표준 2 2 2 9" xfId="10896"/>
    <cellStyle name="표준 2 2 2 9 2" xfId="46118"/>
    <cellStyle name="표준 2 2 3" xfId="208"/>
    <cellStyle name="표준 2 2 3 10" xfId="16660"/>
    <cellStyle name="표준 2 2 3 11" xfId="16852"/>
    <cellStyle name="표준 2 2 3 12" xfId="17446"/>
    <cellStyle name="표준 2 2 3 13" xfId="18383"/>
    <cellStyle name="표준 2 2 3 14" xfId="19345"/>
    <cellStyle name="표준 2 2 3 15" xfId="21810"/>
    <cellStyle name="표준 2 2 3 2" xfId="514"/>
    <cellStyle name="표준 2 2 3 2 10" xfId="19509"/>
    <cellStyle name="표준 2 2 3 2 11" xfId="21974"/>
    <cellStyle name="표준 2 2 3 2 2" xfId="1136"/>
    <cellStyle name="표준 2 2 3 2 2 10" xfId="22269"/>
    <cellStyle name="표준 2 2 3 2 2 2" xfId="2438"/>
    <cellStyle name="표준 2 2 3 2 2 2 2" xfId="5054"/>
    <cellStyle name="표준 2 2 3 2 2 2 2 2" xfId="10346"/>
    <cellStyle name="표준 2 2 3 2 2 2 2 2 2" xfId="46119"/>
    <cellStyle name="표준 2 2 3 2 2 2 2 2 2 2" xfId="46120"/>
    <cellStyle name="표준 2 2 3 2 2 2 2 2 3" xfId="46121"/>
    <cellStyle name="표준 2 2 3 2 2 2 2 3" xfId="15812"/>
    <cellStyle name="표준 2 2 3 2 2 2 2 3 2" xfId="46122"/>
    <cellStyle name="표준 2 2 3 2 2 2 2 4" xfId="46123"/>
    <cellStyle name="표준 2 2 3 2 2 2 2 5" xfId="46124"/>
    <cellStyle name="표준 2 2 3 2 2 2 3" xfId="7731"/>
    <cellStyle name="표준 2 2 3 2 2 2 3 2" xfId="46125"/>
    <cellStyle name="표준 2 2 3 2 2 2 3 2 2" xfId="46126"/>
    <cellStyle name="표준 2 2 3 2 2 2 3 3" xfId="46127"/>
    <cellStyle name="표준 2 2 3 2 2 2 4" xfId="13197"/>
    <cellStyle name="표준 2 2 3 2 2 2 4 2" xfId="46128"/>
    <cellStyle name="표준 2 2 3 2 2 2 5" xfId="20728"/>
    <cellStyle name="표준 2 2 3 2 2 2 6" xfId="46129"/>
    <cellStyle name="표준 2 2 3 2 2 3" xfId="3755"/>
    <cellStyle name="표준 2 2 3 2 2 3 2" xfId="9047"/>
    <cellStyle name="표준 2 2 3 2 2 3 2 2" xfId="46130"/>
    <cellStyle name="표준 2 2 3 2 2 3 2 2 2" xfId="46131"/>
    <cellStyle name="표준 2 2 3 2 2 3 2 3" xfId="46132"/>
    <cellStyle name="표준 2 2 3 2 2 3 2 4" xfId="46133"/>
    <cellStyle name="표준 2 2 3 2 2 3 3" xfId="14513"/>
    <cellStyle name="표준 2 2 3 2 2 3 3 2" xfId="46134"/>
    <cellStyle name="표준 2 2 3 2 2 3 4" xfId="21306"/>
    <cellStyle name="표준 2 2 3 2 2 3 5" xfId="46135"/>
    <cellStyle name="표준 2 2 3 2 2 4" xfId="6432"/>
    <cellStyle name="표준 2 2 3 2 2 4 2" xfId="46136"/>
    <cellStyle name="표준 2 2 3 2 2 4 2 2" xfId="46137"/>
    <cellStyle name="표준 2 2 3 2 2 4 3" xfId="46138"/>
    <cellStyle name="표준 2 2 3 2 2 4 4" xfId="46139"/>
    <cellStyle name="표준 2 2 3 2 2 5" xfId="11898"/>
    <cellStyle name="표준 2 2 3 2 2 5 2" xfId="46140"/>
    <cellStyle name="표준 2 2 3 2 2 6" xfId="17331"/>
    <cellStyle name="표준 2 2 3 2 2 7" xfId="17905"/>
    <cellStyle name="표준 2 2 3 2 2 8" xfId="18842"/>
    <cellStyle name="표준 2 2 3 2 2 9" xfId="19804"/>
    <cellStyle name="표준 2 2 3 2 3" xfId="1818"/>
    <cellStyle name="표준 2 2 3 2 3 2" xfId="4434"/>
    <cellStyle name="표준 2 2 3 2 3 2 2" xfId="9726"/>
    <cellStyle name="표준 2 2 3 2 3 2 2 2" xfId="46141"/>
    <cellStyle name="표준 2 2 3 2 3 2 2 2 2" xfId="46142"/>
    <cellStyle name="표준 2 2 3 2 3 2 2 3" xfId="46143"/>
    <cellStyle name="표준 2 2 3 2 3 2 2 4" xfId="46144"/>
    <cellStyle name="표준 2 2 3 2 3 2 3" xfId="15192"/>
    <cellStyle name="표준 2 2 3 2 3 2 3 2" xfId="46145"/>
    <cellStyle name="표준 2 2 3 2 3 2 4" xfId="21640"/>
    <cellStyle name="표준 2 2 3 2 3 2 5" xfId="46146"/>
    <cellStyle name="표준 2 2 3 2 3 3" xfId="7111"/>
    <cellStyle name="표준 2 2 3 2 3 3 2" xfId="46147"/>
    <cellStyle name="표준 2 2 3 2 3 3 2 2" xfId="46148"/>
    <cellStyle name="표준 2 2 3 2 3 3 3" xfId="46149"/>
    <cellStyle name="표준 2 2 3 2 3 3 4" xfId="46150"/>
    <cellStyle name="표준 2 2 3 2 3 4" xfId="12577"/>
    <cellStyle name="표준 2 2 3 2 3 4 2" xfId="46151"/>
    <cellStyle name="표준 2 2 3 2 3 5" xfId="18239"/>
    <cellStyle name="표준 2 2 3 2 3 6" xfId="19173"/>
    <cellStyle name="표준 2 2 3 2 3 7" xfId="20135"/>
    <cellStyle name="표준 2 2 3 2 3 8" xfId="22600"/>
    <cellStyle name="표준 2 2 3 2 4" xfId="3135"/>
    <cellStyle name="표준 2 2 3 2 4 2" xfId="8427"/>
    <cellStyle name="표준 2 2 3 2 4 2 2" xfId="46152"/>
    <cellStyle name="표준 2 2 3 2 4 2 2 2" xfId="46153"/>
    <cellStyle name="표준 2 2 3 2 4 2 3" xfId="46154"/>
    <cellStyle name="표준 2 2 3 2 4 2 4" xfId="46155"/>
    <cellStyle name="표준 2 2 3 2 4 3" xfId="13893"/>
    <cellStyle name="표준 2 2 3 2 4 3 2" xfId="46156"/>
    <cellStyle name="표준 2 2 3 2 4 4" xfId="20433"/>
    <cellStyle name="표준 2 2 3 2 4 5" xfId="46157"/>
    <cellStyle name="표준 2 2 3 2 5" xfId="5812"/>
    <cellStyle name="표준 2 2 3 2 5 2" xfId="21011"/>
    <cellStyle name="표준 2 2 3 2 5 2 2" xfId="46158"/>
    <cellStyle name="표준 2 2 3 2 5 2 3" xfId="46159"/>
    <cellStyle name="표준 2 2 3 2 5 3" xfId="46160"/>
    <cellStyle name="표준 2 2 3 2 5 4" xfId="46161"/>
    <cellStyle name="표준 2 2 3 2 6" xfId="11278"/>
    <cellStyle name="표준 2 2 3 2 6 2" xfId="46162"/>
    <cellStyle name="표준 2 2 3 2 6 3" xfId="46163"/>
    <cellStyle name="표준 2 2 3 2 7" xfId="17022"/>
    <cellStyle name="표준 2 2 3 2 8" xfId="17610"/>
    <cellStyle name="표준 2 2 3 2 9" xfId="18547"/>
    <cellStyle name="표준 2 2 3 3" xfId="834"/>
    <cellStyle name="표준 2 2 3 3 10" xfId="22154"/>
    <cellStyle name="표준 2 2 3 3 2" xfId="2136"/>
    <cellStyle name="표준 2 2 3 3 2 2" xfId="4752"/>
    <cellStyle name="표준 2 2 3 3 2 2 2" xfId="10044"/>
    <cellStyle name="표준 2 2 3 3 2 2 2 2" xfId="46164"/>
    <cellStyle name="표준 2 2 3 3 2 2 2 2 2" xfId="46165"/>
    <cellStyle name="표준 2 2 3 3 2 2 2 3" xfId="46166"/>
    <cellStyle name="표준 2 2 3 3 2 2 3" xfId="15510"/>
    <cellStyle name="표준 2 2 3 3 2 2 3 2" xfId="46167"/>
    <cellStyle name="표준 2 2 3 3 2 2 4" xfId="46168"/>
    <cellStyle name="표준 2 2 3 3 2 2 5" xfId="46169"/>
    <cellStyle name="표준 2 2 3 3 2 3" xfId="7429"/>
    <cellStyle name="표준 2 2 3 3 2 3 2" xfId="46170"/>
    <cellStyle name="표준 2 2 3 3 2 3 2 2" xfId="46171"/>
    <cellStyle name="표준 2 2 3 3 2 3 3" xfId="46172"/>
    <cellStyle name="표준 2 2 3 3 2 4" xfId="12895"/>
    <cellStyle name="표준 2 2 3 3 2 4 2" xfId="46173"/>
    <cellStyle name="표준 2 2 3 3 2 5" xfId="20613"/>
    <cellStyle name="표준 2 2 3 3 2 6" xfId="46174"/>
    <cellStyle name="표준 2 2 3 3 3" xfId="3453"/>
    <cellStyle name="표준 2 2 3 3 3 2" xfId="8745"/>
    <cellStyle name="표준 2 2 3 3 3 2 2" xfId="46175"/>
    <cellStyle name="표준 2 2 3 3 3 2 2 2" xfId="46176"/>
    <cellStyle name="표준 2 2 3 3 3 2 3" xfId="46177"/>
    <cellStyle name="표준 2 2 3 3 3 2 4" xfId="46178"/>
    <cellStyle name="표준 2 2 3 3 3 3" xfId="14211"/>
    <cellStyle name="표준 2 2 3 3 3 3 2" xfId="46179"/>
    <cellStyle name="표준 2 2 3 3 3 4" xfId="21191"/>
    <cellStyle name="표준 2 2 3 3 3 5" xfId="46180"/>
    <cellStyle name="표준 2 2 3 3 4" xfId="6130"/>
    <cellStyle name="표준 2 2 3 3 4 2" xfId="46181"/>
    <cellStyle name="표준 2 2 3 3 4 2 2" xfId="46182"/>
    <cellStyle name="표준 2 2 3 3 4 3" xfId="46183"/>
    <cellStyle name="표준 2 2 3 3 4 4" xfId="46184"/>
    <cellStyle name="표준 2 2 3 3 5" xfId="11596"/>
    <cellStyle name="표준 2 2 3 3 5 2" xfId="46185"/>
    <cellStyle name="표준 2 2 3 3 6" xfId="17202"/>
    <cellStyle name="표준 2 2 3 3 7" xfId="17790"/>
    <cellStyle name="표준 2 2 3 3 8" xfId="18727"/>
    <cellStyle name="표준 2 2 3 3 9" xfId="19689"/>
    <cellStyle name="표준 2 2 3 4" xfId="1516"/>
    <cellStyle name="표준 2 2 3 4 2" xfId="4132"/>
    <cellStyle name="표준 2 2 3 4 2 2" xfId="9424"/>
    <cellStyle name="표준 2 2 3 4 2 2 2" xfId="46186"/>
    <cellStyle name="표준 2 2 3 4 2 2 2 2" xfId="46187"/>
    <cellStyle name="표준 2 2 3 4 2 2 3" xfId="46188"/>
    <cellStyle name="표준 2 2 3 4 2 2 4" xfId="46189"/>
    <cellStyle name="표준 2 2 3 4 2 3" xfId="14890"/>
    <cellStyle name="표준 2 2 3 4 2 3 2" xfId="46190"/>
    <cellStyle name="표준 2 2 3 4 2 4" xfId="21439"/>
    <cellStyle name="표준 2 2 3 4 2 5" xfId="46191"/>
    <cellStyle name="표준 2 2 3 4 3" xfId="6809"/>
    <cellStyle name="표준 2 2 3 4 3 2" xfId="46192"/>
    <cellStyle name="표준 2 2 3 4 3 2 2" xfId="46193"/>
    <cellStyle name="표준 2 2 3 4 3 3" xfId="46194"/>
    <cellStyle name="표준 2 2 3 4 3 4" xfId="46195"/>
    <cellStyle name="표준 2 2 3 4 4" xfId="12275"/>
    <cellStyle name="표준 2 2 3 4 4 2" xfId="46196"/>
    <cellStyle name="표준 2 2 3 4 5" xfId="18038"/>
    <cellStyle name="표준 2 2 3 4 6" xfId="18972"/>
    <cellStyle name="표준 2 2 3 4 7" xfId="19934"/>
    <cellStyle name="표준 2 2 3 4 8" xfId="22399"/>
    <cellStyle name="표준 2 2 3 5" xfId="2833"/>
    <cellStyle name="표준 2 2 3 5 2" xfId="8125"/>
    <cellStyle name="표준 2 2 3 5 2 2" xfId="46197"/>
    <cellStyle name="표준 2 2 3 5 2 2 2" xfId="46198"/>
    <cellStyle name="표준 2 2 3 5 2 3" xfId="46199"/>
    <cellStyle name="표준 2 2 3 5 2 4" xfId="46200"/>
    <cellStyle name="표준 2 2 3 5 3" xfId="13591"/>
    <cellStyle name="표준 2 2 3 5 3 2" xfId="46201"/>
    <cellStyle name="표준 2 2 3 5 4" xfId="20268"/>
    <cellStyle name="표준 2 2 3 5 5" xfId="46202"/>
    <cellStyle name="표준 2 2 3 6" xfId="5510"/>
    <cellStyle name="표준 2 2 3 6 2" xfId="20846"/>
    <cellStyle name="표준 2 2 3 6 2 2" xfId="46203"/>
    <cellStyle name="표준 2 2 3 6 2 3" xfId="46204"/>
    <cellStyle name="표준 2 2 3 6 3" xfId="46205"/>
    <cellStyle name="표준 2 2 3 6 4" xfId="46206"/>
    <cellStyle name="표준 2 2 3 7" xfId="10976"/>
    <cellStyle name="표준 2 2 3 7 2" xfId="46207"/>
    <cellStyle name="표준 2 2 3 7 3" xfId="46208"/>
    <cellStyle name="표준 2 2 3 8" xfId="16352"/>
    <cellStyle name="표준 2 2 3 8 2" xfId="46209"/>
    <cellStyle name="표준 2 2 3 9" xfId="16512"/>
    <cellStyle name="표준 2 2 4" xfId="400"/>
    <cellStyle name="표준 2 2 4 10" xfId="16795"/>
    <cellStyle name="표준 2 2 4 11" xfId="17389"/>
    <cellStyle name="표준 2 2 4 12" xfId="18326"/>
    <cellStyle name="표준 2 2 4 13" xfId="19288"/>
    <cellStyle name="표준 2 2 4 14" xfId="21751"/>
    <cellStyle name="표준 2 2 4 2" xfId="1022"/>
    <cellStyle name="표준 2 2 4 2 10" xfId="21917"/>
    <cellStyle name="표준 2 2 4 2 2" xfId="2324"/>
    <cellStyle name="표준 2 2 4 2 2 2" xfId="4940"/>
    <cellStyle name="표준 2 2 4 2 2 2 2" xfId="10232"/>
    <cellStyle name="표준 2 2 4 2 2 2 2 2" xfId="46210"/>
    <cellStyle name="표준 2 2 4 2 2 2 2 2 2" xfId="46211"/>
    <cellStyle name="표준 2 2 4 2 2 2 2 3" xfId="46212"/>
    <cellStyle name="표준 2 2 4 2 2 2 2 4" xfId="46213"/>
    <cellStyle name="표준 2 2 4 2 2 2 3" xfId="15698"/>
    <cellStyle name="표준 2 2 4 2 2 2 3 2" xfId="46214"/>
    <cellStyle name="표준 2 2 4 2 2 2 4" xfId="20671"/>
    <cellStyle name="표준 2 2 4 2 2 2 5" xfId="46215"/>
    <cellStyle name="표준 2 2 4 2 2 3" xfId="7617"/>
    <cellStyle name="표준 2 2 4 2 2 3 2" xfId="21249"/>
    <cellStyle name="표준 2 2 4 2 2 3 2 2" xfId="46216"/>
    <cellStyle name="표준 2 2 4 2 2 3 2 3" xfId="46217"/>
    <cellStyle name="표준 2 2 4 2 2 3 3" xfId="46218"/>
    <cellStyle name="표준 2 2 4 2 2 3 4" xfId="46219"/>
    <cellStyle name="표준 2 2 4 2 2 4" xfId="13083"/>
    <cellStyle name="표준 2 2 4 2 2 4 2" xfId="46220"/>
    <cellStyle name="표준 2 2 4 2 2 4 3" xfId="46221"/>
    <cellStyle name="표준 2 2 4 2 2 5" xfId="17274"/>
    <cellStyle name="표준 2 2 4 2 2 6" xfId="17848"/>
    <cellStyle name="표준 2 2 4 2 2 7" xfId="18785"/>
    <cellStyle name="표준 2 2 4 2 2 8" xfId="19747"/>
    <cellStyle name="표준 2 2 4 2 2 9" xfId="22212"/>
    <cellStyle name="표준 2 2 4 2 3" xfId="3641"/>
    <cellStyle name="표준 2 2 4 2 3 2" xfId="8933"/>
    <cellStyle name="표준 2 2 4 2 3 2 2" xfId="21641"/>
    <cellStyle name="표준 2 2 4 2 3 2 2 2" xfId="46222"/>
    <cellStyle name="표준 2 2 4 2 3 2 2 3" xfId="46223"/>
    <cellStyle name="표준 2 2 4 2 3 2 3" xfId="46224"/>
    <cellStyle name="표준 2 2 4 2 3 2 4" xfId="46225"/>
    <cellStyle name="표준 2 2 4 2 3 3" xfId="14399"/>
    <cellStyle name="표준 2 2 4 2 3 3 2" xfId="46226"/>
    <cellStyle name="표준 2 2 4 2 3 3 3" xfId="46227"/>
    <cellStyle name="표준 2 2 4 2 3 4" xfId="18240"/>
    <cellStyle name="표준 2 2 4 2 3 5" xfId="19174"/>
    <cellStyle name="표준 2 2 4 2 3 6" xfId="20136"/>
    <cellStyle name="표준 2 2 4 2 3 7" xfId="22601"/>
    <cellStyle name="표준 2 2 4 2 4" xfId="6318"/>
    <cellStyle name="표준 2 2 4 2 4 2" xfId="20376"/>
    <cellStyle name="표준 2 2 4 2 4 2 2" xfId="46228"/>
    <cellStyle name="표준 2 2 4 2 4 2 3" xfId="46229"/>
    <cellStyle name="표준 2 2 4 2 4 3" xfId="46230"/>
    <cellStyle name="표준 2 2 4 2 4 4" xfId="46231"/>
    <cellStyle name="표준 2 2 4 2 5" xfId="11784"/>
    <cellStyle name="표준 2 2 4 2 5 2" xfId="20954"/>
    <cellStyle name="표준 2 2 4 2 5 3" xfId="46232"/>
    <cellStyle name="표준 2 2 4 2 5 4" xfId="46233"/>
    <cellStyle name="표준 2 2 4 2 6" xfId="16965"/>
    <cellStyle name="표준 2 2 4 2 7" xfId="17553"/>
    <cellStyle name="표준 2 2 4 2 8" xfId="18490"/>
    <cellStyle name="표준 2 2 4 2 9" xfId="19452"/>
    <cellStyle name="표준 2 2 4 3" xfId="1704"/>
    <cellStyle name="표준 2 2 4 3 2" xfId="4320"/>
    <cellStyle name="표준 2 2 4 3 2 2" xfId="9612"/>
    <cellStyle name="표준 2 2 4 3 2 2 2" xfId="46234"/>
    <cellStyle name="표준 2 2 4 3 2 2 2 2" xfId="46235"/>
    <cellStyle name="표준 2 2 4 3 2 2 3" xfId="46236"/>
    <cellStyle name="표준 2 2 4 3 2 2 4" xfId="46237"/>
    <cellStyle name="표준 2 2 4 3 2 3" xfId="15078"/>
    <cellStyle name="표준 2 2 4 3 2 3 2" xfId="46238"/>
    <cellStyle name="표준 2 2 4 3 2 4" xfId="20556"/>
    <cellStyle name="표준 2 2 4 3 2 5" xfId="46239"/>
    <cellStyle name="표준 2 2 4 3 3" xfId="6997"/>
    <cellStyle name="표준 2 2 4 3 3 2" xfId="21134"/>
    <cellStyle name="표준 2 2 4 3 3 2 2" xfId="46240"/>
    <cellStyle name="표준 2 2 4 3 3 2 3" xfId="46241"/>
    <cellStyle name="표준 2 2 4 3 3 3" xfId="46242"/>
    <cellStyle name="표준 2 2 4 3 3 4" xfId="46243"/>
    <cellStyle name="표준 2 2 4 3 4" xfId="12463"/>
    <cellStyle name="표준 2 2 4 3 4 2" xfId="46244"/>
    <cellStyle name="표준 2 2 4 3 4 3" xfId="46245"/>
    <cellStyle name="표준 2 2 4 3 5" xfId="17145"/>
    <cellStyle name="표준 2 2 4 3 6" xfId="17733"/>
    <cellStyle name="표준 2 2 4 3 7" xfId="18670"/>
    <cellStyle name="표준 2 2 4 3 8" xfId="19632"/>
    <cellStyle name="표준 2 2 4 3 9" xfId="22097"/>
    <cellStyle name="표준 2 2 4 4" xfId="3021"/>
    <cellStyle name="표준 2 2 4 4 2" xfId="8313"/>
    <cellStyle name="표준 2 2 4 4 2 2" xfId="21381"/>
    <cellStyle name="표준 2 2 4 4 2 2 2" xfId="46246"/>
    <cellStyle name="표준 2 2 4 4 2 2 3" xfId="46247"/>
    <cellStyle name="표준 2 2 4 4 2 3" xfId="46248"/>
    <cellStyle name="표준 2 2 4 4 2 4" xfId="46249"/>
    <cellStyle name="표준 2 2 4 4 3" xfId="13779"/>
    <cellStyle name="표준 2 2 4 4 3 2" xfId="46250"/>
    <cellStyle name="표준 2 2 4 4 3 3" xfId="46251"/>
    <cellStyle name="표준 2 2 4 4 4" xfId="17981"/>
    <cellStyle name="표준 2 2 4 4 5" xfId="18915"/>
    <cellStyle name="표준 2 2 4 4 6" xfId="19877"/>
    <cellStyle name="표준 2 2 4 4 7" xfId="22342"/>
    <cellStyle name="표준 2 2 4 5" xfId="5698"/>
    <cellStyle name="표준 2 2 4 5 2" xfId="20210"/>
    <cellStyle name="표준 2 2 4 5 2 2" xfId="46252"/>
    <cellStyle name="표준 2 2 4 5 2 3" xfId="46253"/>
    <cellStyle name="표준 2 2 4 5 3" xfId="46254"/>
    <cellStyle name="표준 2 2 4 5 4" xfId="46255"/>
    <cellStyle name="표준 2 2 4 6" xfId="11164"/>
    <cellStyle name="표준 2 2 4 6 2" xfId="20788"/>
    <cellStyle name="표준 2 2 4 6 3" xfId="46256"/>
    <cellStyle name="표준 2 2 4 6 4" xfId="46257"/>
    <cellStyle name="표준 2 2 4 7" xfId="16289"/>
    <cellStyle name="표준 2 2 4 8" xfId="16455"/>
    <cellStyle name="표준 2 2 4 9" xfId="16603"/>
    <cellStyle name="표준 2 2 5" xfId="720"/>
    <cellStyle name="표준 2 2 5 10" xfId="18400"/>
    <cellStyle name="표준 2 2 5 11" xfId="19362"/>
    <cellStyle name="표준 2 2 5 12" xfId="21827"/>
    <cellStyle name="표준 2 2 5 2" xfId="2022"/>
    <cellStyle name="표준 2 2 5 2 2" xfId="4638"/>
    <cellStyle name="표준 2 2 5 2 2 2" xfId="9930"/>
    <cellStyle name="표준 2 2 5 2 2 2 2" xfId="21642"/>
    <cellStyle name="표준 2 2 5 2 2 2 2 2" xfId="46258"/>
    <cellStyle name="표준 2 2 5 2 2 2 2 3" xfId="46259"/>
    <cellStyle name="표준 2 2 5 2 2 2 3" xfId="46260"/>
    <cellStyle name="표준 2 2 5 2 2 2 4" xfId="46261"/>
    <cellStyle name="표준 2 2 5 2 2 3" xfId="15396"/>
    <cellStyle name="표준 2 2 5 2 2 3 2" xfId="46262"/>
    <cellStyle name="표준 2 2 5 2 2 3 3" xfId="46263"/>
    <cellStyle name="표준 2 2 5 2 2 4" xfId="18241"/>
    <cellStyle name="표준 2 2 5 2 2 5" xfId="19175"/>
    <cellStyle name="표준 2 2 5 2 2 6" xfId="20137"/>
    <cellStyle name="표준 2 2 5 2 2 7" xfId="22602"/>
    <cellStyle name="표준 2 2 5 2 3" xfId="7315"/>
    <cellStyle name="표준 2 2 5 2 3 2" xfId="20450"/>
    <cellStyle name="표준 2 2 5 2 3 2 2" xfId="46264"/>
    <cellStyle name="표준 2 2 5 2 3 2 3" xfId="46265"/>
    <cellStyle name="표준 2 2 5 2 3 3" xfId="46266"/>
    <cellStyle name="표준 2 2 5 2 3 4" xfId="46267"/>
    <cellStyle name="표준 2 2 5 2 4" xfId="12781"/>
    <cellStyle name="표준 2 2 5 2 4 2" xfId="21028"/>
    <cellStyle name="표준 2 2 5 2 4 3" xfId="46268"/>
    <cellStyle name="표준 2 2 5 2 4 4" xfId="46269"/>
    <cellStyle name="표준 2 2 5 2 5" xfId="17039"/>
    <cellStyle name="표준 2 2 5 2 6" xfId="17627"/>
    <cellStyle name="표준 2 2 5 2 7" xfId="18564"/>
    <cellStyle name="표준 2 2 5 2 8" xfId="19526"/>
    <cellStyle name="표준 2 2 5 2 9" xfId="21991"/>
    <cellStyle name="표준 2 2 5 3" xfId="3339"/>
    <cellStyle name="표준 2 2 5 3 2" xfId="8631"/>
    <cellStyle name="표준 2 2 5 3 2 2" xfId="20631"/>
    <cellStyle name="표준 2 2 5 3 2 2 2" xfId="46270"/>
    <cellStyle name="표준 2 2 5 3 2 2 3" xfId="46271"/>
    <cellStyle name="표준 2 2 5 3 2 3" xfId="46272"/>
    <cellStyle name="표준 2 2 5 3 2 4" xfId="46273"/>
    <cellStyle name="표준 2 2 5 3 3" xfId="14097"/>
    <cellStyle name="표준 2 2 5 3 3 2" xfId="21209"/>
    <cellStyle name="표준 2 2 5 3 3 3" xfId="46274"/>
    <cellStyle name="표준 2 2 5 3 3 4" xfId="46275"/>
    <cellStyle name="표준 2 2 5 3 4" xfId="17234"/>
    <cellStyle name="표준 2 2 5 3 5" xfId="17808"/>
    <cellStyle name="표준 2 2 5 3 6" xfId="18745"/>
    <cellStyle name="표준 2 2 5 3 7" xfId="19707"/>
    <cellStyle name="표준 2 2 5 3 8" xfId="22172"/>
    <cellStyle name="표준 2 2 5 4" xfId="6016"/>
    <cellStyle name="표준 2 2 5 4 2" xfId="18055"/>
    <cellStyle name="표준 2 2 5 4 2 2" xfId="21456"/>
    <cellStyle name="표준 2 2 5 4 2 3" xfId="46276"/>
    <cellStyle name="표준 2 2 5 4 2 4" xfId="46277"/>
    <cellStyle name="표준 2 2 5 4 3" xfId="18989"/>
    <cellStyle name="표준 2 2 5 4 4" xfId="19951"/>
    <cellStyle name="표준 2 2 5 4 5" xfId="22416"/>
    <cellStyle name="표준 2 2 5 5" xfId="11482"/>
    <cellStyle name="표준 2 2 5 5 2" xfId="20285"/>
    <cellStyle name="표준 2 2 5 5 3" xfId="46278"/>
    <cellStyle name="표준 2 2 5 5 4" xfId="46279"/>
    <cellStyle name="표준 2 2 5 6" xfId="16529"/>
    <cellStyle name="표준 2 2 5 6 2" xfId="20863"/>
    <cellStyle name="표준 2 2 5 7" xfId="16677"/>
    <cellStyle name="표준 2 2 5 8" xfId="16869"/>
    <cellStyle name="표준 2 2 5 9" xfId="17463"/>
    <cellStyle name="표준 2 2 6" xfId="1402"/>
    <cellStyle name="표준 2 2 6 2" xfId="4018"/>
    <cellStyle name="표준 2 2 6 2 2" xfId="9310"/>
    <cellStyle name="표준 2 2 6 2 2 2" xfId="21643"/>
    <cellStyle name="표준 2 2 6 2 2 2 2" xfId="46280"/>
    <cellStyle name="표준 2 2 6 2 2 2 3" xfId="46281"/>
    <cellStyle name="표준 2 2 6 2 2 3" xfId="46282"/>
    <cellStyle name="표준 2 2 6 2 2 4" xfId="46283"/>
    <cellStyle name="표준 2 2 6 2 3" xfId="14776"/>
    <cellStyle name="표준 2 2 6 2 3 2" xfId="46284"/>
    <cellStyle name="표준 2 2 6 2 3 3" xfId="46285"/>
    <cellStyle name="표준 2 2 6 2 4" xfId="18242"/>
    <cellStyle name="표준 2 2 6 2 5" xfId="19176"/>
    <cellStyle name="표준 2 2 6 2 6" xfId="20138"/>
    <cellStyle name="표준 2 2 6 2 7" xfId="22603"/>
    <cellStyle name="표준 2 2 6 3" xfId="6695"/>
    <cellStyle name="표준 2 2 6 3 2" xfId="20336"/>
    <cellStyle name="표준 2 2 6 3 2 2" xfId="46286"/>
    <cellStyle name="표준 2 2 6 3 2 3" xfId="46287"/>
    <cellStyle name="표준 2 2 6 3 3" xfId="46288"/>
    <cellStyle name="표준 2 2 6 3 4" xfId="46289"/>
    <cellStyle name="표준 2 2 6 4" xfId="12161"/>
    <cellStyle name="표준 2 2 6 4 2" xfId="20914"/>
    <cellStyle name="표준 2 2 6 4 3" xfId="46290"/>
    <cellStyle name="표준 2 2 6 4 4" xfId="46291"/>
    <cellStyle name="표준 2 2 6 5" xfId="16925"/>
    <cellStyle name="표준 2 2 6 6" xfId="17513"/>
    <cellStyle name="표준 2 2 6 7" xfId="18450"/>
    <cellStyle name="표준 2 2 6 8" xfId="19412"/>
    <cellStyle name="표준 2 2 6 9" xfId="21877"/>
    <cellStyle name="표준 2 2 7" xfId="2719"/>
    <cellStyle name="표준 2 2 7 2" xfId="8011"/>
    <cellStyle name="표준 2 2 7 2 2" xfId="20501"/>
    <cellStyle name="표준 2 2 7 2 2 2" xfId="46292"/>
    <cellStyle name="표준 2 2 7 2 2 3" xfId="46293"/>
    <cellStyle name="표준 2 2 7 2 3" xfId="46294"/>
    <cellStyle name="표준 2 2 7 2 4" xfId="46295"/>
    <cellStyle name="표준 2 2 7 3" xfId="13477"/>
    <cellStyle name="표준 2 2 7 3 2" xfId="21079"/>
    <cellStyle name="표준 2 2 7 3 3" xfId="46296"/>
    <cellStyle name="표준 2 2 7 3 4" xfId="46297"/>
    <cellStyle name="표준 2 2 7 4" xfId="17090"/>
    <cellStyle name="표준 2 2 7 5" xfId="17678"/>
    <cellStyle name="표준 2 2 7 6" xfId="18615"/>
    <cellStyle name="표준 2 2 7 7" xfId="19577"/>
    <cellStyle name="표준 2 2 7 8" xfId="22042"/>
    <cellStyle name="표준 2 2 8" xfId="5396"/>
    <cellStyle name="표준 2 2 8 2" xfId="16123"/>
    <cellStyle name="표준 2 2 8 2 2" xfId="20517"/>
    <cellStyle name="표준 2 2 8 2 3" xfId="46298"/>
    <cellStyle name="표준 2 2 8 2 4" xfId="46299"/>
    <cellStyle name="표준 2 2 8 3" xfId="17106"/>
    <cellStyle name="표준 2 2 8 3 2" xfId="21095"/>
    <cellStyle name="표준 2 2 8 4" xfId="17694"/>
    <cellStyle name="표준 2 2 8 5" xfId="18631"/>
    <cellStyle name="표준 2 2 8 6" xfId="19593"/>
    <cellStyle name="표준 2 2 8 7" xfId="22058"/>
    <cellStyle name="표준 2 2 9" xfId="10722"/>
    <cellStyle name="표준 2 2 9 2" xfId="16153"/>
    <cellStyle name="표준 2 2 9 2 2" xfId="21341"/>
    <cellStyle name="표준 2 2 9 3" xfId="17940"/>
    <cellStyle name="표준 2 2 9 4" xfId="18875"/>
    <cellStyle name="표준 2 2 9 5" xfId="19837"/>
    <cellStyle name="표준 2 2 9 6" xfId="22302"/>
    <cellStyle name="표준 2 20" xfId="5332"/>
    <cellStyle name="표준 2 20 2" xfId="10624"/>
    <cellStyle name="표준 2 20 2 2" xfId="46300"/>
    <cellStyle name="표준 2 20 2 2 2" xfId="46301"/>
    <cellStyle name="표준 2 20 2 3" xfId="46302"/>
    <cellStyle name="표준 2 20 3" xfId="16090"/>
    <cellStyle name="표준 2 20 3 2" xfId="46303"/>
    <cellStyle name="표준 2 20 4" xfId="46304"/>
    <cellStyle name="표준 2 21" xfId="5347"/>
    <cellStyle name="표준 2 21 2" xfId="10639"/>
    <cellStyle name="표준 2 21 3" xfId="16105"/>
    <cellStyle name="표준 2 22" xfId="5363"/>
    <cellStyle name="표준 2 22 2" xfId="10654"/>
    <cellStyle name="표준 2 22 3" xfId="16107"/>
    <cellStyle name="표준 2 23" xfId="5366"/>
    <cellStyle name="표준 2 23 2" xfId="10656"/>
    <cellStyle name="표준 2 24" xfId="10672"/>
    <cellStyle name="표준 2 3" xfId="106"/>
    <cellStyle name="표준 2 3 10" xfId="16346"/>
    <cellStyle name="표준 2 3 10 2" xfId="46305"/>
    <cellStyle name="표준 2 3 11" xfId="21679"/>
    <cellStyle name="표준 2 3 2" xfId="142"/>
    <cellStyle name="표준 2 3 2 10" xfId="46306"/>
    <cellStyle name="표준 2 3 2 2" xfId="261"/>
    <cellStyle name="표준 2 3 2 2 2" xfId="566"/>
    <cellStyle name="표준 2 3 2 2 2 2" xfId="1188"/>
    <cellStyle name="표준 2 3 2 2 2 2 2" xfId="2490"/>
    <cellStyle name="표준 2 3 2 2 2 2 2 2" xfId="5106"/>
    <cellStyle name="표준 2 3 2 2 2 2 2 2 2" xfId="10398"/>
    <cellStyle name="표준 2 3 2 2 2 2 2 2 2 2" xfId="46307"/>
    <cellStyle name="표준 2 3 2 2 2 2 2 2 2 2 2" xfId="46308"/>
    <cellStyle name="표준 2 3 2 2 2 2 2 2 2 3" xfId="46309"/>
    <cellStyle name="표준 2 3 2 2 2 2 2 2 3" xfId="15864"/>
    <cellStyle name="표준 2 3 2 2 2 2 2 2 3 2" xfId="46310"/>
    <cellStyle name="표준 2 3 2 2 2 2 2 2 4" xfId="46311"/>
    <cellStyle name="표준 2 3 2 2 2 2 2 3" xfId="7783"/>
    <cellStyle name="표준 2 3 2 2 2 2 2 3 2" xfId="46312"/>
    <cellStyle name="표준 2 3 2 2 2 2 2 3 2 2" xfId="46313"/>
    <cellStyle name="표준 2 3 2 2 2 2 2 3 3" xfId="46314"/>
    <cellStyle name="표준 2 3 2 2 2 2 2 4" xfId="13249"/>
    <cellStyle name="표준 2 3 2 2 2 2 2 4 2" xfId="46315"/>
    <cellStyle name="표준 2 3 2 2 2 2 2 5" xfId="46316"/>
    <cellStyle name="표준 2 3 2 2 2 2 3" xfId="3807"/>
    <cellStyle name="표준 2 3 2 2 2 2 3 2" xfId="9099"/>
    <cellStyle name="표준 2 3 2 2 2 2 3 2 2" xfId="46317"/>
    <cellStyle name="표준 2 3 2 2 2 2 3 2 2 2" xfId="46318"/>
    <cellStyle name="표준 2 3 2 2 2 2 3 2 3" xfId="46319"/>
    <cellStyle name="표준 2 3 2 2 2 2 3 3" xfId="14565"/>
    <cellStyle name="표준 2 3 2 2 2 2 3 3 2" xfId="46320"/>
    <cellStyle name="표준 2 3 2 2 2 2 3 4" xfId="46321"/>
    <cellStyle name="표준 2 3 2 2 2 2 4" xfId="6484"/>
    <cellStyle name="표준 2 3 2 2 2 2 4 2" xfId="46322"/>
    <cellStyle name="표준 2 3 2 2 2 2 4 2 2" xfId="46323"/>
    <cellStyle name="표준 2 3 2 2 2 2 4 3" xfId="46324"/>
    <cellStyle name="표준 2 3 2 2 2 2 5" xfId="11950"/>
    <cellStyle name="표준 2 3 2 2 2 2 5 2" xfId="46325"/>
    <cellStyle name="표준 2 3 2 2 2 2 6" xfId="46326"/>
    <cellStyle name="표준 2 3 2 2 2 3" xfId="1870"/>
    <cellStyle name="표준 2 3 2 2 2 3 2" xfId="4486"/>
    <cellStyle name="표준 2 3 2 2 2 3 2 2" xfId="9778"/>
    <cellStyle name="표준 2 3 2 2 2 3 2 2 2" xfId="46327"/>
    <cellStyle name="표준 2 3 2 2 2 3 2 2 2 2" xfId="46328"/>
    <cellStyle name="표준 2 3 2 2 2 3 2 2 3" xfId="46329"/>
    <cellStyle name="표준 2 3 2 2 2 3 2 3" xfId="15244"/>
    <cellStyle name="표준 2 3 2 2 2 3 2 3 2" xfId="46330"/>
    <cellStyle name="표준 2 3 2 2 2 3 2 4" xfId="46331"/>
    <cellStyle name="표준 2 3 2 2 2 3 3" xfId="7163"/>
    <cellStyle name="표준 2 3 2 2 2 3 3 2" xfId="46332"/>
    <cellStyle name="표준 2 3 2 2 2 3 3 2 2" xfId="46333"/>
    <cellStyle name="표준 2 3 2 2 2 3 3 3" xfId="46334"/>
    <cellStyle name="표준 2 3 2 2 2 3 4" xfId="12629"/>
    <cellStyle name="표준 2 3 2 2 2 3 4 2" xfId="46335"/>
    <cellStyle name="표준 2 3 2 2 2 3 5" xfId="46336"/>
    <cellStyle name="표준 2 3 2 2 2 4" xfId="3187"/>
    <cellStyle name="표준 2 3 2 2 2 4 2" xfId="8479"/>
    <cellStyle name="표준 2 3 2 2 2 4 2 2" xfId="46337"/>
    <cellStyle name="표준 2 3 2 2 2 4 2 2 2" xfId="46338"/>
    <cellStyle name="표준 2 3 2 2 2 4 2 3" xfId="46339"/>
    <cellStyle name="표준 2 3 2 2 2 4 3" xfId="13945"/>
    <cellStyle name="표준 2 3 2 2 2 4 3 2" xfId="46340"/>
    <cellStyle name="표준 2 3 2 2 2 4 4" xfId="46341"/>
    <cellStyle name="표준 2 3 2 2 2 5" xfId="5864"/>
    <cellStyle name="표준 2 3 2 2 2 5 2" xfId="46342"/>
    <cellStyle name="표준 2 3 2 2 2 5 2 2" xfId="46343"/>
    <cellStyle name="표준 2 3 2 2 2 5 3" xfId="46344"/>
    <cellStyle name="표준 2 3 2 2 2 6" xfId="11330"/>
    <cellStyle name="표준 2 3 2 2 2 6 2" xfId="46345"/>
    <cellStyle name="표준 2 3 2 2 2 7" xfId="46346"/>
    <cellStyle name="표준 2 3 2 2 3" xfId="886"/>
    <cellStyle name="표준 2 3 2 2 3 2" xfId="2188"/>
    <cellStyle name="표준 2 3 2 2 3 2 2" xfId="4804"/>
    <cellStyle name="표준 2 3 2 2 3 2 2 2" xfId="10096"/>
    <cellStyle name="표준 2 3 2 2 3 2 2 2 2" xfId="46347"/>
    <cellStyle name="표준 2 3 2 2 3 2 2 2 2 2" xfId="46348"/>
    <cellStyle name="표준 2 3 2 2 3 2 2 2 3" xfId="46349"/>
    <cellStyle name="표준 2 3 2 2 3 2 2 3" xfId="15562"/>
    <cellStyle name="표준 2 3 2 2 3 2 2 3 2" xfId="46350"/>
    <cellStyle name="표준 2 3 2 2 3 2 2 4" xfId="46351"/>
    <cellStyle name="표준 2 3 2 2 3 2 3" xfId="7481"/>
    <cellStyle name="표준 2 3 2 2 3 2 3 2" xfId="46352"/>
    <cellStyle name="표준 2 3 2 2 3 2 3 2 2" xfId="46353"/>
    <cellStyle name="표준 2 3 2 2 3 2 3 3" xfId="46354"/>
    <cellStyle name="표준 2 3 2 2 3 2 4" xfId="12947"/>
    <cellStyle name="표준 2 3 2 2 3 2 4 2" xfId="46355"/>
    <cellStyle name="표준 2 3 2 2 3 2 5" xfId="46356"/>
    <cellStyle name="표준 2 3 2 2 3 3" xfId="3505"/>
    <cellStyle name="표준 2 3 2 2 3 3 2" xfId="8797"/>
    <cellStyle name="표준 2 3 2 2 3 3 2 2" xfId="46357"/>
    <cellStyle name="표준 2 3 2 2 3 3 2 2 2" xfId="46358"/>
    <cellStyle name="표준 2 3 2 2 3 3 2 3" xfId="46359"/>
    <cellStyle name="표준 2 3 2 2 3 3 3" xfId="14263"/>
    <cellStyle name="표준 2 3 2 2 3 3 3 2" xfId="46360"/>
    <cellStyle name="표준 2 3 2 2 3 3 4" xfId="46361"/>
    <cellStyle name="표준 2 3 2 2 3 4" xfId="6182"/>
    <cellStyle name="표준 2 3 2 2 3 4 2" xfId="46362"/>
    <cellStyle name="표준 2 3 2 2 3 4 2 2" xfId="46363"/>
    <cellStyle name="표준 2 3 2 2 3 4 3" xfId="46364"/>
    <cellStyle name="표준 2 3 2 2 3 5" xfId="11648"/>
    <cellStyle name="표준 2 3 2 2 3 5 2" xfId="46365"/>
    <cellStyle name="표준 2 3 2 2 3 6" xfId="46366"/>
    <cellStyle name="표준 2 3 2 2 4" xfId="1568"/>
    <cellStyle name="표준 2 3 2 2 4 2" xfId="4184"/>
    <cellStyle name="표준 2 3 2 2 4 2 2" xfId="9476"/>
    <cellStyle name="표준 2 3 2 2 4 2 2 2" xfId="46367"/>
    <cellStyle name="표준 2 3 2 2 4 2 2 2 2" xfId="46368"/>
    <cellStyle name="표준 2 3 2 2 4 2 2 3" xfId="46369"/>
    <cellStyle name="표준 2 3 2 2 4 2 3" xfId="14942"/>
    <cellStyle name="표준 2 3 2 2 4 2 3 2" xfId="46370"/>
    <cellStyle name="표준 2 3 2 2 4 2 4" xfId="46371"/>
    <cellStyle name="표준 2 3 2 2 4 3" xfId="6861"/>
    <cellStyle name="표준 2 3 2 2 4 3 2" xfId="46372"/>
    <cellStyle name="표준 2 3 2 2 4 3 2 2" xfId="46373"/>
    <cellStyle name="표준 2 3 2 2 4 3 3" xfId="46374"/>
    <cellStyle name="표준 2 3 2 2 4 4" xfId="12327"/>
    <cellStyle name="표준 2 3 2 2 4 4 2" xfId="46375"/>
    <cellStyle name="표준 2 3 2 2 4 5" xfId="46376"/>
    <cellStyle name="표준 2 3 2 2 5" xfId="2885"/>
    <cellStyle name="표준 2 3 2 2 5 2" xfId="8177"/>
    <cellStyle name="표준 2 3 2 2 5 2 2" xfId="46377"/>
    <cellStyle name="표준 2 3 2 2 5 2 2 2" xfId="46378"/>
    <cellStyle name="표준 2 3 2 2 5 2 3" xfId="46379"/>
    <cellStyle name="표준 2 3 2 2 5 3" xfId="13643"/>
    <cellStyle name="표준 2 3 2 2 5 3 2" xfId="46380"/>
    <cellStyle name="표준 2 3 2 2 5 4" xfId="46381"/>
    <cellStyle name="표준 2 3 2 2 6" xfId="5562"/>
    <cellStyle name="표준 2 3 2 2 6 2" xfId="46382"/>
    <cellStyle name="표준 2 3 2 2 6 2 2" xfId="46383"/>
    <cellStyle name="표준 2 3 2 2 6 3" xfId="46384"/>
    <cellStyle name="표준 2 3 2 2 7" xfId="11028"/>
    <cellStyle name="표준 2 3 2 2 7 2" xfId="46385"/>
    <cellStyle name="표준 2 3 2 2 8" xfId="46386"/>
    <cellStyle name="표준 2 3 2 3" xfId="452"/>
    <cellStyle name="표준 2 3 2 3 2" xfId="1074"/>
    <cellStyle name="표준 2 3 2 3 2 2" xfId="2376"/>
    <cellStyle name="표준 2 3 2 3 2 2 2" xfId="4992"/>
    <cellStyle name="표준 2 3 2 3 2 2 2 2" xfId="10284"/>
    <cellStyle name="표준 2 3 2 3 2 2 2 2 2" xfId="46387"/>
    <cellStyle name="표준 2 3 2 3 2 2 2 2 2 2" xfId="46388"/>
    <cellStyle name="표준 2 3 2 3 2 2 2 2 3" xfId="46389"/>
    <cellStyle name="표준 2 3 2 3 2 2 2 3" xfId="15750"/>
    <cellStyle name="표준 2 3 2 3 2 2 2 3 2" xfId="46390"/>
    <cellStyle name="표준 2 3 2 3 2 2 2 4" xfId="46391"/>
    <cellStyle name="표준 2 3 2 3 2 2 3" xfId="7669"/>
    <cellStyle name="표준 2 3 2 3 2 2 3 2" xfId="46392"/>
    <cellStyle name="표준 2 3 2 3 2 2 3 2 2" xfId="46393"/>
    <cellStyle name="표준 2 3 2 3 2 2 3 3" xfId="46394"/>
    <cellStyle name="표준 2 3 2 3 2 2 4" xfId="13135"/>
    <cellStyle name="표준 2 3 2 3 2 2 4 2" xfId="46395"/>
    <cellStyle name="표준 2 3 2 3 2 2 5" xfId="46396"/>
    <cellStyle name="표준 2 3 2 3 2 3" xfId="3693"/>
    <cellStyle name="표준 2 3 2 3 2 3 2" xfId="8985"/>
    <cellStyle name="표준 2 3 2 3 2 3 2 2" xfId="46397"/>
    <cellStyle name="표준 2 3 2 3 2 3 2 2 2" xfId="46398"/>
    <cellStyle name="표준 2 3 2 3 2 3 2 3" xfId="46399"/>
    <cellStyle name="표준 2 3 2 3 2 3 3" xfId="14451"/>
    <cellStyle name="표준 2 3 2 3 2 3 3 2" xfId="46400"/>
    <cellStyle name="표준 2 3 2 3 2 3 4" xfId="46401"/>
    <cellStyle name="표준 2 3 2 3 2 4" xfId="6370"/>
    <cellStyle name="표준 2 3 2 3 2 4 2" xfId="46402"/>
    <cellStyle name="표준 2 3 2 3 2 4 2 2" xfId="46403"/>
    <cellStyle name="표준 2 3 2 3 2 4 3" xfId="46404"/>
    <cellStyle name="표준 2 3 2 3 2 5" xfId="11836"/>
    <cellStyle name="표준 2 3 2 3 2 5 2" xfId="46405"/>
    <cellStyle name="표준 2 3 2 3 2 6" xfId="46406"/>
    <cellStyle name="표준 2 3 2 3 3" xfId="1756"/>
    <cellStyle name="표준 2 3 2 3 3 2" xfId="4372"/>
    <cellStyle name="표준 2 3 2 3 3 2 2" xfId="9664"/>
    <cellStyle name="표준 2 3 2 3 3 2 2 2" xfId="46407"/>
    <cellStyle name="표준 2 3 2 3 3 2 2 2 2" xfId="46408"/>
    <cellStyle name="표준 2 3 2 3 3 2 2 3" xfId="46409"/>
    <cellStyle name="표준 2 3 2 3 3 2 3" xfId="15130"/>
    <cellStyle name="표준 2 3 2 3 3 2 3 2" xfId="46410"/>
    <cellStyle name="표준 2 3 2 3 3 2 4" xfId="46411"/>
    <cellStyle name="표준 2 3 2 3 3 3" xfId="7049"/>
    <cellStyle name="표준 2 3 2 3 3 3 2" xfId="46412"/>
    <cellStyle name="표준 2 3 2 3 3 3 2 2" xfId="46413"/>
    <cellStyle name="표준 2 3 2 3 3 3 3" xfId="46414"/>
    <cellStyle name="표준 2 3 2 3 3 4" xfId="12515"/>
    <cellStyle name="표준 2 3 2 3 3 4 2" xfId="46415"/>
    <cellStyle name="표준 2 3 2 3 3 5" xfId="46416"/>
    <cellStyle name="표준 2 3 2 3 4" xfId="3073"/>
    <cellStyle name="표준 2 3 2 3 4 2" xfId="8365"/>
    <cellStyle name="표준 2 3 2 3 4 2 2" xfId="46417"/>
    <cellStyle name="표준 2 3 2 3 4 2 2 2" xfId="46418"/>
    <cellStyle name="표준 2 3 2 3 4 2 3" xfId="46419"/>
    <cellStyle name="표준 2 3 2 3 4 3" xfId="13831"/>
    <cellStyle name="표준 2 3 2 3 4 3 2" xfId="46420"/>
    <cellStyle name="표준 2 3 2 3 4 4" xfId="46421"/>
    <cellStyle name="표준 2 3 2 3 5" xfId="5750"/>
    <cellStyle name="표준 2 3 2 3 5 2" xfId="46422"/>
    <cellStyle name="표준 2 3 2 3 5 2 2" xfId="46423"/>
    <cellStyle name="표준 2 3 2 3 5 3" xfId="46424"/>
    <cellStyle name="표준 2 3 2 3 6" xfId="11216"/>
    <cellStyle name="표준 2 3 2 3 6 2" xfId="46425"/>
    <cellStyle name="표준 2 3 2 3 7" xfId="46426"/>
    <cellStyle name="표준 2 3 2 4" xfId="772"/>
    <cellStyle name="표준 2 3 2 4 2" xfId="2074"/>
    <cellStyle name="표준 2 3 2 4 2 2" xfId="4690"/>
    <cellStyle name="표준 2 3 2 4 2 2 2" xfId="9982"/>
    <cellStyle name="표준 2 3 2 4 2 2 2 2" xfId="46427"/>
    <cellStyle name="표준 2 3 2 4 2 2 2 2 2" xfId="46428"/>
    <cellStyle name="표준 2 3 2 4 2 2 2 3" xfId="46429"/>
    <cellStyle name="표준 2 3 2 4 2 2 3" xfId="15448"/>
    <cellStyle name="표준 2 3 2 4 2 2 3 2" xfId="46430"/>
    <cellStyle name="표준 2 3 2 4 2 2 4" xfId="46431"/>
    <cellStyle name="표준 2 3 2 4 2 3" xfId="7367"/>
    <cellStyle name="표준 2 3 2 4 2 3 2" xfId="46432"/>
    <cellStyle name="표준 2 3 2 4 2 3 2 2" xfId="46433"/>
    <cellStyle name="표준 2 3 2 4 2 3 3" xfId="46434"/>
    <cellStyle name="표준 2 3 2 4 2 4" xfId="12833"/>
    <cellStyle name="표준 2 3 2 4 2 4 2" xfId="46435"/>
    <cellStyle name="표준 2 3 2 4 2 5" xfId="46436"/>
    <cellStyle name="표준 2 3 2 4 3" xfId="3391"/>
    <cellStyle name="표준 2 3 2 4 3 2" xfId="8683"/>
    <cellStyle name="표준 2 3 2 4 3 2 2" xfId="46437"/>
    <cellStyle name="표준 2 3 2 4 3 2 2 2" xfId="46438"/>
    <cellStyle name="표준 2 3 2 4 3 2 3" xfId="46439"/>
    <cellStyle name="표준 2 3 2 4 3 3" xfId="14149"/>
    <cellStyle name="표준 2 3 2 4 3 3 2" xfId="46440"/>
    <cellStyle name="표준 2 3 2 4 3 4" xfId="46441"/>
    <cellStyle name="표준 2 3 2 4 4" xfId="6068"/>
    <cellStyle name="표준 2 3 2 4 4 2" xfId="46442"/>
    <cellStyle name="표준 2 3 2 4 4 2 2" xfId="46443"/>
    <cellStyle name="표준 2 3 2 4 4 3" xfId="46444"/>
    <cellStyle name="표준 2 3 2 4 5" xfId="11534"/>
    <cellStyle name="표준 2 3 2 4 5 2" xfId="46445"/>
    <cellStyle name="표준 2 3 2 4 6" xfId="46446"/>
    <cellStyle name="표준 2 3 2 5" xfId="1454"/>
    <cellStyle name="표준 2 3 2 5 2" xfId="4070"/>
    <cellStyle name="표준 2 3 2 5 2 2" xfId="9362"/>
    <cellStyle name="표준 2 3 2 5 2 2 2" xfId="46447"/>
    <cellStyle name="표준 2 3 2 5 2 2 2 2" xfId="46448"/>
    <cellStyle name="표준 2 3 2 5 2 2 3" xfId="46449"/>
    <cellStyle name="표준 2 3 2 5 2 3" xfId="14828"/>
    <cellStyle name="표준 2 3 2 5 2 3 2" xfId="46450"/>
    <cellStyle name="표준 2 3 2 5 2 4" xfId="46451"/>
    <cellStyle name="표준 2 3 2 5 3" xfId="6747"/>
    <cellStyle name="표준 2 3 2 5 3 2" xfId="46452"/>
    <cellStyle name="표준 2 3 2 5 3 2 2" xfId="46453"/>
    <cellStyle name="표준 2 3 2 5 3 3" xfId="46454"/>
    <cellStyle name="표준 2 3 2 5 4" xfId="12213"/>
    <cellStyle name="표준 2 3 2 5 4 2" xfId="46455"/>
    <cellStyle name="표준 2 3 2 5 5" xfId="46456"/>
    <cellStyle name="표준 2 3 2 6" xfId="2771"/>
    <cellStyle name="표준 2 3 2 6 2" xfId="8063"/>
    <cellStyle name="표준 2 3 2 6 2 2" xfId="46457"/>
    <cellStyle name="표준 2 3 2 6 2 2 2" xfId="46458"/>
    <cellStyle name="표준 2 3 2 6 2 3" xfId="46459"/>
    <cellStyle name="표준 2 3 2 6 3" xfId="13529"/>
    <cellStyle name="표준 2 3 2 6 3 2" xfId="46460"/>
    <cellStyle name="표준 2 3 2 6 4" xfId="46461"/>
    <cellStyle name="표준 2 3 2 7" xfId="5448"/>
    <cellStyle name="표준 2 3 2 7 2" xfId="46462"/>
    <cellStyle name="표준 2 3 2 7 2 2" xfId="46463"/>
    <cellStyle name="표준 2 3 2 7 3" xfId="46464"/>
    <cellStyle name="표준 2 3 2 8" xfId="10914"/>
    <cellStyle name="표준 2 3 2 8 2" xfId="46465"/>
    <cellStyle name="표준 2 3 2 9" xfId="21806"/>
    <cellStyle name="표준 2 3 3" xfId="227"/>
    <cellStyle name="표준 2 3 3 2" xfId="532"/>
    <cellStyle name="표준 2 3 3 2 2" xfId="1154"/>
    <cellStyle name="표준 2 3 3 2 2 2" xfId="2456"/>
    <cellStyle name="표준 2 3 3 2 2 2 2" xfId="5072"/>
    <cellStyle name="표준 2 3 3 2 2 2 2 2" xfId="10364"/>
    <cellStyle name="표준 2 3 3 2 2 2 2 2 2" xfId="46466"/>
    <cellStyle name="표준 2 3 3 2 2 2 2 2 2 2" xfId="46467"/>
    <cellStyle name="표준 2 3 3 2 2 2 2 2 3" xfId="46468"/>
    <cellStyle name="표준 2 3 3 2 2 2 2 3" xfId="15830"/>
    <cellStyle name="표준 2 3 3 2 2 2 2 3 2" xfId="46469"/>
    <cellStyle name="표준 2 3 3 2 2 2 2 4" xfId="46470"/>
    <cellStyle name="표준 2 3 3 2 2 2 3" xfId="7749"/>
    <cellStyle name="표준 2 3 3 2 2 2 3 2" xfId="46471"/>
    <cellStyle name="표준 2 3 3 2 2 2 3 2 2" xfId="46472"/>
    <cellStyle name="표준 2 3 3 2 2 2 3 3" xfId="46473"/>
    <cellStyle name="표준 2 3 3 2 2 2 4" xfId="13215"/>
    <cellStyle name="표준 2 3 3 2 2 2 4 2" xfId="46474"/>
    <cellStyle name="표준 2 3 3 2 2 2 5" xfId="46475"/>
    <cellStyle name="표준 2 3 3 2 2 3" xfId="3773"/>
    <cellStyle name="표준 2 3 3 2 2 3 2" xfId="9065"/>
    <cellStyle name="표준 2 3 3 2 2 3 2 2" xfId="46476"/>
    <cellStyle name="표준 2 3 3 2 2 3 2 2 2" xfId="46477"/>
    <cellStyle name="표준 2 3 3 2 2 3 2 3" xfId="46478"/>
    <cellStyle name="표준 2 3 3 2 2 3 3" xfId="14531"/>
    <cellStyle name="표준 2 3 3 2 2 3 3 2" xfId="46479"/>
    <cellStyle name="표준 2 3 3 2 2 3 4" xfId="46480"/>
    <cellStyle name="표준 2 3 3 2 2 4" xfId="6450"/>
    <cellStyle name="표준 2 3 3 2 2 4 2" xfId="46481"/>
    <cellStyle name="표준 2 3 3 2 2 4 2 2" xfId="46482"/>
    <cellStyle name="표준 2 3 3 2 2 4 3" xfId="46483"/>
    <cellStyle name="표준 2 3 3 2 2 5" xfId="11916"/>
    <cellStyle name="표준 2 3 3 2 2 5 2" xfId="46484"/>
    <cellStyle name="표준 2 3 3 2 2 6" xfId="46485"/>
    <cellStyle name="표준 2 3 3 2 3" xfId="1836"/>
    <cellStyle name="표준 2 3 3 2 3 2" xfId="4452"/>
    <cellStyle name="표준 2 3 3 2 3 2 2" xfId="9744"/>
    <cellStyle name="표준 2 3 3 2 3 2 2 2" xfId="46486"/>
    <cellStyle name="표준 2 3 3 2 3 2 2 2 2" xfId="46487"/>
    <cellStyle name="표준 2 3 3 2 3 2 2 3" xfId="46488"/>
    <cellStyle name="표준 2 3 3 2 3 2 3" xfId="15210"/>
    <cellStyle name="표준 2 3 3 2 3 2 3 2" xfId="46489"/>
    <cellStyle name="표준 2 3 3 2 3 2 4" xfId="46490"/>
    <cellStyle name="표준 2 3 3 2 3 3" xfId="7129"/>
    <cellStyle name="표준 2 3 3 2 3 3 2" xfId="46491"/>
    <cellStyle name="표준 2 3 3 2 3 3 2 2" xfId="46492"/>
    <cellStyle name="표준 2 3 3 2 3 3 3" xfId="46493"/>
    <cellStyle name="표준 2 3 3 2 3 4" xfId="12595"/>
    <cellStyle name="표준 2 3 3 2 3 4 2" xfId="46494"/>
    <cellStyle name="표준 2 3 3 2 3 5" xfId="46495"/>
    <cellStyle name="표준 2 3 3 2 4" xfId="3153"/>
    <cellStyle name="표준 2 3 3 2 4 2" xfId="8445"/>
    <cellStyle name="표준 2 3 3 2 4 2 2" xfId="46496"/>
    <cellStyle name="표준 2 3 3 2 4 2 2 2" xfId="46497"/>
    <cellStyle name="표준 2 3 3 2 4 2 3" xfId="46498"/>
    <cellStyle name="표준 2 3 3 2 4 3" xfId="13911"/>
    <cellStyle name="표준 2 3 3 2 4 3 2" xfId="46499"/>
    <cellStyle name="표준 2 3 3 2 4 4" xfId="46500"/>
    <cellStyle name="표준 2 3 3 2 5" xfId="5830"/>
    <cellStyle name="표준 2 3 3 2 5 2" xfId="46501"/>
    <cellStyle name="표준 2 3 3 2 5 2 2" xfId="46502"/>
    <cellStyle name="표준 2 3 3 2 5 3" xfId="46503"/>
    <cellStyle name="표준 2 3 3 2 6" xfId="11296"/>
    <cellStyle name="표준 2 3 3 2 6 2" xfId="46504"/>
    <cellStyle name="표준 2 3 3 2 7" xfId="46505"/>
    <cellStyle name="표준 2 3 3 3" xfId="852"/>
    <cellStyle name="표준 2 3 3 3 2" xfId="2154"/>
    <cellStyle name="표준 2 3 3 3 2 2" xfId="4770"/>
    <cellStyle name="표준 2 3 3 3 2 2 2" xfId="10062"/>
    <cellStyle name="표준 2 3 3 3 2 2 2 2" xfId="46506"/>
    <cellStyle name="표준 2 3 3 3 2 2 2 2 2" xfId="46507"/>
    <cellStyle name="표준 2 3 3 3 2 2 2 3" xfId="46508"/>
    <cellStyle name="표준 2 3 3 3 2 2 3" xfId="15528"/>
    <cellStyle name="표준 2 3 3 3 2 2 3 2" xfId="46509"/>
    <cellStyle name="표준 2 3 3 3 2 2 4" xfId="46510"/>
    <cellStyle name="표준 2 3 3 3 2 3" xfId="7447"/>
    <cellStyle name="표준 2 3 3 3 2 3 2" xfId="46511"/>
    <cellStyle name="표준 2 3 3 3 2 3 2 2" xfId="46512"/>
    <cellStyle name="표준 2 3 3 3 2 3 3" xfId="46513"/>
    <cellStyle name="표준 2 3 3 3 2 4" xfId="12913"/>
    <cellStyle name="표준 2 3 3 3 2 4 2" xfId="46514"/>
    <cellStyle name="표준 2 3 3 3 2 5" xfId="46515"/>
    <cellStyle name="표준 2 3 3 3 3" xfId="3471"/>
    <cellStyle name="표준 2 3 3 3 3 2" xfId="8763"/>
    <cellStyle name="표준 2 3 3 3 3 2 2" xfId="46516"/>
    <cellStyle name="표준 2 3 3 3 3 2 2 2" xfId="46517"/>
    <cellStyle name="표준 2 3 3 3 3 2 3" xfId="46518"/>
    <cellStyle name="표준 2 3 3 3 3 3" xfId="14229"/>
    <cellStyle name="표준 2 3 3 3 3 3 2" xfId="46519"/>
    <cellStyle name="표준 2 3 3 3 3 4" xfId="46520"/>
    <cellStyle name="표준 2 3 3 3 4" xfId="6148"/>
    <cellStyle name="표준 2 3 3 3 4 2" xfId="46521"/>
    <cellStyle name="표준 2 3 3 3 4 2 2" xfId="46522"/>
    <cellStyle name="표준 2 3 3 3 4 3" xfId="46523"/>
    <cellStyle name="표준 2 3 3 3 5" xfId="11614"/>
    <cellStyle name="표준 2 3 3 3 5 2" xfId="46524"/>
    <cellStyle name="표준 2 3 3 3 6" xfId="46525"/>
    <cellStyle name="표준 2 3 3 4" xfId="1534"/>
    <cellStyle name="표준 2 3 3 4 2" xfId="4150"/>
    <cellStyle name="표준 2 3 3 4 2 2" xfId="9442"/>
    <cellStyle name="표준 2 3 3 4 2 2 2" xfId="46526"/>
    <cellStyle name="표준 2 3 3 4 2 2 2 2" xfId="46527"/>
    <cellStyle name="표준 2 3 3 4 2 2 3" xfId="46528"/>
    <cellStyle name="표준 2 3 3 4 2 3" xfId="14908"/>
    <cellStyle name="표준 2 3 3 4 2 3 2" xfId="46529"/>
    <cellStyle name="표준 2 3 3 4 2 4" xfId="46530"/>
    <cellStyle name="표준 2 3 3 4 3" xfId="6827"/>
    <cellStyle name="표준 2 3 3 4 3 2" xfId="46531"/>
    <cellStyle name="표준 2 3 3 4 3 2 2" xfId="46532"/>
    <cellStyle name="표준 2 3 3 4 3 3" xfId="46533"/>
    <cellStyle name="표준 2 3 3 4 4" xfId="12293"/>
    <cellStyle name="표준 2 3 3 4 4 2" xfId="46534"/>
    <cellStyle name="표준 2 3 3 4 5" xfId="46535"/>
    <cellStyle name="표준 2 3 3 5" xfId="2851"/>
    <cellStyle name="표준 2 3 3 5 2" xfId="8143"/>
    <cellStyle name="표준 2 3 3 5 2 2" xfId="46536"/>
    <cellStyle name="표준 2 3 3 5 2 2 2" xfId="46537"/>
    <cellStyle name="표준 2 3 3 5 2 3" xfId="46538"/>
    <cellStyle name="표준 2 3 3 5 3" xfId="13609"/>
    <cellStyle name="표준 2 3 3 5 3 2" xfId="46539"/>
    <cellStyle name="표준 2 3 3 5 4" xfId="46540"/>
    <cellStyle name="표준 2 3 3 6" xfId="5528"/>
    <cellStyle name="표준 2 3 3 6 2" xfId="46541"/>
    <cellStyle name="표준 2 3 3 6 2 2" xfId="46542"/>
    <cellStyle name="표준 2 3 3 6 3" xfId="46543"/>
    <cellStyle name="표준 2 3 3 7" xfId="10994"/>
    <cellStyle name="표준 2 3 3 7 2" xfId="46544"/>
    <cellStyle name="표준 2 3 3 8" xfId="46545"/>
    <cellStyle name="표준 2 3 4" xfId="418"/>
    <cellStyle name="표준 2 3 4 2" xfId="1040"/>
    <cellStyle name="표준 2 3 4 2 2" xfId="2342"/>
    <cellStyle name="표준 2 3 4 2 2 2" xfId="4958"/>
    <cellStyle name="표준 2 3 4 2 2 2 2" xfId="10250"/>
    <cellStyle name="표준 2 3 4 2 2 2 2 2" xfId="46546"/>
    <cellStyle name="표준 2 3 4 2 2 2 2 2 2" xfId="46547"/>
    <cellStyle name="표준 2 3 4 2 2 2 2 3" xfId="46548"/>
    <cellStyle name="표준 2 3 4 2 2 2 3" xfId="15716"/>
    <cellStyle name="표준 2 3 4 2 2 2 3 2" xfId="46549"/>
    <cellStyle name="표준 2 3 4 2 2 2 4" xfId="46550"/>
    <cellStyle name="표준 2 3 4 2 2 3" xfId="7635"/>
    <cellStyle name="표준 2 3 4 2 2 3 2" xfId="46551"/>
    <cellStyle name="표준 2 3 4 2 2 3 2 2" xfId="46552"/>
    <cellStyle name="표준 2 3 4 2 2 3 3" xfId="46553"/>
    <cellStyle name="표준 2 3 4 2 2 4" xfId="13101"/>
    <cellStyle name="표준 2 3 4 2 2 4 2" xfId="46554"/>
    <cellStyle name="표준 2 3 4 2 2 5" xfId="46555"/>
    <cellStyle name="표준 2 3 4 2 3" xfId="3659"/>
    <cellStyle name="표준 2 3 4 2 3 2" xfId="8951"/>
    <cellStyle name="표준 2 3 4 2 3 2 2" xfId="46556"/>
    <cellStyle name="표준 2 3 4 2 3 2 2 2" xfId="46557"/>
    <cellStyle name="표준 2 3 4 2 3 2 3" xfId="46558"/>
    <cellStyle name="표준 2 3 4 2 3 3" xfId="14417"/>
    <cellStyle name="표준 2 3 4 2 3 3 2" xfId="46559"/>
    <cellStyle name="표준 2 3 4 2 3 4" xfId="46560"/>
    <cellStyle name="표준 2 3 4 2 4" xfId="6336"/>
    <cellStyle name="표준 2 3 4 2 4 2" xfId="46561"/>
    <cellStyle name="표준 2 3 4 2 4 2 2" xfId="46562"/>
    <cellStyle name="표준 2 3 4 2 4 3" xfId="46563"/>
    <cellStyle name="표준 2 3 4 2 5" xfId="11802"/>
    <cellStyle name="표준 2 3 4 2 5 2" xfId="46564"/>
    <cellStyle name="표준 2 3 4 2 6" xfId="46565"/>
    <cellStyle name="표준 2 3 4 3" xfId="1722"/>
    <cellStyle name="표준 2 3 4 3 2" xfId="4338"/>
    <cellStyle name="표준 2 3 4 3 2 2" xfId="9630"/>
    <cellStyle name="표준 2 3 4 3 2 2 2" xfId="46566"/>
    <cellStyle name="표준 2 3 4 3 2 2 2 2" xfId="46567"/>
    <cellStyle name="표준 2 3 4 3 2 2 3" xfId="46568"/>
    <cellStyle name="표준 2 3 4 3 2 3" xfId="15096"/>
    <cellStyle name="표준 2 3 4 3 2 3 2" xfId="46569"/>
    <cellStyle name="표준 2 3 4 3 2 4" xfId="46570"/>
    <cellStyle name="표준 2 3 4 3 3" xfId="7015"/>
    <cellStyle name="표준 2 3 4 3 3 2" xfId="46571"/>
    <cellStyle name="표준 2 3 4 3 3 2 2" xfId="46572"/>
    <cellStyle name="표준 2 3 4 3 3 3" xfId="46573"/>
    <cellStyle name="표준 2 3 4 3 4" xfId="12481"/>
    <cellStyle name="표준 2 3 4 3 4 2" xfId="46574"/>
    <cellStyle name="표준 2 3 4 3 5" xfId="46575"/>
    <cellStyle name="표준 2 3 4 4" xfId="3039"/>
    <cellStyle name="표준 2 3 4 4 2" xfId="8331"/>
    <cellStyle name="표준 2 3 4 4 2 2" xfId="46576"/>
    <cellStyle name="표준 2 3 4 4 2 2 2" xfId="46577"/>
    <cellStyle name="표준 2 3 4 4 2 3" xfId="46578"/>
    <cellStyle name="표준 2 3 4 4 3" xfId="13797"/>
    <cellStyle name="표준 2 3 4 4 3 2" xfId="46579"/>
    <cellStyle name="표준 2 3 4 4 4" xfId="46580"/>
    <cellStyle name="표준 2 3 4 5" xfId="5716"/>
    <cellStyle name="표준 2 3 4 5 2" xfId="46581"/>
    <cellStyle name="표준 2 3 4 5 2 2" xfId="46582"/>
    <cellStyle name="표준 2 3 4 5 3" xfId="46583"/>
    <cellStyle name="표준 2 3 4 6" xfId="11182"/>
    <cellStyle name="표준 2 3 4 6 2" xfId="46584"/>
    <cellStyle name="표준 2 3 4 7" xfId="46585"/>
    <cellStyle name="표준 2 3 5" xfId="738"/>
    <cellStyle name="표준 2 3 5 2" xfId="2040"/>
    <cellStyle name="표준 2 3 5 2 2" xfId="4656"/>
    <cellStyle name="표준 2 3 5 2 2 2" xfId="9948"/>
    <cellStyle name="표준 2 3 5 2 2 2 2" xfId="46586"/>
    <cellStyle name="표준 2 3 5 2 2 2 2 2" xfId="46587"/>
    <cellStyle name="표준 2 3 5 2 2 2 3" xfId="46588"/>
    <cellStyle name="표준 2 3 5 2 2 3" xfId="15414"/>
    <cellStyle name="표준 2 3 5 2 2 3 2" xfId="46589"/>
    <cellStyle name="표준 2 3 5 2 2 4" xfId="46590"/>
    <cellStyle name="표준 2 3 5 2 3" xfId="7333"/>
    <cellStyle name="표준 2 3 5 2 3 2" xfId="46591"/>
    <cellStyle name="표준 2 3 5 2 3 2 2" xfId="46592"/>
    <cellStyle name="표준 2 3 5 2 3 3" xfId="46593"/>
    <cellStyle name="표준 2 3 5 2 4" xfId="12799"/>
    <cellStyle name="표준 2 3 5 2 4 2" xfId="46594"/>
    <cellStyle name="표준 2 3 5 2 5" xfId="46595"/>
    <cellStyle name="표준 2 3 5 3" xfId="3357"/>
    <cellStyle name="표준 2 3 5 3 2" xfId="8649"/>
    <cellStyle name="표준 2 3 5 3 2 2" xfId="46596"/>
    <cellStyle name="표준 2 3 5 3 2 2 2" xfId="46597"/>
    <cellStyle name="표준 2 3 5 3 2 3" xfId="46598"/>
    <cellStyle name="표준 2 3 5 3 3" xfId="14115"/>
    <cellStyle name="표준 2 3 5 3 3 2" xfId="46599"/>
    <cellStyle name="표준 2 3 5 3 4" xfId="46600"/>
    <cellStyle name="표준 2 3 5 4" xfId="6034"/>
    <cellStyle name="표준 2 3 5 4 2" xfId="46601"/>
    <cellStyle name="표준 2 3 5 4 2 2" xfId="46602"/>
    <cellStyle name="표준 2 3 5 4 3" xfId="46603"/>
    <cellStyle name="표준 2 3 5 5" xfId="11500"/>
    <cellStyle name="표준 2 3 5 5 2" xfId="46604"/>
    <cellStyle name="표준 2 3 5 6" xfId="46605"/>
    <cellStyle name="표준 2 3 6" xfId="1420"/>
    <cellStyle name="표준 2 3 6 2" xfId="4036"/>
    <cellStyle name="표준 2 3 6 2 2" xfId="9328"/>
    <cellStyle name="표준 2 3 6 2 2 2" xfId="46606"/>
    <cellStyle name="표준 2 3 6 2 2 2 2" xfId="46607"/>
    <cellStyle name="표준 2 3 6 2 2 3" xfId="46608"/>
    <cellStyle name="표준 2 3 6 2 3" xfId="14794"/>
    <cellStyle name="표준 2 3 6 2 3 2" xfId="46609"/>
    <cellStyle name="표준 2 3 6 2 4" xfId="46610"/>
    <cellStyle name="표준 2 3 6 3" xfId="6713"/>
    <cellStyle name="표준 2 3 6 3 2" xfId="46611"/>
    <cellStyle name="표준 2 3 6 3 2 2" xfId="46612"/>
    <cellStyle name="표준 2 3 6 3 3" xfId="46613"/>
    <cellStyle name="표준 2 3 6 4" xfId="12179"/>
    <cellStyle name="표준 2 3 6 4 2" xfId="46614"/>
    <cellStyle name="표준 2 3 6 5" xfId="46615"/>
    <cellStyle name="표준 2 3 7" xfId="2737"/>
    <cellStyle name="표준 2 3 7 2" xfId="8029"/>
    <cellStyle name="표준 2 3 7 2 2" xfId="46616"/>
    <cellStyle name="표준 2 3 7 2 2 2" xfId="46617"/>
    <cellStyle name="표준 2 3 7 2 3" xfId="46618"/>
    <cellStyle name="표준 2 3 7 3" xfId="13495"/>
    <cellStyle name="표준 2 3 7 3 2" xfId="46619"/>
    <cellStyle name="표준 2 3 7 4" xfId="46620"/>
    <cellStyle name="표준 2 3 8" xfId="5414"/>
    <cellStyle name="표준 2 3 8 2" xfId="46621"/>
    <cellStyle name="표준 2 3 8 2 2" xfId="46622"/>
    <cellStyle name="표준 2 3 8 3" xfId="46623"/>
    <cellStyle name="표준 2 3 9" xfId="10880"/>
    <cellStyle name="표준 2 3 9 2" xfId="46624"/>
    <cellStyle name="표준 2 4" xfId="157"/>
    <cellStyle name="표준 2 4 10" xfId="16342"/>
    <cellStyle name="표준 2 4 10 2" xfId="46625"/>
    <cellStyle name="표준 2 4 11" xfId="16508"/>
    <cellStyle name="표준 2 4 12" xfId="16656"/>
    <cellStyle name="표준 2 4 13" xfId="16848"/>
    <cellStyle name="표준 2 4 14" xfId="17442"/>
    <cellStyle name="표준 2 4 15" xfId="18379"/>
    <cellStyle name="표준 2 4 16" xfId="19341"/>
    <cellStyle name="표준 2 4 17" xfId="21804"/>
    <cellStyle name="표준 2 4 2" xfId="278"/>
    <cellStyle name="표준 2 4 2 10" xfId="18543"/>
    <cellStyle name="표준 2 4 2 11" xfId="19505"/>
    <cellStyle name="표준 2 4 2 12" xfId="21970"/>
    <cellStyle name="표준 2 4 2 2" xfId="582"/>
    <cellStyle name="표준 2 4 2 2 10" xfId="19800"/>
    <cellStyle name="표준 2 4 2 2 11" xfId="22265"/>
    <cellStyle name="표준 2 4 2 2 2" xfId="1204"/>
    <cellStyle name="표준 2 4 2 2 2 2" xfId="2506"/>
    <cellStyle name="표준 2 4 2 2 2 2 2" xfId="5122"/>
    <cellStyle name="표준 2 4 2 2 2 2 2 2" xfId="10414"/>
    <cellStyle name="표준 2 4 2 2 2 2 2 2 2" xfId="46626"/>
    <cellStyle name="표준 2 4 2 2 2 2 2 2 2 2" xfId="46627"/>
    <cellStyle name="표준 2 4 2 2 2 2 2 2 3" xfId="46628"/>
    <cellStyle name="표준 2 4 2 2 2 2 2 3" xfId="15880"/>
    <cellStyle name="표준 2 4 2 2 2 2 2 3 2" xfId="46629"/>
    <cellStyle name="표준 2 4 2 2 2 2 2 4" xfId="46630"/>
    <cellStyle name="표준 2 4 2 2 2 2 3" xfId="7799"/>
    <cellStyle name="표준 2 4 2 2 2 2 3 2" xfId="46631"/>
    <cellStyle name="표준 2 4 2 2 2 2 3 2 2" xfId="46632"/>
    <cellStyle name="표준 2 4 2 2 2 2 3 3" xfId="46633"/>
    <cellStyle name="표준 2 4 2 2 2 2 4" xfId="13265"/>
    <cellStyle name="표준 2 4 2 2 2 2 4 2" xfId="46634"/>
    <cellStyle name="표준 2 4 2 2 2 2 5" xfId="46635"/>
    <cellStyle name="표준 2 4 2 2 2 2 6" xfId="46636"/>
    <cellStyle name="표준 2 4 2 2 2 3" xfId="3823"/>
    <cellStyle name="표준 2 4 2 2 2 3 2" xfId="9115"/>
    <cellStyle name="표준 2 4 2 2 2 3 2 2" xfId="46637"/>
    <cellStyle name="표준 2 4 2 2 2 3 2 2 2" xfId="46638"/>
    <cellStyle name="표준 2 4 2 2 2 3 2 3" xfId="46639"/>
    <cellStyle name="표준 2 4 2 2 2 3 3" xfId="14581"/>
    <cellStyle name="표준 2 4 2 2 2 3 3 2" xfId="46640"/>
    <cellStyle name="표준 2 4 2 2 2 3 4" xfId="46641"/>
    <cellStyle name="표준 2 4 2 2 2 4" xfId="6500"/>
    <cellStyle name="표준 2 4 2 2 2 4 2" xfId="46642"/>
    <cellStyle name="표준 2 4 2 2 2 4 2 2" xfId="46643"/>
    <cellStyle name="표준 2 4 2 2 2 4 3" xfId="46644"/>
    <cellStyle name="표준 2 4 2 2 2 5" xfId="11966"/>
    <cellStyle name="표준 2 4 2 2 2 5 2" xfId="46645"/>
    <cellStyle name="표준 2 4 2 2 2 6" xfId="20724"/>
    <cellStyle name="표준 2 4 2 2 2 7" xfId="46646"/>
    <cellStyle name="표준 2 4 2 2 3" xfId="1886"/>
    <cellStyle name="표준 2 4 2 2 3 2" xfId="4502"/>
    <cellStyle name="표준 2 4 2 2 3 2 2" xfId="9794"/>
    <cellStyle name="표준 2 4 2 2 3 2 2 2" xfId="46647"/>
    <cellStyle name="표준 2 4 2 2 3 2 2 2 2" xfId="46648"/>
    <cellStyle name="표준 2 4 2 2 3 2 2 3" xfId="46649"/>
    <cellStyle name="표준 2 4 2 2 3 2 3" xfId="15260"/>
    <cellStyle name="표준 2 4 2 2 3 2 3 2" xfId="46650"/>
    <cellStyle name="표준 2 4 2 2 3 2 4" xfId="46651"/>
    <cellStyle name="표준 2 4 2 2 3 2 5" xfId="46652"/>
    <cellStyle name="표준 2 4 2 2 3 3" xfId="7179"/>
    <cellStyle name="표준 2 4 2 2 3 3 2" xfId="46653"/>
    <cellStyle name="표준 2 4 2 2 3 3 2 2" xfId="46654"/>
    <cellStyle name="표준 2 4 2 2 3 3 3" xfId="46655"/>
    <cellStyle name="표준 2 4 2 2 3 4" xfId="12645"/>
    <cellStyle name="표준 2 4 2 2 3 4 2" xfId="46656"/>
    <cellStyle name="표준 2 4 2 2 3 5" xfId="21302"/>
    <cellStyle name="표준 2 4 2 2 3 6" xfId="46657"/>
    <cellStyle name="표준 2 4 2 2 4" xfId="3203"/>
    <cellStyle name="표준 2 4 2 2 4 2" xfId="8495"/>
    <cellStyle name="표준 2 4 2 2 4 2 2" xfId="46658"/>
    <cellStyle name="표준 2 4 2 2 4 2 2 2" xfId="46659"/>
    <cellStyle name="표준 2 4 2 2 4 2 3" xfId="46660"/>
    <cellStyle name="표준 2 4 2 2 4 3" xfId="13961"/>
    <cellStyle name="표준 2 4 2 2 4 3 2" xfId="46661"/>
    <cellStyle name="표준 2 4 2 2 4 4" xfId="46662"/>
    <cellStyle name="표준 2 4 2 2 4 5" xfId="46663"/>
    <cellStyle name="표준 2 4 2 2 5" xfId="5880"/>
    <cellStyle name="표준 2 4 2 2 5 2" xfId="46664"/>
    <cellStyle name="표준 2 4 2 2 5 2 2" xfId="46665"/>
    <cellStyle name="표준 2 4 2 2 5 3" xfId="46666"/>
    <cellStyle name="표준 2 4 2 2 6" xfId="11346"/>
    <cellStyle name="표준 2 4 2 2 6 2" xfId="46667"/>
    <cellStyle name="표준 2 4 2 2 7" xfId="17327"/>
    <cellStyle name="표준 2 4 2 2 8" xfId="17901"/>
    <cellStyle name="표준 2 4 2 2 9" xfId="18838"/>
    <cellStyle name="표준 2 4 2 3" xfId="902"/>
    <cellStyle name="표준 2 4 2 3 2" xfId="2204"/>
    <cellStyle name="표준 2 4 2 3 2 2" xfId="4820"/>
    <cellStyle name="표준 2 4 2 3 2 2 2" xfId="10112"/>
    <cellStyle name="표준 2 4 2 3 2 2 2 2" xfId="46668"/>
    <cellStyle name="표준 2 4 2 3 2 2 2 2 2" xfId="46669"/>
    <cellStyle name="표준 2 4 2 3 2 2 2 3" xfId="46670"/>
    <cellStyle name="표준 2 4 2 3 2 2 3" xfId="15578"/>
    <cellStyle name="표준 2 4 2 3 2 2 3 2" xfId="46671"/>
    <cellStyle name="표준 2 4 2 3 2 2 4" xfId="46672"/>
    <cellStyle name="표준 2 4 2 3 2 2 5" xfId="46673"/>
    <cellStyle name="표준 2 4 2 3 2 3" xfId="7497"/>
    <cellStyle name="표준 2 4 2 3 2 3 2" xfId="46674"/>
    <cellStyle name="표준 2 4 2 3 2 3 2 2" xfId="46675"/>
    <cellStyle name="표준 2 4 2 3 2 3 3" xfId="46676"/>
    <cellStyle name="표준 2 4 2 3 2 4" xfId="12963"/>
    <cellStyle name="표준 2 4 2 3 2 4 2" xfId="46677"/>
    <cellStyle name="표준 2 4 2 3 2 5" xfId="21644"/>
    <cellStyle name="표준 2 4 2 3 2 6" xfId="46678"/>
    <cellStyle name="표준 2 4 2 3 3" xfId="3521"/>
    <cellStyle name="표준 2 4 2 3 3 2" xfId="8813"/>
    <cellStyle name="표준 2 4 2 3 3 2 2" xfId="46679"/>
    <cellStyle name="표준 2 4 2 3 3 2 2 2" xfId="46680"/>
    <cellStyle name="표준 2 4 2 3 3 2 3" xfId="46681"/>
    <cellStyle name="표준 2 4 2 3 3 3" xfId="14279"/>
    <cellStyle name="표준 2 4 2 3 3 3 2" xfId="46682"/>
    <cellStyle name="표준 2 4 2 3 3 4" xfId="46683"/>
    <cellStyle name="표준 2 4 2 3 3 5" xfId="46684"/>
    <cellStyle name="표준 2 4 2 3 4" xfId="6198"/>
    <cellStyle name="표준 2 4 2 3 4 2" xfId="46685"/>
    <cellStyle name="표준 2 4 2 3 4 2 2" xfId="46686"/>
    <cellStyle name="표준 2 4 2 3 4 3" xfId="46687"/>
    <cellStyle name="표준 2 4 2 3 5" xfId="11664"/>
    <cellStyle name="표준 2 4 2 3 5 2" xfId="46688"/>
    <cellStyle name="표준 2 4 2 3 6" xfId="18243"/>
    <cellStyle name="표준 2 4 2 3 7" xfId="19177"/>
    <cellStyle name="표준 2 4 2 3 8" xfId="20139"/>
    <cellStyle name="표준 2 4 2 3 9" xfId="22604"/>
    <cellStyle name="표준 2 4 2 4" xfId="1584"/>
    <cellStyle name="표준 2 4 2 4 2" xfId="4200"/>
    <cellStyle name="표준 2 4 2 4 2 2" xfId="9492"/>
    <cellStyle name="표준 2 4 2 4 2 2 2" xfId="46689"/>
    <cellStyle name="표준 2 4 2 4 2 2 2 2" xfId="46690"/>
    <cellStyle name="표준 2 4 2 4 2 2 3" xfId="46691"/>
    <cellStyle name="표준 2 4 2 4 2 3" xfId="14958"/>
    <cellStyle name="표준 2 4 2 4 2 3 2" xfId="46692"/>
    <cellStyle name="표준 2 4 2 4 2 4" xfId="46693"/>
    <cellStyle name="표준 2 4 2 4 2 5" xfId="46694"/>
    <cellStyle name="표준 2 4 2 4 3" xfId="6877"/>
    <cellStyle name="표준 2 4 2 4 3 2" xfId="46695"/>
    <cellStyle name="표준 2 4 2 4 3 2 2" xfId="46696"/>
    <cellStyle name="표준 2 4 2 4 3 3" xfId="46697"/>
    <cellStyle name="표준 2 4 2 4 4" xfId="12343"/>
    <cellStyle name="표준 2 4 2 4 4 2" xfId="46698"/>
    <cellStyle name="표준 2 4 2 4 5" xfId="20429"/>
    <cellStyle name="표준 2 4 2 4 6" xfId="46699"/>
    <cellStyle name="표준 2 4 2 5" xfId="2901"/>
    <cellStyle name="표준 2 4 2 5 2" xfId="8193"/>
    <cellStyle name="표준 2 4 2 5 2 2" xfId="46700"/>
    <cellStyle name="표준 2 4 2 5 2 2 2" xfId="46701"/>
    <cellStyle name="표준 2 4 2 5 2 3" xfId="46702"/>
    <cellStyle name="표준 2 4 2 5 2 4" xfId="46703"/>
    <cellStyle name="표준 2 4 2 5 3" xfId="13659"/>
    <cellStyle name="표준 2 4 2 5 3 2" xfId="46704"/>
    <cellStyle name="표준 2 4 2 5 4" xfId="21007"/>
    <cellStyle name="표준 2 4 2 5 5" xfId="46705"/>
    <cellStyle name="표준 2 4 2 6" xfId="5578"/>
    <cellStyle name="표준 2 4 2 6 2" xfId="46706"/>
    <cellStyle name="표준 2 4 2 6 2 2" xfId="46707"/>
    <cellStyle name="표준 2 4 2 6 3" xfId="46708"/>
    <cellStyle name="표준 2 4 2 6 4" xfId="46709"/>
    <cellStyle name="표준 2 4 2 7" xfId="11044"/>
    <cellStyle name="표준 2 4 2 7 2" xfId="46710"/>
    <cellStyle name="표준 2 4 2 8" xfId="17018"/>
    <cellStyle name="표준 2 4 2 9" xfId="17606"/>
    <cellStyle name="표준 2 4 3" xfId="204"/>
    <cellStyle name="표준 2 4 3 2" xfId="17198"/>
    <cellStyle name="표준 2 4 3 2 2" xfId="20609"/>
    <cellStyle name="표준 2 4 3 3" xfId="17786"/>
    <cellStyle name="표준 2 4 3 3 2" xfId="21187"/>
    <cellStyle name="표준 2 4 3 4" xfId="18723"/>
    <cellStyle name="표준 2 4 3 5" xfId="19685"/>
    <cellStyle name="표준 2 4 3 6" xfId="22150"/>
    <cellStyle name="표준 2 4 4" xfId="467"/>
    <cellStyle name="표준 2 4 4 10" xfId="22395"/>
    <cellStyle name="표준 2 4 4 2" xfId="1089"/>
    <cellStyle name="표준 2 4 4 2 2" xfId="2391"/>
    <cellStyle name="표준 2 4 4 2 2 2" xfId="5007"/>
    <cellStyle name="표준 2 4 4 2 2 2 2" xfId="10299"/>
    <cellStyle name="표준 2 4 4 2 2 2 2 2" xfId="46711"/>
    <cellStyle name="표준 2 4 4 2 2 2 2 2 2" xfId="46712"/>
    <cellStyle name="표준 2 4 4 2 2 2 2 3" xfId="46713"/>
    <cellStyle name="표준 2 4 4 2 2 2 3" xfId="15765"/>
    <cellStyle name="표준 2 4 4 2 2 2 3 2" xfId="46714"/>
    <cellStyle name="표준 2 4 4 2 2 2 4" xfId="46715"/>
    <cellStyle name="표준 2 4 4 2 2 3" xfId="7684"/>
    <cellStyle name="표준 2 4 4 2 2 3 2" xfId="46716"/>
    <cellStyle name="표준 2 4 4 2 2 3 2 2" xfId="46717"/>
    <cellStyle name="표준 2 4 4 2 2 3 3" xfId="46718"/>
    <cellStyle name="표준 2 4 4 2 2 4" xfId="13150"/>
    <cellStyle name="표준 2 4 4 2 2 4 2" xfId="46719"/>
    <cellStyle name="표준 2 4 4 2 2 5" xfId="46720"/>
    <cellStyle name="표준 2 4 4 2 2 6" xfId="46721"/>
    <cellStyle name="표준 2 4 4 2 3" xfId="3708"/>
    <cellStyle name="표준 2 4 4 2 3 2" xfId="9000"/>
    <cellStyle name="표준 2 4 4 2 3 2 2" xfId="46722"/>
    <cellStyle name="표준 2 4 4 2 3 2 2 2" xfId="46723"/>
    <cellStyle name="표준 2 4 4 2 3 2 3" xfId="46724"/>
    <cellStyle name="표준 2 4 4 2 3 3" xfId="14466"/>
    <cellStyle name="표준 2 4 4 2 3 3 2" xfId="46725"/>
    <cellStyle name="표준 2 4 4 2 3 4" xfId="46726"/>
    <cellStyle name="표준 2 4 4 2 4" xfId="6385"/>
    <cellStyle name="표준 2 4 4 2 4 2" xfId="46727"/>
    <cellStyle name="표준 2 4 4 2 4 2 2" xfId="46728"/>
    <cellStyle name="표준 2 4 4 2 4 3" xfId="46729"/>
    <cellStyle name="표준 2 4 4 2 5" xfId="11851"/>
    <cellStyle name="표준 2 4 4 2 5 2" xfId="46730"/>
    <cellStyle name="표준 2 4 4 2 6" xfId="21434"/>
    <cellStyle name="표준 2 4 4 2 7" xfId="46731"/>
    <cellStyle name="표준 2 4 4 3" xfId="1771"/>
    <cellStyle name="표준 2 4 4 3 2" xfId="4387"/>
    <cellStyle name="표준 2 4 4 3 2 2" xfId="9679"/>
    <cellStyle name="표준 2 4 4 3 2 2 2" xfId="46732"/>
    <cellStyle name="표준 2 4 4 3 2 2 2 2" xfId="46733"/>
    <cellStyle name="표준 2 4 4 3 2 2 3" xfId="46734"/>
    <cellStyle name="표준 2 4 4 3 2 3" xfId="15145"/>
    <cellStyle name="표준 2 4 4 3 2 3 2" xfId="46735"/>
    <cellStyle name="표준 2 4 4 3 2 4" xfId="46736"/>
    <cellStyle name="표준 2 4 4 3 3" xfId="7064"/>
    <cellStyle name="표준 2 4 4 3 3 2" xfId="46737"/>
    <cellStyle name="표준 2 4 4 3 3 2 2" xfId="46738"/>
    <cellStyle name="표준 2 4 4 3 3 3" xfId="46739"/>
    <cellStyle name="표준 2 4 4 3 4" xfId="12530"/>
    <cellStyle name="표준 2 4 4 3 4 2" xfId="46740"/>
    <cellStyle name="표준 2 4 4 3 5" xfId="46741"/>
    <cellStyle name="표준 2 4 4 3 6" xfId="46742"/>
    <cellStyle name="표준 2 4 4 4" xfId="3088"/>
    <cellStyle name="표준 2 4 4 4 2" xfId="8380"/>
    <cellStyle name="표준 2 4 4 4 2 2" xfId="46743"/>
    <cellStyle name="표준 2 4 4 4 2 2 2" xfId="46744"/>
    <cellStyle name="표준 2 4 4 4 2 3" xfId="46745"/>
    <cellStyle name="표준 2 4 4 4 3" xfId="13846"/>
    <cellStyle name="표준 2 4 4 4 3 2" xfId="46746"/>
    <cellStyle name="표준 2 4 4 4 4" xfId="46747"/>
    <cellStyle name="표준 2 4 4 5" xfId="5765"/>
    <cellStyle name="표준 2 4 4 5 2" xfId="46748"/>
    <cellStyle name="표준 2 4 4 5 2 2" xfId="46749"/>
    <cellStyle name="표준 2 4 4 5 3" xfId="46750"/>
    <cellStyle name="표준 2 4 4 6" xfId="11231"/>
    <cellStyle name="표준 2 4 4 6 2" xfId="46751"/>
    <cellStyle name="표준 2 4 4 7" xfId="18034"/>
    <cellStyle name="표준 2 4 4 8" xfId="18968"/>
    <cellStyle name="표준 2 4 4 9" xfId="19930"/>
    <cellStyle name="표준 2 4 5" xfId="787"/>
    <cellStyle name="표준 2 4 5 2" xfId="2089"/>
    <cellStyle name="표준 2 4 5 2 2" xfId="4705"/>
    <cellStyle name="표준 2 4 5 2 2 2" xfId="9997"/>
    <cellStyle name="표준 2 4 5 2 2 2 2" xfId="46752"/>
    <cellStyle name="표준 2 4 5 2 2 2 2 2" xfId="46753"/>
    <cellStyle name="표준 2 4 5 2 2 2 3" xfId="46754"/>
    <cellStyle name="표준 2 4 5 2 2 3" xfId="15463"/>
    <cellStyle name="표준 2 4 5 2 2 3 2" xfId="46755"/>
    <cellStyle name="표준 2 4 5 2 2 4" xfId="46756"/>
    <cellStyle name="표준 2 4 5 2 3" xfId="7382"/>
    <cellStyle name="표준 2 4 5 2 3 2" xfId="46757"/>
    <cellStyle name="표준 2 4 5 2 3 2 2" xfId="46758"/>
    <cellStyle name="표준 2 4 5 2 3 3" xfId="46759"/>
    <cellStyle name="표준 2 4 5 2 4" xfId="12848"/>
    <cellStyle name="표준 2 4 5 2 4 2" xfId="46760"/>
    <cellStyle name="표준 2 4 5 2 5" xfId="46761"/>
    <cellStyle name="표준 2 4 5 2 6" xfId="46762"/>
    <cellStyle name="표준 2 4 5 3" xfId="3406"/>
    <cellStyle name="표준 2 4 5 3 2" xfId="8698"/>
    <cellStyle name="표준 2 4 5 3 2 2" xfId="46763"/>
    <cellStyle name="표준 2 4 5 3 2 2 2" xfId="46764"/>
    <cellStyle name="표준 2 4 5 3 2 3" xfId="46765"/>
    <cellStyle name="표준 2 4 5 3 3" xfId="14164"/>
    <cellStyle name="표준 2 4 5 3 3 2" xfId="46766"/>
    <cellStyle name="표준 2 4 5 3 4" xfId="46767"/>
    <cellStyle name="표준 2 4 5 4" xfId="6083"/>
    <cellStyle name="표준 2 4 5 4 2" xfId="46768"/>
    <cellStyle name="표준 2 4 5 4 2 2" xfId="46769"/>
    <cellStyle name="표준 2 4 5 4 3" xfId="46770"/>
    <cellStyle name="표준 2 4 5 5" xfId="11549"/>
    <cellStyle name="표준 2 4 5 5 2" xfId="46771"/>
    <cellStyle name="표준 2 4 5 6" xfId="20263"/>
    <cellStyle name="표준 2 4 5 7" xfId="46772"/>
    <cellStyle name="표준 2 4 6" xfId="1469"/>
    <cellStyle name="표준 2 4 6 2" xfId="4085"/>
    <cellStyle name="표준 2 4 6 2 2" xfId="9377"/>
    <cellStyle name="표준 2 4 6 2 2 2" xfId="46773"/>
    <cellStyle name="표준 2 4 6 2 2 2 2" xfId="46774"/>
    <cellStyle name="표준 2 4 6 2 2 3" xfId="46775"/>
    <cellStyle name="표준 2 4 6 2 3" xfId="14843"/>
    <cellStyle name="표준 2 4 6 2 3 2" xfId="46776"/>
    <cellStyle name="표준 2 4 6 2 4" xfId="46777"/>
    <cellStyle name="표준 2 4 6 2 5" xfId="46778"/>
    <cellStyle name="표준 2 4 6 3" xfId="6762"/>
    <cellStyle name="표준 2 4 6 3 2" xfId="46779"/>
    <cellStyle name="표준 2 4 6 3 2 2" xfId="46780"/>
    <cellStyle name="표준 2 4 6 3 3" xfId="46781"/>
    <cellStyle name="표준 2 4 6 4" xfId="12228"/>
    <cellStyle name="표준 2 4 6 4 2" xfId="46782"/>
    <cellStyle name="표준 2 4 6 5" xfId="20841"/>
    <cellStyle name="표준 2 4 6 6" xfId="46783"/>
    <cellStyle name="표준 2 4 7" xfId="2786"/>
    <cellStyle name="표준 2 4 7 2" xfId="8078"/>
    <cellStyle name="표준 2 4 7 2 2" xfId="46784"/>
    <cellStyle name="표준 2 4 7 2 2 2" xfId="46785"/>
    <cellStyle name="표준 2 4 7 2 3" xfId="46786"/>
    <cellStyle name="표준 2 4 7 3" xfId="13544"/>
    <cellStyle name="표준 2 4 7 3 2" xfId="46787"/>
    <cellStyle name="표준 2 4 7 4" xfId="46788"/>
    <cellStyle name="표준 2 4 7 5" xfId="46789"/>
    <cellStyle name="표준 2 4 8" xfId="5463"/>
    <cellStyle name="표준 2 4 8 2" xfId="46790"/>
    <cellStyle name="표준 2 4 8 2 2" xfId="46791"/>
    <cellStyle name="표준 2 4 8 3" xfId="46792"/>
    <cellStyle name="표준 2 4 9" xfId="10929"/>
    <cellStyle name="표준 2 4 9 2" xfId="46793"/>
    <cellStyle name="표준 2 5" xfId="172"/>
    <cellStyle name="표준 2 5 10" xfId="16887"/>
    <cellStyle name="표준 2 5 11" xfId="17481"/>
    <cellStyle name="표준 2 5 12" xfId="18418"/>
    <cellStyle name="표준 2 5 13" xfId="19380"/>
    <cellStyle name="표준 2 5 14" xfId="21845"/>
    <cellStyle name="표준 2 5 2" xfId="293"/>
    <cellStyle name="표준 2 5 2 10" xfId="18582"/>
    <cellStyle name="표준 2 5 2 11" xfId="19544"/>
    <cellStyle name="표준 2 5 2 12" xfId="22009"/>
    <cellStyle name="표준 2 5 2 2" xfId="597"/>
    <cellStyle name="표준 2 5 2 2 10" xfId="22605"/>
    <cellStyle name="표준 2 5 2 2 2" xfId="1219"/>
    <cellStyle name="표준 2 5 2 2 2 2" xfId="2521"/>
    <cellStyle name="표준 2 5 2 2 2 2 2" xfId="5137"/>
    <cellStyle name="표준 2 5 2 2 2 2 2 2" xfId="10429"/>
    <cellStyle name="표준 2 5 2 2 2 2 2 2 2" xfId="46794"/>
    <cellStyle name="표준 2 5 2 2 2 2 2 2 2 2" xfId="46795"/>
    <cellStyle name="표준 2 5 2 2 2 2 2 2 3" xfId="46796"/>
    <cellStyle name="표준 2 5 2 2 2 2 2 3" xfId="15895"/>
    <cellStyle name="표준 2 5 2 2 2 2 2 3 2" xfId="46797"/>
    <cellStyle name="표준 2 5 2 2 2 2 2 4" xfId="46798"/>
    <cellStyle name="표준 2 5 2 2 2 2 3" xfId="7814"/>
    <cellStyle name="표준 2 5 2 2 2 2 3 2" xfId="46799"/>
    <cellStyle name="표준 2 5 2 2 2 2 3 2 2" xfId="46800"/>
    <cellStyle name="표준 2 5 2 2 2 2 3 3" xfId="46801"/>
    <cellStyle name="표준 2 5 2 2 2 2 4" xfId="13280"/>
    <cellStyle name="표준 2 5 2 2 2 2 4 2" xfId="46802"/>
    <cellStyle name="표준 2 5 2 2 2 2 5" xfId="46803"/>
    <cellStyle name="표준 2 5 2 2 2 2 6" xfId="46804"/>
    <cellStyle name="표준 2 5 2 2 2 3" xfId="3838"/>
    <cellStyle name="표준 2 5 2 2 2 3 2" xfId="9130"/>
    <cellStyle name="표준 2 5 2 2 2 3 2 2" xfId="46805"/>
    <cellStyle name="표준 2 5 2 2 2 3 2 2 2" xfId="46806"/>
    <cellStyle name="표준 2 5 2 2 2 3 2 3" xfId="46807"/>
    <cellStyle name="표준 2 5 2 2 2 3 3" xfId="14596"/>
    <cellStyle name="표준 2 5 2 2 2 3 3 2" xfId="46808"/>
    <cellStyle name="표준 2 5 2 2 2 3 4" xfId="46809"/>
    <cellStyle name="표준 2 5 2 2 2 4" xfId="6515"/>
    <cellStyle name="표준 2 5 2 2 2 4 2" xfId="46810"/>
    <cellStyle name="표준 2 5 2 2 2 4 2 2" xfId="46811"/>
    <cellStyle name="표준 2 5 2 2 2 4 3" xfId="46812"/>
    <cellStyle name="표준 2 5 2 2 2 5" xfId="11981"/>
    <cellStyle name="표준 2 5 2 2 2 5 2" xfId="46813"/>
    <cellStyle name="표준 2 5 2 2 2 6" xfId="21645"/>
    <cellStyle name="표준 2 5 2 2 2 7" xfId="46814"/>
    <cellStyle name="표준 2 5 2 2 3" xfId="1901"/>
    <cellStyle name="표준 2 5 2 2 3 2" xfId="4517"/>
    <cellStyle name="표준 2 5 2 2 3 2 2" xfId="9809"/>
    <cellStyle name="표준 2 5 2 2 3 2 2 2" xfId="46815"/>
    <cellStyle name="표준 2 5 2 2 3 2 2 2 2" xfId="46816"/>
    <cellStyle name="표준 2 5 2 2 3 2 2 3" xfId="46817"/>
    <cellStyle name="표준 2 5 2 2 3 2 3" xfId="15275"/>
    <cellStyle name="표준 2 5 2 2 3 2 3 2" xfId="46818"/>
    <cellStyle name="표준 2 5 2 2 3 2 4" xfId="46819"/>
    <cellStyle name="표준 2 5 2 2 3 3" xfId="7194"/>
    <cellStyle name="표준 2 5 2 2 3 3 2" xfId="46820"/>
    <cellStyle name="표준 2 5 2 2 3 3 2 2" xfId="46821"/>
    <cellStyle name="표준 2 5 2 2 3 3 3" xfId="46822"/>
    <cellStyle name="표준 2 5 2 2 3 4" xfId="12660"/>
    <cellStyle name="표준 2 5 2 2 3 4 2" xfId="46823"/>
    <cellStyle name="표준 2 5 2 2 3 5" xfId="46824"/>
    <cellStyle name="표준 2 5 2 2 3 6" xfId="46825"/>
    <cellStyle name="표준 2 5 2 2 4" xfId="3218"/>
    <cellStyle name="표준 2 5 2 2 4 2" xfId="8510"/>
    <cellStyle name="표준 2 5 2 2 4 2 2" xfId="46826"/>
    <cellStyle name="표준 2 5 2 2 4 2 2 2" xfId="46827"/>
    <cellStyle name="표준 2 5 2 2 4 2 3" xfId="46828"/>
    <cellStyle name="표준 2 5 2 2 4 3" xfId="13976"/>
    <cellStyle name="표준 2 5 2 2 4 3 2" xfId="46829"/>
    <cellStyle name="표준 2 5 2 2 4 4" xfId="46830"/>
    <cellStyle name="표준 2 5 2 2 5" xfId="5895"/>
    <cellStyle name="표준 2 5 2 2 5 2" xfId="46831"/>
    <cellStyle name="표준 2 5 2 2 5 2 2" xfId="46832"/>
    <cellStyle name="표준 2 5 2 2 5 3" xfId="46833"/>
    <cellStyle name="표준 2 5 2 2 6" xfId="11361"/>
    <cellStyle name="표준 2 5 2 2 6 2" xfId="46834"/>
    <cellStyle name="표준 2 5 2 2 7" xfId="18244"/>
    <cellStyle name="표준 2 5 2 2 8" xfId="19178"/>
    <cellStyle name="표준 2 5 2 2 9" xfId="20140"/>
    <cellStyle name="표준 2 5 2 3" xfId="917"/>
    <cellStyle name="표준 2 5 2 3 2" xfId="2219"/>
    <cellStyle name="표준 2 5 2 3 2 2" xfId="4835"/>
    <cellStyle name="표준 2 5 2 3 2 2 2" xfId="10127"/>
    <cellStyle name="표준 2 5 2 3 2 2 2 2" xfId="46835"/>
    <cellStyle name="표준 2 5 2 3 2 2 2 2 2" xfId="46836"/>
    <cellStyle name="표준 2 5 2 3 2 2 2 3" xfId="46837"/>
    <cellStyle name="표준 2 5 2 3 2 2 3" xfId="15593"/>
    <cellStyle name="표준 2 5 2 3 2 2 3 2" xfId="46838"/>
    <cellStyle name="표준 2 5 2 3 2 2 4" xfId="46839"/>
    <cellStyle name="표준 2 5 2 3 2 3" xfId="7512"/>
    <cellStyle name="표준 2 5 2 3 2 3 2" xfId="46840"/>
    <cellStyle name="표준 2 5 2 3 2 3 2 2" xfId="46841"/>
    <cellStyle name="표준 2 5 2 3 2 3 3" xfId="46842"/>
    <cellStyle name="표준 2 5 2 3 2 4" xfId="12978"/>
    <cellStyle name="표준 2 5 2 3 2 4 2" xfId="46843"/>
    <cellStyle name="표준 2 5 2 3 2 5" xfId="46844"/>
    <cellStyle name="표준 2 5 2 3 2 6" xfId="46845"/>
    <cellStyle name="표준 2 5 2 3 3" xfId="3536"/>
    <cellStyle name="표준 2 5 2 3 3 2" xfId="8828"/>
    <cellStyle name="표준 2 5 2 3 3 2 2" xfId="46846"/>
    <cellStyle name="표준 2 5 2 3 3 2 2 2" xfId="46847"/>
    <cellStyle name="표준 2 5 2 3 3 2 3" xfId="46848"/>
    <cellStyle name="표준 2 5 2 3 3 3" xfId="14294"/>
    <cellStyle name="표준 2 5 2 3 3 3 2" xfId="46849"/>
    <cellStyle name="표준 2 5 2 3 3 4" xfId="46850"/>
    <cellStyle name="표준 2 5 2 3 4" xfId="6213"/>
    <cellStyle name="표준 2 5 2 3 4 2" xfId="46851"/>
    <cellStyle name="표준 2 5 2 3 4 2 2" xfId="46852"/>
    <cellStyle name="표준 2 5 2 3 4 3" xfId="46853"/>
    <cellStyle name="표준 2 5 2 3 5" xfId="11679"/>
    <cellStyle name="표준 2 5 2 3 5 2" xfId="46854"/>
    <cellStyle name="표준 2 5 2 3 6" xfId="20468"/>
    <cellStyle name="표준 2 5 2 3 7" xfId="46855"/>
    <cellStyle name="표준 2 5 2 4" xfId="1599"/>
    <cellStyle name="표준 2 5 2 4 2" xfId="4215"/>
    <cellStyle name="표준 2 5 2 4 2 2" xfId="9507"/>
    <cellStyle name="표준 2 5 2 4 2 2 2" xfId="46856"/>
    <cellStyle name="표준 2 5 2 4 2 2 2 2" xfId="46857"/>
    <cellStyle name="표준 2 5 2 4 2 2 3" xfId="46858"/>
    <cellStyle name="표준 2 5 2 4 2 3" xfId="14973"/>
    <cellStyle name="표준 2 5 2 4 2 3 2" xfId="46859"/>
    <cellStyle name="표준 2 5 2 4 2 4" xfId="46860"/>
    <cellStyle name="표준 2 5 2 4 2 5" xfId="46861"/>
    <cellStyle name="표준 2 5 2 4 3" xfId="6892"/>
    <cellStyle name="표준 2 5 2 4 3 2" xfId="46862"/>
    <cellStyle name="표준 2 5 2 4 3 2 2" xfId="46863"/>
    <cellStyle name="표준 2 5 2 4 3 3" xfId="46864"/>
    <cellStyle name="표준 2 5 2 4 4" xfId="12358"/>
    <cellStyle name="표준 2 5 2 4 4 2" xfId="46865"/>
    <cellStyle name="표준 2 5 2 4 5" xfId="21046"/>
    <cellStyle name="표준 2 5 2 4 6" xfId="46866"/>
    <cellStyle name="표준 2 5 2 5" xfId="2916"/>
    <cellStyle name="표준 2 5 2 5 2" xfId="8208"/>
    <cellStyle name="표준 2 5 2 5 2 2" xfId="46867"/>
    <cellStyle name="표준 2 5 2 5 2 2 2" xfId="46868"/>
    <cellStyle name="표준 2 5 2 5 2 3" xfId="46869"/>
    <cellStyle name="표준 2 5 2 5 3" xfId="13674"/>
    <cellStyle name="표준 2 5 2 5 3 2" xfId="46870"/>
    <cellStyle name="표준 2 5 2 5 4" xfId="46871"/>
    <cellStyle name="표준 2 5 2 5 5" xfId="46872"/>
    <cellStyle name="표준 2 5 2 6" xfId="5593"/>
    <cellStyle name="표준 2 5 2 6 2" xfId="46873"/>
    <cellStyle name="표준 2 5 2 6 2 2" xfId="46874"/>
    <cellStyle name="표준 2 5 2 6 3" xfId="46875"/>
    <cellStyle name="표준 2 5 2 7" xfId="11059"/>
    <cellStyle name="표준 2 5 2 7 2" xfId="46876"/>
    <cellStyle name="표준 2 5 2 8" xfId="17057"/>
    <cellStyle name="표준 2 5 2 9" xfId="17645"/>
    <cellStyle name="표준 2 5 3" xfId="482"/>
    <cellStyle name="표준 2 5 3 10" xfId="22434"/>
    <cellStyle name="표준 2 5 3 2" xfId="1104"/>
    <cellStyle name="표준 2 5 3 2 2" xfId="2406"/>
    <cellStyle name="표준 2 5 3 2 2 2" xfId="5022"/>
    <cellStyle name="표준 2 5 3 2 2 2 2" xfId="10314"/>
    <cellStyle name="표준 2 5 3 2 2 2 2 2" xfId="46877"/>
    <cellStyle name="표준 2 5 3 2 2 2 2 2 2" xfId="46878"/>
    <cellStyle name="표준 2 5 3 2 2 2 2 3" xfId="46879"/>
    <cellStyle name="표준 2 5 3 2 2 2 3" xfId="15780"/>
    <cellStyle name="표준 2 5 3 2 2 2 3 2" xfId="46880"/>
    <cellStyle name="표준 2 5 3 2 2 2 4" xfId="46881"/>
    <cellStyle name="표준 2 5 3 2 2 3" xfId="7699"/>
    <cellStyle name="표준 2 5 3 2 2 3 2" xfId="46882"/>
    <cellStyle name="표준 2 5 3 2 2 3 2 2" xfId="46883"/>
    <cellStyle name="표준 2 5 3 2 2 3 3" xfId="46884"/>
    <cellStyle name="표준 2 5 3 2 2 4" xfId="13165"/>
    <cellStyle name="표준 2 5 3 2 2 4 2" xfId="46885"/>
    <cellStyle name="표준 2 5 3 2 2 5" xfId="46886"/>
    <cellStyle name="표준 2 5 3 2 2 6" xfId="46887"/>
    <cellStyle name="표준 2 5 3 2 3" xfId="3723"/>
    <cellStyle name="표준 2 5 3 2 3 2" xfId="9015"/>
    <cellStyle name="표준 2 5 3 2 3 2 2" xfId="46888"/>
    <cellStyle name="표준 2 5 3 2 3 2 2 2" xfId="46889"/>
    <cellStyle name="표준 2 5 3 2 3 2 3" xfId="46890"/>
    <cellStyle name="표준 2 5 3 2 3 3" xfId="14481"/>
    <cellStyle name="표준 2 5 3 2 3 3 2" xfId="46891"/>
    <cellStyle name="표준 2 5 3 2 3 4" xfId="46892"/>
    <cellStyle name="표준 2 5 3 2 4" xfId="6400"/>
    <cellStyle name="표준 2 5 3 2 4 2" xfId="46893"/>
    <cellStyle name="표준 2 5 3 2 4 2 2" xfId="46894"/>
    <cellStyle name="표준 2 5 3 2 4 3" xfId="46895"/>
    <cellStyle name="표준 2 5 3 2 5" xfId="11866"/>
    <cellStyle name="표준 2 5 3 2 5 2" xfId="46896"/>
    <cellStyle name="표준 2 5 3 2 6" xfId="21474"/>
    <cellStyle name="표준 2 5 3 2 7" xfId="46897"/>
    <cellStyle name="표준 2 5 3 3" xfId="1786"/>
    <cellStyle name="표준 2 5 3 3 2" xfId="4402"/>
    <cellStyle name="표준 2 5 3 3 2 2" xfId="9694"/>
    <cellStyle name="표준 2 5 3 3 2 2 2" xfId="46898"/>
    <cellStyle name="표준 2 5 3 3 2 2 2 2" xfId="46899"/>
    <cellStyle name="표준 2 5 3 3 2 2 3" xfId="46900"/>
    <cellStyle name="표준 2 5 3 3 2 3" xfId="15160"/>
    <cellStyle name="표준 2 5 3 3 2 3 2" xfId="46901"/>
    <cellStyle name="표준 2 5 3 3 2 4" xfId="46902"/>
    <cellStyle name="표준 2 5 3 3 3" xfId="7079"/>
    <cellStyle name="표준 2 5 3 3 3 2" xfId="46903"/>
    <cellStyle name="표준 2 5 3 3 3 2 2" xfId="46904"/>
    <cellStyle name="표준 2 5 3 3 3 3" xfId="46905"/>
    <cellStyle name="표준 2 5 3 3 4" xfId="12545"/>
    <cellStyle name="표준 2 5 3 3 4 2" xfId="46906"/>
    <cellStyle name="표준 2 5 3 3 5" xfId="46907"/>
    <cellStyle name="표준 2 5 3 3 6" xfId="46908"/>
    <cellStyle name="표준 2 5 3 4" xfId="3103"/>
    <cellStyle name="표준 2 5 3 4 2" xfId="8395"/>
    <cellStyle name="표준 2 5 3 4 2 2" xfId="46909"/>
    <cellStyle name="표준 2 5 3 4 2 2 2" xfId="46910"/>
    <cellStyle name="표준 2 5 3 4 2 3" xfId="46911"/>
    <cellStyle name="표준 2 5 3 4 3" xfId="13861"/>
    <cellStyle name="표준 2 5 3 4 3 2" xfId="46912"/>
    <cellStyle name="표준 2 5 3 4 4" xfId="46913"/>
    <cellStyle name="표준 2 5 3 5" xfId="5780"/>
    <cellStyle name="표준 2 5 3 5 2" xfId="46914"/>
    <cellStyle name="표준 2 5 3 5 2 2" xfId="46915"/>
    <cellStyle name="표준 2 5 3 5 3" xfId="46916"/>
    <cellStyle name="표준 2 5 3 6" xfId="11246"/>
    <cellStyle name="표준 2 5 3 6 2" xfId="46917"/>
    <cellStyle name="표준 2 5 3 7" xfId="18073"/>
    <cellStyle name="표준 2 5 3 8" xfId="19007"/>
    <cellStyle name="표준 2 5 3 9" xfId="19969"/>
    <cellStyle name="표준 2 5 4" xfId="802"/>
    <cellStyle name="표준 2 5 4 2" xfId="2104"/>
    <cellStyle name="표준 2 5 4 2 2" xfId="4720"/>
    <cellStyle name="표준 2 5 4 2 2 2" xfId="10012"/>
    <cellStyle name="표준 2 5 4 2 2 2 2" xfId="46918"/>
    <cellStyle name="표준 2 5 4 2 2 2 2 2" xfId="46919"/>
    <cellStyle name="표준 2 5 4 2 2 2 3" xfId="46920"/>
    <cellStyle name="표준 2 5 4 2 2 3" xfId="15478"/>
    <cellStyle name="표준 2 5 4 2 2 3 2" xfId="46921"/>
    <cellStyle name="표준 2 5 4 2 2 4" xfId="46922"/>
    <cellStyle name="표준 2 5 4 2 3" xfId="7397"/>
    <cellStyle name="표준 2 5 4 2 3 2" xfId="46923"/>
    <cellStyle name="표준 2 5 4 2 3 2 2" xfId="46924"/>
    <cellStyle name="표준 2 5 4 2 3 3" xfId="46925"/>
    <cellStyle name="표준 2 5 4 2 4" xfId="12863"/>
    <cellStyle name="표준 2 5 4 2 4 2" xfId="46926"/>
    <cellStyle name="표준 2 5 4 2 5" xfId="46927"/>
    <cellStyle name="표준 2 5 4 2 6" xfId="46928"/>
    <cellStyle name="표준 2 5 4 3" xfId="3421"/>
    <cellStyle name="표준 2 5 4 3 2" xfId="8713"/>
    <cellStyle name="표준 2 5 4 3 2 2" xfId="46929"/>
    <cellStyle name="표준 2 5 4 3 2 2 2" xfId="46930"/>
    <cellStyle name="표준 2 5 4 3 2 3" xfId="46931"/>
    <cellStyle name="표준 2 5 4 3 3" xfId="14179"/>
    <cellStyle name="표준 2 5 4 3 3 2" xfId="46932"/>
    <cellStyle name="표준 2 5 4 3 4" xfId="46933"/>
    <cellStyle name="표준 2 5 4 4" xfId="6098"/>
    <cellStyle name="표준 2 5 4 4 2" xfId="46934"/>
    <cellStyle name="표준 2 5 4 4 2 2" xfId="46935"/>
    <cellStyle name="표준 2 5 4 4 3" xfId="46936"/>
    <cellStyle name="표준 2 5 4 5" xfId="11564"/>
    <cellStyle name="표준 2 5 4 5 2" xfId="46937"/>
    <cellStyle name="표준 2 5 4 6" xfId="20303"/>
    <cellStyle name="표준 2 5 4 7" xfId="46938"/>
    <cellStyle name="표준 2 5 5" xfId="1484"/>
    <cellStyle name="표준 2 5 5 2" xfId="4100"/>
    <cellStyle name="표준 2 5 5 2 2" xfId="9392"/>
    <cellStyle name="표준 2 5 5 2 2 2" xfId="46939"/>
    <cellStyle name="표준 2 5 5 2 2 2 2" xfId="46940"/>
    <cellStyle name="표준 2 5 5 2 2 3" xfId="46941"/>
    <cellStyle name="표준 2 5 5 2 3" xfId="14858"/>
    <cellStyle name="표준 2 5 5 2 3 2" xfId="46942"/>
    <cellStyle name="표준 2 5 5 2 4" xfId="46943"/>
    <cellStyle name="표준 2 5 5 2 5" xfId="46944"/>
    <cellStyle name="표준 2 5 5 3" xfId="6777"/>
    <cellStyle name="표준 2 5 5 3 2" xfId="46945"/>
    <cellStyle name="표준 2 5 5 3 2 2" xfId="46946"/>
    <cellStyle name="표준 2 5 5 3 3" xfId="46947"/>
    <cellStyle name="표준 2 5 5 4" xfId="12243"/>
    <cellStyle name="표준 2 5 5 4 2" xfId="46948"/>
    <cellStyle name="표준 2 5 5 5" xfId="20881"/>
    <cellStyle name="표준 2 5 5 6" xfId="46949"/>
    <cellStyle name="표준 2 5 6" xfId="2801"/>
    <cellStyle name="표준 2 5 6 2" xfId="8093"/>
    <cellStyle name="표준 2 5 6 2 2" xfId="46950"/>
    <cellStyle name="표준 2 5 6 2 2 2" xfId="46951"/>
    <cellStyle name="표준 2 5 6 2 3" xfId="46952"/>
    <cellStyle name="표준 2 5 6 3" xfId="13559"/>
    <cellStyle name="표준 2 5 6 3 2" xfId="46953"/>
    <cellStyle name="표준 2 5 6 4" xfId="46954"/>
    <cellStyle name="표준 2 5 6 5" xfId="46955"/>
    <cellStyle name="표준 2 5 7" xfId="5478"/>
    <cellStyle name="표준 2 5 7 2" xfId="46956"/>
    <cellStyle name="표준 2 5 7 2 2" xfId="46957"/>
    <cellStyle name="표준 2 5 7 3" xfId="46958"/>
    <cellStyle name="표준 2 5 8" xfId="10944"/>
    <cellStyle name="표준 2 5 8 2" xfId="46959"/>
    <cellStyle name="표준 2 5 9" xfId="16695"/>
    <cellStyle name="표준 2 6" xfId="187"/>
    <cellStyle name="표준 2 6 10" xfId="46960"/>
    <cellStyle name="표준 2 6 2" xfId="308"/>
    <cellStyle name="표준 2 6 2 2" xfId="612"/>
    <cellStyle name="표준 2 6 2 2 2" xfId="1234"/>
    <cellStyle name="표준 2 6 2 2 2 2" xfId="2536"/>
    <cellStyle name="표준 2 6 2 2 2 2 2" xfId="5152"/>
    <cellStyle name="표준 2 6 2 2 2 2 2 2" xfId="10444"/>
    <cellStyle name="표준 2 6 2 2 2 2 2 2 2" xfId="46961"/>
    <cellStyle name="표준 2 6 2 2 2 2 2 2 2 2" xfId="46962"/>
    <cellStyle name="표준 2 6 2 2 2 2 2 2 3" xfId="46963"/>
    <cellStyle name="표준 2 6 2 2 2 2 2 3" xfId="15910"/>
    <cellStyle name="표준 2 6 2 2 2 2 2 3 2" xfId="46964"/>
    <cellStyle name="표준 2 6 2 2 2 2 2 4" xfId="46965"/>
    <cellStyle name="표준 2 6 2 2 2 2 3" xfId="7829"/>
    <cellStyle name="표준 2 6 2 2 2 2 3 2" xfId="46966"/>
    <cellStyle name="표준 2 6 2 2 2 2 3 2 2" xfId="46967"/>
    <cellStyle name="표준 2 6 2 2 2 2 3 3" xfId="46968"/>
    <cellStyle name="표준 2 6 2 2 2 2 4" xfId="13295"/>
    <cellStyle name="표준 2 6 2 2 2 2 4 2" xfId="46969"/>
    <cellStyle name="표준 2 6 2 2 2 2 5" xfId="46970"/>
    <cellStyle name="표준 2 6 2 2 2 3" xfId="3853"/>
    <cellStyle name="표준 2 6 2 2 2 3 2" xfId="9145"/>
    <cellStyle name="표준 2 6 2 2 2 3 2 2" xfId="46971"/>
    <cellStyle name="표준 2 6 2 2 2 3 2 2 2" xfId="46972"/>
    <cellStyle name="표준 2 6 2 2 2 3 2 3" xfId="46973"/>
    <cellStyle name="표준 2 6 2 2 2 3 3" xfId="14611"/>
    <cellStyle name="표준 2 6 2 2 2 3 3 2" xfId="46974"/>
    <cellStyle name="표준 2 6 2 2 2 3 4" xfId="46975"/>
    <cellStyle name="표준 2 6 2 2 2 4" xfId="6530"/>
    <cellStyle name="표준 2 6 2 2 2 4 2" xfId="46976"/>
    <cellStyle name="표준 2 6 2 2 2 4 2 2" xfId="46977"/>
    <cellStyle name="표준 2 6 2 2 2 4 3" xfId="46978"/>
    <cellStyle name="표준 2 6 2 2 2 5" xfId="11996"/>
    <cellStyle name="표준 2 6 2 2 2 5 2" xfId="46979"/>
    <cellStyle name="표준 2 6 2 2 2 6" xfId="46980"/>
    <cellStyle name="표준 2 6 2 2 3" xfId="1916"/>
    <cellStyle name="표준 2 6 2 2 3 2" xfId="4532"/>
    <cellStyle name="표준 2 6 2 2 3 2 2" xfId="9824"/>
    <cellStyle name="표준 2 6 2 2 3 2 2 2" xfId="46981"/>
    <cellStyle name="표준 2 6 2 2 3 2 2 2 2" xfId="46982"/>
    <cellStyle name="표준 2 6 2 2 3 2 2 3" xfId="46983"/>
    <cellStyle name="표준 2 6 2 2 3 2 3" xfId="15290"/>
    <cellStyle name="표준 2 6 2 2 3 2 3 2" xfId="46984"/>
    <cellStyle name="표준 2 6 2 2 3 2 4" xfId="46985"/>
    <cellStyle name="표준 2 6 2 2 3 3" xfId="7209"/>
    <cellStyle name="표준 2 6 2 2 3 3 2" xfId="46986"/>
    <cellStyle name="표준 2 6 2 2 3 3 2 2" xfId="46987"/>
    <cellStyle name="표준 2 6 2 2 3 3 3" xfId="46988"/>
    <cellStyle name="표준 2 6 2 2 3 4" xfId="12675"/>
    <cellStyle name="표준 2 6 2 2 3 4 2" xfId="46989"/>
    <cellStyle name="표준 2 6 2 2 3 5" xfId="46990"/>
    <cellStyle name="표준 2 6 2 2 4" xfId="3233"/>
    <cellStyle name="표준 2 6 2 2 4 2" xfId="8525"/>
    <cellStyle name="표준 2 6 2 2 4 2 2" xfId="46991"/>
    <cellStyle name="표준 2 6 2 2 4 2 2 2" xfId="46992"/>
    <cellStyle name="표준 2 6 2 2 4 2 3" xfId="46993"/>
    <cellStyle name="표준 2 6 2 2 4 3" xfId="13991"/>
    <cellStyle name="표준 2 6 2 2 4 3 2" xfId="46994"/>
    <cellStyle name="표준 2 6 2 2 4 4" xfId="46995"/>
    <cellStyle name="표준 2 6 2 2 5" xfId="5910"/>
    <cellStyle name="표준 2 6 2 2 5 2" xfId="46996"/>
    <cellStyle name="표준 2 6 2 2 5 2 2" xfId="46997"/>
    <cellStyle name="표준 2 6 2 2 5 3" xfId="46998"/>
    <cellStyle name="표준 2 6 2 2 6" xfId="11376"/>
    <cellStyle name="표준 2 6 2 2 6 2" xfId="46999"/>
    <cellStyle name="표준 2 6 2 2 7" xfId="47000"/>
    <cellStyle name="표준 2 6 2 3" xfId="932"/>
    <cellStyle name="표준 2 6 2 3 2" xfId="2234"/>
    <cellStyle name="표준 2 6 2 3 2 2" xfId="4850"/>
    <cellStyle name="표준 2 6 2 3 2 2 2" xfId="10142"/>
    <cellStyle name="표준 2 6 2 3 2 2 2 2" xfId="47001"/>
    <cellStyle name="표준 2 6 2 3 2 2 2 2 2" xfId="47002"/>
    <cellStyle name="표준 2 6 2 3 2 2 2 3" xfId="47003"/>
    <cellStyle name="표준 2 6 2 3 2 2 3" xfId="15608"/>
    <cellStyle name="표준 2 6 2 3 2 2 3 2" xfId="47004"/>
    <cellStyle name="표준 2 6 2 3 2 2 4" xfId="47005"/>
    <cellStyle name="표준 2 6 2 3 2 3" xfId="7527"/>
    <cellStyle name="표준 2 6 2 3 2 3 2" xfId="47006"/>
    <cellStyle name="표준 2 6 2 3 2 3 2 2" xfId="47007"/>
    <cellStyle name="표준 2 6 2 3 2 3 3" xfId="47008"/>
    <cellStyle name="표준 2 6 2 3 2 4" xfId="12993"/>
    <cellStyle name="표준 2 6 2 3 2 4 2" xfId="47009"/>
    <cellStyle name="표준 2 6 2 3 2 5" xfId="47010"/>
    <cellStyle name="표준 2 6 2 3 3" xfId="3551"/>
    <cellStyle name="표준 2 6 2 3 3 2" xfId="8843"/>
    <cellStyle name="표준 2 6 2 3 3 2 2" xfId="47011"/>
    <cellStyle name="표준 2 6 2 3 3 2 2 2" xfId="47012"/>
    <cellStyle name="표준 2 6 2 3 3 2 3" xfId="47013"/>
    <cellStyle name="표준 2 6 2 3 3 3" xfId="14309"/>
    <cellStyle name="표준 2 6 2 3 3 3 2" xfId="47014"/>
    <cellStyle name="표준 2 6 2 3 3 4" xfId="47015"/>
    <cellStyle name="표준 2 6 2 3 4" xfId="6228"/>
    <cellStyle name="표준 2 6 2 3 4 2" xfId="47016"/>
    <cellStyle name="표준 2 6 2 3 4 2 2" xfId="47017"/>
    <cellStyle name="표준 2 6 2 3 4 3" xfId="47018"/>
    <cellStyle name="표준 2 6 2 3 5" xfId="11694"/>
    <cellStyle name="표준 2 6 2 3 5 2" xfId="47019"/>
    <cellStyle name="표준 2 6 2 3 6" xfId="47020"/>
    <cellStyle name="표준 2 6 2 4" xfId="1614"/>
    <cellStyle name="표준 2 6 2 4 2" xfId="4230"/>
    <cellStyle name="표준 2 6 2 4 2 2" xfId="9522"/>
    <cellStyle name="표준 2 6 2 4 2 2 2" xfId="47021"/>
    <cellStyle name="표준 2 6 2 4 2 2 2 2" xfId="47022"/>
    <cellStyle name="표준 2 6 2 4 2 2 3" xfId="47023"/>
    <cellStyle name="표준 2 6 2 4 2 3" xfId="14988"/>
    <cellStyle name="표준 2 6 2 4 2 3 2" xfId="47024"/>
    <cellStyle name="표준 2 6 2 4 2 4" xfId="47025"/>
    <cellStyle name="표준 2 6 2 4 3" xfId="6907"/>
    <cellStyle name="표준 2 6 2 4 3 2" xfId="47026"/>
    <cellStyle name="표준 2 6 2 4 3 2 2" xfId="47027"/>
    <cellStyle name="표준 2 6 2 4 3 3" xfId="47028"/>
    <cellStyle name="표준 2 6 2 4 4" xfId="12373"/>
    <cellStyle name="표준 2 6 2 4 4 2" xfId="47029"/>
    <cellStyle name="표준 2 6 2 4 5" xfId="47030"/>
    <cellStyle name="표준 2 6 2 5" xfId="2931"/>
    <cellStyle name="표준 2 6 2 5 2" xfId="8223"/>
    <cellStyle name="표준 2 6 2 5 2 2" xfId="47031"/>
    <cellStyle name="표준 2 6 2 5 2 2 2" xfId="47032"/>
    <cellStyle name="표준 2 6 2 5 2 3" xfId="47033"/>
    <cellStyle name="표준 2 6 2 5 3" xfId="13689"/>
    <cellStyle name="표준 2 6 2 5 3 2" xfId="47034"/>
    <cellStyle name="표준 2 6 2 5 4" xfId="47035"/>
    <cellStyle name="표준 2 6 2 6" xfId="5608"/>
    <cellStyle name="표준 2 6 2 6 2" xfId="47036"/>
    <cellStyle name="표준 2 6 2 6 2 2" xfId="47037"/>
    <cellStyle name="표준 2 6 2 6 3" xfId="47038"/>
    <cellStyle name="표준 2 6 2 7" xfId="11074"/>
    <cellStyle name="표준 2 6 2 7 2" xfId="47039"/>
    <cellStyle name="표준 2 6 2 8" xfId="47040"/>
    <cellStyle name="표준 2 6 3" xfId="497"/>
    <cellStyle name="표준 2 6 3 2" xfId="1119"/>
    <cellStyle name="표준 2 6 3 2 2" xfId="2421"/>
    <cellStyle name="표준 2 6 3 2 2 2" xfId="5037"/>
    <cellStyle name="표준 2 6 3 2 2 2 2" xfId="10329"/>
    <cellStyle name="표준 2 6 3 2 2 2 2 2" xfId="47041"/>
    <cellStyle name="표준 2 6 3 2 2 2 2 2 2" xfId="47042"/>
    <cellStyle name="표준 2 6 3 2 2 2 2 3" xfId="47043"/>
    <cellStyle name="표준 2 6 3 2 2 2 3" xfId="15795"/>
    <cellStyle name="표준 2 6 3 2 2 2 3 2" xfId="47044"/>
    <cellStyle name="표준 2 6 3 2 2 2 4" xfId="47045"/>
    <cellStyle name="표준 2 6 3 2 2 3" xfId="7714"/>
    <cellStyle name="표준 2 6 3 2 2 3 2" xfId="47046"/>
    <cellStyle name="표준 2 6 3 2 2 3 2 2" xfId="47047"/>
    <cellStyle name="표준 2 6 3 2 2 3 3" xfId="47048"/>
    <cellStyle name="표준 2 6 3 2 2 4" xfId="13180"/>
    <cellStyle name="표준 2 6 3 2 2 4 2" xfId="47049"/>
    <cellStyle name="표준 2 6 3 2 2 5" xfId="47050"/>
    <cellStyle name="표준 2 6 3 2 3" xfId="3738"/>
    <cellStyle name="표준 2 6 3 2 3 2" xfId="9030"/>
    <cellStyle name="표준 2 6 3 2 3 2 2" xfId="47051"/>
    <cellStyle name="표준 2 6 3 2 3 2 2 2" xfId="47052"/>
    <cellStyle name="표준 2 6 3 2 3 2 3" xfId="47053"/>
    <cellStyle name="표준 2 6 3 2 3 3" xfId="14496"/>
    <cellStyle name="표준 2 6 3 2 3 3 2" xfId="47054"/>
    <cellStyle name="표준 2 6 3 2 3 4" xfId="47055"/>
    <cellStyle name="표준 2 6 3 2 4" xfId="6415"/>
    <cellStyle name="표준 2 6 3 2 4 2" xfId="47056"/>
    <cellStyle name="표준 2 6 3 2 4 2 2" xfId="47057"/>
    <cellStyle name="표준 2 6 3 2 4 3" xfId="47058"/>
    <cellStyle name="표준 2 6 3 2 5" xfId="11881"/>
    <cellStyle name="표준 2 6 3 2 5 2" xfId="47059"/>
    <cellStyle name="표준 2 6 3 2 6" xfId="47060"/>
    <cellStyle name="표준 2 6 3 3" xfId="1801"/>
    <cellStyle name="표준 2 6 3 3 2" xfId="4417"/>
    <cellStyle name="표준 2 6 3 3 2 2" xfId="9709"/>
    <cellStyle name="표준 2 6 3 3 2 2 2" xfId="47061"/>
    <cellStyle name="표준 2 6 3 3 2 2 2 2" xfId="47062"/>
    <cellStyle name="표준 2 6 3 3 2 2 3" xfId="47063"/>
    <cellStyle name="표준 2 6 3 3 2 3" xfId="15175"/>
    <cellStyle name="표준 2 6 3 3 2 3 2" xfId="47064"/>
    <cellStyle name="표준 2 6 3 3 2 4" xfId="47065"/>
    <cellStyle name="표준 2 6 3 3 3" xfId="7094"/>
    <cellStyle name="표준 2 6 3 3 3 2" xfId="47066"/>
    <cellStyle name="표준 2 6 3 3 3 2 2" xfId="47067"/>
    <cellStyle name="표준 2 6 3 3 3 3" xfId="47068"/>
    <cellStyle name="표준 2 6 3 3 4" xfId="12560"/>
    <cellStyle name="표준 2 6 3 3 4 2" xfId="47069"/>
    <cellStyle name="표준 2 6 3 3 5" xfId="47070"/>
    <cellStyle name="표준 2 6 3 4" xfId="3118"/>
    <cellStyle name="표준 2 6 3 4 2" xfId="8410"/>
    <cellStyle name="표준 2 6 3 4 2 2" xfId="47071"/>
    <cellStyle name="표준 2 6 3 4 2 2 2" xfId="47072"/>
    <cellStyle name="표준 2 6 3 4 2 3" xfId="47073"/>
    <cellStyle name="표준 2 6 3 4 3" xfId="13876"/>
    <cellStyle name="표준 2 6 3 4 3 2" xfId="47074"/>
    <cellStyle name="표준 2 6 3 4 4" xfId="47075"/>
    <cellStyle name="표준 2 6 3 5" xfId="5795"/>
    <cellStyle name="표준 2 6 3 5 2" xfId="47076"/>
    <cellStyle name="표준 2 6 3 5 2 2" xfId="47077"/>
    <cellStyle name="표준 2 6 3 5 3" xfId="47078"/>
    <cellStyle name="표준 2 6 3 6" xfId="11261"/>
    <cellStyle name="표준 2 6 3 6 2" xfId="47079"/>
    <cellStyle name="표준 2 6 3 7" xfId="47080"/>
    <cellStyle name="표준 2 6 4" xfId="817"/>
    <cellStyle name="표준 2 6 4 2" xfId="2119"/>
    <cellStyle name="표준 2 6 4 2 2" xfId="4735"/>
    <cellStyle name="표준 2 6 4 2 2 2" xfId="10027"/>
    <cellStyle name="표준 2 6 4 2 2 2 2" xfId="47081"/>
    <cellStyle name="표준 2 6 4 2 2 2 2 2" xfId="47082"/>
    <cellStyle name="표준 2 6 4 2 2 2 3" xfId="47083"/>
    <cellStyle name="표준 2 6 4 2 2 3" xfId="15493"/>
    <cellStyle name="표준 2 6 4 2 2 3 2" xfId="47084"/>
    <cellStyle name="표준 2 6 4 2 2 4" xfId="47085"/>
    <cellStyle name="표준 2 6 4 2 3" xfId="7412"/>
    <cellStyle name="표준 2 6 4 2 3 2" xfId="47086"/>
    <cellStyle name="표준 2 6 4 2 3 2 2" xfId="47087"/>
    <cellStyle name="표준 2 6 4 2 3 3" xfId="47088"/>
    <cellStyle name="표준 2 6 4 2 4" xfId="12878"/>
    <cellStyle name="표준 2 6 4 2 4 2" xfId="47089"/>
    <cellStyle name="표준 2 6 4 2 5" xfId="47090"/>
    <cellStyle name="표준 2 6 4 3" xfId="3436"/>
    <cellStyle name="표준 2 6 4 3 2" xfId="8728"/>
    <cellStyle name="표준 2 6 4 3 2 2" xfId="47091"/>
    <cellStyle name="표준 2 6 4 3 2 2 2" xfId="47092"/>
    <cellStyle name="표준 2 6 4 3 2 3" xfId="47093"/>
    <cellStyle name="표준 2 6 4 3 3" xfId="14194"/>
    <cellStyle name="표준 2 6 4 3 3 2" xfId="47094"/>
    <cellStyle name="표준 2 6 4 3 4" xfId="47095"/>
    <cellStyle name="표준 2 6 4 4" xfId="6113"/>
    <cellStyle name="표준 2 6 4 4 2" xfId="47096"/>
    <cellStyle name="표준 2 6 4 4 2 2" xfId="47097"/>
    <cellStyle name="표준 2 6 4 4 3" xfId="47098"/>
    <cellStyle name="표준 2 6 4 5" xfId="11579"/>
    <cellStyle name="표준 2 6 4 5 2" xfId="47099"/>
    <cellStyle name="표준 2 6 4 6" xfId="47100"/>
    <cellStyle name="표준 2 6 5" xfId="1499"/>
    <cellStyle name="표준 2 6 5 2" xfId="4115"/>
    <cellStyle name="표준 2 6 5 2 2" xfId="9407"/>
    <cellStyle name="표준 2 6 5 2 2 2" xfId="47101"/>
    <cellStyle name="표준 2 6 5 2 2 2 2" xfId="47102"/>
    <cellStyle name="표준 2 6 5 2 2 3" xfId="47103"/>
    <cellStyle name="표준 2 6 5 2 3" xfId="14873"/>
    <cellStyle name="표준 2 6 5 2 3 2" xfId="47104"/>
    <cellStyle name="표준 2 6 5 2 4" xfId="47105"/>
    <cellStyle name="표준 2 6 5 3" xfId="6792"/>
    <cellStyle name="표준 2 6 5 3 2" xfId="47106"/>
    <cellStyle name="표준 2 6 5 3 2 2" xfId="47107"/>
    <cellStyle name="표준 2 6 5 3 3" xfId="47108"/>
    <cellStyle name="표준 2 6 5 4" xfId="12258"/>
    <cellStyle name="표준 2 6 5 4 2" xfId="47109"/>
    <cellStyle name="표준 2 6 5 5" xfId="47110"/>
    <cellStyle name="표준 2 6 6" xfId="2816"/>
    <cellStyle name="표준 2 6 6 2" xfId="8108"/>
    <cellStyle name="표준 2 6 6 2 2" xfId="47111"/>
    <cellStyle name="표준 2 6 6 2 2 2" xfId="47112"/>
    <cellStyle name="표준 2 6 6 2 3" xfId="47113"/>
    <cellStyle name="표준 2 6 6 3" xfId="13574"/>
    <cellStyle name="표준 2 6 6 3 2" xfId="47114"/>
    <cellStyle name="표준 2 6 6 4" xfId="47115"/>
    <cellStyle name="표준 2 6 7" xfId="5493"/>
    <cellStyle name="표준 2 6 7 2" xfId="47116"/>
    <cellStyle name="표준 2 6 7 2 2" xfId="47117"/>
    <cellStyle name="표준 2 6 7 3" xfId="47118"/>
    <cellStyle name="표준 2 6 8" xfId="10959"/>
    <cellStyle name="표준 2 6 8 2" xfId="47119"/>
    <cellStyle name="표준 2 6 9" xfId="16917"/>
    <cellStyle name="표준 2 7" xfId="202"/>
    <cellStyle name="표준 2 7 10" xfId="18447"/>
    <cellStyle name="표준 2 7 11" xfId="19409"/>
    <cellStyle name="표준 2 7 12" xfId="21874"/>
    <cellStyle name="표준 2 7 2" xfId="512"/>
    <cellStyle name="표준 2 7 2 10" xfId="22606"/>
    <cellStyle name="표준 2 7 2 2" xfId="1134"/>
    <cellStyle name="표준 2 7 2 2 2" xfId="2436"/>
    <cellStyle name="표준 2 7 2 2 2 2" xfId="5052"/>
    <cellStyle name="표준 2 7 2 2 2 2 2" xfId="10344"/>
    <cellStyle name="표준 2 7 2 2 2 2 2 2" xfId="47120"/>
    <cellStyle name="표준 2 7 2 2 2 2 2 2 2" xfId="47121"/>
    <cellStyle name="표준 2 7 2 2 2 2 2 3" xfId="47122"/>
    <cellStyle name="표준 2 7 2 2 2 2 3" xfId="15810"/>
    <cellStyle name="표준 2 7 2 2 2 2 3 2" xfId="47123"/>
    <cellStyle name="표준 2 7 2 2 2 2 4" xfId="47124"/>
    <cellStyle name="표준 2 7 2 2 2 3" xfId="7729"/>
    <cellStyle name="표준 2 7 2 2 2 3 2" xfId="47125"/>
    <cellStyle name="표준 2 7 2 2 2 3 2 2" xfId="47126"/>
    <cellStyle name="표준 2 7 2 2 2 3 3" xfId="47127"/>
    <cellStyle name="표준 2 7 2 2 2 4" xfId="13195"/>
    <cellStyle name="표준 2 7 2 2 2 4 2" xfId="47128"/>
    <cellStyle name="표준 2 7 2 2 2 5" xfId="47129"/>
    <cellStyle name="표준 2 7 2 2 2 6" xfId="47130"/>
    <cellStyle name="표준 2 7 2 2 3" xfId="3753"/>
    <cellStyle name="표준 2 7 2 2 3 2" xfId="9045"/>
    <cellStyle name="표준 2 7 2 2 3 2 2" xfId="47131"/>
    <cellStyle name="표준 2 7 2 2 3 2 2 2" xfId="47132"/>
    <cellStyle name="표준 2 7 2 2 3 2 3" xfId="47133"/>
    <cellStyle name="표준 2 7 2 2 3 3" xfId="14511"/>
    <cellStyle name="표준 2 7 2 2 3 3 2" xfId="47134"/>
    <cellStyle name="표준 2 7 2 2 3 4" xfId="47135"/>
    <cellStyle name="표준 2 7 2 2 4" xfId="6430"/>
    <cellStyle name="표준 2 7 2 2 4 2" xfId="47136"/>
    <cellStyle name="표준 2 7 2 2 4 2 2" xfId="47137"/>
    <cellStyle name="표준 2 7 2 2 4 3" xfId="47138"/>
    <cellStyle name="표준 2 7 2 2 5" xfId="11896"/>
    <cellStyle name="표준 2 7 2 2 5 2" xfId="47139"/>
    <cellStyle name="표준 2 7 2 2 6" xfId="21646"/>
    <cellStyle name="표준 2 7 2 2 7" xfId="47140"/>
    <cellStyle name="표준 2 7 2 3" xfId="1816"/>
    <cellStyle name="표준 2 7 2 3 2" xfId="4432"/>
    <cellStyle name="표준 2 7 2 3 2 2" xfId="9724"/>
    <cellStyle name="표준 2 7 2 3 2 2 2" xfId="47141"/>
    <cellStyle name="표준 2 7 2 3 2 2 2 2" xfId="47142"/>
    <cellStyle name="표준 2 7 2 3 2 2 3" xfId="47143"/>
    <cellStyle name="표준 2 7 2 3 2 3" xfId="15190"/>
    <cellStyle name="표준 2 7 2 3 2 3 2" xfId="47144"/>
    <cellStyle name="표준 2 7 2 3 2 4" xfId="47145"/>
    <cellStyle name="표준 2 7 2 3 3" xfId="7109"/>
    <cellStyle name="표준 2 7 2 3 3 2" xfId="47146"/>
    <cellStyle name="표준 2 7 2 3 3 2 2" xfId="47147"/>
    <cellStyle name="표준 2 7 2 3 3 3" xfId="47148"/>
    <cellStyle name="표준 2 7 2 3 4" xfId="12575"/>
    <cellStyle name="표준 2 7 2 3 4 2" xfId="47149"/>
    <cellStyle name="표준 2 7 2 3 5" xfId="47150"/>
    <cellStyle name="표준 2 7 2 3 6" xfId="47151"/>
    <cellStyle name="표준 2 7 2 4" xfId="3133"/>
    <cellStyle name="표준 2 7 2 4 2" xfId="8425"/>
    <cellStyle name="표준 2 7 2 4 2 2" xfId="47152"/>
    <cellStyle name="표준 2 7 2 4 2 2 2" xfId="47153"/>
    <cellStyle name="표준 2 7 2 4 2 3" xfId="47154"/>
    <cellStyle name="표준 2 7 2 4 3" xfId="13891"/>
    <cellStyle name="표준 2 7 2 4 3 2" xfId="47155"/>
    <cellStyle name="표준 2 7 2 4 4" xfId="47156"/>
    <cellStyle name="표준 2 7 2 5" xfId="5810"/>
    <cellStyle name="표준 2 7 2 5 2" xfId="47157"/>
    <cellStyle name="표준 2 7 2 5 2 2" xfId="47158"/>
    <cellStyle name="표준 2 7 2 5 3" xfId="47159"/>
    <cellStyle name="표준 2 7 2 6" xfId="11276"/>
    <cellStyle name="표준 2 7 2 6 2" xfId="47160"/>
    <cellStyle name="표준 2 7 2 7" xfId="18245"/>
    <cellStyle name="표준 2 7 2 8" xfId="19179"/>
    <cellStyle name="표준 2 7 2 9" xfId="20141"/>
    <cellStyle name="표준 2 7 3" xfId="832"/>
    <cellStyle name="표준 2 7 3 2" xfId="2134"/>
    <cellStyle name="표준 2 7 3 2 2" xfId="4750"/>
    <cellStyle name="표준 2 7 3 2 2 2" xfId="10042"/>
    <cellStyle name="표준 2 7 3 2 2 2 2" xfId="47161"/>
    <cellStyle name="표준 2 7 3 2 2 2 2 2" xfId="47162"/>
    <cellStyle name="표준 2 7 3 2 2 2 3" xfId="47163"/>
    <cellStyle name="표준 2 7 3 2 2 3" xfId="15508"/>
    <cellStyle name="표준 2 7 3 2 2 3 2" xfId="47164"/>
    <cellStyle name="표준 2 7 3 2 2 4" xfId="47165"/>
    <cellStyle name="표준 2 7 3 2 3" xfId="7427"/>
    <cellStyle name="표준 2 7 3 2 3 2" xfId="47166"/>
    <cellStyle name="표준 2 7 3 2 3 2 2" xfId="47167"/>
    <cellStyle name="표준 2 7 3 2 3 3" xfId="47168"/>
    <cellStyle name="표준 2 7 3 2 4" xfId="12893"/>
    <cellStyle name="표준 2 7 3 2 4 2" xfId="47169"/>
    <cellStyle name="표준 2 7 3 2 5" xfId="47170"/>
    <cellStyle name="표준 2 7 3 2 6" xfId="47171"/>
    <cellStyle name="표준 2 7 3 3" xfId="3451"/>
    <cellStyle name="표준 2 7 3 3 2" xfId="8743"/>
    <cellStyle name="표준 2 7 3 3 2 2" xfId="47172"/>
    <cellStyle name="표준 2 7 3 3 2 2 2" xfId="47173"/>
    <cellStyle name="표준 2 7 3 3 2 3" xfId="47174"/>
    <cellStyle name="표준 2 7 3 3 3" xfId="14209"/>
    <cellStyle name="표준 2 7 3 3 3 2" xfId="47175"/>
    <cellStyle name="표준 2 7 3 3 4" xfId="47176"/>
    <cellStyle name="표준 2 7 3 4" xfId="6128"/>
    <cellStyle name="표준 2 7 3 4 2" xfId="47177"/>
    <cellStyle name="표준 2 7 3 4 2 2" xfId="47178"/>
    <cellStyle name="표준 2 7 3 4 3" xfId="47179"/>
    <cellStyle name="표준 2 7 3 5" xfId="11594"/>
    <cellStyle name="표준 2 7 3 5 2" xfId="47180"/>
    <cellStyle name="표준 2 7 3 6" xfId="20332"/>
    <cellStyle name="표준 2 7 3 7" xfId="47181"/>
    <cellStyle name="표준 2 7 4" xfId="1514"/>
    <cellStyle name="표준 2 7 4 2" xfId="4130"/>
    <cellStyle name="표준 2 7 4 2 2" xfId="9422"/>
    <cellStyle name="표준 2 7 4 2 2 2" xfId="47182"/>
    <cellStyle name="표준 2 7 4 2 2 2 2" xfId="47183"/>
    <cellStyle name="표준 2 7 4 2 2 3" xfId="47184"/>
    <cellStyle name="표준 2 7 4 2 3" xfId="14888"/>
    <cellStyle name="표준 2 7 4 2 3 2" xfId="47185"/>
    <cellStyle name="표준 2 7 4 2 4" xfId="47186"/>
    <cellStyle name="표준 2 7 4 2 5" xfId="47187"/>
    <cellStyle name="표준 2 7 4 3" xfId="6807"/>
    <cellStyle name="표준 2 7 4 3 2" xfId="47188"/>
    <cellStyle name="표준 2 7 4 3 2 2" xfId="47189"/>
    <cellStyle name="표준 2 7 4 3 3" xfId="47190"/>
    <cellStyle name="표준 2 7 4 4" xfId="12273"/>
    <cellStyle name="표준 2 7 4 4 2" xfId="47191"/>
    <cellStyle name="표준 2 7 4 5" xfId="20910"/>
    <cellStyle name="표준 2 7 4 6" xfId="47192"/>
    <cellStyle name="표준 2 7 5" xfId="2831"/>
    <cellStyle name="표준 2 7 5 2" xfId="8123"/>
    <cellStyle name="표준 2 7 5 2 2" xfId="47193"/>
    <cellStyle name="표준 2 7 5 2 2 2" xfId="47194"/>
    <cellStyle name="표준 2 7 5 2 3" xfId="47195"/>
    <cellStyle name="표준 2 7 5 3" xfId="13589"/>
    <cellStyle name="표준 2 7 5 3 2" xfId="47196"/>
    <cellStyle name="표준 2 7 5 4" xfId="47197"/>
    <cellStyle name="표준 2 7 5 5" xfId="47198"/>
    <cellStyle name="표준 2 7 6" xfId="5508"/>
    <cellStyle name="표준 2 7 6 2" xfId="47199"/>
    <cellStyle name="표준 2 7 6 2 2" xfId="47200"/>
    <cellStyle name="표준 2 7 6 3" xfId="47201"/>
    <cellStyle name="표준 2 7 7" xfId="10974"/>
    <cellStyle name="표준 2 7 7 2" xfId="47202"/>
    <cellStyle name="표준 2 7 8" xfId="16916"/>
    <cellStyle name="표준 2 7 9" xfId="17510"/>
    <cellStyle name="표준 2 8" xfId="323"/>
    <cellStyle name="표준 2 8 10" xfId="18598"/>
    <cellStyle name="표준 2 8 11" xfId="19560"/>
    <cellStyle name="표준 2 8 12" xfId="22025"/>
    <cellStyle name="표준 2 8 2" xfId="627"/>
    <cellStyle name="표준 2 8 2 10" xfId="22607"/>
    <cellStyle name="표준 2 8 2 2" xfId="1249"/>
    <cellStyle name="표준 2 8 2 2 2" xfId="2551"/>
    <cellStyle name="표준 2 8 2 2 2 2" xfId="5167"/>
    <cellStyle name="표준 2 8 2 2 2 2 2" xfId="10459"/>
    <cellStyle name="표준 2 8 2 2 2 2 2 2" xfId="47203"/>
    <cellStyle name="표준 2 8 2 2 2 2 2 2 2" xfId="47204"/>
    <cellStyle name="표준 2 8 2 2 2 2 2 3" xfId="47205"/>
    <cellStyle name="표준 2 8 2 2 2 2 3" xfId="15925"/>
    <cellStyle name="표준 2 8 2 2 2 2 3 2" xfId="47206"/>
    <cellStyle name="표준 2 8 2 2 2 2 4" xfId="47207"/>
    <cellStyle name="표준 2 8 2 2 2 3" xfId="7844"/>
    <cellStyle name="표준 2 8 2 2 2 3 2" xfId="47208"/>
    <cellStyle name="표준 2 8 2 2 2 3 2 2" xfId="47209"/>
    <cellStyle name="표준 2 8 2 2 2 3 3" xfId="47210"/>
    <cellStyle name="표준 2 8 2 2 2 4" xfId="13310"/>
    <cellStyle name="표준 2 8 2 2 2 4 2" xfId="47211"/>
    <cellStyle name="표준 2 8 2 2 2 5" xfId="47212"/>
    <cellStyle name="표준 2 8 2 2 2 6" xfId="47213"/>
    <cellStyle name="표준 2 8 2 2 3" xfId="3868"/>
    <cellStyle name="표준 2 8 2 2 3 2" xfId="9160"/>
    <cellStyle name="표준 2 8 2 2 3 2 2" xfId="47214"/>
    <cellStyle name="표준 2 8 2 2 3 2 2 2" xfId="47215"/>
    <cellStyle name="표준 2 8 2 2 3 2 3" xfId="47216"/>
    <cellStyle name="표준 2 8 2 2 3 3" xfId="14626"/>
    <cellStyle name="표준 2 8 2 2 3 3 2" xfId="47217"/>
    <cellStyle name="표준 2 8 2 2 3 4" xfId="47218"/>
    <cellStyle name="표준 2 8 2 2 4" xfId="6545"/>
    <cellStyle name="표준 2 8 2 2 4 2" xfId="47219"/>
    <cellStyle name="표준 2 8 2 2 4 2 2" xfId="47220"/>
    <cellStyle name="표준 2 8 2 2 4 3" xfId="47221"/>
    <cellStyle name="표준 2 8 2 2 5" xfId="12011"/>
    <cellStyle name="표준 2 8 2 2 5 2" xfId="47222"/>
    <cellStyle name="표준 2 8 2 2 6" xfId="21647"/>
    <cellStyle name="표준 2 8 2 2 7" xfId="47223"/>
    <cellStyle name="표준 2 8 2 3" xfId="1931"/>
    <cellStyle name="표준 2 8 2 3 2" xfId="4547"/>
    <cellStyle name="표준 2 8 2 3 2 2" xfId="9839"/>
    <cellStyle name="표준 2 8 2 3 2 2 2" xfId="47224"/>
    <cellStyle name="표준 2 8 2 3 2 2 2 2" xfId="47225"/>
    <cellStyle name="표준 2 8 2 3 2 2 3" xfId="47226"/>
    <cellStyle name="표준 2 8 2 3 2 3" xfId="15305"/>
    <cellStyle name="표준 2 8 2 3 2 3 2" xfId="47227"/>
    <cellStyle name="표준 2 8 2 3 2 4" xfId="47228"/>
    <cellStyle name="표준 2 8 2 3 3" xfId="7224"/>
    <cellStyle name="표준 2 8 2 3 3 2" xfId="47229"/>
    <cellStyle name="표준 2 8 2 3 3 2 2" xfId="47230"/>
    <cellStyle name="표준 2 8 2 3 3 3" xfId="47231"/>
    <cellStyle name="표준 2 8 2 3 4" xfId="12690"/>
    <cellStyle name="표준 2 8 2 3 4 2" xfId="47232"/>
    <cellStyle name="표준 2 8 2 3 5" xfId="47233"/>
    <cellStyle name="표준 2 8 2 3 6" xfId="47234"/>
    <cellStyle name="표준 2 8 2 4" xfId="3248"/>
    <cellStyle name="표준 2 8 2 4 2" xfId="8540"/>
    <cellStyle name="표준 2 8 2 4 2 2" xfId="47235"/>
    <cellStyle name="표준 2 8 2 4 2 2 2" xfId="47236"/>
    <cellStyle name="표준 2 8 2 4 2 3" xfId="47237"/>
    <cellStyle name="표준 2 8 2 4 3" xfId="14006"/>
    <cellStyle name="표준 2 8 2 4 3 2" xfId="47238"/>
    <cellStyle name="표준 2 8 2 4 4" xfId="47239"/>
    <cellStyle name="표준 2 8 2 5" xfId="5925"/>
    <cellStyle name="표준 2 8 2 5 2" xfId="47240"/>
    <cellStyle name="표준 2 8 2 5 2 2" xfId="47241"/>
    <cellStyle name="표준 2 8 2 5 3" xfId="47242"/>
    <cellStyle name="표준 2 8 2 6" xfId="11391"/>
    <cellStyle name="표준 2 8 2 6 2" xfId="47243"/>
    <cellStyle name="표준 2 8 2 7" xfId="18246"/>
    <cellStyle name="표준 2 8 2 8" xfId="19180"/>
    <cellStyle name="표준 2 8 2 9" xfId="20142"/>
    <cellStyle name="표준 2 8 3" xfId="947"/>
    <cellStyle name="표준 2 8 3 2" xfId="2249"/>
    <cellStyle name="표준 2 8 3 2 2" xfId="4865"/>
    <cellStyle name="표준 2 8 3 2 2 2" xfId="10157"/>
    <cellStyle name="표준 2 8 3 2 2 2 2" xfId="47244"/>
    <cellStyle name="표준 2 8 3 2 2 2 2 2" xfId="47245"/>
    <cellStyle name="표준 2 8 3 2 2 2 3" xfId="47246"/>
    <cellStyle name="표준 2 8 3 2 2 3" xfId="15623"/>
    <cellStyle name="표준 2 8 3 2 2 3 2" xfId="47247"/>
    <cellStyle name="표준 2 8 3 2 2 4" xfId="47248"/>
    <cellStyle name="표준 2 8 3 2 3" xfId="7542"/>
    <cellStyle name="표준 2 8 3 2 3 2" xfId="47249"/>
    <cellStyle name="표준 2 8 3 2 3 2 2" xfId="47250"/>
    <cellStyle name="표준 2 8 3 2 3 3" xfId="47251"/>
    <cellStyle name="표준 2 8 3 2 4" xfId="13008"/>
    <cellStyle name="표준 2 8 3 2 4 2" xfId="47252"/>
    <cellStyle name="표준 2 8 3 2 5" xfId="47253"/>
    <cellStyle name="표준 2 8 3 2 6" xfId="47254"/>
    <cellStyle name="표준 2 8 3 3" xfId="3566"/>
    <cellStyle name="표준 2 8 3 3 2" xfId="8858"/>
    <cellStyle name="표준 2 8 3 3 2 2" xfId="47255"/>
    <cellStyle name="표준 2 8 3 3 2 2 2" xfId="47256"/>
    <cellStyle name="표준 2 8 3 3 2 3" xfId="47257"/>
    <cellStyle name="표준 2 8 3 3 3" xfId="14324"/>
    <cellStyle name="표준 2 8 3 3 3 2" xfId="47258"/>
    <cellStyle name="표준 2 8 3 3 4" xfId="47259"/>
    <cellStyle name="표준 2 8 3 4" xfId="6243"/>
    <cellStyle name="표준 2 8 3 4 2" xfId="47260"/>
    <cellStyle name="표준 2 8 3 4 2 2" xfId="47261"/>
    <cellStyle name="표준 2 8 3 4 3" xfId="47262"/>
    <cellStyle name="표준 2 8 3 5" xfId="11709"/>
    <cellStyle name="표준 2 8 3 5 2" xfId="47263"/>
    <cellStyle name="표준 2 8 3 6" xfId="20484"/>
    <cellStyle name="표준 2 8 3 7" xfId="47264"/>
    <cellStyle name="표준 2 8 4" xfId="1629"/>
    <cellStyle name="표준 2 8 4 2" xfId="4245"/>
    <cellStyle name="표준 2 8 4 2 2" xfId="9537"/>
    <cellStyle name="표준 2 8 4 2 2 2" xfId="47265"/>
    <cellStyle name="표준 2 8 4 2 2 2 2" xfId="47266"/>
    <cellStyle name="표준 2 8 4 2 2 3" xfId="47267"/>
    <cellStyle name="표준 2 8 4 2 3" xfId="15003"/>
    <cellStyle name="표준 2 8 4 2 3 2" xfId="47268"/>
    <cellStyle name="표준 2 8 4 2 4" xfId="47269"/>
    <cellStyle name="표준 2 8 4 2 5" xfId="47270"/>
    <cellStyle name="표준 2 8 4 3" xfId="6922"/>
    <cellStyle name="표준 2 8 4 3 2" xfId="47271"/>
    <cellStyle name="표준 2 8 4 3 2 2" xfId="47272"/>
    <cellStyle name="표준 2 8 4 3 3" xfId="47273"/>
    <cellStyle name="표준 2 8 4 4" xfId="12388"/>
    <cellStyle name="표준 2 8 4 4 2" xfId="47274"/>
    <cellStyle name="표준 2 8 4 5" xfId="21062"/>
    <cellStyle name="표준 2 8 4 6" xfId="47275"/>
    <cellStyle name="표준 2 8 5" xfId="2946"/>
    <cellStyle name="표준 2 8 5 2" xfId="8238"/>
    <cellStyle name="표준 2 8 5 2 2" xfId="47276"/>
    <cellStyle name="표준 2 8 5 2 2 2" xfId="47277"/>
    <cellStyle name="표준 2 8 5 2 3" xfId="47278"/>
    <cellStyle name="표준 2 8 5 3" xfId="13704"/>
    <cellStyle name="표준 2 8 5 3 2" xfId="47279"/>
    <cellStyle name="표준 2 8 5 4" xfId="47280"/>
    <cellStyle name="표준 2 8 5 5" xfId="47281"/>
    <cellStyle name="표준 2 8 6" xfId="5623"/>
    <cellStyle name="표준 2 8 6 2" xfId="47282"/>
    <cellStyle name="표준 2 8 6 2 2" xfId="47283"/>
    <cellStyle name="표준 2 8 6 3" xfId="47284"/>
    <cellStyle name="표준 2 8 7" xfId="11089"/>
    <cellStyle name="표준 2 8 7 2" xfId="47285"/>
    <cellStyle name="표준 2 8 8" xfId="17073"/>
    <cellStyle name="표준 2 8 9" xfId="17661"/>
    <cellStyle name="표준 2 9" xfId="338"/>
    <cellStyle name="표준 2 9 10" xfId="19834"/>
    <cellStyle name="표준 2 9 11" xfId="22299"/>
    <cellStyle name="표준 2 9 2" xfId="642"/>
    <cellStyle name="표준 2 9 2 2" xfId="1264"/>
    <cellStyle name="표준 2 9 2 2 2" xfId="2566"/>
    <cellStyle name="표준 2 9 2 2 2 2" xfId="5182"/>
    <cellStyle name="표준 2 9 2 2 2 2 2" xfId="10474"/>
    <cellStyle name="표준 2 9 2 2 2 2 2 2" xfId="47286"/>
    <cellStyle name="표준 2 9 2 2 2 2 2 2 2" xfId="47287"/>
    <cellStyle name="표준 2 9 2 2 2 2 2 3" xfId="47288"/>
    <cellStyle name="표준 2 9 2 2 2 2 3" xfId="15940"/>
    <cellStyle name="표준 2 9 2 2 2 2 3 2" xfId="47289"/>
    <cellStyle name="표준 2 9 2 2 2 2 4" xfId="47290"/>
    <cellStyle name="표준 2 9 2 2 2 3" xfId="7859"/>
    <cellStyle name="표준 2 9 2 2 2 3 2" xfId="47291"/>
    <cellStyle name="표준 2 9 2 2 2 3 2 2" xfId="47292"/>
    <cellStyle name="표준 2 9 2 2 2 3 3" xfId="47293"/>
    <cellStyle name="표준 2 9 2 2 2 4" xfId="13325"/>
    <cellStyle name="표준 2 9 2 2 2 4 2" xfId="47294"/>
    <cellStyle name="표준 2 9 2 2 2 5" xfId="47295"/>
    <cellStyle name="표준 2 9 2 2 3" xfId="3883"/>
    <cellStyle name="표준 2 9 2 2 3 2" xfId="9175"/>
    <cellStyle name="표준 2 9 2 2 3 2 2" xfId="47296"/>
    <cellStyle name="표준 2 9 2 2 3 2 2 2" xfId="47297"/>
    <cellStyle name="표준 2 9 2 2 3 2 3" xfId="47298"/>
    <cellStyle name="표준 2 9 2 2 3 3" xfId="14641"/>
    <cellStyle name="표준 2 9 2 2 3 3 2" xfId="47299"/>
    <cellStyle name="표준 2 9 2 2 3 4" xfId="47300"/>
    <cellStyle name="표준 2 9 2 2 4" xfId="6560"/>
    <cellStyle name="표준 2 9 2 2 4 2" xfId="47301"/>
    <cellStyle name="표준 2 9 2 2 4 2 2" xfId="47302"/>
    <cellStyle name="표준 2 9 2 2 4 3" xfId="47303"/>
    <cellStyle name="표준 2 9 2 2 5" xfId="12026"/>
    <cellStyle name="표준 2 9 2 2 5 2" xfId="47304"/>
    <cellStyle name="표준 2 9 2 2 6" xfId="47305"/>
    <cellStyle name="표준 2 9 2 2 7" xfId="47306"/>
    <cellStyle name="표준 2 9 2 3" xfId="1946"/>
    <cellStyle name="표준 2 9 2 3 2" xfId="4562"/>
    <cellStyle name="표준 2 9 2 3 2 2" xfId="9854"/>
    <cellStyle name="표준 2 9 2 3 2 2 2" xfId="47307"/>
    <cellStyle name="표준 2 9 2 3 2 2 2 2" xfId="47308"/>
    <cellStyle name="표준 2 9 2 3 2 2 3" xfId="47309"/>
    <cellStyle name="표준 2 9 2 3 2 3" xfId="15320"/>
    <cellStyle name="표준 2 9 2 3 2 3 2" xfId="47310"/>
    <cellStyle name="표준 2 9 2 3 2 4" xfId="47311"/>
    <cellStyle name="표준 2 9 2 3 3" xfId="7239"/>
    <cellStyle name="표준 2 9 2 3 3 2" xfId="47312"/>
    <cellStyle name="표준 2 9 2 3 3 2 2" xfId="47313"/>
    <cellStyle name="표준 2 9 2 3 3 3" xfId="47314"/>
    <cellStyle name="표준 2 9 2 3 4" xfId="12705"/>
    <cellStyle name="표준 2 9 2 3 4 2" xfId="47315"/>
    <cellStyle name="표준 2 9 2 3 5" xfId="47316"/>
    <cellStyle name="표준 2 9 2 4" xfId="3263"/>
    <cellStyle name="표준 2 9 2 4 2" xfId="8555"/>
    <cellStyle name="표준 2 9 2 4 2 2" xfId="47317"/>
    <cellStyle name="표준 2 9 2 4 2 2 2" xfId="47318"/>
    <cellStyle name="표준 2 9 2 4 2 3" xfId="47319"/>
    <cellStyle name="표준 2 9 2 4 3" xfId="14021"/>
    <cellStyle name="표준 2 9 2 4 3 2" xfId="47320"/>
    <cellStyle name="표준 2 9 2 4 4" xfId="47321"/>
    <cellStyle name="표준 2 9 2 5" xfId="5940"/>
    <cellStyle name="표준 2 9 2 5 2" xfId="47322"/>
    <cellStyle name="표준 2 9 2 5 2 2" xfId="47323"/>
    <cellStyle name="표준 2 9 2 5 3" xfId="47324"/>
    <cellStyle name="표준 2 9 2 6" xfId="11406"/>
    <cellStyle name="표준 2 9 2 6 2" xfId="47325"/>
    <cellStyle name="표준 2 9 2 7" xfId="21336"/>
    <cellStyle name="표준 2 9 2 8" xfId="47326"/>
    <cellStyle name="표준 2 9 3" xfId="962"/>
    <cellStyle name="표준 2 9 3 2" xfId="2264"/>
    <cellStyle name="표준 2 9 3 2 2" xfId="4880"/>
    <cellStyle name="표준 2 9 3 2 2 2" xfId="10172"/>
    <cellStyle name="표준 2 9 3 2 2 2 2" xfId="47327"/>
    <cellStyle name="표준 2 9 3 2 2 2 2 2" xfId="47328"/>
    <cellStyle name="표준 2 9 3 2 2 2 3" xfId="47329"/>
    <cellStyle name="표준 2 9 3 2 2 3" xfId="15638"/>
    <cellStyle name="표준 2 9 3 2 2 3 2" xfId="47330"/>
    <cellStyle name="표준 2 9 3 2 2 4" xfId="47331"/>
    <cellStyle name="표준 2 9 3 2 3" xfId="7557"/>
    <cellStyle name="표준 2 9 3 2 3 2" xfId="47332"/>
    <cellStyle name="표준 2 9 3 2 3 2 2" xfId="47333"/>
    <cellStyle name="표준 2 9 3 2 3 3" xfId="47334"/>
    <cellStyle name="표준 2 9 3 2 4" xfId="13023"/>
    <cellStyle name="표준 2 9 3 2 4 2" xfId="47335"/>
    <cellStyle name="표준 2 9 3 2 5" xfId="47336"/>
    <cellStyle name="표준 2 9 3 3" xfId="3581"/>
    <cellStyle name="표준 2 9 3 3 2" xfId="8873"/>
    <cellStyle name="표준 2 9 3 3 2 2" xfId="47337"/>
    <cellStyle name="표준 2 9 3 3 2 2 2" xfId="47338"/>
    <cellStyle name="표준 2 9 3 3 2 3" xfId="47339"/>
    <cellStyle name="표준 2 9 3 3 3" xfId="14339"/>
    <cellStyle name="표준 2 9 3 3 3 2" xfId="47340"/>
    <cellStyle name="표준 2 9 3 3 4" xfId="47341"/>
    <cellStyle name="표준 2 9 3 4" xfId="6258"/>
    <cellStyle name="표준 2 9 3 4 2" xfId="47342"/>
    <cellStyle name="표준 2 9 3 4 2 2" xfId="47343"/>
    <cellStyle name="표준 2 9 3 4 3" xfId="47344"/>
    <cellStyle name="표준 2 9 3 5" xfId="11724"/>
    <cellStyle name="표준 2 9 3 5 2" xfId="47345"/>
    <cellStyle name="표준 2 9 3 6" xfId="47346"/>
    <cellStyle name="표준 2 9 3 7" xfId="47347"/>
    <cellStyle name="표준 2 9 4" xfId="1644"/>
    <cellStyle name="표준 2 9 4 2" xfId="4260"/>
    <cellStyle name="표준 2 9 4 2 2" xfId="9552"/>
    <cellStyle name="표준 2 9 4 2 2 2" xfId="47348"/>
    <cellStyle name="표준 2 9 4 2 2 2 2" xfId="47349"/>
    <cellStyle name="표준 2 9 4 2 2 3" xfId="47350"/>
    <cellStyle name="표준 2 9 4 2 3" xfId="15018"/>
    <cellStyle name="표준 2 9 4 2 3 2" xfId="47351"/>
    <cellStyle name="표준 2 9 4 2 4" xfId="47352"/>
    <cellStyle name="표준 2 9 4 3" xfId="6937"/>
    <cellStyle name="표준 2 9 4 3 2" xfId="47353"/>
    <cellStyle name="표준 2 9 4 3 2 2" xfId="47354"/>
    <cellStyle name="표준 2 9 4 3 3" xfId="47355"/>
    <cellStyle name="표준 2 9 4 4" xfId="12403"/>
    <cellStyle name="표준 2 9 4 4 2" xfId="47356"/>
    <cellStyle name="표준 2 9 4 5" xfId="47357"/>
    <cellStyle name="표준 2 9 5" xfId="2961"/>
    <cellStyle name="표준 2 9 5 2" xfId="8253"/>
    <cellStyle name="표준 2 9 5 2 2" xfId="47358"/>
    <cellStyle name="표준 2 9 5 2 2 2" xfId="47359"/>
    <cellStyle name="표준 2 9 5 2 3" xfId="47360"/>
    <cellStyle name="표준 2 9 5 3" xfId="13719"/>
    <cellStyle name="표준 2 9 5 3 2" xfId="47361"/>
    <cellStyle name="표준 2 9 5 4" xfId="47362"/>
    <cellStyle name="표준 2 9 6" xfId="5638"/>
    <cellStyle name="표준 2 9 6 2" xfId="47363"/>
    <cellStyle name="표준 2 9 6 2 2" xfId="47364"/>
    <cellStyle name="표준 2 9 6 3" xfId="47365"/>
    <cellStyle name="표준 2 9 7" xfId="11104"/>
    <cellStyle name="표준 2 9 7 2" xfId="47366"/>
    <cellStyle name="표준 2 9 8" xfId="17935"/>
    <cellStyle name="표준 2 9 9" xfId="18872"/>
    <cellStyle name="표준 20" xfId="28"/>
    <cellStyle name="표준 20 2" xfId="89"/>
    <cellStyle name="표준 20 2 2" xfId="21322"/>
    <cellStyle name="표준 20 2 3" xfId="47367"/>
    <cellStyle name="표준 20 3" xfId="263"/>
    <cellStyle name="표준 20 3 2" xfId="567"/>
    <cellStyle name="표준 20 3 2 2" xfId="1189"/>
    <cellStyle name="표준 20 3 2 2 2" xfId="2491"/>
    <cellStyle name="표준 20 3 2 2 2 2" xfId="5107"/>
    <cellStyle name="표준 20 3 2 2 2 2 2" xfId="10399"/>
    <cellStyle name="표준 20 3 2 2 2 2 2 2" xfId="47368"/>
    <cellStyle name="표준 20 3 2 2 2 2 2 2 2" xfId="47369"/>
    <cellStyle name="표준 20 3 2 2 2 2 2 3" xfId="47370"/>
    <cellStyle name="표준 20 3 2 2 2 2 3" xfId="15865"/>
    <cellStyle name="표준 20 3 2 2 2 2 3 2" xfId="47371"/>
    <cellStyle name="표준 20 3 2 2 2 2 4" xfId="47372"/>
    <cellStyle name="표준 20 3 2 2 2 3" xfId="7784"/>
    <cellStyle name="표준 20 3 2 2 2 3 2" xfId="47373"/>
    <cellStyle name="표준 20 3 2 2 2 3 2 2" xfId="47374"/>
    <cellStyle name="표준 20 3 2 2 2 3 3" xfId="47375"/>
    <cellStyle name="표준 20 3 2 2 2 4" xfId="13250"/>
    <cellStyle name="표준 20 3 2 2 2 4 2" xfId="47376"/>
    <cellStyle name="표준 20 3 2 2 2 5" xfId="47377"/>
    <cellStyle name="표준 20 3 2 2 3" xfId="3808"/>
    <cellStyle name="표준 20 3 2 2 3 2" xfId="9100"/>
    <cellStyle name="표준 20 3 2 2 3 2 2" xfId="47378"/>
    <cellStyle name="표준 20 3 2 2 3 2 2 2" xfId="47379"/>
    <cellStyle name="표준 20 3 2 2 3 2 3" xfId="47380"/>
    <cellStyle name="표준 20 3 2 2 3 3" xfId="14566"/>
    <cellStyle name="표준 20 3 2 2 3 3 2" xfId="47381"/>
    <cellStyle name="표준 20 3 2 2 3 4" xfId="47382"/>
    <cellStyle name="표준 20 3 2 2 4" xfId="6485"/>
    <cellStyle name="표준 20 3 2 2 4 2" xfId="47383"/>
    <cellStyle name="표준 20 3 2 2 4 2 2" xfId="47384"/>
    <cellStyle name="표준 20 3 2 2 4 3" xfId="47385"/>
    <cellStyle name="표준 20 3 2 2 5" xfId="11951"/>
    <cellStyle name="표준 20 3 2 2 5 2" xfId="47386"/>
    <cellStyle name="표준 20 3 2 2 6" xfId="47387"/>
    <cellStyle name="표준 20 3 2 3" xfId="1871"/>
    <cellStyle name="표준 20 3 2 3 2" xfId="4487"/>
    <cellStyle name="표준 20 3 2 3 2 2" xfId="9779"/>
    <cellStyle name="표준 20 3 2 3 2 2 2" xfId="47388"/>
    <cellStyle name="표준 20 3 2 3 2 2 2 2" xfId="47389"/>
    <cellStyle name="표준 20 3 2 3 2 2 3" xfId="47390"/>
    <cellStyle name="표준 20 3 2 3 2 3" xfId="15245"/>
    <cellStyle name="표준 20 3 2 3 2 3 2" xfId="47391"/>
    <cellStyle name="표준 20 3 2 3 2 4" xfId="47392"/>
    <cellStyle name="표준 20 3 2 3 3" xfId="7164"/>
    <cellStyle name="표준 20 3 2 3 3 2" xfId="47393"/>
    <cellStyle name="표준 20 3 2 3 3 2 2" xfId="47394"/>
    <cellStyle name="표준 20 3 2 3 3 3" xfId="47395"/>
    <cellStyle name="표준 20 3 2 3 4" xfId="12630"/>
    <cellStyle name="표준 20 3 2 3 4 2" xfId="47396"/>
    <cellStyle name="표준 20 3 2 3 5" xfId="47397"/>
    <cellStyle name="표준 20 3 2 4" xfId="3188"/>
    <cellStyle name="표준 20 3 2 4 2" xfId="8480"/>
    <cellStyle name="표준 20 3 2 4 2 2" xfId="47398"/>
    <cellStyle name="표준 20 3 2 4 2 2 2" xfId="47399"/>
    <cellStyle name="표준 20 3 2 4 2 3" xfId="47400"/>
    <cellStyle name="표준 20 3 2 4 3" xfId="13946"/>
    <cellStyle name="표준 20 3 2 4 3 2" xfId="47401"/>
    <cellStyle name="표준 20 3 2 4 4" xfId="47402"/>
    <cellStyle name="표준 20 3 2 5" xfId="5865"/>
    <cellStyle name="표준 20 3 2 5 2" xfId="47403"/>
    <cellStyle name="표준 20 3 2 5 2 2" xfId="47404"/>
    <cellStyle name="표준 20 3 2 5 3" xfId="47405"/>
    <cellStyle name="표준 20 3 2 6" xfId="11331"/>
    <cellStyle name="표준 20 3 2 6 2" xfId="47406"/>
    <cellStyle name="표준 20 3 2 7" xfId="47407"/>
    <cellStyle name="표준 20 3 3" xfId="887"/>
    <cellStyle name="표준 20 3 3 2" xfId="2189"/>
    <cellStyle name="표준 20 3 3 2 2" xfId="4805"/>
    <cellStyle name="표준 20 3 3 2 2 2" xfId="10097"/>
    <cellStyle name="표준 20 3 3 2 2 2 2" xfId="47408"/>
    <cellStyle name="표준 20 3 3 2 2 2 2 2" xfId="47409"/>
    <cellStyle name="표준 20 3 3 2 2 2 3" xfId="47410"/>
    <cellStyle name="표준 20 3 3 2 2 3" xfId="15563"/>
    <cellStyle name="표준 20 3 3 2 2 3 2" xfId="47411"/>
    <cellStyle name="표준 20 3 3 2 2 4" xfId="47412"/>
    <cellStyle name="표준 20 3 3 2 3" xfId="7482"/>
    <cellStyle name="표준 20 3 3 2 3 2" xfId="47413"/>
    <cellStyle name="표준 20 3 3 2 3 2 2" xfId="47414"/>
    <cellStyle name="표준 20 3 3 2 3 3" xfId="47415"/>
    <cellStyle name="표준 20 3 3 2 4" xfId="12948"/>
    <cellStyle name="표준 20 3 3 2 4 2" xfId="47416"/>
    <cellStyle name="표준 20 3 3 2 5" xfId="47417"/>
    <cellStyle name="표준 20 3 3 3" xfId="3506"/>
    <cellStyle name="표준 20 3 3 3 2" xfId="8798"/>
    <cellStyle name="표준 20 3 3 3 2 2" xfId="47418"/>
    <cellStyle name="표준 20 3 3 3 2 2 2" xfId="47419"/>
    <cellStyle name="표준 20 3 3 3 2 3" xfId="47420"/>
    <cellStyle name="표준 20 3 3 3 3" xfId="14264"/>
    <cellStyle name="표준 20 3 3 3 3 2" xfId="47421"/>
    <cellStyle name="표준 20 3 3 3 4" xfId="47422"/>
    <cellStyle name="표준 20 3 3 4" xfId="6183"/>
    <cellStyle name="표준 20 3 3 4 2" xfId="47423"/>
    <cellStyle name="표준 20 3 3 4 2 2" xfId="47424"/>
    <cellStyle name="표준 20 3 3 4 3" xfId="47425"/>
    <cellStyle name="표준 20 3 3 5" xfId="11649"/>
    <cellStyle name="표준 20 3 3 5 2" xfId="47426"/>
    <cellStyle name="표준 20 3 3 6" xfId="47427"/>
    <cellStyle name="표준 20 3 4" xfId="1569"/>
    <cellStyle name="표준 20 3 4 2" xfId="4185"/>
    <cellStyle name="표준 20 3 4 2 2" xfId="9477"/>
    <cellStyle name="표준 20 3 4 2 2 2" xfId="47428"/>
    <cellStyle name="표준 20 3 4 2 2 2 2" xfId="47429"/>
    <cellStyle name="표준 20 3 4 2 2 3" xfId="47430"/>
    <cellStyle name="표준 20 3 4 2 3" xfId="14943"/>
    <cellStyle name="표준 20 3 4 2 3 2" xfId="47431"/>
    <cellStyle name="표준 20 3 4 2 4" xfId="47432"/>
    <cellStyle name="표준 20 3 4 3" xfId="6862"/>
    <cellStyle name="표준 20 3 4 3 2" xfId="47433"/>
    <cellStyle name="표준 20 3 4 3 2 2" xfId="47434"/>
    <cellStyle name="표준 20 3 4 3 3" xfId="47435"/>
    <cellStyle name="표준 20 3 4 4" xfId="12328"/>
    <cellStyle name="표준 20 3 4 4 2" xfId="47436"/>
    <cellStyle name="표준 20 3 4 5" xfId="47437"/>
    <cellStyle name="표준 20 3 5" xfId="2886"/>
    <cellStyle name="표준 20 3 5 2" xfId="8178"/>
    <cellStyle name="표준 20 3 5 2 2" xfId="47438"/>
    <cellStyle name="표준 20 3 5 2 2 2" xfId="47439"/>
    <cellStyle name="표준 20 3 5 2 3" xfId="47440"/>
    <cellStyle name="표준 20 3 5 3" xfId="13644"/>
    <cellStyle name="표준 20 3 5 3 2" xfId="47441"/>
    <cellStyle name="표준 20 3 5 4" xfId="47442"/>
    <cellStyle name="표준 20 3 6" xfId="5563"/>
    <cellStyle name="표준 20 3 6 2" xfId="47443"/>
    <cellStyle name="표준 20 3 6 2 2" xfId="47444"/>
    <cellStyle name="표준 20 3 6 3" xfId="47445"/>
    <cellStyle name="표준 20 3 7" xfId="11029"/>
    <cellStyle name="표준 20 3 7 2" xfId="47446"/>
    <cellStyle name="표준 20 3 8" xfId="47447"/>
    <cellStyle name="표준 20 3 9" xfId="47448"/>
    <cellStyle name="표준 20 4" xfId="17921"/>
    <cellStyle name="표준 20 5" xfId="18858"/>
    <cellStyle name="표준 20 6" xfId="19820"/>
    <cellStyle name="표준 20 7" xfId="22285"/>
    <cellStyle name="표준 21" xfId="69"/>
    <cellStyle name="표준 21 10" xfId="10861"/>
    <cellStyle name="표준 21 10 2" xfId="47449"/>
    <cellStyle name="표준 21 11" xfId="18270"/>
    <cellStyle name="표준 21 12" xfId="47450"/>
    <cellStyle name="표준 21 2" xfId="123"/>
    <cellStyle name="표준 21 2 2" xfId="242"/>
    <cellStyle name="표준 21 2 2 2" xfId="547"/>
    <cellStyle name="표준 21 2 2 2 2" xfId="1169"/>
    <cellStyle name="표준 21 2 2 2 2 2" xfId="2471"/>
    <cellStyle name="표준 21 2 2 2 2 2 2" xfId="5087"/>
    <cellStyle name="표준 21 2 2 2 2 2 2 2" xfId="10379"/>
    <cellStyle name="표준 21 2 2 2 2 2 2 2 2" xfId="47451"/>
    <cellStyle name="표준 21 2 2 2 2 2 2 2 2 2" xfId="47452"/>
    <cellStyle name="표준 21 2 2 2 2 2 2 2 3" xfId="47453"/>
    <cellStyle name="표준 21 2 2 2 2 2 2 3" xfId="15845"/>
    <cellStyle name="표준 21 2 2 2 2 2 2 3 2" xfId="47454"/>
    <cellStyle name="표준 21 2 2 2 2 2 2 4" xfId="47455"/>
    <cellStyle name="표준 21 2 2 2 2 2 3" xfId="7764"/>
    <cellStyle name="표준 21 2 2 2 2 2 3 2" xfId="47456"/>
    <cellStyle name="표준 21 2 2 2 2 2 3 2 2" xfId="47457"/>
    <cellStyle name="표준 21 2 2 2 2 2 3 3" xfId="47458"/>
    <cellStyle name="표준 21 2 2 2 2 2 4" xfId="13230"/>
    <cellStyle name="표준 21 2 2 2 2 2 4 2" xfId="47459"/>
    <cellStyle name="표준 21 2 2 2 2 2 5" xfId="47460"/>
    <cellStyle name="표준 21 2 2 2 2 3" xfId="3788"/>
    <cellStyle name="표준 21 2 2 2 2 3 2" xfId="9080"/>
    <cellStyle name="표준 21 2 2 2 2 3 2 2" xfId="47461"/>
    <cellStyle name="표준 21 2 2 2 2 3 2 2 2" xfId="47462"/>
    <cellStyle name="표준 21 2 2 2 2 3 2 3" xfId="47463"/>
    <cellStyle name="표준 21 2 2 2 2 3 3" xfId="14546"/>
    <cellStyle name="표준 21 2 2 2 2 3 3 2" xfId="47464"/>
    <cellStyle name="표준 21 2 2 2 2 3 4" xfId="47465"/>
    <cellStyle name="표준 21 2 2 2 2 4" xfId="6465"/>
    <cellStyle name="표준 21 2 2 2 2 4 2" xfId="47466"/>
    <cellStyle name="표준 21 2 2 2 2 4 2 2" xfId="47467"/>
    <cellStyle name="표준 21 2 2 2 2 4 3" xfId="47468"/>
    <cellStyle name="표준 21 2 2 2 2 5" xfId="11931"/>
    <cellStyle name="표준 21 2 2 2 2 5 2" xfId="47469"/>
    <cellStyle name="표준 21 2 2 2 2 6" xfId="47470"/>
    <cellStyle name="표준 21 2 2 2 3" xfId="1851"/>
    <cellStyle name="표준 21 2 2 2 3 2" xfId="4467"/>
    <cellStyle name="표준 21 2 2 2 3 2 2" xfId="9759"/>
    <cellStyle name="표준 21 2 2 2 3 2 2 2" xfId="47471"/>
    <cellStyle name="표준 21 2 2 2 3 2 2 2 2" xfId="47472"/>
    <cellStyle name="표준 21 2 2 2 3 2 2 3" xfId="47473"/>
    <cellStyle name="표준 21 2 2 2 3 2 3" xfId="15225"/>
    <cellStyle name="표준 21 2 2 2 3 2 3 2" xfId="47474"/>
    <cellStyle name="표준 21 2 2 2 3 2 4" xfId="47475"/>
    <cellStyle name="표준 21 2 2 2 3 3" xfId="7144"/>
    <cellStyle name="표준 21 2 2 2 3 3 2" xfId="47476"/>
    <cellStyle name="표준 21 2 2 2 3 3 2 2" xfId="47477"/>
    <cellStyle name="표준 21 2 2 2 3 3 3" xfId="47478"/>
    <cellStyle name="표준 21 2 2 2 3 4" xfId="12610"/>
    <cellStyle name="표준 21 2 2 2 3 4 2" xfId="47479"/>
    <cellStyle name="표준 21 2 2 2 3 5" xfId="47480"/>
    <cellStyle name="표준 21 2 2 2 4" xfId="3168"/>
    <cellStyle name="표준 21 2 2 2 4 2" xfId="8460"/>
    <cellStyle name="표준 21 2 2 2 4 2 2" xfId="47481"/>
    <cellStyle name="표준 21 2 2 2 4 2 2 2" xfId="47482"/>
    <cellStyle name="표준 21 2 2 2 4 2 3" xfId="47483"/>
    <cellStyle name="표준 21 2 2 2 4 3" xfId="13926"/>
    <cellStyle name="표준 21 2 2 2 4 3 2" xfId="47484"/>
    <cellStyle name="표준 21 2 2 2 4 4" xfId="47485"/>
    <cellStyle name="표준 21 2 2 2 5" xfId="5845"/>
    <cellStyle name="표준 21 2 2 2 5 2" xfId="47486"/>
    <cellStyle name="표준 21 2 2 2 5 2 2" xfId="47487"/>
    <cellStyle name="표준 21 2 2 2 5 3" xfId="47488"/>
    <cellStyle name="표준 21 2 2 2 6" xfId="11311"/>
    <cellStyle name="표준 21 2 2 2 6 2" xfId="47489"/>
    <cellStyle name="표준 21 2 2 2 7" xfId="47490"/>
    <cellStyle name="표준 21 2 2 3" xfId="867"/>
    <cellStyle name="표준 21 2 2 3 2" xfId="2169"/>
    <cellStyle name="표준 21 2 2 3 2 2" xfId="4785"/>
    <cellStyle name="표준 21 2 2 3 2 2 2" xfId="10077"/>
    <cellStyle name="표준 21 2 2 3 2 2 2 2" xfId="47491"/>
    <cellStyle name="표준 21 2 2 3 2 2 2 2 2" xfId="47492"/>
    <cellStyle name="표준 21 2 2 3 2 2 2 3" xfId="47493"/>
    <cellStyle name="표준 21 2 2 3 2 2 3" xfId="15543"/>
    <cellStyle name="표준 21 2 2 3 2 2 3 2" xfId="47494"/>
    <cellStyle name="표준 21 2 2 3 2 2 4" xfId="47495"/>
    <cellStyle name="표준 21 2 2 3 2 3" xfId="7462"/>
    <cellStyle name="표준 21 2 2 3 2 3 2" xfId="47496"/>
    <cellStyle name="표준 21 2 2 3 2 3 2 2" xfId="47497"/>
    <cellStyle name="표준 21 2 2 3 2 3 3" xfId="47498"/>
    <cellStyle name="표준 21 2 2 3 2 4" xfId="12928"/>
    <cellStyle name="표준 21 2 2 3 2 4 2" xfId="47499"/>
    <cellStyle name="표준 21 2 2 3 2 5" xfId="47500"/>
    <cellStyle name="표준 21 2 2 3 3" xfId="3486"/>
    <cellStyle name="표준 21 2 2 3 3 2" xfId="8778"/>
    <cellStyle name="표준 21 2 2 3 3 2 2" xfId="47501"/>
    <cellStyle name="표준 21 2 2 3 3 2 2 2" xfId="47502"/>
    <cellStyle name="표준 21 2 2 3 3 2 3" xfId="47503"/>
    <cellStyle name="표준 21 2 2 3 3 3" xfId="14244"/>
    <cellStyle name="표준 21 2 2 3 3 3 2" xfId="47504"/>
    <cellStyle name="표준 21 2 2 3 3 4" xfId="47505"/>
    <cellStyle name="표준 21 2 2 3 4" xfId="6163"/>
    <cellStyle name="표준 21 2 2 3 4 2" xfId="47506"/>
    <cellStyle name="표준 21 2 2 3 4 2 2" xfId="47507"/>
    <cellStyle name="표준 21 2 2 3 4 3" xfId="47508"/>
    <cellStyle name="표준 21 2 2 3 5" xfId="11629"/>
    <cellStyle name="표준 21 2 2 3 5 2" xfId="47509"/>
    <cellStyle name="표준 21 2 2 3 6" xfId="47510"/>
    <cellStyle name="표준 21 2 2 4" xfId="1549"/>
    <cellStyle name="표준 21 2 2 4 2" xfId="4165"/>
    <cellStyle name="표준 21 2 2 4 2 2" xfId="9457"/>
    <cellStyle name="표준 21 2 2 4 2 2 2" xfId="47511"/>
    <cellStyle name="표준 21 2 2 4 2 2 2 2" xfId="47512"/>
    <cellStyle name="표준 21 2 2 4 2 2 3" xfId="47513"/>
    <cellStyle name="표준 21 2 2 4 2 3" xfId="14923"/>
    <cellStyle name="표준 21 2 2 4 2 3 2" xfId="47514"/>
    <cellStyle name="표준 21 2 2 4 2 4" xfId="47515"/>
    <cellStyle name="표준 21 2 2 4 3" xfId="6842"/>
    <cellStyle name="표준 21 2 2 4 3 2" xfId="47516"/>
    <cellStyle name="표준 21 2 2 4 3 2 2" xfId="47517"/>
    <cellStyle name="표준 21 2 2 4 3 3" xfId="47518"/>
    <cellStyle name="표준 21 2 2 4 4" xfId="12308"/>
    <cellStyle name="표준 21 2 2 4 4 2" xfId="47519"/>
    <cellStyle name="표준 21 2 2 4 5" xfId="47520"/>
    <cellStyle name="표준 21 2 2 5" xfId="2866"/>
    <cellStyle name="표준 21 2 2 5 2" xfId="8158"/>
    <cellStyle name="표준 21 2 2 5 2 2" xfId="47521"/>
    <cellStyle name="표준 21 2 2 5 2 2 2" xfId="47522"/>
    <cellStyle name="표준 21 2 2 5 2 3" xfId="47523"/>
    <cellStyle name="표준 21 2 2 5 3" xfId="13624"/>
    <cellStyle name="표준 21 2 2 5 3 2" xfId="47524"/>
    <cellStyle name="표준 21 2 2 5 4" xfId="47525"/>
    <cellStyle name="표준 21 2 2 6" xfId="5543"/>
    <cellStyle name="표준 21 2 2 6 2" xfId="47526"/>
    <cellStyle name="표준 21 2 2 6 2 2" xfId="47527"/>
    <cellStyle name="표준 21 2 2 6 3" xfId="47528"/>
    <cellStyle name="표준 21 2 2 7" xfId="11009"/>
    <cellStyle name="표준 21 2 2 7 2" xfId="47529"/>
    <cellStyle name="표준 21 2 2 8" xfId="47530"/>
    <cellStyle name="표준 21 2 3" xfId="433"/>
    <cellStyle name="표준 21 2 3 2" xfId="1055"/>
    <cellStyle name="표준 21 2 3 2 2" xfId="2357"/>
    <cellStyle name="표준 21 2 3 2 2 2" xfId="4973"/>
    <cellStyle name="표준 21 2 3 2 2 2 2" xfId="10265"/>
    <cellStyle name="표준 21 2 3 2 2 2 2 2" xfId="47531"/>
    <cellStyle name="표준 21 2 3 2 2 2 2 2 2" xfId="47532"/>
    <cellStyle name="표준 21 2 3 2 2 2 2 3" xfId="47533"/>
    <cellStyle name="표준 21 2 3 2 2 2 3" xfId="15731"/>
    <cellStyle name="표준 21 2 3 2 2 2 3 2" xfId="47534"/>
    <cellStyle name="표준 21 2 3 2 2 2 4" xfId="47535"/>
    <cellStyle name="표준 21 2 3 2 2 3" xfId="7650"/>
    <cellStyle name="표준 21 2 3 2 2 3 2" xfId="47536"/>
    <cellStyle name="표준 21 2 3 2 2 3 2 2" xfId="47537"/>
    <cellStyle name="표준 21 2 3 2 2 3 3" xfId="47538"/>
    <cellStyle name="표준 21 2 3 2 2 4" xfId="13116"/>
    <cellStyle name="표준 21 2 3 2 2 4 2" xfId="47539"/>
    <cellStyle name="표준 21 2 3 2 2 5" xfId="47540"/>
    <cellStyle name="표준 21 2 3 2 3" xfId="3674"/>
    <cellStyle name="표준 21 2 3 2 3 2" xfId="8966"/>
    <cellStyle name="표준 21 2 3 2 3 2 2" xfId="47541"/>
    <cellStyle name="표준 21 2 3 2 3 2 2 2" xfId="47542"/>
    <cellStyle name="표준 21 2 3 2 3 2 3" xfId="47543"/>
    <cellStyle name="표준 21 2 3 2 3 3" xfId="14432"/>
    <cellStyle name="표준 21 2 3 2 3 3 2" xfId="47544"/>
    <cellStyle name="표준 21 2 3 2 3 4" xfId="47545"/>
    <cellStyle name="표준 21 2 3 2 4" xfId="6351"/>
    <cellStyle name="표준 21 2 3 2 4 2" xfId="47546"/>
    <cellStyle name="표준 21 2 3 2 4 2 2" xfId="47547"/>
    <cellStyle name="표준 21 2 3 2 4 3" xfId="47548"/>
    <cellStyle name="표준 21 2 3 2 5" xfId="11817"/>
    <cellStyle name="표준 21 2 3 2 5 2" xfId="47549"/>
    <cellStyle name="표준 21 2 3 2 6" xfId="47550"/>
    <cellStyle name="표준 21 2 3 3" xfId="1737"/>
    <cellStyle name="표준 21 2 3 3 2" xfId="4353"/>
    <cellStyle name="표준 21 2 3 3 2 2" xfId="9645"/>
    <cellStyle name="표준 21 2 3 3 2 2 2" xfId="47551"/>
    <cellStyle name="표준 21 2 3 3 2 2 2 2" xfId="47552"/>
    <cellStyle name="표준 21 2 3 3 2 2 3" xfId="47553"/>
    <cellStyle name="표준 21 2 3 3 2 3" xfId="15111"/>
    <cellStyle name="표준 21 2 3 3 2 3 2" xfId="47554"/>
    <cellStyle name="표준 21 2 3 3 2 4" xfId="47555"/>
    <cellStyle name="표준 21 2 3 3 3" xfId="7030"/>
    <cellStyle name="표준 21 2 3 3 3 2" xfId="47556"/>
    <cellStyle name="표준 21 2 3 3 3 2 2" xfId="47557"/>
    <cellStyle name="표준 21 2 3 3 3 3" xfId="47558"/>
    <cellStyle name="표준 21 2 3 3 4" xfId="12496"/>
    <cellStyle name="표준 21 2 3 3 4 2" xfId="47559"/>
    <cellStyle name="표준 21 2 3 3 5" xfId="47560"/>
    <cellStyle name="표준 21 2 3 4" xfId="3054"/>
    <cellStyle name="표준 21 2 3 4 2" xfId="8346"/>
    <cellStyle name="표준 21 2 3 4 2 2" xfId="47561"/>
    <cellStyle name="표준 21 2 3 4 2 2 2" xfId="47562"/>
    <cellStyle name="표준 21 2 3 4 2 3" xfId="47563"/>
    <cellStyle name="표준 21 2 3 4 3" xfId="13812"/>
    <cellStyle name="표준 21 2 3 4 3 2" xfId="47564"/>
    <cellStyle name="표준 21 2 3 4 4" xfId="47565"/>
    <cellStyle name="표준 21 2 3 5" xfId="5731"/>
    <cellStyle name="표준 21 2 3 5 2" xfId="47566"/>
    <cellStyle name="표준 21 2 3 5 2 2" xfId="47567"/>
    <cellStyle name="표준 21 2 3 5 3" xfId="47568"/>
    <cellStyle name="표준 21 2 3 6" xfId="11197"/>
    <cellStyle name="표준 21 2 3 6 2" xfId="47569"/>
    <cellStyle name="표준 21 2 3 7" xfId="47570"/>
    <cellStyle name="표준 21 2 4" xfId="753"/>
    <cellStyle name="표준 21 2 4 2" xfId="2055"/>
    <cellStyle name="표준 21 2 4 2 2" xfId="4671"/>
    <cellStyle name="표준 21 2 4 2 2 2" xfId="9963"/>
    <cellStyle name="표준 21 2 4 2 2 2 2" xfId="47571"/>
    <cellStyle name="표준 21 2 4 2 2 2 2 2" xfId="47572"/>
    <cellStyle name="표준 21 2 4 2 2 2 3" xfId="47573"/>
    <cellStyle name="표준 21 2 4 2 2 3" xfId="15429"/>
    <cellStyle name="표준 21 2 4 2 2 3 2" xfId="47574"/>
    <cellStyle name="표준 21 2 4 2 2 4" xfId="47575"/>
    <cellStyle name="표준 21 2 4 2 3" xfId="7348"/>
    <cellStyle name="표준 21 2 4 2 3 2" xfId="47576"/>
    <cellStyle name="표준 21 2 4 2 3 2 2" xfId="47577"/>
    <cellStyle name="표준 21 2 4 2 3 3" xfId="47578"/>
    <cellStyle name="표준 21 2 4 2 4" xfId="12814"/>
    <cellStyle name="표준 21 2 4 2 4 2" xfId="47579"/>
    <cellStyle name="표준 21 2 4 2 5" xfId="47580"/>
    <cellStyle name="표준 21 2 4 3" xfId="3372"/>
    <cellStyle name="표준 21 2 4 3 2" xfId="8664"/>
    <cellStyle name="표준 21 2 4 3 2 2" xfId="47581"/>
    <cellStyle name="표준 21 2 4 3 2 2 2" xfId="47582"/>
    <cellStyle name="표준 21 2 4 3 2 3" xfId="47583"/>
    <cellStyle name="표준 21 2 4 3 3" xfId="14130"/>
    <cellStyle name="표준 21 2 4 3 3 2" xfId="47584"/>
    <cellStyle name="표준 21 2 4 3 4" xfId="47585"/>
    <cellStyle name="표준 21 2 4 4" xfId="6049"/>
    <cellStyle name="표준 21 2 4 4 2" xfId="47586"/>
    <cellStyle name="표준 21 2 4 4 2 2" xfId="47587"/>
    <cellStyle name="표준 21 2 4 4 3" xfId="47588"/>
    <cellStyle name="표준 21 2 4 5" xfId="11515"/>
    <cellStyle name="표준 21 2 4 5 2" xfId="47589"/>
    <cellStyle name="표준 21 2 4 6" xfId="47590"/>
    <cellStyle name="표준 21 2 5" xfId="1435"/>
    <cellStyle name="표준 21 2 5 2" xfId="4051"/>
    <cellStyle name="표준 21 2 5 2 2" xfId="9343"/>
    <cellStyle name="표준 21 2 5 2 2 2" xfId="47591"/>
    <cellStyle name="표준 21 2 5 2 2 2 2" xfId="47592"/>
    <cellStyle name="표준 21 2 5 2 2 3" xfId="47593"/>
    <cellStyle name="표준 21 2 5 2 3" xfId="14809"/>
    <cellStyle name="표준 21 2 5 2 3 2" xfId="47594"/>
    <cellStyle name="표준 21 2 5 2 4" xfId="47595"/>
    <cellStyle name="표준 21 2 5 3" xfId="6728"/>
    <cellStyle name="표준 21 2 5 3 2" xfId="47596"/>
    <cellStyle name="표준 21 2 5 3 2 2" xfId="47597"/>
    <cellStyle name="표준 21 2 5 3 3" xfId="47598"/>
    <cellStyle name="표준 21 2 5 4" xfId="12194"/>
    <cellStyle name="표준 21 2 5 4 2" xfId="47599"/>
    <cellStyle name="표준 21 2 5 5" xfId="47600"/>
    <cellStyle name="표준 21 2 6" xfId="2752"/>
    <cellStyle name="표준 21 2 6 2" xfId="8044"/>
    <cellStyle name="표준 21 2 6 2 2" xfId="47601"/>
    <cellStyle name="표준 21 2 6 2 2 2" xfId="47602"/>
    <cellStyle name="표준 21 2 6 2 3" xfId="47603"/>
    <cellStyle name="표준 21 2 6 3" xfId="13510"/>
    <cellStyle name="표준 21 2 6 3 2" xfId="47604"/>
    <cellStyle name="표준 21 2 6 4" xfId="47605"/>
    <cellStyle name="표준 21 2 7" xfId="5429"/>
    <cellStyle name="표준 21 2 7 2" xfId="47606"/>
    <cellStyle name="표준 21 2 7 2 2" xfId="47607"/>
    <cellStyle name="표준 21 2 7 3" xfId="47608"/>
    <cellStyle name="표준 21 2 8" xfId="10895"/>
    <cellStyle name="표준 21 2 8 2" xfId="47609"/>
    <cellStyle name="표준 21 2 9" xfId="47610"/>
    <cellStyle name="표준 21 3" xfId="262"/>
    <cellStyle name="표준 21 4" xfId="207"/>
    <cellStyle name="표준 21 4 2" xfId="513"/>
    <cellStyle name="표준 21 4 2 2" xfId="1135"/>
    <cellStyle name="표준 21 4 2 2 2" xfId="2437"/>
    <cellStyle name="표준 21 4 2 2 2 2" xfId="5053"/>
    <cellStyle name="표준 21 4 2 2 2 2 2" xfId="10345"/>
    <cellStyle name="표준 21 4 2 2 2 2 2 2" xfId="47611"/>
    <cellStyle name="표준 21 4 2 2 2 2 2 2 2" xfId="47612"/>
    <cellStyle name="표준 21 4 2 2 2 2 2 3" xfId="47613"/>
    <cellStyle name="표준 21 4 2 2 2 2 3" xfId="15811"/>
    <cellStyle name="표준 21 4 2 2 2 2 3 2" xfId="47614"/>
    <cellStyle name="표준 21 4 2 2 2 2 4" xfId="47615"/>
    <cellStyle name="표준 21 4 2 2 2 3" xfId="7730"/>
    <cellStyle name="표준 21 4 2 2 2 3 2" xfId="47616"/>
    <cellStyle name="표준 21 4 2 2 2 3 2 2" xfId="47617"/>
    <cellStyle name="표준 21 4 2 2 2 3 3" xfId="47618"/>
    <cellStyle name="표준 21 4 2 2 2 4" xfId="13196"/>
    <cellStyle name="표준 21 4 2 2 2 4 2" xfId="47619"/>
    <cellStyle name="표준 21 4 2 2 2 5" xfId="47620"/>
    <cellStyle name="표준 21 4 2 2 3" xfId="3754"/>
    <cellStyle name="표준 21 4 2 2 3 2" xfId="9046"/>
    <cellStyle name="표준 21 4 2 2 3 2 2" xfId="47621"/>
    <cellStyle name="표준 21 4 2 2 3 2 2 2" xfId="47622"/>
    <cellStyle name="표준 21 4 2 2 3 2 3" xfId="47623"/>
    <cellStyle name="표준 21 4 2 2 3 3" xfId="14512"/>
    <cellStyle name="표준 21 4 2 2 3 3 2" xfId="47624"/>
    <cellStyle name="표준 21 4 2 2 3 4" xfId="47625"/>
    <cellStyle name="표준 21 4 2 2 4" xfId="6431"/>
    <cellStyle name="표준 21 4 2 2 4 2" xfId="47626"/>
    <cellStyle name="표준 21 4 2 2 4 2 2" xfId="47627"/>
    <cellStyle name="표준 21 4 2 2 4 3" xfId="47628"/>
    <cellStyle name="표준 21 4 2 2 5" xfId="11897"/>
    <cellStyle name="표준 21 4 2 2 5 2" xfId="47629"/>
    <cellStyle name="표준 21 4 2 2 6" xfId="47630"/>
    <cellStyle name="표준 21 4 2 3" xfId="1817"/>
    <cellStyle name="표준 21 4 2 3 2" xfId="4433"/>
    <cellStyle name="표준 21 4 2 3 2 2" xfId="9725"/>
    <cellStyle name="표준 21 4 2 3 2 2 2" xfId="47631"/>
    <cellStyle name="표준 21 4 2 3 2 2 2 2" xfId="47632"/>
    <cellStyle name="표준 21 4 2 3 2 2 3" xfId="47633"/>
    <cellStyle name="표준 21 4 2 3 2 3" xfId="15191"/>
    <cellStyle name="표준 21 4 2 3 2 3 2" xfId="47634"/>
    <cellStyle name="표준 21 4 2 3 2 4" xfId="47635"/>
    <cellStyle name="표준 21 4 2 3 3" xfId="7110"/>
    <cellStyle name="표준 21 4 2 3 3 2" xfId="47636"/>
    <cellStyle name="표준 21 4 2 3 3 2 2" xfId="47637"/>
    <cellStyle name="표준 21 4 2 3 3 3" xfId="47638"/>
    <cellStyle name="표준 21 4 2 3 4" xfId="12576"/>
    <cellStyle name="표준 21 4 2 3 4 2" xfId="47639"/>
    <cellStyle name="표준 21 4 2 3 5" xfId="47640"/>
    <cellStyle name="표준 21 4 2 4" xfId="3134"/>
    <cellStyle name="표준 21 4 2 4 2" xfId="8426"/>
    <cellStyle name="표준 21 4 2 4 2 2" xfId="47641"/>
    <cellStyle name="표준 21 4 2 4 2 2 2" xfId="47642"/>
    <cellStyle name="표준 21 4 2 4 2 3" xfId="47643"/>
    <cellStyle name="표준 21 4 2 4 3" xfId="13892"/>
    <cellStyle name="표준 21 4 2 4 3 2" xfId="47644"/>
    <cellStyle name="표준 21 4 2 4 4" xfId="47645"/>
    <cellStyle name="표준 21 4 2 5" xfId="5811"/>
    <cellStyle name="표준 21 4 2 5 2" xfId="47646"/>
    <cellStyle name="표준 21 4 2 5 2 2" xfId="47647"/>
    <cellStyle name="표준 21 4 2 5 3" xfId="47648"/>
    <cellStyle name="표준 21 4 2 6" xfId="11277"/>
    <cellStyle name="표준 21 4 2 6 2" xfId="47649"/>
    <cellStyle name="표준 21 4 2 7" xfId="47650"/>
    <cellStyle name="표준 21 4 3" xfId="833"/>
    <cellStyle name="표준 21 4 3 2" xfId="2135"/>
    <cellStyle name="표준 21 4 3 2 2" xfId="4751"/>
    <cellStyle name="표준 21 4 3 2 2 2" xfId="10043"/>
    <cellStyle name="표준 21 4 3 2 2 2 2" xfId="47651"/>
    <cellStyle name="표준 21 4 3 2 2 2 2 2" xfId="47652"/>
    <cellStyle name="표준 21 4 3 2 2 2 3" xfId="47653"/>
    <cellStyle name="표준 21 4 3 2 2 3" xfId="15509"/>
    <cellStyle name="표준 21 4 3 2 2 3 2" xfId="47654"/>
    <cellStyle name="표준 21 4 3 2 2 4" xfId="47655"/>
    <cellStyle name="표준 21 4 3 2 3" xfId="7428"/>
    <cellStyle name="표준 21 4 3 2 3 2" xfId="47656"/>
    <cellStyle name="표준 21 4 3 2 3 2 2" xfId="47657"/>
    <cellStyle name="표준 21 4 3 2 3 3" xfId="47658"/>
    <cellStyle name="표준 21 4 3 2 4" xfId="12894"/>
    <cellStyle name="표준 21 4 3 2 4 2" xfId="47659"/>
    <cellStyle name="표준 21 4 3 2 5" xfId="47660"/>
    <cellStyle name="표준 21 4 3 3" xfId="3452"/>
    <cellStyle name="표준 21 4 3 3 2" xfId="8744"/>
    <cellStyle name="표준 21 4 3 3 2 2" xfId="47661"/>
    <cellStyle name="표준 21 4 3 3 2 2 2" xfId="47662"/>
    <cellStyle name="표준 21 4 3 3 2 3" xfId="47663"/>
    <cellStyle name="표준 21 4 3 3 3" xfId="14210"/>
    <cellStyle name="표준 21 4 3 3 3 2" xfId="47664"/>
    <cellStyle name="표준 21 4 3 3 4" xfId="47665"/>
    <cellStyle name="표준 21 4 3 4" xfId="6129"/>
    <cellStyle name="표준 21 4 3 4 2" xfId="47666"/>
    <cellStyle name="표준 21 4 3 4 2 2" xfId="47667"/>
    <cellStyle name="표준 21 4 3 4 3" xfId="47668"/>
    <cellStyle name="표준 21 4 3 5" xfId="11595"/>
    <cellStyle name="표준 21 4 3 5 2" xfId="47669"/>
    <cellStyle name="표준 21 4 3 6" xfId="47670"/>
    <cellStyle name="표준 21 4 4" xfId="1515"/>
    <cellStyle name="표준 21 4 4 2" xfId="4131"/>
    <cellStyle name="표준 21 4 4 2 2" xfId="9423"/>
    <cellStyle name="표준 21 4 4 2 2 2" xfId="47671"/>
    <cellStyle name="표준 21 4 4 2 2 2 2" xfId="47672"/>
    <cellStyle name="표준 21 4 4 2 2 3" xfId="47673"/>
    <cellStyle name="표준 21 4 4 2 3" xfId="14889"/>
    <cellStyle name="표준 21 4 4 2 3 2" xfId="47674"/>
    <cellStyle name="표준 21 4 4 2 4" xfId="47675"/>
    <cellStyle name="표준 21 4 4 3" xfId="6808"/>
    <cellStyle name="표준 21 4 4 3 2" xfId="47676"/>
    <cellStyle name="표준 21 4 4 3 2 2" xfId="47677"/>
    <cellStyle name="표준 21 4 4 3 3" xfId="47678"/>
    <cellStyle name="표준 21 4 4 4" xfId="12274"/>
    <cellStyle name="표준 21 4 4 4 2" xfId="47679"/>
    <cellStyle name="표준 21 4 4 5" xfId="47680"/>
    <cellStyle name="표준 21 4 5" xfId="2832"/>
    <cellStyle name="표준 21 4 5 2" xfId="8124"/>
    <cellStyle name="표준 21 4 5 2 2" xfId="47681"/>
    <cellStyle name="표준 21 4 5 2 2 2" xfId="47682"/>
    <cellStyle name="표준 21 4 5 2 3" xfId="47683"/>
    <cellStyle name="표준 21 4 5 3" xfId="13590"/>
    <cellStyle name="표준 21 4 5 3 2" xfId="47684"/>
    <cellStyle name="표준 21 4 5 4" xfId="47685"/>
    <cellStyle name="표준 21 4 6" xfId="5509"/>
    <cellStyle name="표준 21 4 6 2" xfId="47686"/>
    <cellStyle name="표준 21 4 6 2 2" xfId="47687"/>
    <cellStyle name="표준 21 4 6 3" xfId="47688"/>
    <cellStyle name="표준 21 4 7" xfId="10975"/>
    <cellStyle name="표준 21 4 7 2" xfId="47689"/>
    <cellStyle name="표준 21 4 8" xfId="47690"/>
    <cellStyle name="표준 21 5" xfId="399"/>
    <cellStyle name="표준 21 5 2" xfId="1021"/>
    <cellStyle name="표준 21 5 2 2" xfId="2323"/>
    <cellStyle name="표준 21 5 2 2 2" xfId="4939"/>
    <cellStyle name="표준 21 5 2 2 2 2" xfId="10231"/>
    <cellStyle name="표준 21 5 2 2 2 2 2" xfId="47691"/>
    <cellStyle name="표준 21 5 2 2 2 2 2 2" xfId="47692"/>
    <cellStyle name="표준 21 5 2 2 2 2 3" xfId="47693"/>
    <cellStyle name="표준 21 5 2 2 2 3" xfId="15697"/>
    <cellStyle name="표준 21 5 2 2 2 3 2" xfId="47694"/>
    <cellStyle name="표준 21 5 2 2 2 4" xfId="47695"/>
    <cellStyle name="표준 21 5 2 2 3" xfId="7616"/>
    <cellStyle name="표준 21 5 2 2 3 2" xfId="47696"/>
    <cellStyle name="표준 21 5 2 2 3 2 2" xfId="47697"/>
    <cellStyle name="표준 21 5 2 2 3 3" xfId="47698"/>
    <cellStyle name="표준 21 5 2 2 4" xfId="13082"/>
    <cellStyle name="표준 21 5 2 2 4 2" xfId="47699"/>
    <cellStyle name="표준 21 5 2 2 5" xfId="47700"/>
    <cellStyle name="표준 21 5 2 3" xfId="3640"/>
    <cellStyle name="표준 21 5 2 3 2" xfId="8932"/>
    <cellStyle name="표준 21 5 2 3 2 2" xfId="47701"/>
    <cellStyle name="표준 21 5 2 3 2 2 2" xfId="47702"/>
    <cellStyle name="표준 21 5 2 3 2 3" xfId="47703"/>
    <cellStyle name="표준 21 5 2 3 3" xfId="14398"/>
    <cellStyle name="표준 21 5 2 3 3 2" xfId="47704"/>
    <cellStyle name="표준 21 5 2 3 4" xfId="47705"/>
    <cellStyle name="표준 21 5 2 4" xfId="6317"/>
    <cellStyle name="표준 21 5 2 4 2" xfId="47706"/>
    <cellStyle name="표준 21 5 2 4 2 2" xfId="47707"/>
    <cellStyle name="표준 21 5 2 4 3" xfId="47708"/>
    <cellStyle name="표준 21 5 2 5" xfId="11783"/>
    <cellStyle name="표준 21 5 2 5 2" xfId="47709"/>
    <cellStyle name="표준 21 5 2 6" xfId="47710"/>
    <cellStyle name="표준 21 5 3" xfId="1703"/>
    <cellStyle name="표준 21 5 3 2" xfId="4319"/>
    <cellStyle name="표준 21 5 3 2 2" xfId="9611"/>
    <cellStyle name="표준 21 5 3 2 2 2" xfId="47711"/>
    <cellStyle name="표준 21 5 3 2 2 2 2" xfId="47712"/>
    <cellStyle name="표준 21 5 3 2 2 3" xfId="47713"/>
    <cellStyle name="표준 21 5 3 2 3" xfId="15077"/>
    <cellStyle name="표준 21 5 3 2 3 2" xfId="47714"/>
    <cellStyle name="표준 21 5 3 2 4" xfId="47715"/>
    <cellStyle name="표준 21 5 3 3" xfId="6996"/>
    <cellStyle name="표준 21 5 3 3 2" xfId="47716"/>
    <cellStyle name="표준 21 5 3 3 2 2" xfId="47717"/>
    <cellStyle name="표준 21 5 3 3 3" xfId="47718"/>
    <cellStyle name="표준 21 5 3 4" xfId="12462"/>
    <cellStyle name="표준 21 5 3 4 2" xfId="47719"/>
    <cellStyle name="표준 21 5 3 5" xfId="47720"/>
    <cellStyle name="표준 21 5 4" xfId="3020"/>
    <cellStyle name="표준 21 5 4 2" xfId="8312"/>
    <cellStyle name="표준 21 5 4 2 2" xfId="47721"/>
    <cellStyle name="표준 21 5 4 2 2 2" xfId="47722"/>
    <cellStyle name="표준 21 5 4 2 3" xfId="47723"/>
    <cellStyle name="표준 21 5 4 3" xfId="13778"/>
    <cellStyle name="표준 21 5 4 3 2" xfId="47724"/>
    <cellStyle name="표준 21 5 4 4" xfId="47725"/>
    <cellStyle name="표준 21 5 5" xfId="5697"/>
    <cellStyle name="표준 21 5 5 2" xfId="47726"/>
    <cellStyle name="표준 21 5 5 2 2" xfId="47727"/>
    <cellStyle name="표준 21 5 5 3" xfId="47728"/>
    <cellStyle name="표준 21 5 6" xfId="11163"/>
    <cellStyle name="표준 21 5 6 2" xfId="47729"/>
    <cellStyle name="표준 21 5 7" xfId="47730"/>
    <cellStyle name="표준 21 6" xfId="719"/>
    <cellStyle name="표준 21 6 2" xfId="2021"/>
    <cellStyle name="표준 21 6 2 2" xfId="4637"/>
    <cellStyle name="표준 21 6 2 2 2" xfId="9929"/>
    <cellStyle name="표준 21 6 2 2 2 2" xfId="47731"/>
    <cellStyle name="표준 21 6 2 2 2 2 2" xfId="47732"/>
    <cellStyle name="표준 21 6 2 2 2 3" xfId="47733"/>
    <cellStyle name="표준 21 6 2 2 3" xfId="15395"/>
    <cellStyle name="표준 21 6 2 2 3 2" xfId="47734"/>
    <cellStyle name="표준 21 6 2 2 4" xfId="47735"/>
    <cellStyle name="표준 21 6 2 3" xfId="7314"/>
    <cellStyle name="표준 21 6 2 3 2" xfId="47736"/>
    <cellStyle name="표준 21 6 2 3 2 2" xfId="47737"/>
    <cellStyle name="표준 21 6 2 3 3" xfId="47738"/>
    <cellStyle name="표준 21 6 2 4" xfId="12780"/>
    <cellStyle name="표준 21 6 2 4 2" xfId="47739"/>
    <cellStyle name="표준 21 6 2 5" xfId="47740"/>
    <cellStyle name="표준 21 6 3" xfId="3338"/>
    <cellStyle name="표준 21 6 3 2" xfId="8630"/>
    <cellStyle name="표준 21 6 3 2 2" xfId="47741"/>
    <cellStyle name="표준 21 6 3 2 2 2" xfId="47742"/>
    <cellStyle name="표준 21 6 3 2 3" xfId="47743"/>
    <cellStyle name="표준 21 6 3 3" xfId="14096"/>
    <cellStyle name="표준 21 6 3 3 2" xfId="47744"/>
    <cellStyle name="표준 21 6 3 4" xfId="47745"/>
    <cellStyle name="표준 21 6 4" xfId="6015"/>
    <cellStyle name="표준 21 6 4 2" xfId="47746"/>
    <cellStyle name="표준 21 6 4 2 2" xfId="47747"/>
    <cellStyle name="표준 21 6 4 3" xfId="47748"/>
    <cellStyle name="표준 21 6 5" xfId="11481"/>
    <cellStyle name="표준 21 6 5 2" xfId="47749"/>
    <cellStyle name="표준 21 6 6" xfId="47750"/>
    <cellStyle name="표준 21 7" xfId="1401"/>
    <cellStyle name="표준 21 7 2" xfId="4017"/>
    <cellStyle name="표준 21 7 2 2" xfId="9309"/>
    <cellStyle name="표준 21 7 2 2 2" xfId="47751"/>
    <cellStyle name="표준 21 7 2 2 2 2" xfId="47752"/>
    <cellStyle name="표준 21 7 2 2 3" xfId="47753"/>
    <cellStyle name="표준 21 7 2 3" xfId="14775"/>
    <cellStyle name="표준 21 7 2 3 2" xfId="47754"/>
    <cellStyle name="표준 21 7 2 4" xfId="47755"/>
    <cellStyle name="표준 21 7 3" xfId="6694"/>
    <cellStyle name="표준 21 7 3 2" xfId="47756"/>
    <cellStyle name="표준 21 7 3 2 2" xfId="47757"/>
    <cellStyle name="표준 21 7 3 3" xfId="47758"/>
    <cellStyle name="표준 21 7 4" xfId="12160"/>
    <cellStyle name="표준 21 7 4 2" xfId="47759"/>
    <cellStyle name="표준 21 7 5" xfId="47760"/>
    <cellStyle name="표준 21 8" xfId="2718"/>
    <cellStyle name="표준 21 8 2" xfId="8010"/>
    <cellStyle name="표준 21 8 2 2" xfId="47761"/>
    <cellStyle name="표준 21 8 2 2 2" xfId="47762"/>
    <cellStyle name="표준 21 8 2 3" xfId="47763"/>
    <cellStyle name="표준 21 8 3" xfId="13476"/>
    <cellStyle name="표준 21 8 3 2" xfId="47764"/>
    <cellStyle name="표준 21 8 4" xfId="47765"/>
    <cellStyle name="표준 21 9" xfId="5395"/>
    <cellStyle name="표준 21 9 2" xfId="47766"/>
    <cellStyle name="표준 21 9 2 2" xfId="47767"/>
    <cellStyle name="표준 21 9 3" xfId="47768"/>
    <cellStyle name="표준 22" xfId="16"/>
    <cellStyle name="표준 22 2" xfId="20743"/>
    <cellStyle name="표준 22 3" xfId="47769"/>
    <cellStyle name="표준 23" xfId="17"/>
    <cellStyle name="표준 23 2" xfId="21674"/>
    <cellStyle name="표준 23 3" xfId="47770"/>
    <cellStyle name="표준 24" xfId="18"/>
    <cellStyle name="표준 24 2" xfId="19204"/>
    <cellStyle name="표준 25" xfId="19"/>
    <cellStyle name="표준 26" xfId="20"/>
    <cellStyle name="표준 27" xfId="21"/>
    <cellStyle name="표준 28" xfId="22"/>
    <cellStyle name="표준 29" xfId="23"/>
    <cellStyle name="표준 3" xfId="2"/>
    <cellStyle name="표준 3 2" xfId="78"/>
    <cellStyle name="표준 3 2 2" xfId="1340"/>
    <cellStyle name="표준 3 2 3" xfId="10716"/>
    <cellStyle name="표준 3 2 4" xfId="16919"/>
    <cellStyle name="표준 3 3" xfId="205"/>
    <cellStyle name="표준 3 3 2" xfId="10764"/>
    <cellStyle name="표준 3 3 3" xfId="16411"/>
    <cellStyle name="표준 3 4" xfId="10715"/>
    <cellStyle name="표준 3 4 2" xfId="21807"/>
    <cellStyle name="표준 3 4 3" xfId="21680"/>
    <cellStyle name="표준 3 5" xfId="16918"/>
    <cellStyle name="표준 30" xfId="71"/>
    <cellStyle name="표준 31" xfId="73"/>
    <cellStyle name="표준 32" xfId="75"/>
    <cellStyle name="표준 33" xfId="74"/>
    <cellStyle name="표준 34" xfId="76"/>
    <cellStyle name="표준 35" xfId="79"/>
    <cellStyle name="표준 36" xfId="80"/>
    <cellStyle name="표준 37" xfId="81"/>
    <cellStyle name="표준 38" xfId="82"/>
    <cellStyle name="표준 39" xfId="83"/>
    <cellStyle name="표준 4" xfId="3"/>
    <cellStyle name="표준 4 2" xfId="2717"/>
    <cellStyle name="표준 4 3" xfId="10717"/>
    <cellStyle name="표준 4 4" xfId="16920"/>
    <cellStyle name="표준 40" xfId="84"/>
    <cellStyle name="표준 41" xfId="85"/>
    <cellStyle name="표준 42" xfId="86"/>
    <cellStyle name="표준 43" xfId="87"/>
    <cellStyle name="표준 44" xfId="88"/>
    <cellStyle name="표준 44 10" xfId="47771"/>
    <cellStyle name="표준 44 2" xfId="126"/>
    <cellStyle name="표준 44 2 2" xfId="245"/>
    <cellStyle name="표준 44 2 2 2" xfId="550"/>
    <cellStyle name="표준 44 2 2 2 2" xfId="1172"/>
    <cellStyle name="표준 44 2 2 2 2 2" xfId="2474"/>
    <cellStyle name="표준 44 2 2 2 2 2 2" xfId="5090"/>
    <cellStyle name="표준 44 2 2 2 2 2 2 2" xfId="10382"/>
    <cellStyle name="표준 44 2 2 2 2 2 2 2 2" xfId="47772"/>
    <cellStyle name="표준 44 2 2 2 2 2 2 2 2 2" xfId="47773"/>
    <cellStyle name="표준 44 2 2 2 2 2 2 2 3" xfId="47774"/>
    <cellStyle name="표준 44 2 2 2 2 2 2 3" xfId="15848"/>
    <cellStyle name="표준 44 2 2 2 2 2 2 3 2" xfId="47775"/>
    <cellStyle name="표준 44 2 2 2 2 2 2 4" xfId="47776"/>
    <cellStyle name="표준 44 2 2 2 2 2 3" xfId="7767"/>
    <cellStyle name="표준 44 2 2 2 2 2 3 2" xfId="47777"/>
    <cellStyle name="표준 44 2 2 2 2 2 3 2 2" xfId="47778"/>
    <cellStyle name="표준 44 2 2 2 2 2 3 3" xfId="47779"/>
    <cellStyle name="표준 44 2 2 2 2 2 4" xfId="13233"/>
    <cellStyle name="표준 44 2 2 2 2 2 4 2" xfId="47780"/>
    <cellStyle name="표준 44 2 2 2 2 2 5" xfId="47781"/>
    <cellStyle name="표준 44 2 2 2 2 3" xfId="3791"/>
    <cellStyle name="표준 44 2 2 2 2 3 2" xfId="9083"/>
    <cellStyle name="표준 44 2 2 2 2 3 2 2" xfId="47782"/>
    <cellStyle name="표준 44 2 2 2 2 3 2 2 2" xfId="47783"/>
    <cellStyle name="표준 44 2 2 2 2 3 2 3" xfId="47784"/>
    <cellStyle name="표준 44 2 2 2 2 3 3" xfId="14549"/>
    <cellStyle name="표준 44 2 2 2 2 3 3 2" xfId="47785"/>
    <cellStyle name="표준 44 2 2 2 2 3 4" xfId="47786"/>
    <cellStyle name="표준 44 2 2 2 2 4" xfId="6468"/>
    <cellStyle name="표준 44 2 2 2 2 4 2" xfId="47787"/>
    <cellStyle name="표준 44 2 2 2 2 4 2 2" xfId="47788"/>
    <cellStyle name="표준 44 2 2 2 2 4 3" xfId="47789"/>
    <cellStyle name="표준 44 2 2 2 2 5" xfId="11934"/>
    <cellStyle name="표준 44 2 2 2 2 5 2" xfId="47790"/>
    <cellStyle name="표준 44 2 2 2 2 6" xfId="47791"/>
    <cellStyle name="표준 44 2 2 2 3" xfId="1854"/>
    <cellStyle name="표준 44 2 2 2 3 2" xfId="4470"/>
    <cellStyle name="표준 44 2 2 2 3 2 2" xfId="9762"/>
    <cellStyle name="표준 44 2 2 2 3 2 2 2" xfId="47792"/>
    <cellStyle name="표준 44 2 2 2 3 2 2 2 2" xfId="47793"/>
    <cellStyle name="표준 44 2 2 2 3 2 2 3" xfId="47794"/>
    <cellStyle name="표준 44 2 2 2 3 2 3" xfId="15228"/>
    <cellStyle name="표준 44 2 2 2 3 2 3 2" xfId="47795"/>
    <cellStyle name="표준 44 2 2 2 3 2 4" xfId="47796"/>
    <cellStyle name="표준 44 2 2 2 3 3" xfId="7147"/>
    <cellStyle name="표준 44 2 2 2 3 3 2" xfId="47797"/>
    <cellStyle name="표준 44 2 2 2 3 3 2 2" xfId="47798"/>
    <cellStyle name="표준 44 2 2 2 3 3 3" xfId="47799"/>
    <cellStyle name="표준 44 2 2 2 3 4" xfId="12613"/>
    <cellStyle name="표준 44 2 2 2 3 4 2" xfId="47800"/>
    <cellStyle name="표준 44 2 2 2 3 5" xfId="47801"/>
    <cellStyle name="표준 44 2 2 2 4" xfId="3171"/>
    <cellStyle name="표준 44 2 2 2 4 2" xfId="8463"/>
    <cellStyle name="표준 44 2 2 2 4 2 2" xfId="47802"/>
    <cellStyle name="표준 44 2 2 2 4 2 2 2" xfId="47803"/>
    <cellStyle name="표준 44 2 2 2 4 2 3" xfId="47804"/>
    <cellStyle name="표준 44 2 2 2 4 3" xfId="13929"/>
    <cellStyle name="표준 44 2 2 2 4 3 2" xfId="47805"/>
    <cellStyle name="표준 44 2 2 2 4 4" xfId="47806"/>
    <cellStyle name="표준 44 2 2 2 5" xfId="5848"/>
    <cellStyle name="표준 44 2 2 2 5 2" xfId="47807"/>
    <cellStyle name="표준 44 2 2 2 5 2 2" xfId="47808"/>
    <cellStyle name="표준 44 2 2 2 5 3" xfId="47809"/>
    <cellStyle name="표준 44 2 2 2 6" xfId="11314"/>
    <cellStyle name="표준 44 2 2 2 6 2" xfId="47810"/>
    <cellStyle name="표준 44 2 2 2 7" xfId="47811"/>
    <cellStyle name="표준 44 2 2 3" xfId="870"/>
    <cellStyle name="표준 44 2 2 3 2" xfId="2172"/>
    <cellStyle name="표준 44 2 2 3 2 2" xfId="4788"/>
    <cellStyle name="표준 44 2 2 3 2 2 2" xfId="10080"/>
    <cellStyle name="표준 44 2 2 3 2 2 2 2" xfId="47812"/>
    <cellStyle name="표준 44 2 2 3 2 2 2 2 2" xfId="47813"/>
    <cellStyle name="표준 44 2 2 3 2 2 2 3" xfId="47814"/>
    <cellStyle name="표준 44 2 2 3 2 2 3" xfId="15546"/>
    <cellStyle name="표준 44 2 2 3 2 2 3 2" xfId="47815"/>
    <cellStyle name="표준 44 2 2 3 2 2 4" xfId="47816"/>
    <cellStyle name="표준 44 2 2 3 2 3" xfId="7465"/>
    <cellStyle name="표준 44 2 2 3 2 3 2" xfId="47817"/>
    <cellStyle name="표준 44 2 2 3 2 3 2 2" xfId="47818"/>
    <cellStyle name="표준 44 2 2 3 2 3 3" xfId="47819"/>
    <cellStyle name="표준 44 2 2 3 2 4" xfId="12931"/>
    <cellStyle name="표준 44 2 2 3 2 4 2" xfId="47820"/>
    <cellStyle name="표준 44 2 2 3 2 5" xfId="47821"/>
    <cellStyle name="표준 44 2 2 3 3" xfId="3489"/>
    <cellStyle name="표준 44 2 2 3 3 2" xfId="8781"/>
    <cellStyle name="표준 44 2 2 3 3 2 2" xfId="47822"/>
    <cellStyle name="표준 44 2 2 3 3 2 2 2" xfId="47823"/>
    <cellStyle name="표준 44 2 2 3 3 2 3" xfId="47824"/>
    <cellStyle name="표준 44 2 2 3 3 3" xfId="14247"/>
    <cellStyle name="표준 44 2 2 3 3 3 2" xfId="47825"/>
    <cellStyle name="표준 44 2 2 3 3 4" xfId="47826"/>
    <cellStyle name="표준 44 2 2 3 4" xfId="6166"/>
    <cellStyle name="표준 44 2 2 3 4 2" xfId="47827"/>
    <cellStyle name="표준 44 2 2 3 4 2 2" xfId="47828"/>
    <cellStyle name="표준 44 2 2 3 4 3" xfId="47829"/>
    <cellStyle name="표준 44 2 2 3 5" xfId="11632"/>
    <cellStyle name="표준 44 2 2 3 5 2" xfId="47830"/>
    <cellStyle name="표준 44 2 2 3 6" xfId="47831"/>
    <cellStyle name="표준 44 2 2 4" xfId="1552"/>
    <cellStyle name="표준 44 2 2 4 2" xfId="4168"/>
    <cellStyle name="표준 44 2 2 4 2 2" xfId="9460"/>
    <cellStyle name="표준 44 2 2 4 2 2 2" xfId="47832"/>
    <cellStyle name="표준 44 2 2 4 2 2 2 2" xfId="47833"/>
    <cellStyle name="표준 44 2 2 4 2 2 3" xfId="47834"/>
    <cellStyle name="표준 44 2 2 4 2 3" xfId="14926"/>
    <cellStyle name="표준 44 2 2 4 2 3 2" xfId="47835"/>
    <cellStyle name="표준 44 2 2 4 2 4" xfId="47836"/>
    <cellStyle name="표준 44 2 2 4 3" xfId="6845"/>
    <cellStyle name="표준 44 2 2 4 3 2" xfId="47837"/>
    <cellStyle name="표준 44 2 2 4 3 2 2" xfId="47838"/>
    <cellStyle name="표준 44 2 2 4 3 3" xfId="47839"/>
    <cellStyle name="표준 44 2 2 4 4" xfId="12311"/>
    <cellStyle name="표준 44 2 2 4 4 2" xfId="47840"/>
    <cellStyle name="표준 44 2 2 4 5" xfId="47841"/>
    <cellStyle name="표준 44 2 2 5" xfId="2869"/>
    <cellStyle name="표준 44 2 2 5 2" xfId="8161"/>
    <cellStyle name="표준 44 2 2 5 2 2" xfId="47842"/>
    <cellStyle name="표준 44 2 2 5 2 2 2" xfId="47843"/>
    <cellStyle name="표준 44 2 2 5 2 3" xfId="47844"/>
    <cellStyle name="표준 44 2 2 5 3" xfId="13627"/>
    <cellStyle name="표준 44 2 2 5 3 2" xfId="47845"/>
    <cellStyle name="표준 44 2 2 5 4" xfId="47846"/>
    <cellStyle name="표준 44 2 2 6" xfId="5546"/>
    <cellStyle name="표준 44 2 2 6 2" xfId="47847"/>
    <cellStyle name="표준 44 2 2 6 2 2" xfId="47848"/>
    <cellStyle name="표준 44 2 2 6 3" xfId="47849"/>
    <cellStyle name="표준 44 2 2 7" xfId="11012"/>
    <cellStyle name="표준 44 2 2 7 2" xfId="47850"/>
    <cellStyle name="표준 44 2 2 8" xfId="47851"/>
    <cellStyle name="표준 44 2 3" xfId="436"/>
    <cellStyle name="표준 44 2 3 2" xfId="1058"/>
    <cellStyle name="표준 44 2 3 2 2" xfId="2360"/>
    <cellStyle name="표준 44 2 3 2 2 2" xfId="4976"/>
    <cellStyle name="표준 44 2 3 2 2 2 2" xfId="10268"/>
    <cellStyle name="표준 44 2 3 2 2 2 2 2" xfId="47852"/>
    <cellStyle name="표준 44 2 3 2 2 2 2 2 2" xfId="47853"/>
    <cellStyle name="표준 44 2 3 2 2 2 2 3" xfId="47854"/>
    <cellStyle name="표준 44 2 3 2 2 2 3" xfId="15734"/>
    <cellStyle name="표준 44 2 3 2 2 2 3 2" xfId="47855"/>
    <cellStyle name="표준 44 2 3 2 2 2 4" xfId="47856"/>
    <cellStyle name="표준 44 2 3 2 2 3" xfId="7653"/>
    <cellStyle name="표준 44 2 3 2 2 3 2" xfId="47857"/>
    <cellStyle name="표준 44 2 3 2 2 3 2 2" xfId="47858"/>
    <cellStyle name="표준 44 2 3 2 2 3 3" xfId="47859"/>
    <cellStyle name="표준 44 2 3 2 2 4" xfId="13119"/>
    <cellStyle name="표준 44 2 3 2 2 4 2" xfId="47860"/>
    <cellStyle name="표준 44 2 3 2 2 5" xfId="47861"/>
    <cellStyle name="표준 44 2 3 2 3" xfId="3677"/>
    <cellStyle name="표준 44 2 3 2 3 2" xfId="8969"/>
    <cellStyle name="표준 44 2 3 2 3 2 2" xfId="47862"/>
    <cellStyle name="표준 44 2 3 2 3 2 2 2" xfId="47863"/>
    <cellStyle name="표준 44 2 3 2 3 2 3" xfId="47864"/>
    <cellStyle name="표준 44 2 3 2 3 3" xfId="14435"/>
    <cellStyle name="표준 44 2 3 2 3 3 2" xfId="47865"/>
    <cellStyle name="표준 44 2 3 2 3 4" xfId="47866"/>
    <cellStyle name="표준 44 2 3 2 4" xfId="6354"/>
    <cellStyle name="표준 44 2 3 2 4 2" xfId="47867"/>
    <cellStyle name="표준 44 2 3 2 4 2 2" xfId="47868"/>
    <cellStyle name="표준 44 2 3 2 4 3" xfId="47869"/>
    <cellStyle name="표준 44 2 3 2 5" xfId="11820"/>
    <cellStyle name="표준 44 2 3 2 5 2" xfId="47870"/>
    <cellStyle name="표준 44 2 3 2 6" xfId="47871"/>
    <cellStyle name="표준 44 2 3 3" xfId="1740"/>
    <cellStyle name="표준 44 2 3 3 2" xfId="4356"/>
    <cellStyle name="표준 44 2 3 3 2 2" xfId="9648"/>
    <cellStyle name="표준 44 2 3 3 2 2 2" xfId="47872"/>
    <cellStyle name="표준 44 2 3 3 2 2 2 2" xfId="47873"/>
    <cellStyle name="표준 44 2 3 3 2 2 3" xfId="47874"/>
    <cellStyle name="표준 44 2 3 3 2 3" xfId="15114"/>
    <cellStyle name="표준 44 2 3 3 2 3 2" xfId="47875"/>
    <cellStyle name="표준 44 2 3 3 2 4" xfId="47876"/>
    <cellStyle name="표준 44 2 3 3 3" xfId="7033"/>
    <cellStyle name="표준 44 2 3 3 3 2" xfId="47877"/>
    <cellStyle name="표준 44 2 3 3 3 2 2" xfId="47878"/>
    <cellStyle name="표준 44 2 3 3 3 3" xfId="47879"/>
    <cellStyle name="표준 44 2 3 3 4" xfId="12499"/>
    <cellStyle name="표준 44 2 3 3 4 2" xfId="47880"/>
    <cellStyle name="표준 44 2 3 3 5" xfId="47881"/>
    <cellStyle name="표준 44 2 3 4" xfId="3057"/>
    <cellStyle name="표준 44 2 3 4 2" xfId="8349"/>
    <cellStyle name="표준 44 2 3 4 2 2" xfId="47882"/>
    <cellStyle name="표준 44 2 3 4 2 2 2" xfId="47883"/>
    <cellStyle name="표준 44 2 3 4 2 3" xfId="47884"/>
    <cellStyle name="표준 44 2 3 4 3" xfId="13815"/>
    <cellStyle name="표준 44 2 3 4 3 2" xfId="47885"/>
    <cellStyle name="표준 44 2 3 4 4" xfId="47886"/>
    <cellStyle name="표준 44 2 3 5" xfId="5734"/>
    <cellStyle name="표준 44 2 3 5 2" xfId="47887"/>
    <cellStyle name="표준 44 2 3 5 2 2" xfId="47888"/>
    <cellStyle name="표준 44 2 3 5 3" xfId="47889"/>
    <cellStyle name="표준 44 2 3 6" xfId="11200"/>
    <cellStyle name="표준 44 2 3 6 2" xfId="47890"/>
    <cellStyle name="표준 44 2 3 7" xfId="47891"/>
    <cellStyle name="표준 44 2 4" xfId="756"/>
    <cellStyle name="표준 44 2 4 2" xfId="2058"/>
    <cellStyle name="표준 44 2 4 2 2" xfId="4674"/>
    <cellStyle name="표준 44 2 4 2 2 2" xfId="9966"/>
    <cellStyle name="표준 44 2 4 2 2 2 2" xfId="47892"/>
    <cellStyle name="표준 44 2 4 2 2 2 2 2" xfId="47893"/>
    <cellStyle name="표준 44 2 4 2 2 2 3" xfId="47894"/>
    <cellStyle name="표준 44 2 4 2 2 3" xfId="15432"/>
    <cellStyle name="표준 44 2 4 2 2 3 2" xfId="47895"/>
    <cellStyle name="표준 44 2 4 2 2 4" xfId="47896"/>
    <cellStyle name="표준 44 2 4 2 3" xfId="7351"/>
    <cellStyle name="표준 44 2 4 2 3 2" xfId="47897"/>
    <cellStyle name="표준 44 2 4 2 3 2 2" xfId="47898"/>
    <cellStyle name="표준 44 2 4 2 3 3" xfId="47899"/>
    <cellStyle name="표준 44 2 4 2 4" xfId="12817"/>
    <cellStyle name="표준 44 2 4 2 4 2" xfId="47900"/>
    <cellStyle name="표준 44 2 4 2 5" xfId="47901"/>
    <cellStyle name="표준 44 2 4 3" xfId="3375"/>
    <cellStyle name="표준 44 2 4 3 2" xfId="8667"/>
    <cellStyle name="표준 44 2 4 3 2 2" xfId="47902"/>
    <cellStyle name="표준 44 2 4 3 2 2 2" xfId="47903"/>
    <cellStyle name="표준 44 2 4 3 2 3" xfId="47904"/>
    <cellStyle name="표준 44 2 4 3 3" xfId="14133"/>
    <cellStyle name="표준 44 2 4 3 3 2" xfId="47905"/>
    <cellStyle name="표준 44 2 4 3 4" xfId="47906"/>
    <cellStyle name="표준 44 2 4 4" xfId="6052"/>
    <cellStyle name="표준 44 2 4 4 2" xfId="47907"/>
    <cellStyle name="표준 44 2 4 4 2 2" xfId="47908"/>
    <cellStyle name="표준 44 2 4 4 3" xfId="47909"/>
    <cellStyle name="표준 44 2 4 5" xfId="11518"/>
    <cellStyle name="표준 44 2 4 5 2" xfId="47910"/>
    <cellStyle name="표준 44 2 4 6" xfId="47911"/>
    <cellStyle name="표준 44 2 5" xfId="1438"/>
    <cellStyle name="표준 44 2 5 2" xfId="4054"/>
    <cellStyle name="표준 44 2 5 2 2" xfId="9346"/>
    <cellStyle name="표준 44 2 5 2 2 2" xfId="47912"/>
    <cellStyle name="표준 44 2 5 2 2 2 2" xfId="47913"/>
    <cellStyle name="표준 44 2 5 2 2 3" xfId="47914"/>
    <cellStyle name="표준 44 2 5 2 3" xfId="14812"/>
    <cellStyle name="표준 44 2 5 2 3 2" xfId="47915"/>
    <cellStyle name="표준 44 2 5 2 4" xfId="47916"/>
    <cellStyle name="표준 44 2 5 3" xfId="6731"/>
    <cellStyle name="표준 44 2 5 3 2" xfId="47917"/>
    <cellStyle name="표준 44 2 5 3 2 2" xfId="47918"/>
    <cellStyle name="표준 44 2 5 3 3" xfId="47919"/>
    <cellStyle name="표준 44 2 5 4" xfId="12197"/>
    <cellStyle name="표준 44 2 5 4 2" xfId="47920"/>
    <cellStyle name="표준 44 2 5 5" xfId="47921"/>
    <cellStyle name="표준 44 2 6" xfId="2755"/>
    <cellStyle name="표준 44 2 6 2" xfId="8047"/>
    <cellStyle name="표준 44 2 6 2 2" xfId="47922"/>
    <cellStyle name="표준 44 2 6 2 2 2" xfId="47923"/>
    <cellStyle name="표준 44 2 6 2 3" xfId="47924"/>
    <cellStyle name="표준 44 2 6 3" xfId="13513"/>
    <cellStyle name="표준 44 2 6 3 2" xfId="47925"/>
    <cellStyle name="표준 44 2 6 4" xfId="47926"/>
    <cellStyle name="표준 44 2 7" xfId="5432"/>
    <cellStyle name="표준 44 2 7 2" xfId="47927"/>
    <cellStyle name="표준 44 2 7 2 2" xfId="47928"/>
    <cellStyle name="표준 44 2 7 3" xfId="47929"/>
    <cellStyle name="표준 44 2 8" xfId="10898"/>
    <cellStyle name="표준 44 2 8 2" xfId="47930"/>
    <cellStyle name="표준 44 2 9" xfId="47931"/>
    <cellStyle name="표준 44 3" xfId="210"/>
    <cellStyle name="표준 44 3 2" xfId="516"/>
    <cellStyle name="표준 44 3 2 2" xfId="1138"/>
    <cellStyle name="표준 44 3 2 2 2" xfId="2440"/>
    <cellStyle name="표준 44 3 2 2 2 2" xfId="5056"/>
    <cellStyle name="표준 44 3 2 2 2 2 2" xfId="10348"/>
    <cellStyle name="표준 44 3 2 2 2 2 2 2" xfId="47932"/>
    <cellStyle name="표준 44 3 2 2 2 2 2 2 2" xfId="47933"/>
    <cellStyle name="표준 44 3 2 2 2 2 2 3" xfId="47934"/>
    <cellStyle name="표준 44 3 2 2 2 2 3" xfId="15814"/>
    <cellStyle name="표준 44 3 2 2 2 2 3 2" xfId="47935"/>
    <cellStyle name="표준 44 3 2 2 2 2 4" xfId="47936"/>
    <cellStyle name="표준 44 3 2 2 2 3" xfId="7733"/>
    <cellStyle name="표준 44 3 2 2 2 3 2" xfId="47937"/>
    <cellStyle name="표준 44 3 2 2 2 3 2 2" xfId="47938"/>
    <cellStyle name="표준 44 3 2 2 2 3 3" xfId="47939"/>
    <cellStyle name="표준 44 3 2 2 2 4" xfId="13199"/>
    <cellStyle name="표준 44 3 2 2 2 4 2" xfId="47940"/>
    <cellStyle name="표준 44 3 2 2 2 5" xfId="47941"/>
    <cellStyle name="표준 44 3 2 2 3" xfId="3757"/>
    <cellStyle name="표준 44 3 2 2 3 2" xfId="9049"/>
    <cellStyle name="표준 44 3 2 2 3 2 2" xfId="47942"/>
    <cellStyle name="표준 44 3 2 2 3 2 2 2" xfId="47943"/>
    <cellStyle name="표준 44 3 2 2 3 2 3" xfId="47944"/>
    <cellStyle name="표준 44 3 2 2 3 3" xfId="14515"/>
    <cellStyle name="표준 44 3 2 2 3 3 2" xfId="47945"/>
    <cellStyle name="표준 44 3 2 2 3 4" xfId="47946"/>
    <cellStyle name="표준 44 3 2 2 4" xfId="6434"/>
    <cellStyle name="표준 44 3 2 2 4 2" xfId="47947"/>
    <cellStyle name="표준 44 3 2 2 4 2 2" xfId="47948"/>
    <cellStyle name="표준 44 3 2 2 4 3" xfId="47949"/>
    <cellStyle name="표준 44 3 2 2 5" xfId="11900"/>
    <cellStyle name="표준 44 3 2 2 5 2" xfId="47950"/>
    <cellStyle name="표준 44 3 2 2 6" xfId="47951"/>
    <cellStyle name="표준 44 3 2 3" xfId="1820"/>
    <cellStyle name="표준 44 3 2 3 2" xfId="4436"/>
    <cellStyle name="표준 44 3 2 3 2 2" xfId="9728"/>
    <cellStyle name="표준 44 3 2 3 2 2 2" xfId="47952"/>
    <cellStyle name="표준 44 3 2 3 2 2 2 2" xfId="47953"/>
    <cellStyle name="표준 44 3 2 3 2 2 3" xfId="47954"/>
    <cellStyle name="표준 44 3 2 3 2 3" xfId="15194"/>
    <cellStyle name="표준 44 3 2 3 2 3 2" xfId="47955"/>
    <cellStyle name="표준 44 3 2 3 2 4" xfId="47956"/>
    <cellStyle name="표준 44 3 2 3 3" xfId="7113"/>
    <cellStyle name="표준 44 3 2 3 3 2" xfId="47957"/>
    <cellStyle name="표준 44 3 2 3 3 2 2" xfId="47958"/>
    <cellStyle name="표준 44 3 2 3 3 3" xfId="47959"/>
    <cellStyle name="표준 44 3 2 3 4" xfId="12579"/>
    <cellStyle name="표준 44 3 2 3 4 2" xfId="47960"/>
    <cellStyle name="표준 44 3 2 3 5" xfId="47961"/>
    <cellStyle name="표준 44 3 2 4" xfId="3137"/>
    <cellStyle name="표준 44 3 2 4 2" xfId="8429"/>
    <cellStyle name="표준 44 3 2 4 2 2" xfId="47962"/>
    <cellStyle name="표준 44 3 2 4 2 2 2" xfId="47963"/>
    <cellStyle name="표준 44 3 2 4 2 3" xfId="47964"/>
    <cellStyle name="표준 44 3 2 4 3" xfId="13895"/>
    <cellStyle name="표준 44 3 2 4 3 2" xfId="47965"/>
    <cellStyle name="표준 44 3 2 4 4" xfId="47966"/>
    <cellStyle name="표준 44 3 2 5" xfId="5814"/>
    <cellStyle name="표준 44 3 2 5 2" xfId="47967"/>
    <cellStyle name="표준 44 3 2 5 2 2" xfId="47968"/>
    <cellStyle name="표준 44 3 2 5 3" xfId="47969"/>
    <cellStyle name="표준 44 3 2 6" xfId="11280"/>
    <cellStyle name="표준 44 3 2 6 2" xfId="47970"/>
    <cellStyle name="표준 44 3 2 7" xfId="47971"/>
    <cellStyle name="표준 44 3 3" xfId="836"/>
    <cellStyle name="표준 44 3 3 2" xfId="2138"/>
    <cellStyle name="표준 44 3 3 2 2" xfId="4754"/>
    <cellStyle name="표준 44 3 3 2 2 2" xfId="10046"/>
    <cellStyle name="표준 44 3 3 2 2 2 2" xfId="47972"/>
    <cellStyle name="표준 44 3 3 2 2 2 2 2" xfId="47973"/>
    <cellStyle name="표준 44 3 3 2 2 2 3" xfId="47974"/>
    <cellStyle name="표준 44 3 3 2 2 3" xfId="15512"/>
    <cellStyle name="표준 44 3 3 2 2 3 2" xfId="47975"/>
    <cellStyle name="표준 44 3 3 2 2 4" xfId="47976"/>
    <cellStyle name="표준 44 3 3 2 3" xfId="7431"/>
    <cellStyle name="표준 44 3 3 2 3 2" xfId="47977"/>
    <cellStyle name="표준 44 3 3 2 3 2 2" xfId="47978"/>
    <cellStyle name="표준 44 3 3 2 3 3" xfId="47979"/>
    <cellStyle name="표준 44 3 3 2 4" xfId="12897"/>
    <cellStyle name="표준 44 3 3 2 4 2" xfId="47980"/>
    <cellStyle name="표준 44 3 3 2 5" xfId="47981"/>
    <cellStyle name="표준 44 3 3 3" xfId="3455"/>
    <cellStyle name="표준 44 3 3 3 2" xfId="8747"/>
    <cellStyle name="표준 44 3 3 3 2 2" xfId="47982"/>
    <cellStyle name="표준 44 3 3 3 2 2 2" xfId="47983"/>
    <cellStyle name="표준 44 3 3 3 2 3" xfId="47984"/>
    <cellStyle name="표준 44 3 3 3 3" xfId="14213"/>
    <cellStyle name="표준 44 3 3 3 3 2" xfId="47985"/>
    <cellStyle name="표준 44 3 3 3 4" xfId="47986"/>
    <cellStyle name="표준 44 3 3 4" xfId="6132"/>
    <cellStyle name="표준 44 3 3 4 2" xfId="47987"/>
    <cellStyle name="표준 44 3 3 4 2 2" xfId="47988"/>
    <cellStyle name="표준 44 3 3 4 3" xfId="47989"/>
    <cellStyle name="표준 44 3 3 5" xfId="11598"/>
    <cellStyle name="표준 44 3 3 5 2" xfId="47990"/>
    <cellStyle name="표준 44 3 3 6" xfId="47991"/>
    <cellStyle name="표준 44 3 4" xfId="1518"/>
    <cellStyle name="표준 44 3 4 2" xfId="4134"/>
    <cellStyle name="표준 44 3 4 2 2" xfId="9426"/>
    <cellStyle name="표준 44 3 4 2 2 2" xfId="47992"/>
    <cellStyle name="표준 44 3 4 2 2 2 2" xfId="47993"/>
    <cellStyle name="표준 44 3 4 2 2 3" xfId="47994"/>
    <cellStyle name="표준 44 3 4 2 3" xfId="14892"/>
    <cellStyle name="표준 44 3 4 2 3 2" xfId="47995"/>
    <cellStyle name="표준 44 3 4 2 4" xfId="47996"/>
    <cellStyle name="표준 44 3 4 3" xfId="6811"/>
    <cellStyle name="표준 44 3 4 3 2" xfId="47997"/>
    <cellStyle name="표준 44 3 4 3 2 2" xfId="47998"/>
    <cellStyle name="표준 44 3 4 3 3" xfId="47999"/>
    <cellStyle name="표준 44 3 4 4" xfId="12277"/>
    <cellStyle name="표준 44 3 4 4 2" xfId="48000"/>
    <cellStyle name="표준 44 3 4 5" xfId="48001"/>
    <cellStyle name="표준 44 3 5" xfId="2835"/>
    <cellStyle name="표준 44 3 5 2" xfId="8127"/>
    <cellStyle name="표준 44 3 5 2 2" xfId="48002"/>
    <cellStyle name="표준 44 3 5 2 2 2" xfId="48003"/>
    <cellStyle name="표준 44 3 5 2 3" xfId="48004"/>
    <cellStyle name="표준 44 3 5 3" xfId="13593"/>
    <cellStyle name="표준 44 3 5 3 2" xfId="48005"/>
    <cellStyle name="표준 44 3 5 4" xfId="48006"/>
    <cellStyle name="표준 44 3 6" xfId="5512"/>
    <cellStyle name="표준 44 3 6 2" xfId="48007"/>
    <cellStyle name="표준 44 3 6 2 2" xfId="48008"/>
    <cellStyle name="표준 44 3 6 3" xfId="48009"/>
    <cellStyle name="표준 44 3 7" xfId="10978"/>
    <cellStyle name="표준 44 3 7 2" xfId="48010"/>
    <cellStyle name="표준 44 3 8" xfId="48011"/>
    <cellStyle name="표준 44 4" xfId="402"/>
    <cellStyle name="표준 44 4 2" xfId="1024"/>
    <cellStyle name="표준 44 4 2 2" xfId="2326"/>
    <cellStyle name="표준 44 4 2 2 2" xfId="4942"/>
    <cellStyle name="표준 44 4 2 2 2 2" xfId="10234"/>
    <cellStyle name="표준 44 4 2 2 2 2 2" xfId="48012"/>
    <cellStyle name="표준 44 4 2 2 2 2 2 2" xfId="48013"/>
    <cellStyle name="표준 44 4 2 2 2 2 3" xfId="48014"/>
    <cellStyle name="표준 44 4 2 2 2 3" xfId="15700"/>
    <cellStyle name="표준 44 4 2 2 2 3 2" xfId="48015"/>
    <cellStyle name="표준 44 4 2 2 2 4" xfId="48016"/>
    <cellStyle name="표준 44 4 2 2 3" xfId="7619"/>
    <cellStyle name="표준 44 4 2 2 3 2" xfId="48017"/>
    <cellStyle name="표준 44 4 2 2 3 2 2" xfId="48018"/>
    <cellStyle name="표준 44 4 2 2 3 3" xfId="48019"/>
    <cellStyle name="표준 44 4 2 2 4" xfId="13085"/>
    <cellStyle name="표준 44 4 2 2 4 2" xfId="48020"/>
    <cellStyle name="표준 44 4 2 2 5" xfId="48021"/>
    <cellStyle name="표준 44 4 2 3" xfId="3643"/>
    <cellStyle name="표준 44 4 2 3 2" xfId="8935"/>
    <cellStyle name="표준 44 4 2 3 2 2" xfId="48022"/>
    <cellStyle name="표준 44 4 2 3 2 2 2" xfId="48023"/>
    <cellStyle name="표준 44 4 2 3 2 3" xfId="48024"/>
    <cellStyle name="표준 44 4 2 3 3" xfId="14401"/>
    <cellStyle name="표준 44 4 2 3 3 2" xfId="48025"/>
    <cellStyle name="표준 44 4 2 3 4" xfId="48026"/>
    <cellStyle name="표준 44 4 2 4" xfId="6320"/>
    <cellStyle name="표준 44 4 2 4 2" xfId="48027"/>
    <cellStyle name="표준 44 4 2 4 2 2" xfId="48028"/>
    <cellStyle name="표준 44 4 2 4 3" xfId="48029"/>
    <cellStyle name="표준 44 4 2 5" xfId="11786"/>
    <cellStyle name="표준 44 4 2 5 2" xfId="48030"/>
    <cellStyle name="표준 44 4 2 6" xfId="48031"/>
    <cellStyle name="표준 44 4 3" xfId="1706"/>
    <cellStyle name="표준 44 4 3 2" xfId="4322"/>
    <cellStyle name="표준 44 4 3 2 2" xfId="9614"/>
    <cellStyle name="표준 44 4 3 2 2 2" xfId="48032"/>
    <cellStyle name="표준 44 4 3 2 2 2 2" xfId="48033"/>
    <cellStyle name="표준 44 4 3 2 2 3" xfId="48034"/>
    <cellStyle name="표준 44 4 3 2 3" xfId="15080"/>
    <cellStyle name="표준 44 4 3 2 3 2" xfId="48035"/>
    <cellStyle name="표준 44 4 3 2 4" xfId="48036"/>
    <cellStyle name="표준 44 4 3 3" xfId="6999"/>
    <cellStyle name="표준 44 4 3 3 2" xfId="48037"/>
    <cellStyle name="표준 44 4 3 3 2 2" xfId="48038"/>
    <cellStyle name="표준 44 4 3 3 3" xfId="48039"/>
    <cellStyle name="표준 44 4 3 4" xfId="12465"/>
    <cellStyle name="표준 44 4 3 4 2" xfId="48040"/>
    <cellStyle name="표준 44 4 3 5" xfId="48041"/>
    <cellStyle name="표준 44 4 4" xfId="3023"/>
    <cellStyle name="표준 44 4 4 2" xfId="8315"/>
    <cellStyle name="표준 44 4 4 2 2" xfId="48042"/>
    <cellStyle name="표준 44 4 4 2 2 2" xfId="48043"/>
    <cellStyle name="표준 44 4 4 2 3" xfId="48044"/>
    <cellStyle name="표준 44 4 4 3" xfId="13781"/>
    <cellStyle name="표준 44 4 4 3 2" xfId="48045"/>
    <cellStyle name="표준 44 4 4 4" xfId="48046"/>
    <cellStyle name="표준 44 4 5" xfId="5700"/>
    <cellStyle name="표준 44 4 5 2" xfId="48047"/>
    <cellStyle name="표준 44 4 5 2 2" xfId="48048"/>
    <cellStyle name="표준 44 4 5 3" xfId="48049"/>
    <cellStyle name="표준 44 4 6" xfId="11166"/>
    <cellStyle name="표준 44 4 6 2" xfId="48050"/>
    <cellStyle name="표준 44 4 7" xfId="48051"/>
    <cellStyle name="표준 44 5" xfId="722"/>
    <cellStyle name="표준 44 5 2" xfId="2024"/>
    <cellStyle name="표준 44 5 2 2" xfId="4640"/>
    <cellStyle name="표준 44 5 2 2 2" xfId="9932"/>
    <cellStyle name="표준 44 5 2 2 2 2" xfId="48052"/>
    <cellStyle name="표준 44 5 2 2 2 2 2" xfId="48053"/>
    <cellStyle name="표준 44 5 2 2 2 3" xfId="48054"/>
    <cellStyle name="표준 44 5 2 2 3" xfId="15398"/>
    <cellStyle name="표준 44 5 2 2 3 2" xfId="48055"/>
    <cellStyle name="표준 44 5 2 2 4" xfId="48056"/>
    <cellStyle name="표준 44 5 2 3" xfId="7317"/>
    <cellStyle name="표준 44 5 2 3 2" xfId="48057"/>
    <cellStyle name="표준 44 5 2 3 2 2" xfId="48058"/>
    <cellStyle name="표준 44 5 2 3 3" xfId="48059"/>
    <cellStyle name="표준 44 5 2 4" xfId="12783"/>
    <cellStyle name="표준 44 5 2 4 2" xfId="48060"/>
    <cellStyle name="표준 44 5 2 5" xfId="48061"/>
    <cellStyle name="표준 44 5 3" xfId="3341"/>
    <cellStyle name="표준 44 5 3 2" xfId="8633"/>
    <cellStyle name="표준 44 5 3 2 2" xfId="48062"/>
    <cellStyle name="표준 44 5 3 2 2 2" xfId="48063"/>
    <cellStyle name="표준 44 5 3 2 3" xfId="48064"/>
    <cellStyle name="표준 44 5 3 3" xfId="14099"/>
    <cellStyle name="표준 44 5 3 3 2" xfId="48065"/>
    <cellStyle name="표준 44 5 3 4" xfId="48066"/>
    <cellStyle name="표준 44 5 4" xfId="6018"/>
    <cellStyle name="표준 44 5 4 2" xfId="48067"/>
    <cellStyle name="표준 44 5 4 2 2" xfId="48068"/>
    <cellStyle name="표준 44 5 4 3" xfId="48069"/>
    <cellStyle name="표준 44 5 5" xfId="11484"/>
    <cellStyle name="표준 44 5 5 2" xfId="48070"/>
    <cellStyle name="표준 44 5 6" xfId="48071"/>
    <cellStyle name="표준 44 6" xfId="1404"/>
    <cellStyle name="표준 44 6 2" xfId="4020"/>
    <cellStyle name="표준 44 6 2 2" xfId="9312"/>
    <cellStyle name="표준 44 6 2 2 2" xfId="48072"/>
    <cellStyle name="표준 44 6 2 2 2 2" xfId="48073"/>
    <cellStyle name="표준 44 6 2 2 3" xfId="48074"/>
    <cellStyle name="표준 44 6 2 3" xfId="14778"/>
    <cellStyle name="표준 44 6 2 3 2" xfId="48075"/>
    <cellStyle name="표준 44 6 2 4" xfId="48076"/>
    <cellStyle name="표준 44 6 3" xfId="6697"/>
    <cellStyle name="표준 44 6 3 2" xfId="48077"/>
    <cellStyle name="표준 44 6 3 2 2" xfId="48078"/>
    <cellStyle name="표준 44 6 3 3" xfId="48079"/>
    <cellStyle name="표준 44 6 4" xfId="12163"/>
    <cellStyle name="표준 44 6 4 2" xfId="48080"/>
    <cellStyle name="표준 44 6 5" xfId="48081"/>
    <cellStyle name="표준 44 7" xfId="2721"/>
    <cellStyle name="표준 44 7 2" xfId="8013"/>
    <cellStyle name="표준 44 7 2 2" xfId="48082"/>
    <cellStyle name="표준 44 7 2 2 2" xfId="48083"/>
    <cellStyle name="표준 44 7 2 3" xfId="48084"/>
    <cellStyle name="표준 44 7 3" xfId="13479"/>
    <cellStyle name="표준 44 7 3 2" xfId="48085"/>
    <cellStyle name="표준 44 7 4" xfId="48086"/>
    <cellStyle name="표준 44 8" xfId="5398"/>
    <cellStyle name="표준 44 8 2" xfId="48087"/>
    <cellStyle name="표준 44 8 2 2" xfId="48088"/>
    <cellStyle name="표준 44 8 3" xfId="48089"/>
    <cellStyle name="표준 44 9" xfId="10864"/>
    <cellStyle name="표준 44 9 2" xfId="48090"/>
    <cellStyle name="표준 45" xfId="92"/>
    <cellStyle name="표준 45 10" xfId="48091"/>
    <cellStyle name="표준 45 2" xfId="128"/>
    <cellStyle name="표준 45 2 2" xfId="247"/>
    <cellStyle name="표준 45 2 2 2" xfId="552"/>
    <cellStyle name="표준 45 2 2 2 2" xfId="1174"/>
    <cellStyle name="표준 45 2 2 2 2 2" xfId="2476"/>
    <cellStyle name="표준 45 2 2 2 2 2 2" xfId="5092"/>
    <cellStyle name="표준 45 2 2 2 2 2 2 2" xfId="10384"/>
    <cellStyle name="표준 45 2 2 2 2 2 2 2 2" xfId="48092"/>
    <cellStyle name="표준 45 2 2 2 2 2 2 2 2 2" xfId="48093"/>
    <cellStyle name="표준 45 2 2 2 2 2 2 2 3" xfId="48094"/>
    <cellStyle name="표준 45 2 2 2 2 2 2 3" xfId="15850"/>
    <cellStyle name="표준 45 2 2 2 2 2 2 3 2" xfId="48095"/>
    <cellStyle name="표준 45 2 2 2 2 2 2 4" xfId="48096"/>
    <cellStyle name="표준 45 2 2 2 2 2 3" xfId="7769"/>
    <cellStyle name="표준 45 2 2 2 2 2 3 2" xfId="48097"/>
    <cellStyle name="표준 45 2 2 2 2 2 3 2 2" xfId="48098"/>
    <cellStyle name="표준 45 2 2 2 2 2 3 3" xfId="48099"/>
    <cellStyle name="표준 45 2 2 2 2 2 4" xfId="13235"/>
    <cellStyle name="표준 45 2 2 2 2 2 4 2" xfId="48100"/>
    <cellStyle name="표준 45 2 2 2 2 2 5" xfId="48101"/>
    <cellStyle name="표준 45 2 2 2 2 3" xfId="3793"/>
    <cellStyle name="표준 45 2 2 2 2 3 2" xfId="9085"/>
    <cellStyle name="표준 45 2 2 2 2 3 2 2" xfId="48102"/>
    <cellStyle name="표준 45 2 2 2 2 3 2 2 2" xfId="48103"/>
    <cellStyle name="표준 45 2 2 2 2 3 2 3" xfId="48104"/>
    <cellStyle name="표준 45 2 2 2 2 3 3" xfId="14551"/>
    <cellStyle name="표준 45 2 2 2 2 3 3 2" xfId="48105"/>
    <cellStyle name="표준 45 2 2 2 2 3 4" xfId="48106"/>
    <cellStyle name="표준 45 2 2 2 2 4" xfId="6470"/>
    <cellStyle name="표준 45 2 2 2 2 4 2" xfId="48107"/>
    <cellStyle name="표준 45 2 2 2 2 4 2 2" xfId="48108"/>
    <cellStyle name="표준 45 2 2 2 2 4 3" xfId="48109"/>
    <cellStyle name="표준 45 2 2 2 2 5" xfId="11936"/>
    <cellStyle name="표준 45 2 2 2 2 5 2" xfId="48110"/>
    <cellStyle name="표준 45 2 2 2 2 6" xfId="48111"/>
    <cellStyle name="표준 45 2 2 2 3" xfId="1856"/>
    <cellStyle name="표준 45 2 2 2 3 2" xfId="4472"/>
    <cellStyle name="표준 45 2 2 2 3 2 2" xfId="9764"/>
    <cellStyle name="표준 45 2 2 2 3 2 2 2" xfId="48112"/>
    <cellStyle name="표준 45 2 2 2 3 2 2 2 2" xfId="48113"/>
    <cellStyle name="표준 45 2 2 2 3 2 2 3" xfId="48114"/>
    <cellStyle name="표준 45 2 2 2 3 2 3" xfId="15230"/>
    <cellStyle name="표준 45 2 2 2 3 2 3 2" xfId="48115"/>
    <cellStyle name="표준 45 2 2 2 3 2 4" xfId="48116"/>
    <cellStyle name="표준 45 2 2 2 3 3" xfId="7149"/>
    <cellStyle name="표준 45 2 2 2 3 3 2" xfId="48117"/>
    <cellStyle name="표준 45 2 2 2 3 3 2 2" xfId="48118"/>
    <cellStyle name="표준 45 2 2 2 3 3 3" xfId="48119"/>
    <cellStyle name="표준 45 2 2 2 3 4" xfId="12615"/>
    <cellStyle name="표준 45 2 2 2 3 4 2" xfId="48120"/>
    <cellStyle name="표준 45 2 2 2 3 5" xfId="48121"/>
    <cellStyle name="표준 45 2 2 2 4" xfId="3173"/>
    <cellStyle name="표준 45 2 2 2 4 2" xfId="8465"/>
    <cellStyle name="표준 45 2 2 2 4 2 2" xfId="48122"/>
    <cellStyle name="표준 45 2 2 2 4 2 2 2" xfId="48123"/>
    <cellStyle name="표준 45 2 2 2 4 2 3" xfId="48124"/>
    <cellStyle name="표준 45 2 2 2 4 3" xfId="13931"/>
    <cellStyle name="표준 45 2 2 2 4 3 2" xfId="48125"/>
    <cellStyle name="표준 45 2 2 2 4 4" xfId="48126"/>
    <cellStyle name="표준 45 2 2 2 5" xfId="5850"/>
    <cellStyle name="표준 45 2 2 2 5 2" xfId="48127"/>
    <cellStyle name="표준 45 2 2 2 5 2 2" xfId="48128"/>
    <cellStyle name="표준 45 2 2 2 5 3" xfId="48129"/>
    <cellStyle name="표준 45 2 2 2 6" xfId="11316"/>
    <cellStyle name="표준 45 2 2 2 6 2" xfId="48130"/>
    <cellStyle name="표준 45 2 2 2 7" xfId="48131"/>
    <cellStyle name="표준 45 2 2 3" xfId="872"/>
    <cellStyle name="표준 45 2 2 3 2" xfId="2174"/>
    <cellStyle name="표준 45 2 2 3 2 2" xfId="4790"/>
    <cellStyle name="표준 45 2 2 3 2 2 2" xfId="10082"/>
    <cellStyle name="표준 45 2 2 3 2 2 2 2" xfId="48132"/>
    <cellStyle name="표준 45 2 2 3 2 2 2 2 2" xfId="48133"/>
    <cellStyle name="표준 45 2 2 3 2 2 2 3" xfId="48134"/>
    <cellStyle name="표준 45 2 2 3 2 2 3" xfId="15548"/>
    <cellStyle name="표준 45 2 2 3 2 2 3 2" xfId="48135"/>
    <cellStyle name="표준 45 2 2 3 2 2 4" xfId="48136"/>
    <cellStyle name="표준 45 2 2 3 2 3" xfId="7467"/>
    <cellStyle name="표준 45 2 2 3 2 3 2" xfId="48137"/>
    <cellStyle name="표준 45 2 2 3 2 3 2 2" xfId="48138"/>
    <cellStyle name="표준 45 2 2 3 2 3 3" xfId="48139"/>
    <cellStyle name="표준 45 2 2 3 2 4" xfId="12933"/>
    <cellStyle name="표준 45 2 2 3 2 4 2" xfId="48140"/>
    <cellStyle name="표준 45 2 2 3 2 5" xfId="48141"/>
    <cellStyle name="표준 45 2 2 3 3" xfId="3491"/>
    <cellStyle name="표준 45 2 2 3 3 2" xfId="8783"/>
    <cellStyle name="표준 45 2 2 3 3 2 2" xfId="48142"/>
    <cellStyle name="표준 45 2 2 3 3 2 2 2" xfId="48143"/>
    <cellStyle name="표준 45 2 2 3 3 2 3" xfId="48144"/>
    <cellStyle name="표준 45 2 2 3 3 3" xfId="14249"/>
    <cellStyle name="표준 45 2 2 3 3 3 2" xfId="48145"/>
    <cellStyle name="표준 45 2 2 3 3 4" xfId="48146"/>
    <cellStyle name="표준 45 2 2 3 4" xfId="6168"/>
    <cellStyle name="표준 45 2 2 3 4 2" xfId="48147"/>
    <cellStyle name="표준 45 2 2 3 4 2 2" xfId="48148"/>
    <cellStyle name="표준 45 2 2 3 4 3" xfId="48149"/>
    <cellStyle name="표준 45 2 2 3 5" xfId="11634"/>
    <cellStyle name="표준 45 2 2 3 5 2" xfId="48150"/>
    <cellStyle name="표준 45 2 2 3 6" xfId="48151"/>
    <cellStyle name="표준 45 2 2 4" xfId="1554"/>
    <cellStyle name="표준 45 2 2 4 2" xfId="4170"/>
    <cellStyle name="표준 45 2 2 4 2 2" xfId="9462"/>
    <cellStyle name="표준 45 2 2 4 2 2 2" xfId="48152"/>
    <cellStyle name="표준 45 2 2 4 2 2 2 2" xfId="48153"/>
    <cellStyle name="표준 45 2 2 4 2 2 3" xfId="48154"/>
    <cellStyle name="표준 45 2 2 4 2 3" xfId="14928"/>
    <cellStyle name="표준 45 2 2 4 2 3 2" xfId="48155"/>
    <cellStyle name="표준 45 2 2 4 2 4" xfId="48156"/>
    <cellStyle name="표준 45 2 2 4 3" xfId="6847"/>
    <cellStyle name="표준 45 2 2 4 3 2" xfId="48157"/>
    <cellStyle name="표준 45 2 2 4 3 2 2" xfId="48158"/>
    <cellStyle name="표준 45 2 2 4 3 3" xfId="48159"/>
    <cellStyle name="표준 45 2 2 4 4" xfId="12313"/>
    <cellStyle name="표준 45 2 2 4 4 2" xfId="48160"/>
    <cellStyle name="표준 45 2 2 4 5" xfId="48161"/>
    <cellStyle name="표준 45 2 2 5" xfId="2871"/>
    <cellStyle name="표준 45 2 2 5 2" xfId="8163"/>
    <cellStyle name="표준 45 2 2 5 2 2" xfId="48162"/>
    <cellStyle name="표준 45 2 2 5 2 2 2" xfId="48163"/>
    <cellStyle name="표준 45 2 2 5 2 3" xfId="48164"/>
    <cellStyle name="표준 45 2 2 5 3" xfId="13629"/>
    <cellStyle name="표준 45 2 2 5 3 2" xfId="48165"/>
    <cellStyle name="표준 45 2 2 5 4" xfId="48166"/>
    <cellStyle name="표준 45 2 2 6" xfId="5548"/>
    <cellStyle name="표준 45 2 2 6 2" xfId="48167"/>
    <cellStyle name="표준 45 2 2 6 2 2" xfId="48168"/>
    <cellStyle name="표준 45 2 2 6 3" xfId="48169"/>
    <cellStyle name="표준 45 2 2 7" xfId="11014"/>
    <cellStyle name="표준 45 2 2 7 2" xfId="48170"/>
    <cellStyle name="표준 45 2 2 8" xfId="48171"/>
    <cellStyle name="표준 45 2 3" xfId="438"/>
    <cellStyle name="표준 45 2 3 2" xfId="1060"/>
    <cellStyle name="표준 45 2 3 2 2" xfId="2362"/>
    <cellStyle name="표준 45 2 3 2 2 2" xfId="4978"/>
    <cellStyle name="표준 45 2 3 2 2 2 2" xfId="10270"/>
    <cellStyle name="표준 45 2 3 2 2 2 2 2" xfId="48172"/>
    <cellStyle name="표준 45 2 3 2 2 2 2 2 2" xfId="48173"/>
    <cellStyle name="표준 45 2 3 2 2 2 2 3" xfId="48174"/>
    <cellStyle name="표준 45 2 3 2 2 2 3" xfId="15736"/>
    <cellStyle name="표준 45 2 3 2 2 2 3 2" xfId="48175"/>
    <cellStyle name="표준 45 2 3 2 2 2 4" xfId="48176"/>
    <cellStyle name="표준 45 2 3 2 2 3" xfId="7655"/>
    <cellStyle name="표준 45 2 3 2 2 3 2" xfId="48177"/>
    <cellStyle name="표준 45 2 3 2 2 3 2 2" xfId="48178"/>
    <cellStyle name="표준 45 2 3 2 2 3 3" xfId="48179"/>
    <cellStyle name="표준 45 2 3 2 2 4" xfId="13121"/>
    <cellStyle name="표준 45 2 3 2 2 4 2" xfId="48180"/>
    <cellStyle name="표준 45 2 3 2 2 5" xfId="48181"/>
    <cellStyle name="표준 45 2 3 2 3" xfId="3679"/>
    <cellStyle name="표준 45 2 3 2 3 2" xfId="8971"/>
    <cellStyle name="표준 45 2 3 2 3 2 2" xfId="48182"/>
    <cellStyle name="표준 45 2 3 2 3 2 2 2" xfId="48183"/>
    <cellStyle name="표준 45 2 3 2 3 2 3" xfId="48184"/>
    <cellStyle name="표준 45 2 3 2 3 3" xfId="14437"/>
    <cellStyle name="표준 45 2 3 2 3 3 2" xfId="48185"/>
    <cellStyle name="표준 45 2 3 2 3 4" xfId="48186"/>
    <cellStyle name="표준 45 2 3 2 4" xfId="6356"/>
    <cellStyle name="표준 45 2 3 2 4 2" xfId="48187"/>
    <cellStyle name="표준 45 2 3 2 4 2 2" xfId="48188"/>
    <cellStyle name="표준 45 2 3 2 4 3" xfId="48189"/>
    <cellStyle name="표준 45 2 3 2 5" xfId="11822"/>
    <cellStyle name="표준 45 2 3 2 5 2" xfId="48190"/>
    <cellStyle name="표준 45 2 3 2 6" xfId="48191"/>
    <cellStyle name="표준 45 2 3 3" xfId="1742"/>
    <cellStyle name="표준 45 2 3 3 2" xfId="4358"/>
    <cellStyle name="표준 45 2 3 3 2 2" xfId="9650"/>
    <cellStyle name="표준 45 2 3 3 2 2 2" xfId="48192"/>
    <cellStyle name="표준 45 2 3 3 2 2 2 2" xfId="48193"/>
    <cellStyle name="표준 45 2 3 3 2 2 3" xfId="48194"/>
    <cellStyle name="표준 45 2 3 3 2 3" xfId="15116"/>
    <cellStyle name="표준 45 2 3 3 2 3 2" xfId="48195"/>
    <cellStyle name="표준 45 2 3 3 2 4" xfId="48196"/>
    <cellStyle name="표준 45 2 3 3 3" xfId="7035"/>
    <cellStyle name="표준 45 2 3 3 3 2" xfId="48197"/>
    <cellStyle name="표준 45 2 3 3 3 2 2" xfId="48198"/>
    <cellStyle name="표준 45 2 3 3 3 3" xfId="48199"/>
    <cellStyle name="표준 45 2 3 3 4" xfId="12501"/>
    <cellStyle name="표준 45 2 3 3 4 2" xfId="48200"/>
    <cellStyle name="표준 45 2 3 3 5" xfId="48201"/>
    <cellStyle name="표준 45 2 3 4" xfId="3059"/>
    <cellStyle name="표준 45 2 3 4 2" xfId="8351"/>
    <cellStyle name="표준 45 2 3 4 2 2" xfId="48202"/>
    <cellStyle name="표준 45 2 3 4 2 2 2" xfId="48203"/>
    <cellStyle name="표준 45 2 3 4 2 3" xfId="48204"/>
    <cellStyle name="표준 45 2 3 4 3" xfId="13817"/>
    <cellStyle name="표준 45 2 3 4 3 2" xfId="48205"/>
    <cellStyle name="표준 45 2 3 4 4" xfId="48206"/>
    <cellStyle name="표준 45 2 3 5" xfId="5736"/>
    <cellStyle name="표준 45 2 3 5 2" xfId="48207"/>
    <cellStyle name="표준 45 2 3 5 2 2" xfId="48208"/>
    <cellStyle name="표준 45 2 3 5 3" xfId="48209"/>
    <cellStyle name="표준 45 2 3 6" xfId="11202"/>
    <cellStyle name="표준 45 2 3 6 2" xfId="48210"/>
    <cellStyle name="표준 45 2 3 7" xfId="48211"/>
    <cellStyle name="표준 45 2 4" xfId="758"/>
    <cellStyle name="표준 45 2 4 2" xfId="2060"/>
    <cellStyle name="표준 45 2 4 2 2" xfId="4676"/>
    <cellStyle name="표준 45 2 4 2 2 2" xfId="9968"/>
    <cellStyle name="표준 45 2 4 2 2 2 2" xfId="48212"/>
    <cellStyle name="표준 45 2 4 2 2 2 2 2" xfId="48213"/>
    <cellStyle name="표준 45 2 4 2 2 2 3" xfId="48214"/>
    <cellStyle name="표준 45 2 4 2 2 3" xfId="15434"/>
    <cellStyle name="표준 45 2 4 2 2 3 2" xfId="48215"/>
    <cellStyle name="표준 45 2 4 2 2 4" xfId="48216"/>
    <cellStyle name="표준 45 2 4 2 3" xfId="7353"/>
    <cellStyle name="표준 45 2 4 2 3 2" xfId="48217"/>
    <cellStyle name="표준 45 2 4 2 3 2 2" xfId="48218"/>
    <cellStyle name="표준 45 2 4 2 3 3" xfId="48219"/>
    <cellStyle name="표준 45 2 4 2 4" xfId="12819"/>
    <cellStyle name="표준 45 2 4 2 4 2" xfId="48220"/>
    <cellStyle name="표준 45 2 4 2 5" xfId="48221"/>
    <cellStyle name="표준 45 2 4 3" xfId="3377"/>
    <cellStyle name="표준 45 2 4 3 2" xfId="8669"/>
    <cellStyle name="표준 45 2 4 3 2 2" xfId="48222"/>
    <cellStyle name="표준 45 2 4 3 2 2 2" xfId="48223"/>
    <cellStyle name="표준 45 2 4 3 2 3" xfId="48224"/>
    <cellStyle name="표준 45 2 4 3 3" xfId="14135"/>
    <cellStyle name="표준 45 2 4 3 3 2" xfId="48225"/>
    <cellStyle name="표준 45 2 4 3 4" xfId="48226"/>
    <cellStyle name="표준 45 2 4 4" xfId="6054"/>
    <cellStyle name="표준 45 2 4 4 2" xfId="48227"/>
    <cellStyle name="표준 45 2 4 4 2 2" xfId="48228"/>
    <cellStyle name="표준 45 2 4 4 3" xfId="48229"/>
    <cellStyle name="표준 45 2 4 5" xfId="11520"/>
    <cellStyle name="표준 45 2 4 5 2" xfId="48230"/>
    <cellStyle name="표준 45 2 4 6" xfId="48231"/>
    <cellStyle name="표준 45 2 5" xfId="1440"/>
    <cellStyle name="표준 45 2 5 2" xfId="4056"/>
    <cellStyle name="표준 45 2 5 2 2" xfId="9348"/>
    <cellStyle name="표준 45 2 5 2 2 2" xfId="48232"/>
    <cellStyle name="표준 45 2 5 2 2 2 2" xfId="48233"/>
    <cellStyle name="표준 45 2 5 2 2 3" xfId="48234"/>
    <cellStyle name="표준 45 2 5 2 3" xfId="14814"/>
    <cellStyle name="표준 45 2 5 2 3 2" xfId="48235"/>
    <cellStyle name="표준 45 2 5 2 4" xfId="48236"/>
    <cellStyle name="표준 45 2 5 3" xfId="6733"/>
    <cellStyle name="표준 45 2 5 3 2" xfId="48237"/>
    <cellStyle name="표준 45 2 5 3 2 2" xfId="48238"/>
    <cellStyle name="표준 45 2 5 3 3" xfId="48239"/>
    <cellStyle name="표준 45 2 5 4" xfId="12199"/>
    <cellStyle name="표준 45 2 5 4 2" xfId="48240"/>
    <cellStyle name="표준 45 2 5 5" xfId="48241"/>
    <cellStyle name="표준 45 2 6" xfId="2757"/>
    <cellStyle name="표준 45 2 6 2" xfId="8049"/>
    <cellStyle name="표준 45 2 6 2 2" xfId="48242"/>
    <cellStyle name="표준 45 2 6 2 2 2" xfId="48243"/>
    <cellStyle name="표준 45 2 6 2 3" xfId="48244"/>
    <cellStyle name="표준 45 2 6 3" xfId="13515"/>
    <cellStyle name="표준 45 2 6 3 2" xfId="48245"/>
    <cellStyle name="표준 45 2 6 4" xfId="48246"/>
    <cellStyle name="표준 45 2 7" xfId="5434"/>
    <cellStyle name="표준 45 2 7 2" xfId="48247"/>
    <cellStyle name="표준 45 2 7 2 2" xfId="48248"/>
    <cellStyle name="표준 45 2 7 3" xfId="48249"/>
    <cellStyle name="표준 45 2 8" xfId="10900"/>
    <cellStyle name="표준 45 2 8 2" xfId="48250"/>
    <cellStyle name="표준 45 2 9" xfId="48251"/>
    <cellStyle name="표준 45 3" xfId="213"/>
    <cellStyle name="표준 45 3 2" xfId="518"/>
    <cellStyle name="표준 45 3 2 2" xfId="1140"/>
    <cellStyle name="표준 45 3 2 2 2" xfId="2442"/>
    <cellStyle name="표준 45 3 2 2 2 2" xfId="5058"/>
    <cellStyle name="표준 45 3 2 2 2 2 2" xfId="10350"/>
    <cellStyle name="표준 45 3 2 2 2 2 2 2" xfId="48252"/>
    <cellStyle name="표준 45 3 2 2 2 2 2 2 2" xfId="48253"/>
    <cellStyle name="표준 45 3 2 2 2 2 2 3" xfId="48254"/>
    <cellStyle name="표준 45 3 2 2 2 2 3" xfId="15816"/>
    <cellStyle name="표준 45 3 2 2 2 2 3 2" xfId="48255"/>
    <cellStyle name="표준 45 3 2 2 2 2 4" xfId="48256"/>
    <cellStyle name="표준 45 3 2 2 2 3" xfId="7735"/>
    <cellStyle name="표준 45 3 2 2 2 3 2" xfId="48257"/>
    <cellStyle name="표준 45 3 2 2 2 3 2 2" xfId="48258"/>
    <cellStyle name="표준 45 3 2 2 2 3 3" xfId="48259"/>
    <cellStyle name="표준 45 3 2 2 2 4" xfId="13201"/>
    <cellStyle name="표준 45 3 2 2 2 4 2" xfId="48260"/>
    <cellStyle name="표준 45 3 2 2 2 5" xfId="48261"/>
    <cellStyle name="표준 45 3 2 2 3" xfId="3759"/>
    <cellStyle name="표준 45 3 2 2 3 2" xfId="9051"/>
    <cellStyle name="표준 45 3 2 2 3 2 2" xfId="48262"/>
    <cellStyle name="표준 45 3 2 2 3 2 2 2" xfId="48263"/>
    <cellStyle name="표준 45 3 2 2 3 2 3" xfId="48264"/>
    <cellStyle name="표준 45 3 2 2 3 3" xfId="14517"/>
    <cellStyle name="표준 45 3 2 2 3 3 2" xfId="48265"/>
    <cellStyle name="표준 45 3 2 2 3 4" xfId="48266"/>
    <cellStyle name="표준 45 3 2 2 4" xfId="6436"/>
    <cellStyle name="표준 45 3 2 2 4 2" xfId="48267"/>
    <cellStyle name="표준 45 3 2 2 4 2 2" xfId="48268"/>
    <cellStyle name="표준 45 3 2 2 4 3" xfId="48269"/>
    <cellStyle name="표준 45 3 2 2 5" xfId="11902"/>
    <cellStyle name="표준 45 3 2 2 5 2" xfId="48270"/>
    <cellStyle name="표준 45 3 2 2 6" xfId="48271"/>
    <cellStyle name="표준 45 3 2 3" xfId="1822"/>
    <cellStyle name="표준 45 3 2 3 2" xfId="4438"/>
    <cellStyle name="표준 45 3 2 3 2 2" xfId="9730"/>
    <cellStyle name="표준 45 3 2 3 2 2 2" xfId="48272"/>
    <cellStyle name="표준 45 3 2 3 2 2 2 2" xfId="48273"/>
    <cellStyle name="표준 45 3 2 3 2 2 3" xfId="48274"/>
    <cellStyle name="표준 45 3 2 3 2 3" xfId="15196"/>
    <cellStyle name="표준 45 3 2 3 2 3 2" xfId="48275"/>
    <cellStyle name="표준 45 3 2 3 2 4" xfId="48276"/>
    <cellStyle name="표준 45 3 2 3 3" xfId="7115"/>
    <cellStyle name="표준 45 3 2 3 3 2" xfId="48277"/>
    <cellStyle name="표준 45 3 2 3 3 2 2" xfId="48278"/>
    <cellStyle name="표준 45 3 2 3 3 3" xfId="48279"/>
    <cellStyle name="표준 45 3 2 3 4" xfId="12581"/>
    <cellStyle name="표준 45 3 2 3 4 2" xfId="48280"/>
    <cellStyle name="표준 45 3 2 3 5" xfId="48281"/>
    <cellStyle name="표준 45 3 2 4" xfId="3139"/>
    <cellStyle name="표준 45 3 2 4 2" xfId="8431"/>
    <cellStyle name="표준 45 3 2 4 2 2" xfId="48282"/>
    <cellStyle name="표준 45 3 2 4 2 2 2" xfId="48283"/>
    <cellStyle name="표준 45 3 2 4 2 3" xfId="48284"/>
    <cellStyle name="표준 45 3 2 4 3" xfId="13897"/>
    <cellStyle name="표준 45 3 2 4 3 2" xfId="48285"/>
    <cellStyle name="표준 45 3 2 4 4" xfId="48286"/>
    <cellStyle name="표준 45 3 2 5" xfId="5816"/>
    <cellStyle name="표준 45 3 2 5 2" xfId="48287"/>
    <cellStyle name="표준 45 3 2 5 2 2" xfId="48288"/>
    <cellStyle name="표준 45 3 2 5 3" xfId="48289"/>
    <cellStyle name="표준 45 3 2 6" xfId="11282"/>
    <cellStyle name="표준 45 3 2 6 2" xfId="48290"/>
    <cellStyle name="표준 45 3 2 7" xfId="48291"/>
    <cellStyle name="표준 45 3 3" xfId="838"/>
    <cellStyle name="표준 45 3 3 2" xfId="2140"/>
    <cellStyle name="표준 45 3 3 2 2" xfId="4756"/>
    <cellStyle name="표준 45 3 3 2 2 2" xfId="10048"/>
    <cellStyle name="표준 45 3 3 2 2 2 2" xfId="48292"/>
    <cellStyle name="표준 45 3 3 2 2 2 2 2" xfId="48293"/>
    <cellStyle name="표준 45 3 3 2 2 2 3" xfId="48294"/>
    <cellStyle name="표준 45 3 3 2 2 3" xfId="15514"/>
    <cellStyle name="표준 45 3 3 2 2 3 2" xfId="48295"/>
    <cellStyle name="표준 45 3 3 2 2 4" xfId="48296"/>
    <cellStyle name="표준 45 3 3 2 3" xfId="7433"/>
    <cellStyle name="표준 45 3 3 2 3 2" xfId="48297"/>
    <cellStyle name="표준 45 3 3 2 3 2 2" xfId="48298"/>
    <cellStyle name="표준 45 3 3 2 3 3" xfId="48299"/>
    <cellStyle name="표준 45 3 3 2 4" xfId="12899"/>
    <cellStyle name="표준 45 3 3 2 4 2" xfId="48300"/>
    <cellStyle name="표준 45 3 3 2 5" xfId="48301"/>
    <cellStyle name="표준 45 3 3 3" xfId="3457"/>
    <cellStyle name="표준 45 3 3 3 2" xfId="8749"/>
    <cellStyle name="표준 45 3 3 3 2 2" xfId="48302"/>
    <cellStyle name="표준 45 3 3 3 2 2 2" xfId="48303"/>
    <cellStyle name="표준 45 3 3 3 2 3" xfId="48304"/>
    <cellStyle name="표준 45 3 3 3 3" xfId="14215"/>
    <cellStyle name="표준 45 3 3 3 3 2" xfId="48305"/>
    <cellStyle name="표준 45 3 3 3 4" xfId="48306"/>
    <cellStyle name="표준 45 3 3 4" xfId="6134"/>
    <cellStyle name="표준 45 3 3 4 2" xfId="48307"/>
    <cellStyle name="표준 45 3 3 4 2 2" xfId="48308"/>
    <cellStyle name="표준 45 3 3 4 3" xfId="48309"/>
    <cellStyle name="표준 45 3 3 5" xfId="11600"/>
    <cellStyle name="표준 45 3 3 5 2" xfId="48310"/>
    <cellStyle name="표준 45 3 3 6" xfId="48311"/>
    <cellStyle name="표준 45 3 4" xfId="1520"/>
    <cellStyle name="표준 45 3 4 2" xfId="4136"/>
    <cellStyle name="표준 45 3 4 2 2" xfId="9428"/>
    <cellStyle name="표준 45 3 4 2 2 2" xfId="48312"/>
    <cellStyle name="표준 45 3 4 2 2 2 2" xfId="48313"/>
    <cellStyle name="표준 45 3 4 2 2 3" xfId="48314"/>
    <cellStyle name="표준 45 3 4 2 3" xfId="14894"/>
    <cellStyle name="표준 45 3 4 2 3 2" xfId="48315"/>
    <cellStyle name="표준 45 3 4 2 4" xfId="48316"/>
    <cellStyle name="표준 45 3 4 3" xfId="6813"/>
    <cellStyle name="표준 45 3 4 3 2" xfId="48317"/>
    <cellStyle name="표준 45 3 4 3 2 2" xfId="48318"/>
    <cellStyle name="표준 45 3 4 3 3" xfId="48319"/>
    <cellStyle name="표준 45 3 4 4" xfId="12279"/>
    <cellStyle name="표준 45 3 4 4 2" xfId="48320"/>
    <cellStyle name="표준 45 3 4 5" xfId="48321"/>
    <cellStyle name="표준 45 3 5" xfId="2837"/>
    <cellStyle name="표준 45 3 5 2" xfId="8129"/>
    <cellStyle name="표준 45 3 5 2 2" xfId="48322"/>
    <cellStyle name="표준 45 3 5 2 2 2" xfId="48323"/>
    <cellStyle name="표준 45 3 5 2 3" xfId="48324"/>
    <cellStyle name="표준 45 3 5 3" xfId="13595"/>
    <cellStyle name="표준 45 3 5 3 2" xfId="48325"/>
    <cellStyle name="표준 45 3 5 4" xfId="48326"/>
    <cellStyle name="표준 45 3 6" xfId="5514"/>
    <cellStyle name="표준 45 3 6 2" xfId="48327"/>
    <cellStyle name="표준 45 3 6 2 2" xfId="48328"/>
    <cellStyle name="표준 45 3 6 3" xfId="48329"/>
    <cellStyle name="표준 45 3 7" xfId="10980"/>
    <cellStyle name="표준 45 3 7 2" xfId="48330"/>
    <cellStyle name="표준 45 3 8" xfId="48331"/>
    <cellStyle name="표준 45 4" xfId="404"/>
    <cellStyle name="표준 45 4 2" xfId="1026"/>
    <cellStyle name="표준 45 4 2 2" xfId="2328"/>
    <cellStyle name="표준 45 4 2 2 2" xfId="4944"/>
    <cellStyle name="표준 45 4 2 2 2 2" xfId="10236"/>
    <cellStyle name="표준 45 4 2 2 2 2 2" xfId="48332"/>
    <cellStyle name="표준 45 4 2 2 2 2 2 2" xfId="48333"/>
    <cellStyle name="표준 45 4 2 2 2 2 3" xfId="48334"/>
    <cellStyle name="표준 45 4 2 2 2 3" xfId="15702"/>
    <cellStyle name="표준 45 4 2 2 2 3 2" xfId="48335"/>
    <cellStyle name="표준 45 4 2 2 2 4" xfId="48336"/>
    <cellStyle name="표준 45 4 2 2 3" xfId="7621"/>
    <cellStyle name="표준 45 4 2 2 3 2" xfId="48337"/>
    <cellStyle name="표준 45 4 2 2 3 2 2" xfId="48338"/>
    <cellStyle name="표준 45 4 2 2 3 3" xfId="48339"/>
    <cellStyle name="표준 45 4 2 2 4" xfId="13087"/>
    <cellStyle name="표준 45 4 2 2 4 2" xfId="48340"/>
    <cellStyle name="표준 45 4 2 2 5" xfId="48341"/>
    <cellStyle name="표준 45 4 2 3" xfId="3645"/>
    <cellStyle name="표준 45 4 2 3 2" xfId="8937"/>
    <cellStyle name="표준 45 4 2 3 2 2" xfId="48342"/>
    <cellStyle name="표준 45 4 2 3 2 2 2" xfId="48343"/>
    <cellStyle name="표준 45 4 2 3 2 3" xfId="48344"/>
    <cellStyle name="표준 45 4 2 3 3" xfId="14403"/>
    <cellStyle name="표준 45 4 2 3 3 2" xfId="48345"/>
    <cellStyle name="표준 45 4 2 3 4" xfId="48346"/>
    <cellStyle name="표준 45 4 2 4" xfId="6322"/>
    <cellStyle name="표준 45 4 2 4 2" xfId="48347"/>
    <cellStyle name="표준 45 4 2 4 2 2" xfId="48348"/>
    <cellStyle name="표준 45 4 2 4 3" xfId="48349"/>
    <cellStyle name="표준 45 4 2 5" xfId="11788"/>
    <cellStyle name="표준 45 4 2 5 2" xfId="48350"/>
    <cellStyle name="표준 45 4 2 6" xfId="48351"/>
    <cellStyle name="표준 45 4 3" xfId="1708"/>
    <cellStyle name="표준 45 4 3 2" xfId="4324"/>
    <cellStyle name="표준 45 4 3 2 2" xfId="9616"/>
    <cellStyle name="표준 45 4 3 2 2 2" xfId="48352"/>
    <cellStyle name="표준 45 4 3 2 2 2 2" xfId="48353"/>
    <cellStyle name="표준 45 4 3 2 2 3" xfId="48354"/>
    <cellStyle name="표준 45 4 3 2 3" xfId="15082"/>
    <cellStyle name="표준 45 4 3 2 3 2" xfId="48355"/>
    <cellStyle name="표준 45 4 3 2 4" xfId="48356"/>
    <cellStyle name="표준 45 4 3 3" xfId="7001"/>
    <cellStyle name="표준 45 4 3 3 2" xfId="48357"/>
    <cellStyle name="표준 45 4 3 3 2 2" xfId="48358"/>
    <cellStyle name="표준 45 4 3 3 3" xfId="48359"/>
    <cellStyle name="표준 45 4 3 4" xfId="12467"/>
    <cellStyle name="표준 45 4 3 4 2" xfId="48360"/>
    <cellStyle name="표준 45 4 3 5" xfId="48361"/>
    <cellStyle name="표준 45 4 4" xfId="3025"/>
    <cellStyle name="표준 45 4 4 2" xfId="8317"/>
    <cellStyle name="표준 45 4 4 2 2" xfId="48362"/>
    <cellStyle name="표준 45 4 4 2 2 2" xfId="48363"/>
    <cellStyle name="표준 45 4 4 2 3" xfId="48364"/>
    <cellStyle name="표준 45 4 4 3" xfId="13783"/>
    <cellStyle name="표준 45 4 4 3 2" xfId="48365"/>
    <cellStyle name="표준 45 4 4 4" xfId="48366"/>
    <cellStyle name="표준 45 4 5" xfId="5702"/>
    <cellStyle name="표준 45 4 5 2" xfId="48367"/>
    <cellStyle name="표준 45 4 5 2 2" xfId="48368"/>
    <cellStyle name="표준 45 4 5 3" xfId="48369"/>
    <cellStyle name="표준 45 4 6" xfId="11168"/>
    <cellStyle name="표준 45 4 6 2" xfId="48370"/>
    <cellStyle name="표준 45 4 7" xfId="48371"/>
    <cellStyle name="표준 45 5" xfId="724"/>
    <cellStyle name="표준 45 5 2" xfId="2026"/>
    <cellStyle name="표준 45 5 2 2" xfId="4642"/>
    <cellStyle name="표준 45 5 2 2 2" xfId="9934"/>
    <cellStyle name="표준 45 5 2 2 2 2" xfId="48372"/>
    <cellStyle name="표준 45 5 2 2 2 2 2" xfId="48373"/>
    <cellStyle name="표준 45 5 2 2 2 3" xfId="48374"/>
    <cellStyle name="표준 45 5 2 2 3" xfId="15400"/>
    <cellStyle name="표준 45 5 2 2 3 2" xfId="48375"/>
    <cellStyle name="표준 45 5 2 2 4" xfId="48376"/>
    <cellStyle name="표준 45 5 2 3" xfId="7319"/>
    <cellStyle name="표준 45 5 2 3 2" xfId="48377"/>
    <cellStyle name="표준 45 5 2 3 2 2" xfId="48378"/>
    <cellStyle name="표준 45 5 2 3 3" xfId="48379"/>
    <cellStyle name="표준 45 5 2 4" xfId="12785"/>
    <cellStyle name="표준 45 5 2 4 2" xfId="48380"/>
    <cellStyle name="표준 45 5 2 5" xfId="48381"/>
    <cellStyle name="표준 45 5 3" xfId="3343"/>
    <cellStyle name="표준 45 5 3 2" xfId="8635"/>
    <cellStyle name="표준 45 5 3 2 2" xfId="48382"/>
    <cellStyle name="표준 45 5 3 2 2 2" xfId="48383"/>
    <cellStyle name="표준 45 5 3 2 3" xfId="48384"/>
    <cellStyle name="표준 45 5 3 3" xfId="14101"/>
    <cellStyle name="표준 45 5 3 3 2" xfId="48385"/>
    <cellStyle name="표준 45 5 3 4" xfId="48386"/>
    <cellStyle name="표준 45 5 4" xfId="6020"/>
    <cellStyle name="표준 45 5 4 2" xfId="48387"/>
    <cellStyle name="표준 45 5 4 2 2" xfId="48388"/>
    <cellStyle name="표준 45 5 4 3" xfId="48389"/>
    <cellStyle name="표준 45 5 5" xfId="11486"/>
    <cellStyle name="표준 45 5 5 2" xfId="48390"/>
    <cellStyle name="표준 45 5 6" xfId="48391"/>
    <cellStyle name="표준 45 6" xfId="1406"/>
    <cellStyle name="표준 45 6 2" xfId="4022"/>
    <cellStyle name="표준 45 6 2 2" xfId="9314"/>
    <cellStyle name="표준 45 6 2 2 2" xfId="48392"/>
    <cellStyle name="표준 45 6 2 2 2 2" xfId="48393"/>
    <cellStyle name="표준 45 6 2 2 3" xfId="48394"/>
    <cellStyle name="표준 45 6 2 3" xfId="14780"/>
    <cellStyle name="표준 45 6 2 3 2" xfId="48395"/>
    <cellStyle name="표준 45 6 2 4" xfId="48396"/>
    <cellStyle name="표준 45 6 3" xfId="6699"/>
    <cellStyle name="표준 45 6 3 2" xfId="48397"/>
    <cellStyle name="표준 45 6 3 2 2" xfId="48398"/>
    <cellStyle name="표준 45 6 3 3" xfId="48399"/>
    <cellStyle name="표준 45 6 4" xfId="12165"/>
    <cellStyle name="표준 45 6 4 2" xfId="48400"/>
    <cellStyle name="표준 45 6 5" xfId="48401"/>
    <cellStyle name="표준 45 7" xfId="2723"/>
    <cellStyle name="표준 45 7 2" xfId="8015"/>
    <cellStyle name="표준 45 7 2 2" xfId="48402"/>
    <cellStyle name="표준 45 7 2 2 2" xfId="48403"/>
    <cellStyle name="표준 45 7 2 3" xfId="48404"/>
    <cellStyle name="표준 45 7 3" xfId="13481"/>
    <cellStyle name="표준 45 7 3 2" xfId="48405"/>
    <cellStyle name="표준 45 7 4" xfId="48406"/>
    <cellStyle name="표준 45 8" xfId="5400"/>
    <cellStyle name="표준 45 8 2" xfId="48407"/>
    <cellStyle name="표준 45 8 2 2" xfId="48408"/>
    <cellStyle name="표준 45 8 3" xfId="48409"/>
    <cellStyle name="표준 45 9" xfId="10866"/>
    <cellStyle name="표준 45 9 2" xfId="48410"/>
    <cellStyle name="표준 46" xfId="121"/>
    <cellStyle name="표준 47" xfId="107"/>
    <cellStyle name="표준 47 2" xfId="228"/>
    <cellStyle name="표준 47 2 2" xfId="533"/>
    <cellStyle name="표준 47 2 2 2" xfId="1155"/>
    <cellStyle name="표준 47 2 2 2 2" xfId="2457"/>
    <cellStyle name="표준 47 2 2 2 2 2" xfId="5073"/>
    <cellStyle name="표준 47 2 2 2 2 2 2" xfId="10365"/>
    <cellStyle name="표준 47 2 2 2 2 2 2 2" xfId="48411"/>
    <cellStyle name="표준 47 2 2 2 2 2 2 2 2" xfId="48412"/>
    <cellStyle name="표준 47 2 2 2 2 2 2 3" xfId="48413"/>
    <cellStyle name="표준 47 2 2 2 2 2 3" xfId="15831"/>
    <cellStyle name="표준 47 2 2 2 2 2 3 2" xfId="48414"/>
    <cellStyle name="표준 47 2 2 2 2 2 4" xfId="48415"/>
    <cellStyle name="표준 47 2 2 2 2 3" xfId="7750"/>
    <cellStyle name="표준 47 2 2 2 2 3 2" xfId="48416"/>
    <cellStyle name="표준 47 2 2 2 2 3 2 2" xfId="48417"/>
    <cellStyle name="표준 47 2 2 2 2 3 3" xfId="48418"/>
    <cellStyle name="표준 47 2 2 2 2 4" xfId="13216"/>
    <cellStyle name="표준 47 2 2 2 2 4 2" xfId="48419"/>
    <cellStyle name="표준 47 2 2 2 2 5" xfId="48420"/>
    <cellStyle name="표준 47 2 2 2 3" xfId="3774"/>
    <cellStyle name="표준 47 2 2 2 3 2" xfId="9066"/>
    <cellStyle name="표준 47 2 2 2 3 2 2" xfId="48421"/>
    <cellStyle name="표준 47 2 2 2 3 2 2 2" xfId="48422"/>
    <cellStyle name="표준 47 2 2 2 3 2 3" xfId="48423"/>
    <cellStyle name="표준 47 2 2 2 3 3" xfId="14532"/>
    <cellStyle name="표준 47 2 2 2 3 3 2" xfId="48424"/>
    <cellStyle name="표준 47 2 2 2 3 4" xfId="48425"/>
    <cellStyle name="표준 47 2 2 2 4" xfId="6451"/>
    <cellStyle name="표준 47 2 2 2 4 2" xfId="48426"/>
    <cellStyle name="표준 47 2 2 2 4 2 2" xfId="48427"/>
    <cellStyle name="표준 47 2 2 2 4 3" xfId="48428"/>
    <cellStyle name="표준 47 2 2 2 5" xfId="11917"/>
    <cellStyle name="표준 47 2 2 2 5 2" xfId="48429"/>
    <cellStyle name="표준 47 2 2 2 6" xfId="48430"/>
    <cellStyle name="표준 47 2 2 3" xfId="1837"/>
    <cellStyle name="표준 47 2 2 3 2" xfId="4453"/>
    <cellStyle name="표준 47 2 2 3 2 2" xfId="9745"/>
    <cellStyle name="표준 47 2 2 3 2 2 2" xfId="48431"/>
    <cellStyle name="표준 47 2 2 3 2 2 2 2" xfId="48432"/>
    <cellStyle name="표준 47 2 2 3 2 2 3" xfId="48433"/>
    <cellStyle name="표준 47 2 2 3 2 3" xfId="15211"/>
    <cellStyle name="표준 47 2 2 3 2 3 2" xfId="48434"/>
    <cellStyle name="표준 47 2 2 3 2 4" xfId="48435"/>
    <cellStyle name="표준 47 2 2 3 3" xfId="7130"/>
    <cellStyle name="표준 47 2 2 3 3 2" xfId="48436"/>
    <cellStyle name="표준 47 2 2 3 3 2 2" xfId="48437"/>
    <cellStyle name="표준 47 2 2 3 3 3" xfId="48438"/>
    <cellStyle name="표준 47 2 2 3 4" xfId="12596"/>
    <cellStyle name="표준 47 2 2 3 4 2" xfId="48439"/>
    <cellStyle name="표준 47 2 2 3 5" xfId="48440"/>
    <cellStyle name="표준 47 2 2 4" xfId="3154"/>
    <cellStyle name="표준 47 2 2 4 2" xfId="8446"/>
    <cellStyle name="표준 47 2 2 4 2 2" xfId="48441"/>
    <cellStyle name="표준 47 2 2 4 2 2 2" xfId="48442"/>
    <cellStyle name="표준 47 2 2 4 2 3" xfId="48443"/>
    <cellStyle name="표준 47 2 2 4 3" xfId="13912"/>
    <cellStyle name="표준 47 2 2 4 3 2" xfId="48444"/>
    <cellStyle name="표준 47 2 2 4 4" xfId="48445"/>
    <cellStyle name="표준 47 2 2 5" xfId="5831"/>
    <cellStyle name="표준 47 2 2 5 2" xfId="48446"/>
    <cellStyle name="표준 47 2 2 5 2 2" xfId="48447"/>
    <cellStyle name="표준 47 2 2 5 3" xfId="48448"/>
    <cellStyle name="표준 47 2 2 6" xfId="11297"/>
    <cellStyle name="표준 47 2 2 6 2" xfId="48449"/>
    <cellStyle name="표준 47 2 2 7" xfId="48450"/>
    <cellStyle name="표준 47 2 3" xfId="853"/>
    <cellStyle name="표준 47 2 3 2" xfId="2155"/>
    <cellStyle name="표준 47 2 3 2 2" xfId="4771"/>
    <cellStyle name="표준 47 2 3 2 2 2" xfId="10063"/>
    <cellStyle name="표준 47 2 3 2 2 2 2" xfId="48451"/>
    <cellStyle name="표준 47 2 3 2 2 2 2 2" xfId="48452"/>
    <cellStyle name="표준 47 2 3 2 2 2 3" xfId="48453"/>
    <cellStyle name="표준 47 2 3 2 2 3" xfId="15529"/>
    <cellStyle name="표준 47 2 3 2 2 3 2" xfId="48454"/>
    <cellStyle name="표준 47 2 3 2 2 4" xfId="48455"/>
    <cellStyle name="표준 47 2 3 2 3" xfId="7448"/>
    <cellStyle name="표준 47 2 3 2 3 2" xfId="48456"/>
    <cellStyle name="표준 47 2 3 2 3 2 2" xfId="48457"/>
    <cellStyle name="표준 47 2 3 2 3 3" xfId="48458"/>
    <cellStyle name="표준 47 2 3 2 4" xfId="12914"/>
    <cellStyle name="표준 47 2 3 2 4 2" xfId="48459"/>
    <cellStyle name="표준 47 2 3 2 5" xfId="48460"/>
    <cellStyle name="표준 47 2 3 3" xfId="3472"/>
    <cellStyle name="표준 47 2 3 3 2" xfId="8764"/>
    <cellStyle name="표준 47 2 3 3 2 2" xfId="48461"/>
    <cellStyle name="표준 47 2 3 3 2 2 2" xfId="48462"/>
    <cellStyle name="표준 47 2 3 3 2 3" xfId="48463"/>
    <cellStyle name="표준 47 2 3 3 3" xfId="14230"/>
    <cellStyle name="표준 47 2 3 3 3 2" xfId="48464"/>
    <cellStyle name="표준 47 2 3 3 4" xfId="48465"/>
    <cellStyle name="표준 47 2 3 4" xfId="6149"/>
    <cellStyle name="표준 47 2 3 4 2" xfId="48466"/>
    <cellStyle name="표준 47 2 3 4 2 2" xfId="48467"/>
    <cellStyle name="표준 47 2 3 4 3" xfId="48468"/>
    <cellStyle name="표준 47 2 3 5" xfId="11615"/>
    <cellStyle name="표준 47 2 3 5 2" xfId="48469"/>
    <cellStyle name="표준 47 2 3 6" xfId="48470"/>
    <cellStyle name="표준 47 2 4" xfId="1535"/>
    <cellStyle name="표준 47 2 4 2" xfId="4151"/>
    <cellStyle name="표준 47 2 4 2 2" xfId="9443"/>
    <cellStyle name="표준 47 2 4 2 2 2" xfId="48471"/>
    <cellStyle name="표준 47 2 4 2 2 2 2" xfId="48472"/>
    <cellStyle name="표준 47 2 4 2 2 3" xfId="48473"/>
    <cellStyle name="표준 47 2 4 2 3" xfId="14909"/>
    <cellStyle name="표준 47 2 4 2 3 2" xfId="48474"/>
    <cellStyle name="표준 47 2 4 2 4" xfId="48475"/>
    <cellStyle name="표준 47 2 4 3" xfId="6828"/>
    <cellStyle name="표준 47 2 4 3 2" xfId="48476"/>
    <cellStyle name="표준 47 2 4 3 2 2" xfId="48477"/>
    <cellStyle name="표준 47 2 4 3 3" xfId="48478"/>
    <cellStyle name="표준 47 2 4 4" xfId="12294"/>
    <cellStyle name="표준 47 2 4 4 2" xfId="48479"/>
    <cellStyle name="표준 47 2 4 5" xfId="48480"/>
    <cellStyle name="표준 47 2 5" xfId="2852"/>
    <cellStyle name="표준 47 2 5 2" xfId="8144"/>
    <cellStyle name="표준 47 2 5 2 2" xfId="48481"/>
    <cellStyle name="표준 47 2 5 2 2 2" xfId="48482"/>
    <cellStyle name="표준 47 2 5 2 3" xfId="48483"/>
    <cellStyle name="표준 47 2 5 3" xfId="13610"/>
    <cellStyle name="표준 47 2 5 3 2" xfId="48484"/>
    <cellStyle name="표준 47 2 5 4" xfId="48485"/>
    <cellStyle name="표준 47 2 6" xfId="5529"/>
    <cellStyle name="표준 47 2 6 2" xfId="48486"/>
    <cellStyle name="표준 47 2 6 2 2" xfId="48487"/>
    <cellStyle name="표준 47 2 6 3" xfId="48488"/>
    <cellStyle name="표준 47 2 7" xfId="10995"/>
    <cellStyle name="표준 47 2 7 2" xfId="48489"/>
    <cellStyle name="표준 47 2 8" xfId="48490"/>
    <cellStyle name="표준 47 3" xfId="419"/>
    <cellStyle name="표준 47 3 2" xfId="1041"/>
    <cellStyle name="표준 47 3 2 2" xfId="2343"/>
    <cellStyle name="표준 47 3 2 2 2" xfId="4959"/>
    <cellStyle name="표준 47 3 2 2 2 2" xfId="10251"/>
    <cellStyle name="표준 47 3 2 2 2 2 2" xfId="48491"/>
    <cellStyle name="표준 47 3 2 2 2 2 2 2" xfId="48492"/>
    <cellStyle name="표준 47 3 2 2 2 2 3" xfId="48493"/>
    <cellStyle name="표준 47 3 2 2 2 3" xfId="15717"/>
    <cellStyle name="표준 47 3 2 2 2 3 2" xfId="48494"/>
    <cellStyle name="표준 47 3 2 2 2 4" xfId="48495"/>
    <cellStyle name="표준 47 3 2 2 3" xfId="7636"/>
    <cellStyle name="표준 47 3 2 2 3 2" xfId="48496"/>
    <cellStyle name="표준 47 3 2 2 3 2 2" xfId="48497"/>
    <cellStyle name="표준 47 3 2 2 3 3" xfId="48498"/>
    <cellStyle name="표준 47 3 2 2 4" xfId="13102"/>
    <cellStyle name="표준 47 3 2 2 4 2" xfId="48499"/>
    <cellStyle name="표준 47 3 2 2 5" xfId="48500"/>
    <cellStyle name="표준 47 3 2 3" xfId="3660"/>
    <cellStyle name="표준 47 3 2 3 2" xfId="8952"/>
    <cellStyle name="표준 47 3 2 3 2 2" xfId="48501"/>
    <cellStyle name="표준 47 3 2 3 2 2 2" xfId="48502"/>
    <cellStyle name="표준 47 3 2 3 2 3" xfId="48503"/>
    <cellStyle name="표준 47 3 2 3 3" xfId="14418"/>
    <cellStyle name="표준 47 3 2 3 3 2" xfId="48504"/>
    <cellStyle name="표준 47 3 2 3 4" xfId="48505"/>
    <cellStyle name="표준 47 3 2 4" xfId="6337"/>
    <cellStyle name="표준 47 3 2 4 2" xfId="48506"/>
    <cellStyle name="표준 47 3 2 4 2 2" xfId="48507"/>
    <cellStyle name="표준 47 3 2 4 3" xfId="48508"/>
    <cellStyle name="표준 47 3 2 5" xfId="11803"/>
    <cellStyle name="표준 47 3 2 5 2" xfId="48509"/>
    <cellStyle name="표준 47 3 2 6" xfId="48510"/>
    <cellStyle name="표준 47 3 3" xfId="1723"/>
    <cellStyle name="표준 47 3 3 2" xfId="4339"/>
    <cellStyle name="표준 47 3 3 2 2" xfId="9631"/>
    <cellStyle name="표준 47 3 3 2 2 2" xfId="48511"/>
    <cellStyle name="표준 47 3 3 2 2 2 2" xfId="48512"/>
    <cellStyle name="표준 47 3 3 2 2 3" xfId="48513"/>
    <cellStyle name="표준 47 3 3 2 3" xfId="15097"/>
    <cellStyle name="표준 47 3 3 2 3 2" xfId="48514"/>
    <cellStyle name="표준 47 3 3 2 4" xfId="48515"/>
    <cellStyle name="표준 47 3 3 3" xfId="7016"/>
    <cellStyle name="표준 47 3 3 3 2" xfId="48516"/>
    <cellStyle name="표준 47 3 3 3 2 2" xfId="48517"/>
    <cellStyle name="표준 47 3 3 3 3" xfId="48518"/>
    <cellStyle name="표준 47 3 3 4" xfId="12482"/>
    <cellStyle name="표준 47 3 3 4 2" xfId="48519"/>
    <cellStyle name="표준 47 3 3 5" xfId="48520"/>
    <cellStyle name="표준 47 3 4" xfId="3040"/>
    <cellStyle name="표준 47 3 4 2" xfId="8332"/>
    <cellStyle name="표준 47 3 4 2 2" xfId="48521"/>
    <cellStyle name="표준 47 3 4 2 2 2" xfId="48522"/>
    <cellStyle name="표준 47 3 4 2 3" xfId="48523"/>
    <cellStyle name="표준 47 3 4 3" xfId="13798"/>
    <cellStyle name="표준 47 3 4 3 2" xfId="48524"/>
    <cellStyle name="표준 47 3 4 4" xfId="48525"/>
    <cellStyle name="표준 47 3 5" xfId="5717"/>
    <cellStyle name="표준 47 3 5 2" xfId="48526"/>
    <cellStyle name="표준 47 3 5 2 2" xfId="48527"/>
    <cellStyle name="표준 47 3 5 3" xfId="48528"/>
    <cellStyle name="표준 47 3 6" xfId="11183"/>
    <cellStyle name="표준 47 3 6 2" xfId="48529"/>
    <cellStyle name="표준 47 3 7" xfId="48530"/>
    <cellStyle name="표준 47 4" xfId="739"/>
    <cellStyle name="표준 47 4 2" xfId="2041"/>
    <cellStyle name="표준 47 4 2 2" xfId="4657"/>
    <cellStyle name="표준 47 4 2 2 2" xfId="9949"/>
    <cellStyle name="표준 47 4 2 2 2 2" xfId="48531"/>
    <cellStyle name="표준 47 4 2 2 2 2 2" xfId="48532"/>
    <cellStyle name="표준 47 4 2 2 2 3" xfId="48533"/>
    <cellStyle name="표준 47 4 2 2 3" xfId="15415"/>
    <cellStyle name="표준 47 4 2 2 3 2" xfId="48534"/>
    <cellStyle name="표준 47 4 2 2 4" xfId="48535"/>
    <cellStyle name="표준 47 4 2 3" xfId="7334"/>
    <cellStyle name="표준 47 4 2 3 2" xfId="48536"/>
    <cellStyle name="표준 47 4 2 3 2 2" xfId="48537"/>
    <cellStyle name="표준 47 4 2 3 3" xfId="48538"/>
    <cellStyle name="표준 47 4 2 4" xfId="12800"/>
    <cellStyle name="표준 47 4 2 4 2" xfId="48539"/>
    <cellStyle name="표준 47 4 2 5" xfId="48540"/>
    <cellStyle name="표준 47 4 3" xfId="3358"/>
    <cellStyle name="표준 47 4 3 2" xfId="8650"/>
    <cellStyle name="표준 47 4 3 2 2" xfId="48541"/>
    <cellStyle name="표준 47 4 3 2 2 2" xfId="48542"/>
    <cellStyle name="표준 47 4 3 2 3" xfId="48543"/>
    <cellStyle name="표준 47 4 3 3" xfId="14116"/>
    <cellStyle name="표준 47 4 3 3 2" xfId="48544"/>
    <cellStyle name="표준 47 4 3 4" xfId="48545"/>
    <cellStyle name="표준 47 4 4" xfId="6035"/>
    <cellStyle name="표준 47 4 4 2" xfId="48546"/>
    <cellStyle name="표준 47 4 4 2 2" xfId="48547"/>
    <cellStyle name="표준 47 4 4 3" xfId="48548"/>
    <cellStyle name="표준 47 4 5" xfId="11501"/>
    <cellStyle name="표준 47 4 5 2" xfId="48549"/>
    <cellStyle name="표준 47 4 6" xfId="48550"/>
    <cellStyle name="표준 47 5" xfId="1421"/>
    <cellStyle name="표준 47 5 2" xfId="4037"/>
    <cellStyle name="표준 47 5 2 2" xfId="9329"/>
    <cellStyle name="표준 47 5 2 2 2" xfId="48551"/>
    <cellStyle name="표준 47 5 2 2 2 2" xfId="48552"/>
    <cellStyle name="표준 47 5 2 2 3" xfId="48553"/>
    <cellStyle name="표준 47 5 2 3" xfId="14795"/>
    <cellStyle name="표준 47 5 2 3 2" xfId="48554"/>
    <cellStyle name="표준 47 5 2 4" xfId="48555"/>
    <cellStyle name="표준 47 5 3" xfId="6714"/>
    <cellStyle name="표준 47 5 3 2" xfId="48556"/>
    <cellStyle name="표준 47 5 3 2 2" xfId="48557"/>
    <cellStyle name="표준 47 5 3 3" xfId="48558"/>
    <cellStyle name="표준 47 5 4" xfId="12180"/>
    <cellStyle name="표준 47 5 4 2" xfId="48559"/>
    <cellStyle name="표준 47 5 5" xfId="48560"/>
    <cellStyle name="표준 47 6" xfId="2738"/>
    <cellStyle name="표준 47 6 2" xfId="8030"/>
    <cellStyle name="표준 47 6 2 2" xfId="48561"/>
    <cellStyle name="표준 47 6 2 2 2" xfId="48562"/>
    <cellStyle name="표준 47 6 2 3" xfId="48563"/>
    <cellStyle name="표준 47 6 3" xfId="13496"/>
    <cellStyle name="표준 47 6 3 2" xfId="48564"/>
    <cellStyle name="표준 47 6 4" xfId="48565"/>
    <cellStyle name="표준 47 7" xfId="5415"/>
    <cellStyle name="표준 47 7 2" xfId="48566"/>
    <cellStyle name="표준 47 7 2 2" xfId="48567"/>
    <cellStyle name="표준 47 7 3" xfId="48568"/>
    <cellStyle name="표준 47 8" xfId="10881"/>
    <cellStyle name="표준 47 8 2" xfId="48569"/>
    <cellStyle name="표준 47 9" xfId="48570"/>
    <cellStyle name="표준 48" xfId="143"/>
    <cellStyle name="표준 48 10" xfId="48571"/>
    <cellStyle name="표준 48 2" xfId="264"/>
    <cellStyle name="표준 48 2 2" xfId="568"/>
    <cellStyle name="표준 48 2 2 2" xfId="1190"/>
    <cellStyle name="표준 48 2 2 2 2" xfId="2492"/>
    <cellStyle name="표준 48 2 2 2 2 2" xfId="5108"/>
    <cellStyle name="표준 48 2 2 2 2 2 2" xfId="10400"/>
    <cellStyle name="표준 48 2 2 2 2 2 2 2" xfId="48572"/>
    <cellStyle name="표준 48 2 2 2 2 2 2 2 2" xfId="48573"/>
    <cellStyle name="표준 48 2 2 2 2 2 2 3" xfId="48574"/>
    <cellStyle name="표준 48 2 2 2 2 2 3" xfId="15866"/>
    <cellStyle name="표준 48 2 2 2 2 2 3 2" xfId="48575"/>
    <cellStyle name="표준 48 2 2 2 2 2 4" xfId="48576"/>
    <cellStyle name="표준 48 2 2 2 2 3" xfId="7785"/>
    <cellStyle name="표준 48 2 2 2 2 3 2" xfId="48577"/>
    <cellStyle name="표준 48 2 2 2 2 3 2 2" xfId="48578"/>
    <cellStyle name="표준 48 2 2 2 2 3 3" xfId="48579"/>
    <cellStyle name="표준 48 2 2 2 2 4" xfId="13251"/>
    <cellStyle name="표준 48 2 2 2 2 4 2" xfId="48580"/>
    <cellStyle name="표준 48 2 2 2 2 5" xfId="48581"/>
    <cellStyle name="표준 48 2 2 2 3" xfId="3809"/>
    <cellStyle name="표준 48 2 2 2 3 2" xfId="9101"/>
    <cellStyle name="표준 48 2 2 2 3 2 2" xfId="48582"/>
    <cellStyle name="표준 48 2 2 2 3 2 2 2" xfId="48583"/>
    <cellStyle name="표준 48 2 2 2 3 2 3" xfId="48584"/>
    <cellStyle name="표준 48 2 2 2 3 3" xfId="14567"/>
    <cellStyle name="표준 48 2 2 2 3 3 2" xfId="48585"/>
    <cellStyle name="표준 48 2 2 2 3 4" xfId="48586"/>
    <cellStyle name="표준 48 2 2 2 4" xfId="6486"/>
    <cellStyle name="표준 48 2 2 2 4 2" xfId="48587"/>
    <cellStyle name="표준 48 2 2 2 4 2 2" xfId="48588"/>
    <cellStyle name="표준 48 2 2 2 4 3" xfId="48589"/>
    <cellStyle name="표준 48 2 2 2 5" xfId="11952"/>
    <cellStyle name="표준 48 2 2 2 5 2" xfId="48590"/>
    <cellStyle name="표준 48 2 2 2 6" xfId="48591"/>
    <cellStyle name="표준 48 2 2 3" xfId="1872"/>
    <cellStyle name="표준 48 2 2 3 2" xfId="4488"/>
    <cellStyle name="표준 48 2 2 3 2 2" xfId="9780"/>
    <cellStyle name="표준 48 2 2 3 2 2 2" xfId="48592"/>
    <cellStyle name="표준 48 2 2 3 2 2 2 2" xfId="48593"/>
    <cellStyle name="표준 48 2 2 3 2 2 3" xfId="48594"/>
    <cellStyle name="표준 48 2 2 3 2 3" xfId="15246"/>
    <cellStyle name="표준 48 2 2 3 2 3 2" xfId="48595"/>
    <cellStyle name="표준 48 2 2 3 2 4" xfId="48596"/>
    <cellStyle name="표준 48 2 2 3 3" xfId="7165"/>
    <cellStyle name="표준 48 2 2 3 3 2" xfId="48597"/>
    <cellStyle name="표준 48 2 2 3 3 2 2" xfId="48598"/>
    <cellStyle name="표준 48 2 2 3 3 3" xfId="48599"/>
    <cellStyle name="표준 48 2 2 3 4" xfId="12631"/>
    <cellStyle name="표준 48 2 2 3 4 2" xfId="48600"/>
    <cellStyle name="표준 48 2 2 3 5" xfId="48601"/>
    <cellStyle name="표준 48 2 2 4" xfId="3189"/>
    <cellStyle name="표준 48 2 2 4 2" xfId="8481"/>
    <cellStyle name="표준 48 2 2 4 2 2" xfId="48602"/>
    <cellStyle name="표준 48 2 2 4 2 2 2" xfId="48603"/>
    <cellStyle name="표준 48 2 2 4 2 3" xfId="48604"/>
    <cellStyle name="표준 48 2 2 4 3" xfId="13947"/>
    <cellStyle name="표준 48 2 2 4 3 2" xfId="48605"/>
    <cellStyle name="표준 48 2 2 4 4" xfId="48606"/>
    <cellStyle name="표준 48 2 2 5" xfId="5866"/>
    <cellStyle name="표준 48 2 2 5 2" xfId="48607"/>
    <cellStyle name="표준 48 2 2 5 2 2" xfId="48608"/>
    <cellStyle name="표준 48 2 2 5 3" xfId="48609"/>
    <cellStyle name="표준 48 2 2 6" xfId="11332"/>
    <cellStyle name="표준 48 2 2 6 2" xfId="48610"/>
    <cellStyle name="표준 48 2 2 7" xfId="48611"/>
    <cellStyle name="표준 48 2 3" xfId="888"/>
    <cellStyle name="표준 48 2 3 2" xfId="2190"/>
    <cellStyle name="표준 48 2 3 2 2" xfId="4806"/>
    <cellStyle name="표준 48 2 3 2 2 2" xfId="10098"/>
    <cellStyle name="표준 48 2 3 2 2 2 2" xfId="48612"/>
    <cellStyle name="표준 48 2 3 2 2 2 2 2" xfId="48613"/>
    <cellStyle name="표준 48 2 3 2 2 2 3" xfId="48614"/>
    <cellStyle name="표준 48 2 3 2 2 3" xfId="15564"/>
    <cellStyle name="표준 48 2 3 2 2 3 2" xfId="48615"/>
    <cellStyle name="표준 48 2 3 2 2 4" xfId="48616"/>
    <cellStyle name="표준 48 2 3 2 3" xfId="7483"/>
    <cellStyle name="표준 48 2 3 2 3 2" xfId="48617"/>
    <cellStyle name="표준 48 2 3 2 3 2 2" xfId="48618"/>
    <cellStyle name="표준 48 2 3 2 3 3" xfId="48619"/>
    <cellStyle name="표준 48 2 3 2 4" xfId="12949"/>
    <cellStyle name="표준 48 2 3 2 4 2" xfId="48620"/>
    <cellStyle name="표준 48 2 3 2 5" xfId="48621"/>
    <cellStyle name="표준 48 2 3 3" xfId="3507"/>
    <cellStyle name="표준 48 2 3 3 2" xfId="8799"/>
    <cellStyle name="표준 48 2 3 3 2 2" xfId="48622"/>
    <cellStyle name="표준 48 2 3 3 2 2 2" xfId="48623"/>
    <cellStyle name="표준 48 2 3 3 2 3" xfId="48624"/>
    <cellStyle name="표준 48 2 3 3 3" xfId="14265"/>
    <cellStyle name="표준 48 2 3 3 3 2" xfId="48625"/>
    <cellStyle name="표준 48 2 3 3 4" xfId="48626"/>
    <cellStyle name="표준 48 2 3 4" xfId="6184"/>
    <cellStyle name="표준 48 2 3 4 2" xfId="48627"/>
    <cellStyle name="표준 48 2 3 4 2 2" xfId="48628"/>
    <cellStyle name="표준 48 2 3 4 3" xfId="48629"/>
    <cellStyle name="표준 48 2 3 5" xfId="11650"/>
    <cellStyle name="표준 48 2 3 5 2" xfId="48630"/>
    <cellStyle name="표준 48 2 3 6" xfId="48631"/>
    <cellStyle name="표준 48 2 4" xfId="1570"/>
    <cellStyle name="표준 48 2 4 2" xfId="4186"/>
    <cellStyle name="표준 48 2 4 2 2" xfId="9478"/>
    <cellStyle name="표준 48 2 4 2 2 2" xfId="48632"/>
    <cellStyle name="표준 48 2 4 2 2 2 2" xfId="48633"/>
    <cellStyle name="표준 48 2 4 2 2 3" xfId="48634"/>
    <cellStyle name="표준 48 2 4 2 3" xfId="14944"/>
    <cellStyle name="표준 48 2 4 2 3 2" xfId="48635"/>
    <cellStyle name="표준 48 2 4 2 4" xfId="48636"/>
    <cellStyle name="표준 48 2 4 3" xfId="6863"/>
    <cellStyle name="표준 48 2 4 3 2" xfId="48637"/>
    <cellStyle name="표준 48 2 4 3 2 2" xfId="48638"/>
    <cellStyle name="표준 48 2 4 3 3" xfId="48639"/>
    <cellStyle name="표준 48 2 4 4" xfId="12329"/>
    <cellStyle name="표준 48 2 4 4 2" xfId="48640"/>
    <cellStyle name="표준 48 2 4 5" xfId="48641"/>
    <cellStyle name="표준 48 2 5" xfId="2887"/>
    <cellStyle name="표준 48 2 5 2" xfId="8179"/>
    <cellStyle name="표준 48 2 5 2 2" xfId="48642"/>
    <cellStyle name="표준 48 2 5 2 2 2" xfId="48643"/>
    <cellStyle name="표준 48 2 5 2 3" xfId="48644"/>
    <cellStyle name="표준 48 2 5 3" xfId="13645"/>
    <cellStyle name="표준 48 2 5 3 2" xfId="48645"/>
    <cellStyle name="표준 48 2 5 4" xfId="48646"/>
    <cellStyle name="표준 48 2 6" xfId="5564"/>
    <cellStyle name="표준 48 2 6 2" xfId="48647"/>
    <cellStyle name="표준 48 2 6 2 2" xfId="48648"/>
    <cellStyle name="표준 48 2 6 3" xfId="48649"/>
    <cellStyle name="표준 48 2 7" xfId="11030"/>
    <cellStyle name="표준 48 2 7 2" xfId="48650"/>
    <cellStyle name="표준 48 2 8" xfId="48651"/>
    <cellStyle name="표준 48 3" xfId="203"/>
    <cellStyle name="표준 48 4" xfId="453"/>
    <cellStyle name="표준 48 4 2" xfId="1075"/>
    <cellStyle name="표준 48 4 2 2" xfId="2377"/>
    <cellStyle name="표준 48 4 2 2 2" xfId="4993"/>
    <cellStyle name="표준 48 4 2 2 2 2" xfId="10285"/>
    <cellStyle name="표준 48 4 2 2 2 2 2" xfId="48652"/>
    <cellStyle name="표준 48 4 2 2 2 2 2 2" xfId="48653"/>
    <cellStyle name="표준 48 4 2 2 2 2 3" xfId="48654"/>
    <cellStyle name="표준 48 4 2 2 2 3" xfId="15751"/>
    <cellStyle name="표준 48 4 2 2 2 3 2" xfId="48655"/>
    <cellStyle name="표준 48 4 2 2 2 4" xfId="48656"/>
    <cellStyle name="표준 48 4 2 2 3" xfId="7670"/>
    <cellStyle name="표준 48 4 2 2 3 2" xfId="48657"/>
    <cellStyle name="표준 48 4 2 2 3 2 2" xfId="48658"/>
    <cellStyle name="표준 48 4 2 2 3 3" xfId="48659"/>
    <cellStyle name="표준 48 4 2 2 4" xfId="13136"/>
    <cellStyle name="표준 48 4 2 2 4 2" xfId="48660"/>
    <cellStyle name="표준 48 4 2 2 5" xfId="48661"/>
    <cellStyle name="표준 48 4 2 3" xfId="3694"/>
    <cellStyle name="표준 48 4 2 3 2" xfId="8986"/>
    <cellStyle name="표준 48 4 2 3 2 2" xfId="48662"/>
    <cellStyle name="표준 48 4 2 3 2 2 2" xfId="48663"/>
    <cellStyle name="표준 48 4 2 3 2 3" xfId="48664"/>
    <cellStyle name="표준 48 4 2 3 3" xfId="14452"/>
    <cellStyle name="표준 48 4 2 3 3 2" xfId="48665"/>
    <cellStyle name="표준 48 4 2 3 4" xfId="48666"/>
    <cellStyle name="표준 48 4 2 4" xfId="6371"/>
    <cellStyle name="표준 48 4 2 4 2" xfId="48667"/>
    <cellStyle name="표준 48 4 2 4 2 2" xfId="48668"/>
    <cellStyle name="표준 48 4 2 4 3" xfId="48669"/>
    <cellStyle name="표준 48 4 2 5" xfId="11837"/>
    <cellStyle name="표준 48 4 2 5 2" xfId="48670"/>
    <cellStyle name="표준 48 4 2 6" xfId="48671"/>
    <cellStyle name="표준 48 4 3" xfId="1757"/>
    <cellStyle name="표준 48 4 3 2" xfId="4373"/>
    <cellStyle name="표준 48 4 3 2 2" xfId="9665"/>
    <cellStyle name="표준 48 4 3 2 2 2" xfId="48672"/>
    <cellStyle name="표준 48 4 3 2 2 2 2" xfId="48673"/>
    <cellStyle name="표준 48 4 3 2 2 3" xfId="48674"/>
    <cellStyle name="표준 48 4 3 2 3" xfId="15131"/>
    <cellStyle name="표준 48 4 3 2 3 2" xfId="48675"/>
    <cellStyle name="표준 48 4 3 2 4" xfId="48676"/>
    <cellStyle name="표준 48 4 3 3" xfId="7050"/>
    <cellStyle name="표준 48 4 3 3 2" xfId="48677"/>
    <cellStyle name="표준 48 4 3 3 2 2" xfId="48678"/>
    <cellStyle name="표준 48 4 3 3 3" xfId="48679"/>
    <cellStyle name="표준 48 4 3 4" xfId="12516"/>
    <cellStyle name="표준 48 4 3 4 2" xfId="48680"/>
    <cellStyle name="표준 48 4 3 5" xfId="48681"/>
    <cellStyle name="표준 48 4 4" xfId="3074"/>
    <cellStyle name="표준 48 4 4 2" xfId="8366"/>
    <cellStyle name="표준 48 4 4 2 2" xfId="48682"/>
    <cellStyle name="표준 48 4 4 2 2 2" xfId="48683"/>
    <cellStyle name="표준 48 4 4 2 3" xfId="48684"/>
    <cellStyle name="표준 48 4 4 3" xfId="13832"/>
    <cellStyle name="표준 48 4 4 3 2" xfId="48685"/>
    <cellStyle name="표준 48 4 4 4" xfId="48686"/>
    <cellStyle name="표준 48 4 5" xfId="5751"/>
    <cellStyle name="표준 48 4 5 2" xfId="48687"/>
    <cellStyle name="표준 48 4 5 2 2" xfId="48688"/>
    <cellStyle name="표준 48 4 5 3" xfId="48689"/>
    <cellStyle name="표준 48 4 6" xfId="11217"/>
    <cellStyle name="표준 48 4 6 2" xfId="48690"/>
    <cellStyle name="표준 48 4 7" xfId="48691"/>
    <cellStyle name="표준 48 5" xfId="773"/>
    <cellStyle name="표준 48 5 2" xfId="2075"/>
    <cellStyle name="표준 48 5 2 2" xfId="4691"/>
    <cellStyle name="표준 48 5 2 2 2" xfId="9983"/>
    <cellStyle name="표준 48 5 2 2 2 2" xfId="48692"/>
    <cellStyle name="표준 48 5 2 2 2 2 2" xfId="48693"/>
    <cellStyle name="표준 48 5 2 2 2 3" xfId="48694"/>
    <cellStyle name="표준 48 5 2 2 3" xfId="15449"/>
    <cellStyle name="표준 48 5 2 2 3 2" xfId="48695"/>
    <cellStyle name="표준 48 5 2 2 4" xfId="48696"/>
    <cellStyle name="표준 48 5 2 3" xfId="7368"/>
    <cellStyle name="표준 48 5 2 3 2" xfId="48697"/>
    <cellStyle name="표준 48 5 2 3 2 2" xfId="48698"/>
    <cellStyle name="표준 48 5 2 3 3" xfId="48699"/>
    <cellStyle name="표준 48 5 2 4" xfId="12834"/>
    <cellStyle name="표준 48 5 2 4 2" xfId="48700"/>
    <cellStyle name="표준 48 5 2 5" xfId="48701"/>
    <cellStyle name="표준 48 5 3" xfId="3392"/>
    <cellStyle name="표준 48 5 3 2" xfId="8684"/>
    <cellStyle name="표준 48 5 3 2 2" xfId="48702"/>
    <cellStyle name="표준 48 5 3 2 2 2" xfId="48703"/>
    <cellStyle name="표준 48 5 3 2 3" xfId="48704"/>
    <cellStyle name="표준 48 5 3 3" xfId="14150"/>
    <cellStyle name="표준 48 5 3 3 2" xfId="48705"/>
    <cellStyle name="표준 48 5 3 4" xfId="48706"/>
    <cellStyle name="표준 48 5 4" xfId="6069"/>
    <cellStyle name="표준 48 5 4 2" xfId="48707"/>
    <cellStyle name="표준 48 5 4 2 2" xfId="48708"/>
    <cellStyle name="표준 48 5 4 3" xfId="48709"/>
    <cellStyle name="표준 48 5 5" xfId="11535"/>
    <cellStyle name="표준 48 5 5 2" xfId="48710"/>
    <cellStyle name="표준 48 5 6" xfId="48711"/>
    <cellStyle name="표준 48 6" xfId="1455"/>
    <cellStyle name="표준 48 6 2" xfId="4071"/>
    <cellStyle name="표준 48 6 2 2" xfId="9363"/>
    <cellStyle name="표준 48 6 2 2 2" xfId="48712"/>
    <cellStyle name="표준 48 6 2 2 2 2" xfId="48713"/>
    <cellStyle name="표준 48 6 2 2 3" xfId="48714"/>
    <cellStyle name="표준 48 6 2 3" xfId="14829"/>
    <cellStyle name="표준 48 6 2 3 2" xfId="48715"/>
    <cellStyle name="표준 48 6 2 4" xfId="48716"/>
    <cellStyle name="표준 48 6 3" xfId="6748"/>
    <cellStyle name="표준 48 6 3 2" xfId="48717"/>
    <cellStyle name="표준 48 6 3 2 2" xfId="48718"/>
    <cellStyle name="표준 48 6 3 3" xfId="48719"/>
    <cellStyle name="표준 48 6 4" xfId="12214"/>
    <cellStyle name="표준 48 6 4 2" xfId="48720"/>
    <cellStyle name="표준 48 6 5" xfId="48721"/>
    <cellStyle name="표준 48 7" xfId="2772"/>
    <cellStyle name="표준 48 7 2" xfId="8064"/>
    <cellStyle name="표준 48 7 2 2" xfId="48722"/>
    <cellStyle name="표준 48 7 2 2 2" xfId="48723"/>
    <cellStyle name="표준 48 7 2 3" xfId="48724"/>
    <cellStyle name="표준 48 7 3" xfId="13530"/>
    <cellStyle name="표준 48 7 3 2" xfId="48725"/>
    <cellStyle name="표준 48 7 4" xfId="48726"/>
    <cellStyle name="표준 48 8" xfId="5449"/>
    <cellStyle name="표준 48 8 2" xfId="48727"/>
    <cellStyle name="표준 48 8 2 2" xfId="48728"/>
    <cellStyle name="표준 48 8 3" xfId="48729"/>
    <cellStyle name="표준 48 9" xfId="10915"/>
    <cellStyle name="표준 48 9 2" xfId="48730"/>
    <cellStyle name="표준 49" xfId="158"/>
    <cellStyle name="표준 49 2" xfId="279"/>
    <cellStyle name="표준 49 2 2" xfId="583"/>
    <cellStyle name="표준 49 2 2 2" xfId="1205"/>
    <cellStyle name="표준 49 2 2 2 2" xfId="2507"/>
    <cellStyle name="표준 49 2 2 2 2 2" xfId="5123"/>
    <cellStyle name="표준 49 2 2 2 2 2 2" xfId="10415"/>
    <cellStyle name="표준 49 2 2 2 2 2 2 2" xfId="48731"/>
    <cellStyle name="표준 49 2 2 2 2 2 2 2 2" xfId="48732"/>
    <cellStyle name="표준 49 2 2 2 2 2 2 3" xfId="48733"/>
    <cellStyle name="표준 49 2 2 2 2 2 3" xfId="15881"/>
    <cellStyle name="표준 49 2 2 2 2 2 3 2" xfId="48734"/>
    <cellStyle name="표준 49 2 2 2 2 2 4" xfId="48735"/>
    <cellStyle name="표준 49 2 2 2 2 3" xfId="7800"/>
    <cellStyle name="표준 49 2 2 2 2 3 2" xfId="48736"/>
    <cellStyle name="표준 49 2 2 2 2 3 2 2" xfId="48737"/>
    <cellStyle name="표준 49 2 2 2 2 3 3" xfId="48738"/>
    <cellStyle name="표준 49 2 2 2 2 4" xfId="13266"/>
    <cellStyle name="표준 49 2 2 2 2 4 2" xfId="48739"/>
    <cellStyle name="표준 49 2 2 2 2 5" xfId="48740"/>
    <cellStyle name="표준 49 2 2 2 3" xfId="3824"/>
    <cellStyle name="표준 49 2 2 2 3 2" xfId="9116"/>
    <cellStyle name="표준 49 2 2 2 3 2 2" xfId="48741"/>
    <cellStyle name="표준 49 2 2 2 3 2 2 2" xfId="48742"/>
    <cellStyle name="표준 49 2 2 2 3 2 3" xfId="48743"/>
    <cellStyle name="표준 49 2 2 2 3 3" xfId="14582"/>
    <cellStyle name="표준 49 2 2 2 3 3 2" xfId="48744"/>
    <cellStyle name="표준 49 2 2 2 3 4" xfId="48745"/>
    <cellStyle name="표준 49 2 2 2 4" xfId="6501"/>
    <cellStyle name="표준 49 2 2 2 4 2" xfId="48746"/>
    <cellStyle name="표준 49 2 2 2 4 2 2" xfId="48747"/>
    <cellStyle name="표준 49 2 2 2 4 3" xfId="48748"/>
    <cellStyle name="표준 49 2 2 2 5" xfId="11967"/>
    <cellStyle name="표준 49 2 2 2 5 2" xfId="48749"/>
    <cellStyle name="표준 49 2 2 2 6" xfId="48750"/>
    <cellStyle name="표준 49 2 2 3" xfId="1887"/>
    <cellStyle name="표준 49 2 2 3 2" xfId="4503"/>
    <cellStyle name="표준 49 2 2 3 2 2" xfId="9795"/>
    <cellStyle name="표준 49 2 2 3 2 2 2" xfId="48751"/>
    <cellStyle name="표준 49 2 2 3 2 2 2 2" xfId="48752"/>
    <cellStyle name="표준 49 2 2 3 2 2 3" xfId="48753"/>
    <cellStyle name="표준 49 2 2 3 2 3" xfId="15261"/>
    <cellStyle name="표준 49 2 2 3 2 3 2" xfId="48754"/>
    <cellStyle name="표준 49 2 2 3 2 4" xfId="48755"/>
    <cellStyle name="표준 49 2 2 3 3" xfId="7180"/>
    <cellStyle name="표준 49 2 2 3 3 2" xfId="48756"/>
    <cellStyle name="표준 49 2 2 3 3 2 2" xfId="48757"/>
    <cellStyle name="표준 49 2 2 3 3 3" xfId="48758"/>
    <cellStyle name="표준 49 2 2 3 4" xfId="12646"/>
    <cellStyle name="표준 49 2 2 3 4 2" xfId="48759"/>
    <cellStyle name="표준 49 2 2 3 5" xfId="48760"/>
    <cellStyle name="표준 49 2 2 4" xfId="3204"/>
    <cellStyle name="표준 49 2 2 4 2" xfId="8496"/>
    <cellStyle name="표준 49 2 2 4 2 2" xfId="48761"/>
    <cellStyle name="표준 49 2 2 4 2 2 2" xfId="48762"/>
    <cellStyle name="표준 49 2 2 4 2 3" xfId="48763"/>
    <cellStyle name="표준 49 2 2 4 3" xfId="13962"/>
    <cellStyle name="표준 49 2 2 4 3 2" xfId="48764"/>
    <cellStyle name="표준 49 2 2 4 4" xfId="48765"/>
    <cellStyle name="표준 49 2 2 5" xfId="5881"/>
    <cellStyle name="표준 49 2 2 5 2" xfId="48766"/>
    <cellStyle name="표준 49 2 2 5 2 2" xfId="48767"/>
    <cellStyle name="표준 49 2 2 5 3" xfId="48768"/>
    <cellStyle name="표준 49 2 2 6" xfId="11347"/>
    <cellStyle name="표준 49 2 2 6 2" xfId="48769"/>
    <cellStyle name="표준 49 2 2 7" xfId="48770"/>
    <cellStyle name="표준 49 2 3" xfId="903"/>
    <cellStyle name="표준 49 2 3 2" xfId="2205"/>
    <cellStyle name="표준 49 2 3 2 2" xfId="4821"/>
    <cellStyle name="표준 49 2 3 2 2 2" xfId="10113"/>
    <cellStyle name="표준 49 2 3 2 2 2 2" xfId="48771"/>
    <cellStyle name="표준 49 2 3 2 2 2 2 2" xfId="48772"/>
    <cellStyle name="표준 49 2 3 2 2 2 3" xfId="48773"/>
    <cellStyle name="표준 49 2 3 2 2 3" xfId="15579"/>
    <cellStyle name="표준 49 2 3 2 2 3 2" xfId="48774"/>
    <cellStyle name="표준 49 2 3 2 2 4" xfId="48775"/>
    <cellStyle name="표준 49 2 3 2 3" xfId="7498"/>
    <cellStyle name="표준 49 2 3 2 3 2" xfId="48776"/>
    <cellStyle name="표준 49 2 3 2 3 2 2" xfId="48777"/>
    <cellStyle name="표준 49 2 3 2 3 3" xfId="48778"/>
    <cellStyle name="표준 49 2 3 2 4" xfId="12964"/>
    <cellStyle name="표준 49 2 3 2 4 2" xfId="48779"/>
    <cellStyle name="표준 49 2 3 2 5" xfId="48780"/>
    <cellStyle name="표준 49 2 3 3" xfId="3522"/>
    <cellStyle name="표준 49 2 3 3 2" xfId="8814"/>
    <cellStyle name="표준 49 2 3 3 2 2" xfId="48781"/>
    <cellStyle name="표준 49 2 3 3 2 2 2" xfId="48782"/>
    <cellStyle name="표준 49 2 3 3 2 3" xfId="48783"/>
    <cellStyle name="표준 49 2 3 3 3" xfId="14280"/>
    <cellStyle name="표준 49 2 3 3 3 2" xfId="48784"/>
    <cellStyle name="표준 49 2 3 3 4" xfId="48785"/>
    <cellStyle name="표준 49 2 3 4" xfId="6199"/>
    <cellStyle name="표준 49 2 3 4 2" xfId="48786"/>
    <cellStyle name="표준 49 2 3 4 2 2" xfId="48787"/>
    <cellStyle name="표준 49 2 3 4 3" xfId="48788"/>
    <cellStyle name="표준 49 2 3 5" xfId="11665"/>
    <cellStyle name="표준 49 2 3 5 2" xfId="48789"/>
    <cellStyle name="표준 49 2 3 6" xfId="48790"/>
    <cellStyle name="표준 49 2 4" xfId="1585"/>
    <cellStyle name="표준 49 2 4 2" xfId="4201"/>
    <cellStyle name="표준 49 2 4 2 2" xfId="9493"/>
    <cellStyle name="표준 49 2 4 2 2 2" xfId="48791"/>
    <cellStyle name="표준 49 2 4 2 2 2 2" xfId="48792"/>
    <cellStyle name="표준 49 2 4 2 2 3" xfId="48793"/>
    <cellStyle name="표준 49 2 4 2 3" xfId="14959"/>
    <cellStyle name="표준 49 2 4 2 3 2" xfId="48794"/>
    <cellStyle name="표준 49 2 4 2 4" xfId="48795"/>
    <cellStyle name="표준 49 2 4 3" xfId="6878"/>
    <cellStyle name="표준 49 2 4 3 2" xfId="48796"/>
    <cellStyle name="표준 49 2 4 3 2 2" xfId="48797"/>
    <cellStyle name="표준 49 2 4 3 3" xfId="48798"/>
    <cellStyle name="표준 49 2 4 4" xfId="12344"/>
    <cellStyle name="표준 49 2 4 4 2" xfId="48799"/>
    <cellStyle name="표준 49 2 4 5" xfId="48800"/>
    <cellStyle name="표준 49 2 5" xfId="2902"/>
    <cellStyle name="표준 49 2 5 2" xfId="8194"/>
    <cellStyle name="표준 49 2 5 2 2" xfId="48801"/>
    <cellStyle name="표준 49 2 5 2 2 2" xfId="48802"/>
    <cellStyle name="표준 49 2 5 2 3" xfId="48803"/>
    <cellStyle name="표준 49 2 5 3" xfId="13660"/>
    <cellStyle name="표준 49 2 5 3 2" xfId="48804"/>
    <cellStyle name="표준 49 2 5 4" xfId="48805"/>
    <cellStyle name="표준 49 2 6" xfId="5579"/>
    <cellStyle name="표준 49 2 6 2" xfId="48806"/>
    <cellStyle name="표준 49 2 6 2 2" xfId="48807"/>
    <cellStyle name="표준 49 2 6 3" xfId="48808"/>
    <cellStyle name="표준 49 2 7" xfId="11045"/>
    <cellStyle name="표준 49 2 7 2" xfId="48809"/>
    <cellStyle name="표준 49 2 8" xfId="48810"/>
    <cellStyle name="표준 49 3" xfId="468"/>
    <cellStyle name="표준 49 3 2" xfId="1090"/>
    <cellStyle name="표준 49 3 2 2" xfId="2392"/>
    <cellStyle name="표준 49 3 2 2 2" xfId="5008"/>
    <cellStyle name="표준 49 3 2 2 2 2" xfId="10300"/>
    <cellStyle name="표준 49 3 2 2 2 2 2" xfId="48811"/>
    <cellStyle name="표준 49 3 2 2 2 2 2 2" xfId="48812"/>
    <cellStyle name="표준 49 3 2 2 2 2 3" xfId="48813"/>
    <cellStyle name="표준 49 3 2 2 2 3" xfId="15766"/>
    <cellStyle name="표준 49 3 2 2 2 3 2" xfId="48814"/>
    <cellStyle name="표준 49 3 2 2 2 4" xfId="48815"/>
    <cellStyle name="표준 49 3 2 2 3" xfId="7685"/>
    <cellStyle name="표준 49 3 2 2 3 2" xfId="48816"/>
    <cellStyle name="표준 49 3 2 2 3 2 2" xfId="48817"/>
    <cellStyle name="표준 49 3 2 2 3 3" xfId="48818"/>
    <cellStyle name="표준 49 3 2 2 4" xfId="13151"/>
    <cellStyle name="표준 49 3 2 2 4 2" xfId="48819"/>
    <cellStyle name="표준 49 3 2 2 5" xfId="48820"/>
    <cellStyle name="표준 49 3 2 3" xfId="3709"/>
    <cellStyle name="표준 49 3 2 3 2" xfId="9001"/>
    <cellStyle name="표준 49 3 2 3 2 2" xfId="48821"/>
    <cellStyle name="표준 49 3 2 3 2 2 2" xfId="48822"/>
    <cellStyle name="표준 49 3 2 3 2 3" xfId="48823"/>
    <cellStyle name="표준 49 3 2 3 3" xfId="14467"/>
    <cellStyle name="표준 49 3 2 3 3 2" xfId="48824"/>
    <cellStyle name="표준 49 3 2 3 4" xfId="48825"/>
    <cellStyle name="표준 49 3 2 4" xfId="6386"/>
    <cellStyle name="표준 49 3 2 4 2" xfId="48826"/>
    <cellStyle name="표준 49 3 2 4 2 2" xfId="48827"/>
    <cellStyle name="표준 49 3 2 4 3" xfId="48828"/>
    <cellStyle name="표준 49 3 2 5" xfId="11852"/>
    <cellStyle name="표준 49 3 2 5 2" xfId="48829"/>
    <cellStyle name="표준 49 3 2 6" xfId="48830"/>
    <cellStyle name="표준 49 3 3" xfId="1772"/>
    <cellStyle name="표준 49 3 3 2" xfId="4388"/>
    <cellStyle name="표준 49 3 3 2 2" xfId="9680"/>
    <cellStyle name="표준 49 3 3 2 2 2" xfId="48831"/>
    <cellStyle name="표준 49 3 3 2 2 2 2" xfId="48832"/>
    <cellStyle name="표준 49 3 3 2 2 3" xfId="48833"/>
    <cellStyle name="표준 49 3 3 2 3" xfId="15146"/>
    <cellStyle name="표준 49 3 3 2 3 2" xfId="48834"/>
    <cellStyle name="표준 49 3 3 2 4" xfId="48835"/>
    <cellStyle name="표준 49 3 3 3" xfId="7065"/>
    <cellStyle name="표준 49 3 3 3 2" xfId="48836"/>
    <cellStyle name="표준 49 3 3 3 2 2" xfId="48837"/>
    <cellStyle name="표준 49 3 3 3 3" xfId="48838"/>
    <cellStyle name="표준 49 3 3 4" xfId="12531"/>
    <cellStyle name="표준 49 3 3 4 2" xfId="48839"/>
    <cellStyle name="표준 49 3 3 5" xfId="48840"/>
    <cellStyle name="표준 49 3 4" xfId="3089"/>
    <cellStyle name="표준 49 3 4 2" xfId="8381"/>
    <cellStyle name="표준 49 3 4 2 2" xfId="48841"/>
    <cellStyle name="표준 49 3 4 2 2 2" xfId="48842"/>
    <cellStyle name="표준 49 3 4 2 3" xfId="48843"/>
    <cellStyle name="표준 49 3 4 3" xfId="13847"/>
    <cellStyle name="표준 49 3 4 3 2" xfId="48844"/>
    <cellStyle name="표준 49 3 4 4" xfId="48845"/>
    <cellStyle name="표준 49 3 5" xfId="5766"/>
    <cellStyle name="표준 49 3 5 2" xfId="48846"/>
    <cellStyle name="표준 49 3 5 2 2" xfId="48847"/>
    <cellStyle name="표준 49 3 5 3" xfId="48848"/>
    <cellStyle name="표준 49 3 6" xfId="11232"/>
    <cellStyle name="표준 49 3 6 2" xfId="48849"/>
    <cellStyle name="표준 49 3 7" xfId="48850"/>
    <cellStyle name="표준 49 4" xfId="788"/>
    <cellStyle name="표준 49 4 2" xfId="2090"/>
    <cellStyle name="표준 49 4 2 2" xfId="4706"/>
    <cellStyle name="표준 49 4 2 2 2" xfId="9998"/>
    <cellStyle name="표준 49 4 2 2 2 2" xfId="48851"/>
    <cellStyle name="표준 49 4 2 2 2 2 2" xfId="48852"/>
    <cellStyle name="표준 49 4 2 2 2 3" xfId="48853"/>
    <cellStyle name="표준 49 4 2 2 3" xfId="15464"/>
    <cellStyle name="표준 49 4 2 2 3 2" xfId="48854"/>
    <cellStyle name="표준 49 4 2 2 4" xfId="48855"/>
    <cellStyle name="표준 49 4 2 3" xfId="7383"/>
    <cellStyle name="표준 49 4 2 3 2" xfId="48856"/>
    <cellStyle name="표준 49 4 2 3 2 2" xfId="48857"/>
    <cellStyle name="표준 49 4 2 3 3" xfId="48858"/>
    <cellStyle name="표준 49 4 2 4" xfId="12849"/>
    <cellStyle name="표준 49 4 2 4 2" xfId="48859"/>
    <cellStyle name="표준 49 4 2 5" xfId="48860"/>
    <cellStyle name="표준 49 4 3" xfId="3407"/>
    <cellStyle name="표준 49 4 3 2" xfId="8699"/>
    <cellStyle name="표준 49 4 3 2 2" xfId="48861"/>
    <cellStyle name="표준 49 4 3 2 2 2" xfId="48862"/>
    <cellStyle name="표준 49 4 3 2 3" xfId="48863"/>
    <cellStyle name="표준 49 4 3 3" xfId="14165"/>
    <cellStyle name="표준 49 4 3 3 2" xfId="48864"/>
    <cellStyle name="표준 49 4 3 4" xfId="48865"/>
    <cellStyle name="표준 49 4 4" xfId="6084"/>
    <cellStyle name="표준 49 4 4 2" xfId="48866"/>
    <cellStyle name="표준 49 4 4 2 2" xfId="48867"/>
    <cellStyle name="표준 49 4 4 3" xfId="48868"/>
    <cellStyle name="표준 49 4 5" xfId="11550"/>
    <cellStyle name="표준 49 4 5 2" xfId="48869"/>
    <cellStyle name="표준 49 4 6" xfId="48870"/>
    <cellStyle name="표준 49 5" xfId="1470"/>
    <cellStyle name="표준 49 5 2" xfId="4086"/>
    <cellStyle name="표준 49 5 2 2" xfId="9378"/>
    <cellStyle name="표준 49 5 2 2 2" xfId="48871"/>
    <cellStyle name="표준 49 5 2 2 2 2" xfId="48872"/>
    <cellStyle name="표준 49 5 2 2 3" xfId="48873"/>
    <cellStyle name="표준 49 5 2 3" xfId="14844"/>
    <cellStyle name="표준 49 5 2 3 2" xfId="48874"/>
    <cellStyle name="표준 49 5 2 4" xfId="48875"/>
    <cellStyle name="표준 49 5 3" xfId="6763"/>
    <cellStyle name="표준 49 5 3 2" xfId="48876"/>
    <cellStyle name="표준 49 5 3 2 2" xfId="48877"/>
    <cellStyle name="표준 49 5 3 3" xfId="48878"/>
    <cellStyle name="표준 49 5 4" xfId="12229"/>
    <cellStyle name="표준 49 5 4 2" xfId="48879"/>
    <cellStyle name="표준 49 5 5" xfId="48880"/>
    <cellStyle name="표준 49 6" xfId="2787"/>
    <cellStyle name="표준 49 6 2" xfId="8079"/>
    <cellStyle name="표준 49 6 2 2" xfId="48881"/>
    <cellStyle name="표준 49 6 2 2 2" xfId="48882"/>
    <cellStyle name="표준 49 6 2 3" xfId="48883"/>
    <cellStyle name="표준 49 6 3" xfId="13545"/>
    <cellStyle name="표준 49 6 3 2" xfId="48884"/>
    <cellStyle name="표준 49 6 4" xfId="48885"/>
    <cellStyle name="표준 49 7" xfId="5464"/>
    <cellStyle name="표준 49 7 2" xfId="48886"/>
    <cellStyle name="표준 49 7 2 2" xfId="48887"/>
    <cellStyle name="표준 49 7 3" xfId="48888"/>
    <cellStyle name="표준 49 8" xfId="10930"/>
    <cellStyle name="표준 49 8 2" xfId="48889"/>
    <cellStyle name="표준 49 9" xfId="48890"/>
    <cellStyle name="표준 5" xfId="4"/>
    <cellStyle name="표준 5 10" xfId="16753"/>
    <cellStyle name="표준 5 10 2" xfId="20167"/>
    <cellStyle name="표준 5 10 3" xfId="21681"/>
    <cellStyle name="표준 5 11" xfId="17347"/>
    <cellStyle name="표준 5 11 2" xfId="20745"/>
    <cellStyle name="표준 5 12" xfId="18284"/>
    <cellStyle name="표준 5 13" xfId="19246"/>
    <cellStyle name="표준 5 2" xfId="10720"/>
    <cellStyle name="표준 5 2 10" xfId="18302"/>
    <cellStyle name="표준 5 2 10 2" xfId="20764"/>
    <cellStyle name="표준 5 2 11" xfId="19264"/>
    <cellStyle name="표준 5 2 12" xfId="21727"/>
    <cellStyle name="표준 5 2 13" xfId="48891"/>
    <cellStyle name="표준 5 2 2" xfId="10847"/>
    <cellStyle name="표준 5 2 2 10" xfId="21747"/>
    <cellStyle name="표준 5 2 2 2" xfId="16189"/>
    <cellStyle name="표준 5 2 2 2 2" xfId="16325"/>
    <cellStyle name="표준 5 2 2 2 2 2" xfId="17310"/>
    <cellStyle name="표준 5 2 2 2 2 2 2" xfId="17884"/>
    <cellStyle name="표준 5 2 2 2 2 2 2 2" xfId="20707"/>
    <cellStyle name="표준 5 2 2 2 2 2 3" xfId="18821"/>
    <cellStyle name="표준 5 2 2 2 2 2 3 2" xfId="21285"/>
    <cellStyle name="표준 5 2 2 2 2 2 4" xfId="19783"/>
    <cellStyle name="표준 5 2 2 2 2 2 5" xfId="22248"/>
    <cellStyle name="표준 5 2 2 2 2 3" xfId="17001"/>
    <cellStyle name="표준 5 2 2 2 2 3 2" xfId="18247"/>
    <cellStyle name="표준 5 2 2 2 2 3 2 2" xfId="21648"/>
    <cellStyle name="표준 5 2 2 2 2 3 3" xfId="19181"/>
    <cellStyle name="표준 5 2 2 2 2 3 4" xfId="20143"/>
    <cellStyle name="표준 5 2 2 2 2 3 5" xfId="22608"/>
    <cellStyle name="표준 5 2 2 2 2 4" xfId="17589"/>
    <cellStyle name="표준 5 2 2 2 2 4 2" xfId="20412"/>
    <cellStyle name="표준 5 2 2 2 2 5" xfId="18526"/>
    <cellStyle name="표준 5 2 2 2 2 5 2" xfId="20990"/>
    <cellStyle name="표준 5 2 2 2 2 6" xfId="19488"/>
    <cellStyle name="표준 5 2 2 2 2 7" xfId="21953"/>
    <cellStyle name="표준 5 2 2 2 3" xfId="16491"/>
    <cellStyle name="표준 5 2 2 2 3 2" xfId="17181"/>
    <cellStyle name="표준 5 2 2 2 3 2 2" xfId="20592"/>
    <cellStyle name="표준 5 2 2 2 3 3" xfId="17769"/>
    <cellStyle name="표준 5 2 2 2 3 3 2" xfId="21170"/>
    <cellStyle name="표준 5 2 2 2 3 4" xfId="18706"/>
    <cellStyle name="표준 5 2 2 2 3 5" xfId="19668"/>
    <cellStyle name="표준 5 2 2 2 3 6" xfId="22133"/>
    <cellStyle name="표준 5 2 2 2 4" xfId="16639"/>
    <cellStyle name="표준 5 2 2 2 4 2" xfId="18017"/>
    <cellStyle name="표준 5 2 2 2 4 2 2" xfId="21417"/>
    <cellStyle name="표준 5 2 2 2 4 3" xfId="18951"/>
    <cellStyle name="표준 5 2 2 2 4 4" xfId="19913"/>
    <cellStyle name="표준 5 2 2 2 4 5" xfId="22378"/>
    <cellStyle name="표준 5 2 2 2 5" xfId="16831"/>
    <cellStyle name="표준 5 2 2 2 5 2" xfId="20246"/>
    <cellStyle name="표준 5 2 2 2 6" xfId="17425"/>
    <cellStyle name="표준 5 2 2 2 6 2" xfId="20824"/>
    <cellStyle name="표준 5 2 2 2 7" xfId="18362"/>
    <cellStyle name="표준 5 2 2 2 8" xfId="19324"/>
    <cellStyle name="표준 5 2 2 2 9" xfId="21787"/>
    <cellStyle name="표준 5 2 2 3" xfId="16271"/>
    <cellStyle name="표준 5 2 2 3 2" xfId="17270"/>
    <cellStyle name="표준 5 2 2 3 2 2" xfId="17844"/>
    <cellStyle name="표준 5 2 2 3 2 2 2" xfId="20667"/>
    <cellStyle name="표준 5 2 2 3 2 3" xfId="18781"/>
    <cellStyle name="표준 5 2 2 3 2 3 2" xfId="21245"/>
    <cellStyle name="표준 5 2 2 3 2 4" xfId="19743"/>
    <cellStyle name="표준 5 2 2 3 2 5" xfId="22208"/>
    <cellStyle name="표준 5 2 2 3 3" xfId="16961"/>
    <cellStyle name="표준 5 2 2 3 3 2" xfId="18248"/>
    <cellStyle name="표준 5 2 2 3 3 2 2" xfId="21649"/>
    <cellStyle name="표준 5 2 2 3 3 3" xfId="19182"/>
    <cellStyle name="표준 5 2 2 3 3 4" xfId="20144"/>
    <cellStyle name="표준 5 2 2 3 3 5" xfId="22609"/>
    <cellStyle name="표준 5 2 2 3 4" xfId="17549"/>
    <cellStyle name="표준 5 2 2 3 4 2" xfId="20372"/>
    <cellStyle name="표준 5 2 2 3 5" xfId="18486"/>
    <cellStyle name="표준 5 2 2 3 5 2" xfId="20950"/>
    <cellStyle name="표준 5 2 2 3 6" xfId="19448"/>
    <cellStyle name="표준 5 2 2 3 7" xfId="21913"/>
    <cellStyle name="표준 5 2 2 4" xfId="16451"/>
    <cellStyle name="표준 5 2 2 4 2" xfId="17141"/>
    <cellStyle name="표준 5 2 2 4 2 2" xfId="20552"/>
    <cellStyle name="표준 5 2 2 4 3" xfId="17729"/>
    <cellStyle name="표준 5 2 2 4 3 2" xfId="21130"/>
    <cellStyle name="표준 5 2 2 4 4" xfId="18666"/>
    <cellStyle name="표준 5 2 2 4 5" xfId="19628"/>
    <cellStyle name="표준 5 2 2 4 6" xfId="22093"/>
    <cellStyle name="표준 5 2 2 5" xfId="16599"/>
    <cellStyle name="표준 5 2 2 5 2" xfId="17977"/>
    <cellStyle name="표준 5 2 2 5 2 2" xfId="21377"/>
    <cellStyle name="표준 5 2 2 5 3" xfId="18911"/>
    <cellStyle name="표준 5 2 2 5 4" xfId="19873"/>
    <cellStyle name="표준 5 2 2 5 5" xfId="22338"/>
    <cellStyle name="표준 5 2 2 6" xfId="16791"/>
    <cellStyle name="표준 5 2 2 6 2" xfId="20206"/>
    <cellStyle name="표준 5 2 2 7" xfId="17385"/>
    <cellStyle name="표준 5 2 2 7 2" xfId="20784"/>
    <cellStyle name="표준 5 2 2 8" xfId="18322"/>
    <cellStyle name="표준 5 2 2 9" xfId="19284"/>
    <cellStyle name="표준 5 2 3" xfId="10826"/>
    <cellStyle name="표준 5 2 3 10" xfId="21767"/>
    <cellStyle name="표준 5 2 3 2" xfId="16169"/>
    <cellStyle name="표준 5 2 3 2 2" xfId="17290"/>
    <cellStyle name="표준 5 2 3 2 2 2" xfId="17864"/>
    <cellStyle name="표준 5 2 3 2 2 2 2" xfId="20687"/>
    <cellStyle name="표준 5 2 3 2 2 3" xfId="18801"/>
    <cellStyle name="표준 5 2 3 2 2 3 2" xfId="21265"/>
    <cellStyle name="표준 5 2 3 2 2 4" xfId="19763"/>
    <cellStyle name="표준 5 2 3 2 2 5" xfId="22228"/>
    <cellStyle name="표준 5 2 3 2 3" xfId="16981"/>
    <cellStyle name="표준 5 2 3 2 3 2" xfId="18249"/>
    <cellStyle name="표준 5 2 3 2 3 2 2" xfId="21650"/>
    <cellStyle name="표준 5 2 3 2 3 3" xfId="19183"/>
    <cellStyle name="표준 5 2 3 2 3 4" xfId="20145"/>
    <cellStyle name="표준 5 2 3 2 3 5" xfId="22610"/>
    <cellStyle name="표준 5 2 3 2 4" xfId="17569"/>
    <cellStyle name="표준 5 2 3 2 4 2" xfId="20392"/>
    <cellStyle name="표준 5 2 3 2 5" xfId="18506"/>
    <cellStyle name="표준 5 2 3 2 5 2" xfId="20970"/>
    <cellStyle name="표준 5 2 3 2 6" xfId="19468"/>
    <cellStyle name="표준 5 2 3 2 7" xfId="21933"/>
    <cellStyle name="표준 5 2 3 3" xfId="16305"/>
    <cellStyle name="표준 5 2 3 3 2" xfId="17161"/>
    <cellStyle name="표준 5 2 3 3 2 2" xfId="20572"/>
    <cellStyle name="표준 5 2 3 3 3" xfId="17749"/>
    <cellStyle name="표준 5 2 3 3 3 2" xfId="21150"/>
    <cellStyle name="표준 5 2 3 3 4" xfId="18686"/>
    <cellStyle name="표준 5 2 3 3 5" xfId="19648"/>
    <cellStyle name="표준 5 2 3 3 6" xfId="22113"/>
    <cellStyle name="표준 5 2 3 4" xfId="16471"/>
    <cellStyle name="표준 5 2 3 4 2" xfId="17997"/>
    <cellStyle name="표준 5 2 3 4 2 2" xfId="21397"/>
    <cellStyle name="표준 5 2 3 4 3" xfId="18931"/>
    <cellStyle name="표준 5 2 3 4 4" xfId="19893"/>
    <cellStyle name="표준 5 2 3 4 5" xfId="22358"/>
    <cellStyle name="표준 5 2 3 5" xfId="16619"/>
    <cellStyle name="표준 5 2 3 5 2" xfId="20226"/>
    <cellStyle name="표준 5 2 3 6" xfId="16811"/>
    <cellStyle name="표준 5 2 3 6 2" xfId="20804"/>
    <cellStyle name="표준 5 2 3 7" xfId="17405"/>
    <cellStyle name="표준 5 2 3 8" xfId="18342"/>
    <cellStyle name="표준 5 2 3 9" xfId="19304"/>
    <cellStyle name="표준 5 2 4" xfId="16121"/>
    <cellStyle name="표준 5 2 4 2" xfId="16545"/>
    <cellStyle name="표준 5 2 4 2 2" xfId="17055"/>
    <cellStyle name="표준 5 2 4 2 2 2" xfId="18250"/>
    <cellStyle name="표준 5 2 4 2 2 2 2" xfId="21651"/>
    <cellStyle name="표준 5 2 4 2 2 3" xfId="19184"/>
    <cellStyle name="표준 5 2 4 2 2 4" xfId="20146"/>
    <cellStyle name="표준 5 2 4 2 2 5" xfId="22611"/>
    <cellStyle name="표준 5 2 4 2 3" xfId="17643"/>
    <cellStyle name="표준 5 2 4 2 3 2" xfId="20466"/>
    <cellStyle name="표준 5 2 4 2 4" xfId="18580"/>
    <cellStyle name="표준 5 2 4 2 4 2" xfId="21044"/>
    <cellStyle name="표준 5 2 4 2 5" xfId="19542"/>
    <cellStyle name="표준 5 2 4 2 6" xfId="22007"/>
    <cellStyle name="표준 5 2 4 3" xfId="16693"/>
    <cellStyle name="표준 5 2 4 3 2" xfId="17250"/>
    <cellStyle name="표준 5 2 4 3 2 2" xfId="20647"/>
    <cellStyle name="표준 5 2 4 3 3" xfId="17824"/>
    <cellStyle name="표준 5 2 4 3 3 2" xfId="21225"/>
    <cellStyle name="표준 5 2 4 3 4" xfId="18761"/>
    <cellStyle name="표준 5 2 4 3 5" xfId="19723"/>
    <cellStyle name="표준 5 2 4 3 6" xfId="22188"/>
    <cellStyle name="표준 5 2 4 4" xfId="16885"/>
    <cellStyle name="표준 5 2 4 4 2" xfId="18071"/>
    <cellStyle name="표준 5 2 4 4 2 2" xfId="21472"/>
    <cellStyle name="표준 5 2 4 4 3" xfId="19005"/>
    <cellStyle name="표준 5 2 4 4 4" xfId="19967"/>
    <cellStyle name="표준 5 2 4 4 5" xfId="22432"/>
    <cellStyle name="표준 5 2 4 5" xfId="17479"/>
    <cellStyle name="표준 5 2 4 5 2" xfId="20301"/>
    <cellStyle name="표준 5 2 4 6" xfId="18416"/>
    <cellStyle name="표준 5 2 4 6 2" xfId="20879"/>
    <cellStyle name="표준 5 2 4 7" xfId="19378"/>
    <cellStyle name="표준 5 2 4 8" xfId="21843"/>
    <cellStyle name="표준 5 2 5" xfId="16251"/>
    <cellStyle name="표준 5 2 5 2" xfId="16941"/>
    <cellStyle name="표준 5 2 5 2 2" xfId="18251"/>
    <cellStyle name="표준 5 2 5 2 2 2" xfId="21652"/>
    <cellStyle name="표준 5 2 5 2 3" xfId="19185"/>
    <cellStyle name="표준 5 2 5 2 4" xfId="20147"/>
    <cellStyle name="표준 5 2 5 2 5" xfId="22612"/>
    <cellStyle name="표준 5 2 5 3" xfId="17529"/>
    <cellStyle name="표준 5 2 5 3 2" xfId="20352"/>
    <cellStyle name="표준 5 2 5 4" xfId="18466"/>
    <cellStyle name="표준 5 2 5 4 2" xfId="20930"/>
    <cellStyle name="표준 5 2 5 5" xfId="19428"/>
    <cellStyle name="표준 5 2 5 6" xfId="21893"/>
    <cellStyle name="표준 5 2 6" xfId="16431"/>
    <cellStyle name="표준 5 2 6 2" xfId="17104"/>
    <cellStyle name="표준 5 2 6 2 2" xfId="18268"/>
    <cellStyle name="표준 5 2 6 2 2 2" xfId="21669"/>
    <cellStyle name="표준 5 2 6 2 3" xfId="19202"/>
    <cellStyle name="표준 5 2 6 2 4" xfId="20164"/>
    <cellStyle name="표준 5 2 6 2 5" xfId="22629"/>
    <cellStyle name="표준 5 2 6 3" xfId="17692"/>
    <cellStyle name="표준 5 2 6 3 2" xfId="21670"/>
    <cellStyle name="표준 5 2 6 3 2 2" xfId="48892"/>
    <cellStyle name="표준 5 2 6 3 3" xfId="20165"/>
    <cellStyle name="표준 5 2 6 3 4" xfId="22630"/>
    <cellStyle name="표준 5 2 6 4" xfId="18629"/>
    <cellStyle name="표준 5 2 6 4 2" xfId="20515"/>
    <cellStyle name="표준 5 2 6 5" xfId="21093"/>
    <cellStyle name="표준 5 2 6 5 2" xfId="48893"/>
    <cellStyle name="표준 5 2 6 6" xfId="19591"/>
    <cellStyle name="표준 5 2 6 7" xfId="22056"/>
    <cellStyle name="표준 5 2 7" xfId="16579"/>
    <cellStyle name="표준 5 2 7 2" xfId="17346"/>
    <cellStyle name="표준 5 2 7 2 2" xfId="21321"/>
    <cellStyle name="표준 5 2 7 3" xfId="17920"/>
    <cellStyle name="표준 5 2 7 4" xfId="18857"/>
    <cellStyle name="표준 5 2 7 5" xfId="19819"/>
    <cellStyle name="표준 5 2 7 6" xfId="22284"/>
    <cellStyle name="표준 5 2 8" xfId="16771"/>
    <cellStyle name="표준 5 2 8 2" xfId="17957"/>
    <cellStyle name="표준 5 2 8 2 2" xfId="21357"/>
    <cellStyle name="표준 5 2 8 3" xfId="18891"/>
    <cellStyle name="표준 5 2 8 4" xfId="19853"/>
    <cellStyle name="표준 5 2 8 5" xfId="22318"/>
    <cellStyle name="표준 5 2 9" xfId="17365"/>
    <cellStyle name="표준 5 2 9 2" xfId="20186"/>
    <cellStyle name="표준 5 3" xfId="10829"/>
    <cellStyle name="표준 5 3 10" xfId="21729"/>
    <cellStyle name="표준 5 3 2" xfId="16171"/>
    <cellStyle name="표준 5 3 2 2" xfId="16307"/>
    <cellStyle name="표준 5 3 2 2 2" xfId="17292"/>
    <cellStyle name="표준 5 3 2 2 2 2" xfId="17866"/>
    <cellStyle name="표준 5 3 2 2 2 2 2" xfId="20689"/>
    <cellStyle name="표준 5 3 2 2 2 3" xfId="18803"/>
    <cellStyle name="표준 5 3 2 2 2 3 2" xfId="21267"/>
    <cellStyle name="표준 5 3 2 2 2 4" xfId="19765"/>
    <cellStyle name="표준 5 3 2 2 2 5" xfId="22230"/>
    <cellStyle name="표준 5 3 2 2 3" xfId="16983"/>
    <cellStyle name="표준 5 3 2 2 3 2" xfId="18252"/>
    <cellStyle name="표준 5 3 2 2 3 2 2" xfId="21653"/>
    <cellStyle name="표준 5 3 2 2 3 3" xfId="19186"/>
    <cellStyle name="표준 5 3 2 2 3 4" xfId="20148"/>
    <cellStyle name="표준 5 3 2 2 3 5" xfId="22613"/>
    <cellStyle name="표준 5 3 2 2 4" xfId="17571"/>
    <cellStyle name="표준 5 3 2 2 4 2" xfId="20394"/>
    <cellStyle name="표준 5 3 2 2 5" xfId="18508"/>
    <cellStyle name="표준 5 3 2 2 5 2" xfId="20972"/>
    <cellStyle name="표준 5 3 2 2 6" xfId="19470"/>
    <cellStyle name="표준 5 3 2 2 7" xfId="21935"/>
    <cellStyle name="표준 5 3 2 3" xfId="16473"/>
    <cellStyle name="표준 5 3 2 3 2" xfId="17163"/>
    <cellStyle name="표준 5 3 2 3 2 2" xfId="20574"/>
    <cellStyle name="표준 5 3 2 3 3" xfId="17751"/>
    <cellStyle name="표준 5 3 2 3 3 2" xfId="21152"/>
    <cellStyle name="표준 5 3 2 3 4" xfId="18688"/>
    <cellStyle name="표준 5 3 2 3 5" xfId="19650"/>
    <cellStyle name="표준 5 3 2 3 6" xfId="22115"/>
    <cellStyle name="표준 5 3 2 4" xfId="16621"/>
    <cellStyle name="표준 5 3 2 4 2" xfId="17999"/>
    <cellStyle name="표준 5 3 2 4 2 2" xfId="21399"/>
    <cellStyle name="표준 5 3 2 4 3" xfId="18933"/>
    <cellStyle name="표준 5 3 2 4 4" xfId="19895"/>
    <cellStyle name="표준 5 3 2 4 5" xfId="22360"/>
    <cellStyle name="표준 5 3 2 5" xfId="16813"/>
    <cellStyle name="표준 5 3 2 5 2" xfId="20228"/>
    <cellStyle name="표준 5 3 2 6" xfId="17407"/>
    <cellStyle name="표준 5 3 2 6 2" xfId="20806"/>
    <cellStyle name="표준 5 3 2 7" xfId="18344"/>
    <cellStyle name="표준 5 3 2 8" xfId="19306"/>
    <cellStyle name="표준 5 3 2 9" xfId="21769"/>
    <cellStyle name="표준 5 3 3" xfId="16253"/>
    <cellStyle name="표준 5 3 3 2" xfId="17252"/>
    <cellStyle name="표준 5 3 3 2 2" xfId="17826"/>
    <cellStyle name="표준 5 3 3 2 2 2" xfId="20649"/>
    <cellStyle name="표준 5 3 3 2 3" xfId="18763"/>
    <cellStyle name="표준 5 3 3 2 3 2" xfId="21227"/>
    <cellStyle name="표준 5 3 3 2 4" xfId="19725"/>
    <cellStyle name="표준 5 3 3 2 5" xfId="22190"/>
    <cellStyle name="표준 5 3 3 3" xfId="16943"/>
    <cellStyle name="표준 5 3 3 3 2" xfId="18253"/>
    <cellStyle name="표준 5 3 3 3 2 2" xfId="21654"/>
    <cellStyle name="표준 5 3 3 3 3" xfId="19187"/>
    <cellStyle name="표준 5 3 3 3 4" xfId="20149"/>
    <cellStyle name="표준 5 3 3 3 5" xfId="22614"/>
    <cellStyle name="표준 5 3 3 4" xfId="17531"/>
    <cellStyle name="표준 5 3 3 4 2" xfId="20354"/>
    <cellStyle name="표준 5 3 3 5" xfId="18468"/>
    <cellStyle name="표준 5 3 3 5 2" xfId="20932"/>
    <cellStyle name="표준 5 3 3 6" xfId="19430"/>
    <cellStyle name="표준 5 3 3 7" xfId="21895"/>
    <cellStyle name="표준 5 3 4" xfId="16433"/>
    <cellStyle name="표준 5 3 4 2" xfId="17123"/>
    <cellStyle name="표준 5 3 4 2 2" xfId="20534"/>
    <cellStyle name="표준 5 3 4 3" xfId="17711"/>
    <cellStyle name="표준 5 3 4 3 2" xfId="21112"/>
    <cellStyle name="표준 5 3 4 4" xfId="18648"/>
    <cellStyle name="표준 5 3 4 5" xfId="19610"/>
    <cellStyle name="표준 5 3 4 6" xfId="22075"/>
    <cellStyle name="표준 5 3 5" xfId="16581"/>
    <cellStyle name="표준 5 3 5 2" xfId="17959"/>
    <cellStyle name="표준 5 3 5 2 2" xfId="21359"/>
    <cellStyle name="표준 5 3 5 3" xfId="18893"/>
    <cellStyle name="표준 5 3 5 4" xfId="19855"/>
    <cellStyle name="표준 5 3 5 5" xfId="22320"/>
    <cellStyle name="표준 5 3 6" xfId="16773"/>
    <cellStyle name="표준 5 3 6 2" xfId="20188"/>
    <cellStyle name="표준 5 3 7" xfId="17367"/>
    <cellStyle name="표준 5 3 7 2" xfId="20766"/>
    <cellStyle name="표준 5 3 8" xfId="18304"/>
    <cellStyle name="표준 5 3 9" xfId="19266"/>
    <cellStyle name="표준 5 4" xfId="10808"/>
    <cellStyle name="표준 5 4 10" xfId="21808"/>
    <cellStyle name="표준 5 4 2" xfId="16151"/>
    <cellStyle name="표준 5 4 2 2" xfId="17329"/>
    <cellStyle name="표준 5 4 2 2 2" xfId="17903"/>
    <cellStyle name="표준 5 4 2 2 2 2" xfId="20726"/>
    <cellStyle name="표준 5 4 2 2 3" xfId="18840"/>
    <cellStyle name="표준 5 4 2 2 3 2" xfId="21304"/>
    <cellStyle name="표준 5 4 2 2 4" xfId="19802"/>
    <cellStyle name="표준 5 4 2 2 5" xfId="22267"/>
    <cellStyle name="표준 5 4 2 3" xfId="17020"/>
    <cellStyle name="표준 5 4 2 3 2" xfId="18254"/>
    <cellStyle name="표준 5 4 2 3 2 2" xfId="21655"/>
    <cellStyle name="표준 5 4 2 3 3" xfId="19188"/>
    <cellStyle name="표준 5 4 2 3 4" xfId="20150"/>
    <cellStyle name="표준 5 4 2 3 5" xfId="22615"/>
    <cellStyle name="표준 5 4 2 4" xfId="17608"/>
    <cellStyle name="표준 5 4 2 4 2" xfId="20431"/>
    <cellStyle name="표준 5 4 2 5" xfId="18545"/>
    <cellStyle name="표준 5 4 2 5 2" xfId="21009"/>
    <cellStyle name="표준 5 4 2 6" xfId="19507"/>
    <cellStyle name="표준 5 4 2 7" xfId="21972"/>
    <cellStyle name="표준 5 4 3" xfId="16350"/>
    <cellStyle name="표준 5 4 3 2" xfId="17200"/>
    <cellStyle name="표준 5 4 3 2 2" xfId="20611"/>
    <cellStyle name="표준 5 4 3 3" xfId="17788"/>
    <cellStyle name="표준 5 4 3 3 2" xfId="21189"/>
    <cellStyle name="표준 5 4 3 4" xfId="18725"/>
    <cellStyle name="표준 5 4 3 5" xfId="19687"/>
    <cellStyle name="표준 5 4 3 6" xfId="22152"/>
    <cellStyle name="표준 5 4 4" xfId="16510"/>
    <cellStyle name="표준 5 4 4 2" xfId="18036"/>
    <cellStyle name="표준 5 4 4 2 2" xfId="21437"/>
    <cellStyle name="표준 5 4 4 3" xfId="18970"/>
    <cellStyle name="표준 5 4 4 4" xfId="19932"/>
    <cellStyle name="표준 5 4 4 5" xfId="22397"/>
    <cellStyle name="표준 5 4 5" xfId="16658"/>
    <cellStyle name="표준 5 4 5 2" xfId="20266"/>
    <cellStyle name="표준 5 4 6" xfId="16850"/>
    <cellStyle name="표준 5 4 6 2" xfId="20844"/>
    <cellStyle name="표준 5 4 7" xfId="17444"/>
    <cellStyle name="표준 5 4 8" xfId="18381"/>
    <cellStyle name="표준 5 4 9" xfId="19343"/>
    <cellStyle name="표준 5 5" xfId="16287"/>
    <cellStyle name="표준 5 5 2" xfId="16453"/>
    <cellStyle name="표준 5 5 2 2" xfId="17272"/>
    <cellStyle name="표준 5 5 2 2 2" xfId="17846"/>
    <cellStyle name="표준 5 5 2 2 2 2" xfId="20669"/>
    <cellStyle name="표준 5 5 2 2 3" xfId="18783"/>
    <cellStyle name="표준 5 5 2 2 3 2" xfId="21247"/>
    <cellStyle name="표준 5 5 2 2 4" xfId="19745"/>
    <cellStyle name="표준 5 5 2 2 5" xfId="22210"/>
    <cellStyle name="표준 5 5 2 3" xfId="16963"/>
    <cellStyle name="표준 5 5 2 3 2" xfId="18255"/>
    <cellStyle name="표준 5 5 2 3 2 2" xfId="21656"/>
    <cellStyle name="표준 5 5 2 3 3" xfId="19189"/>
    <cellStyle name="표준 5 5 2 3 4" xfId="20151"/>
    <cellStyle name="표준 5 5 2 3 5" xfId="22616"/>
    <cellStyle name="표준 5 5 2 4" xfId="17551"/>
    <cellStyle name="표준 5 5 2 4 2" xfId="20374"/>
    <cellStyle name="표준 5 5 2 5" xfId="18488"/>
    <cellStyle name="표준 5 5 2 5 2" xfId="20952"/>
    <cellStyle name="표준 5 5 2 6" xfId="19450"/>
    <cellStyle name="표준 5 5 2 7" xfId="21915"/>
    <cellStyle name="표준 5 5 3" xfId="16601"/>
    <cellStyle name="표준 5 5 3 2" xfId="17143"/>
    <cellStyle name="표준 5 5 3 2 2" xfId="20554"/>
    <cellStyle name="표준 5 5 3 3" xfId="17731"/>
    <cellStyle name="표준 5 5 3 3 2" xfId="21132"/>
    <cellStyle name="표준 5 5 3 4" xfId="18668"/>
    <cellStyle name="표준 5 5 3 5" xfId="19630"/>
    <cellStyle name="표준 5 5 3 6" xfId="22095"/>
    <cellStyle name="표준 5 5 4" xfId="16793"/>
    <cellStyle name="표준 5 5 4 2" xfId="17979"/>
    <cellStyle name="표준 5 5 4 2 2" xfId="21379"/>
    <cellStyle name="표준 5 5 4 3" xfId="18913"/>
    <cellStyle name="표준 5 5 4 4" xfId="19875"/>
    <cellStyle name="표준 5 5 4 5" xfId="22340"/>
    <cellStyle name="표준 5 5 5" xfId="17387"/>
    <cellStyle name="표준 5 5 5 2" xfId="20208"/>
    <cellStyle name="표준 5 5 6" xfId="18324"/>
    <cellStyle name="표준 5 5 6 2" xfId="20786"/>
    <cellStyle name="표준 5 5 7" xfId="19286"/>
    <cellStyle name="표준 5 5 8" xfId="21749"/>
    <cellStyle name="표준 5 6" xfId="16233"/>
    <cellStyle name="표준 5 6 2" xfId="16527"/>
    <cellStyle name="표준 5 6 2 2" xfId="17037"/>
    <cellStyle name="표준 5 6 2 2 2" xfId="18256"/>
    <cellStyle name="표준 5 6 2 2 2 2" xfId="21657"/>
    <cellStyle name="표준 5 6 2 2 3" xfId="19190"/>
    <cellStyle name="표준 5 6 2 2 4" xfId="20152"/>
    <cellStyle name="표준 5 6 2 2 5" xfId="22617"/>
    <cellStyle name="표준 5 6 2 3" xfId="17625"/>
    <cellStyle name="표준 5 6 2 3 2" xfId="20448"/>
    <cellStyle name="표준 5 6 2 4" xfId="18562"/>
    <cellStyle name="표준 5 6 2 4 2" xfId="21026"/>
    <cellStyle name="표준 5 6 2 5" xfId="19524"/>
    <cellStyle name="표준 5 6 2 6" xfId="21989"/>
    <cellStyle name="표준 5 6 3" xfId="16675"/>
    <cellStyle name="표준 5 6 3 2" xfId="17232"/>
    <cellStyle name="표준 5 6 3 2 2" xfId="20629"/>
    <cellStyle name="표준 5 6 3 3" xfId="17806"/>
    <cellStyle name="표준 5 6 3 3 2" xfId="21207"/>
    <cellStyle name="표준 5 6 3 4" xfId="18743"/>
    <cellStyle name="표준 5 6 3 5" xfId="19705"/>
    <cellStyle name="표준 5 6 3 6" xfId="22170"/>
    <cellStyle name="표준 5 6 4" xfId="16867"/>
    <cellStyle name="표준 5 6 4 2" xfId="18053"/>
    <cellStyle name="표준 5 6 4 2 2" xfId="21454"/>
    <cellStyle name="표준 5 6 4 3" xfId="18987"/>
    <cellStyle name="표준 5 6 4 4" xfId="19949"/>
    <cellStyle name="표준 5 6 4 5" xfId="22414"/>
    <cellStyle name="표준 5 6 5" xfId="17461"/>
    <cellStyle name="표준 5 6 5 2" xfId="20283"/>
    <cellStyle name="표준 5 6 6" xfId="18398"/>
    <cellStyle name="표준 5 6 6 2" xfId="20861"/>
    <cellStyle name="표준 5 6 7" xfId="19360"/>
    <cellStyle name="표준 5 6 8" xfId="21825"/>
    <cellStyle name="표준 5 7" xfId="16367"/>
    <cellStyle name="표준 5 7 2" xfId="16923"/>
    <cellStyle name="표준 5 7 2 2" xfId="18257"/>
    <cellStyle name="표준 5 7 2 2 2" xfId="21658"/>
    <cellStyle name="표준 5 7 2 3" xfId="19191"/>
    <cellStyle name="표준 5 7 2 4" xfId="20153"/>
    <cellStyle name="표준 5 7 2 5" xfId="22618"/>
    <cellStyle name="표준 5 7 3" xfId="17511"/>
    <cellStyle name="표준 5 7 3 2" xfId="20334"/>
    <cellStyle name="표준 5 7 4" xfId="18448"/>
    <cellStyle name="표준 5 7 4 2" xfId="20912"/>
    <cellStyle name="표준 5 7 5" xfId="19410"/>
    <cellStyle name="표준 5 7 6" xfId="21875"/>
    <cellStyle name="표준 5 8" xfId="16413"/>
    <cellStyle name="표준 5 8 2" xfId="17088"/>
    <cellStyle name="표준 5 8 2 2" xfId="20499"/>
    <cellStyle name="표준 5 8 3" xfId="17676"/>
    <cellStyle name="표준 5 8 3 2" xfId="21077"/>
    <cellStyle name="표준 5 8 4" xfId="18613"/>
    <cellStyle name="표준 5 8 5" xfId="19575"/>
    <cellStyle name="표준 5 8 6" xfId="22040"/>
    <cellStyle name="표준 5 9" xfId="16561"/>
    <cellStyle name="표준 5 9 2" xfId="17938"/>
    <cellStyle name="표준 5 9 2 2" xfId="21339"/>
    <cellStyle name="표준 5 9 3" xfId="18873"/>
    <cellStyle name="표준 5 9 4" xfId="19835"/>
    <cellStyle name="표준 5 9 5" xfId="22300"/>
    <cellStyle name="표준 50" xfId="173"/>
    <cellStyle name="표준 50 2" xfId="294"/>
    <cellStyle name="표준 50 2 2" xfId="598"/>
    <cellStyle name="표준 50 2 2 2" xfId="1220"/>
    <cellStyle name="표준 50 2 2 2 2" xfId="2522"/>
    <cellStyle name="표준 50 2 2 2 2 2" xfId="5138"/>
    <cellStyle name="표준 50 2 2 2 2 2 2" xfId="10430"/>
    <cellStyle name="표준 50 2 2 2 2 2 2 2" xfId="48894"/>
    <cellStyle name="표준 50 2 2 2 2 2 2 2 2" xfId="48895"/>
    <cellStyle name="표준 50 2 2 2 2 2 2 3" xfId="48896"/>
    <cellStyle name="표준 50 2 2 2 2 2 3" xfId="15896"/>
    <cellStyle name="표준 50 2 2 2 2 2 3 2" xfId="48897"/>
    <cellStyle name="표준 50 2 2 2 2 2 4" xfId="48898"/>
    <cellStyle name="표준 50 2 2 2 2 3" xfId="7815"/>
    <cellStyle name="표준 50 2 2 2 2 3 2" xfId="48899"/>
    <cellStyle name="표준 50 2 2 2 2 3 2 2" xfId="48900"/>
    <cellStyle name="표준 50 2 2 2 2 3 3" xfId="48901"/>
    <cellStyle name="표준 50 2 2 2 2 4" xfId="13281"/>
    <cellStyle name="표준 50 2 2 2 2 4 2" xfId="48902"/>
    <cellStyle name="표준 50 2 2 2 2 5" xfId="48903"/>
    <cellStyle name="표준 50 2 2 2 3" xfId="3839"/>
    <cellStyle name="표준 50 2 2 2 3 2" xfId="9131"/>
    <cellStyle name="표준 50 2 2 2 3 2 2" xfId="48904"/>
    <cellStyle name="표준 50 2 2 2 3 2 2 2" xfId="48905"/>
    <cellStyle name="표준 50 2 2 2 3 2 3" xfId="48906"/>
    <cellStyle name="표준 50 2 2 2 3 3" xfId="14597"/>
    <cellStyle name="표준 50 2 2 2 3 3 2" xfId="48907"/>
    <cellStyle name="표준 50 2 2 2 3 4" xfId="48908"/>
    <cellStyle name="표준 50 2 2 2 4" xfId="6516"/>
    <cellStyle name="표준 50 2 2 2 4 2" xfId="48909"/>
    <cellStyle name="표준 50 2 2 2 4 2 2" xfId="48910"/>
    <cellStyle name="표준 50 2 2 2 4 3" xfId="48911"/>
    <cellStyle name="표준 50 2 2 2 5" xfId="11982"/>
    <cellStyle name="표준 50 2 2 2 5 2" xfId="48912"/>
    <cellStyle name="표준 50 2 2 2 6" xfId="48913"/>
    <cellStyle name="표준 50 2 2 3" xfId="1902"/>
    <cellStyle name="표준 50 2 2 3 2" xfId="4518"/>
    <cellStyle name="표준 50 2 2 3 2 2" xfId="9810"/>
    <cellStyle name="표준 50 2 2 3 2 2 2" xfId="48914"/>
    <cellStyle name="표준 50 2 2 3 2 2 2 2" xfId="48915"/>
    <cellStyle name="표준 50 2 2 3 2 2 3" xfId="48916"/>
    <cellStyle name="표준 50 2 2 3 2 3" xfId="15276"/>
    <cellStyle name="표준 50 2 2 3 2 3 2" xfId="48917"/>
    <cellStyle name="표준 50 2 2 3 2 4" xfId="48918"/>
    <cellStyle name="표준 50 2 2 3 3" xfId="7195"/>
    <cellStyle name="표준 50 2 2 3 3 2" xfId="48919"/>
    <cellStyle name="표준 50 2 2 3 3 2 2" xfId="48920"/>
    <cellStyle name="표준 50 2 2 3 3 3" xfId="48921"/>
    <cellStyle name="표준 50 2 2 3 4" xfId="12661"/>
    <cellStyle name="표준 50 2 2 3 4 2" xfId="48922"/>
    <cellStyle name="표준 50 2 2 3 5" xfId="48923"/>
    <cellStyle name="표준 50 2 2 4" xfId="3219"/>
    <cellStyle name="표준 50 2 2 4 2" xfId="8511"/>
    <cellStyle name="표준 50 2 2 4 2 2" xfId="48924"/>
    <cellStyle name="표준 50 2 2 4 2 2 2" xfId="48925"/>
    <cellStyle name="표준 50 2 2 4 2 3" xfId="48926"/>
    <cellStyle name="표준 50 2 2 4 3" xfId="13977"/>
    <cellStyle name="표준 50 2 2 4 3 2" xfId="48927"/>
    <cellStyle name="표준 50 2 2 4 4" xfId="48928"/>
    <cellStyle name="표준 50 2 2 5" xfId="5896"/>
    <cellStyle name="표준 50 2 2 5 2" xfId="48929"/>
    <cellStyle name="표준 50 2 2 5 2 2" xfId="48930"/>
    <cellStyle name="표준 50 2 2 5 3" xfId="48931"/>
    <cellStyle name="표준 50 2 2 6" xfId="11362"/>
    <cellStyle name="표준 50 2 2 6 2" xfId="48932"/>
    <cellStyle name="표준 50 2 2 7" xfId="48933"/>
    <cellStyle name="표준 50 2 3" xfId="918"/>
    <cellStyle name="표준 50 2 3 2" xfId="2220"/>
    <cellStyle name="표준 50 2 3 2 2" xfId="4836"/>
    <cellStyle name="표준 50 2 3 2 2 2" xfId="10128"/>
    <cellStyle name="표준 50 2 3 2 2 2 2" xfId="48934"/>
    <cellStyle name="표준 50 2 3 2 2 2 2 2" xfId="48935"/>
    <cellStyle name="표준 50 2 3 2 2 2 3" xfId="48936"/>
    <cellStyle name="표준 50 2 3 2 2 3" xfId="15594"/>
    <cellStyle name="표준 50 2 3 2 2 3 2" xfId="48937"/>
    <cellStyle name="표준 50 2 3 2 2 4" xfId="48938"/>
    <cellStyle name="표준 50 2 3 2 3" xfId="7513"/>
    <cellStyle name="표준 50 2 3 2 3 2" xfId="48939"/>
    <cellStyle name="표준 50 2 3 2 3 2 2" xfId="48940"/>
    <cellStyle name="표준 50 2 3 2 3 3" xfId="48941"/>
    <cellStyle name="표준 50 2 3 2 4" xfId="12979"/>
    <cellStyle name="표준 50 2 3 2 4 2" xfId="48942"/>
    <cellStyle name="표준 50 2 3 2 5" xfId="48943"/>
    <cellStyle name="표준 50 2 3 3" xfId="3537"/>
    <cellStyle name="표준 50 2 3 3 2" xfId="8829"/>
    <cellStyle name="표준 50 2 3 3 2 2" xfId="48944"/>
    <cellStyle name="표준 50 2 3 3 2 2 2" xfId="48945"/>
    <cellStyle name="표준 50 2 3 3 2 3" xfId="48946"/>
    <cellStyle name="표준 50 2 3 3 3" xfId="14295"/>
    <cellStyle name="표준 50 2 3 3 3 2" xfId="48947"/>
    <cellStyle name="표준 50 2 3 3 4" xfId="48948"/>
    <cellStyle name="표준 50 2 3 4" xfId="6214"/>
    <cellStyle name="표준 50 2 3 4 2" xfId="48949"/>
    <cellStyle name="표준 50 2 3 4 2 2" xfId="48950"/>
    <cellStyle name="표준 50 2 3 4 3" xfId="48951"/>
    <cellStyle name="표준 50 2 3 5" xfId="11680"/>
    <cellStyle name="표준 50 2 3 5 2" xfId="48952"/>
    <cellStyle name="표준 50 2 3 6" xfId="48953"/>
    <cellStyle name="표준 50 2 4" xfId="1600"/>
    <cellStyle name="표준 50 2 4 2" xfId="4216"/>
    <cellStyle name="표준 50 2 4 2 2" xfId="9508"/>
    <cellStyle name="표준 50 2 4 2 2 2" xfId="48954"/>
    <cellStyle name="표준 50 2 4 2 2 2 2" xfId="48955"/>
    <cellStyle name="표준 50 2 4 2 2 3" xfId="48956"/>
    <cellStyle name="표준 50 2 4 2 3" xfId="14974"/>
    <cellStyle name="표준 50 2 4 2 3 2" xfId="48957"/>
    <cellStyle name="표준 50 2 4 2 4" xfId="48958"/>
    <cellStyle name="표준 50 2 4 3" xfId="6893"/>
    <cellStyle name="표준 50 2 4 3 2" xfId="48959"/>
    <cellStyle name="표준 50 2 4 3 2 2" xfId="48960"/>
    <cellStyle name="표준 50 2 4 3 3" xfId="48961"/>
    <cellStyle name="표준 50 2 4 4" xfId="12359"/>
    <cellStyle name="표준 50 2 4 4 2" xfId="48962"/>
    <cellStyle name="표준 50 2 4 5" xfId="48963"/>
    <cellStyle name="표준 50 2 5" xfId="2917"/>
    <cellStyle name="표준 50 2 5 2" xfId="8209"/>
    <cellStyle name="표준 50 2 5 2 2" xfId="48964"/>
    <cellStyle name="표준 50 2 5 2 2 2" xfId="48965"/>
    <cellStyle name="표준 50 2 5 2 3" xfId="48966"/>
    <cellStyle name="표준 50 2 5 3" xfId="13675"/>
    <cellStyle name="표준 50 2 5 3 2" xfId="48967"/>
    <cellStyle name="표준 50 2 5 4" xfId="48968"/>
    <cellStyle name="표준 50 2 6" xfId="5594"/>
    <cellStyle name="표준 50 2 6 2" xfId="48969"/>
    <cellStyle name="표준 50 2 6 2 2" xfId="48970"/>
    <cellStyle name="표준 50 2 6 3" xfId="48971"/>
    <cellStyle name="표준 50 2 7" xfId="11060"/>
    <cellStyle name="표준 50 2 7 2" xfId="48972"/>
    <cellStyle name="표준 50 2 8" xfId="48973"/>
    <cellStyle name="표준 50 3" xfId="483"/>
    <cellStyle name="표준 50 3 2" xfId="1105"/>
    <cellStyle name="표준 50 3 2 2" xfId="2407"/>
    <cellStyle name="표준 50 3 2 2 2" xfId="5023"/>
    <cellStyle name="표준 50 3 2 2 2 2" xfId="10315"/>
    <cellStyle name="표준 50 3 2 2 2 2 2" xfId="48974"/>
    <cellStyle name="표준 50 3 2 2 2 2 2 2" xfId="48975"/>
    <cellStyle name="표준 50 3 2 2 2 2 3" xfId="48976"/>
    <cellStyle name="표준 50 3 2 2 2 3" xfId="15781"/>
    <cellStyle name="표준 50 3 2 2 2 3 2" xfId="48977"/>
    <cellStyle name="표준 50 3 2 2 2 4" xfId="48978"/>
    <cellStyle name="표준 50 3 2 2 3" xfId="7700"/>
    <cellStyle name="표준 50 3 2 2 3 2" xfId="48979"/>
    <cellStyle name="표준 50 3 2 2 3 2 2" xfId="48980"/>
    <cellStyle name="표준 50 3 2 2 3 3" xfId="48981"/>
    <cellStyle name="표준 50 3 2 2 4" xfId="13166"/>
    <cellStyle name="표준 50 3 2 2 4 2" xfId="48982"/>
    <cellStyle name="표준 50 3 2 2 5" xfId="48983"/>
    <cellStyle name="표준 50 3 2 3" xfId="3724"/>
    <cellStyle name="표준 50 3 2 3 2" xfId="9016"/>
    <cellStyle name="표준 50 3 2 3 2 2" xfId="48984"/>
    <cellStyle name="표준 50 3 2 3 2 2 2" xfId="48985"/>
    <cellStyle name="표준 50 3 2 3 2 3" xfId="48986"/>
    <cellStyle name="표준 50 3 2 3 3" xfId="14482"/>
    <cellStyle name="표준 50 3 2 3 3 2" xfId="48987"/>
    <cellStyle name="표준 50 3 2 3 4" xfId="48988"/>
    <cellStyle name="표준 50 3 2 4" xfId="6401"/>
    <cellStyle name="표준 50 3 2 4 2" xfId="48989"/>
    <cellStyle name="표준 50 3 2 4 2 2" xfId="48990"/>
    <cellStyle name="표준 50 3 2 4 3" xfId="48991"/>
    <cellStyle name="표준 50 3 2 5" xfId="11867"/>
    <cellStyle name="표준 50 3 2 5 2" xfId="48992"/>
    <cellStyle name="표준 50 3 2 6" xfId="48993"/>
    <cellStyle name="표준 50 3 3" xfId="1787"/>
    <cellStyle name="표준 50 3 3 2" xfId="4403"/>
    <cellStyle name="표준 50 3 3 2 2" xfId="9695"/>
    <cellStyle name="표준 50 3 3 2 2 2" xfId="48994"/>
    <cellStyle name="표준 50 3 3 2 2 2 2" xfId="48995"/>
    <cellStyle name="표준 50 3 3 2 2 3" xfId="48996"/>
    <cellStyle name="표준 50 3 3 2 3" xfId="15161"/>
    <cellStyle name="표준 50 3 3 2 3 2" xfId="48997"/>
    <cellStyle name="표준 50 3 3 2 4" xfId="48998"/>
    <cellStyle name="표준 50 3 3 3" xfId="7080"/>
    <cellStyle name="표준 50 3 3 3 2" xfId="48999"/>
    <cellStyle name="표준 50 3 3 3 2 2" xfId="49000"/>
    <cellStyle name="표준 50 3 3 3 3" xfId="49001"/>
    <cellStyle name="표준 50 3 3 4" xfId="12546"/>
    <cellStyle name="표준 50 3 3 4 2" xfId="49002"/>
    <cellStyle name="표준 50 3 3 5" xfId="49003"/>
    <cellStyle name="표준 50 3 4" xfId="3104"/>
    <cellStyle name="표준 50 3 4 2" xfId="8396"/>
    <cellStyle name="표준 50 3 4 2 2" xfId="49004"/>
    <cellStyle name="표준 50 3 4 2 2 2" xfId="49005"/>
    <cellStyle name="표준 50 3 4 2 3" xfId="49006"/>
    <cellStyle name="표준 50 3 4 3" xfId="13862"/>
    <cellStyle name="표준 50 3 4 3 2" xfId="49007"/>
    <cellStyle name="표준 50 3 4 4" xfId="49008"/>
    <cellStyle name="표준 50 3 5" xfId="5781"/>
    <cellStyle name="표준 50 3 5 2" xfId="49009"/>
    <cellStyle name="표준 50 3 5 2 2" xfId="49010"/>
    <cellStyle name="표준 50 3 5 3" xfId="49011"/>
    <cellStyle name="표준 50 3 6" xfId="11247"/>
    <cellStyle name="표준 50 3 6 2" xfId="49012"/>
    <cellStyle name="표준 50 3 7" xfId="49013"/>
    <cellStyle name="표준 50 4" xfId="803"/>
    <cellStyle name="표준 50 4 2" xfId="2105"/>
    <cellStyle name="표준 50 4 2 2" xfId="4721"/>
    <cellStyle name="표준 50 4 2 2 2" xfId="10013"/>
    <cellStyle name="표준 50 4 2 2 2 2" xfId="49014"/>
    <cellStyle name="표준 50 4 2 2 2 2 2" xfId="49015"/>
    <cellStyle name="표준 50 4 2 2 2 3" xfId="49016"/>
    <cellStyle name="표준 50 4 2 2 3" xfId="15479"/>
    <cellStyle name="표준 50 4 2 2 3 2" xfId="49017"/>
    <cellStyle name="표준 50 4 2 2 4" xfId="49018"/>
    <cellStyle name="표준 50 4 2 3" xfId="7398"/>
    <cellStyle name="표준 50 4 2 3 2" xfId="49019"/>
    <cellStyle name="표준 50 4 2 3 2 2" xfId="49020"/>
    <cellStyle name="표준 50 4 2 3 3" xfId="49021"/>
    <cellStyle name="표준 50 4 2 4" xfId="12864"/>
    <cellStyle name="표준 50 4 2 4 2" xfId="49022"/>
    <cellStyle name="표준 50 4 2 5" xfId="49023"/>
    <cellStyle name="표준 50 4 3" xfId="3422"/>
    <cellStyle name="표준 50 4 3 2" xfId="8714"/>
    <cellStyle name="표준 50 4 3 2 2" xfId="49024"/>
    <cellStyle name="표준 50 4 3 2 2 2" xfId="49025"/>
    <cellStyle name="표준 50 4 3 2 3" xfId="49026"/>
    <cellStyle name="표준 50 4 3 3" xfId="14180"/>
    <cellStyle name="표준 50 4 3 3 2" xfId="49027"/>
    <cellStyle name="표준 50 4 3 4" xfId="49028"/>
    <cellStyle name="표준 50 4 4" xfId="6099"/>
    <cellStyle name="표준 50 4 4 2" xfId="49029"/>
    <cellStyle name="표준 50 4 4 2 2" xfId="49030"/>
    <cellStyle name="표준 50 4 4 3" xfId="49031"/>
    <cellStyle name="표준 50 4 5" xfId="11565"/>
    <cellStyle name="표준 50 4 5 2" xfId="49032"/>
    <cellStyle name="표준 50 4 6" xfId="49033"/>
    <cellStyle name="표준 50 5" xfId="1485"/>
    <cellStyle name="표준 50 5 2" xfId="4101"/>
    <cellStyle name="표준 50 5 2 2" xfId="9393"/>
    <cellStyle name="표준 50 5 2 2 2" xfId="49034"/>
    <cellStyle name="표준 50 5 2 2 2 2" xfId="49035"/>
    <cellStyle name="표준 50 5 2 2 3" xfId="49036"/>
    <cellStyle name="표준 50 5 2 3" xfId="14859"/>
    <cellStyle name="표준 50 5 2 3 2" xfId="49037"/>
    <cellStyle name="표준 50 5 2 4" xfId="49038"/>
    <cellStyle name="표준 50 5 3" xfId="6778"/>
    <cellStyle name="표준 50 5 3 2" xfId="49039"/>
    <cellStyle name="표준 50 5 3 2 2" xfId="49040"/>
    <cellStyle name="표준 50 5 3 3" xfId="49041"/>
    <cellStyle name="표준 50 5 4" xfId="12244"/>
    <cellStyle name="표준 50 5 4 2" xfId="49042"/>
    <cellStyle name="표준 50 5 5" xfId="49043"/>
    <cellStyle name="표준 50 6" xfId="2802"/>
    <cellStyle name="표준 50 6 2" xfId="8094"/>
    <cellStyle name="표준 50 6 2 2" xfId="49044"/>
    <cellStyle name="표준 50 6 2 2 2" xfId="49045"/>
    <cellStyle name="표준 50 6 2 3" xfId="49046"/>
    <cellStyle name="표준 50 6 3" xfId="13560"/>
    <cellStyle name="표준 50 6 3 2" xfId="49047"/>
    <cellStyle name="표준 50 6 4" xfId="49048"/>
    <cellStyle name="표준 50 7" xfId="5479"/>
    <cellStyle name="표준 50 7 2" xfId="49049"/>
    <cellStyle name="표준 50 7 2 2" xfId="49050"/>
    <cellStyle name="표준 50 7 3" xfId="49051"/>
    <cellStyle name="표준 50 8" xfId="10945"/>
    <cellStyle name="표준 50 8 2" xfId="49052"/>
    <cellStyle name="표준 50 9" xfId="49053"/>
    <cellStyle name="표준 51" xfId="188"/>
    <cellStyle name="표준 51 2" xfId="498"/>
    <cellStyle name="표준 51 2 2" xfId="1120"/>
    <cellStyle name="표준 51 2 2 2" xfId="2422"/>
    <cellStyle name="표준 51 2 2 2 2" xfId="5038"/>
    <cellStyle name="표준 51 2 2 2 2 2" xfId="10330"/>
    <cellStyle name="표준 51 2 2 2 2 2 2" xfId="49054"/>
    <cellStyle name="표준 51 2 2 2 2 2 2 2" xfId="49055"/>
    <cellStyle name="표준 51 2 2 2 2 2 3" xfId="49056"/>
    <cellStyle name="표준 51 2 2 2 2 3" xfId="15796"/>
    <cellStyle name="표준 51 2 2 2 2 3 2" xfId="49057"/>
    <cellStyle name="표준 51 2 2 2 2 4" xfId="49058"/>
    <cellStyle name="표준 51 2 2 2 3" xfId="7715"/>
    <cellStyle name="표준 51 2 2 2 3 2" xfId="49059"/>
    <cellStyle name="표준 51 2 2 2 3 2 2" xfId="49060"/>
    <cellStyle name="표준 51 2 2 2 3 3" xfId="49061"/>
    <cellStyle name="표준 51 2 2 2 4" xfId="13181"/>
    <cellStyle name="표준 51 2 2 2 4 2" xfId="49062"/>
    <cellStyle name="표준 51 2 2 2 5" xfId="49063"/>
    <cellStyle name="표준 51 2 2 3" xfId="3739"/>
    <cellStyle name="표준 51 2 2 3 2" xfId="9031"/>
    <cellStyle name="표준 51 2 2 3 2 2" xfId="49064"/>
    <cellStyle name="표준 51 2 2 3 2 2 2" xfId="49065"/>
    <cellStyle name="표준 51 2 2 3 2 3" xfId="49066"/>
    <cellStyle name="표준 51 2 2 3 3" xfId="14497"/>
    <cellStyle name="표준 51 2 2 3 3 2" xfId="49067"/>
    <cellStyle name="표준 51 2 2 3 4" xfId="49068"/>
    <cellStyle name="표준 51 2 2 4" xfId="6416"/>
    <cellStyle name="표준 51 2 2 4 2" xfId="49069"/>
    <cellStyle name="표준 51 2 2 4 2 2" xfId="49070"/>
    <cellStyle name="표준 51 2 2 4 3" xfId="49071"/>
    <cellStyle name="표준 51 2 2 5" xfId="11882"/>
    <cellStyle name="표준 51 2 2 5 2" xfId="49072"/>
    <cellStyle name="표준 51 2 2 6" xfId="49073"/>
    <cellStyle name="표준 51 2 3" xfId="1802"/>
    <cellStyle name="표준 51 2 3 2" xfId="4418"/>
    <cellStyle name="표준 51 2 3 2 2" xfId="9710"/>
    <cellStyle name="표준 51 2 3 2 2 2" xfId="49074"/>
    <cellStyle name="표준 51 2 3 2 2 2 2" xfId="49075"/>
    <cellStyle name="표준 51 2 3 2 2 3" xfId="49076"/>
    <cellStyle name="표준 51 2 3 2 3" xfId="15176"/>
    <cellStyle name="표준 51 2 3 2 3 2" xfId="49077"/>
    <cellStyle name="표준 51 2 3 2 4" xfId="49078"/>
    <cellStyle name="표준 51 2 3 3" xfId="7095"/>
    <cellStyle name="표준 51 2 3 3 2" xfId="49079"/>
    <cellStyle name="표준 51 2 3 3 2 2" xfId="49080"/>
    <cellStyle name="표준 51 2 3 3 3" xfId="49081"/>
    <cellStyle name="표준 51 2 3 4" xfId="12561"/>
    <cellStyle name="표준 51 2 3 4 2" xfId="49082"/>
    <cellStyle name="표준 51 2 3 5" xfId="49083"/>
    <cellStyle name="표준 51 2 4" xfId="3119"/>
    <cellStyle name="표준 51 2 4 2" xfId="8411"/>
    <cellStyle name="표준 51 2 4 2 2" xfId="49084"/>
    <cellStyle name="표준 51 2 4 2 2 2" xfId="49085"/>
    <cellStyle name="표준 51 2 4 2 3" xfId="49086"/>
    <cellStyle name="표준 51 2 4 3" xfId="13877"/>
    <cellStyle name="표준 51 2 4 3 2" xfId="49087"/>
    <cellStyle name="표준 51 2 4 4" xfId="49088"/>
    <cellStyle name="표준 51 2 5" xfId="5796"/>
    <cellStyle name="표준 51 2 5 2" xfId="49089"/>
    <cellStyle name="표준 51 2 5 2 2" xfId="49090"/>
    <cellStyle name="표준 51 2 5 3" xfId="49091"/>
    <cellStyle name="표준 51 2 6" xfId="11262"/>
    <cellStyle name="표준 51 2 6 2" xfId="49092"/>
    <cellStyle name="표준 51 2 7" xfId="49093"/>
    <cellStyle name="표준 51 3" xfId="818"/>
    <cellStyle name="표준 51 3 2" xfId="2120"/>
    <cellStyle name="표준 51 3 2 2" xfId="4736"/>
    <cellStyle name="표준 51 3 2 2 2" xfId="10028"/>
    <cellStyle name="표준 51 3 2 2 2 2" xfId="49094"/>
    <cellStyle name="표준 51 3 2 2 2 2 2" xfId="49095"/>
    <cellStyle name="표준 51 3 2 2 2 3" xfId="49096"/>
    <cellStyle name="표준 51 3 2 2 3" xfId="15494"/>
    <cellStyle name="표준 51 3 2 2 3 2" xfId="49097"/>
    <cellStyle name="표준 51 3 2 2 4" xfId="49098"/>
    <cellStyle name="표준 51 3 2 3" xfId="7413"/>
    <cellStyle name="표준 51 3 2 3 2" xfId="49099"/>
    <cellStyle name="표준 51 3 2 3 2 2" xfId="49100"/>
    <cellStyle name="표준 51 3 2 3 3" xfId="49101"/>
    <cellStyle name="표준 51 3 2 4" xfId="12879"/>
    <cellStyle name="표준 51 3 2 4 2" xfId="49102"/>
    <cellStyle name="표준 51 3 2 5" xfId="49103"/>
    <cellStyle name="표준 51 3 3" xfId="3437"/>
    <cellStyle name="표준 51 3 3 2" xfId="8729"/>
    <cellStyle name="표준 51 3 3 2 2" xfId="49104"/>
    <cellStyle name="표준 51 3 3 2 2 2" xfId="49105"/>
    <cellStyle name="표준 51 3 3 2 3" xfId="49106"/>
    <cellStyle name="표준 51 3 3 3" xfId="14195"/>
    <cellStyle name="표준 51 3 3 3 2" xfId="49107"/>
    <cellStyle name="표준 51 3 3 4" xfId="49108"/>
    <cellStyle name="표준 51 3 4" xfId="6114"/>
    <cellStyle name="표준 51 3 4 2" xfId="49109"/>
    <cellStyle name="표준 51 3 4 2 2" xfId="49110"/>
    <cellStyle name="표준 51 3 4 3" xfId="49111"/>
    <cellStyle name="표준 51 3 5" xfId="11580"/>
    <cellStyle name="표준 51 3 5 2" xfId="49112"/>
    <cellStyle name="표준 51 3 6" xfId="49113"/>
    <cellStyle name="표준 51 4" xfId="1500"/>
    <cellStyle name="표준 51 4 2" xfId="4116"/>
    <cellStyle name="표준 51 4 2 2" xfId="9408"/>
    <cellStyle name="표준 51 4 2 2 2" xfId="49114"/>
    <cellStyle name="표준 51 4 2 2 2 2" xfId="49115"/>
    <cellStyle name="표준 51 4 2 2 3" xfId="49116"/>
    <cellStyle name="표준 51 4 2 3" xfId="14874"/>
    <cellStyle name="표준 51 4 2 3 2" xfId="49117"/>
    <cellStyle name="표준 51 4 2 4" xfId="49118"/>
    <cellStyle name="표준 51 4 3" xfId="6793"/>
    <cellStyle name="표준 51 4 3 2" xfId="49119"/>
    <cellStyle name="표준 51 4 3 2 2" xfId="49120"/>
    <cellStyle name="표준 51 4 3 3" xfId="49121"/>
    <cellStyle name="표준 51 4 4" xfId="12259"/>
    <cellStyle name="표준 51 4 4 2" xfId="49122"/>
    <cellStyle name="표준 51 4 5" xfId="49123"/>
    <cellStyle name="표준 51 5" xfId="2817"/>
    <cellStyle name="표준 51 5 2" xfId="8109"/>
    <cellStyle name="표준 51 5 2 2" xfId="49124"/>
    <cellStyle name="표준 51 5 2 2 2" xfId="49125"/>
    <cellStyle name="표준 51 5 2 3" xfId="49126"/>
    <cellStyle name="표준 51 5 3" xfId="13575"/>
    <cellStyle name="표준 51 5 3 2" xfId="49127"/>
    <cellStyle name="표준 51 5 4" xfId="49128"/>
    <cellStyle name="표준 51 6" xfId="5494"/>
    <cellStyle name="표준 51 6 2" xfId="49129"/>
    <cellStyle name="표준 51 6 2 2" xfId="49130"/>
    <cellStyle name="표준 51 6 3" xfId="49131"/>
    <cellStyle name="표준 51 7" xfId="10960"/>
    <cellStyle name="표준 51 7 2" xfId="49132"/>
    <cellStyle name="표준 51 8" xfId="49133"/>
    <cellStyle name="표준 52" xfId="309"/>
    <cellStyle name="표준 52 2" xfId="613"/>
    <cellStyle name="표준 52 2 2" xfId="1235"/>
    <cellStyle name="표준 52 2 2 2" xfId="2537"/>
    <cellStyle name="표준 52 2 2 2 2" xfId="5153"/>
    <cellStyle name="표준 52 2 2 2 2 2" xfId="10445"/>
    <cellStyle name="표준 52 2 2 2 2 2 2" xfId="49134"/>
    <cellStyle name="표준 52 2 2 2 2 2 2 2" xfId="49135"/>
    <cellStyle name="표준 52 2 2 2 2 2 3" xfId="49136"/>
    <cellStyle name="표준 52 2 2 2 2 3" xfId="15911"/>
    <cellStyle name="표준 52 2 2 2 2 3 2" xfId="49137"/>
    <cellStyle name="표준 52 2 2 2 2 4" xfId="49138"/>
    <cellStyle name="표준 52 2 2 2 3" xfId="7830"/>
    <cellStyle name="표준 52 2 2 2 3 2" xfId="49139"/>
    <cellStyle name="표준 52 2 2 2 3 2 2" xfId="49140"/>
    <cellStyle name="표준 52 2 2 2 3 3" xfId="49141"/>
    <cellStyle name="표준 52 2 2 2 4" xfId="13296"/>
    <cellStyle name="표준 52 2 2 2 4 2" xfId="49142"/>
    <cellStyle name="표준 52 2 2 2 5" xfId="49143"/>
    <cellStyle name="표준 52 2 2 3" xfId="3854"/>
    <cellStyle name="표준 52 2 2 3 2" xfId="9146"/>
    <cellStyle name="표준 52 2 2 3 2 2" xfId="49144"/>
    <cellStyle name="표준 52 2 2 3 2 2 2" xfId="49145"/>
    <cellStyle name="표준 52 2 2 3 2 3" xfId="49146"/>
    <cellStyle name="표준 52 2 2 3 3" xfId="14612"/>
    <cellStyle name="표준 52 2 2 3 3 2" xfId="49147"/>
    <cellStyle name="표준 52 2 2 3 4" xfId="49148"/>
    <cellStyle name="표준 52 2 2 4" xfId="6531"/>
    <cellStyle name="표준 52 2 2 4 2" xfId="49149"/>
    <cellStyle name="표준 52 2 2 4 2 2" xfId="49150"/>
    <cellStyle name="표준 52 2 2 4 3" xfId="49151"/>
    <cellStyle name="표준 52 2 2 5" xfId="11997"/>
    <cellStyle name="표준 52 2 2 5 2" xfId="49152"/>
    <cellStyle name="표준 52 2 2 6" xfId="49153"/>
    <cellStyle name="표준 52 2 3" xfId="1917"/>
    <cellStyle name="표준 52 2 3 2" xfId="4533"/>
    <cellStyle name="표준 52 2 3 2 2" xfId="9825"/>
    <cellStyle name="표준 52 2 3 2 2 2" xfId="49154"/>
    <cellStyle name="표준 52 2 3 2 2 2 2" xfId="49155"/>
    <cellStyle name="표준 52 2 3 2 2 3" xfId="49156"/>
    <cellStyle name="표준 52 2 3 2 3" xfId="15291"/>
    <cellStyle name="표준 52 2 3 2 3 2" xfId="49157"/>
    <cellStyle name="표준 52 2 3 2 4" xfId="49158"/>
    <cellStyle name="표준 52 2 3 3" xfId="7210"/>
    <cellStyle name="표준 52 2 3 3 2" xfId="49159"/>
    <cellStyle name="표준 52 2 3 3 2 2" xfId="49160"/>
    <cellStyle name="표준 52 2 3 3 3" xfId="49161"/>
    <cellStyle name="표준 52 2 3 4" xfId="12676"/>
    <cellStyle name="표준 52 2 3 4 2" xfId="49162"/>
    <cellStyle name="표준 52 2 3 5" xfId="49163"/>
    <cellStyle name="표준 52 2 4" xfId="3234"/>
    <cellStyle name="표준 52 2 4 2" xfId="8526"/>
    <cellStyle name="표준 52 2 4 2 2" xfId="49164"/>
    <cellStyle name="표준 52 2 4 2 2 2" xfId="49165"/>
    <cellStyle name="표준 52 2 4 2 3" xfId="49166"/>
    <cellStyle name="표준 52 2 4 3" xfId="13992"/>
    <cellStyle name="표준 52 2 4 3 2" xfId="49167"/>
    <cellStyle name="표준 52 2 4 4" xfId="49168"/>
    <cellStyle name="표준 52 2 5" xfId="5911"/>
    <cellStyle name="표준 52 2 5 2" xfId="49169"/>
    <cellStyle name="표준 52 2 5 2 2" xfId="49170"/>
    <cellStyle name="표준 52 2 5 3" xfId="49171"/>
    <cellStyle name="표준 52 2 6" xfId="11377"/>
    <cellStyle name="표준 52 2 6 2" xfId="49172"/>
    <cellStyle name="표준 52 2 7" xfId="49173"/>
    <cellStyle name="표준 52 3" xfId="933"/>
    <cellStyle name="표준 52 3 2" xfId="2235"/>
    <cellStyle name="표준 52 3 2 2" xfId="4851"/>
    <cellStyle name="표준 52 3 2 2 2" xfId="10143"/>
    <cellStyle name="표준 52 3 2 2 2 2" xfId="49174"/>
    <cellStyle name="표준 52 3 2 2 2 2 2" xfId="49175"/>
    <cellStyle name="표준 52 3 2 2 2 3" xfId="49176"/>
    <cellStyle name="표준 52 3 2 2 3" xfId="15609"/>
    <cellStyle name="표준 52 3 2 2 3 2" xfId="49177"/>
    <cellStyle name="표준 52 3 2 2 4" xfId="49178"/>
    <cellStyle name="표준 52 3 2 3" xfId="7528"/>
    <cellStyle name="표준 52 3 2 3 2" xfId="49179"/>
    <cellStyle name="표준 52 3 2 3 2 2" xfId="49180"/>
    <cellStyle name="표준 52 3 2 3 3" xfId="49181"/>
    <cellStyle name="표준 52 3 2 4" xfId="12994"/>
    <cellStyle name="표준 52 3 2 4 2" xfId="49182"/>
    <cellStyle name="표준 52 3 2 5" xfId="49183"/>
    <cellStyle name="표준 52 3 3" xfId="3552"/>
    <cellStyle name="표준 52 3 3 2" xfId="8844"/>
    <cellStyle name="표준 52 3 3 2 2" xfId="49184"/>
    <cellStyle name="표준 52 3 3 2 2 2" xfId="49185"/>
    <cellStyle name="표준 52 3 3 2 3" xfId="49186"/>
    <cellStyle name="표준 52 3 3 3" xfId="14310"/>
    <cellStyle name="표준 52 3 3 3 2" xfId="49187"/>
    <cellStyle name="표준 52 3 3 4" xfId="49188"/>
    <cellStyle name="표준 52 3 4" xfId="6229"/>
    <cellStyle name="표준 52 3 4 2" xfId="49189"/>
    <cellStyle name="표준 52 3 4 2 2" xfId="49190"/>
    <cellStyle name="표준 52 3 4 3" xfId="49191"/>
    <cellStyle name="표준 52 3 5" xfId="11695"/>
    <cellStyle name="표준 52 3 5 2" xfId="49192"/>
    <cellStyle name="표준 52 3 6" xfId="49193"/>
    <cellStyle name="표준 52 4" xfId="1615"/>
    <cellStyle name="표준 52 4 2" xfId="4231"/>
    <cellStyle name="표준 52 4 2 2" xfId="9523"/>
    <cellStyle name="표준 52 4 2 2 2" xfId="49194"/>
    <cellStyle name="표준 52 4 2 2 2 2" xfId="49195"/>
    <cellStyle name="표준 52 4 2 2 3" xfId="49196"/>
    <cellStyle name="표준 52 4 2 3" xfId="14989"/>
    <cellStyle name="표준 52 4 2 3 2" xfId="49197"/>
    <cellStyle name="표준 52 4 2 4" xfId="49198"/>
    <cellStyle name="표준 52 4 3" xfId="6908"/>
    <cellStyle name="표준 52 4 3 2" xfId="49199"/>
    <cellStyle name="표준 52 4 3 2 2" xfId="49200"/>
    <cellStyle name="표준 52 4 3 3" xfId="49201"/>
    <cellStyle name="표준 52 4 4" xfId="12374"/>
    <cellStyle name="표준 52 4 4 2" xfId="49202"/>
    <cellStyle name="표준 52 4 5" xfId="49203"/>
    <cellStyle name="표준 52 5" xfId="2932"/>
    <cellStyle name="표준 52 5 2" xfId="8224"/>
    <cellStyle name="표준 52 5 2 2" xfId="49204"/>
    <cellStyle name="표준 52 5 2 2 2" xfId="49205"/>
    <cellStyle name="표준 52 5 2 3" xfId="49206"/>
    <cellStyle name="표준 52 5 3" xfId="13690"/>
    <cellStyle name="표준 52 5 3 2" xfId="49207"/>
    <cellStyle name="표준 52 5 4" xfId="49208"/>
    <cellStyle name="표준 52 6" xfId="5609"/>
    <cellStyle name="표준 52 6 2" xfId="49209"/>
    <cellStyle name="표준 52 6 2 2" xfId="49210"/>
    <cellStyle name="표준 52 6 3" xfId="49211"/>
    <cellStyle name="표준 52 7" xfId="11075"/>
    <cellStyle name="표준 52 7 2" xfId="49212"/>
    <cellStyle name="표준 52 8" xfId="49213"/>
    <cellStyle name="표준 53" xfId="324"/>
    <cellStyle name="표준 53 2" xfId="628"/>
    <cellStyle name="표준 53 2 2" xfId="1250"/>
    <cellStyle name="표준 53 2 2 2" xfId="2552"/>
    <cellStyle name="표준 53 2 2 2 2" xfId="5168"/>
    <cellStyle name="표준 53 2 2 2 2 2" xfId="10460"/>
    <cellStyle name="표준 53 2 2 2 2 2 2" xfId="49214"/>
    <cellStyle name="표준 53 2 2 2 2 2 2 2" xfId="49215"/>
    <cellStyle name="표준 53 2 2 2 2 2 3" xfId="49216"/>
    <cellStyle name="표준 53 2 2 2 2 3" xfId="15926"/>
    <cellStyle name="표준 53 2 2 2 2 3 2" xfId="49217"/>
    <cellStyle name="표준 53 2 2 2 2 4" xfId="49218"/>
    <cellStyle name="표준 53 2 2 2 3" xfId="7845"/>
    <cellStyle name="표준 53 2 2 2 3 2" xfId="49219"/>
    <cellStyle name="표준 53 2 2 2 3 2 2" xfId="49220"/>
    <cellStyle name="표준 53 2 2 2 3 3" xfId="49221"/>
    <cellStyle name="표준 53 2 2 2 4" xfId="13311"/>
    <cellStyle name="표준 53 2 2 2 4 2" xfId="49222"/>
    <cellStyle name="표준 53 2 2 2 5" xfId="49223"/>
    <cellStyle name="표준 53 2 2 3" xfId="3869"/>
    <cellStyle name="표준 53 2 2 3 2" xfId="9161"/>
    <cellStyle name="표준 53 2 2 3 2 2" xfId="49224"/>
    <cellStyle name="표준 53 2 2 3 2 2 2" xfId="49225"/>
    <cellStyle name="표준 53 2 2 3 2 3" xfId="49226"/>
    <cellStyle name="표준 53 2 2 3 3" xfId="14627"/>
    <cellStyle name="표준 53 2 2 3 3 2" xfId="49227"/>
    <cellStyle name="표준 53 2 2 3 4" xfId="49228"/>
    <cellStyle name="표준 53 2 2 4" xfId="6546"/>
    <cellStyle name="표준 53 2 2 4 2" xfId="49229"/>
    <cellStyle name="표준 53 2 2 4 2 2" xfId="49230"/>
    <cellStyle name="표준 53 2 2 4 3" xfId="49231"/>
    <cellStyle name="표준 53 2 2 5" xfId="12012"/>
    <cellStyle name="표준 53 2 2 5 2" xfId="49232"/>
    <cellStyle name="표준 53 2 2 6" xfId="49233"/>
    <cellStyle name="표준 53 2 3" xfId="1932"/>
    <cellStyle name="표준 53 2 3 2" xfId="4548"/>
    <cellStyle name="표준 53 2 3 2 2" xfId="9840"/>
    <cellStyle name="표준 53 2 3 2 2 2" xfId="49234"/>
    <cellStyle name="표준 53 2 3 2 2 2 2" xfId="49235"/>
    <cellStyle name="표준 53 2 3 2 2 3" xfId="49236"/>
    <cellStyle name="표준 53 2 3 2 3" xfId="15306"/>
    <cellStyle name="표준 53 2 3 2 3 2" xfId="49237"/>
    <cellStyle name="표준 53 2 3 2 4" xfId="49238"/>
    <cellStyle name="표준 53 2 3 3" xfId="7225"/>
    <cellStyle name="표준 53 2 3 3 2" xfId="49239"/>
    <cellStyle name="표준 53 2 3 3 2 2" xfId="49240"/>
    <cellStyle name="표준 53 2 3 3 3" xfId="49241"/>
    <cellStyle name="표준 53 2 3 4" xfId="12691"/>
    <cellStyle name="표준 53 2 3 4 2" xfId="49242"/>
    <cellStyle name="표준 53 2 3 5" xfId="49243"/>
    <cellStyle name="표준 53 2 4" xfId="3249"/>
    <cellStyle name="표준 53 2 4 2" xfId="8541"/>
    <cellStyle name="표준 53 2 4 2 2" xfId="49244"/>
    <cellStyle name="표준 53 2 4 2 2 2" xfId="49245"/>
    <cellStyle name="표준 53 2 4 2 3" xfId="49246"/>
    <cellStyle name="표준 53 2 4 3" xfId="14007"/>
    <cellStyle name="표준 53 2 4 3 2" xfId="49247"/>
    <cellStyle name="표준 53 2 4 4" xfId="49248"/>
    <cellStyle name="표준 53 2 5" xfId="5926"/>
    <cellStyle name="표준 53 2 5 2" xfId="49249"/>
    <cellStyle name="표준 53 2 5 2 2" xfId="49250"/>
    <cellStyle name="표준 53 2 5 3" xfId="49251"/>
    <cellStyle name="표준 53 2 6" xfId="11392"/>
    <cellStyle name="표준 53 2 6 2" xfId="49252"/>
    <cellStyle name="표준 53 2 7" xfId="49253"/>
    <cellStyle name="표준 53 3" xfId="948"/>
    <cellStyle name="표준 53 3 2" xfId="2250"/>
    <cellStyle name="표준 53 3 2 2" xfId="4866"/>
    <cellStyle name="표준 53 3 2 2 2" xfId="10158"/>
    <cellStyle name="표준 53 3 2 2 2 2" xfId="49254"/>
    <cellStyle name="표준 53 3 2 2 2 2 2" xfId="49255"/>
    <cellStyle name="표준 53 3 2 2 2 3" xfId="49256"/>
    <cellStyle name="표준 53 3 2 2 3" xfId="15624"/>
    <cellStyle name="표준 53 3 2 2 3 2" xfId="49257"/>
    <cellStyle name="표준 53 3 2 2 4" xfId="49258"/>
    <cellStyle name="표준 53 3 2 3" xfId="7543"/>
    <cellStyle name="표준 53 3 2 3 2" xfId="49259"/>
    <cellStyle name="표준 53 3 2 3 2 2" xfId="49260"/>
    <cellStyle name="표준 53 3 2 3 3" xfId="49261"/>
    <cellStyle name="표준 53 3 2 4" xfId="13009"/>
    <cellStyle name="표준 53 3 2 4 2" xfId="49262"/>
    <cellStyle name="표준 53 3 2 5" xfId="49263"/>
    <cellStyle name="표준 53 3 3" xfId="3567"/>
    <cellStyle name="표준 53 3 3 2" xfId="8859"/>
    <cellStyle name="표준 53 3 3 2 2" xfId="49264"/>
    <cellStyle name="표준 53 3 3 2 2 2" xfId="49265"/>
    <cellStyle name="표준 53 3 3 2 3" xfId="49266"/>
    <cellStyle name="표준 53 3 3 3" xfId="14325"/>
    <cellStyle name="표준 53 3 3 3 2" xfId="49267"/>
    <cellStyle name="표준 53 3 3 4" xfId="49268"/>
    <cellStyle name="표준 53 3 4" xfId="6244"/>
    <cellStyle name="표준 53 3 4 2" xfId="49269"/>
    <cellStyle name="표준 53 3 4 2 2" xfId="49270"/>
    <cellStyle name="표준 53 3 4 3" xfId="49271"/>
    <cellStyle name="표준 53 3 5" xfId="11710"/>
    <cellStyle name="표준 53 3 5 2" xfId="49272"/>
    <cellStyle name="표준 53 3 6" xfId="49273"/>
    <cellStyle name="표준 53 4" xfId="1630"/>
    <cellStyle name="표준 53 4 2" xfId="4246"/>
    <cellStyle name="표준 53 4 2 2" xfId="9538"/>
    <cellStyle name="표준 53 4 2 2 2" xfId="49274"/>
    <cellStyle name="표준 53 4 2 2 2 2" xfId="49275"/>
    <cellStyle name="표준 53 4 2 2 3" xfId="49276"/>
    <cellStyle name="표준 53 4 2 3" xfId="15004"/>
    <cellStyle name="표준 53 4 2 3 2" xfId="49277"/>
    <cellStyle name="표준 53 4 2 4" xfId="49278"/>
    <cellStyle name="표준 53 4 3" xfId="6923"/>
    <cellStyle name="표준 53 4 3 2" xfId="49279"/>
    <cellStyle name="표준 53 4 3 2 2" xfId="49280"/>
    <cellStyle name="표준 53 4 3 3" xfId="49281"/>
    <cellStyle name="표준 53 4 4" xfId="12389"/>
    <cellStyle name="표준 53 4 4 2" xfId="49282"/>
    <cellStyle name="표준 53 4 5" xfId="49283"/>
    <cellStyle name="표준 53 5" xfId="2947"/>
    <cellStyle name="표준 53 5 2" xfId="8239"/>
    <cellStyle name="표준 53 5 2 2" xfId="49284"/>
    <cellStyle name="표준 53 5 2 2 2" xfId="49285"/>
    <cellStyle name="표준 53 5 2 3" xfId="49286"/>
    <cellStyle name="표준 53 5 3" xfId="13705"/>
    <cellStyle name="표준 53 5 3 2" xfId="49287"/>
    <cellStyle name="표준 53 5 4" xfId="49288"/>
    <cellStyle name="표준 53 6" xfId="5624"/>
    <cellStyle name="표준 53 6 2" xfId="49289"/>
    <cellStyle name="표준 53 6 2 2" xfId="49290"/>
    <cellStyle name="표준 53 6 3" xfId="49291"/>
    <cellStyle name="표준 53 7" xfId="11090"/>
    <cellStyle name="표준 53 7 2" xfId="49292"/>
    <cellStyle name="표준 53 8" xfId="49293"/>
    <cellStyle name="표준 54" xfId="339"/>
    <cellStyle name="표준 54 2" xfId="643"/>
    <cellStyle name="표준 54 2 2" xfId="1265"/>
    <cellStyle name="표준 54 2 2 2" xfId="2567"/>
    <cellStyle name="표준 54 2 2 2 2" xfId="5183"/>
    <cellStyle name="표준 54 2 2 2 2 2" xfId="10475"/>
    <cellStyle name="표준 54 2 2 2 2 2 2" xfId="49294"/>
    <cellStyle name="표준 54 2 2 2 2 2 2 2" xfId="49295"/>
    <cellStyle name="표준 54 2 2 2 2 2 3" xfId="49296"/>
    <cellStyle name="표준 54 2 2 2 2 3" xfId="15941"/>
    <cellStyle name="표준 54 2 2 2 2 3 2" xfId="49297"/>
    <cellStyle name="표준 54 2 2 2 2 4" xfId="49298"/>
    <cellStyle name="표준 54 2 2 2 3" xfId="7860"/>
    <cellStyle name="표준 54 2 2 2 3 2" xfId="49299"/>
    <cellStyle name="표준 54 2 2 2 3 2 2" xfId="49300"/>
    <cellStyle name="표준 54 2 2 2 3 3" xfId="49301"/>
    <cellStyle name="표준 54 2 2 2 4" xfId="13326"/>
    <cellStyle name="표준 54 2 2 2 4 2" xfId="49302"/>
    <cellStyle name="표준 54 2 2 2 5" xfId="49303"/>
    <cellStyle name="표준 54 2 2 3" xfId="3884"/>
    <cellStyle name="표준 54 2 2 3 2" xfId="9176"/>
    <cellStyle name="표준 54 2 2 3 2 2" xfId="49304"/>
    <cellStyle name="표준 54 2 2 3 2 2 2" xfId="49305"/>
    <cellStyle name="표준 54 2 2 3 2 3" xfId="49306"/>
    <cellStyle name="표준 54 2 2 3 3" xfId="14642"/>
    <cellStyle name="표준 54 2 2 3 3 2" xfId="49307"/>
    <cellStyle name="표준 54 2 2 3 4" xfId="49308"/>
    <cellStyle name="표준 54 2 2 4" xfId="6561"/>
    <cellStyle name="표준 54 2 2 4 2" xfId="49309"/>
    <cellStyle name="표준 54 2 2 4 2 2" xfId="49310"/>
    <cellStyle name="표준 54 2 2 4 3" xfId="49311"/>
    <cellStyle name="표준 54 2 2 5" xfId="12027"/>
    <cellStyle name="표준 54 2 2 5 2" xfId="49312"/>
    <cellStyle name="표준 54 2 2 6" xfId="49313"/>
    <cellStyle name="표준 54 2 3" xfId="1947"/>
    <cellStyle name="표준 54 2 3 2" xfId="4563"/>
    <cellStyle name="표준 54 2 3 2 2" xfId="9855"/>
    <cellStyle name="표준 54 2 3 2 2 2" xfId="49314"/>
    <cellStyle name="표준 54 2 3 2 2 2 2" xfId="49315"/>
    <cellStyle name="표준 54 2 3 2 2 3" xfId="49316"/>
    <cellStyle name="표준 54 2 3 2 3" xfId="15321"/>
    <cellStyle name="표준 54 2 3 2 3 2" xfId="49317"/>
    <cellStyle name="표준 54 2 3 2 4" xfId="49318"/>
    <cellStyle name="표준 54 2 3 3" xfId="7240"/>
    <cellStyle name="표준 54 2 3 3 2" xfId="49319"/>
    <cellStyle name="표준 54 2 3 3 2 2" xfId="49320"/>
    <cellStyle name="표준 54 2 3 3 3" xfId="49321"/>
    <cellStyle name="표준 54 2 3 4" xfId="12706"/>
    <cellStyle name="표준 54 2 3 4 2" xfId="49322"/>
    <cellStyle name="표준 54 2 3 5" xfId="49323"/>
    <cellStyle name="표준 54 2 4" xfId="3264"/>
    <cellStyle name="표준 54 2 4 2" xfId="8556"/>
    <cellStyle name="표준 54 2 4 2 2" xfId="49324"/>
    <cellStyle name="표준 54 2 4 2 2 2" xfId="49325"/>
    <cellStyle name="표준 54 2 4 2 3" xfId="49326"/>
    <cellStyle name="표준 54 2 4 3" xfId="14022"/>
    <cellStyle name="표준 54 2 4 3 2" xfId="49327"/>
    <cellStyle name="표준 54 2 4 4" xfId="49328"/>
    <cellStyle name="표준 54 2 5" xfId="5941"/>
    <cellStyle name="표준 54 2 5 2" xfId="49329"/>
    <cellStyle name="표준 54 2 5 2 2" xfId="49330"/>
    <cellStyle name="표준 54 2 5 3" xfId="49331"/>
    <cellStyle name="표준 54 2 6" xfId="11407"/>
    <cellStyle name="표준 54 2 6 2" xfId="49332"/>
    <cellStyle name="표준 54 2 7" xfId="49333"/>
    <cellStyle name="표준 54 3" xfId="963"/>
    <cellStyle name="표준 54 3 2" xfId="2265"/>
    <cellStyle name="표준 54 3 2 2" xfId="4881"/>
    <cellStyle name="표준 54 3 2 2 2" xfId="10173"/>
    <cellStyle name="표준 54 3 2 2 2 2" xfId="49334"/>
    <cellStyle name="표준 54 3 2 2 2 2 2" xfId="49335"/>
    <cellStyle name="표준 54 3 2 2 2 3" xfId="49336"/>
    <cellStyle name="표준 54 3 2 2 3" xfId="15639"/>
    <cellStyle name="표준 54 3 2 2 3 2" xfId="49337"/>
    <cellStyle name="표준 54 3 2 2 4" xfId="49338"/>
    <cellStyle name="표준 54 3 2 3" xfId="7558"/>
    <cellStyle name="표준 54 3 2 3 2" xfId="49339"/>
    <cellStyle name="표준 54 3 2 3 2 2" xfId="49340"/>
    <cellStyle name="표준 54 3 2 3 3" xfId="49341"/>
    <cellStyle name="표준 54 3 2 4" xfId="13024"/>
    <cellStyle name="표준 54 3 2 4 2" xfId="49342"/>
    <cellStyle name="표준 54 3 2 5" xfId="49343"/>
    <cellStyle name="표준 54 3 3" xfId="3582"/>
    <cellStyle name="표준 54 3 3 2" xfId="8874"/>
    <cellStyle name="표준 54 3 3 2 2" xfId="49344"/>
    <cellStyle name="표준 54 3 3 2 2 2" xfId="49345"/>
    <cellStyle name="표준 54 3 3 2 3" xfId="49346"/>
    <cellStyle name="표준 54 3 3 3" xfId="14340"/>
    <cellStyle name="표준 54 3 3 3 2" xfId="49347"/>
    <cellStyle name="표준 54 3 3 4" xfId="49348"/>
    <cellStyle name="표준 54 3 4" xfId="6259"/>
    <cellStyle name="표준 54 3 4 2" xfId="49349"/>
    <cellStyle name="표준 54 3 4 2 2" xfId="49350"/>
    <cellStyle name="표준 54 3 4 3" xfId="49351"/>
    <cellStyle name="표준 54 3 5" xfId="11725"/>
    <cellStyle name="표준 54 3 5 2" xfId="49352"/>
    <cellStyle name="표준 54 3 6" xfId="49353"/>
    <cellStyle name="표준 54 4" xfId="1645"/>
    <cellStyle name="표준 54 4 2" xfId="4261"/>
    <cellStyle name="표준 54 4 2 2" xfId="9553"/>
    <cellStyle name="표준 54 4 2 2 2" xfId="49354"/>
    <cellStyle name="표준 54 4 2 2 2 2" xfId="49355"/>
    <cellStyle name="표준 54 4 2 2 3" xfId="49356"/>
    <cellStyle name="표준 54 4 2 3" xfId="15019"/>
    <cellStyle name="표준 54 4 2 3 2" xfId="49357"/>
    <cellStyle name="표준 54 4 2 4" xfId="49358"/>
    <cellStyle name="표준 54 4 3" xfId="6938"/>
    <cellStyle name="표준 54 4 3 2" xfId="49359"/>
    <cellStyle name="표준 54 4 3 2 2" xfId="49360"/>
    <cellStyle name="표준 54 4 3 3" xfId="49361"/>
    <cellStyle name="표준 54 4 4" xfId="12404"/>
    <cellStyle name="표준 54 4 4 2" xfId="49362"/>
    <cellStyle name="표준 54 4 5" xfId="49363"/>
    <cellStyle name="표준 54 5" xfId="2962"/>
    <cellStyle name="표준 54 5 2" xfId="8254"/>
    <cellStyle name="표준 54 5 2 2" xfId="49364"/>
    <cellStyle name="표준 54 5 2 2 2" xfId="49365"/>
    <cellStyle name="표준 54 5 2 3" xfId="49366"/>
    <cellStyle name="표준 54 5 3" xfId="13720"/>
    <cellStyle name="표준 54 5 3 2" xfId="49367"/>
    <cellStyle name="표준 54 5 4" xfId="49368"/>
    <cellStyle name="표준 54 6" xfId="5639"/>
    <cellStyle name="표준 54 6 2" xfId="49369"/>
    <cellStyle name="표준 54 6 2 2" xfId="49370"/>
    <cellStyle name="표준 54 6 3" xfId="49371"/>
    <cellStyle name="표준 54 7" xfId="11105"/>
    <cellStyle name="표준 54 7 2" xfId="49372"/>
    <cellStyle name="표준 54 8" xfId="49373"/>
    <cellStyle name="표준 55" xfId="354"/>
    <cellStyle name="표준 55 2" xfId="658"/>
    <cellStyle name="표준 55 2 2" xfId="1280"/>
    <cellStyle name="표준 55 2 2 2" xfId="2582"/>
    <cellStyle name="표준 55 2 2 2 2" xfId="5198"/>
    <cellStyle name="표준 55 2 2 2 2 2" xfId="10490"/>
    <cellStyle name="표준 55 2 2 2 2 2 2" xfId="49374"/>
    <cellStyle name="표준 55 2 2 2 2 2 2 2" xfId="49375"/>
    <cellStyle name="표준 55 2 2 2 2 2 3" xfId="49376"/>
    <cellStyle name="표준 55 2 2 2 2 3" xfId="15956"/>
    <cellStyle name="표준 55 2 2 2 2 3 2" xfId="49377"/>
    <cellStyle name="표준 55 2 2 2 2 4" xfId="49378"/>
    <cellStyle name="표준 55 2 2 2 3" xfId="7875"/>
    <cellStyle name="표준 55 2 2 2 3 2" xfId="49379"/>
    <cellStyle name="표준 55 2 2 2 3 2 2" xfId="49380"/>
    <cellStyle name="표준 55 2 2 2 3 3" xfId="49381"/>
    <cellStyle name="표준 55 2 2 2 4" xfId="13341"/>
    <cellStyle name="표준 55 2 2 2 4 2" xfId="49382"/>
    <cellStyle name="표준 55 2 2 2 5" xfId="49383"/>
    <cellStyle name="표준 55 2 2 3" xfId="3899"/>
    <cellStyle name="표준 55 2 2 3 2" xfId="9191"/>
    <cellStyle name="표준 55 2 2 3 2 2" xfId="49384"/>
    <cellStyle name="표준 55 2 2 3 2 2 2" xfId="49385"/>
    <cellStyle name="표준 55 2 2 3 2 3" xfId="49386"/>
    <cellStyle name="표준 55 2 2 3 3" xfId="14657"/>
    <cellStyle name="표준 55 2 2 3 3 2" xfId="49387"/>
    <cellStyle name="표준 55 2 2 3 4" xfId="49388"/>
    <cellStyle name="표준 55 2 2 4" xfId="6576"/>
    <cellStyle name="표준 55 2 2 4 2" xfId="49389"/>
    <cellStyle name="표준 55 2 2 4 2 2" xfId="49390"/>
    <cellStyle name="표준 55 2 2 4 3" xfId="49391"/>
    <cellStyle name="표준 55 2 2 5" xfId="12042"/>
    <cellStyle name="표준 55 2 2 5 2" xfId="49392"/>
    <cellStyle name="표준 55 2 2 6" xfId="49393"/>
    <cellStyle name="표준 55 2 3" xfId="1962"/>
    <cellStyle name="표준 55 2 3 2" xfId="4578"/>
    <cellStyle name="표준 55 2 3 2 2" xfId="9870"/>
    <cellStyle name="표준 55 2 3 2 2 2" xfId="49394"/>
    <cellStyle name="표준 55 2 3 2 2 2 2" xfId="49395"/>
    <cellStyle name="표준 55 2 3 2 2 3" xfId="49396"/>
    <cellStyle name="표준 55 2 3 2 3" xfId="15336"/>
    <cellStyle name="표준 55 2 3 2 3 2" xfId="49397"/>
    <cellStyle name="표준 55 2 3 2 4" xfId="49398"/>
    <cellStyle name="표준 55 2 3 3" xfId="7255"/>
    <cellStyle name="표준 55 2 3 3 2" xfId="49399"/>
    <cellStyle name="표준 55 2 3 3 2 2" xfId="49400"/>
    <cellStyle name="표준 55 2 3 3 3" xfId="49401"/>
    <cellStyle name="표준 55 2 3 4" xfId="12721"/>
    <cellStyle name="표준 55 2 3 4 2" xfId="49402"/>
    <cellStyle name="표준 55 2 3 5" xfId="49403"/>
    <cellStyle name="표준 55 2 4" xfId="3279"/>
    <cellStyle name="표준 55 2 4 2" xfId="8571"/>
    <cellStyle name="표준 55 2 4 2 2" xfId="49404"/>
    <cellStyle name="표준 55 2 4 2 2 2" xfId="49405"/>
    <cellStyle name="표준 55 2 4 2 3" xfId="49406"/>
    <cellStyle name="표준 55 2 4 3" xfId="14037"/>
    <cellStyle name="표준 55 2 4 3 2" xfId="49407"/>
    <cellStyle name="표준 55 2 4 4" xfId="49408"/>
    <cellStyle name="표준 55 2 5" xfId="5956"/>
    <cellStyle name="표준 55 2 5 2" xfId="49409"/>
    <cellStyle name="표준 55 2 5 2 2" xfId="49410"/>
    <cellStyle name="표준 55 2 5 3" xfId="49411"/>
    <cellStyle name="표준 55 2 6" xfId="11422"/>
    <cellStyle name="표준 55 2 6 2" xfId="49412"/>
    <cellStyle name="표준 55 2 7" xfId="49413"/>
    <cellStyle name="표준 55 3" xfId="978"/>
    <cellStyle name="표준 55 3 2" xfId="2280"/>
    <cellStyle name="표준 55 3 2 2" xfId="4896"/>
    <cellStyle name="표준 55 3 2 2 2" xfId="10188"/>
    <cellStyle name="표준 55 3 2 2 2 2" xfId="49414"/>
    <cellStyle name="표준 55 3 2 2 2 2 2" xfId="49415"/>
    <cellStyle name="표준 55 3 2 2 2 3" xfId="49416"/>
    <cellStyle name="표준 55 3 2 2 3" xfId="15654"/>
    <cellStyle name="표준 55 3 2 2 3 2" xfId="49417"/>
    <cellStyle name="표준 55 3 2 2 4" xfId="49418"/>
    <cellStyle name="표준 55 3 2 3" xfId="7573"/>
    <cellStyle name="표준 55 3 2 3 2" xfId="49419"/>
    <cellStyle name="표준 55 3 2 3 2 2" xfId="49420"/>
    <cellStyle name="표준 55 3 2 3 3" xfId="49421"/>
    <cellStyle name="표준 55 3 2 4" xfId="13039"/>
    <cellStyle name="표준 55 3 2 4 2" xfId="49422"/>
    <cellStyle name="표준 55 3 2 5" xfId="49423"/>
    <cellStyle name="표준 55 3 3" xfId="3597"/>
    <cellStyle name="표준 55 3 3 2" xfId="8889"/>
    <cellStyle name="표준 55 3 3 2 2" xfId="49424"/>
    <cellStyle name="표준 55 3 3 2 2 2" xfId="49425"/>
    <cellStyle name="표준 55 3 3 2 3" xfId="49426"/>
    <cellStyle name="표준 55 3 3 3" xfId="14355"/>
    <cellStyle name="표준 55 3 3 3 2" xfId="49427"/>
    <cellStyle name="표준 55 3 3 4" xfId="49428"/>
    <cellStyle name="표준 55 3 4" xfId="6274"/>
    <cellStyle name="표준 55 3 4 2" xfId="49429"/>
    <cellStyle name="표준 55 3 4 2 2" xfId="49430"/>
    <cellStyle name="표준 55 3 4 3" xfId="49431"/>
    <cellStyle name="표준 55 3 5" xfId="11740"/>
    <cellStyle name="표준 55 3 5 2" xfId="49432"/>
    <cellStyle name="표준 55 3 6" xfId="49433"/>
    <cellStyle name="표준 55 4" xfId="1660"/>
    <cellStyle name="표준 55 4 2" xfId="4276"/>
    <cellStyle name="표준 55 4 2 2" xfId="9568"/>
    <cellStyle name="표준 55 4 2 2 2" xfId="49434"/>
    <cellStyle name="표준 55 4 2 2 2 2" xfId="49435"/>
    <cellStyle name="표준 55 4 2 2 3" xfId="49436"/>
    <cellStyle name="표준 55 4 2 3" xfId="15034"/>
    <cellStyle name="표준 55 4 2 3 2" xfId="49437"/>
    <cellStyle name="표준 55 4 2 4" xfId="49438"/>
    <cellStyle name="표준 55 4 3" xfId="6953"/>
    <cellStyle name="표준 55 4 3 2" xfId="49439"/>
    <cellStyle name="표준 55 4 3 2 2" xfId="49440"/>
    <cellStyle name="표준 55 4 3 3" xfId="49441"/>
    <cellStyle name="표준 55 4 4" xfId="12419"/>
    <cellStyle name="표준 55 4 4 2" xfId="49442"/>
    <cellStyle name="표준 55 4 5" xfId="49443"/>
    <cellStyle name="표준 55 5" xfId="2977"/>
    <cellStyle name="표준 55 5 2" xfId="8269"/>
    <cellStyle name="표준 55 5 2 2" xfId="49444"/>
    <cellStyle name="표준 55 5 2 2 2" xfId="49445"/>
    <cellStyle name="표준 55 5 2 3" xfId="49446"/>
    <cellStyle name="표준 55 5 3" xfId="13735"/>
    <cellStyle name="표준 55 5 3 2" xfId="49447"/>
    <cellStyle name="표준 55 5 4" xfId="49448"/>
    <cellStyle name="표준 55 6" xfId="5654"/>
    <cellStyle name="표준 55 6 2" xfId="49449"/>
    <cellStyle name="표준 55 6 2 2" xfId="49450"/>
    <cellStyle name="표준 55 6 3" xfId="49451"/>
    <cellStyle name="표준 55 7" xfId="11120"/>
    <cellStyle name="표준 55 7 2" xfId="49452"/>
    <cellStyle name="표준 55 8" xfId="49453"/>
    <cellStyle name="표준 56" xfId="369"/>
    <cellStyle name="표준 56 2" xfId="673"/>
    <cellStyle name="표준 56 2 2" xfId="1295"/>
    <cellStyle name="표준 56 2 2 2" xfId="2597"/>
    <cellStyle name="표준 56 2 2 2 2" xfId="5213"/>
    <cellStyle name="표준 56 2 2 2 2 2" xfId="10505"/>
    <cellStyle name="표준 56 2 2 2 2 2 2" xfId="49454"/>
    <cellStyle name="표준 56 2 2 2 2 2 2 2" xfId="49455"/>
    <cellStyle name="표준 56 2 2 2 2 2 3" xfId="49456"/>
    <cellStyle name="표준 56 2 2 2 2 3" xfId="15971"/>
    <cellStyle name="표준 56 2 2 2 2 3 2" xfId="49457"/>
    <cellStyle name="표준 56 2 2 2 2 4" xfId="49458"/>
    <cellStyle name="표준 56 2 2 2 3" xfId="7890"/>
    <cellStyle name="표준 56 2 2 2 3 2" xfId="49459"/>
    <cellStyle name="표준 56 2 2 2 3 2 2" xfId="49460"/>
    <cellStyle name="표준 56 2 2 2 3 3" xfId="49461"/>
    <cellStyle name="표준 56 2 2 2 4" xfId="13356"/>
    <cellStyle name="표준 56 2 2 2 4 2" xfId="49462"/>
    <cellStyle name="표준 56 2 2 2 5" xfId="49463"/>
    <cellStyle name="표준 56 2 2 3" xfId="3914"/>
    <cellStyle name="표준 56 2 2 3 2" xfId="9206"/>
    <cellStyle name="표준 56 2 2 3 2 2" xfId="49464"/>
    <cellStyle name="표준 56 2 2 3 2 2 2" xfId="49465"/>
    <cellStyle name="표준 56 2 2 3 2 3" xfId="49466"/>
    <cellStyle name="표준 56 2 2 3 3" xfId="14672"/>
    <cellStyle name="표준 56 2 2 3 3 2" xfId="49467"/>
    <cellStyle name="표준 56 2 2 3 4" xfId="49468"/>
    <cellStyle name="표준 56 2 2 4" xfId="6591"/>
    <cellStyle name="표준 56 2 2 4 2" xfId="49469"/>
    <cellStyle name="표준 56 2 2 4 2 2" xfId="49470"/>
    <cellStyle name="표준 56 2 2 4 3" xfId="49471"/>
    <cellStyle name="표준 56 2 2 5" xfId="12057"/>
    <cellStyle name="표준 56 2 2 5 2" xfId="49472"/>
    <cellStyle name="표준 56 2 2 6" xfId="49473"/>
    <cellStyle name="표준 56 2 3" xfId="1977"/>
    <cellStyle name="표준 56 2 3 2" xfId="4593"/>
    <cellStyle name="표준 56 2 3 2 2" xfId="9885"/>
    <cellStyle name="표준 56 2 3 2 2 2" xfId="49474"/>
    <cellStyle name="표준 56 2 3 2 2 2 2" xfId="49475"/>
    <cellStyle name="표준 56 2 3 2 2 3" xfId="49476"/>
    <cellStyle name="표준 56 2 3 2 3" xfId="15351"/>
    <cellStyle name="표준 56 2 3 2 3 2" xfId="49477"/>
    <cellStyle name="표준 56 2 3 2 4" xfId="49478"/>
    <cellStyle name="표준 56 2 3 3" xfId="7270"/>
    <cellStyle name="표준 56 2 3 3 2" xfId="49479"/>
    <cellStyle name="표준 56 2 3 3 2 2" xfId="49480"/>
    <cellStyle name="표준 56 2 3 3 3" xfId="49481"/>
    <cellStyle name="표준 56 2 3 4" xfId="12736"/>
    <cellStyle name="표준 56 2 3 4 2" xfId="49482"/>
    <cellStyle name="표준 56 2 3 5" xfId="49483"/>
    <cellStyle name="표준 56 2 4" xfId="3294"/>
    <cellStyle name="표준 56 2 4 2" xfId="8586"/>
    <cellStyle name="표준 56 2 4 2 2" xfId="49484"/>
    <cellStyle name="표준 56 2 4 2 2 2" xfId="49485"/>
    <cellStyle name="표준 56 2 4 2 3" xfId="49486"/>
    <cellStyle name="표준 56 2 4 3" xfId="14052"/>
    <cellStyle name="표준 56 2 4 3 2" xfId="49487"/>
    <cellStyle name="표준 56 2 4 4" xfId="49488"/>
    <cellStyle name="표준 56 2 5" xfId="5971"/>
    <cellStyle name="표준 56 2 5 2" xfId="49489"/>
    <cellStyle name="표준 56 2 5 2 2" xfId="49490"/>
    <cellStyle name="표준 56 2 5 3" xfId="49491"/>
    <cellStyle name="표준 56 2 6" xfId="11437"/>
    <cellStyle name="표준 56 2 6 2" xfId="49492"/>
    <cellStyle name="표준 56 2 7" xfId="49493"/>
    <cellStyle name="표준 56 3" xfId="993"/>
    <cellStyle name="표준 56 3 2" xfId="2295"/>
    <cellStyle name="표준 56 3 2 2" xfId="4911"/>
    <cellStyle name="표준 56 3 2 2 2" xfId="10203"/>
    <cellStyle name="표준 56 3 2 2 2 2" xfId="49494"/>
    <cellStyle name="표준 56 3 2 2 2 2 2" xfId="49495"/>
    <cellStyle name="표준 56 3 2 2 2 3" xfId="49496"/>
    <cellStyle name="표준 56 3 2 2 3" xfId="15669"/>
    <cellStyle name="표준 56 3 2 2 3 2" xfId="49497"/>
    <cellStyle name="표준 56 3 2 2 4" xfId="49498"/>
    <cellStyle name="표준 56 3 2 3" xfId="7588"/>
    <cellStyle name="표준 56 3 2 3 2" xfId="49499"/>
    <cellStyle name="표준 56 3 2 3 2 2" xfId="49500"/>
    <cellStyle name="표준 56 3 2 3 3" xfId="49501"/>
    <cellStyle name="표준 56 3 2 4" xfId="13054"/>
    <cellStyle name="표준 56 3 2 4 2" xfId="49502"/>
    <cellStyle name="표준 56 3 2 5" xfId="49503"/>
    <cellStyle name="표준 56 3 3" xfId="3612"/>
    <cellStyle name="표준 56 3 3 2" xfId="8904"/>
    <cellStyle name="표준 56 3 3 2 2" xfId="49504"/>
    <cellStyle name="표준 56 3 3 2 2 2" xfId="49505"/>
    <cellStyle name="표준 56 3 3 2 3" xfId="49506"/>
    <cellStyle name="표준 56 3 3 3" xfId="14370"/>
    <cellStyle name="표준 56 3 3 3 2" xfId="49507"/>
    <cellStyle name="표준 56 3 3 4" xfId="49508"/>
    <cellStyle name="표준 56 3 4" xfId="6289"/>
    <cellStyle name="표준 56 3 4 2" xfId="49509"/>
    <cellStyle name="표준 56 3 4 2 2" xfId="49510"/>
    <cellStyle name="표준 56 3 4 3" xfId="49511"/>
    <cellStyle name="표준 56 3 5" xfId="11755"/>
    <cellStyle name="표준 56 3 5 2" xfId="49512"/>
    <cellStyle name="표준 56 3 6" xfId="49513"/>
    <cellStyle name="표준 56 4" xfId="1675"/>
    <cellStyle name="표준 56 4 2" xfId="4291"/>
    <cellStyle name="표준 56 4 2 2" xfId="9583"/>
    <cellStyle name="표준 56 4 2 2 2" xfId="49514"/>
    <cellStyle name="표준 56 4 2 2 2 2" xfId="49515"/>
    <cellStyle name="표준 56 4 2 2 3" xfId="49516"/>
    <cellStyle name="표준 56 4 2 3" xfId="15049"/>
    <cellStyle name="표준 56 4 2 3 2" xfId="49517"/>
    <cellStyle name="표준 56 4 2 4" xfId="49518"/>
    <cellStyle name="표준 56 4 3" xfId="6968"/>
    <cellStyle name="표준 56 4 3 2" xfId="49519"/>
    <cellStyle name="표준 56 4 3 2 2" xfId="49520"/>
    <cellStyle name="표준 56 4 3 3" xfId="49521"/>
    <cellStyle name="표준 56 4 4" xfId="12434"/>
    <cellStyle name="표준 56 4 4 2" xfId="49522"/>
    <cellStyle name="표준 56 4 5" xfId="49523"/>
    <cellStyle name="표준 56 5" xfId="2992"/>
    <cellStyle name="표준 56 5 2" xfId="8284"/>
    <cellStyle name="표준 56 5 2 2" xfId="49524"/>
    <cellStyle name="표준 56 5 2 2 2" xfId="49525"/>
    <cellStyle name="표준 56 5 2 3" xfId="49526"/>
    <cellStyle name="표준 56 5 3" xfId="13750"/>
    <cellStyle name="표준 56 5 3 2" xfId="49527"/>
    <cellStyle name="표준 56 5 4" xfId="49528"/>
    <cellStyle name="표준 56 6" xfId="5669"/>
    <cellStyle name="표준 56 6 2" xfId="49529"/>
    <cellStyle name="표준 56 6 2 2" xfId="49530"/>
    <cellStyle name="표준 56 6 3" xfId="49531"/>
    <cellStyle name="표준 56 7" xfId="11135"/>
    <cellStyle name="표준 56 7 2" xfId="49532"/>
    <cellStyle name="표준 56 8" xfId="49533"/>
    <cellStyle name="표준 57" xfId="397"/>
    <cellStyle name="표준 58" xfId="384"/>
    <cellStyle name="표준 58 2" xfId="1008"/>
    <cellStyle name="표준 58 2 2" xfId="2310"/>
    <cellStyle name="표준 58 2 2 2" xfId="4926"/>
    <cellStyle name="표준 58 2 2 2 2" xfId="10218"/>
    <cellStyle name="표준 58 2 2 2 2 2" xfId="49534"/>
    <cellStyle name="표준 58 2 2 2 2 2 2" xfId="49535"/>
    <cellStyle name="표준 58 2 2 2 2 3" xfId="49536"/>
    <cellStyle name="표준 58 2 2 2 3" xfId="15684"/>
    <cellStyle name="표준 58 2 2 2 3 2" xfId="49537"/>
    <cellStyle name="표준 58 2 2 2 4" xfId="49538"/>
    <cellStyle name="표준 58 2 2 3" xfId="7603"/>
    <cellStyle name="표준 58 2 2 3 2" xfId="49539"/>
    <cellStyle name="표준 58 2 2 3 2 2" xfId="49540"/>
    <cellStyle name="표준 58 2 2 3 3" xfId="49541"/>
    <cellStyle name="표준 58 2 2 4" xfId="13069"/>
    <cellStyle name="표준 58 2 2 4 2" xfId="49542"/>
    <cellStyle name="표준 58 2 2 5" xfId="49543"/>
    <cellStyle name="표준 58 2 3" xfId="3627"/>
    <cellStyle name="표준 58 2 3 2" xfId="8919"/>
    <cellStyle name="표준 58 2 3 2 2" xfId="49544"/>
    <cellStyle name="표준 58 2 3 2 2 2" xfId="49545"/>
    <cellStyle name="표준 58 2 3 2 3" xfId="49546"/>
    <cellStyle name="표준 58 2 3 3" xfId="14385"/>
    <cellStyle name="표준 58 2 3 3 2" xfId="49547"/>
    <cellStyle name="표준 58 2 3 4" xfId="49548"/>
    <cellStyle name="표준 58 2 4" xfId="6304"/>
    <cellStyle name="표준 58 2 4 2" xfId="49549"/>
    <cellStyle name="표준 58 2 4 2 2" xfId="49550"/>
    <cellStyle name="표준 58 2 4 3" xfId="49551"/>
    <cellStyle name="표준 58 2 5" xfId="11770"/>
    <cellStyle name="표준 58 2 5 2" xfId="49552"/>
    <cellStyle name="표준 58 2 6" xfId="49553"/>
    <cellStyle name="표준 58 3" xfId="1690"/>
    <cellStyle name="표준 58 3 2" xfId="4306"/>
    <cellStyle name="표준 58 3 2 2" xfId="9598"/>
    <cellStyle name="표준 58 3 2 2 2" xfId="49554"/>
    <cellStyle name="표준 58 3 2 2 2 2" xfId="49555"/>
    <cellStyle name="표준 58 3 2 2 3" xfId="49556"/>
    <cellStyle name="표준 58 3 2 3" xfId="15064"/>
    <cellStyle name="표준 58 3 2 3 2" xfId="49557"/>
    <cellStyle name="표준 58 3 2 4" xfId="49558"/>
    <cellStyle name="표준 58 3 3" xfId="6983"/>
    <cellStyle name="표준 58 3 3 2" xfId="49559"/>
    <cellStyle name="표준 58 3 3 2 2" xfId="49560"/>
    <cellStyle name="표준 58 3 3 3" xfId="49561"/>
    <cellStyle name="표준 58 3 4" xfId="12449"/>
    <cellStyle name="표준 58 3 4 2" xfId="49562"/>
    <cellStyle name="표준 58 3 5" xfId="49563"/>
    <cellStyle name="표준 58 4" xfId="3007"/>
    <cellStyle name="표준 58 4 2" xfId="8299"/>
    <cellStyle name="표준 58 4 2 2" xfId="49564"/>
    <cellStyle name="표준 58 4 2 2 2" xfId="49565"/>
    <cellStyle name="표준 58 4 2 3" xfId="49566"/>
    <cellStyle name="표준 58 4 3" xfId="13765"/>
    <cellStyle name="표준 58 4 3 2" xfId="49567"/>
    <cellStyle name="표준 58 4 4" xfId="49568"/>
    <cellStyle name="표준 58 5" xfId="5684"/>
    <cellStyle name="표준 58 5 2" xfId="49569"/>
    <cellStyle name="표준 58 5 2 2" xfId="49570"/>
    <cellStyle name="표준 58 5 3" xfId="49571"/>
    <cellStyle name="표준 58 6" xfId="11150"/>
    <cellStyle name="표준 58 6 2" xfId="49572"/>
    <cellStyle name="표준 58 7" xfId="49573"/>
    <cellStyle name="표준 59" xfId="688"/>
    <cellStyle name="표준 59 2" xfId="1310"/>
    <cellStyle name="표준 59 2 2" xfId="2612"/>
    <cellStyle name="표준 59 2 2 2" xfId="5228"/>
    <cellStyle name="표준 59 2 2 2 2" xfId="10520"/>
    <cellStyle name="표준 59 2 2 2 2 2" xfId="49574"/>
    <cellStyle name="표준 59 2 2 2 2 2 2" xfId="49575"/>
    <cellStyle name="표준 59 2 2 2 2 3" xfId="49576"/>
    <cellStyle name="표준 59 2 2 2 3" xfId="15986"/>
    <cellStyle name="표준 59 2 2 2 3 2" xfId="49577"/>
    <cellStyle name="표준 59 2 2 2 4" xfId="49578"/>
    <cellStyle name="표준 59 2 2 3" xfId="7905"/>
    <cellStyle name="표준 59 2 2 3 2" xfId="49579"/>
    <cellStyle name="표준 59 2 2 3 2 2" xfId="49580"/>
    <cellStyle name="표준 59 2 2 3 3" xfId="49581"/>
    <cellStyle name="표준 59 2 2 4" xfId="13371"/>
    <cellStyle name="표준 59 2 2 4 2" xfId="49582"/>
    <cellStyle name="표준 59 2 2 5" xfId="49583"/>
    <cellStyle name="표준 59 2 3" xfId="3929"/>
    <cellStyle name="표준 59 2 3 2" xfId="9221"/>
    <cellStyle name="표준 59 2 3 2 2" xfId="49584"/>
    <cellStyle name="표준 59 2 3 2 2 2" xfId="49585"/>
    <cellStyle name="표준 59 2 3 2 3" xfId="49586"/>
    <cellStyle name="표준 59 2 3 3" xfId="14687"/>
    <cellStyle name="표준 59 2 3 3 2" xfId="49587"/>
    <cellStyle name="표준 59 2 3 4" xfId="49588"/>
    <cellStyle name="표준 59 2 4" xfId="6606"/>
    <cellStyle name="표준 59 2 4 2" xfId="49589"/>
    <cellStyle name="표준 59 2 4 2 2" xfId="49590"/>
    <cellStyle name="표준 59 2 4 3" xfId="49591"/>
    <cellStyle name="표준 59 2 5" xfId="12072"/>
    <cellStyle name="표준 59 2 5 2" xfId="49592"/>
    <cellStyle name="표준 59 2 6" xfId="49593"/>
    <cellStyle name="표준 59 3" xfId="1992"/>
    <cellStyle name="표준 59 3 2" xfId="4608"/>
    <cellStyle name="표준 59 3 2 2" xfId="9900"/>
    <cellStyle name="표준 59 3 2 2 2" xfId="49594"/>
    <cellStyle name="표준 59 3 2 2 2 2" xfId="49595"/>
    <cellStyle name="표준 59 3 2 2 3" xfId="49596"/>
    <cellStyle name="표준 59 3 2 3" xfId="15366"/>
    <cellStyle name="표준 59 3 2 3 2" xfId="49597"/>
    <cellStyle name="표준 59 3 2 4" xfId="49598"/>
    <cellStyle name="표준 59 3 3" xfId="7285"/>
    <cellStyle name="표준 59 3 3 2" xfId="49599"/>
    <cellStyle name="표준 59 3 3 2 2" xfId="49600"/>
    <cellStyle name="표준 59 3 3 3" xfId="49601"/>
    <cellStyle name="표준 59 3 4" xfId="12751"/>
    <cellStyle name="표준 59 3 4 2" xfId="49602"/>
    <cellStyle name="표준 59 3 5" xfId="49603"/>
    <cellStyle name="표준 59 4" xfId="3309"/>
    <cellStyle name="표준 59 4 2" xfId="8601"/>
    <cellStyle name="표준 59 4 2 2" xfId="49604"/>
    <cellStyle name="표준 59 4 2 2 2" xfId="49605"/>
    <cellStyle name="표준 59 4 2 3" xfId="49606"/>
    <cellStyle name="표준 59 4 3" xfId="14067"/>
    <cellStyle name="표준 59 4 3 2" xfId="49607"/>
    <cellStyle name="표준 59 4 4" xfId="49608"/>
    <cellStyle name="표준 59 5" xfId="5986"/>
    <cellStyle name="표준 59 5 2" xfId="49609"/>
    <cellStyle name="표준 59 5 2 2" xfId="49610"/>
    <cellStyle name="표준 59 5 3" xfId="49611"/>
    <cellStyle name="표준 59 6" xfId="11452"/>
    <cellStyle name="표준 59 6 2" xfId="49612"/>
    <cellStyle name="표준 59 7" xfId="49613"/>
    <cellStyle name="표준 6" xfId="5"/>
    <cellStyle name="표준 6 2" xfId="5348"/>
    <cellStyle name="표준 6 2 2" xfId="16348"/>
    <cellStyle name="표준 6 3" xfId="10718"/>
    <cellStyle name="표준 6 3 2" xfId="16343"/>
    <cellStyle name="표준 6 4" xfId="16921"/>
    <cellStyle name="표준 60" xfId="717"/>
    <cellStyle name="표준 61" xfId="703"/>
    <cellStyle name="표준 61 2" xfId="2007"/>
    <cellStyle name="표준 61 2 2" xfId="4623"/>
    <cellStyle name="표준 61 2 2 2" xfId="9915"/>
    <cellStyle name="표준 61 2 2 2 2" xfId="49614"/>
    <cellStyle name="표준 61 2 2 2 2 2" xfId="49615"/>
    <cellStyle name="표준 61 2 2 2 3" xfId="49616"/>
    <cellStyle name="표준 61 2 2 3" xfId="15381"/>
    <cellStyle name="표준 61 2 2 3 2" xfId="49617"/>
    <cellStyle name="표준 61 2 2 4" xfId="49618"/>
    <cellStyle name="표준 61 2 3" xfId="7300"/>
    <cellStyle name="표준 61 2 3 2" xfId="49619"/>
    <cellStyle name="표준 61 2 3 2 2" xfId="49620"/>
    <cellStyle name="표준 61 2 3 3" xfId="49621"/>
    <cellStyle name="표준 61 2 4" xfId="12766"/>
    <cellStyle name="표준 61 2 4 2" xfId="49622"/>
    <cellStyle name="표준 61 2 5" xfId="49623"/>
    <cellStyle name="표준 61 3" xfId="3324"/>
    <cellStyle name="표준 61 3 2" xfId="8616"/>
    <cellStyle name="표준 61 3 2 2" xfId="49624"/>
    <cellStyle name="표준 61 3 2 2 2" xfId="49625"/>
    <cellStyle name="표준 61 3 2 3" xfId="49626"/>
    <cellStyle name="표준 61 3 3" xfId="14082"/>
    <cellStyle name="표준 61 3 3 2" xfId="49627"/>
    <cellStyle name="표준 61 3 4" xfId="49628"/>
    <cellStyle name="표준 61 4" xfId="6001"/>
    <cellStyle name="표준 61 4 2" xfId="49629"/>
    <cellStyle name="표준 61 4 2 2" xfId="49630"/>
    <cellStyle name="표준 61 4 3" xfId="49631"/>
    <cellStyle name="표준 61 5" xfId="11467"/>
    <cellStyle name="표준 61 5 2" xfId="49632"/>
    <cellStyle name="표준 61 6" xfId="49633"/>
    <cellStyle name="표준 62" xfId="1325"/>
    <cellStyle name="표준 62 2" xfId="2627"/>
    <cellStyle name="표준 62 2 2" xfId="5243"/>
    <cellStyle name="표준 62 2 2 2" xfId="10535"/>
    <cellStyle name="표준 62 2 2 2 2" xfId="49634"/>
    <cellStyle name="표준 62 2 2 2 2 2" xfId="49635"/>
    <cellStyle name="표준 62 2 2 2 3" xfId="49636"/>
    <cellStyle name="표준 62 2 2 3" xfId="16001"/>
    <cellStyle name="표준 62 2 2 3 2" xfId="49637"/>
    <cellStyle name="표준 62 2 2 4" xfId="49638"/>
    <cellStyle name="표준 62 2 3" xfId="7920"/>
    <cellStyle name="표준 62 2 3 2" xfId="49639"/>
    <cellStyle name="표준 62 2 3 2 2" xfId="49640"/>
    <cellStyle name="표준 62 2 3 3" xfId="49641"/>
    <cellStyle name="표준 62 2 4" xfId="13386"/>
    <cellStyle name="표준 62 2 4 2" xfId="49642"/>
    <cellStyle name="표준 62 2 5" xfId="49643"/>
    <cellStyle name="표준 62 3" xfId="3944"/>
    <cellStyle name="표준 62 3 2" xfId="9236"/>
    <cellStyle name="표준 62 3 2 2" xfId="49644"/>
    <cellStyle name="표준 62 3 2 2 2" xfId="49645"/>
    <cellStyle name="표준 62 3 2 3" xfId="49646"/>
    <cellStyle name="표준 62 3 3" xfId="14702"/>
    <cellStyle name="표준 62 3 3 2" xfId="49647"/>
    <cellStyle name="표준 62 3 4" xfId="49648"/>
    <cellStyle name="표준 62 4" xfId="6621"/>
    <cellStyle name="표준 62 4 2" xfId="49649"/>
    <cellStyle name="표준 62 4 2 2" xfId="49650"/>
    <cellStyle name="표준 62 4 3" xfId="49651"/>
    <cellStyle name="표준 62 5" xfId="12087"/>
    <cellStyle name="표준 62 5 2" xfId="49652"/>
    <cellStyle name="표준 62 6" xfId="49653"/>
    <cellStyle name="표준 63" xfId="1341"/>
    <cellStyle name="표준 63 2" xfId="2642"/>
    <cellStyle name="표준 63 2 2" xfId="5258"/>
    <cellStyle name="표준 63 2 2 2" xfId="10550"/>
    <cellStyle name="표준 63 2 2 2 2" xfId="49654"/>
    <cellStyle name="표준 63 2 2 2 2 2" xfId="49655"/>
    <cellStyle name="표준 63 2 2 2 3" xfId="49656"/>
    <cellStyle name="표준 63 2 2 3" xfId="16016"/>
    <cellStyle name="표준 63 2 2 3 2" xfId="49657"/>
    <cellStyle name="표준 63 2 2 4" xfId="49658"/>
    <cellStyle name="표준 63 2 3" xfId="7935"/>
    <cellStyle name="표준 63 2 3 2" xfId="49659"/>
    <cellStyle name="표준 63 2 3 2 2" xfId="49660"/>
    <cellStyle name="표준 63 2 3 3" xfId="49661"/>
    <cellStyle name="표준 63 2 4" xfId="13401"/>
    <cellStyle name="표준 63 2 4 2" xfId="49662"/>
    <cellStyle name="표준 63 2 5" xfId="49663"/>
    <cellStyle name="표준 63 3" xfId="3959"/>
    <cellStyle name="표준 63 3 2" xfId="9251"/>
    <cellStyle name="표준 63 3 2 2" xfId="49664"/>
    <cellStyle name="표준 63 3 2 2 2" xfId="49665"/>
    <cellStyle name="표준 63 3 2 3" xfId="49666"/>
    <cellStyle name="표준 63 3 3" xfId="14717"/>
    <cellStyle name="표준 63 3 3 2" xfId="49667"/>
    <cellStyle name="표준 63 3 4" xfId="49668"/>
    <cellStyle name="표준 63 4" xfId="6636"/>
    <cellStyle name="표준 63 4 2" xfId="49669"/>
    <cellStyle name="표준 63 4 2 2" xfId="49670"/>
    <cellStyle name="표준 63 4 3" xfId="49671"/>
    <cellStyle name="표준 63 5" xfId="12102"/>
    <cellStyle name="표준 63 5 2" xfId="49672"/>
    <cellStyle name="표준 63 6" xfId="49673"/>
    <cellStyle name="표준 64" xfId="1356"/>
    <cellStyle name="표준 64 2" xfId="2657"/>
    <cellStyle name="표준 64 2 2" xfId="5273"/>
    <cellStyle name="표준 64 2 2 2" xfId="10565"/>
    <cellStyle name="표준 64 2 2 2 2" xfId="49674"/>
    <cellStyle name="표준 64 2 2 2 2 2" xfId="49675"/>
    <cellStyle name="표준 64 2 2 2 3" xfId="49676"/>
    <cellStyle name="표준 64 2 2 3" xfId="16031"/>
    <cellStyle name="표준 64 2 2 3 2" xfId="49677"/>
    <cellStyle name="표준 64 2 2 4" xfId="49678"/>
    <cellStyle name="표준 64 2 3" xfId="7950"/>
    <cellStyle name="표준 64 2 3 2" xfId="49679"/>
    <cellStyle name="표준 64 2 3 2 2" xfId="49680"/>
    <cellStyle name="표준 64 2 3 3" xfId="49681"/>
    <cellStyle name="표준 64 2 4" xfId="13416"/>
    <cellStyle name="표준 64 2 4 2" xfId="49682"/>
    <cellStyle name="표준 64 2 5" xfId="49683"/>
    <cellStyle name="표준 64 3" xfId="3974"/>
    <cellStyle name="표준 64 3 2" xfId="9266"/>
    <cellStyle name="표준 64 3 2 2" xfId="49684"/>
    <cellStyle name="표준 64 3 2 2 2" xfId="49685"/>
    <cellStyle name="표준 64 3 2 3" xfId="49686"/>
    <cellStyle name="표준 64 3 3" xfId="14732"/>
    <cellStyle name="표준 64 3 3 2" xfId="49687"/>
    <cellStyle name="표준 64 3 4" xfId="49688"/>
    <cellStyle name="표준 64 4" xfId="6651"/>
    <cellStyle name="표준 64 4 2" xfId="49689"/>
    <cellStyle name="표준 64 4 2 2" xfId="49690"/>
    <cellStyle name="표준 64 4 3" xfId="49691"/>
    <cellStyle name="표준 64 5" xfId="12117"/>
    <cellStyle name="표준 64 5 2" xfId="49692"/>
    <cellStyle name="표준 64 6" xfId="49693"/>
    <cellStyle name="표준 65" xfId="1371"/>
    <cellStyle name="표준 65 2" xfId="2672"/>
    <cellStyle name="표준 65 2 2" xfId="5288"/>
    <cellStyle name="표준 65 2 2 2" xfId="10580"/>
    <cellStyle name="표준 65 2 2 2 2" xfId="49694"/>
    <cellStyle name="표준 65 2 2 2 2 2" xfId="49695"/>
    <cellStyle name="표준 65 2 2 2 3" xfId="49696"/>
    <cellStyle name="표준 65 2 2 3" xfId="16046"/>
    <cellStyle name="표준 65 2 2 3 2" xfId="49697"/>
    <cellStyle name="표준 65 2 2 4" xfId="49698"/>
    <cellStyle name="표준 65 2 3" xfId="7965"/>
    <cellStyle name="표준 65 2 3 2" xfId="49699"/>
    <cellStyle name="표준 65 2 3 2 2" xfId="49700"/>
    <cellStyle name="표준 65 2 3 3" xfId="49701"/>
    <cellStyle name="표준 65 2 4" xfId="13431"/>
    <cellStyle name="표준 65 2 4 2" xfId="49702"/>
    <cellStyle name="표준 65 2 5" xfId="49703"/>
    <cellStyle name="표준 65 3" xfId="3989"/>
    <cellStyle name="표준 65 3 2" xfId="9281"/>
    <cellStyle name="표준 65 3 2 2" xfId="49704"/>
    <cellStyle name="표준 65 3 2 2 2" xfId="49705"/>
    <cellStyle name="표준 65 3 2 3" xfId="49706"/>
    <cellStyle name="표준 65 3 3" xfId="14747"/>
    <cellStyle name="표준 65 3 3 2" xfId="49707"/>
    <cellStyle name="표준 65 3 4" xfId="49708"/>
    <cellStyle name="표준 65 4" xfId="6666"/>
    <cellStyle name="표준 65 4 2" xfId="49709"/>
    <cellStyle name="표준 65 4 2 2" xfId="49710"/>
    <cellStyle name="표준 65 4 3" xfId="49711"/>
    <cellStyle name="표준 65 5" xfId="12132"/>
    <cellStyle name="표준 65 5 2" xfId="49712"/>
    <cellStyle name="표준 65 6" xfId="49713"/>
    <cellStyle name="표준 66" xfId="1399"/>
    <cellStyle name="표준 67" xfId="1386"/>
    <cellStyle name="표준 67 2" xfId="4004"/>
    <cellStyle name="표준 67 2 2" xfId="9296"/>
    <cellStyle name="표준 67 2 2 2" xfId="49714"/>
    <cellStyle name="표준 67 2 2 2 2" xfId="49715"/>
    <cellStyle name="표준 67 2 2 3" xfId="49716"/>
    <cellStyle name="표준 67 2 3" xfId="14762"/>
    <cellStyle name="표준 67 2 3 2" xfId="49717"/>
    <cellStyle name="표준 67 2 4" xfId="49718"/>
    <cellStyle name="표준 67 3" xfId="6681"/>
    <cellStyle name="표준 67 3 2" xfId="49719"/>
    <cellStyle name="표준 67 3 2 2" xfId="49720"/>
    <cellStyle name="표준 67 3 3" xfId="49721"/>
    <cellStyle name="표준 67 4" xfId="12147"/>
    <cellStyle name="표준 67 4 2" xfId="49722"/>
    <cellStyle name="표준 67 5" xfId="49723"/>
    <cellStyle name="표준 68" xfId="2687"/>
    <cellStyle name="표준 68 2" xfId="5303"/>
    <cellStyle name="표준 68 2 2" xfId="10595"/>
    <cellStyle name="표준 68 2 2 2" xfId="49724"/>
    <cellStyle name="표준 68 2 2 2 2" xfId="49725"/>
    <cellStyle name="표준 68 2 2 3" xfId="49726"/>
    <cellStyle name="표준 68 2 3" xfId="16061"/>
    <cellStyle name="표준 68 2 3 2" xfId="49727"/>
    <cellStyle name="표준 68 2 4" xfId="49728"/>
    <cellStyle name="표준 68 3" xfId="7980"/>
    <cellStyle name="표준 68 3 2" xfId="49729"/>
    <cellStyle name="표준 68 3 2 2" xfId="49730"/>
    <cellStyle name="표준 68 3 3" xfId="49731"/>
    <cellStyle name="표준 68 4" xfId="13446"/>
    <cellStyle name="표준 68 4 2" xfId="49732"/>
    <cellStyle name="표준 68 5" xfId="49733"/>
    <cellStyle name="표준 69" xfId="2702"/>
    <cellStyle name="표준 69 2" xfId="7995"/>
    <cellStyle name="표준 69 2 2" xfId="49734"/>
    <cellStyle name="표준 69 2 2 2" xfId="49735"/>
    <cellStyle name="표준 69 2 3" xfId="49736"/>
    <cellStyle name="표준 69 3" xfId="13461"/>
    <cellStyle name="표준 69 3 2" xfId="49737"/>
    <cellStyle name="표준 69 4" xfId="49738"/>
    <cellStyle name="표준 7" xfId="6"/>
    <cellStyle name="표준 7 10" xfId="16769"/>
    <cellStyle name="표준 7 10 2" xfId="17955"/>
    <cellStyle name="표준 7 10 2 2" xfId="21355"/>
    <cellStyle name="표준 7 10 3" xfId="18889"/>
    <cellStyle name="표준 7 10 4" xfId="19851"/>
    <cellStyle name="표준 7 10 5" xfId="22316"/>
    <cellStyle name="표준 7 11" xfId="17363"/>
    <cellStyle name="표준 7 11 2" xfId="20184"/>
    <cellStyle name="표준 7 11 3" xfId="21725"/>
    <cellStyle name="표준 7 12" xfId="18300"/>
    <cellStyle name="표준 7 12 2" xfId="20762"/>
    <cellStyle name="표준 7 13" xfId="19262"/>
    <cellStyle name="표준 7 2" xfId="10671"/>
    <cellStyle name="표준 7 2 10" xfId="21745"/>
    <cellStyle name="표준 7 2 2" xfId="10845"/>
    <cellStyle name="표준 7 2 2 10" xfId="21785"/>
    <cellStyle name="표준 7 2 2 2" xfId="16187"/>
    <cellStyle name="표준 7 2 2 2 2" xfId="17308"/>
    <cellStyle name="표준 7 2 2 2 2 2" xfId="17882"/>
    <cellStyle name="표준 7 2 2 2 2 2 2" xfId="20705"/>
    <cellStyle name="표준 7 2 2 2 2 3" xfId="18819"/>
    <cellStyle name="표준 7 2 2 2 2 3 2" xfId="21283"/>
    <cellStyle name="표준 7 2 2 2 2 4" xfId="19781"/>
    <cellStyle name="표준 7 2 2 2 2 5" xfId="22246"/>
    <cellStyle name="표준 7 2 2 2 3" xfId="16999"/>
    <cellStyle name="표준 7 2 2 2 3 2" xfId="18258"/>
    <cellStyle name="표준 7 2 2 2 3 2 2" xfId="21659"/>
    <cellStyle name="표준 7 2 2 2 3 3" xfId="19192"/>
    <cellStyle name="표준 7 2 2 2 3 4" xfId="20154"/>
    <cellStyle name="표준 7 2 2 2 3 5" xfId="22619"/>
    <cellStyle name="표준 7 2 2 2 4" xfId="17587"/>
    <cellStyle name="표준 7 2 2 2 4 2" xfId="20410"/>
    <cellStyle name="표준 7 2 2 2 5" xfId="18524"/>
    <cellStyle name="표준 7 2 2 2 5 2" xfId="20988"/>
    <cellStyle name="표준 7 2 2 2 6" xfId="19486"/>
    <cellStyle name="표준 7 2 2 2 7" xfId="21951"/>
    <cellStyle name="표준 7 2 2 3" xfId="16323"/>
    <cellStyle name="표준 7 2 2 3 2" xfId="17179"/>
    <cellStyle name="표준 7 2 2 3 2 2" xfId="20590"/>
    <cellStyle name="표준 7 2 2 3 3" xfId="17767"/>
    <cellStyle name="표준 7 2 2 3 3 2" xfId="21168"/>
    <cellStyle name="표준 7 2 2 3 4" xfId="18704"/>
    <cellStyle name="표준 7 2 2 3 5" xfId="19666"/>
    <cellStyle name="표준 7 2 2 3 6" xfId="22131"/>
    <cellStyle name="표준 7 2 2 4" xfId="16489"/>
    <cellStyle name="표준 7 2 2 4 2" xfId="18015"/>
    <cellStyle name="표준 7 2 2 4 2 2" xfId="21415"/>
    <cellStyle name="표준 7 2 2 4 3" xfId="18949"/>
    <cellStyle name="표준 7 2 2 4 4" xfId="19911"/>
    <cellStyle name="표준 7 2 2 4 5" xfId="22376"/>
    <cellStyle name="표준 7 2 2 5" xfId="16637"/>
    <cellStyle name="표준 7 2 2 5 2" xfId="20244"/>
    <cellStyle name="표준 7 2 2 6" xfId="16829"/>
    <cellStyle name="표준 7 2 2 6 2" xfId="20822"/>
    <cellStyle name="표준 7 2 2 7" xfId="17423"/>
    <cellStyle name="표준 7 2 2 8" xfId="18360"/>
    <cellStyle name="표준 7 2 2 9" xfId="19322"/>
    <cellStyle name="표준 7 2 3" xfId="16269"/>
    <cellStyle name="표준 7 2 3 2" xfId="17268"/>
    <cellStyle name="표준 7 2 3 2 2" xfId="17842"/>
    <cellStyle name="표준 7 2 3 2 2 2" xfId="20665"/>
    <cellStyle name="표준 7 2 3 2 3" xfId="18779"/>
    <cellStyle name="표준 7 2 3 2 3 2" xfId="21243"/>
    <cellStyle name="표준 7 2 3 2 4" xfId="19741"/>
    <cellStyle name="표준 7 2 3 2 5" xfId="22206"/>
    <cellStyle name="표준 7 2 3 3" xfId="16959"/>
    <cellStyle name="표준 7 2 3 3 2" xfId="18259"/>
    <cellStyle name="표준 7 2 3 3 2 2" xfId="21660"/>
    <cellStyle name="표준 7 2 3 3 3" xfId="19193"/>
    <cellStyle name="표준 7 2 3 3 4" xfId="20155"/>
    <cellStyle name="표준 7 2 3 3 5" xfId="22620"/>
    <cellStyle name="표준 7 2 3 4" xfId="17547"/>
    <cellStyle name="표준 7 2 3 4 2" xfId="20370"/>
    <cellStyle name="표준 7 2 3 5" xfId="18484"/>
    <cellStyle name="표준 7 2 3 5 2" xfId="20948"/>
    <cellStyle name="표준 7 2 3 6" xfId="19446"/>
    <cellStyle name="표준 7 2 3 7" xfId="21911"/>
    <cellStyle name="표준 7 2 4" xfId="16449"/>
    <cellStyle name="표준 7 2 4 2" xfId="17139"/>
    <cellStyle name="표준 7 2 4 2 2" xfId="20550"/>
    <cellStyle name="표준 7 2 4 3" xfId="17727"/>
    <cellStyle name="표준 7 2 4 3 2" xfId="21128"/>
    <cellStyle name="표준 7 2 4 4" xfId="18664"/>
    <cellStyle name="표준 7 2 4 5" xfId="19626"/>
    <cellStyle name="표준 7 2 4 6" xfId="22091"/>
    <cellStyle name="표준 7 2 5" xfId="16597"/>
    <cellStyle name="표준 7 2 5 2" xfId="17975"/>
    <cellStyle name="표준 7 2 5 2 2" xfId="21375"/>
    <cellStyle name="표준 7 2 5 3" xfId="18909"/>
    <cellStyle name="표준 7 2 5 4" xfId="19871"/>
    <cellStyle name="표준 7 2 5 5" xfId="22336"/>
    <cellStyle name="표준 7 2 6" xfId="16789"/>
    <cellStyle name="표준 7 2 6 2" xfId="20204"/>
    <cellStyle name="표준 7 2 7" xfId="17383"/>
    <cellStyle name="표준 7 2 7 2" xfId="20782"/>
    <cellStyle name="표준 7 2 8" xfId="18320"/>
    <cellStyle name="표준 7 2 9" xfId="19282"/>
    <cellStyle name="표준 7 3" xfId="10824"/>
    <cellStyle name="표준 7 3 10" xfId="21805"/>
    <cellStyle name="표준 7 3 2" xfId="16167"/>
    <cellStyle name="표준 7 3 2 2" xfId="17328"/>
    <cellStyle name="표준 7 3 2 2 2" xfId="17902"/>
    <cellStyle name="표준 7 3 2 2 2 2" xfId="20725"/>
    <cellStyle name="표준 7 3 2 2 3" xfId="18839"/>
    <cellStyle name="표준 7 3 2 2 3 2" xfId="21303"/>
    <cellStyle name="표준 7 3 2 2 4" xfId="19801"/>
    <cellStyle name="표준 7 3 2 2 5" xfId="22266"/>
    <cellStyle name="표준 7 3 2 3" xfId="17019"/>
    <cellStyle name="표준 7 3 2 3 2" xfId="18260"/>
    <cellStyle name="표준 7 3 2 3 2 2" xfId="21661"/>
    <cellStyle name="표준 7 3 2 3 3" xfId="19194"/>
    <cellStyle name="표준 7 3 2 3 4" xfId="20156"/>
    <cellStyle name="표준 7 3 2 3 5" xfId="22621"/>
    <cellStyle name="표준 7 3 2 4" xfId="17607"/>
    <cellStyle name="표준 7 3 2 4 2" xfId="20430"/>
    <cellStyle name="표준 7 3 2 5" xfId="18544"/>
    <cellStyle name="표준 7 3 2 5 2" xfId="21008"/>
    <cellStyle name="표준 7 3 2 6" xfId="19506"/>
    <cellStyle name="표준 7 3 2 7" xfId="21971"/>
    <cellStyle name="표준 7 3 3" xfId="16345"/>
    <cellStyle name="표준 7 3 3 2" xfId="17199"/>
    <cellStyle name="표준 7 3 3 2 2" xfId="20610"/>
    <cellStyle name="표준 7 3 3 3" xfId="17787"/>
    <cellStyle name="표준 7 3 3 3 2" xfId="21188"/>
    <cellStyle name="표준 7 3 3 4" xfId="18724"/>
    <cellStyle name="표준 7 3 3 5" xfId="19686"/>
    <cellStyle name="표준 7 3 3 6" xfId="22151"/>
    <cellStyle name="표준 7 3 4" xfId="16509"/>
    <cellStyle name="표준 7 3 4 2" xfId="18035"/>
    <cellStyle name="표준 7 3 4 2 2" xfId="21435"/>
    <cellStyle name="표준 7 3 4 3" xfId="18969"/>
    <cellStyle name="표준 7 3 4 4" xfId="19931"/>
    <cellStyle name="표준 7 3 4 5" xfId="22396"/>
    <cellStyle name="표준 7 3 5" xfId="16657"/>
    <cellStyle name="표준 7 3 5 2" xfId="20264"/>
    <cellStyle name="표준 7 3 6" xfId="16849"/>
    <cellStyle name="표준 7 3 6 2" xfId="20842"/>
    <cellStyle name="표준 7 3 7" xfId="17443"/>
    <cellStyle name="표준 7 3 8" xfId="18380"/>
    <cellStyle name="표준 7 3 9" xfId="19342"/>
    <cellStyle name="표준 7 4" xfId="16303"/>
    <cellStyle name="표준 7 4 2" xfId="16469"/>
    <cellStyle name="표준 7 4 2 2" xfId="17288"/>
    <cellStyle name="표준 7 4 2 2 2" xfId="17862"/>
    <cellStyle name="표준 7 4 2 2 2 2" xfId="20685"/>
    <cellStyle name="표준 7 4 2 2 3" xfId="18799"/>
    <cellStyle name="표준 7 4 2 2 3 2" xfId="21263"/>
    <cellStyle name="표준 7 4 2 2 4" xfId="19761"/>
    <cellStyle name="표준 7 4 2 2 5" xfId="22226"/>
    <cellStyle name="표준 7 4 2 3" xfId="16979"/>
    <cellStyle name="표준 7 4 2 3 2" xfId="18261"/>
    <cellStyle name="표준 7 4 2 3 2 2" xfId="21662"/>
    <cellStyle name="표준 7 4 2 3 3" xfId="19195"/>
    <cellStyle name="표준 7 4 2 3 4" xfId="20157"/>
    <cellStyle name="표준 7 4 2 3 5" xfId="22622"/>
    <cellStyle name="표준 7 4 2 4" xfId="17567"/>
    <cellStyle name="표준 7 4 2 4 2" xfId="20390"/>
    <cellStyle name="표준 7 4 2 5" xfId="18504"/>
    <cellStyle name="표준 7 4 2 5 2" xfId="20968"/>
    <cellStyle name="표준 7 4 2 6" xfId="19466"/>
    <cellStyle name="표준 7 4 2 7" xfId="21931"/>
    <cellStyle name="표준 7 4 3" xfId="16617"/>
    <cellStyle name="표준 7 4 3 2" xfId="17159"/>
    <cellStyle name="표준 7 4 3 2 2" xfId="20570"/>
    <cellStyle name="표준 7 4 3 3" xfId="17747"/>
    <cellStyle name="표준 7 4 3 3 2" xfId="21148"/>
    <cellStyle name="표준 7 4 3 4" xfId="18684"/>
    <cellStyle name="표준 7 4 3 5" xfId="19646"/>
    <cellStyle name="표준 7 4 3 6" xfId="22111"/>
    <cellStyle name="표준 7 4 4" xfId="16809"/>
    <cellStyle name="표준 7 4 4 2" xfId="17995"/>
    <cellStyle name="표준 7 4 4 2 2" xfId="21395"/>
    <cellStyle name="표준 7 4 4 3" xfId="18929"/>
    <cellStyle name="표준 7 4 4 4" xfId="19891"/>
    <cellStyle name="표준 7 4 4 5" xfId="22356"/>
    <cellStyle name="표준 7 4 5" xfId="17403"/>
    <cellStyle name="표준 7 4 5 2" xfId="20224"/>
    <cellStyle name="표준 7 4 6" xfId="18340"/>
    <cellStyle name="표준 7 4 6 2" xfId="20802"/>
    <cellStyle name="표준 7 4 7" xfId="19302"/>
    <cellStyle name="표준 7 4 8" xfId="21765"/>
    <cellStyle name="표준 7 5" xfId="16249"/>
    <cellStyle name="표준 7 5 10" xfId="49904"/>
    <cellStyle name="표준 7 5 2" xfId="16543"/>
    <cellStyle name="표준 7 5 2 2" xfId="17053"/>
    <cellStyle name="표준 7 5 2 2 2" xfId="18262"/>
    <cellStyle name="표준 7 5 2 2 2 2" xfId="21663"/>
    <cellStyle name="표준 7 5 2 2 3" xfId="19196"/>
    <cellStyle name="표준 7 5 2 2 4" xfId="20158"/>
    <cellStyle name="표준 7 5 2 2 5" xfId="22623"/>
    <cellStyle name="표준 7 5 2 3" xfId="17641"/>
    <cellStyle name="표준 7 5 2 3 2" xfId="20464"/>
    <cellStyle name="표준 7 5 2 4" xfId="18578"/>
    <cellStyle name="표준 7 5 2 4 2" xfId="21042"/>
    <cellStyle name="표준 7 5 2 5" xfId="19540"/>
    <cellStyle name="표준 7 5 2 6" xfId="22005"/>
    <cellStyle name="표준 7 5 3" xfId="16691"/>
    <cellStyle name="표준 7 5 3 2" xfId="17248"/>
    <cellStyle name="표준 7 5 3 2 2" xfId="20645"/>
    <cellStyle name="표준 7 5 3 3" xfId="17822"/>
    <cellStyle name="표준 7 5 3 3 2" xfId="21223"/>
    <cellStyle name="표준 7 5 3 4" xfId="18759"/>
    <cellStyle name="표준 7 5 3 5" xfId="19721"/>
    <cellStyle name="표준 7 5 3 6" xfId="22186"/>
    <cellStyle name="표준 7 5 4" xfId="16883"/>
    <cellStyle name="표준 7 5 4 2" xfId="18069"/>
    <cellStyle name="표준 7 5 4 2 2" xfId="21470"/>
    <cellStyle name="표준 7 5 4 3" xfId="19003"/>
    <cellStyle name="표준 7 5 4 4" xfId="19965"/>
    <cellStyle name="표준 7 5 4 5" xfId="22430"/>
    <cellStyle name="표준 7 5 5" xfId="17477"/>
    <cellStyle name="표준 7 5 5 2" xfId="20299"/>
    <cellStyle name="표준 7 5 6" xfId="18414"/>
    <cellStyle name="표준 7 5 6 2" xfId="20877"/>
    <cellStyle name="표준 7 5 7" xfId="21673"/>
    <cellStyle name="표준 7 5 8" xfId="19376"/>
    <cellStyle name="표준 7 5 9" xfId="21841"/>
    <cellStyle name="표준 7 6" xfId="16429"/>
    <cellStyle name="표준 7 6 2" xfId="16709"/>
    <cellStyle name="표준 7 6 2 2" xfId="17071"/>
    <cellStyle name="표준 7 6 2 2 2" xfId="18263"/>
    <cellStyle name="표준 7 6 2 2 2 2" xfId="21664"/>
    <cellStyle name="표준 7 6 2 2 3" xfId="19197"/>
    <cellStyle name="표준 7 6 2 2 4" xfId="20159"/>
    <cellStyle name="표준 7 6 2 2 5" xfId="22624"/>
    <cellStyle name="표준 7 6 2 3" xfId="17659"/>
    <cellStyle name="표준 7 6 2 3 2" xfId="20482"/>
    <cellStyle name="표준 7 6 2 4" xfId="18596"/>
    <cellStyle name="표준 7 6 2 4 2" xfId="21060"/>
    <cellStyle name="표준 7 6 2 5" xfId="19558"/>
    <cellStyle name="표준 7 6 2 6" xfId="22023"/>
    <cellStyle name="표준 7 6 3" xfId="16901"/>
    <cellStyle name="표준 7 6 3 2" xfId="18087"/>
    <cellStyle name="표준 7 6 3 2 2" xfId="21488"/>
    <cellStyle name="표준 7 6 3 3" xfId="19021"/>
    <cellStyle name="표준 7 6 3 4" xfId="19983"/>
    <cellStyle name="표준 7 6 3 5" xfId="22448"/>
    <cellStyle name="표준 7 6 4" xfId="17495"/>
    <cellStyle name="표준 7 6 4 2" xfId="20317"/>
    <cellStyle name="표준 7 6 5" xfId="18432"/>
    <cellStyle name="표준 7 6 5 2" xfId="20895"/>
    <cellStyle name="표준 7 6 6" xfId="19394"/>
    <cellStyle name="표준 7 6 7" xfId="21859"/>
    <cellStyle name="표준 7 7" xfId="16577"/>
    <cellStyle name="표준 7 7 2" xfId="16939"/>
    <cellStyle name="표준 7 7 2 2" xfId="18264"/>
    <cellStyle name="표준 7 7 2 2 2" xfId="21665"/>
    <cellStyle name="표준 7 7 2 3" xfId="19198"/>
    <cellStyle name="표준 7 7 2 4" xfId="20160"/>
    <cellStyle name="표준 7 7 2 5" xfId="22625"/>
    <cellStyle name="표준 7 7 3" xfId="17527"/>
    <cellStyle name="표준 7 7 3 2" xfId="20350"/>
    <cellStyle name="표준 7 7 4" xfId="18464"/>
    <cellStyle name="표준 7 7 4 2" xfId="20928"/>
    <cellStyle name="표준 7 7 5" xfId="19426"/>
    <cellStyle name="표준 7 7 6" xfId="21891"/>
    <cellStyle name="표준 7 8" xfId="17087"/>
    <cellStyle name="표준 7 8 2" xfId="18265"/>
    <cellStyle name="표준 7 8 2 2" xfId="19199"/>
    <cellStyle name="표준 7 8 2 2 2" xfId="21666"/>
    <cellStyle name="표준 7 8 2 3" xfId="20161"/>
    <cellStyle name="표준 7 8 2 4" xfId="22626"/>
    <cellStyle name="표준 7 8 3" xfId="17675"/>
    <cellStyle name="표준 7 8 3 2" xfId="20498"/>
    <cellStyle name="표준 7 8 4" xfId="18612"/>
    <cellStyle name="표준 7 8 4 2" xfId="21076"/>
    <cellStyle name="표준 7 8 5" xfId="19574"/>
    <cellStyle name="표준 7 8 6" xfId="22039"/>
    <cellStyle name="표준 7 9" xfId="17120"/>
    <cellStyle name="표준 7 9 2" xfId="17708"/>
    <cellStyle name="표준 7 9 2 2" xfId="20531"/>
    <cellStyle name="표준 7 9 3" xfId="18645"/>
    <cellStyle name="표준 7 9 3 2" xfId="21109"/>
    <cellStyle name="표준 7 9 4" xfId="19607"/>
    <cellStyle name="표준 7 9 5" xfId="22072"/>
    <cellStyle name="표준 70" xfId="5318"/>
    <cellStyle name="표준 70 2" xfId="10610"/>
    <cellStyle name="표준 70 2 2" xfId="49739"/>
    <cellStyle name="표준 70 2 2 2" xfId="49740"/>
    <cellStyle name="표준 70 2 3" xfId="49741"/>
    <cellStyle name="표준 70 3" xfId="16076"/>
    <cellStyle name="표준 70 3 2" xfId="49742"/>
    <cellStyle name="표준 70 4" xfId="49743"/>
    <cellStyle name="표준 71" xfId="5333"/>
    <cellStyle name="표준 71 2" xfId="10625"/>
    <cellStyle name="표준 71 3" xfId="16091"/>
    <cellStyle name="표준 72" xfId="5349"/>
    <cellStyle name="표준 72 2" xfId="10640"/>
    <cellStyle name="표준 72 2 2" xfId="49744"/>
    <cellStyle name="표준 72 3" xfId="16106"/>
    <cellStyle name="표준 73" xfId="5365"/>
    <cellStyle name="표준 73 2" xfId="10655"/>
    <cellStyle name="표준 73 3" xfId="16137"/>
    <cellStyle name="표준 74" xfId="5393"/>
    <cellStyle name="표준 74 2" xfId="49745"/>
    <cellStyle name="표준 75" xfId="5380"/>
    <cellStyle name="표준 76" xfId="10670"/>
    <cellStyle name="표준 76 2" xfId="49746"/>
    <cellStyle name="표준 77" xfId="10765"/>
    <cellStyle name="표준 78" xfId="10848"/>
    <cellStyle name="표준 79" xfId="16190"/>
    <cellStyle name="표준 8" xfId="7"/>
    <cellStyle name="표준 8 2" xfId="10828"/>
    <cellStyle name="표준 8 3" xfId="21677"/>
    <cellStyle name="표준 80" xfId="16412"/>
    <cellStyle name="표준 81" xfId="16546"/>
    <cellStyle name="표준 82" xfId="16710"/>
    <cellStyle name="표준 83" xfId="18269"/>
    <cellStyle name="표준 84" xfId="19203"/>
    <cellStyle name="표준 85" xfId="21675"/>
    <cellStyle name="표준 86" xfId="49747"/>
    <cellStyle name="표준 87" xfId="49748"/>
    <cellStyle name="표준 88" xfId="49762"/>
    <cellStyle name="표준 89" xfId="49776"/>
    <cellStyle name="표준 9" xfId="8"/>
    <cellStyle name="표준 9 10" xfId="21676"/>
    <cellStyle name="표준 9 2" xfId="10827"/>
    <cellStyle name="표준 9 2 10" xfId="21768"/>
    <cellStyle name="표준 9 2 2" xfId="16170"/>
    <cellStyle name="표준 9 2 2 2" xfId="17291"/>
    <cellStyle name="표준 9 2 2 2 2" xfId="17865"/>
    <cellStyle name="표준 9 2 2 2 2 2" xfId="20688"/>
    <cellStyle name="표준 9 2 2 2 3" xfId="18802"/>
    <cellStyle name="표준 9 2 2 2 3 2" xfId="21266"/>
    <cellStyle name="표준 9 2 2 2 4" xfId="19764"/>
    <cellStyle name="표준 9 2 2 2 5" xfId="22229"/>
    <cellStyle name="표준 9 2 2 3" xfId="16982"/>
    <cellStyle name="표준 9 2 2 3 2" xfId="18266"/>
    <cellStyle name="표준 9 2 2 3 2 2" xfId="21667"/>
    <cellStyle name="표준 9 2 2 3 3" xfId="19200"/>
    <cellStyle name="표준 9 2 2 3 4" xfId="20162"/>
    <cellStyle name="표준 9 2 2 3 5" xfId="22627"/>
    <cellStyle name="표준 9 2 2 4" xfId="17570"/>
    <cellStyle name="표준 9 2 2 4 2" xfId="20393"/>
    <cellStyle name="표준 9 2 2 5" xfId="18507"/>
    <cellStyle name="표준 9 2 2 5 2" xfId="20971"/>
    <cellStyle name="표준 9 2 2 6" xfId="19469"/>
    <cellStyle name="표준 9 2 2 7" xfId="21934"/>
    <cellStyle name="표준 9 2 3" xfId="16306"/>
    <cellStyle name="표준 9 2 3 2" xfId="17162"/>
    <cellStyle name="표준 9 2 3 2 2" xfId="20573"/>
    <cellStyle name="표준 9 2 3 3" xfId="17750"/>
    <cellStyle name="표준 9 2 3 3 2" xfId="21151"/>
    <cellStyle name="표준 9 2 3 4" xfId="18687"/>
    <cellStyle name="표준 9 2 3 5" xfId="19649"/>
    <cellStyle name="표준 9 2 3 6" xfId="22114"/>
    <cellStyle name="표준 9 2 4" xfId="16472"/>
    <cellStyle name="표준 9 2 4 2" xfId="17998"/>
    <cellStyle name="표준 9 2 4 2 2" xfId="21398"/>
    <cellStyle name="표준 9 2 4 3" xfId="18932"/>
    <cellStyle name="표준 9 2 4 4" xfId="19894"/>
    <cellStyle name="표준 9 2 4 5" xfId="22359"/>
    <cellStyle name="표준 9 2 5" xfId="16620"/>
    <cellStyle name="표준 9 2 5 2" xfId="20227"/>
    <cellStyle name="표준 9 2 6" xfId="16812"/>
    <cellStyle name="표준 9 2 6 2" xfId="20805"/>
    <cellStyle name="표준 9 2 7" xfId="17406"/>
    <cellStyle name="표준 9 2 8" xfId="18343"/>
    <cellStyle name="표준 9 2 9" xfId="19305"/>
    <cellStyle name="표준 9 3" xfId="16252"/>
    <cellStyle name="표준 9 3 2" xfId="17251"/>
    <cellStyle name="표준 9 3 2 2" xfId="17825"/>
    <cellStyle name="표준 9 3 2 2 2" xfId="20648"/>
    <cellStyle name="표준 9 3 2 3" xfId="18762"/>
    <cellStyle name="표준 9 3 2 3 2" xfId="21226"/>
    <cellStyle name="표준 9 3 2 4" xfId="19724"/>
    <cellStyle name="표준 9 3 2 5" xfId="22189"/>
    <cellStyle name="표준 9 3 3" xfId="16942"/>
    <cellStyle name="표준 9 3 3 2" xfId="18267"/>
    <cellStyle name="표준 9 3 3 2 2" xfId="21668"/>
    <cellStyle name="표준 9 3 3 3" xfId="19201"/>
    <cellStyle name="표준 9 3 3 4" xfId="20163"/>
    <cellStyle name="표준 9 3 3 5" xfId="22628"/>
    <cellStyle name="표준 9 3 4" xfId="17530"/>
    <cellStyle name="표준 9 3 4 2" xfId="20353"/>
    <cellStyle name="표준 9 3 5" xfId="18467"/>
    <cellStyle name="표준 9 3 5 2" xfId="20931"/>
    <cellStyle name="표준 9 3 6" xfId="19429"/>
    <cellStyle name="표준 9 3 7" xfId="21894"/>
    <cellStyle name="표준 9 4" xfId="16432"/>
    <cellStyle name="표준 9 4 2" xfId="17122"/>
    <cellStyle name="표준 9 4 2 2" xfId="20533"/>
    <cellStyle name="표준 9 4 3" xfId="17710"/>
    <cellStyle name="표준 9 4 3 2" xfId="21111"/>
    <cellStyle name="표준 9 4 4" xfId="18647"/>
    <cellStyle name="표준 9 4 5" xfId="19609"/>
    <cellStyle name="표준 9 4 6" xfId="22074"/>
    <cellStyle name="표준 9 5" xfId="16580"/>
    <cellStyle name="표준 9 5 2" xfId="17958"/>
    <cellStyle name="표준 9 5 2 2" xfId="21358"/>
    <cellStyle name="표준 9 5 3" xfId="18892"/>
    <cellStyle name="표준 9 5 4" xfId="19854"/>
    <cellStyle name="표준 9 5 5" xfId="22319"/>
    <cellStyle name="표준 9 6" xfId="16772"/>
    <cellStyle name="표준 9 6 2" xfId="20187"/>
    <cellStyle name="표준 9 6 3" xfId="21728"/>
    <cellStyle name="표준 9 7" xfId="17366"/>
    <cellStyle name="표준 9 7 2" xfId="20765"/>
    <cellStyle name="표준 9 8" xfId="18303"/>
    <cellStyle name="표준 9 9" xfId="19265"/>
    <cellStyle name="표준 90" xfId="49790"/>
    <cellStyle name="표준 91" xfId="49804"/>
    <cellStyle name="표준 92" xfId="49818"/>
    <cellStyle name="표준 93" xfId="49832"/>
    <cellStyle name="표준 94" xfId="49846"/>
    <cellStyle name="표준 95" xfId="49860"/>
    <cellStyle name="표준 96" xfId="49874"/>
    <cellStyle name="표준 97" xfId="49888"/>
    <cellStyle name="표준 98" xfId="49902"/>
    <cellStyle name="표준 99" xfId="49903"/>
  </cellStyles>
  <dxfs count="654"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3ECF4"/>
      <color rgb="FFECDFED"/>
      <color rgb="FFDEC6E0"/>
      <color rgb="FFFFFF66"/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499420</xdr:colOff>
      <xdr:row>1</xdr:row>
      <xdr:rowOff>865061</xdr:rowOff>
    </xdr:from>
    <xdr:to>
      <xdr:col>29</xdr:col>
      <xdr:colOff>414177</xdr:colOff>
      <xdr:row>1</xdr:row>
      <xdr:rowOff>865061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1722355" y="1005865"/>
          <a:ext cx="6764474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28903</xdr:colOff>
      <xdr:row>2</xdr:row>
      <xdr:rowOff>0</xdr:rowOff>
    </xdr:from>
    <xdr:to>
      <xdr:col>30</xdr:col>
      <xdr:colOff>314325</xdr:colOff>
      <xdr:row>2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0811203" y="1028700"/>
          <a:ext cx="6933872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0</xdr:rowOff>
    </xdr:from>
    <xdr:to>
      <xdr:col>28</xdr:col>
      <xdr:colOff>0</xdr:colOff>
      <xdr:row>2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9439275" y="1028700"/>
          <a:ext cx="6556156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505240</xdr:colOff>
      <xdr:row>3</xdr:row>
      <xdr:rowOff>24848</xdr:rowOff>
    </xdr:from>
    <xdr:to>
      <xdr:col>10</xdr:col>
      <xdr:colOff>463826</xdr:colOff>
      <xdr:row>3</xdr:row>
      <xdr:rowOff>24848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399762" y="1043609"/>
          <a:ext cx="6286499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28903</xdr:colOff>
      <xdr:row>2</xdr:row>
      <xdr:rowOff>0</xdr:rowOff>
    </xdr:from>
    <xdr:to>
      <xdr:col>50</xdr:col>
      <xdr:colOff>314325</xdr:colOff>
      <xdr:row>2</xdr:row>
      <xdr:rowOff>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10638925" y="1018761"/>
          <a:ext cx="7077161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</xdr:row>
      <xdr:rowOff>0</xdr:rowOff>
    </xdr:from>
    <xdr:to>
      <xdr:col>47</xdr:col>
      <xdr:colOff>22006</xdr:colOff>
      <xdr:row>2</xdr:row>
      <xdr:rowOff>0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>
          <a:off x="9226826" y="1018761"/>
          <a:ext cx="5679028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371500</xdr:colOff>
      <xdr:row>1</xdr:row>
      <xdr:rowOff>877132</xdr:rowOff>
    </xdr:from>
    <xdr:to>
      <xdr:col>50</xdr:col>
      <xdr:colOff>223630</xdr:colOff>
      <xdr:row>1</xdr:row>
      <xdr:rowOff>877133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 flipV="1">
          <a:off x="20075826" y="1017936"/>
          <a:ext cx="6445087" cy="1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28903</xdr:colOff>
      <xdr:row>2</xdr:row>
      <xdr:rowOff>0</xdr:rowOff>
    </xdr:from>
    <xdr:to>
      <xdr:col>70</xdr:col>
      <xdr:colOff>314325</xdr:colOff>
      <xdr:row>2</xdr:row>
      <xdr:rowOff>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>
          <a:off x="21878425" y="1018761"/>
          <a:ext cx="7077161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2</xdr:row>
      <xdr:rowOff>0</xdr:rowOff>
    </xdr:from>
    <xdr:to>
      <xdr:col>68</xdr:col>
      <xdr:colOff>0</xdr:colOff>
      <xdr:row>2</xdr:row>
      <xdr:rowOff>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>
          <a:off x="20466326" y="1018761"/>
          <a:ext cx="5679028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65020</xdr:colOff>
      <xdr:row>3</xdr:row>
      <xdr:rowOff>65439</xdr:rowOff>
    </xdr:from>
    <xdr:to>
      <xdr:col>70</xdr:col>
      <xdr:colOff>115957</xdr:colOff>
      <xdr:row>3</xdr:row>
      <xdr:rowOff>65440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 flipV="1">
          <a:off x="29484846" y="1084200"/>
          <a:ext cx="6527937" cy="1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28903</xdr:colOff>
      <xdr:row>2</xdr:row>
      <xdr:rowOff>0</xdr:rowOff>
    </xdr:from>
    <xdr:to>
      <xdr:col>87</xdr:col>
      <xdr:colOff>314325</xdr:colOff>
      <xdr:row>2</xdr:row>
      <xdr:rowOff>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>
        <a:xfrm>
          <a:off x="32554707" y="1018761"/>
          <a:ext cx="6008705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2</xdr:row>
      <xdr:rowOff>0</xdr:rowOff>
    </xdr:from>
    <xdr:to>
      <xdr:col>85</xdr:col>
      <xdr:colOff>0</xdr:colOff>
      <xdr:row>2</xdr:row>
      <xdr:rowOff>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>
          <a:off x="31142609" y="1018761"/>
          <a:ext cx="4610571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139575</xdr:colOff>
      <xdr:row>2</xdr:row>
      <xdr:rowOff>0</xdr:rowOff>
    </xdr:from>
    <xdr:to>
      <xdr:col>86</xdr:col>
      <xdr:colOff>430682</xdr:colOff>
      <xdr:row>2</xdr:row>
      <xdr:rowOff>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/>
      </xdr:nvCxnSpPr>
      <xdr:spPr>
        <a:xfrm flipV="1">
          <a:off x="41966749" y="1018761"/>
          <a:ext cx="4573216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2</xdr:row>
      <xdr:rowOff>0</xdr:rowOff>
    </xdr:from>
    <xdr:to>
      <xdr:col>93</xdr:col>
      <xdr:colOff>249696</xdr:colOff>
      <xdr:row>2</xdr:row>
      <xdr:rowOff>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 flipV="1">
          <a:off x="39143609" y="1018761"/>
          <a:ext cx="6080652" cy="1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2</xdr:row>
      <xdr:rowOff>0</xdr:rowOff>
    </xdr:from>
    <xdr:to>
      <xdr:col>93</xdr:col>
      <xdr:colOff>249696</xdr:colOff>
      <xdr:row>2</xdr:row>
      <xdr:rowOff>1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 flipV="1">
          <a:off x="39143609" y="1018761"/>
          <a:ext cx="6080652" cy="1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495778</xdr:colOff>
      <xdr:row>1</xdr:row>
      <xdr:rowOff>877135</xdr:rowOff>
    </xdr:from>
    <xdr:to>
      <xdr:col>87</xdr:col>
      <xdr:colOff>505239</xdr:colOff>
      <xdr:row>1</xdr:row>
      <xdr:rowOff>877136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 flipV="1">
          <a:off x="41254495" y="1017939"/>
          <a:ext cx="6942005" cy="1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30150</xdr:colOff>
      <xdr:row>2</xdr:row>
      <xdr:rowOff>480392</xdr:rowOff>
    </xdr:from>
    <xdr:to>
      <xdr:col>10</xdr:col>
      <xdr:colOff>91106</xdr:colOff>
      <xdr:row>2</xdr:row>
      <xdr:rowOff>496958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V="1">
          <a:off x="1313954" y="1126435"/>
          <a:ext cx="4020043" cy="16566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9"/>
  </sheetPr>
  <dimension ref="A1:AL526"/>
  <sheetViews>
    <sheetView zoomScaleNormal="100" workbookViewId="0">
      <pane xSplit="1" ySplit="3" topLeftCell="B147" activePane="bottomRight" state="frozen"/>
      <selection pane="topRight" activeCell="B1" sqref="B1"/>
      <selection pane="bottomLeft" activeCell="A4" sqref="A4"/>
      <selection pane="bottomRight" activeCell="O160" sqref="O160"/>
    </sheetView>
  </sheetViews>
  <sheetFormatPr defaultRowHeight="11.25" x14ac:dyDescent="0.15"/>
  <cols>
    <col min="1" max="1" width="9.33203125" style="1"/>
    <col min="2" max="2" width="15.6640625" style="1" bestFit="1" customWidth="1"/>
    <col min="3" max="3" width="12.1640625" style="1" customWidth="1"/>
    <col min="4" max="4" width="18.6640625" style="32" customWidth="1"/>
    <col min="5" max="5" width="15.83203125" style="1" customWidth="1"/>
    <col min="6" max="6" width="11.83203125" bestFit="1" customWidth="1"/>
    <col min="7" max="7" width="9.33203125" style="1"/>
    <col min="8" max="8" width="12.83203125" style="1" customWidth="1"/>
    <col min="9" max="9" width="18.83203125" style="1" customWidth="1"/>
    <col min="10" max="10" width="9.33203125" style="1"/>
    <col min="11" max="11" width="12.1640625" style="1" bestFit="1" customWidth="1"/>
    <col min="12" max="14" width="9.33203125" style="1"/>
    <col min="15" max="15" width="12.1640625" style="1" bestFit="1" customWidth="1"/>
    <col min="16" max="17" width="9.33203125" style="1"/>
    <col min="18" max="18" width="11.6640625" style="1" bestFit="1" customWidth="1"/>
    <col min="19" max="16384" width="9.33203125" style="1"/>
  </cols>
  <sheetData>
    <row r="1" spans="1:38" s="2" customFormat="1" ht="20.100000000000001" customHeight="1" thickBot="1" x14ac:dyDescent="0.2"/>
    <row r="2" spans="1:38" ht="27" customHeight="1" thickBot="1" x14ac:dyDescent="0.2">
      <c r="A2" s="90" t="s">
        <v>394</v>
      </c>
      <c r="B2" s="91"/>
      <c r="C2" s="91"/>
      <c r="D2" s="92"/>
      <c r="E2" s="93"/>
      <c r="H2" s="128" t="s">
        <v>398</v>
      </c>
      <c r="I2" s="129"/>
      <c r="J2" s="2"/>
      <c r="K2" s="128" t="s">
        <v>103</v>
      </c>
      <c r="L2" s="129"/>
      <c r="M2" s="2"/>
      <c r="N2" s="130" t="s">
        <v>104</v>
      </c>
      <c r="O2" s="131"/>
      <c r="P2" s="132"/>
      <c r="Q2" s="2"/>
      <c r="R2" s="2" t="s">
        <v>100</v>
      </c>
      <c r="S2" s="2"/>
      <c r="T2" s="2"/>
      <c r="U2" s="2"/>
      <c r="V2" s="2"/>
      <c r="W2" s="2"/>
    </row>
    <row r="3" spans="1:38" ht="20.100000000000001" customHeight="1" x14ac:dyDescent="0.15">
      <c r="A3" s="94" t="s">
        <v>395</v>
      </c>
      <c r="B3" s="95" t="s">
        <v>188</v>
      </c>
      <c r="C3" s="95" t="s">
        <v>26</v>
      </c>
      <c r="D3" s="96" t="s">
        <v>27</v>
      </c>
      <c r="E3" s="97" t="s">
        <v>187</v>
      </c>
      <c r="H3" s="98" t="s">
        <v>92</v>
      </c>
      <c r="I3" s="98" t="s">
        <v>93</v>
      </c>
      <c r="J3" s="2"/>
      <c r="K3" s="98" t="s">
        <v>101</v>
      </c>
      <c r="L3" s="98" t="s">
        <v>102</v>
      </c>
      <c r="M3" s="2"/>
      <c r="N3" s="98" t="s">
        <v>98</v>
      </c>
      <c r="O3" s="98" t="s">
        <v>99</v>
      </c>
      <c r="P3" s="98" t="s">
        <v>98</v>
      </c>
      <c r="Q3" s="2"/>
      <c r="R3" s="2"/>
      <c r="S3" s="2"/>
      <c r="T3" s="2"/>
      <c r="U3" s="2"/>
      <c r="V3" s="2"/>
      <c r="W3" s="2"/>
    </row>
    <row r="4" spans="1:38" ht="20.100000000000001" customHeight="1" x14ac:dyDescent="0.15">
      <c r="A4" s="85">
        <v>1</v>
      </c>
      <c r="B4" s="86" t="s">
        <v>401</v>
      </c>
      <c r="C4" s="87">
        <v>35357</v>
      </c>
      <c r="D4" s="86" t="s">
        <v>380</v>
      </c>
      <c r="E4" s="86">
        <v>49</v>
      </c>
      <c r="H4" s="1" t="s">
        <v>558</v>
      </c>
      <c r="I4" s="99">
        <f>VLOOKUP($H4,$N$4:$O$300,2,FALSE)</f>
        <v>36028</v>
      </c>
      <c r="J4" s="2"/>
      <c r="K4" s="100">
        <v>18821</v>
      </c>
      <c r="L4" s="2" t="str">
        <f>VLOOKUP($K4,$O$4:$P$310,2,FALSE)</f>
        <v>최원석</v>
      </c>
      <c r="M4" s="2"/>
      <c r="N4" s="100" t="s">
        <v>380</v>
      </c>
      <c r="O4" s="101">
        <v>35357</v>
      </c>
      <c r="P4" s="100" t="s">
        <v>380</v>
      </c>
      <c r="Q4" s="2"/>
      <c r="R4" s="2"/>
      <c r="S4" s="2"/>
      <c r="T4" s="2"/>
      <c r="U4" s="2"/>
      <c r="V4" s="2"/>
      <c r="W4" s="2"/>
    </row>
    <row r="5" spans="1:38" ht="20.100000000000001" customHeight="1" x14ac:dyDescent="0.15">
      <c r="A5" s="85">
        <v>2</v>
      </c>
      <c r="B5" s="86" t="s">
        <v>215</v>
      </c>
      <c r="C5" s="87">
        <v>33596</v>
      </c>
      <c r="D5" s="86" t="s">
        <v>214</v>
      </c>
      <c r="E5" s="86">
        <v>39</v>
      </c>
      <c r="H5" s="1" t="s">
        <v>223</v>
      </c>
      <c r="I5" s="99">
        <f t="shared" ref="I5:I68" si="0">VLOOKUP($H5,$N$4:$O$300,2,FALSE)</f>
        <v>36167</v>
      </c>
      <c r="J5" s="2"/>
      <c r="K5" s="2">
        <v>21889</v>
      </c>
      <c r="L5" s="2" t="str">
        <f t="shared" ref="L5:L68" si="1">VLOOKUP($K5,$O$4:$P$310,2,FALSE)</f>
        <v>이동근</v>
      </c>
      <c r="M5" s="2"/>
      <c r="N5" s="100" t="s">
        <v>214</v>
      </c>
      <c r="O5" s="101">
        <v>33596</v>
      </c>
      <c r="P5" s="100" t="s">
        <v>214</v>
      </c>
      <c r="Q5" s="2"/>
      <c r="R5" s="2"/>
      <c r="S5" s="2"/>
      <c r="T5" s="2"/>
      <c r="U5" s="2"/>
      <c r="V5" s="2"/>
      <c r="W5" s="2"/>
    </row>
    <row r="6" spans="1:38" ht="20.100000000000001" customHeight="1" x14ac:dyDescent="0.15">
      <c r="A6" s="85">
        <v>3</v>
      </c>
      <c r="B6" s="86" t="s">
        <v>117</v>
      </c>
      <c r="C6" s="87">
        <v>32833</v>
      </c>
      <c r="D6" s="86" t="s">
        <v>710</v>
      </c>
      <c r="E6" s="86">
        <v>49</v>
      </c>
      <c r="H6" s="1" t="s">
        <v>408</v>
      </c>
      <c r="I6" s="99">
        <f t="shared" si="0"/>
        <v>26524</v>
      </c>
      <c r="J6" s="2"/>
      <c r="K6" s="2">
        <v>22569</v>
      </c>
      <c r="L6" s="2" t="str">
        <f t="shared" si="1"/>
        <v>김민규</v>
      </c>
      <c r="M6" s="2"/>
      <c r="N6" s="100" t="s">
        <v>407</v>
      </c>
      <c r="O6" s="101">
        <v>34684</v>
      </c>
      <c r="P6" s="100" t="s">
        <v>407</v>
      </c>
      <c r="Q6" s="2"/>
      <c r="R6" s="2"/>
      <c r="S6" s="2"/>
      <c r="T6" s="2"/>
      <c r="U6" s="2"/>
      <c r="V6" s="2"/>
      <c r="W6" s="2"/>
    </row>
    <row r="7" spans="1:38" ht="20.100000000000001" customHeight="1" x14ac:dyDescent="0.15">
      <c r="A7" s="85">
        <v>4</v>
      </c>
      <c r="B7" s="86" t="s">
        <v>216</v>
      </c>
      <c r="C7" s="87">
        <v>34684</v>
      </c>
      <c r="D7" s="86" t="s">
        <v>407</v>
      </c>
      <c r="E7" s="86">
        <v>51</v>
      </c>
      <c r="H7" s="1" t="s">
        <v>199</v>
      </c>
      <c r="I7" s="99">
        <f t="shared" si="0"/>
        <v>22573</v>
      </c>
      <c r="J7" s="2"/>
      <c r="K7" s="2">
        <v>22573</v>
      </c>
      <c r="L7" s="2" t="str">
        <f t="shared" si="1"/>
        <v>문진서</v>
      </c>
      <c r="M7" s="2"/>
      <c r="N7" s="100" t="s">
        <v>441</v>
      </c>
      <c r="O7" s="101">
        <v>32833</v>
      </c>
      <c r="P7" s="100" t="s">
        <v>441</v>
      </c>
      <c r="Q7" s="2"/>
      <c r="R7" s="2"/>
      <c r="S7" s="2"/>
      <c r="T7" s="2"/>
      <c r="U7" s="2"/>
      <c r="V7" s="2"/>
      <c r="W7" s="2"/>
    </row>
    <row r="8" spans="1:38" ht="20.100000000000001" customHeight="1" x14ac:dyDescent="0.15">
      <c r="A8" s="85">
        <v>5</v>
      </c>
      <c r="B8" s="86" t="s">
        <v>443</v>
      </c>
      <c r="C8" s="87">
        <v>41363</v>
      </c>
      <c r="D8" s="86" t="s">
        <v>442</v>
      </c>
      <c r="E8" s="86">
        <v>52</v>
      </c>
      <c r="H8" s="1" t="s">
        <v>204</v>
      </c>
      <c r="I8" s="99">
        <f t="shared" si="0"/>
        <v>36111</v>
      </c>
      <c r="J8" s="2"/>
      <c r="K8" s="2">
        <v>22576</v>
      </c>
      <c r="L8" s="2" t="str">
        <f t="shared" si="1"/>
        <v>유현민</v>
      </c>
      <c r="M8" s="2"/>
      <c r="N8" s="100" t="s">
        <v>442</v>
      </c>
      <c r="O8" s="101">
        <v>41363</v>
      </c>
      <c r="P8" s="100" t="s">
        <v>442</v>
      </c>
      <c r="Q8" s="2"/>
      <c r="R8" s="2"/>
      <c r="S8" s="2"/>
      <c r="T8" s="2"/>
      <c r="U8" s="2"/>
      <c r="V8" s="2"/>
      <c r="W8" s="2"/>
      <c r="Z8" s="2"/>
      <c r="AA8" s="2"/>
      <c r="AJ8" s="1" t="s">
        <v>29</v>
      </c>
      <c r="AK8" s="1">
        <v>0</v>
      </c>
      <c r="AL8" s="1">
        <v>0</v>
      </c>
    </row>
    <row r="9" spans="1:38" ht="20.100000000000001" customHeight="1" x14ac:dyDescent="0.15">
      <c r="A9" s="85">
        <v>6</v>
      </c>
      <c r="B9" s="86" t="s">
        <v>445</v>
      </c>
      <c r="C9" s="87">
        <v>41273</v>
      </c>
      <c r="D9" s="86" t="s">
        <v>444</v>
      </c>
      <c r="E9" s="86">
        <v>52</v>
      </c>
      <c r="H9" s="1" t="s">
        <v>144</v>
      </c>
      <c r="I9" s="99">
        <f t="shared" si="0"/>
        <v>32686</v>
      </c>
      <c r="J9" s="2"/>
      <c r="K9" s="2">
        <v>22583</v>
      </c>
      <c r="L9" s="2" t="str">
        <f t="shared" si="1"/>
        <v>김동건</v>
      </c>
      <c r="M9" s="2"/>
      <c r="N9" s="100" t="s">
        <v>444</v>
      </c>
      <c r="O9" s="101">
        <v>41273</v>
      </c>
      <c r="P9" s="100" t="s">
        <v>444</v>
      </c>
      <c r="Q9" s="2"/>
      <c r="R9" s="2"/>
      <c r="S9" s="2"/>
      <c r="T9" s="2"/>
      <c r="U9" s="2"/>
      <c r="V9" s="2"/>
      <c r="W9" s="2"/>
      <c r="Z9" s="2"/>
      <c r="AA9" s="2"/>
      <c r="AJ9" s="1" t="s">
        <v>30</v>
      </c>
      <c r="AK9" s="1">
        <v>0</v>
      </c>
      <c r="AL9" s="1">
        <v>0</v>
      </c>
    </row>
    <row r="10" spans="1:38" ht="20.100000000000001" customHeight="1" x14ac:dyDescent="0.15">
      <c r="A10" s="85">
        <v>7</v>
      </c>
      <c r="B10" s="86" t="s">
        <v>447</v>
      </c>
      <c r="C10" s="87">
        <v>41436</v>
      </c>
      <c r="D10" s="86" t="s">
        <v>446</v>
      </c>
      <c r="E10" s="86">
        <v>52</v>
      </c>
      <c r="H10" s="1" t="s">
        <v>631</v>
      </c>
      <c r="I10" s="99">
        <f t="shared" si="0"/>
        <v>26738</v>
      </c>
      <c r="J10" s="2"/>
      <c r="K10" s="2">
        <v>22594</v>
      </c>
      <c r="L10" s="2" t="str">
        <f t="shared" si="1"/>
        <v>임진수</v>
      </c>
      <c r="M10" s="2"/>
      <c r="N10" s="100" t="s">
        <v>446</v>
      </c>
      <c r="O10" s="101">
        <v>41436</v>
      </c>
      <c r="P10" s="100" t="s">
        <v>446</v>
      </c>
      <c r="Q10" s="2"/>
      <c r="R10" s="2"/>
      <c r="S10" s="2"/>
      <c r="T10" s="2"/>
      <c r="U10" s="2"/>
      <c r="V10" s="2"/>
      <c r="W10" s="2"/>
    </row>
    <row r="11" spans="1:38" ht="20.100000000000001" customHeight="1" x14ac:dyDescent="0.15">
      <c r="A11" s="85">
        <v>8</v>
      </c>
      <c r="B11" s="86" t="s">
        <v>143</v>
      </c>
      <c r="C11" s="87">
        <v>32975</v>
      </c>
      <c r="D11" s="86" t="s">
        <v>142</v>
      </c>
      <c r="E11" s="86">
        <v>50</v>
      </c>
      <c r="H11" s="1" t="s">
        <v>349</v>
      </c>
      <c r="I11" s="99">
        <f t="shared" si="0"/>
        <v>28682</v>
      </c>
      <c r="J11" s="2"/>
      <c r="K11" s="2">
        <v>22606</v>
      </c>
      <c r="L11" s="2" t="str">
        <f t="shared" si="1"/>
        <v>이근혁</v>
      </c>
      <c r="M11" s="2"/>
      <c r="N11" s="100" t="s">
        <v>142</v>
      </c>
      <c r="O11" s="101">
        <v>32975</v>
      </c>
      <c r="P11" s="100" t="s">
        <v>142</v>
      </c>
      <c r="Q11" s="2"/>
      <c r="R11" s="2"/>
      <c r="S11" s="2"/>
      <c r="T11" s="2"/>
      <c r="U11" s="2"/>
      <c r="V11" s="2"/>
      <c r="W11" s="2"/>
    </row>
    <row r="12" spans="1:38" ht="20.100000000000001" customHeight="1" x14ac:dyDescent="0.15">
      <c r="A12" s="85">
        <v>9</v>
      </c>
      <c r="B12" s="86" t="s">
        <v>118</v>
      </c>
      <c r="C12" s="87">
        <v>31841</v>
      </c>
      <c r="D12" s="86" t="s">
        <v>108</v>
      </c>
      <c r="E12" s="86">
        <v>49</v>
      </c>
      <c r="H12" s="1" t="s">
        <v>185</v>
      </c>
      <c r="I12" s="99">
        <f t="shared" si="0"/>
        <v>36025</v>
      </c>
      <c r="J12" s="2"/>
      <c r="K12" s="2">
        <v>22838</v>
      </c>
      <c r="L12" s="2" t="str">
        <f t="shared" si="1"/>
        <v>배민재</v>
      </c>
      <c r="M12" s="2"/>
      <c r="N12" s="100" t="s">
        <v>108</v>
      </c>
      <c r="O12" s="101">
        <v>31841</v>
      </c>
      <c r="P12" s="100" t="s">
        <v>108</v>
      </c>
      <c r="Q12" s="2"/>
      <c r="R12" s="2"/>
      <c r="S12" s="2"/>
      <c r="T12" s="2"/>
      <c r="U12" s="2"/>
      <c r="V12" s="2"/>
      <c r="W12" s="2"/>
    </row>
    <row r="13" spans="1:38" ht="20.100000000000001" customHeight="1" x14ac:dyDescent="0.15">
      <c r="A13" s="85">
        <v>10</v>
      </c>
      <c r="B13" s="86" t="s">
        <v>448</v>
      </c>
      <c r="C13" s="87">
        <v>32828</v>
      </c>
      <c r="D13" s="86" t="s">
        <v>109</v>
      </c>
      <c r="E13" s="86">
        <v>49</v>
      </c>
      <c r="G13" s="2"/>
      <c r="H13" s="1" t="s">
        <v>781</v>
      </c>
      <c r="I13" s="99">
        <f t="shared" si="0"/>
        <v>35951</v>
      </c>
      <c r="J13" s="2"/>
      <c r="K13" s="2">
        <v>23915</v>
      </c>
      <c r="L13" s="2" t="str">
        <f t="shared" si="1"/>
        <v>김수빈</v>
      </c>
      <c r="M13" s="2"/>
      <c r="N13" s="100" t="s">
        <v>109</v>
      </c>
      <c r="O13" s="101">
        <v>32828</v>
      </c>
      <c r="P13" s="100" t="s">
        <v>109</v>
      </c>
      <c r="Q13" s="2"/>
      <c r="R13" s="2"/>
      <c r="S13" s="2"/>
      <c r="T13" s="2"/>
      <c r="U13" s="2"/>
      <c r="V13" s="2"/>
      <c r="W13" s="2"/>
    </row>
    <row r="14" spans="1:38" ht="20.100000000000001" customHeight="1" x14ac:dyDescent="0.15">
      <c r="A14" s="85">
        <v>11</v>
      </c>
      <c r="B14" s="86" t="s">
        <v>450</v>
      </c>
      <c r="C14" s="87">
        <v>41382</v>
      </c>
      <c r="D14" s="86" t="s">
        <v>449</v>
      </c>
      <c r="E14" s="86">
        <v>52</v>
      </c>
      <c r="H14" s="1" t="s">
        <v>578</v>
      </c>
      <c r="I14" s="99">
        <f t="shared" si="0"/>
        <v>36263</v>
      </c>
      <c r="J14" s="2"/>
      <c r="K14" s="2">
        <v>24108</v>
      </c>
      <c r="L14" s="2" t="str">
        <f t="shared" si="1"/>
        <v>이승향</v>
      </c>
      <c r="M14" s="2"/>
      <c r="N14" s="100" t="s">
        <v>449</v>
      </c>
      <c r="O14" s="101">
        <v>41382</v>
      </c>
      <c r="P14" s="100" t="s">
        <v>449</v>
      </c>
      <c r="Q14" s="2"/>
      <c r="R14" s="2"/>
      <c r="S14" s="2"/>
      <c r="T14" s="2"/>
      <c r="U14" s="2"/>
      <c r="V14" s="2"/>
      <c r="W14" s="2"/>
    </row>
    <row r="15" spans="1:38" ht="20.100000000000001" customHeight="1" x14ac:dyDescent="0.15">
      <c r="A15" s="85">
        <v>12</v>
      </c>
      <c r="B15" s="86" t="s">
        <v>452</v>
      </c>
      <c r="C15" s="87">
        <v>43354</v>
      </c>
      <c r="D15" s="86" t="s">
        <v>451</v>
      </c>
      <c r="E15" s="86">
        <v>52</v>
      </c>
      <c r="H15" s="1" t="s">
        <v>399</v>
      </c>
      <c r="I15" s="99">
        <f t="shared" si="0"/>
        <v>36472</v>
      </c>
      <c r="J15" s="2"/>
      <c r="K15" s="2">
        <v>24270</v>
      </c>
      <c r="L15" s="2" t="str">
        <f t="shared" si="1"/>
        <v>박준우</v>
      </c>
      <c r="M15" s="2"/>
      <c r="N15" s="100" t="s">
        <v>451</v>
      </c>
      <c r="O15" s="101">
        <v>43354</v>
      </c>
      <c r="P15" s="100" t="s">
        <v>451</v>
      </c>
      <c r="Q15" s="2"/>
      <c r="R15" s="2"/>
      <c r="S15" s="2"/>
      <c r="T15" s="2"/>
      <c r="U15" s="2"/>
      <c r="V15" s="2"/>
      <c r="W15" s="2"/>
    </row>
    <row r="16" spans="1:38" ht="20.100000000000001" customHeight="1" x14ac:dyDescent="0.15">
      <c r="A16" s="85">
        <v>13</v>
      </c>
      <c r="B16" s="86" t="s">
        <v>454</v>
      </c>
      <c r="C16" s="87">
        <v>35360</v>
      </c>
      <c r="D16" s="86" t="s">
        <v>453</v>
      </c>
      <c r="E16" s="86">
        <v>49</v>
      </c>
      <c r="H16" s="1" t="s">
        <v>264</v>
      </c>
      <c r="I16" s="99">
        <f t="shared" si="0"/>
        <v>48537</v>
      </c>
      <c r="J16" s="2"/>
      <c r="K16" s="2">
        <v>24384</v>
      </c>
      <c r="L16" s="2" t="str">
        <f t="shared" si="1"/>
        <v>손승효</v>
      </c>
      <c r="M16" s="2"/>
      <c r="N16" s="100" t="s">
        <v>453</v>
      </c>
      <c r="O16" s="101">
        <v>35360</v>
      </c>
      <c r="P16" s="100" t="s">
        <v>453</v>
      </c>
      <c r="Q16" s="2"/>
      <c r="R16" s="2"/>
      <c r="S16" s="2"/>
      <c r="T16" s="2"/>
      <c r="U16" s="2"/>
      <c r="V16" s="2"/>
      <c r="W16" s="2"/>
    </row>
    <row r="17" spans="1:23" ht="20.100000000000001" customHeight="1" x14ac:dyDescent="0.15">
      <c r="A17" s="85">
        <v>14</v>
      </c>
      <c r="B17" s="86" t="s">
        <v>218</v>
      </c>
      <c r="C17" s="87">
        <v>36141</v>
      </c>
      <c r="D17" s="86" t="s">
        <v>217</v>
      </c>
      <c r="E17" s="86">
        <v>51</v>
      </c>
      <c r="H17" s="1" t="s">
        <v>335</v>
      </c>
      <c r="I17" s="99">
        <f t="shared" si="0"/>
        <v>28700</v>
      </c>
      <c r="J17" s="2"/>
      <c r="K17" s="2">
        <v>25054</v>
      </c>
      <c r="L17" s="2" t="str">
        <f t="shared" si="1"/>
        <v>정민겸</v>
      </c>
      <c r="M17" s="2"/>
      <c r="N17" s="100" t="s">
        <v>217</v>
      </c>
      <c r="O17" s="101">
        <v>36141</v>
      </c>
      <c r="P17" s="100" t="s">
        <v>217</v>
      </c>
      <c r="Q17" s="2"/>
      <c r="R17" s="2"/>
      <c r="S17" s="2"/>
      <c r="T17" s="2"/>
      <c r="U17" s="2"/>
      <c r="V17" s="2"/>
      <c r="W17" s="2"/>
    </row>
    <row r="18" spans="1:23" ht="20.100000000000001" customHeight="1" x14ac:dyDescent="0.15">
      <c r="A18" s="85">
        <v>15</v>
      </c>
      <c r="B18" s="86" t="s">
        <v>220</v>
      </c>
      <c r="C18" s="87">
        <v>36169</v>
      </c>
      <c r="D18" s="86" t="s">
        <v>219</v>
      </c>
      <c r="E18" s="86">
        <v>51</v>
      </c>
      <c r="H18" s="1" t="s">
        <v>106</v>
      </c>
      <c r="I18" s="99">
        <f t="shared" si="0"/>
        <v>21889</v>
      </c>
      <c r="J18" s="2"/>
      <c r="K18" s="2">
        <v>25104</v>
      </c>
      <c r="L18" s="2" t="str">
        <f t="shared" si="1"/>
        <v>박나현</v>
      </c>
      <c r="M18" s="2"/>
      <c r="N18" s="100" t="s">
        <v>219</v>
      </c>
      <c r="O18" s="101">
        <v>36169</v>
      </c>
      <c r="P18" s="100" t="s">
        <v>219</v>
      </c>
      <c r="Q18" s="2"/>
      <c r="R18" s="2"/>
      <c r="S18" s="2"/>
      <c r="T18" s="2"/>
      <c r="U18" s="2"/>
      <c r="V18" s="2"/>
      <c r="W18" s="2"/>
    </row>
    <row r="19" spans="1:23" ht="20.100000000000001" customHeight="1" x14ac:dyDescent="0.15">
      <c r="A19" s="85">
        <v>16</v>
      </c>
      <c r="B19" s="86" t="s">
        <v>222</v>
      </c>
      <c r="C19" s="87">
        <v>37133</v>
      </c>
      <c r="D19" s="86" t="s">
        <v>221</v>
      </c>
      <c r="E19" s="86">
        <v>51</v>
      </c>
      <c r="H19" s="1" t="s">
        <v>390</v>
      </c>
      <c r="I19" s="99">
        <f t="shared" si="0"/>
        <v>22606</v>
      </c>
      <c r="J19" s="2"/>
      <c r="K19" s="2">
        <v>25225</v>
      </c>
      <c r="L19" s="2" t="str">
        <f t="shared" si="1"/>
        <v>박준우A</v>
      </c>
      <c r="M19" s="2"/>
      <c r="N19" s="100" t="s">
        <v>221</v>
      </c>
      <c r="O19" s="101">
        <v>37133</v>
      </c>
      <c r="P19" s="100" t="s">
        <v>221</v>
      </c>
      <c r="Q19" s="2"/>
      <c r="R19" s="2"/>
      <c r="S19" s="2"/>
      <c r="T19" s="2"/>
      <c r="U19" s="2"/>
      <c r="V19" s="2"/>
      <c r="W19" s="2"/>
    </row>
    <row r="20" spans="1:23" ht="20.100000000000001" customHeight="1" x14ac:dyDescent="0.15">
      <c r="A20" s="85">
        <v>17</v>
      </c>
      <c r="B20" s="86" t="s">
        <v>224</v>
      </c>
      <c r="C20" s="87">
        <v>36167</v>
      </c>
      <c r="D20" s="86" t="s">
        <v>223</v>
      </c>
      <c r="E20" s="86">
        <v>51</v>
      </c>
      <c r="H20" s="1" t="s">
        <v>652</v>
      </c>
      <c r="I20" s="99">
        <f t="shared" si="0"/>
        <v>26671</v>
      </c>
      <c r="J20" s="2"/>
      <c r="K20" s="2">
        <v>25238</v>
      </c>
      <c r="L20" s="2" t="str">
        <f t="shared" si="1"/>
        <v>김수진</v>
      </c>
      <c r="M20" s="2"/>
      <c r="N20" s="100" t="s">
        <v>223</v>
      </c>
      <c r="O20" s="101">
        <v>36167</v>
      </c>
      <c r="P20" s="100" t="s">
        <v>223</v>
      </c>
      <c r="Q20" s="2"/>
      <c r="R20" s="2"/>
      <c r="S20" s="2"/>
      <c r="T20" s="2"/>
      <c r="U20" s="2"/>
      <c r="V20" s="2"/>
      <c r="W20" s="2"/>
    </row>
    <row r="21" spans="1:23" ht="20.100000000000001" customHeight="1" x14ac:dyDescent="0.15">
      <c r="A21" s="85">
        <v>18</v>
      </c>
      <c r="B21" s="86" t="s">
        <v>456</v>
      </c>
      <c r="C21" s="87">
        <v>41283</v>
      </c>
      <c r="D21" s="86" t="s">
        <v>455</v>
      </c>
      <c r="E21" s="86">
        <v>52</v>
      </c>
      <c r="G21" s="2"/>
      <c r="H21" s="1" t="s">
        <v>665</v>
      </c>
      <c r="I21" s="99">
        <f t="shared" si="0"/>
        <v>25024</v>
      </c>
      <c r="J21" s="2"/>
      <c r="K21" s="2">
        <v>25266</v>
      </c>
      <c r="L21" s="2" t="str">
        <f t="shared" si="1"/>
        <v>박산들</v>
      </c>
      <c r="M21" s="2"/>
      <c r="N21" s="100" t="s">
        <v>455</v>
      </c>
      <c r="O21" s="101">
        <v>41283</v>
      </c>
      <c r="P21" s="100" t="s">
        <v>455</v>
      </c>
      <c r="Q21" s="2"/>
      <c r="R21" s="2"/>
      <c r="S21" s="2"/>
      <c r="T21" s="2"/>
      <c r="U21" s="2"/>
      <c r="V21" s="2"/>
      <c r="W21" s="2"/>
    </row>
    <row r="22" spans="1:23" ht="20.100000000000001" customHeight="1" x14ac:dyDescent="0.15">
      <c r="A22" s="85">
        <v>19</v>
      </c>
      <c r="B22" s="86" t="s">
        <v>334</v>
      </c>
      <c r="C22" s="87">
        <v>28720</v>
      </c>
      <c r="D22" s="86" t="s">
        <v>333</v>
      </c>
      <c r="E22" s="86">
        <v>51</v>
      </c>
      <c r="H22" s="1" t="s">
        <v>561</v>
      </c>
      <c r="I22" s="99">
        <f t="shared" si="0"/>
        <v>28747</v>
      </c>
      <c r="J22" s="2"/>
      <c r="K22" s="2">
        <v>25316</v>
      </c>
      <c r="L22" s="2" t="str">
        <f t="shared" si="1"/>
        <v>최원철</v>
      </c>
      <c r="M22" s="2"/>
      <c r="N22" s="100" t="s">
        <v>333</v>
      </c>
      <c r="O22" s="101">
        <v>28720</v>
      </c>
      <c r="P22" s="100" t="s">
        <v>333</v>
      </c>
      <c r="Q22" s="2"/>
      <c r="R22" s="2"/>
      <c r="S22" s="2"/>
      <c r="T22" s="2"/>
      <c r="U22" s="2"/>
      <c r="V22" s="2"/>
      <c r="W22" s="2"/>
    </row>
    <row r="23" spans="1:23" ht="20.100000000000001" customHeight="1" x14ac:dyDescent="0.15">
      <c r="A23" s="85">
        <v>20</v>
      </c>
      <c r="B23" s="86" t="s">
        <v>226</v>
      </c>
      <c r="C23" s="87">
        <v>45062</v>
      </c>
      <c r="D23" s="86" t="s">
        <v>225</v>
      </c>
      <c r="E23" s="86">
        <v>51</v>
      </c>
      <c r="H23" s="1" t="s">
        <v>446</v>
      </c>
      <c r="I23" s="99">
        <f t="shared" si="0"/>
        <v>41436</v>
      </c>
      <c r="J23" s="2"/>
      <c r="K23" s="2">
        <v>26455</v>
      </c>
      <c r="L23" s="2" t="str">
        <f t="shared" si="1"/>
        <v>양소은</v>
      </c>
      <c r="M23" s="2"/>
      <c r="N23" s="100" t="s">
        <v>225</v>
      </c>
      <c r="O23" s="101">
        <v>45062</v>
      </c>
      <c r="P23" s="100" t="s">
        <v>225</v>
      </c>
      <c r="Q23" s="2"/>
      <c r="R23" s="2"/>
      <c r="S23" s="2"/>
      <c r="T23" s="2"/>
      <c r="U23" s="2"/>
      <c r="V23" s="2"/>
      <c r="W23" s="2"/>
    </row>
    <row r="24" spans="1:23" ht="20.100000000000001" customHeight="1" x14ac:dyDescent="0.15">
      <c r="A24" s="85">
        <v>21</v>
      </c>
      <c r="B24" s="86" t="s">
        <v>458</v>
      </c>
      <c r="C24" s="87">
        <v>36103</v>
      </c>
      <c r="D24" s="86" t="s">
        <v>457</v>
      </c>
      <c r="E24" s="86">
        <v>52</v>
      </c>
      <c r="H24" s="1" t="s">
        <v>108</v>
      </c>
      <c r="I24" s="99">
        <f t="shared" si="0"/>
        <v>31841</v>
      </c>
      <c r="J24" s="2"/>
      <c r="K24" s="2">
        <v>26574</v>
      </c>
      <c r="L24" s="2" t="str">
        <f t="shared" si="1"/>
        <v>류하온</v>
      </c>
      <c r="M24" s="2"/>
      <c r="N24" s="100" t="s">
        <v>457</v>
      </c>
      <c r="O24" s="101">
        <v>36103</v>
      </c>
      <c r="P24" s="100" t="s">
        <v>457</v>
      </c>
      <c r="Q24" s="2"/>
      <c r="R24" s="2"/>
      <c r="S24" s="2"/>
      <c r="T24" s="2"/>
      <c r="U24" s="2"/>
      <c r="V24" s="2"/>
      <c r="W24" s="2"/>
    </row>
    <row r="25" spans="1:23" ht="20.100000000000001" customHeight="1" x14ac:dyDescent="0.15">
      <c r="A25" s="85">
        <v>22</v>
      </c>
      <c r="B25" s="86" t="s">
        <v>460</v>
      </c>
      <c r="C25" s="87">
        <v>41326</v>
      </c>
      <c r="D25" s="86" t="s">
        <v>459</v>
      </c>
      <c r="E25" s="86">
        <v>52</v>
      </c>
      <c r="H25" s="1" t="s">
        <v>299</v>
      </c>
      <c r="I25" s="99">
        <f t="shared" si="0"/>
        <v>25278</v>
      </c>
      <c r="J25" s="2"/>
      <c r="K25" s="2">
        <v>26575</v>
      </c>
      <c r="L25" s="2" t="str">
        <f t="shared" si="1"/>
        <v>이동건</v>
      </c>
      <c r="M25" s="2"/>
      <c r="N25" s="100" t="s">
        <v>459</v>
      </c>
      <c r="O25" s="101">
        <v>41326</v>
      </c>
      <c r="P25" s="100" t="s">
        <v>459</v>
      </c>
      <c r="Q25" s="2"/>
      <c r="R25" s="2"/>
      <c r="S25" s="2"/>
      <c r="T25" s="2"/>
      <c r="U25" s="2"/>
      <c r="V25" s="2"/>
      <c r="W25" s="2"/>
    </row>
    <row r="26" spans="1:23" ht="20.100000000000001" customHeight="1" x14ac:dyDescent="0.15">
      <c r="A26" s="85">
        <v>23</v>
      </c>
      <c r="B26" s="86" t="s">
        <v>462</v>
      </c>
      <c r="C26" s="87">
        <v>41487</v>
      </c>
      <c r="D26" s="86" t="s">
        <v>461</v>
      </c>
      <c r="E26" s="86">
        <v>52</v>
      </c>
      <c r="H26" s="1" t="s">
        <v>295</v>
      </c>
      <c r="I26" s="99">
        <f t="shared" si="0"/>
        <v>45088</v>
      </c>
      <c r="J26" s="2"/>
      <c r="K26" s="2">
        <v>26599</v>
      </c>
      <c r="L26" s="2" t="str">
        <f t="shared" si="1"/>
        <v>장성민</v>
      </c>
      <c r="M26" s="2"/>
      <c r="N26" s="100" t="s">
        <v>461</v>
      </c>
      <c r="O26" s="101">
        <v>41487</v>
      </c>
      <c r="P26" s="100" t="s">
        <v>461</v>
      </c>
      <c r="Q26" s="2"/>
      <c r="R26" s="2"/>
      <c r="S26" s="2"/>
      <c r="T26" s="2"/>
      <c r="U26" s="2"/>
      <c r="V26" s="2"/>
      <c r="W26" s="2"/>
    </row>
    <row r="27" spans="1:23" ht="20.100000000000001" customHeight="1" x14ac:dyDescent="0.15">
      <c r="A27" s="85">
        <v>24</v>
      </c>
      <c r="B27" s="86" t="s">
        <v>464</v>
      </c>
      <c r="C27" s="87">
        <v>30598</v>
      </c>
      <c r="D27" s="86" t="s">
        <v>463</v>
      </c>
      <c r="E27" s="86">
        <v>40</v>
      </c>
      <c r="H27" s="1" t="s">
        <v>608</v>
      </c>
      <c r="I27" s="99">
        <f t="shared" si="0"/>
        <v>21701</v>
      </c>
      <c r="J27" s="2"/>
      <c r="K27" s="2">
        <v>26657</v>
      </c>
      <c r="L27" s="2" t="str">
        <f t="shared" si="1"/>
        <v>유해강</v>
      </c>
      <c r="M27" s="2"/>
      <c r="N27" s="100" t="s">
        <v>463</v>
      </c>
      <c r="O27" s="101">
        <v>30598</v>
      </c>
      <c r="P27" s="100" t="s">
        <v>463</v>
      </c>
      <c r="Q27" s="2"/>
      <c r="R27" s="2"/>
      <c r="S27" s="2"/>
      <c r="T27" s="2"/>
      <c r="U27" s="2"/>
      <c r="V27" s="2"/>
      <c r="W27" s="2"/>
    </row>
    <row r="28" spans="1:23" ht="20.100000000000001" customHeight="1" x14ac:dyDescent="0.15">
      <c r="A28" s="85">
        <v>25</v>
      </c>
      <c r="B28" s="86" t="s">
        <v>466</v>
      </c>
      <c r="C28" s="87">
        <v>41284</v>
      </c>
      <c r="D28" s="86" t="s">
        <v>465</v>
      </c>
      <c r="E28" s="86">
        <v>52</v>
      </c>
      <c r="H28" s="1" t="s">
        <v>202</v>
      </c>
      <c r="I28" s="99">
        <f t="shared" si="0"/>
        <v>36148</v>
      </c>
      <c r="J28" s="2"/>
      <c r="K28" s="2">
        <v>26713</v>
      </c>
      <c r="L28" s="2" t="str">
        <f t="shared" si="1"/>
        <v>유다경</v>
      </c>
      <c r="M28" s="2"/>
      <c r="N28" s="100" t="s">
        <v>465</v>
      </c>
      <c r="O28" s="101">
        <v>41284</v>
      </c>
      <c r="P28" s="100" t="s">
        <v>465</v>
      </c>
      <c r="Q28" s="2"/>
      <c r="R28" s="2"/>
      <c r="S28" s="2"/>
      <c r="T28" s="2"/>
      <c r="U28" s="2"/>
      <c r="V28" s="2"/>
      <c r="W28" s="2"/>
    </row>
    <row r="29" spans="1:23" ht="20.100000000000001" customHeight="1" x14ac:dyDescent="0.15">
      <c r="A29" s="85">
        <v>26</v>
      </c>
      <c r="B29" s="86" t="s">
        <v>468</v>
      </c>
      <c r="C29" s="87">
        <v>41459</v>
      </c>
      <c r="D29" s="86" t="s">
        <v>467</v>
      </c>
      <c r="E29" s="86">
        <v>52</v>
      </c>
      <c r="H29" s="1" t="s">
        <v>190</v>
      </c>
      <c r="I29" s="99">
        <f t="shared" si="0"/>
        <v>21809</v>
      </c>
      <c r="J29" s="2"/>
      <c r="K29" s="2">
        <v>26718</v>
      </c>
      <c r="L29" s="2" t="str">
        <f t="shared" si="1"/>
        <v>이지훈</v>
      </c>
      <c r="M29" s="2"/>
      <c r="N29" s="100" t="s">
        <v>467</v>
      </c>
      <c r="O29" s="101">
        <v>41459</v>
      </c>
      <c r="P29" s="100" t="s">
        <v>467</v>
      </c>
      <c r="Q29" s="2"/>
      <c r="R29" s="2"/>
      <c r="S29" s="2"/>
      <c r="T29" s="2"/>
      <c r="U29" s="2"/>
      <c r="V29" s="2"/>
      <c r="W29" s="2"/>
    </row>
    <row r="30" spans="1:23" ht="20.100000000000001" customHeight="1" x14ac:dyDescent="0.15">
      <c r="A30" s="85">
        <v>27</v>
      </c>
      <c r="B30" s="86" t="s">
        <v>411</v>
      </c>
      <c r="C30" s="87">
        <v>45064</v>
      </c>
      <c r="D30" s="86" t="s">
        <v>409</v>
      </c>
      <c r="E30" s="86">
        <v>51</v>
      </c>
      <c r="H30" s="1" t="s">
        <v>377</v>
      </c>
      <c r="I30" s="99">
        <f t="shared" si="0"/>
        <v>45086</v>
      </c>
      <c r="J30" s="2"/>
      <c r="K30" s="2">
        <v>26736</v>
      </c>
      <c r="L30" s="2" t="str">
        <f t="shared" si="1"/>
        <v>하정석</v>
      </c>
      <c r="M30" s="2"/>
      <c r="N30" s="100" t="s">
        <v>409</v>
      </c>
      <c r="O30" s="101">
        <v>45064</v>
      </c>
      <c r="P30" s="100" t="s">
        <v>409</v>
      </c>
      <c r="Q30" s="2"/>
      <c r="R30" s="2"/>
      <c r="S30" s="2"/>
      <c r="T30" s="2"/>
      <c r="U30" s="2"/>
      <c r="V30" s="2"/>
      <c r="W30" s="2"/>
    </row>
    <row r="31" spans="1:23" ht="20.100000000000001" customHeight="1" x14ac:dyDescent="0.15">
      <c r="A31" s="85">
        <v>28</v>
      </c>
      <c r="B31" s="86" t="s">
        <v>336</v>
      </c>
      <c r="C31" s="87">
        <v>28700</v>
      </c>
      <c r="D31" s="86" t="s">
        <v>335</v>
      </c>
      <c r="E31" s="86">
        <v>51</v>
      </c>
      <c r="H31" s="1" t="s">
        <v>525</v>
      </c>
      <c r="I31" s="99">
        <f t="shared" si="0"/>
        <v>41268</v>
      </c>
      <c r="J31" s="2"/>
      <c r="K31" s="2">
        <v>26801</v>
      </c>
      <c r="L31" s="2" t="str">
        <f t="shared" si="1"/>
        <v>김아진A</v>
      </c>
      <c r="M31" s="2"/>
      <c r="N31" s="100" t="s">
        <v>335</v>
      </c>
      <c r="O31" s="101">
        <v>28700</v>
      </c>
      <c r="P31" s="100" t="s">
        <v>335</v>
      </c>
      <c r="Q31" s="2"/>
      <c r="R31" s="2"/>
      <c r="S31" s="2"/>
      <c r="T31" s="2"/>
      <c r="U31" s="2"/>
      <c r="V31" s="2"/>
      <c r="W31" s="2"/>
    </row>
    <row r="32" spans="1:23" ht="20.100000000000001" customHeight="1" x14ac:dyDescent="0.15">
      <c r="A32" s="85">
        <v>29</v>
      </c>
      <c r="B32" s="86" t="s">
        <v>470</v>
      </c>
      <c r="C32" s="87">
        <v>41490</v>
      </c>
      <c r="D32" s="86" t="s">
        <v>469</v>
      </c>
      <c r="E32" s="86">
        <v>52</v>
      </c>
      <c r="H32" s="1" t="s">
        <v>478</v>
      </c>
      <c r="I32" s="99">
        <f t="shared" si="0"/>
        <v>32853</v>
      </c>
      <c r="J32" s="2"/>
      <c r="K32" s="2">
        <v>26895</v>
      </c>
      <c r="L32" s="2" t="str">
        <f t="shared" si="1"/>
        <v>현승민</v>
      </c>
      <c r="M32" s="2"/>
      <c r="N32" s="100" t="s">
        <v>469</v>
      </c>
      <c r="O32" s="101">
        <v>41490</v>
      </c>
      <c r="P32" s="100" t="s">
        <v>469</v>
      </c>
      <c r="Q32" s="2"/>
      <c r="R32" s="2"/>
      <c r="S32" s="2"/>
      <c r="T32" s="2"/>
      <c r="U32" s="2"/>
      <c r="V32" s="2"/>
      <c r="W32" s="2"/>
    </row>
    <row r="33" spans="1:23" ht="20.100000000000001" customHeight="1" x14ac:dyDescent="0.15">
      <c r="A33" s="85">
        <v>30</v>
      </c>
      <c r="B33" s="86" t="s">
        <v>386</v>
      </c>
      <c r="C33" s="87">
        <v>22583</v>
      </c>
      <c r="D33" s="86" t="s">
        <v>381</v>
      </c>
      <c r="E33" s="86">
        <v>49</v>
      </c>
      <c r="H33" s="1" t="s">
        <v>457</v>
      </c>
      <c r="I33" s="99">
        <f t="shared" si="0"/>
        <v>36103</v>
      </c>
      <c r="J33" s="2"/>
      <c r="K33" s="2">
        <v>26935</v>
      </c>
      <c r="L33" s="2" t="str">
        <f t="shared" si="1"/>
        <v>전재민</v>
      </c>
      <c r="M33" s="2"/>
      <c r="N33" s="100" t="s">
        <v>381</v>
      </c>
      <c r="O33" s="101">
        <v>22583</v>
      </c>
      <c r="P33" s="100" t="s">
        <v>381</v>
      </c>
      <c r="Q33" s="2"/>
      <c r="R33" s="2"/>
      <c r="S33" s="2"/>
      <c r="T33" s="2"/>
      <c r="U33" s="2"/>
      <c r="V33" s="2"/>
      <c r="W33" s="2"/>
    </row>
    <row r="34" spans="1:23" ht="20.100000000000001" customHeight="1" x14ac:dyDescent="0.15">
      <c r="A34" s="85">
        <v>31</v>
      </c>
      <c r="B34" s="86" t="s">
        <v>471</v>
      </c>
      <c r="C34" s="87">
        <v>37134</v>
      </c>
      <c r="D34" s="86" t="s">
        <v>286</v>
      </c>
      <c r="E34" s="86">
        <v>52</v>
      </c>
      <c r="H34" s="1" t="s">
        <v>165</v>
      </c>
      <c r="I34" s="99">
        <f t="shared" si="0"/>
        <v>36000</v>
      </c>
      <c r="J34" s="2"/>
      <c r="K34" s="2">
        <v>28679</v>
      </c>
      <c r="L34" s="2" t="str">
        <f t="shared" si="1"/>
        <v>박지호</v>
      </c>
      <c r="M34" s="2"/>
      <c r="N34" s="100" t="s">
        <v>286</v>
      </c>
      <c r="O34" s="101">
        <v>37134</v>
      </c>
      <c r="P34" s="100" t="s">
        <v>286</v>
      </c>
      <c r="Q34" s="2"/>
      <c r="R34" s="2"/>
      <c r="S34" s="2"/>
      <c r="T34" s="2"/>
      <c r="U34" s="2"/>
      <c r="V34" s="2"/>
      <c r="W34" s="2"/>
    </row>
    <row r="35" spans="1:23" ht="20.100000000000001" customHeight="1" x14ac:dyDescent="0.15">
      <c r="A35" s="85">
        <v>32</v>
      </c>
      <c r="B35" s="86" t="s">
        <v>145</v>
      </c>
      <c r="C35" s="87">
        <v>32686</v>
      </c>
      <c r="D35" s="86" t="s">
        <v>144</v>
      </c>
      <c r="E35" s="86">
        <v>50</v>
      </c>
      <c r="H35" s="1" t="s">
        <v>146</v>
      </c>
      <c r="I35" s="99">
        <f t="shared" si="0"/>
        <v>33023</v>
      </c>
      <c r="J35" s="2"/>
      <c r="K35" s="2">
        <v>28682</v>
      </c>
      <c r="L35" s="2" t="str">
        <f t="shared" si="1"/>
        <v>안서진</v>
      </c>
      <c r="M35" s="2"/>
      <c r="N35" s="100" t="s">
        <v>144</v>
      </c>
      <c r="O35" s="101">
        <v>32686</v>
      </c>
      <c r="P35" s="100" t="s">
        <v>144</v>
      </c>
      <c r="Q35" s="2"/>
      <c r="R35" s="2"/>
      <c r="S35" s="2"/>
      <c r="T35" s="2"/>
      <c r="U35" s="2"/>
      <c r="V35" s="2"/>
      <c r="W35" s="2"/>
    </row>
    <row r="36" spans="1:23" ht="20.100000000000001" customHeight="1" x14ac:dyDescent="0.15">
      <c r="A36" s="85">
        <v>33</v>
      </c>
      <c r="B36" s="86" t="s">
        <v>280</v>
      </c>
      <c r="C36" s="87">
        <v>39110</v>
      </c>
      <c r="D36" s="86" t="s">
        <v>279</v>
      </c>
      <c r="E36" s="86">
        <v>38</v>
      </c>
      <c r="H36" s="1" t="s">
        <v>311</v>
      </c>
      <c r="I36" s="99">
        <f t="shared" si="0"/>
        <v>20563</v>
      </c>
      <c r="J36" s="2"/>
      <c r="K36" s="2">
        <v>28686</v>
      </c>
      <c r="L36" s="2" t="str">
        <f t="shared" si="1"/>
        <v>원예정</v>
      </c>
      <c r="M36" s="2"/>
      <c r="N36" s="100" t="s">
        <v>279</v>
      </c>
      <c r="O36" s="101">
        <v>39110</v>
      </c>
      <c r="P36" s="100" t="s">
        <v>279</v>
      </c>
      <c r="Q36" s="2"/>
      <c r="R36" s="2"/>
      <c r="S36" s="2"/>
      <c r="T36" s="2"/>
      <c r="U36" s="2"/>
      <c r="V36" s="2"/>
      <c r="W36" s="2"/>
    </row>
    <row r="37" spans="1:23" ht="20.100000000000001" customHeight="1" x14ac:dyDescent="0.15">
      <c r="A37" s="85">
        <v>34</v>
      </c>
      <c r="B37" s="86" t="s">
        <v>473</v>
      </c>
      <c r="C37" s="87">
        <v>41280</v>
      </c>
      <c r="D37" s="86" t="s">
        <v>472</v>
      </c>
      <c r="E37" s="86">
        <v>52</v>
      </c>
      <c r="G37" s="2"/>
      <c r="H37" s="1" t="s">
        <v>318</v>
      </c>
      <c r="I37" s="99">
        <f t="shared" si="0"/>
        <v>25342</v>
      </c>
      <c r="J37" s="2"/>
      <c r="K37" s="2">
        <v>28688</v>
      </c>
      <c r="L37" s="2" t="str">
        <f t="shared" si="1"/>
        <v>박채원</v>
      </c>
      <c r="M37" s="2"/>
      <c r="N37" s="100" t="s">
        <v>472</v>
      </c>
      <c r="O37" s="101">
        <v>41280</v>
      </c>
      <c r="P37" s="100" t="s">
        <v>472</v>
      </c>
      <c r="Q37" s="2"/>
      <c r="R37" s="2"/>
      <c r="S37" s="2"/>
      <c r="T37" s="2"/>
      <c r="U37" s="2"/>
      <c r="V37" s="2"/>
      <c r="W37" s="2"/>
    </row>
    <row r="38" spans="1:23" ht="20.100000000000001" customHeight="1" x14ac:dyDescent="0.15">
      <c r="A38" s="85">
        <v>35</v>
      </c>
      <c r="B38" s="86" t="s">
        <v>414</v>
      </c>
      <c r="C38" s="87">
        <v>22569</v>
      </c>
      <c r="D38" s="86" t="s">
        <v>369</v>
      </c>
      <c r="E38" s="86">
        <v>49</v>
      </c>
      <c r="H38" s="1" t="s">
        <v>136</v>
      </c>
      <c r="I38" s="99">
        <f t="shared" si="0"/>
        <v>39615</v>
      </c>
      <c r="J38" s="2"/>
      <c r="K38" s="2">
        <v>28689</v>
      </c>
      <c r="L38" s="2" t="str">
        <f t="shared" si="1"/>
        <v>윤종녕</v>
      </c>
      <c r="M38" s="2"/>
      <c r="N38" s="100" t="s">
        <v>369</v>
      </c>
      <c r="O38" s="101">
        <v>22569</v>
      </c>
      <c r="P38" s="100" t="s">
        <v>369</v>
      </c>
      <c r="Q38" s="2"/>
      <c r="R38" s="2"/>
      <c r="S38" s="2"/>
      <c r="T38" s="2"/>
      <c r="U38" s="2"/>
      <c r="V38" s="2"/>
      <c r="W38" s="2"/>
    </row>
    <row r="39" spans="1:23" ht="20.100000000000001" customHeight="1" x14ac:dyDescent="0.15">
      <c r="A39" s="85">
        <v>36</v>
      </c>
      <c r="B39" s="86" t="s">
        <v>154</v>
      </c>
      <c r="C39" s="87">
        <v>36046</v>
      </c>
      <c r="D39" s="86" t="s">
        <v>153</v>
      </c>
      <c r="E39" s="86">
        <v>50</v>
      </c>
      <c r="H39" s="1" t="s">
        <v>694</v>
      </c>
      <c r="I39" s="99">
        <f t="shared" si="0"/>
        <v>25113</v>
      </c>
      <c r="J39" s="2"/>
      <c r="K39" s="2">
        <v>28690</v>
      </c>
      <c r="L39" s="2" t="str">
        <f t="shared" si="1"/>
        <v>김영서</v>
      </c>
      <c r="M39" s="2"/>
      <c r="N39" s="100" t="s">
        <v>153</v>
      </c>
      <c r="O39" s="101">
        <v>36046</v>
      </c>
      <c r="P39" s="100" t="s">
        <v>153</v>
      </c>
      <c r="Q39" s="2"/>
      <c r="R39" s="2"/>
      <c r="S39" s="2"/>
      <c r="T39" s="2"/>
      <c r="U39" s="2"/>
      <c r="V39" s="2"/>
      <c r="W39" s="2"/>
    </row>
    <row r="40" spans="1:23" ht="20.100000000000001" customHeight="1" x14ac:dyDescent="0.15">
      <c r="A40" s="85">
        <v>37</v>
      </c>
      <c r="B40" s="85" t="s">
        <v>791</v>
      </c>
      <c r="C40" s="87">
        <v>45041</v>
      </c>
      <c r="D40" s="86" t="s">
        <v>792</v>
      </c>
      <c r="E40" s="86">
        <v>52</v>
      </c>
      <c r="H40" s="1" t="s">
        <v>140</v>
      </c>
      <c r="I40" s="99">
        <f t="shared" si="0"/>
        <v>24023</v>
      </c>
      <c r="J40" s="2"/>
      <c r="K40" s="2">
        <v>28700</v>
      </c>
      <c r="L40" s="2" t="str">
        <f t="shared" si="1"/>
        <v>김대호</v>
      </c>
      <c r="M40" s="2"/>
      <c r="N40" s="100" t="s">
        <v>474</v>
      </c>
      <c r="O40" s="101">
        <v>41492</v>
      </c>
      <c r="P40" s="100" t="s">
        <v>474</v>
      </c>
      <c r="Q40" s="2"/>
      <c r="R40" s="2"/>
      <c r="S40" s="2"/>
      <c r="T40" s="2"/>
      <c r="U40" s="2"/>
      <c r="V40" s="2"/>
      <c r="W40" s="2"/>
    </row>
    <row r="41" spans="1:23" ht="20.100000000000001" customHeight="1" x14ac:dyDescent="0.15">
      <c r="A41" s="85">
        <v>38</v>
      </c>
      <c r="B41" s="86" t="s">
        <v>475</v>
      </c>
      <c r="C41" s="87">
        <v>41492</v>
      </c>
      <c r="D41" s="86" t="s">
        <v>474</v>
      </c>
      <c r="E41" s="86">
        <v>52</v>
      </c>
      <c r="H41" s="1" t="s">
        <v>805</v>
      </c>
      <c r="I41" s="99">
        <f>VLOOKUP($H41,$N$4:$O$300,2,FALSE)</f>
        <v>36071</v>
      </c>
      <c r="J41" s="2"/>
      <c r="K41" s="2">
        <v>28701</v>
      </c>
      <c r="L41" s="2" t="str">
        <f t="shared" si="1"/>
        <v>정승화</v>
      </c>
      <c r="M41" s="2"/>
      <c r="N41" s="100" t="s">
        <v>282</v>
      </c>
      <c r="O41" s="101">
        <v>36106</v>
      </c>
      <c r="P41" s="100" t="s">
        <v>282</v>
      </c>
      <c r="Q41" s="2"/>
      <c r="R41" s="2"/>
      <c r="S41" s="2"/>
      <c r="T41" s="2"/>
      <c r="U41" s="2"/>
      <c r="V41" s="2"/>
      <c r="W41" s="2"/>
    </row>
    <row r="42" spans="1:23" ht="20.100000000000001" customHeight="1" x14ac:dyDescent="0.15">
      <c r="A42" s="85">
        <v>39</v>
      </c>
      <c r="B42" s="86" t="s">
        <v>285</v>
      </c>
      <c r="C42" s="87">
        <v>36106</v>
      </c>
      <c r="D42" s="86" t="s">
        <v>282</v>
      </c>
      <c r="E42" s="86">
        <v>51</v>
      </c>
      <c r="H42" s="1" t="s">
        <v>337</v>
      </c>
      <c r="I42" s="99">
        <f t="shared" si="0"/>
        <v>28690</v>
      </c>
      <c r="J42" s="2"/>
      <c r="K42" s="2">
        <v>28702</v>
      </c>
      <c r="L42" s="2" t="str">
        <f t="shared" si="1"/>
        <v>윤대현</v>
      </c>
      <c r="M42" s="2"/>
      <c r="N42" s="100" t="s">
        <v>316</v>
      </c>
      <c r="O42" s="101">
        <v>21860</v>
      </c>
      <c r="P42" s="100" t="s">
        <v>316</v>
      </c>
      <c r="Q42" s="2"/>
      <c r="R42" s="2"/>
      <c r="S42" s="2"/>
      <c r="T42" s="2"/>
      <c r="U42" s="2"/>
      <c r="V42" s="2"/>
      <c r="W42" s="2"/>
    </row>
    <row r="43" spans="1:23" ht="20.100000000000001" customHeight="1" x14ac:dyDescent="0.15">
      <c r="A43" s="85">
        <v>40</v>
      </c>
      <c r="B43" s="86" t="s">
        <v>317</v>
      </c>
      <c r="C43" s="87">
        <v>21860</v>
      </c>
      <c r="D43" s="86" t="s">
        <v>316</v>
      </c>
      <c r="E43" s="86">
        <v>43</v>
      </c>
      <c r="H43" s="1" t="s">
        <v>400</v>
      </c>
      <c r="I43" s="99">
        <f t="shared" si="0"/>
        <v>26717</v>
      </c>
      <c r="J43" s="2"/>
      <c r="K43" s="2">
        <v>28703</v>
      </c>
      <c r="L43" s="2" t="str">
        <f t="shared" si="1"/>
        <v>정해린</v>
      </c>
      <c r="M43" s="2"/>
      <c r="N43" s="100" t="s">
        <v>318</v>
      </c>
      <c r="O43" s="101">
        <v>25342</v>
      </c>
      <c r="P43" s="100" t="s">
        <v>318</v>
      </c>
      <c r="Q43" s="2"/>
      <c r="R43" s="2"/>
      <c r="S43" s="2"/>
      <c r="T43" s="2"/>
      <c r="U43" s="2"/>
      <c r="V43" s="2"/>
      <c r="W43" s="2"/>
    </row>
    <row r="44" spans="1:23" ht="20.100000000000001" customHeight="1" x14ac:dyDescent="0.15">
      <c r="A44" s="85">
        <v>41</v>
      </c>
      <c r="B44" s="86" t="s">
        <v>319</v>
      </c>
      <c r="C44" s="87">
        <v>25342</v>
      </c>
      <c r="D44" s="86" t="s">
        <v>318</v>
      </c>
      <c r="E44" s="86">
        <v>46</v>
      </c>
      <c r="H44" s="1" t="s">
        <v>279</v>
      </c>
      <c r="I44" s="99">
        <f t="shared" si="0"/>
        <v>39110</v>
      </c>
      <c r="J44" s="2"/>
      <c r="K44" s="2">
        <v>28713</v>
      </c>
      <c r="L44" s="2" t="str">
        <f t="shared" si="1"/>
        <v>박정환</v>
      </c>
      <c r="M44" s="2"/>
      <c r="N44" s="100" t="s">
        <v>476</v>
      </c>
      <c r="O44" s="101">
        <v>41353</v>
      </c>
      <c r="P44" s="100" t="s">
        <v>476</v>
      </c>
      <c r="Q44" s="2"/>
      <c r="R44" s="2"/>
      <c r="S44" s="2"/>
      <c r="T44" s="2"/>
      <c r="U44" s="2"/>
      <c r="V44" s="2"/>
      <c r="W44" s="2"/>
    </row>
    <row r="45" spans="1:23" ht="20.100000000000001" customHeight="1" x14ac:dyDescent="0.15">
      <c r="A45" s="85">
        <v>42</v>
      </c>
      <c r="B45" s="86" t="s">
        <v>477</v>
      </c>
      <c r="C45" s="87">
        <v>41353</v>
      </c>
      <c r="D45" s="86" t="s">
        <v>476</v>
      </c>
      <c r="E45" s="86">
        <v>52</v>
      </c>
      <c r="H45" s="1" t="s">
        <v>379</v>
      </c>
      <c r="I45" s="99">
        <f t="shared" si="0"/>
        <v>45102</v>
      </c>
      <c r="J45" s="2"/>
      <c r="K45" s="2">
        <v>28715</v>
      </c>
      <c r="L45" s="2" t="str">
        <f t="shared" si="1"/>
        <v>김종서</v>
      </c>
      <c r="M45" s="2"/>
      <c r="N45" s="100" t="s">
        <v>478</v>
      </c>
      <c r="O45" s="101">
        <v>32853</v>
      </c>
      <c r="P45" s="100" t="s">
        <v>478</v>
      </c>
      <c r="Q45" s="2"/>
      <c r="R45" s="2"/>
      <c r="S45" s="2"/>
      <c r="T45" s="2"/>
      <c r="U45" s="2"/>
      <c r="V45" s="2"/>
      <c r="W45" s="2"/>
    </row>
    <row r="46" spans="1:23" ht="20.100000000000001" customHeight="1" x14ac:dyDescent="0.15">
      <c r="A46" s="85">
        <v>43</v>
      </c>
      <c r="B46" s="86" t="s">
        <v>479</v>
      </c>
      <c r="C46" s="87">
        <v>32853</v>
      </c>
      <c r="D46" s="86" t="s">
        <v>478</v>
      </c>
      <c r="E46" s="86">
        <v>49</v>
      </c>
      <c r="H46" s="1" t="s">
        <v>132</v>
      </c>
      <c r="I46" s="99">
        <f t="shared" si="0"/>
        <v>21954</v>
      </c>
      <c r="J46" s="2"/>
      <c r="K46" s="2">
        <v>28719</v>
      </c>
      <c r="L46" s="2" t="str">
        <f t="shared" si="1"/>
        <v>유성윤</v>
      </c>
      <c r="M46" s="2"/>
      <c r="N46" s="100" t="s">
        <v>480</v>
      </c>
      <c r="O46" s="101">
        <v>41494</v>
      </c>
      <c r="P46" s="100" t="s">
        <v>480</v>
      </c>
      <c r="Q46" s="2"/>
      <c r="R46" s="2"/>
      <c r="S46" s="2"/>
      <c r="T46" s="2"/>
      <c r="U46" s="2"/>
      <c r="V46" s="2"/>
      <c r="W46" s="2"/>
    </row>
    <row r="47" spans="1:23" ht="20.100000000000001" customHeight="1" x14ac:dyDescent="0.15">
      <c r="A47" s="85">
        <v>44</v>
      </c>
      <c r="B47" s="86" t="s">
        <v>481</v>
      </c>
      <c r="C47" s="87">
        <v>41494</v>
      </c>
      <c r="D47" s="86" t="s">
        <v>480</v>
      </c>
      <c r="E47" s="86">
        <v>52</v>
      </c>
      <c r="H47" s="1" t="s">
        <v>257</v>
      </c>
      <c r="I47" s="99">
        <f t="shared" si="0"/>
        <v>22581</v>
      </c>
      <c r="J47" s="2"/>
      <c r="K47" s="2">
        <v>28720</v>
      </c>
      <c r="L47" s="2" t="str">
        <f t="shared" si="1"/>
        <v>기지민</v>
      </c>
      <c r="M47" s="2"/>
      <c r="N47" s="100" t="s">
        <v>482</v>
      </c>
      <c r="O47" s="101">
        <v>23915</v>
      </c>
      <c r="P47" s="100" t="s">
        <v>482</v>
      </c>
      <c r="Q47" s="2"/>
      <c r="R47" s="2"/>
      <c r="S47" s="2"/>
      <c r="T47" s="2"/>
      <c r="U47" s="2"/>
      <c r="V47" s="2"/>
      <c r="W47" s="2"/>
    </row>
    <row r="48" spans="1:23" ht="20.100000000000001" customHeight="1" x14ac:dyDescent="0.15">
      <c r="A48" s="85">
        <v>45</v>
      </c>
      <c r="B48" s="86" t="s">
        <v>483</v>
      </c>
      <c r="C48" s="87">
        <v>23915</v>
      </c>
      <c r="D48" s="86" t="s">
        <v>482</v>
      </c>
      <c r="E48" s="86">
        <v>52</v>
      </c>
      <c r="H48" s="1" t="s">
        <v>251</v>
      </c>
      <c r="I48" s="99">
        <f t="shared" si="0"/>
        <v>36168</v>
      </c>
      <c r="J48" s="2"/>
      <c r="K48" s="2">
        <v>28722</v>
      </c>
      <c r="L48" s="2" t="str">
        <f t="shared" si="1"/>
        <v>송영서</v>
      </c>
      <c r="M48" s="2"/>
      <c r="N48" s="100" t="s">
        <v>305</v>
      </c>
      <c r="O48" s="101">
        <v>25238</v>
      </c>
      <c r="P48" s="100" t="s">
        <v>305</v>
      </c>
      <c r="Q48" s="2"/>
      <c r="R48" s="2"/>
      <c r="S48" s="2"/>
      <c r="T48" s="2"/>
      <c r="U48" s="2"/>
      <c r="V48" s="2"/>
      <c r="W48" s="2"/>
    </row>
    <row r="49" spans="1:23" ht="20.100000000000001" customHeight="1" x14ac:dyDescent="0.15">
      <c r="A49" s="85">
        <v>46</v>
      </c>
      <c r="B49" s="86" t="s">
        <v>328</v>
      </c>
      <c r="C49" s="87">
        <v>25238</v>
      </c>
      <c r="D49" s="86" t="s">
        <v>305</v>
      </c>
      <c r="E49" s="86">
        <v>47</v>
      </c>
      <c r="H49" s="102" t="s">
        <v>667</v>
      </c>
      <c r="I49" s="99">
        <f t="shared" si="0"/>
        <v>25343</v>
      </c>
      <c r="J49" s="2"/>
      <c r="K49" s="2">
        <v>28727</v>
      </c>
      <c r="L49" s="2" t="str">
        <f t="shared" si="1"/>
        <v>노현학</v>
      </c>
      <c r="M49" s="2"/>
      <c r="N49" s="100" t="s">
        <v>376</v>
      </c>
      <c r="O49" s="101">
        <v>36451</v>
      </c>
      <c r="P49" s="100" t="s">
        <v>376</v>
      </c>
      <c r="Q49" s="2"/>
      <c r="R49" s="2"/>
      <c r="S49" s="2"/>
      <c r="T49" s="2"/>
      <c r="U49" s="2"/>
      <c r="V49" s="2"/>
      <c r="W49" s="2"/>
    </row>
    <row r="50" spans="1:23" ht="20.100000000000001" customHeight="1" x14ac:dyDescent="0.15">
      <c r="A50" s="85">
        <v>47</v>
      </c>
      <c r="B50" s="86" t="s">
        <v>412</v>
      </c>
      <c r="C50" s="87">
        <v>36451</v>
      </c>
      <c r="D50" s="86" t="s">
        <v>376</v>
      </c>
      <c r="E50" s="86">
        <v>49</v>
      </c>
      <c r="H50" s="102" t="s">
        <v>134</v>
      </c>
      <c r="I50" s="99">
        <f t="shared" si="0"/>
        <v>26736</v>
      </c>
      <c r="J50" s="2"/>
      <c r="K50" s="2">
        <v>28731</v>
      </c>
      <c r="L50" s="2" t="str">
        <f t="shared" si="1"/>
        <v>이가은</v>
      </c>
      <c r="M50" s="2"/>
      <c r="N50" s="100" t="s">
        <v>228</v>
      </c>
      <c r="O50" s="101">
        <v>36029</v>
      </c>
      <c r="P50" s="100" t="s">
        <v>228</v>
      </c>
      <c r="Q50" s="2"/>
      <c r="R50" s="2"/>
      <c r="S50" s="2"/>
      <c r="T50" s="2"/>
      <c r="U50" s="2"/>
      <c r="V50" s="2"/>
      <c r="W50" s="2"/>
    </row>
    <row r="51" spans="1:23" ht="20.100000000000001" customHeight="1" x14ac:dyDescent="0.15">
      <c r="A51" s="85">
        <v>48</v>
      </c>
      <c r="B51" s="86" t="s">
        <v>229</v>
      </c>
      <c r="C51" s="87">
        <v>36029</v>
      </c>
      <c r="D51" s="86" t="s">
        <v>228</v>
      </c>
      <c r="E51" s="86">
        <v>51</v>
      </c>
      <c r="H51" s="102" t="s">
        <v>534</v>
      </c>
      <c r="I51" s="99">
        <f t="shared" si="0"/>
        <v>22578</v>
      </c>
      <c r="J51" s="2"/>
      <c r="K51" s="2">
        <v>28744</v>
      </c>
      <c r="L51" s="2" t="str">
        <f t="shared" si="1"/>
        <v>박현빈</v>
      </c>
      <c r="M51" s="2"/>
      <c r="N51" s="100" t="s">
        <v>149</v>
      </c>
      <c r="O51" s="101">
        <v>35980</v>
      </c>
      <c r="P51" s="100" t="s">
        <v>149</v>
      </c>
      <c r="Q51" s="2"/>
      <c r="R51" s="2"/>
      <c r="S51" s="2"/>
      <c r="T51" s="2"/>
      <c r="U51" s="2"/>
      <c r="V51" s="2"/>
      <c r="W51" s="2"/>
    </row>
    <row r="52" spans="1:23" ht="20.100000000000001" customHeight="1" x14ac:dyDescent="0.15">
      <c r="A52" s="85">
        <v>49</v>
      </c>
      <c r="B52" s="86" t="s">
        <v>155</v>
      </c>
      <c r="C52" s="87">
        <v>35980</v>
      </c>
      <c r="D52" s="86" t="s">
        <v>149</v>
      </c>
      <c r="E52" s="86">
        <v>50</v>
      </c>
      <c r="H52" s="102" t="s">
        <v>688</v>
      </c>
      <c r="I52" s="99">
        <f t="shared" si="0"/>
        <v>36718</v>
      </c>
      <c r="J52" s="2"/>
      <c r="K52" s="2">
        <v>28747</v>
      </c>
      <c r="L52" s="2" t="str">
        <f t="shared" si="1"/>
        <v>오현기</v>
      </c>
      <c r="M52" s="2"/>
      <c r="N52" s="100" t="s">
        <v>484</v>
      </c>
      <c r="O52" s="101">
        <v>26801</v>
      </c>
      <c r="P52" s="100" t="s">
        <v>484</v>
      </c>
      <c r="Q52" s="2"/>
      <c r="R52" s="2"/>
      <c r="S52" s="2"/>
      <c r="T52" s="2"/>
      <c r="U52" s="2"/>
      <c r="V52" s="2"/>
      <c r="W52" s="2"/>
    </row>
    <row r="53" spans="1:23" ht="20.100000000000001" customHeight="1" x14ac:dyDescent="0.15">
      <c r="A53" s="85">
        <v>50</v>
      </c>
      <c r="B53" s="86" t="s">
        <v>320</v>
      </c>
      <c r="C53" s="87">
        <v>26801</v>
      </c>
      <c r="D53" s="86" t="s">
        <v>484</v>
      </c>
      <c r="E53" s="86">
        <v>48</v>
      </c>
      <c r="H53" s="102" t="s">
        <v>183</v>
      </c>
      <c r="I53" s="99">
        <f t="shared" si="0"/>
        <v>36053</v>
      </c>
      <c r="J53" s="2"/>
      <c r="K53" s="2">
        <v>31794</v>
      </c>
      <c r="L53" s="2" t="str">
        <f t="shared" si="1"/>
        <v>최민</v>
      </c>
      <c r="M53" s="2"/>
      <c r="N53" s="100" t="s">
        <v>485</v>
      </c>
      <c r="O53" s="101">
        <v>41343</v>
      </c>
      <c r="P53" s="100" t="s">
        <v>485</v>
      </c>
      <c r="Q53" s="2"/>
      <c r="R53" s="2"/>
      <c r="S53" s="2"/>
      <c r="T53" s="2"/>
      <c r="U53" s="2"/>
      <c r="V53" s="2"/>
      <c r="W53" s="2"/>
    </row>
    <row r="54" spans="1:23" ht="20.100000000000001" customHeight="1" x14ac:dyDescent="0.15">
      <c r="A54" s="85">
        <v>51</v>
      </c>
      <c r="B54" s="86" t="s">
        <v>701</v>
      </c>
      <c r="C54" s="87">
        <v>36718</v>
      </c>
      <c r="D54" s="86" t="s">
        <v>699</v>
      </c>
      <c r="E54" s="86">
        <v>36</v>
      </c>
      <c r="H54" s="102" t="s">
        <v>707</v>
      </c>
      <c r="I54" s="99">
        <f t="shared" si="0"/>
        <v>26649</v>
      </c>
      <c r="J54" s="2"/>
      <c r="K54" s="2">
        <v>31797</v>
      </c>
      <c r="L54" s="2" t="str">
        <f t="shared" si="1"/>
        <v>김예원</v>
      </c>
      <c r="M54" s="2"/>
      <c r="N54" s="100" t="s">
        <v>487</v>
      </c>
      <c r="O54" s="101">
        <v>41351</v>
      </c>
      <c r="P54" s="100" t="s">
        <v>487</v>
      </c>
      <c r="Q54" s="2"/>
      <c r="R54" s="2"/>
      <c r="S54" s="2"/>
      <c r="T54" s="2"/>
      <c r="U54" s="2"/>
      <c r="V54" s="2"/>
      <c r="W54" s="2"/>
    </row>
    <row r="55" spans="1:23" ht="20.100000000000001" customHeight="1" x14ac:dyDescent="0.15">
      <c r="A55" s="85">
        <v>52</v>
      </c>
      <c r="B55" s="86" t="s">
        <v>486</v>
      </c>
      <c r="C55" s="87">
        <v>41343</v>
      </c>
      <c r="D55" s="86" t="s">
        <v>485</v>
      </c>
      <c r="E55" s="86">
        <v>52</v>
      </c>
      <c r="G55" s="2"/>
      <c r="H55" s="102" t="s">
        <v>617</v>
      </c>
      <c r="I55" s="99">
        <f t="shared" si="0"/>
        <v>26935</v>
      </c>
      <c r="J55" s="2"/>
      <c r="K55" s="2">
        <v>31839</v>
      </c>
      <c r="L55" s="2" t="str">
        <f t="shared" si="1"/>
        <v>이용훈</v>
      </c>
      <c r="M55" s="2"/>
      <c r="N55" s="100" t="s">
        <v>337</v>
      </c>
      <c r="O55" s="101">
        <v>28690</v>
      </c>
      <c r="P55" s="100" t="s">
        <v>337</v>
      </c>
      <c r="Q55" s="2"/>
      <c r="R55" s="2"/>
      <c r="S55" s="2"/>
      <c r="T55" s="2"/>
      <c r="U55" s="2"/>
      <c r="V55" s="2"/>
      <c r="W55" s="2"/>
    </row>
    <row r="56" spans="1:23" ht="20.100000000000001" customHeight="1" x14ac:dyDescent="0.15">
      <c r="A56" s="85">
        <v>53</v>
      </c>
      <c r="B56" s="86" t="s">
        <v>488</v>
      </c>
      <c r="C56" s="87">
        <v>41351</v>
      </c>
      <c r="D56" s="86" t="s">
        <v>487</v>
      </c>
      <c r="E56" s="86">
        <v>52</v>
      </c>
      <c r="H56" s="102" t="s">
        <v>380</v>
      </c>
      <c r="I56" s="99">
        <f t="shared" si="0"/>
        <v>35357</v>
      </c>
      <c r="J56" s="2"/>
      <c r="K56" s="2">
        <v>32423</v>
      </c>
      <c r="L56" s="2" t="str">
        <f t="shared" si="1"/>
        <v>이광훈</v>
      </c>
      <c r="M56" s="2"/>
      <c r="N56" s="100" t="s">
        <v>489</v>
      </c>
      <c r="O56" s="101">
        <v>41491</v>
      </c>
      <c r="P56" s="100" t="s">
        <v>489</v>
      </c>
      <c r="Q56" s="2"/>
      <c r="R56" s="2"/>
      <c r="S56" s="2"/>
      <c r="T56" s="2"/>
      <c r="U56" s="2"/>
      <c r="V56" s="2"/>
      <c r="W56" s="2"/>
    </row>
    <row r="57" spans="1:23" ht="20.100000000000001" customHeight="1" x14ac:dyDescent="0.15">
      <c r="A57" s="85">
        <v>54</v>
      </c>
      <c r="B57" s="86" t="s">
        <v>338</v>
      </c>
      <c r="C57" s="87">
        <v>28690</v>
      </c>
      <c r="D57" s="86" t="s">
        <v>337</v>
      </c>
      <c r="E57" s="86">
        <v>51</v>
      </c>
      <c r="H57" s="102" t="s">
        <v>150</v>
      </c>
      <c r="I57" s="99">
        <f t="shared" si="0"/>
        <v>35982</v>
      </c>
      <c r="J57" s="2"/>
      <c r="K57" s="2">
        <v>32647</v>
      </c>
      <c r="L57" s="2" t="str">
        <f t="shared" si="1"/>
        <v>정원준</v>
      </c>
      <c r="M57" s="2"/>
      <c r="N57" s="100" t="s">
        <v>372</v>
      </c>
      <c r="O57" s="101">
        <v>31797</v>
      </c>
      <c r="P57" s="100" t="s">
        <v>372</v>
      </c>
      <c r="Q57" s="2"/>
      <c r="R57" s="2"/>
      <c r="S57" s="2"/>
      <c r="T57" s="2"/>
      <c r="U57" s="2"/>
      <c r="V57" s="2"/>
      <c r="W57" s="2"/>
    </row>
    <row r="58" spans="1:23" ht="20.100000000000001" customHeight="1" x14ac:dyDescent="0.15">
      <c r="A58" s="85">
        <v>55</v>
      </c>
      <c r="B58" s="86" t="s">
        <v>490</v>
      </c>
      <c r="C58" s="87">
        <v>41491</v>
      </c>
      <c r="D58" s="86" t="s">
        <v>489</v>
      </c>
      <c r="E58" s="86">
        <v>52</v>
      </c>
      <c r="H58" s="102" t="s">
        <v>219</v>
      </c>
      <c r="I58" s="99">
        <f t="shared" si="0"/>
        <v>36169</v>
      </c>
      <c r="J58" s="2"/>
      <c r="K58" s="2">
        <v>32656</v>
      </c>
      <c r="L58" s="2" t="str">
        <f t="shared" si="1"/>
        <v>이서빈</v>
      </c>
      <c r="M58" s="2"/>
      <c r="N58" s="100" t="s">
        <v>281</v>
      </c>
      <c r="O58" s="101">
        <v>36178</v>
      </c>
      <c r="P58" s="100" t="s">
        <v>281</v>
      </c>
      <c r="Q58" s="2"/>
      <c r="R58" s="2"/>
      <c r="S58" s="2"/>
      <c r="T58" s="2"/>
      <c r="U58" s="2"/>
      <c r="V58" s="2"/>
      <c r="W58" s="2"/>
    </row>
    <row r="59" spans="1:23" ht="20.100000000000001" customHeight="1" x14ac:dyDescent="0.15">
      <c r="A59" s="85">
        <v>56</v>
      </c>
      <c r="B59" s="86" t="s">
        <v>413</v>
      </c>
      <c r="C59" s="87">
        <v>31797</v>
      </c>
      <c r="D59" s="86" t="s">
        <v>372</v>
      </c>
      <c r="E59" s="86">
        <v>49</v>
      </c>
      <c r="H59" s="102" t="s">
        <v>255</v>
      </c>
      <c r="I59" s="99">
        <f t="shared" si="0"/>
        <v>45049</v>
      </c>
      <c r="J59" s="2"/>
      <c r="K59" s="2">
        <v>32657</v>
      </c>
      <c r="L59" s="2" t="str">
        <f t="shared" si="1"/>
        <v>김한비</v>
      </c>
      <c r="M59" s="2"/>
      <c r="N59" s="100" t="s">
        <v>231</v>
      </c>
      <c r="O59" s="101">
        <v>36056</v>
      </c>
      <c r="P59" s="100" t="s">
        <v>231</v>
      </c>
      <c r="Q59" s="2"/>
      <c r="R59" s="2"/>
      <c r="S59" s="2"/>
      <c r="T59" s="2"/>
      <c r="U59" s="2"/>
      <c r="V59" s="2"/>
      <c r="W59" s="2"/>
    </row>
    <row r="60" spans="1:23" ht="20.100000000000001" customHeight="1" x14ac:dyDescent="0.15">
      <c r="A60" s="85">
        <v>57</v>
      </c>
      <c r="B60" s="86" t="s">
        <v>230</v>
      </c>
      <c r="C60" s="87">
        <v>36178</v>
      </c>
      <c r="D60" s="86" t="s">
        <v>281</v>
      </c>
      <c r="E60" s="86">
        <v>51</v>
      </c>
      <c r="H60" s="102" t="s">
        <v>693</v>
      </c>
      <c r="I60" s="99">
        <f t="shared" si="0"/>
        <v>37298</v>
      </c>
      <c r="J60" s="2"/>
      <c r="K60" s="2">
        <v>32660</v>
      </c>
      <c r="L60" s="2" t="str">
        <f t="shared" si="1"/>
        <v>김지우</v>
      </c>
      <c r="M60" s="2"/>
      <c r="N60" s="100" t="s">
        <v>233</v>
      </c>
      <c r="O60" s="101">
        <v>45080</v>
      </c>
      <c r="P60" s="100" t="s">
        <v>233</v>
      </c>
      <c r="Q60" s="2"/>
      <c r="R60" s="2"/>
      <c r="S60" s="2"/>
      <c r="T60" s="2"/>
      <c r="U60" s="2"/>
      <c r="V60" s="2"/>
      <c r="W60" s="2"/>
    </row>
    <row r="61" spans="1:23" ht="20.100000000000001" customHeight="1" x14ac:dyDescent="0.15">
      <c r="A61" s="85">
        <v>58</v>
      </c>
      <c r="B61" s="86" t="s">
        <v>232</v>
      </c>
      <c r="C61" s="87">
        <v>36056</v>
      </c>
      <c r="D61" s="86" t="s">
        <v>231</v>
      </c>
      <c r="E61" s="86">
        <v>51</v>
      </c>
      <c r="H61" s="102" t="s">
        <v>321</v>
      </c>
      <c r="I61" s="99">
        <f t="shared" si="0"/>
        <v>22576</v>
      </c>
      <c r="J61" s="2"/>
      <c r="K61" s="2">
        <v>32664</v>
      </c>
      <c r="L61" s="2" t="str">
        <f t="shared" si="1"/>
        <v>조철희</v>
      </c>
      <c r="M61" s="2"/>
      <c r="N61" s="100" t="s">
        <v>156</v>
      </c>
      <c r="O61" s="101">
        <v>32677</v>
      </c>
      <c r="P61" s="100" t="s">
        <v>156</v>
      </c>
      <c r="Q61" s="2"/>
      <c r="R61" s="2"/>
      <c r="S61" s="2"/>
      <c r="T61" s="2"/>
      <c r="U61" s="2"/>
      <c r="V61" s="2"/>
      <c r="W61" s="2"/>
    </row>
    <row r="62" spans="1:23" ht="20.100000000000001" customHeight="1" x14ac:dyDescent="0.15">
      <c r="A62" s="85">
        <v>59</v>
      </c>
      <c r="B62" s="86" t="s">
        <v>234</v>
      </c>
      <c r="C62" s="87">
        <v>45080</v>
      </c>
      <c r="D62" s="86" t="s">
        <v>233</v>
      </c>
      <c r="E62" s="86">
        <v>51</v>
      </c>
      <c r="H62" s="102" t="s">
        <v>114</v>
      </c>
      <c r="I62" s="99">
        <f t="shared" si="0"/>
        <v>32655</v>
      </c>
      <c r="J62" s="2"/>
      <c r="K62" s="2">
        <v>32676</v>
      </c>
      <c r="L62" s="2" t="str">
        <f t="shared" si="1"/>
        <v>이종화</v>
      </c>
      <c r="M62" s="2"/>
      <c r="N62" s="100" t="s">
        <v>235</v>
      </c>
      <c r="O62" s="101">
        <v>45043</v>
      </c>
      <c r="P62" s="100" t="s">
        <v>235</v>
      </c>
      <c r="Q62" s="2"/>
      <c r="R62" s="2"/>
      <c r="S62" s="2"/>
      <c r="T62" s="2"/>
      <c r="U62" s="2"/>
      <c r="V62" s="2"/>
      <c r="W62" s="2"/>
    </row>
    <row r="63" spans="1:23" ht="20.100000000000001" customHeight="1" x14ac:dyDescent="0.15">
      <c r="A63" s="85">
        <v>60</v>
      </c>
      <c r="B63" s="86" t="s">
        <v>157</v>
      </c>
      <c r="C63" s="87">
        <v>32677</v>
      </c>
      <c r="D63" s="86" t="s">
        <v>156</v>
      </c>
      <c r="E63" s="86">
        <v>50</v>
      </c>
      <c r="H63" s="102" t="s">
        <v>509</v>
      </c>
      <c r="I63" s="99">
        <f t="shared" si="0"/>
        <v>37313</v>
      </c>
      <c r="J63" s="2"/>
      <c r="K63" s="2">
        <v>32677</v>
      </c>
      <c r="L63" s="2" t="str">
        <f t="shared" si="1"/>
        <v>김윤서</v>
      </c>
      <c r="M63" s="2"/>
      <c r="N63" s="100" t="s">
        <v>491</v>
      </c>
      <c r="O63" s="101">
        <v>41361</v>
      </c>
      <c r="P63" s="100" t="s">
        <v>491</v>
      </c>
      <c r="Q63" s="2"/>
      <c r="R63" s="2"/>
      <c r="S63" s="2"/>
      <c r="T63" s="2"/>
      <c r="U63" s="2"/>
      <c r="V63" s="2"/>
      <c r="W63" s="2"/>
    </row>
    <row r="64" spans="1:23" ht="20.100000000000001" customHeight="1" x14ac:dyDescent="0.15">
      <c r="A64" s="85">
        <v>61</v>
      </c>
      <c r="B64" s="86" t="s">
        <v>236</v>
      </c>
      <c r="C64" s="87">
        <v>45043</v>
      </c>
      <c r="D64" s="86" t="s">
        <v>235</v>
      </c>
      <c r="E64" s="86">
        <v>51</v>
      </c>
      <c r="H64" s="102" t="s">
        <v>171</v>
      </c>
      <c r="I64" s="99">
        <f t="shared" si="0"/>
        <v>35991</v>
      </c>
      <c r="J64" s="2"/>
      <c r="K64" s="2">
        <v>32684</v>
      </c>
      <c r="L64" s="2" t="str">
        <f t="shared" si="1"/>
        <v>박준형</v>
      </c>
      <c r="M64" s="2"/>
      <c r="N64" s="100" t="s">
        <v>493</v>
      </c>
      <c r="O64" s="101">
        <v>28715</v>
      </c>
      <c r="P64" s="100" t="s">
        <v>493</v>
      </c>
      <c r="Q64" s="2"/>
      <c r="R64" s="2"/>
      <c r="S64" s="2"/>
      <c r="T64" s="2"/>
      <c r="U64" s="2"/>
      <c r="V64" s="2"/>
      <c r="W64" s="2"/>
    </row>
    <row r="65" spans="1:23" ht="20.100000000000001" customHeight="1" x14ac:dyDescent="0.15">
      <c r="A65" s="85">
        <v>62</v>
      </c>
      <c r="B65" s="86" t="s">
        <v>492</v>
      </c>
      <c r="C65" s="87">
        <v>41361</v>
      </c>
      <c r="D65" s="86" t="s">
        <v>491</v>
      </c>
      <c r="E65" s="86">
        <v>52</v>
      </c>
      <c r="H65" s="102" t="s">
        <v>162</v>
      </c>
      <c r="I65" s="99">
        <f t="shared" si="0"/>
        <v>38884</v>
      </c>
      <c r="J65" s="2"/>
      <c r="K65" s="2">
        <v>32689</v>
      </c>
      <c r="L65" s="2" t="str">
        <f t="shared" si="1"/>
        <v>이효민</v>
      </c>
      <c r="M65" s="2"/>
      <c r="N65" s="100" t="s">
        <v>158</v>
      </c>
      <c r="O65" s="101">
        <v>36030</v>
      </c>
      <c r="P65" s="100" t="s">
        <v>158</v>
      </c>
      <c r="Q65" s="2"/>
      <c r="R65" s="2"/>
      <c r="S65" s="2"/>
      <c r="T65" s="2"/>
      <c r="U65" s="2"/>
      <c r="V65" s="2"/>
      <c r="W65" s="2"/>
    </row>
    <row r="66" spans="1:23" ht="20.100000000000001" customHeight="1" x14ac:dyDescent="0.15">
      <c r="A66" s="85">
        <v>63</v>
      </c>
      <c r="B66" s="86" t="s">
        <v>494</v>
      </c>
      <c r="C66" s="87">
        <v>28715</v>
      </c>
      <c r="D66" s="86" t="s">
        <v>493</v>
      </c>
      <c r="E66" s="86">
        <v>52</v>
      </c>
      <c r="H66" s="99" t="s">
        <v>463</v>
      </c>
      <c r="I66" s="99">
        <f t="shared" si="0"/>
        <v>30598</v>
      </c>
      <c r="J66" s="2"/>
      <c r="K66" s="2">
        <v>32807</v>
      </c>
      <c r="L66" s="2" t="str">
        <f t="shared" si="1"/>
        <v>장윤정</v>
      </c>
      <c r="M66" s="2"/>
      <c r="N66" s="100" t="s">
        <v>110</v>
      </c>
      <c r="O66" s="101">
        <v>32660</v>
      </c>
      <c r="P66" s="100" t="s">
        <v>110</v>
      </c>
      <c r="Q66" s="2"/>
      <c r="R66" s="2"/>
      <c r="S66" s="2"/>
      <c r="T66" s="2"/>
      <c r="U66" s="2"/>
      <c r="V66" s="2"/>
      <c r="W66" s="2"/>
    </row>
    <row r="67" spans="1:23" ht="20.100000000000001" customHeight="1" x14ac:dyDescent="0.15">
      <c r="A67" s="85">
        <v>64</v>
      </c>
      <c r="B67" s="89" t="s">
        <v>159</v>
      </c>
      <c r="C67" s="87">
        <v>36030</v>
      </c>
      <c r="D67" s="86" t="s">
        <v>158</v>
      </c>
      <c r="E67" s="86">
        <v>50</v>
      </c>
      <c r="H67" s="99" t="s">
        <v>347</v>
      </c>
      <c r="I67" s="99">
        <f t="shared" si="0"/>
        <v>28692</v>
      </c>
      <c r="J67" s="2"/>
      <c r="K67" s="2">
        <v>32808</v>
      </c>
      <c r="L67" s="2" t="str">
        <f t="shared" si="1"/>
        <v>이영승</v>
      </c>
      <c r="M67" s="2"/>
      <c r="N67" s="100" t="s">
        <v>495</v>
      </c>
      <c r="O67" s="101">
        <v>41352</v>
      </c>
      <c r="P67" s="100" t="s">
        <v>495</v>
      </c>
      <c r="Q67" s="2"/>
      <c r="R67" s="2"/>
      <c r="S67" s="2"/>
      <c r="T67" s="2"/>
      <c r="U67" s="2"/>
      <c r="V67" s="2"/>
      <c r="W67" s="2"/>
    </row>
    <row r="68" spans="1:23" ht="20.100000000000001" customHeight="1" x14ac:dyDescent="0.15">
      <c r="A68" s="85">
        <v>65</v>
      </c>
      <c r="B68" s="86" t="s">
        <v>119</v>
      </c>
      <c r="C68" s="87">
        <v>32660</v>
      </c>
      <c r="D68" s="86" t="s">
        <v>110</v>
      </c>
      <c r="E68" s="86">
        <v>49</v>
      </c>
      <c r="H68" s="99" t="s">
        <v>316</v>
      </c>
      <c r="I68" s="99">
        <f t="shared" si="0"/>
        <v>21860</v>
      </c>
      <c r="J68" s="2"/>
      <c r="K68" s="2">
        <v>32828</v>
      </c>
      <c r="L68" s="2" t="str">
        <f t="shared" si="1"/>
        <v>곽민지</v>
      </c>
      <c r="M68" s="2"/>
      <c r="N68" s="100" t="s">
        <v>189</v>
      </c>
      <c r="O68" s="101">
        <v>41310</v>
      </c>
      <c r="P68" s="100" t="s">
        <v>189</v>
      </c>
      <c r="Q68" s="2"/>
      <c r="R68" s="2"/>
      <c r="S68" s="2"/>
      <c r="T68" s="2"/>
      <c r="U68" s="2"/>
      <c r="V68" s="2"/>
      <c r="W68" s="2"/>
    </row>
    <row r="69" spans="1:23" ht="20.100000000000001" customHeight="1" x14ac:dyDescent="0.15">
      <c r="A69" s="85">
        <v>66</v>
      </c>
      <c r="B69" s="86" t="s">
        <v>496</v>
      </c>
      <c r="C69" s="87">
        <v>41352</v>
      </c>
      <c r="D69" s="86" t="s">
        <v>495</v>
      </c>
      <c r="E69" s="86">
        <v>52</v>
      </c>
      <c r="H69" s="99"/>
      <c r="I69" s="99" t="e">
        <f t="shared" ref="I69:I132" si="2">VLOOKUP($H69,$N$4:$O$300,2,FALSE)</f>
        <v>#N/A</v>
      </c>
      <c r="J69" s="2"/>
      <c r="K69" s="2">
        <v>32832</v>
      </c>
      <c r="L69" s="2" t="str">
        <f t="shared" ref="L69:L132" si="3">VLOOKUP($K69,$O$4:$P$310,2,FALSE)</f>
        <v>안동규</v>
      </c>
      <c r="M69" s="2"/>
      <c r="N69" s="100" t="s">
        <v>498</v>
      </c>
      <c r="O69" s="101">
        <v>41399</v>
      </c>
      <c r="P69" s="100" t="s">
        <v>498</v>
      </c>
      <c r="Q69" s="2"/>
      <c r="R69" s="2"/>
      <c r="S69" s="2"/>
      <c r="T69" s="2"/>
      <c r="U69" s="2"/>
      <c r="V69" s="2"/>
      <c r="W69" s="2"/>
    </row>
    <row r="70" spans="1:23" ht="20.100000000000001" customHeight="1" x14ac:dyDescent="0.15">
      <c r="A70" s="85">
        <v>67</v>
      </c>
      <c r="B70" s="86" t="s">
        <v>497</v>
      </c>
      <c r="C70" s="87">
        <v>41310</v>
      </c>
      <c r="D70" s="86" t="s">
        <v>189</v>
      </c>
      <c r="E70" s="86">
        <v>52</v>
      </c>
      <c r="H70" s="99"/>
      <c r="I70" s="99" t="e">
        <f t="shared" si="2"/>
        <v>#N/A</v>
      </c>
      <c r="J70" s="2"/>
      <c r="K70" s="2">
        <v>32833</v>
      </c>
      <c r="L70" s="2" t="str">
        <f t="shared" si="3"/>
        <v>강민준</v>
      </c>
      <c r="M70" s="2"/>
      <c r="N70" s="100" t="s">
        <v>500</v>
      </c>
      <c r="O70" s="101">
        <v>41347</v>
      </c>
      <c r="P70" s="100" t="s">
        <v>500</v>
      </c>
      <c r="Q70" s="2"/>
      <c r="R70" s="2"/>
      <c r="S70" s="2"/>
      <c r="T70" s="2"/>
      <c r="U70" s="2"/>
      <c r="V70" s="2"/>
      <c r="W70" s="2"/>
    </row>
    <row r="71" spans="1:23" ht="20.100000000000001" customHeight="1" x14ac:dyDescent="0.15">
      <c r="A71" s="85">
        <v>68</v>
      </c>
      <c r="B71" s="85" t="s">
        <v>756</v>
      </c>
      <c r="C71" s="87">
        <v>36071</v>
      </c>
      <c r="D71" s="86" t="s">
        <v>754</v>
      </c>
      <c r="E71" s="86">
        <v>50</v>
      </c>
      <c r="H71" s="99"/>
      <c r="I71" s="99" t="e">
        <f t="shared" si="2"/>
        <v>#N/A</v>
      </c>
      <c r="J71" s="2"/>
      <c r="K71" s="2">
        <v>32837</v>
      </c>
      <c r="L71" s="2" t="str">
        <f t="shared" si="3"/>
        <v>서보영</v>
      </c>
      <c r="M71" s="2"/>
      <c r="N71" s="100" t="s">
        <v>502</v>
      </c>
      <c r="O71" s="101">
        <v>41375</v>
      </c>
      <c r="P71" s="100" t="s">
        <v>502</v>
      </c>
      <c r="Q71" s="2"/>
      <c r="R71" s="2"/>
      <c r="S71" s="2"/>
      <c r="T71" s="2"/>
      <c r="U71" s="2"/>
      <c r="V71" s="2"/>
      <c r="W71" s="2"/>
    </row>
    <row r="72" spans="1:23" ht="20.100000000000001" customHeight="1" x14ac:dyDescent="0.15">
      <c r="A72" s="85">
        <v>69</v>
      </c>
      <c r="B72" s="86" t="s">
        <v>499</v>
      </c>
      <c r="C72" s="87">
        <v>41399</v>
      </c>
      <c r="D72" s="86" t="s">
        <v>498</v>
      </c>
      <c r="E72" s="86">
        <v>52</v>
      </c>
      <c r="H72" s="99"/>
      <c r="I72" s="99" t="e">
        <f t="shared" si="2"/>
        <v>#N/A</v>
      </c>
      <c r="J72" s="2"/>
      <c r="K72" s="2">
        <v>32844</v>
      </c>
      <c r="L72" s="2" t="str">
        <f t="shared" si="3"/>
        <v>심현석</v>
      </c>
      <c r="M72" s="2"/>
      <c r="N72" s="100" t="s">
        <v>293</v>
      </c>
      <c r="O72" s="101">
        <v>45108</v>
      </c>
      <c r="P72" s="100" t="s">
        <v>293</v>
      </c>
      <c r="Q72" s="2"/>
      <c r="R72" s="2"/>
      <c r="S72" s="2"/>
      <c r="T72" s="2"/>
      <c r="U72" s="2"/>
      <c r="V72" s="2"/>
      <c r="W72" s="2"/>
    </row>
    <row r="73" spans="1:23" ht="20.100000000000001" customHeight="1" x14ac:dyDescent="0.15">
      <c r="A73" s="85">
        <v>70</v>
      </c>
      <c r="B73" s="86" t="s">
        <v>501</v>
      </c>
      <c r="C73" s="87">
        <v>41347</v>
      </c>
      <c r="D73" s="86" t="s">
        <v>500</v>
      </c>
      <c r="E73" s="86">
        <v>52</v>
      </c>
      <c r="H73" s="99"/>
      <c r="I73" s="99" t="e">
        <f t="shared" si="2"/>
        <v>#N/A</v>
      </c>
      <c r="J73" s="2"/>
      <c r="K73" s="2">
        <v>32847</v>
      </c>
      <c r="L73" s="2" t="str">
        <f t="shared" si="3"/>
        <v>정시은</v>
      </c>
      <c r="M73" s="2"/>
      <c r="N73" s="100" t="s">
        <v>696</v>
      </c>
      <c r="O73" s="101">
        <v>37298</v>
      </c>
      <c r="P73" s="100" t="s">
        <v>697</v>
      </c>
      <c r="Q73" s="2"/>
      <c r="R73" s="2"/>
      <c r="S73" s="2"/>
      <c r="T73" s="2"/>
      <c r="U73" s="2"/>
      <c r="V73" s="2"/>
      <c r="W73" s="2"/>
    </row>
    <row r="74" spans="1:23" ht="20.100000000000001" customHeight="1" x14ac:dyDescent="0.15">
      <c r="A74" s="85">
        <v>71</v>
      </c>
      <c r="B74" s="86" t="s">
        <v>503</v>
      </c>
      <c r="C74" s="87">
        <v>41375</v>
      </c>
      <c r="D74" s="86" t="s">
        <v>502</v>
      </c>
      <c r="E74" s="86">
        <v>52</v>
      </c>
      <c r="H74" s="99"/>
      <c r="I74" s="99" t="e">
        <f t="shared" si="2"/>
        <v>#N/A</v>
      </c>
      <c r="J74" s="2"/>
      <c r="K74" s="2">
        <v>32853</v>
      </c>
      <c r="L74" s="2" t="str">
        <f t="shared" si="3"/>
        <v>김성수</v>
      </c>
      <c r="M74" s="2"/>
      <c r="N74" s="100" t="s">
        <v>505</v>
      </c>
      <c r="O74" s="101">
        <v>41252</v>
      </c>
      <c r="P74" s="100" t="s">
        <v>505</v>
      </c>
      <c r="Q74" s="2"/>
      <c r="R74" s="2"/>
      <c r="S74" s="2"/>
      <c r="T74" s="2"/>
      <c r="U74" s="2"/>
      <c r="V74" s="2"/>
      <c r="W74" s="2"/>
    </row>
    <row r="75" spans="1:23" ht="20.100000000000001" customHeight="1" x14ac:dyDescent="0.15">
      <c r="A75" s="85">
        <v>72</v>
      </c>
      <c r="B75" s="86" t="s">
        <v>298</v>
      </c>
      <c r="C75" s="87">
        <v>45108</v>
      </c>
      <c r="D75" s="86" t="s">
        <v>293</v>
      </c>
      <c r="E75" s="86">
        <v>51</v>
      </c>
      <c r="H75" s="99"/>
      <c r="I75" s="99" t="e">
        <f t="shared" si="2"/>
        <v>#N/A</v>
      </c>
      <c r="J75" s="2"/>
      <c r="K75" s="2">
        <v>32878</v>
      </c>
      <c r="L75" s="2" t="str">
        <f t="shared" si="3"/>
        <v>이영준</v>
      </c>
      <c r="M75" s="2"/>
      <c r="N75" s="100" t="s">
        <v>374</v>
      </c>
      <c r="O75" s="101">
        <v>32657</v>
      </c>
      <c r="P75" s="100" t="s">
        <v>374</v>
      </c>
      <c r="Q75" s="2"/>
      <c r="R75" s="2"/>
      <c r="S75" s="2"/>
      <c r="T75" s="2"/>
      <c r="U75" s="2"/>
      <c r="V75" s="2"/>
      <c r="W75" s="2"/>
    </row>
    <row r="76" spans="1:23" ht="20.100000000000001" customHeight="1" x14ac:dyDescent="0.15">
      <c r="A76" s="85">
        <v>73</v>
      </c>
      <c r="B76" s="86" t="s">
        <v>504</v>
      </c>
      <c r="C76" s="87">
        <v>37298</v>
      </c>
      <c r="D76" s="86" t="s">
        <v>695</v>
      </c>
      <c r="E76" s="86">
        <v>32</v>
      </c>
      <c r="H76" s="99"/>
      <c r="I76" s="99" t="e">
        <f t="shared" si="2"/>
        <v>#N/A</v>
      </c>
      <c r="J76" s="2"/>
      <c r="K76" s="2">
        <v>32975</v>
      </c>
      <c r="L76" s="2" t="str">
        <f t="shared" si="3"/>
        <v>공민준</v>
      </c>
      <c r="M76" s="2"/>
      <c r="N76" s="100" t="s">
        <v>160</v>
      </c>
      <c r="O76" s="101">
        <v>35971</v>
      </c>
      <c r="P76" s="100" t="s">
        <v>160</v>
      </c>
      <c r="Q76" s="2"/>
      <c r="R76" s="2"/>
      <c r="S76" s="2"/>
      <c r="T76" s="2"/>
      <c r="U76" s="2"/>
      <c r="V76" s="2"/>
      <c r="W76" s="2"/>
    </row>
    <row r="77" spans="1:23" ht="20.100000000000001" customHeight="1" x14ac:dyDescent="0.15">
      <c r="A77" s="85">
        <v>74</v>
      </c>
      <c r="B77" s="86" t="s">
        <v>506</v>
      </c>
      <c r="C77" s="87">
        <v>41252</v>
      </c>
      <c r="D77" s="86" t="s">
        <v>505</v>
      </c>
      <c r="E77" s="86">
        <v>52</v>
      </c>
      <c r="H77" s="99"/>
      <c r="I77" s="99" t="e">
        <f t="shared" si="2"/>
        <v>#N/A</v>
      </c>
      <c r="J77" s="2"/>
      <c r="K77" s="2">
        <v>32978</v>
      </c>
      <c r="L77" s="2" t="str">
        <f t="shared" si="3"/>
        <v>전선호</v>
      </c>
      <c r="M77" s="2"/>
      <c r="N77" s="100" t="s">
        <v>507</v>
      </c>
      <c r="O77" s="101">
        <v>41266</v>
      </c>
      <c r="P77" s="100" t="s">
        <v>507</v>
      </c>
      <c r="Q77" s="2"/>
      <c r="R77" s="2"/>
      <c r="S77" s="2"/>
      <c r="T77" s="2"/>
      <c r="U77" s="2"/>
      <c r="V77" s="2"/>
      <c r="W77" s="2"/>
    </row>
    <row r="78" spans="1:23" ht="20.100000000000001" customHeight="1" x14ac:dyDescent="0.15">
      <c r="A78" s="85">
        <v>75</v>
      </c>
      <c r="B78" s="86" t="s">
        <v>384</v>
      </c>
      <c r="C78" s="87">
        <v>32657</v>
      </c>
      <c r="D78" s="86" t="s">
        <v>374</v>
      </c>
      <c r="E78" s="86">
        <v>49</v>
      </c>
      <c r="H78" s="99"/>
      <c r="I78" s="99" t="e">
        <f t="shared" si="2"/>
        <v>#N/A</v>
      </c>
      <c r="J78" s="2"/>
      <c r="K78" s="2">
        <v>33000</v>
      </c>
      <c r="L78" s="2" t="str">
        <f t="shared" si="3"/>
        <v>장예진</v>
      </c>
      <c r="M78" s="2"/>
      <c r="N78" s="100" t="s">
        <v>509</v>
      </c>
      <c r="O78" s="101">
        <v>37313</v>
      </c>
      <c r="P78" s="100" t="s">
        <v>509</v>
      </c>
      <c r="Q78" s="2"/>
      <c r="R78" s="2"/>
      <c r="S78" s="2"/>
      <c r="T78" s="2"/>
      <c r="U78" s="2"/>
      <c r="V78" s="2"/>
      <c r="W78" s="2"/>
    </row>
    <row r="79" spans="1:23" ht="20.100000000000001" customHeight="1" x14ac:dyDescent="0.15">
      <c r="A79" s="85">
        <v>76</v>
      </c>
      <c r="B79" s="86" t="s">
        <v>161</v>
      </c>
      <c r="C79" s="87">
        <v>35971</v>
      </c>
      <c r="D79" s="86" t="s">
        <v>160</v>
      </c>
      <c r="E79" s="86">
        <v>50</v>
      </c>
      <c r="H79" s="99"/>
      <c r="I79" s="99" t="e">
        <f t="shared" si="2"/>
        <v>#N/A</v>
      </c>
      <c r="J79" s="2"/>
      <c r="K79" s="2">
        <v>33035</v>
      </c>
      <c r="L79" s="2" t="str">
        <f t="shared" si="3"/>
        <v>박서안</v>
      </c>
      <c r="M79" s="2"/>
      <c r="N79" s="100" t="s">
        <v>237</v>
      </c>
      <c r="O79" s="101">
        <v>45278</v>
      </c>
      <c r="P79" s="100" t="s">
        <v>237</v>
      </c>
      <c r="Q79" s="2"/>
      <c r="R79" s="2"/>
      <c r="S79" s="2"/>
      <c r="T79" s="2"/>
      <c r="U79" s="2"/>
      <c r="V79" s="2"/>
      <c r="W79" s="2"/>
    </row>
    <row r="80" spans="1:23" ht="20.100000000000001" customHeight="1" x14ac:dyDescent="0.15">
      <c r="A80" s="85">
        <v>77</v>
      </c>
      <c r="B80" s="86" t="s">
        <v>508</v>
      </c>
      <c r="C80" s="87">
        <v>41266</v>
      </c>
      <c r="D80" s="86" t="s">
        <v>507</v>
      </c>
      <c r="E80" s="86">
        <v>52</v>
      </c>
      <c r="G80" s="2"/>
      <c r="H80" s="99"/>
      <c r="I80" s="99" t="e">
        <f t="shared" si="2"/>
        <v>#N/A</v>
      </c>
      <c r="J80" s="2"/>
      <c r="K80" s="2">
        <v>33596</v>
      </c>
      <c r="L80" s="2" t="str">
        <f t="shared" si="3"/>
        <v>강동우</v>
      </c>
      <c r="M80" s="2"/>
      <c r="N80" s="100" t="s">
        <v>371</v>
      </c>
      <c r="O80" s="101">
        <v>28727</v>
      </c>
      <c r="P80" s="100" t="s">
        <v>371</v>
      </c>
      <c r="Q80" s="2"/>
      <c r="R80" s="2"/>
      <c r="S80" s="2"/>
      <c r="T80" s="2"/>
      <c r="U80" s="2"/>
      <c r="V80" s="2"/>
      <c r="W80" s="2"/>
    </row>
    <row r="81" spans="1:23" ht="20.100000000000001" customHeight="1" x14ac:dyDescent="0.15">
      <c r="A81" s="85">
        <v>78</v>
      </c>
      <c r="B81" s="86" t="s">
        <v>510</v>
      </c>
      <c r="C81" s="87">
        <v>37313</v>
      </c>
      <c r="D81" s="86" t="s">
        <v>509</v>
      </c>
      <c r="E81" s="86">
        <v>32</v>
      </c>
      <c r="H81" s="99"/>
      <c r="I81" s="99" t="e">
        <f t="shared" si="2"/>
        <v>#N/A</v>
      </c>
      <c r="J81" s="2"/>
      <c r="K81" s="2">
        <v>33717</v>
      </c>
      <c r="L81" s="2" t="str">
        <f t="shared" si="3"/>
        <v>최상덕</v>
      </c>
      <c r="M81" s="2"/>
      <c r="N81" s="100" t="s">
        <v>239</v>
      </c>
      <c r="O81" s="101">
        <v>26574</v>
      </c>
      <c r="P81" s="100" t="s">
        <v>239</v>
      </c>
      <c r="Q81" s="2"/>
      <c r="R81" s="2"/>
      <c r="S81" s="2"/>
      <c r="T81" s="2"/>
      <c r="U81" s="2"/>
      <c r="V81" s="2"/>
      <c r="W81" s="2"/>
    </row>
    <row r="82" spans="1:23" ht="20.100000000000001" customHeight="1" x14ac:dyDescent="0.15">
      <c r="A82" s="85">
        <v>79</v>
      </c>
      <c r="B82" s="86" t="s">
        <v>238</v>
      </c>
      <c r="C82" s="87">
        <v>45278</v>
      </c>
      <c r="D82" s="86" t="s">
        <v>237</v>
      </c>
      <c r="E82" s="86">
        <v>51</v>
      </c>
      <c r="H82" s="99"/>
      <c r="I82" s="99" t="e">
        <f t="shared" si="2"/>
        <v>#N/A</v>
      </c>
      <c r="J82" s="2"/>
      <c r="K82" s="2">
        <v>34568</v>
      </c>
      <c r="L82" s="2" t="str">
        <f t="shared" si="3"/>
        <v>이주성</v>
      </c>
      <c r="M82" s="2"/>
      <c r="N82" s="100" t="s">
        <v>400</v>
      </c>
      <c r="O82" s="101">
        <v>26717</v>
      </c>
      <c r="P82" s="100" t="s">
        <v>400</v>
      </c>
      <c r="Q82" s="2"/>
      <c r="R82" s="2"/>
      <c r="S82" s="2"/>
      <c r="T82" s="2"/>
      <c r="U82" s="2"/>
      <c r="V82" s="2"/>
      <c r="W82" s="2"/>
    </row>
    <row r="83" spans="1:23" ht="20.100000000000001" customHeight="1" x14ac:dyDescent="0.15">
      <c r="A83" s="85">
        <v>80</v>
      </c>
      <c r="B83" s="86" t="s">
        <v>404</v>
      </c>
      <c r="C83" s="87">
        <v>28727</v>
      </c>
      <c r="D83" s="86" t="s">
        <v>371</v>
      </c>
      <c r="E83" s="86">
        <v>51</v>
      </c>
      <c r="H83" s="99"/>
      <c r="I83" s="99" t="e">
        <f t="shared" si="2"/>
        <v>#N/A</v>
      </c>
      <c r="J83" s="2"/>
      <c r="K83" s="2">
        <v>34684</v>
      </c>
      <c r="L83" s="2" t="str">
        <f t="shared" si="3"/>
        <v>강민재</v>
      </c>
      <c r="M83" s="2"/>
      <c r="N83" s="100" t="s">
        <v>199</v>
      </c>
      <c r="O83" s="101">
        <v>22573</v>
      </c>
      <c r="P83" s="100" t="s">
        <v>199</v>
      </c>
      <c r="Q83" s="2"/>
      <c r="R83" s="2"/>
      <c r="S83" s="2"/>
      <c r="T83" s="2"/>
      <c r="U83" s="2"/>
      <c r="V83" s="2"/>
      <c r="W83" s="2"/>
    </row>
    <row r="84" spans="1:23" ht="20.100000000000001" customHeight="1" x14ac:dyDescent="0.15">
      <c r="A84" s="85">
        <v>81</v>
      </c>
      <c r="B84" s="86" t="s">
        <v>240</v>
      </c>
      <c r="C84" s="87">
        <v>26574</v>
      </c>
      <c r="D84" s="86" t="s">
        <v>239</v>
      </c>
      <c r="E84" s="86">
        <v>51</v>
      </c>
      <c r="H84" s="99"/>
      <c r="I84" s="99" t="e">
        <f t="shared" si="2"/>
        <v>#N/A</v>
      </c>
      <c r="J84" s="2"/>
      <c r="K84" s="2">
        <v>35192</v>
      </c>
      <c r="L84" s="2" t="str">
        <f t="shared" si="3"/>
        <v>박인혜</v>
      </c>
      <c r="M84" s="2"/>
      <c r="N84" s="100" t="s">
        <v>511</v>
      </c>
      <c r="O84" s="101">
        <v>26646</v>
      </c>
      <c r="P84" s="100" t="s">
        <v>511</v>
      </c>
      <c r="Q84" s="2"/>
      <c r="R84" s="2"/>
      <c r="S84" s="2"/>
      <c r="T84" s="2"/>
      <c r="U84" s="2"/>
      <c r="V84" s="2"/>
      <c r="W84" s="2"/>
    </row>
    <row r="85" spans="1:23" ht="20.100000000000001" customHeight="1" x14ac:dyDescent="0.15">
      <c r="A85" s="85">
        <v>82</v>
      </c>
      <c r="B85" s="86" t="s">
        <v>403</v>
      </c>
      <c r="C85" s="87">
        <v>26717</v>
      </c>
      <c r="D85" s="86" t="s">
        <v>400</v>
      </c>
      <c r="E85" s="86">
        <v>48</v>
      </c>
      <c r="H85" s="99"/>
      <c r="I85" s="99" t="e">
        <f t="shared" si="2"/>
        <v>#N/A</v>
      </c>
      <c r="J85" s="2"/>
      <c r="K85" s="2">
        <v>35362</v>
      </c>
      <c r="L85" s="2" t="str">
        <f t="shared" si="3"/>
        <v>정명수</v>
      </c>
      <c r="M85" s="2"/>
      <c r="N85" s="100" t="s">
        <v>105</v>
      </c>
      <c r="O85" s="101">
        <v>25104</v>
      </c>
      <c r="P85" s="100" t="s">
        <v>105</v>
      </c>
      <c r="Q85" s="2"/>
      <c r="R85" s="2"/>
      <c r="S85" s="2"/>
      <c r="T85" s="2"/>
      <c r="U85" s="2"/>
      <c r="V85" s="2"/>
      <c r="W85" s="2"/>
    </row>
    <row r="86" spans="1:23" ht="20.100000000000001" customHeight="1" x14ac:dyDescent="0.15">
      <c r="A86" s="85">
        <v>83</v>
      </c>
      <c r="B86" s="85" t="s">
        <v>784</v>
      </c>
      <c r="C86" s="87">
        <v>35951</v>
      </c>
      <c r="D86" s="86" t="s">
        <v>783</v>
      </c>
      <c r="E86" s="86" t="s">
        <v>708</v>
      </c>
      <c r="H86" s="99"/>
      <c r="I86" s="99" t="e">
        <f t="shared" si="2"/>
        <v>#N/A</v>
      </c>
      <c r="J86" s="2"/>
      <c r="K86" s="2">
        <v>35414</v>
      </c>
      <c r="L86" s="2" t="str">
        <f t="shared" si="3"/>
        <v>이정연A</v>
      </c>
      <c r="M86" s="2"/>
      <c r="N86" s="100" t="s">
        <v>162</v>
      </c>
      <c r="O86" s="101">
        <v>38884</v>
      </c>
      <c r="P86" s="100" t="s">
        <v>162</v>
      </c>
      <c r="Q86" s="2"/>
      <c r="R86" s="2"/>
      <c r="S86" s="2"/>
      <c r="T86" s="2"/>
      <c r="U86" s="2"/>
      <c r="V86" s="2"/>
      <c r="W86" s="2"/>
    </row>
    <row r="87" spans="1:23" ht="20.100000000000001" customHeight="1" x14ac:dyDescent="0.15">
      <c r="A87" s="85">
        <v>84</v>
      </c>
      <c r="B87" s="86" t="s">
        <v>200</v>
      </c>
      <c r="C87" s="87">
        <v>22573</v>
      </c>
      <c r="D87" s="86" t="s">
        <v>199</v>
      </c>
      <c r="E87" s="86">
        <v>49</v>
      </c>
      <c r="H87" s="99"/>
      <c r="I87" s="99" t="e">
        <f t="shared" si="2"/>
        <v>#N/A</v>
      </c>
      <c r="J87" s="2"/>
      <c r="K87" s="2">
        <v>35971</v>
      </c>
      <c r="L87" s="2" t="str">
        <f t="shared" si="3"/>
        <v>김혜연</v>
      </c>
      <c r="M87" s="2"/>
      <c r="N87" s="100" t="s">
        <v>339</v>
      </c>
      <c r="O87" s="101">
        <v>45140</v>
      </c>
      <c r="P87" s="100" t="s">
        <v>339</v>
      </c>
      <c r="Q87" s="2"/>
      <c r="R87" s="2"/>
      <c r="S87" s="2"/>
      <c r="T87" s="2"/>
      <c r="U87" s="2"/>
      <c r="V87" s="2"/>
      <c r="W87" s="2"/>
    </row>
    <row r="88" spans="1:23" ht="20.100000000000001" customHeight="1" x14ac:dyDescent="0.15">
      <c r="A88" s="85">
        <v>85</v>
      </c>
      <c r="B88" s="86" t="s">
        <v>729</v>
      </c>
      <c r="C88" s="87">
        <v>41509</v>
      </c>
      <c r="D88" s="86" t="s">
        <v>728</v>
      </c>
      <c r="E88" s="86" t="s">
        <v>137</v>
      </c>
      <c r="H88" s="99"/>
      <c r="I88" s="99" t="e">
        <f t="shared" si="2"/>
        <v>#N/A</v>
      </c>
      <c r="J88" s="2"/>
      <c r="K88" s="2">
        <v>35980</v>
      </c>
      <c r="L88" s="2" t="str">
        <f t="shared" si="3"/>
        <v>김시온</v>
      </c>
      <c r="M88" s="2"/>
      <c r="N88" s="100" t="s">
        <v>513</v>
      </c>
      <c r="O88" s="101">
        <v>25266</v>
      </c>
      <c r="P88" s="100" t="s">
        <v>513</v>
      </c>
      <c r="Q88" s="2"/>
      <c r="R88" s="2"/>
      <c r="S88" s="2"/>
      <c r="T88" s="2"/>
      <c r="U88" s="2"/>
      <c r="V88" s="2"/>
      <c r="W88" s="2"/>
    </row>
    <row r="89" spans="1:23" ht="20.100000000000001" customHeight="1" x14ac:dyDescent="0.15">
      <c r="A89" s="85">
        <v>86</v>
      </c>
      <c r="B89" s="86" t="s">
        <v>512</v>
      </c>
      <c r="C89" s="87">
        <v>26646</v>
      </c>
      <c r="D89" s="86" t="s">
        <v>511</v>
      </c>
      <c r="E89" s="86">
        <v>49</v>
      </c>
      <c r="I89" s="99" t="e">
        <f t="shared" si="2"/>
        <v>#N/A</v>
      </c>
      <c r="J89" s="2"/>
      <c r="K89" s="2">
        <v>35985</v>
      </c>
      <c r="L89" s="2" t="str">
        <f t="shared" si="3"/>
        <v>윤소영</v>
      </c>
      <c r="M89" s="2"/>
      <c r="N89" s="100" t="s">
        <v>341</v>
      </c>
      <c r="O89" s="101">
        <v>33035</v>
      </c>
      <c r="P89" s="100" t="s">
        <v>341</v>
      </c>
      <c r="Q89" s="2"/>
      <c r="R89" s="2"/>
      <c r="S89" s="2"/>
      <c r="T89" s="2"/>
      <c r="U89" s="2"/>
      <c r="V89" s="2"/>
      <c r="W89" s="2"/>
    </row>
    <row r="90" spans="1:23" ht="20.100000000000001" customHeight="1" x14ac:dyDescent="0.15">
      <c r="A90" s="85">
        <v>87</v>
      </c>
      <c r="B90" s="86" t="s">
        <v>120</v>
      </c>
      <c r="C90" s="87">
        <v>25104</v>
      </c>
      <c r="D90" s="86" t="s">
        <v>105</v>
      </c>
      <c r="E90" s="86">
        <v>49</v>
      </c>
      <c r="H90" s="2"/>
      <c r="I90" s="99" t="e">
        <f t="shared" si="2"/>
        <v>#N/A</v>
      </c>
      <c r="J90" s="2"/>
      <c r="K90" s="2">
        <v>35991</v>
      </c>
      <c r="L90" s="2" t="str">
        <f t="shared" si="3"/>
        <v>이수민</v>
      </c>
      <c r="M90" s="2"/>
      <c r="N90" s="100" t="s">
        <v>150</v>
      </c>
      <c r="O90" s="101">
        <v>35982</v>
      </c>
      <c r="P90" s="100" t="s">
        <v>150</v>
      </c>
      <c r="Q90" s="2"/>
      <c r="R90" s="2"/>
      <c r="S90" s="2"/>
      <c r="T90" s="2"/>
      <c r="U90" s="2"/>
      <c r="V90" s="2"/>
      <c r="W90" s="2"/>
    </row>
    <row r="91" spans="1:23" ht="20.100000000000001" customHeight="1" x14ac:dyDescent="0.15">
      <c r="A91" s="85">
        <v>88</v>
      </c>
      <c r="B91" s="86" t="s">
        <v>163</v>
      </c>
      <c r="C91" s="87">
        <v>38884</v>
      </c>
      <c r="D91" s="86" t="s">
        <v>162</v>
      </c>
      <c r="E91" s="86">
        <v>41</v>
      </c>
      <c r="I91" s="99" t="e">
        <f t="shared" si="2"/>
        <v>#N/A</v>
      </c>
      <c r="J91" s="2"/>
      <c r="K91" s="2">
        <v>36011</v>
      </c>
      <c r="L91" s="2" t="str">
        <f t="shared" si="3"/>
        <v>김현우</v>
      </c>
      <c r="M91" s="2"/>
      <c r="N91" s="100" t="s">
        <v>241</v>
      </c>
      <c r="O91" s="101">
        <v>36065</v>
      </c>
      <c r="P91" s="100" t="s">
        <v>241</v>
      </c>
      <c r="Q91" s="2"/>
      <c r="R91" s="2"/>
      <c r="S91" s="2"/>
      <c r="T91" s="2"/>
      <c r="U91" s="2"/>
      <c r="V91" s="2"/>
      <c r="W91" s="2"/>
    </row>
    <row r="92" spans="1:23" ht="20.100000000000001" customHeight="1" x14ac:dyDescent="0.15">
      <c r="A92" s="85">
        <v>89</v>
      </c>
      <c r="B92" s="86" t="s">
        <v>340</v>
      </c>
      <c r="C92" s="87">
        <v>45140</v>
      </c>
      <c r="D92" s="86" t="s">
        <v>339</v>
      </c>
      <c r="E92" s="86">
        <v>51</v>
      </c>
      <c r="I92" s="99" t="e">
        <f t="shared" si="2"/>
        <v>#N/A</v>
      </c>
      <c r="J92" s="2"/>
      <c r="K92" s="2">
        <v>36019</v>
      </c>
      <c r="L92" s="2" t="str">
        <f t="shared" si="3"/>
        <v>이재욱</v>
      </c>
      <c r="M92" s="2"/>
      <c r="N92" s="100" t="s">
        <v>208</v>
      </c>
      <c r="O92" s="101">
        <v>36665</v>
      </c>
      <c r="P92" s="100" t="s">
        <v>208</v>
      </c>
      <c r="Q92" s="2"/>
      <c r="R92" s="2"/>
      <c r="S92" s="2"/>
      <c r="T92" s="2"/>
      <c r="U92" s="2"/>
      <c r="V92" s="2"/>
      <c r="W92" s="2"/>
    </row>
    <row r="93" spans="1:23" ht="20.100000000000001" customHeight="1" x14ac:dyDescent="0.15">
      <c r="A93" s="85">
        <v>90</v>
      </c>
      <c r="B93" s="86" t="s">
        <v>514</v>
      </c>
      <c r="C93" s="87">
        <v>25266</v>
      </c>
      <c r="D93" s="86" t="s">
        <v>513</v>
      </c>
      <c r="E93" s="86">
        <v>46</v>
      </c>
      <c r="I93" s="99" t="e">
        <f t="shared" si="2"/>
        <v>#N/A</v>
      </c>
      <c r="J93" s="2"/>
      <c r="K93" s="2">
        <v>36029</v>
      </c>
      <c r="L93" s="2" t="str">
        <f t="shared" si="3"/>
        <v>김승원</v>
      </c>
      <c r="M93" s="2"/>
      <c r="N93" s="100" t="s">
        <v>243</v>
      </c>
      <c r="O93" s="101">
        <v>45061</v>
      </c>
      <c r="P93" s="100" t="s">
        <v>243</v>
      </c>
      <c r="Q93" s="2"/>
      <c r="R93" s="2"/>
      <c r="S93" s="2"/>
      <c r="T93" s="2"/>
      <c r="U93" s="2"/>
      <c r="V93" s="2"/>
      <c r="W93" s="2"/>
    </row>
    <row r="94" spans="1:23" ht="20.100000000000001" customHeight="1" x14ac:dyDescent="0.15">
      <c r="A94" s="85">
        <v>91</v>
      </c>
      <c r="B94" s="86" t="s">
        <v>342</v>
      </c>
      <c r="C94" s="87">
        <v>33035</v>
      </c>
      <c r="D94" s="86" t="s">
        <v>341</v>
      </c>
      <c r="E94" s="86">
        <v>51</v>
      </c>
      <c r="I94" s="99" t="e">
        <f t="shared" si="2"/>
        <v>#N/A</v>
      </c>
      <c r="J94" s="2"/>
      <c r="K94" s="2">
        <v>36046</v>
      </c>
      <c r="L94" s="2" t="str">
        <f t="shared" si="3"/>
        <v>김민기</v>
      </c>
      <c r="M94" s="2"/>
      <c r="N94" s="100" t="s">
        <v>515</v>
      </c>
      <c r="O94" s="101">
        <v>35192</v>
      </c>
      <c r="P94" s="100" t="s">
        <v>515</v>
      </c>
      <c r="Q94" s="2"/>
      <c r="R94" s="2"/>
      <c r="S94" s="2"/>
      <c r="T94" s="2"/>
      <c r="U94" s="2"/>
      <c r="V94" s="2"/>
      <c r="W94" s="2"/>
    </row>
    <row r="95" spans="1:23" ht="20.100000000000001" customHeight="1" x14ac:dyDescent="0.15">
      <c r="A95" s="85">
        <v>92</v>
      </c>
      <c r="B95" s="86" t="s">
        <v>164</v>
      </c>
      <c r="C95" s="87">
        <v>35982</v>
      </c>
      <c r="D95" s="86" t="s">
        <v>150</v>
      </c>
      <c r="E95" s="86">
        <v>50</v>
      </c>
      <c r="G95" s="2"/>
      <c r="I95" s="99" t="e">
        <f t="shared" si="2"/>
        <v>#N/A</v>
      </c>
      <c r="J95" s="2"/>
      <c r="K95" s="2">
        <v>36049</v>
      </c>
      <c r="L95" s="2" t="str">
        <f t="shared" si="3"/>
        <v>정이든</v>
      </c>
      <c r="M95" s="2"/>
      <c r="N95" s="100" t="s">
        <v>343</v>
      </c>
      <c r="O95" s="101">
        <v>45081</v>
      </c>
      <c r="P95" s="100" t="s">
        <v>343</v>
      </c>
      <c r="Q95" s="2"/>
      <c r="R95" s="2"/>
      <c r="S95" s="2"/>
      <c r="T95" s="2"/>
      <c r="U95" s="2"/>
      <c r="V95" s="2"/>
      <c r="W95" s="2"/>
    </row>
    <row r="96" spans="1:23" ht="20.100000000000001" customHeight="1" x14ac:dyDescent="0.15">
      <c r="A96" s="85">
        <v>93</v>
      </c>
      <c r="B96" s="86" t="s">
        <v>242</v>
      </c>
      <c r="C96" s="87">
        <v>36065</v>
      </c>
      <c r="D96" s="86" t="s">
        <v>241</v>
      </c>
      <c r="E96" s="86">
        <v>51</v>
      </c>
      <c r="I96" s="99" t="e">
        <f t="shared" si="2"/>
        <v>#N/A</v>
      </c>
      <c r="J96" s="2"/>
      <c r="K96" s="2">
        <v>36053</v>
      </c>
      <c r="L96" s="2" t="str">
        <f t="shared" si="3"/>
        <v>조서원</v>
      </c>
      <c r="M96" s="2"/>
      <c r="N96" s="100" t="s">
        <v>517</v>
      </c>
      <c r="O96" s="101">
        <v>28713</v>
      </c>
      <c r="P96" s="100" t="s">
        <v>517</v>
      </c>
      <c r="Q96" s="2"/>
      <c r="R96" s="2"/>
      <c r="S96" s="2"/>
      <c r="T96" s="2"/>
      <c r="U96" s="2"/>
      <c r="V96" s="2"/>
      <c r="W96" s="2"/>
    </row>
    <row r="97" spans="1:23" ht="20.100000000000001" customHeight="1" x14ac:dyDescent="0.15">
      <c r="A97" s="85">
        <v>94</v>
      </c>
      <c r="B97" s="86" t="s">
        <v>671</v>
      </c>
      <c r="C97" s="87">
        <v>32848</v>
      </c>
      <c r="D97" s="86" t="s">
        <v>666</v>
      </c>
      <c r="E97" s="86">
        <v>49</v>
      </c>
      <c r="I97" s="99" t="e">
        <f t="shared" si="2"/>
        <v>#N/A</v>
      </c>
      <c r="J97" s="2"/>
      <c r="K97" s="2">
        <v>36056</v>
      </c>
      <c r="L97" s="2" t="str">
        <f t="shared" si="3"/>
        <v>김유민</v>
      </c>
      <c r="M97" s="2"/>
      <c r="N97" s="100" t="s">
        <v>165</v>
      </c>
      <c r="O97" s="101">
        <v>36000</v>
      </c>
      <c r="P97" s="100" t="s">
        <v>165</v>
      </c>
      <c r="Q97" s="2"/>
      <c r="R97" s="2"/>
      <c r="S97" s="2"/>
      <c r="T97" s="2"/>
      <c r="U97" s="2"/>
      <c r="V97" s="2"/>
      <c r="W97" s="2"/>
    </row>
    <row r="98" spans="1:23" ht="20.100000000000001" customHeight="1" x14ac:dyDescent="0.15">
      <c r="A98" s="85">
        <v>95</v>
      </c>
      <c r="B98" s="86" t="s">
        <v>209</v>
      </c>
      <c r="C98" s="87">
        <v>36665</v>
      </c>
      <c r="D98" s="89" t="s">
        <v>208</v>
      </c>
      <c r="E98" s="86">
        <v>36</v>
      </c>
      <c r="I98" s="99" t="e">
        <f t="shared" si="2"/>
        <v>#N/A</v>
      </c>
      <c r="J98" s="2"/>
      <c r="K98" s="2">
        <v>36062</v>
      </c>
      <c r="L98" s="2" t="str">
        <f t="shared" si="3"/>
        <v>장민지</v>
      </c>
      <c r="M98" s="2"/>
      <c r="N98" s="100" t="s">
        <v>519</v>
      </c>
      <c r="O98" s="101">
        <v>24270</v>
      </c>
      <c r="P98" s="100" t="s">
        <v>519</v>
      </c>
      <c r="Q98" s="2"/>
      <c r="R98" s="2"/>
      <c r="S98" s="2"/>
      <c r="T98" s="2"/>
      <c r="U98" s="2"/>
      <c r="V98" s="2"/>
      <c r="W98" s="2"/>
    </row>
    <row r="99" spans="1:23" ht="20.100000000000001" customHeight="1" x14ac:dyDescent="0.15">
      <c r="A99" s="85">
        <v>96</v>
      </c>
      <c r="B99" s="86" t="s">
        <v>244</v>
      </c>
      <c r="C99" s="87">
        <v>45061</v>
      </c>
      <c r="D99" s="86" t="s">
        <v>243</v>
      </c>
      <c r="E99" s="86">
        <v>51</v>
      </c>
      <c r="I99" s="99" t="e">
        <f t="shared" si="2"/>
        <v>#N/A</v>
      </c>
      <c r="J99" s="2"/>
      <c r="K99" s="2">
        <v>36066</v>
      </c>
      <c r="L99" s="2" t="str">
        <f t="shared" si="3"/>
        <v>정원식</v>
      </c>
      <c r="M99" s="2"/>
      <c r="N99" s="100" t="s">
        <v>521</v>
      </c>
      <c r="O99" s="101">
        <v>32684</v>
      </c>
      <c r="P99" s="100" t="s">
        <v>521</v>
      </c>
      <c r="Q99" s="2"/>
      <c r="R99" s="2"/>
      <c r="S99" s="2"/>
      <c r="T99" s="2"/>
      <c r="U99" s="2"/>
      <c r="V99" s="2"/>
      <c r="W99" s="2"/>
    </row>
    <row r="100" spans="1:23" ht="20.100000000000001" customHeight="1" x14ac:dyDescent="0.15">
      <c r="A100" s="85">
        <v>97</v>
      </c>
      <c r="B100" s="86" t="s">
        <v>516</v>
      </c>
      <c r="C100" s="87">
        <v>35192</v>
      </c>
      <c r="D100" s="86" t="s">
        <v>515</v>
      </c>
      <c r="E100" s="86">
        <v>37</v>
      </c>
      <c r="I100" s="99" t="e">
        <f t="shared" si="2"/>
        <v>#N/A</v>
      </c>
      <c r="J100" s="2"/>
      <c r="K100" s="2">
        <v>36073</v>
      </c>
      <c r="L100" s="2" t="str">
        <f t="shared" si="3"/>
        <v>정애림</v>
      </c>
      <c r="M100" s="2"/>
      <c r="N100" s="100" t="s">
        <v>345</v>
      </c>
      <c r="O100" s="101">
        <v>28679</v>
      </c>
      <c r="P100" s="100" t="s">
        <v>345</v>
      </c>
      <c r="Q100" s="2"/>
      <c r="R100" s="2"/>
      <c r="S100" s="2"/>
      <c r="T100" s="2"/>
      <c r="U100" s="2"/>
      <c r="V100" s="2"/>
      <c r="W100" s="2"/>
    </row>
    <row r="101" spans="1:23" ht="20.100000000000001" customHeight="1" x14ac:dyDescent="0.15">
      <c r="A101" s="85">
        <v>98</v>
      </c>
      <c r="B101" s="86" t="s">
        <v>344</v>
      </c>
      <c r="C101" s="87">
        <v>45081</v>
      </c>
      <c r="D101" s="86" t="s">
        <v>343</v>
      </c>
      <c r="E101" s="86">
        <v>51</v>
      </c>
      <c r="I101" s="99" t="e">
        <f t="shared" si="2"/>
        <v>#N/A</v>
      </c>
      <c r="J101" s="2"/>
      <c r="K101" s="2">
        <v>36103</v>
      </c>
      <c r="L101" s="2" t="str">
        <f t="shared" si="3"/>
        <v>김건희</v>
      </c>
      <c r="M101" s="2"/>
      <c r="N101" s="100" t="s">
        <v>377</v>
      </c>
      <c r="O101" s="101">
        <v>45086</v>
      </c>
      <c r="P101" s="100" t="s">
        <v>377</v>
      </c>
      <c r="Q101" s="2"/>
      <c r="R101" s="2"/>
      <c r="S101" s="2"/>
      <c r="T101" s="2"/>
      <c r="U101" s="2"/>
      <c r="V101" s="2"/>
      <c r="W101" s="2"/>
    </row>
    <row r="102" spans="1:23" ht="20.100000000000001" customHeight="1" x14ac:dyDescent="0.15">
      <c r="A102" s="85">
        <v>99</v>
      </c>
      <c r="B102" s="86" t="s">
        <v>518</v>
      </c>
      <c r="C102" s="87">
        <v>28713</v>
      </c>
      <c r="D102" s="86" t="s">
        <v>517</v>
      </c>
      <c r="E102" s="86">
        <v>52</v>
      </c>
      <c r="I102" s="99" t="e">
        <f t="shared" si="2"/>
        <v>#N/A</v>
      </c>
      <c r="J102" s="2"/>
      <c r="K102" s="2">
        <v>36106</v>
      </c>
      <c r="L102" s="2" t="str">
        <f t="shared" si="3"/>
        <v>김민진</v>
      </c>
      <c r="M102" s="2"/>
      <c r="N102" s="100" t="s">
        <v>331</v>
      </c>
      <c r="O102" s="101">
        <v>28688</v>
      </c>
      <c r="P102" s="100" t="s">
        <v>331</v>
      </c>
      <c r="Q102" s="2"/>
      <c r="R102" s="2"/>
      <c r="S102" s="2"/>
      <c r="T102" s="2"/>
      <c r="U102" s="2"/>
      <c r="V102" s="2"/>
      <c r="W102" s="2"/>
    </row>
    <row r="103" spans="1:23" ht="20.100000000000001" customHeight="1" x14ac:dyDescent="0.15">
      <c r="A103" s="85">
        <v>100</v>
      </c>
      <c r="B103" s="86" t="s">
        <v>166</v>
      </c>
      <c r="C103" s="87">
        <v>36000</v>
      </c>
      <c r="D103" s="86" t="s">
        <v>165</v>
      </c>
      <c r="E103" s="86">
        <v>50</v>
      </c>
      <c r="I103" s="99" t="e">
        <f t="shared" si="2"/>
        <v>#N/A</v>
      </c>
      <c r="J103" s="2"/>
      <c r="K103" s="2">
        <v>36111</v>
      </c>
      <c r="L103" s="2" t="str">
        <f t="shared" si="3"/>
        <v>심희은</v>
      </c>
      <c r="M103" s="2"/>
      <c r="N103" s="100" t="s">
        <v>523</v>
      </c>
      <c r="O103" s="101">
        <v>28744</v>
      </c>
      <c r="P103" s="100" t="s">
        <v>523</v>
      </c>
      <c r="Q103" s="2"/>
      <c r="R103" s="2"/>
      <c r="S103" s="2"/>
      <c r="T103" s="2"/>
      <c r="U103" s="2"/>
      <c r="V103" s="2"/>
      <c r="W103" s="2"/>
    </row>
    <row r="104" spans="1:23" ht="20.100000000000001" customHeight="1" x14ac:dyDescent="0.15">
      <c r="A104" s="85">
        <v>101</v>
      </c>
      <c r="B104" s="86" t="s">
        <v>520</v>
      </c>
      <c r="C104" s="87">
        <v>24270</v>
      </c>
      <c r="D104" s="86" t="s">
        <v>519</v>
      </c>
      <c r="E104" s="86">
        <v>45</v>
      </c>
      <c r="I104" s="99" t="e">
        <f t="shared" si="2"/>
        <v>#N/A</v>
      </c>
      <c r="J104" s="2"/>
      <c r="K104" s="2">
        <v>36132</v>
      </c>
      <c r="L104" s="2" t="str">
        <f t="shared" si="3"/>
        <v>최세나</v>
      </c>
      <c r="M104" s="2"/>
      <c r="N104" s="100" t="s">
        <v>245</v>
      </c>
      <c r="O104" s="101">
        <v>36170</v>
      </c>
      <c r="P104" s="100" t="s">
        <v>245</v>
      </c>
      <c r="Q104" s="2"/>
      <c r="R104" s="2"/>
      <c r="S104" s="2"/>
      <c r="T104" s="2"/>
      <c r="U104" s="2"/>
      <c r="V104" s="2"/>
      <c r="W104" s="2"/>
    </row>
    <row r="105" spans="1:23" ht="20.100000000000001" customHeight="1" x14ac:dyDescent="0.15">
      <c r="A105" s="85">
        <v>102</v>
      </c>
      <c r="B105" s="86" t="s">
        <v>522</v>
      </c>
      <c r="C105" s="87">
        <v>32684</v>
      </c>
      <c r="D105" s="86" t="s">
        <v>521</v>
      </c>
      <c r="E105" s="86">
        <v>49</v>
      </c>
      <c r="I105" s="99" t="e">
        <f t="shared" si="2"/>
        <v>#N/A</v>
      </c>
      <c r="J105" s="2"/>
      <c r="K105" s="2">
        <v>36136</v>
      </c>
      <c r="L105" s="2" t="str">
        <f t="shared" si="3"/>
        <v>안동건</v>
      </c>
      <c r="M105" s="2"/>
      <c r="N105" s="100" t="s">
        <v>525</v>
      </c>
      <c r="O105" s="101">
        <v>41268</v>
      </c>
      <c r="P105" s="100" t="s">
        <v>525</v>
      </c>
      <c r="Q105" s="2"/>
      <c r="R105" s="2"/>
      <c r="S105" s="2"/>
      <c r="T105" s="2"/>
      <c r="U105" s="2"/>
      <c r="V105" s="2"/>
      <c r="W105" s="2"/>
    </row>
    <row r="106" spans="1:23" ht="20.100000000000001" customHeight="1" x14ac:dyDescent="0.15">
      <c r="A106" s="85">
        <v>103</v>
      </c>
      <c r="B106" s="86" t="s">
        <v>346</v>
      </c>
      <c r="C106" s="87">
        <v>28679</v>
      </c>
      <c r="D106" s="86" t="s">
        <v>345</v>
      </c>
      <c r="E106" s="86">
        <v>51</v>
      </c>
      <c r="I106" s="99" t="e">
        <f t="shared" si="2"/>
        <v>#N/A</v>
      </c>
      <c r="J106" s="2"/>
      <c r="K106" s="2">
        <v>36137</v>
      </c>
      <c r="L106" s="2" t="str">
        <f t="shared" si="3"/>
        <v>손영현</v>
      </c>
      <c r="M106" s="2"/>
      <c r="N106" s="100" t="s">
        <v>527</v>
      </c>
      <c r="O106" s="101">
        <v>31278</v>
      </c>
      <c r="P106" s="100" t="s">
        <v>527</v>
      </c>
      <c r="Q106" s="2"/>
      <c r="R106" s="2"/>
      <c r="S106" s="2"/>
      <c r="T106" s="2"/>
      <c r="U106" s="2"/>
      <c r="V106" s="2"/>
      <c r="W106" s="2"/>
    </row>
    <row r="107" spans="1:23" ht="20.100000000000001" customHeight="1" x14ac:dyDescent="0.15">
      <c r="A107" s="85">
        <v>104</v>
      </c>
      <c r="B107" s="86" t="s">
        <v>382</v>
      </c>
      <c r="C107" s="87">
        <v>45086</v>
      </c>
      <c r="D107" s="86" t="s">
        <v>377</v>
      </c>
      <c r="E107" s="86">
        <v>51</v>
      </c>
      <c r="I107" s="99" t="e">
        <f t="shared" si="2"/>
        <v>#N/A</v>
      </c>
      <c r="J107" s="2"/>
      <c r="K107" s="2">
        <v>36140</v>
      </c>
      <c r="L107" s="2" t="str">
        <f t="shared" si="3"/>
        <v>최유민</v>
      </c>
      <c r="M107" s="2"/>
      <c r="N107" s="100" t="s">
        <v>247</v>
      </c>
      <c r="O107" s="101">
        <v>45046</v>
      </c>
      <c r="P107" s="100" t="s">
        <v>247</v>
      </c>
      <c r="Q107" s="2"/>
      <c r="R107" s="2"/>
      <c r="S107" s="2"/>
      <c r="T107" s="2"/>
      <c r="U107" s="2"/>
      <c r="V107" s="2"/>
      <c r="W107" s="2"/>
    </row>
    <row r="108" spans="1:23" ht="20.100000000000001" customHeight="1" x14ac:dyDescent="0.15">
      <c r="A108" s="85">
        <v>105</v>
      </c>
      <c r="B108" s="86" t="s">
        <v>332</v>
      </c>
      <c r="C108" s="87">
        <v>28688</v>
      </c>
      <c r="D108" s="86" t="s">
        <v>331</v>
      </c>
      <c r="E108" s="86">
        <v>51</v>
      </c>
      <c r="I108" s="99" t="e">
        <f t="shared" si="2"/>
        <v>#N/A</v>
      </c>
      <c r="J108" s="2"/>
      <c r="K108" s="2">
        <v>36141</v>
      </c>
      <c r="L108" s="2" t="str">
        <f t="shared" si="3"/>
        <v>권경희</v>
      </c>
      <c r="M108" s="2"/>
      <c r="N108" s="100" t="s">
        <v>167</v>
      </c>
      <c r="O108" s="101">
        <v>22838</v>
      </c>
      <c r="P108" s="100" t="s">
        <v>167</v>
      </c>
      <c r="Q108" s="2"/>
      <c r="R108" s="2"/>
      <c r="S108" s="2"/>
      <c r="T108" s="2"/>
      <c r="U108" s="2"/>
      <c r="V108" s="2"/>
      <c r="W108" s="2"/>
    </row>
    <row r="109" spans="1:23" ht="20.100000000000001" customHeight="1" x14ac:dyDescent="0.15">
      <c r="A109" s="85">
        <v>106</v>
      </c>
      <c r="B109" s="86" t="s">
        <v>524</v>
      </c>
      <c r="C109" s="87">
        <v>28744</v>
      </c>
      <c r="D109" s="86" t="s">
        <v>523</v>
      </c>
      <c r="E109" s="86">
        <v>52</v>
      </c>
      <c r="G109" s="2"/>
      <c r="I109" s="99" t="e">
        <f t="shared" si="2"/>
        <v>#N/A</v>
      </c>
      <c r="J109" s="2"/>
      <c r="K109" s="2">
        <v>36165</v>
      </c>
      <c r="L109" s="2" t="str">
        <f t="shared" si="3"/>
        <v>배인영</v>
      </c>
      <c r="M109" s="2"/>
      <c r="N109" s="100" t="s">
        <v>347</v>
      </c>
      <c r="O109" s="101">
        <v>28692</v>
      </c>
      <c r="P109" s="100" t="s">
        <v>347</v>
      </c>
      <c r="Q109" s="2"/>
      <c r="R109" s="2"/>
      <c r="S109" s="2"/>
      <c r="T109" s="2"/>
      <c r="U109" s="2"/>
      <c r="V109" s="2"/>
      <c r="W109" s="2"/>
    </row>
    <row r="110" spans="1:23" ht="20.100000000000001" customHeight="1" x14ac:dyDescent="0.15">
      <c r="A110" s="85">
        <v>107</v>
      </c>
      <c r="B110" s="86" t="s">
        <v>246</v>
      </c>
      <c r="C110" s="87">
        <v>36170</v>
      </c>
      <c r="D110" s="86" t="s">
        <v>245</v>
      </c>
      <c r="E110" s="86">
        <v>51</v>
      </c>
      <c r="H110" s="2"/>
      <c r="I110" s="99" t="e">
        <f t="shared" si="2"/>
        <v>#N/A</v>
      </c>
      <c r="J110" s="2"/>
      <c r="K110" s="2">
        <v>36170</v>
      </c>
      <c r="L110" s="2" t="str">
        <f t="shared" si="3"/>
        <v>박현진</v>
      </c>
      <c r="M110" s="2"/>
      <c r="N110" s="100" t="s">
        <v>529</v>
      </c>
      <c r="O110" s="101">
        <v>36165</v>
      </c>
      <c r="P110" s="100" t="s">
        <v>529</v>
      </c>
      <c r="Q110" s="2"/>
      <c r="R110" s="2"/>
      <c r="S110" s="2"/>
      <c r="T110" s="2"/>
      <c r="U110" s="2"/>
      <c r="V110" s="2"/>
      <c r="W110" s="2"/>
    </row>
    <row r="111" spans="1:23" ht="20.100000000000001" customHeight="1" x14ac:dyDescent="0.15">
      <c r="A111" s="85">
        <v>108</v>
      </c>
      <c r="B111" s="86" t="s">
        <v>526</v>
      </c>
      <c r="C111" s="87">
        <v>41268</v>
      </c>
      <c r="D111" s="86" t="s">
        <v>525</v>
      </c>
      <c r="E111" s="86">
        <v>52</v>
      </c>
      <c r="I111" s="99" t="e">
        <f t="shared" si="2"/>
        <v>#N/A</v>
      </c>
      <c r="J111" s="2"/>
      <c r="K111" s="2">
        <v>36178</v>
      </c>
      <c r="L111" s="2" t="str">
        <f t="shared" si="3"/>
        <v>김예원A</v>
      </c>
      <c r="M111" s="2"/>
      <c r="N111" s="100" t="s">
        <v>531</v>
      </c>
      <c r="O111" s="101">
        <v>45130</v>
      </c>
      <c r="P111" s="100" t="s">
        <v>531</v>
      </c>
      <c r="Q111" s="2"/>
      <c r="R111" s="2"/>
      <c r="S111" s="2"/>
      <c r="T111" s="2"/>
      <c r="U111" s="2"/>
      <c r="V111" s="2"/>
      <c r="W111" s="2"/>
    </row>
    <row r="112" spans="1:23" ht="20.100000000000001" customHeight="1" x14ac:dyDescent="0.15">
      <c r="A112" s="85">
        <v>109</v>
      </c>
      <c r="B112" s="86" t="s">
        <v>528</v>
      </c>
      <c r="C112" s="87">
        <v>31278</v>
      </c>
      <c r="D112" s="86" t="s">
        <v>527</v>
      </c>
      <c r="E112" s="86"/>
      <c r="I112" s="99" t="e">
        <f t="shared" si="2"/>
        <v>#N/A</v>
      </c>
      <c r="J112" s="2"/>
      <c r="K112" s="2">
        <v>36451</v>
      </c>
      <c r="L112" s="2" t="str">
        <f t="shared" si="3"/>
        <v>김승연</v>
      </c>
      <c r="M112" s="2"/>
      <c r="N112" s="100"/>
      <c r="O112" s="101"/>
      <c r="P112" s="100"/>
      <c r="Q112" s="2"/>
      <c r="R112" s="2"/>
      <c r="S112" s="2"/>
      <c r="T112" s="2"/>
      <c r="U112" s="2"/>
      <c r="V112" s="2"/>
      <c r="W112" s="2"/>
    </row>
    <row r="113" spans="1:23" ht="20.100000000000001" customHeight="1" x14ac:dyDescent="0.15">
      <c r="A113" s="85">
        <v>110</v>
      </c>
      <c r="B113" s="86" t="s">
        <v>248</v>
      </c>
      <c r="C113" s="87">
        <v>45046</v>
      </c>
      <c r="D113" s="86" t="s">
        <v>247</v>
      </c>
      <c r="E113" s="86">
        <v>51</v>
      </c>
      <c r="I113" s="99" t="e">
        <f t="shared" si="2"/>
        <v>#N/A</v>
      </c>
      <c r="J113" s="2"/>
      <c r="K113" s="2">
        <v>36718</v>
      </c>
      <c r="L113" s="2" t="str">
        <f t="shared" si="3"/>
        <v>김아현</v>
      </c>
      <c r="M113" s="2"/>
      <c r="N113" s="100" t="s">
        <v>249</v>
      </c>
      <c r="O113" s="101">
        <v>32837</v>
      </c>
      <c r="P113" s="100" t="s">
        <v>249</v>
      </c>
      <c r="Q113" s="2"/>
      <c r="R113" s="2"/>
      <c r="S113" s="2"/>
      <c r="T113" s="2"/>
      <c r="U113" s="2"/>
      <c r="V113" s="2"/>
      <c r="W113" s="2"/>
    </row>
    <row r="114" spans="1:23" ht="20.100000000000001" customHeight="1" x14ac:dyDescent="0.15">
      <c r="A114" s="85">
        <v>111</v>
      </c>
      <c r="B114" s="86" t="s">
        <v>168</v>
      </c>
      <c r="C114" s="87">
        <v>22838</v>
      </c>
      <c r="D114" s="86" t="s">
        <v>167</v>
      </c>
      <c r="E114" s="86">
        <v>44</v>
      </c>
      <c r="I114" s="99" t="e">
        <f t="shared" si="2"/>
        <v>#N/A</v>
      </c>
      <c r="J114" s="2"/>
      <c r="K114" s="2">
        <v>37133</v>
      </c>
      <c r="L114" s="2" t="str">
        <f t="shared" si="3"/>
        <v>권성준</v>
      </c>
      <c r="M114" s="2"/>
      <c r="N114" s="100" t="s">
        <v>251</v>
      </c>
      <c r="O114" s="101">
        <v>36168</v>
      </c>
      <c r="P114" s="100" t="s">
        <v>251</v>
      </c>
      <c r="Q114" s="2"/>
      <c r="R114" s="2"/>
      <c r="S114" s="2"/>
      <c r="T114" s="2"/>
      <c r="U114" s="2"/>
      <c r="V114" s="2"/>
      <c r="W114" s="2"/>
    </row>
    <row r="115" spans="1:23" ht="20.100000000000001" customHeight="1" x14ac:dyDescent="0.15">
      <c r="A115" s="85">
        <v>112</v>
      </c>
      <c r="B115" s="86" t="s">
        <v>348</v>
      </c>
      <c r="C115" s="87">
        <v>28692</v>
      </c>
      <c r="D115" s="86" t="s">
        <v>347</v>
      </c>
      <c r="E115" s="86">
        <v>51</v>
      </c>
      <c r="I115" s="99" t="e">
        <f t="shared" si="2"/>
        <v>#N/A</v>
      </c>
      <c r="J115" s="2"/>
      <c r="K115" s="2">
        <v>37134</v>
      </c>
      <c r="L115" s="2" t="str">
        <f t="shared" si="3"/>
        <v>김동규</v>
      </c>
      <c r="M115" s="2"/>
      <c r="N115" s="100" t="s">
        <v>534</v>
      </c>
      <c r="O115" s="101">
        <v>22578</v>
      </c>
      <c r="P115" s="100" t="s">
        <v>534</v>
      </c>
      <c r="Q115" s="2"/>
      <c r="R115" s="2"/>
      <c r="S115" s="2"/>
      <c r="T115" s="2"/>
      <c r="U115" s="2"/>
      <c r="V115" s="2"/>
      <c r="W115" s="2"/>
    </row>
    <row r="116" spans="1:23" ht="20.100000000000001" customHeight="1" x14ac:dyDescent="0.15">
      <c r="A116" s="85"/>
      <c r="B116" s="86" t="s">
        <v>530</v>
      </c>
      <c r="C116" s="87">
        <v>36165</v>
      </c>
      <c r="D116" s="86" t="s">
        <v>529</v>
      </c>
      <c r="E116" s="86">
        <v>51</v>
      </c>
      <c r="H116" s="2"/>
      <c r="I116" s="99" t="e">
        <f t="shared" si="2"/>
        <v>#N/A</v>
      </c>
      <c r="J116" s="2"/>
      <c r="K116" s="2">
        <v>37313</v>
      </c>
      <c r="L116" s="2" t="str">
        <f t="shared" si="3"/>
        <v>남동현</v>
      </c>
      <c r="M116" s="2"/>
      <c r="N116" s="100" t="s">
        <v>212</v>
      </c>
      <c r="O116" s="101">
        <v>45068</v>
      </c>
      <c r="P116" s="100" t="s">
        <v>212</v>
      </c>
      <c r="Q116" s="2"/>
      <c r="R116" s="2"/>
      <c r="S116" s="2"/>
      <c r="T116" s="2"/>
      <c r="U116" s="2"/>
      <c r="V116" s="2"/>
      <c r="W116" s="2"/>
    </row>
    <row r="117" spans="1:23" ht="20.100000000000001" customHeight="1" x14ac:dyDescent="0.15">
      <c r="A117" s="85">
        <v>114</v>
      </c>
      <c r="B117" s="86" t="s">
        <v>532</v>
      </c>
      <c r="C117" s="87">
        <v>45130</v>
      </c>
      <c r="D117" s="86" t="s">
        <v>531</v>
      </c>
      <c r="E117" s="86">
        <v>52</v>
      </c>
      <c r="I117" s="99" t="e">
        <f t="shared" si="2"/>
        <v>#N/A</v>
      </c>
      <c r="J117" s="2"/>
      <c r="K117" s="2">
        <v>39542</v>
      </c>
      <c r="L117" s="2" t="str">
        <f t="shared" si="3"/>
        <v>이동언</v>
      </c>
      <c r="M117" s="2"/>
      <c r="N117" s="100" t="s">
        <v>536</v>
      </c>
      <c r="O117" s="101">
        <v>24384</v>
      </c>
      <c r="P117" s="100" t="s">
        <v>536</v>
      </c>
      <c r="Q117" s="2"/>
      <c r="R117" s="2"/>
      <c r="S117" s="2"/>
      <c r="T117" s="2"/>
      <c r="U117" s="2"/>
      <c r="V117" s="2"/>
      <c r="W117" s="2"/>
    </row>
    <row r="118" spans="1:23" ht="20.100000000000001" customHeight="1" x14ac:dyDescent="0.15">
      <c r="A118" s="85">
        <v>115</v>
      </c>
      <c r="B118" s="86" t="s">
        <v>250</v>
      </c>
      <c r="C118" s="87">
        <v>32837</v>
      </c>
      <c r="D118" s="86" t="s">
        <v>249</v>
      </c>
      <c r="E118" s="86">
        <v>51</v>
      </c>
      <c r="H118" s="2"/>
      <c r="I118" s="99" t="e">
        <f t="shared" si="2"/>
        <v>#N/A</v>
      </c>
      <c r="J118" s="2"/>
      <c r="K118" s="2">
        <v>39615</v>
      </c>
      <c r="L118" s="2" t="str">
        <f t="shared" si="3"/>
        <v>홍준석</v>
      </c>
      <c r="M118" s="2"/>
      <c r="N118" s="100" t="s">
        <v>538</v>
      </c>
      <c r="O118" s="101">
        <v>41376</v>
      </c>
      <c r="P118" s="100" t="s">
        <v>538</v>
      </c>
      <c r="Q118" s="2"/>
      <c r="R118" s="2"/>
      <c r="S118" s="2"/>
      <c r="T118" s="2"/>
      <c r="U118" s="2"/>
      <c r="V118" s="2"/>
      <c r="W118" s="2"/>
    </row>
    <row r="119" spans="1:23" ht="20.100000000000001" customHeight="1" x14ac:dyDescent="0.15">
      <c r="A119" s="85">
        <v>116</v>
      </c>
      <c r="B119" s="86" t="s">
        <v>252</v>
      </c>
      <c r="C119" s="87">
        <v>36168</v>
      </c>
      <c r="D119" s="86" t="s">
        <v>251</v>
      </c>
      <c r="E119" s="86">
        <v>51</v>
      </c>
      <c r="I119" s="99" t="e">
        <f t="shared" si="2"/>
        <v>#N/A</v>
      </c>
      <c r="J119" s="2"/>
      <c r="K119" s="2" t="s">
        <v>706</v>
      </c>
      <c r="L119" s="2" t="e">
        <f t="shared" si="3"/>
        <v>#N/A</v>
      </c>
      <c r="M119" s="2"/>
      <c r="N119" s="100" t="s">
        <v>283</v>
      </c>
      <c r="O119" s="101">
        <v>36137</v>
      </c>
      <c r="P119" s="100" t="s">
        <v>283</v>
      </c>
      <c r="Q119" s="2"/>
      <c r="R119" s="2"/>
      <c r="S119" s="2"/>
      <c r="T119" s="2"/>
      <c r="U119" s="2"/>
      <c r="V119" s="2"/>
      <c r="W119" s="2"/>
    </row>
    <row r="120" spans="1:23" ht="20.100000000000001" customHeight="1" x14ac:dyDescent="0.15">
      <c r="A120" s="85">
        <v>117</v>
      </c>
      <c r="B120" s="86" t="s">
        <v>535</v>
      </c>
      <c r="C120" s="87">
        <v>22578</v>
      </c>
      <c r="D120" s="86" t="s">
        <v>534</v>
      </c>
      <c r="E120" s="86" t="s">
        <v>137</v>
      </c>
      <c r="I120" s="99" t="e">
        <f t="shared" si="2"/>
        <v>#N/A</v>
      </c>
      <c r="J120" s="2"/>
      <c r="K120" s="2">
        <v>41249</v>
      </c>
      <c r="L120" s="2" t="str">
        <f t="shared" si="3"/>
        <v>전현우</v>
      </c>
      <c r="M120" s="2"/>
      <c r="N120" s="100" t="s">
        <v>540</v>
      </c>
      <c r="O120" s="101">
        <v>41369</v>
      </c>
      <c r="P120" s="100" t="s">
        <v>540</v>
      </c>
      <c r="Q120" s="2"/>
      <c r="R120" s="2"/>
      <c r="S120" s="2"/>
      <c r="T120" s="2"/>
      <c r="U120" s="2"/>
      <c r="V120" s="2"/>
      <c r="W120" s="2"/>
    </row>
    <row r="121" spans="1:23" ht="20.100000000000001" customHeight="1" x14ac:dyDescent="0.15">
      <c r="A121" s="85">
        <v>118</v>
      </c>
      <c r="B121" s="86" t="s">
        <v>213</v>
      </c>
      <c r="C121" s="87">
        <v>45068</v>
      </c>
      <c r="D121" s="86" t="s">
        <v>212</v>
      </c>
      <c r="E121" s="86">
        <v>51</v>
      </c>
      <c r="I121" s="99" t="e">
        <f t="shared" si="2"/>
        <v>#N/A</v>
      </c>
      <c r="J121" s="2"/>
      <c r="K121" s="2">
        <v>41252</v>
      </c>
      <c r="L121" s="2" t="str">
        <f t="shared" si="3"/>
        <v>김하은</v>
      </c>
      <c r="M121" s="2"/>
      <c r="N121" s="100" t="s">
        <v>542</v>
      </c>
      <c r="O121" s="101">
        <v>41402</v>
      </c>
      <c r="P121" s="100" t="s">
        <v>542</v>
      </c>
      <c r="Q121" s="2"/>
      <c r="R121" s="2"/>
      <c r="S121" s="2"/>
      <c r="T121" s="2"/>
      <c r="U121" s="2"/>
      <c r="V121" s="2"/>
      <c r="W121" s="2"/>
    </row>
    <row r="122" spans="1:23" ht="20.100000000000001" customHeight="1" x14ac:dyDescent="0.15">
      <c r="A122" s="85">
        <v>119</v>
      </c>
      <c r="B122" s="86" t="s">
        <v>537</v>
      </c>
      <c r="C122" s="87">
        <v>24384</v>
      </c>
      <c r="D122" s="86" t="s">
        <v>536</v>
      </c>
      <c r="E122" s="86">
        <v>46</v>
      </c>
      <c r="I122" s="99" t="e">
        <f t="shared" si="2"/>
        <v>#N/A</v>
      </c>
      <c r="J122" s="2"/>
      <c r="K122" s="2">
        <v>41254</v>
      </c>
      <c r="L122" s="2" t="str">
        <f t="shared" si="3"/>
        <v>송승아</v>
      </c>
      <c r="M122" s="2"/>
      <c r="N122" s="100" t="s">
        <v>253</v>
      </c>
      <c r="O122" s="101">
        <v>45083</v>
      </c>
      <c r="P122" s="100" t="s">
        <v>253</v>
      </c>
      <c r="Q122" s="2"/>
      <c r="R122" s="2"/>
      <c r="S122" s="2"/>
      <c r="T122" s="2"/>
      <c r="U122" s="2"/>
      <c r="V122" s="2"/>
      <c r="W122" s="2"/>
    </row>
    <row r="123" spans="1:23" ht="20.100000000000001" customHeight="1" x14ac:dyDescent="0.15">
      <c r="A123" s="85">
        <v>120</v>
      </c>
      <c r="B123" s="86" t="s">
        <v>539</v>
      </c>
      <c r="C123" s="87">
        <v>41376</v>
      </c>
      <c r="D123" s="86" t="s">
        <v>538</v>
      </c>
      <c r="E123" s="86">
        <v>52</v>
      </c>
      <c r="I123" s="99" t="e">
        <f t="shared" si="2"/>
        <v>#N/A</v>
      </c>
      <c r="J123" s="2"/>
      <c r="K123" s="2">
        <v>41266</v>
      </c>
      <c r="L123" s="2" t="str">
        <f t="shared" si="3"/>
        <v>남규혁</v>
      </c>
      <c r="M123" s="2"/>
      <c r="N123" s="100" t="s">
        <v>544</v>
      </c>
      <c r="O123" s="101">
        <v>41254</v>
      </c>
      <c r="P123" s="100" t="s">
        <v>544</v>
      </c>
      <c r="Q123" s="2"/>
      <c r="R123" s="2"/>
      <c r="S123" s="2"/>
      <c r="T123" s="2"/>
      <c r="U123" s="2"/>
      <c r="V123" s="2"/>
      <c r="W123" s="2"/>
    </row>
    <row r="124" spans="1:23" ht="20.100000000000001" customHeight="1" x14ac:dyDescent="0.15">
      <c r="A124" s="85">
        <v>121</v>
      </c>
      <c r="B124" s="86" t="s">
        <v>284</v>
      </c>
      <c r="C124" s="87">
        <v>36137</v>
      </c>
      <c r="D124" s="86" t="s">
        <v>283</v>
      </c>
      <c r="E124" s="86">
        <v>51</v>
      </c>
      <c r="I124" s="99" t="e">
        <f t="shared" si="2"/>
        <v>#N/A</v>
      </c>
      <c r="J124" s="2"/>
      <c r="K124" s="2">
        <v>41268</v>
      </c>
      <c r="L124" s="2" t="str">
        <f t="shared" si="3"/>
        <v>박혜주</v>
      </c>
      <c r="M124" s="2"/>
      <c r="N124" s="100" t="s">
        <v>546</v>
      </c>
      <c r="O124" s="101">
        <v>28722</v>
      </c>
      <c r="P124" s="100" t="s">
        <v>546</v>
      </c>
      <c r="Q124" s="2"/>
      <c r="R124" s="2"/>
      <c r="S124" s="2"/>
      <c r="T124" s="2"/>
      <c r="U124" s="2"/>
      <c r="V124" s="2"/>
      <c r="W124" s="2"/>
    </row>
    <row r="125" spans="1:23" ht="20.100000000000001" customHeight="1" x14ac:dyDescent="0.15">
      <c r="A125" s="85">
        <v>122</v>
      </c>
      <c r="B125" s="86" t="s">
        <v>541</v>
      </c>
      <c r="C125" s="87">
        <v>41369</v>
      </c>
      <c r="D125" s="86" t="s">
        <v>540</v>
      </c>
      <c r="E125" s="86">
        <v>52</v>
      </c>
      <c r="I125" s="99" t="e">
        <f t="shared" si="2"/>
        <v>#N/A</v>
      </c>
      <c r="J125" s="2"/>
      <c r="K125" s="2">
        <v>41273</v>
      </c>
      <c r="L125" s="2" t="str">
        <f t="shared" si="3"/>
        <v>고윤솔</v>
      </c>
      <c r="M125" s="2"/>
      <c r="N125" s="100" t="s">
        <v>206</v>
      </c>
      <c r="O125" s="101">
        <v>45053</v>
      </c>
      <c r="P125" s="100" t="s">
        <v>206</v>
      </c>
      <c r="Q125" s="2"/>
      <c r="R125" s="2"/>
      <c r="S125" s="2"/>
      <c r="T125" s="2"/>
      <c r="U125" s="2"/>
      <c r="V125" s="2"/>
      <c r="W125" s="2"/>
    </row>
    <row r="126" spans="1:23" ht="20.100000000000001" customHeight="1" x14ac:dyDescent="0.15">
      <c r="A126" s="85">
        <v>123</v>
      </c>
      <c r="B126" s="86" t="s">
        <v>543</v>
      </c>
      <c r="C126" s="87">
        <v>41402</v>
      </c>
      <c r="D126" s="86" t="s">
        <v>542</v>
      </c>
      <c r="E126" s="86">
        <v>52</v>
      </c>
      <c r="I126" s="99" t="e">
        <f t="shared" si="2"/>
        <v>#N/A</v>
      </c>
      <c r="J126" s="2"/>
      <c r="K126" s="2">
        <v>41274</v>
      </c>
      <c r="L126" s="2" t="str">
        <f t="shared" si="3"/>
        <v>장재명</v>
      </c>
      <c r="M126" s="2"/>
      <c r="N126" s="100" t="s">
        <v>548</v>
      </c>
      <c r="O126" s="101">
        <v>41455</v>
      </c>
      <c r="P126" s="100" t="s">
        <v>548</v>
      </c>
      <c r="Q126" s="2"/>
      <c r="R126" s="2"/>
      <c r="S126" s="2"/>
      <c r="T126" s="2"/>
      <c r="U126" s="2"/>
      <c r="V126" s="2"/>
      <c r="W126" s="2"/>
    </row>
    <row r="127" spans="1:23" ht="20.100000000000001" customHeight="1" x14ac:dyDescent="0.15">
      <c r="A127" s="85">
        <v>124</v>
      </c>
      <c r="B127" s="86" t="s">
        <v>254</v>
      </c>
      <c r="C127" s="87">
        <v>45083</v>
      </c>
      <c r="D127" s="86" t="s">
        <v>253</v>
      </c>
      <c r="E127" s="86">
        <v>51</v>
      </c>
      <c r="I127" s="99" t="e">
        <f t="shared" si="2"/>
        <v>#N/A</v>
      </c>
      <c r="J127" s="2"/>
      <c r="K127" s="2">
        <v>41276</v>
      </c>
      <c r="L127" s="2" t="str">
        <f t="shared" si="3"/>
        <v>황다희</v>
      </c>
      <c r="M127" s="2"/>
      <c r="N127" s="100" t="s">
        <v>323</v>
      </c>
      <c r="O127" s="101">
        <v>43253</v>
      </c>
      <c r="P127" s="100" t="s">
        <v>323</v>
      </c>
      <c r="Q127" s="2"/>
      <c r="R127" s="2"/>
      <c r="S127" s="2"/>
      <c r="T127" s="2"/>
      <c r="U127" s="2"/>
      <c r="V127" s="2"/>
      <c r="W127" s="2"/>
    </row>
    <row r="128" spans="1:23" ht="20.100000000000001" customHeight="1" x14ac:dyDescent="0.15">
      <c r="A128" s="85">
        <v>125</v>
      </c>
      <c r="B128" s="86" t="s">
        <v>545</v>
      </c>
      <c r="C128" s="87">
        <v>41254</v>
      </c>
      <c r="D128" s="86" t="s">
        <v>544</v>
      </c>
      <c r="E128" s="86">
        <v>52</v>
      </c>
      <c r="I128" s="99" t="e">
        <f t="shared" si="2"/>
        <v>#N/A</v>
      </c>
      <c r="J128" s="2"/>
      <c r="K128" s="2">
        <v>41280</v>
      </c>
      <c r="L128" s="2" t="str">
        <f t="shared" si="3"/>
        <v>김무준</v>
      </c>
      <c r="M128" s="2"/>
      <c r="N128" s="100" t="s">
        <v>202</v>
      </c>
      <c r="O128" s="101">
        <v>36148</v>
      </c>
      <c r="P128" s="100" t="s">
        <v>202</v>
      </c>
      <c r="Q128" s="2"/>
      <c r="R128" s="2"/>
      <c r="S128" s="2"/>
      <c r="T128" s="2"/>
      <c r="U128" s="2"/>
      <c r="V128" s="2"/>
      <c r="W128" s="2"/>
    </row>
    <row r="129" spans="1:23" ht="20.100000000000001" customHeight="1" x14ac:dyDescent="0.15">
      <c r="A129" s="85">
        <v>126</v>
      </c>
      <c r="B129" s="86" t="s">
        <v>547</v>
      </c>
      <c r="C129" s="87">
        <v>28722</v>
      </c>
      <c r="D129" s="86" t="s">
        <v>546</v>
      </c>
      <c r="E129" s="86">
        <v>52</v>
      </c>
      <c r="I129" s="99" t="e">
        <f t="shared" si="2"/>
        <v>#N/A</v>
      </c>
      <c r="J129" s="2"/>
      <c r="K129" s="2">
        <v>41283</v>
      </c>
      <c r="L129" s="2" t="str">
        <f t="shared" si="3"/>
        <v>권태현</v>
      </c>
      <c r="M129" s="2"/>
      <c r="N129" s="100" t="s">
        <v>255</v>
      </c>
      <c r="O129" s="101">
        <v>45049</v>
      </c>
      <c r="P129" s="100" t="s">
        <v>255</v>
      </c>
      <c r="Q129" s="2"/>
      <c r="R129" s="2"/>
      <c r="S129" s="2"/>
      <c r="T129" s="2"/>
      <c r="U129" s="2"/>
      <c r="V129" s="2"/>
      <c r="W129" s="2"/>
    </row>
    <row r="130" spans="1:23" ht="20.100000000000001" customHeight="1" x14ac:dyDescent="0.15">
      <c r="A130" s="85">
        <v>127</v>
      </c>
      <c r="B130" s="86" t="s">
        <v>207</v>
      </c>
      <c r="C130" s="87">
        <v>45053</v>
      </c>
      <c r="D130" s="86" t="s">
        <v>206</v>
      </c>
      <c r="E130" s="86">
        <v>51</v>
      </c>
      <c r="I130" s="99" t="e">
        <f t="shared" si="2"/>
        <v>#N/A</v>
      </c>
      <c r="J130" s="2"/>
      <c r="K130" s="2">
        <v>41284</v>
      </c>
      <c r="L130" s="2" t="str">
        <f t="shared" si="3"/>
        <v>김규리A</v>
      </c>
      <c r="M130" s="2"/>
      <c r="N130" s="100" t="s">
        <v>204</v>
      </c>
      <c r="O130" s="101">
        <v>36111</v>
      </c>
      <c r="P130" s="100" t="s">
        <v>204</v>
      </c>
      <c r="Q130" s="2"/>
      <c r="R130" s="2"/>
      <c r="S130" s="2"/>
      <c r="T130" s="2"/>
      <c r="U130" s="2"/>
      <c r="V130" s="2"/>
      <c r="W130" s="2"/>
    </row>
    <row r="131" spans="1:23" ht="20.100000000000001" customHeight="1" x14ac:dyDescent="0.15">
      <c r="A131" s="85">
        <v>128</v>
      </c>
      <c r="B131" s="86" t="s">
        <v>549</v>
      </c>
      <c r="C131" s="87">
        <v>41455</v>
      </c>
      <c r="D131" s="86" t="s">
        <v>548</v>
      </c>
      <c r="E131" s="86">
        <v>52</v>
      </c>
      <c r="I131" s="99" t="e">
        <f t="shared" si="2"/>
        <v>#N/A</v>
      </c>
      <c r="J131" s="2"/>
      <c r="K131" s="2">
        <v>41310</v>
      </c>
      <c r="L131" s="2" t="str">
        <f t="shared" si="3"/>
        <v>김지윤A</v>
      </c>
      <c r="M131" s="2"/>
      <c r="N131" s="100" t="s">
        <v>550</v>
      </c>
      <c r="O131" s="101">
        <v>41387</v>
      </c>
      <c r="P131" s="100" t="s">
        <v>550</v>
      </c>
      <c r="Q131" s="2"/>
      <c r="R131" s="2"/>
      <c r="S131" s="2"/>
      <c r="T131" s="2"/>
      <c r="U131" s="2"/>
      <c r="V131" s="2"/>
      <c r="W131" s="2"/>
    </row>
    <row r="132" spans="1:23" ht="20.100000000000001" customHeight="1" x14ac:dyDescent="0.15">
      <c r="A132" s="85">
        <v>129</v>
      </c>
      <c r="B132" s="86" t="s">
        <v>324</v>
      </c>
      <c r="C132" s="87">
        <v>43253</v>
      </c>
      <c r="D132" s="86" t="s">
        <v>323</v>
      </c>
      <c r="E132" s="86">
        <v>49</v>
      </c>
      <c r="I132" s="99" t="e">
        <f t="shared" si="2"/>
        <v>#N/A</v>
      </c>
      <c r="J132" s="2"/>
      <c r="K132" s="2">
        <v>41323</v>
      </c>
      <c r="L132" s="2" t="str">
        <f t="shared" si="3"/>
        <v>이정빈</v>
      </c>
      <c r="M132" s="2"/>
      <c r="N132" s="100" t="s">
        <v>552</v>
      </c>
      <c r="O132" s="101">
        <v>36136</v>
      </c>
      <c r="P132" s="100" t="s">
        <v>552</v>
      </c>
      <c r="Q132" s="2"/>
      <c r="R132" s="2"/>
      <c r="S132" s="2"/>
      <c r="T132" s="2"/>
      <c r="U132" s="2"/>
      <c r="V132" s="2"/>
      <c r="W132" s="2"/>
    </row>
    <row r="133" spans="1:23" ht="20.100000000000001" customHeight="1" x14ac:dyDescent="0.15">
      <c r="A133" s="85">
        <v>130</v>
      </c>
      <c r="B133" s="86" t="s">
        <v>203</v>
      </c>
      <c r="C133" s="87">
        <v>36148</v>
      </c>
      <c r="D133" s="86" t="s">
        <v>202</v>
      </c>
      <c r="E133" s="86">
        <v>50</v>
      </c>
      <c r="I133" s="99" t="e">
        <f t="shared" ref="I133:I196" si="4">VLOOKUP($H133,$N$4:$O$300,2,FALSE)</f>
        <v>#N/A</v>
      </c>
      <c r="J133" s="2"/>
      <c r="K133" s="2">
        <v>41326</v>
      </c>
      <c r="L133" s="2" t="str">
        <f t="shared" ref="L133:L196" si="5">VLOOKUP($K133,$O$4:$P$310,2,FALSE)</f>
        <v>김관우</v>
      </c>
      <c r="M133" s="2"/>
      <c r="N133" s="100" t="s">
        <v>111</v>
      </c>
      <c r="O133" s="101">
        <v>32832</v>
      </c>
      <c r="P133" s="100" t="s">
        <v>111</v>
      </c>
      <c r="Q133" s="2"/>
      <c r="R133" s="2"/>
      <c r="S133" s="2"/>
      <c r="T133" s="2"/>
      <c r="U133" s="2"/>
      <c r="V133" s="2"/>
      <c r="W133" s="2"/>
    </row>
    <row r="134" spans="1:23" ht="20.100000000000001" customHeight="1" x14ac:dyDescent="0.15">
      <c r="A134" s="85">
        <v>131</v>
      </c>
      <c r="B134" s="86" t="s">
        <v>256</v>
      </c>
      <c r="C134" s="87">
        <v>45049</v>
      </c>
      <c r="D134" s="86" t="s">
        <v>255</v>
      </c>
      <c r="E134" s="86">
        <v>51</v>
      </c>
      <c r="H134" s="2"/>
      <c r="I134" s="99" t="e">
        <f t="shared" si="4"/>
        <v>#N/A</v>
      </c>
      <c r="J134" s="2"/>
      <c r="K134" s="2">
        <v>41330</v>
      </c>
      <c r="L134" s="2" t="str">
        <f t="shared" si="5"/>
        <v>이동훈</v>
      </c>
      <c r="M134" s="2"/>
      <c r="N134" s="100" t="s">
        <v>349</v>
      </c>
      <c r="O134" s="101">
        <v>28682</v>
      </c>
      <c r="P134" s="100" t="s">
        <v>349</v>
      </c>
      <c r="Q134" s="2"/>
      <c r="R134" s="2"/>
      <c r="S134" s="2"/>
      <c r="T134" s="2"/>
      <c r="U134" s="2"/>
      <c r="V134" s="2"/>
      <c r="W134" s="2"/>
    </row>
    <row r="135" spans="1:23" ht="20.100000000000001" customHeight="1" x14ac:dyDescent="0.15">
      <c r="A135" s="85">
        <v>132</v>
      </c>
      <c r="B135" s="86" t="s">
        <v>703</v>
      </c>
      <c r="C135" s="87">
        <v>32844</v>
      </c>
      <c r="D135" s="86" t="s">
        <v>687</v>
      </c>
      <c r="E135" s="86">
        <v>50</v>
      </c>
      <c r="I135" s="99" t="e">
        <f t="shared" si="4"/>
        <v>#N/A</v>
      </c>
      <c r="J135" s="2"/>
      <c r="K135" s="2">
        <v>41331</v>
      </c>
      <c r="L135" s="2" t="str">
        <f t="shared" si="5"/>
        <v>이승호</v>
      </c>
      <c r="M135" s="2"/>
      <c r="N135" s="100" t="s">
        <v>257</v>
      </c>
      <c r="O135" s="101">
        <v>22581</v>
      </c>
      <c r="P135" s="100" t="s">
        <v>257</v>
      </c>
      <c r="Q135" s="2"/>
      <c r="R135" s="2"/>
      <c r="S135" s="2"/>
      <c r="T135" s="2"/>
      <c r="U135" s="2"/>
      <c r="V135" s="2"/>
      <c r="W135" s="2"/>
    </row>
    <row r="136" spans="1:23" ht="20.100000000000001" customHeight="1" x14ac:dyDescent="0.15">
      <c r="A136" s="85">
        <v>133</v>
      </c>
      <c r="B136" s="86" t="s">
        <v>205</v>
      </c>
      <c r="C136" s="87">
        <v>36111</v>
      </c>
      <c r="D136" s="86" t="s">
        <v>204</v>
      </c>
      <c r="E136" s="86">
        <v>50</v>
      </c>
      <c r="I136" s="99" t="e">
        <f t="shared" si="4"/>
        <v>#N/A</v>
      </c>
      <c r="J136" s="2"/>
      <c r="K136" s="2">
        <v>41342</v>
      </c>
      <c r="L136" s="2" t="str">
        <f t="shared" si="5"/>
        <v>윤정원</v>
      </c>
      <c r="M136" s="2"/>
      <c r="N136" s="100" t="s">
        <v>554</v>
      </c>
      <c r="O136" s="101">
        <v>26455</v>
      </c>
      <c r="P136" s="100" t="s">
        <v>554</v>
      </c>
      <c r="Q136" s="2"/>
      <c r="R136" s="2"/>
      <c r="S136" s="2"/>
      <c r="T136" s="2"/>
      <c r="U136" s="2"/>
      <c r="V136" s="2"/>
      <c r="W136" s="2"/>
    </row>
    <row r="137" spans="1:23" ht="20.100000000000001" customHeight="1" x14ac:dyDescent="0.15">
      <c r="A137" s="85">
        <v>134</v>
      </c>
      <c r="B137" s="86" t="s">
        <v>551</v>
      </c>
      <c r="C137" s="87">
        <v>41387</v>
      </c>
      <c r="D137" s="86" t="s">
        <v>550</v>
      </c>
      <c r="E137" s="86">
        <v>52</v>
      </c>
      <c r="I137" s="99" t="e">
        <f t="shared" si="4"/>
        <v>#N/A</v>
      </c>
      <c r="J137" s="2"/>
      <c r="K137" s="2">
        <v>41347</v>
      </c>
      <c r="L137" s="2" t="str">
        <f t="shared" si="5"/>
        <v>김진주</v>
      </c>
      <c r="M137" s="2"/>
      <c r="N137" s="100" t="s">
        <v>556</v>
      </c>
      <c r="O137" s="101">
        <v>45120</v>
      </c>
      <c r="P137" s="100" t="s">
        <v>556</v>
      </c>
      <c r="Q137" s="2"/>
      <c r="R137" s="2"/>
      <c r="S137" s="2"/>
      <c r="T137" s="2"/>
      <c r="U137" s="2"/>
      <c r="V137" s="2"/>
      <c r="W137" s="2"/>
    </row>
    <row r="138" spans="1:23" ht="20.100000000000001" customHeight="1" x14ac:dyDescent="0.15">
      <c r="A138" s="85">
        <v>135</v>
      </c>
      <c r="B138" s="86" t="s">
        <v>553</v>
      </c>
      <c r="C138" s="87">
        <v>36136</v>
      </c>
      <c r="D138" s="86" t="s">
        <v>552</v>
      </c>
      <c r="E138" s="86">
        <v>52</v>
      </c>
      <c r="I138" s="99" t="e">
        <f t="shared" si="4"/>
        <v>#N/A</v>
      </c>
      <c r="J138" s="2"/>
      <c r="K138" s="2">
        <v>41351</v>
      </c>
      <c r="L138" s="2" t="str">
        <f t="shared" si="5"/>
        <v>김영록</v>
      </c>
      <c r="M138" s="2"/>
      <c r="N138" s="100" t="s">
        <v>259</v>
      </c>
      <c r="O138" s="101">
        <v>45057</v>
      </c>
      <c r="P138" s="100" t="s">
        <v>259</v>
      </c>
      <c r="Q138" s="2"/>
      <c r="R138" s="2"/>
      <c r="S138" s="2"/>
      <c r="T138" s="2"/>
      <c r="U138" s="2"/>
      <c r="V138" s="2"/>
      <c r="W138" s="2"/>
    </row>
    <row r="139" spans="1:23" ht="20.100000000000001" customHeight="1" x14ac:dyDescent="0.15">
      <c r="A139" s="85">
        <v>136</v>
      </c>
      <c r="B139" s="86" t="s">
        <v>121</v>
      </c>
      <c r="C139" s="87">
        <v>32832</v>
      </c>
      <c r="D139" s="86" t="s">
        <v>111</v>
      </c>
      <c r="E139" s="86">
        <v>49</v>
      </c>
      <c r="G139" s="2"/>
      <c r="I139" s="99" t="e">
        <f t="shared" si="4"/>
        <v>#N/A</v>
      </c>
      <c r="J139" s="2"/>
      <c r="K139" s="2">
        <v>41352</v>
      </c>
      <c r="L139" s="2" t="str">
        <f t="shared" si="5"/>
        <v>김지윤</v>
      </c>
      <c r="M139" s="2"/>
      <c r="N139" s="100" t="s">
        <v>133</v>
      </c>
      <c r="O139" s="101">
        <v>32026</v>
      </c>
      <c r="P139" s="100" t="s">
        <v>133</v>
      </c>
      <c r="Q139" s="2"/>
      <c r="R139" s="2"/>
      <c r="S139" s="2"/>
      <c r="T139" s="2"/>
      <c r="U139" s="2"/>
      <c r="V139" s="2"/>
      <c r="W139" s="2"/>
    </row>
    <row r="140" spans="1:23" ht="20.100000000000001" customHeight="1" x14ac:dyDescent="0.15">
      <c r="A140" s="85">
        <v>137</v>
      </c>
      <c r="B140" s="86" t="s">
        <v>350</v>
      </c>
      <c r="C140" s="87">
        <v>28682</v>
      </c>
      <c r="D140" s="86" t="s">
        <v>349</v>
      </c>
      <c r="E140" s="86">
        <v>51</v>
      </c>
      <c r="I140" s="99" t="e">
        <f t="shared" si="4"/>
        <v>#N/A</v>
      </c>
      <c r="J140" s="2"/>
      <c r="K140" s="2">
        <v>41353</v>
      </c>
      <c r="L140" s="2" t="str">
        <f t="shared" si="5"/>
        <v>김서현</v>
      </c>
      <c r="M140" s="2"/>
      <c r="N140" s="100" t="s">
        <v>558</v>
      </c>
      <c r="O140" s="101">
        <v>36028</v>
      </c>
      <c r="P140" s="100" t="s">
        <v>558</v>
      </c>
      <c r="Q140" s="2"/>
      <c r="R140" s="2"/>
      <c r="S140" s="2"/>
      <c r="T140" s="2"/>
      <c r="U140" s="2"/>
      <c r="V140" s="2"/>
      <c r="W140" s="2"/>
    </row>
    <row r="141" spans="1:23" ht="20.100000000000001" customHeight="1" x14ac:dyDescent="0.15">
      <c r="A141" s="85">
        <v>138</v>
      </c>
      <c r="B141" s="86" t="s">
        <v>258</v>
      </c>
      <c r="C141" s="87">
        <v>22581</v>
      </c>
      <c r="D141" s="86" t="s">
        <v>257</v>
      </c>
      <c r="E141" s="86">
        <v>51</v>
      </c>
      <c r="I141" s="99" t="e">
        <f t="shared" si="4"/>
        <v>#N/A</v>
      </c>
      <c r="J141" s="2"/>
      <c r="K141" s="2">
        <v>41359</v>
      </c>
      <c r="L141" s="2" t="str">
        <f t="shared" si="5"/>
        <v>이인호</v>
      </c>
      <c r="M141" s="2"/>
      <c r="N141" s="100" t="s">
        <v>561</v>
      </c>
      <c r="O141" s="101">
        <v>28747</v>
      </c>
      <c r="P141" s="100" t="s">
        <v>561</v>
      </c>
      <c r="Q141" s="2"/>
      <c r="R141" s="2"/>
      <c r="S141" s="2"/>
      <c r="T141" s="2"/>
      <c r="U141" s="2"/>
      <c r="V141" s="2"/>
      <c r="W141" s="2"/>
    </row>
    <row r="142" spans="1:23" ht="20.100000000000001" customHeight="1" x14ac:dyDescent="0.15">
      <c r="A142" s="85">
        <v>139</v>
      </c>
      <c r="B142" s="86" t="s">
        <v>555</v>
      </c>
      <c r="C142" s="87">
        <v>26455</v>
      </c>
      <c r="D142" s="86" t="s">
        <v>554</v>
      </c>
      <c r="E142" s="86">
        <v>52</v>
      </c>
      <c r="I142" s="99" t="e">
        <f t="shared" si="4"/>
        <v>#N/A</v>
      </c>
      <c r="J142" s="2"/>
      <c r="K142" s="2">
        <v>41363</v>
      </c>
      <c r="L142" s="2" t="str">
        <f t="shared" si="5"/>
        <v>고건호</v>
      </c>
      <c r="M142" s="2"/>
      <c r="N142" s="100" t="s">
        <v>295</v>
      </c>
      <c r="O142" s="101">
        <v>45088</v>
      </c>
      <c r="P142" s="100" t="s">
        <v>295</v>
      </c>
      <c r="Q142" s="2"/>
      <c r="R142" s="2"/>
      <c r="S142" s="2"/>
      <c r="T142" s="2"/>
      <c r="U142" s="2"/>
      <c r="V142" s="2"/>
      <c r="W142" s="2"/>
    </row>
    <row r="143" spans="1:23" ht="20.100000000000001" customHeight="1" x14ac:dyDescent="0.15">
      <c r="A143" s="85">
        <v>140</v>
      </c>
      <c r="B143" s="86" t="s">
        <v>557</v>
      </c>
      <c r="C143" s="87">
        <v>45120</v>
      </c>
      <c r="D143" s="86" t="s">
        <v>556</v>
      </c>
      <c r="E143" s="86">
        <v>52</v>
      </c>
      <c r="I143" s="99" t="e">
        <f t="shared" si="4"/>
        <v>#N/A</v>
      </c>
      <c r="J143" s="2"/>
      <c r="K143" s="2">
        <v>41364</v>
      </c>
      <c r="L143" s="2" t="e">
        <f t="shared" si="5"/>
        <v>#N/A</v>
      </c>
      <c r="M143" s="2"/>
      <c r="N143" s="100" t="s">
        <v>329</v>
      </c>
      <c r="O143" s="101">
        <v>28686</v>
      </c>
      <c r="P143" s="100" t="s">
        <v>329</v>
      </c>
      <c r="Q143" s="2"/>
      <c r="R143" s="2"/>
      <c r="S143" s="2"/>
      <c r="T143" s="2"/>
      <c r="U143" s="2"/>
      <c r="V143" s="2"/>
      <c r="W143" s="2"/>
    </row>
    <row r="144" spans="1:23" ht="20.100000000000001" customHeight="1" x14ac:dyDescent="0.15">
      <c r="A144" s="85">
        <v>141</v>
      </c>
      <c r="B144" s="86" t="s">
        <v>260</v>
      </c>
      <c r="C144" s="87">
        <v>45057</v>
      </c>
      <c r="D144" s="86" t="s">
        <v>259</v>
      </c>
      <c r="E144" s="86">
        <v>51</v>
      </c>
      <c r="I144" s="99" t="e">
        <f t="shared" si="4"/>
        <v>#N/A</v>
      </c>
      <c r="J144" s="2"/>
      <c r="K144" s="2">
        <v>41365</v>
      </c>
      <c r="L144" s="2" t="str">
        <f t="shared" si="5"/>
        <v>김예지</v>
      </c>
      <c r="M144" s="2"/>
      <c r="N144" s="100" t="s">
        <v>261</v>
      </c>
      <c r="O144" s="101">
        <v>26713</v>
      </c>
      <c r="P144" s="100" t="s">
        <v>261</v>
      </c>
      <c r="Q144" s="2"/>
      <c r="R144" s="2"/>
      <c r="S144" s="2"/>
      <c r="T144" s="2"/>
      <c r="U144" s="2"/>
      <c r="V144" s="2"/>
      <c r="W144" s="2"/>
    </row>
    <row r="145" spans="1:23" ht="20.100000000000001" customHeight="1" x14ac:dyDescent="0.15">
      <c r="A145" s="85">
        <v>142</v>
      </c>
      <c r="B145" s="86" t="s">
        <v>122</v>
      </c>
      <c r="C145" s="87">
        <v>32026</v>
      </c>
      <c r="D145" s="86" t="s">
        <v>133</v>
      </c>
      <c r="E145" s="86">
        <v>27</v>
      </c>
      <c r="I145" s="99" t="e">
        <f t="shared" si="4"/>
        <v>#N/A</v>
      </c>
      <c r="J145" s="2"/>
      <c r="K145" s="2">
        <v>41369</v>
      </c>
      <c r="L145" s="2" t="str">
        <f t="shared" si="5"/>
        <v>손원희</v>
      </c>
      <c r="M145" s="2"/>
      <c r="N145" s="100" t="s">
        <v>563</v>
      </c>
      <c r="O145" s="101">
        <v>28719</v>
      </c>
      <c r="P145" s="100" t="s">
        <v>563</v>
      </c>
      <c r="Q145" s="2"/>
      <c r="R145" s="2"/>
      <c r="S145" s="2"/>
      <c r="T145" s="2"/>
      <c r="U145" s="2"/>
      <c r="V145" s="2"/>
      <c r="W145" s="2"/>
    </row>
    <row r="146" spans="1:23" ht="20.100000000000001" customHeight="1" x14ac:dyDescent="0.15">
      <c r="A146" s="85">
        <v>143</v>
      </c>
      <c r="B146" s="86" t="s">
        <v>560</v>
      </c>
      <c r="C146" s="87">
        <v>36028</v>
      </c>
      <c r="D146" s="86" t="s">
        <v>558</v>
      </c>
      <c r="E146" s="86" t="s">
        <v>559</v>
      </c>
      <c r="I146" s="99" t="e">
        <f t="shared" si="4"/>
        <v>#N/A</v>
      </c>
      <c r="J146" s="2"/>
      <c r="K146" s="2">
        <v>41370</v>
      </c>
      <c r="L146" s="2" t="e">
        <f t="shared" si="5"/>
        <v>#N/A</v>
      </c>
      <c r="M146" s="2"/>
      <c r="N146" s="100" t="s">
        <v>565</v>
      </c>
      <c r="O146" s="101">
        <v>26657</v>
      </c>
      <c r="P146" s="100" t="s">
        <v>565</v>
      </c>
      <c r="Q146" s="2"/>
      <c r="R146" s="2"/>
      <c r="S146" s="2"/>
      <c r="T146" s="2"/>
      <c r="U146" s="2"/>
      <c r="V146" s="2"/>
      <c r="W146" s="2"/>
    </row>
    <row r="147" spans="1:23" ht="20.100000000000001" customHeight="1" x14ac:dyDescent="0.15">
      <c r="A147" s="85">
        <v>144</v>
      </c>
      <c r="B147" s="86" t="s">
        <v>562</v>
      </c>
      <c r="C147" s="87">
        <v>28747</v>
      </c>
      <c r="D147" s="86" t="s">
        <v>561</v>
      </c>
      <c r="E147" s="86">
        <v>52</v>
      </c>
      <c r="I147" s="99" t="e">
        <f t="shared" si="4"/>
        <v>#N/A</v>
      </c>
      <c r="J147" s="2"/>
      <c r="K147" s="2">
        <v>41371</v>
      </c>
      <c r="L147" s="2" t="str">
        <f t="shared" si="5"/>
        <v>한준희</v>
      </c>
      <c r="M147" s="2"/>
      <c r="N147" s="100" t="s">
        <v>321</v>
      </c>
      <c r="O147" s="101">
        <v>22576</v>
      </c>
      <c r="P147" s="100" t="s">
        <v>321</v>
      </c>
      <c r="Q147" s="2"/>
      <c r="R147" s="2"/>
      <c r="S147" s="2"/>
      <c r="T147" s="2"/>
      <c r="U147" s="2"/>
      <c r="V147" s="2"/>
      <c r="W147" s="2"/>
    </row>
    <row r="148" spans="1:23" ht="20.100000000000001" customHeight="1" x14ac:dyDescent="0.15">
      <c r="A148" s="85">
        <v>145</v>
      </c>
      <c r="B148" s="86" t="s">
        <v>698</v>
      </c>
      <c r="C148" s="87">
        <v>25113</v>
      </c>
      <c r="D148" s="86" t="s">
        <v>694</v>
      </c>
      <c r="E148" s="86">
        <v>46</v>
      </c>
      <c r="I148" s="99" t="e">
        <f t="shared" si="4"/>
        <v>#N/A</v>
      </c>
      <c r="J148" s="2"/>
      <c r="K148" s="2">
        <v>41372</v>
      </c>
      <c r="L148" s="2" t="str">
        <f t="shared" si="5"/>
        <v>전해람</v>
      </c>
      <c r="M148" s="2"/>
      <c r="N148" s="100" t="s">
        <v>351</v>
      </c>
      <c r="O148" s="101">
        <v>28702</v>
      </c>
      <c r="P148" s="100" t="s">
        <v>351</v>
      </c>
      <c r="Q148" s="2"/>
      <c r="R148" s="2"/>
      <c r="S148" s="2"/>
      <c r="T148" s="2"/>
      <c r="U148" s="2"/>
      <c r="V148" s="2"/>
      <c r="W148" s="2"/>
    </row>
    <row r="149" spans="1:23" ht="20.100000000000001" customHeight="1" x14ac:dyDescent="0.15">
      <c r="A149" s="85">
        <v>146</v>
      </c>
      <c r="B149" s="86" t="s">
        <v>301</v>
      </c>
      <c r="C149" s="87">
        <v>45088</v>
      </c>
      <c r="D149" s="86" t="s">
        <v>295</v>
      </c>
      <c r="E149" s="86">
        <v>51</v>
      </c>
      <c r="G149" s="2"/>
      <c r="I149" s="99" t="e">
        <f t="shared" si="4"/>
        <v>#N/A</v>
      </c>
      <c r="J149" s="2"/>
      <c r="K149" s="2">
        <v>41373</v>
      </c>
      <c r="L149" s="2" t="str">
        <f t="shared" si="5"/>
        <v>이진수</v>
      </c>
      <c r="M149" s="2"/>
      <c r="N149" s="100" t="s">
        <v>169</v>
      </c>
      <c r="O149" s="101">
        <v>35985</v>
      </c>
      <c r="P149" s="100" t="s">
        <v>169</v>
      </c>
      <c r="Q149" s="2"/>
      <c r="R149" s="2"/>
      <c r="S149" s="2"/>
      <c r="T149" s="2"/>
      <c r="U149" s="2"/>
      <c r="V149" s="2"/>
      <c r="W149" s="2"/>
    </row>
    <row r="150" spans="1:23" ht="20.100000000000001" customHeight="1" x14ac:dyDescent="0.15">
      <c r="A150" s="85">
        <v>147</v>
      </c>
      <c r="B150" s="86" t="s">
        <v>330</v>
      </c>
      <c r="C150" s="87">
        <v>28686</v>
      </c>
      <c r="D150" s="86" t="s">
        <v>329</v>
      </c>
      <c r="E150" s="86">
        <v>51</v>
      </c>
      <c r="I150" s="99" t="e">
        <f t="shared" si="4"/>
        <v>#N/A</v>
      </c>
      <c r="J150" s="2"/>
      <c r="K150" s="2">
        <v>41374</v>
      </c>
      <c r="L150" s="2" t="str">
        <f t="shared" si="5"/>
        <v>이규호</v>
      </c>
      <c r="M150" s="2"/>
      <c r="N150" s="100" t="s">
        <v>306</v>
      </c>
      <c r="O150" s="101">
        <v>45122</v>
      </c>
      <c r="P150" s="100" t="s">
        <v>306</v>
      </c>
      <c r="Q150" s="2"/>
      <c r="R150" s="2"/>
      <c r="S150" s="2"/>
      <c r="T150" s="2"/>
      <c r="U150" s="2"/>
      <c r="V150" s="2"/>
      <c r="W150" s="2"/>
    </row>
    <row r="151" spans="1:23" ht="20.100000000000001" customHeight="1" x14ac:dyDescent="0.15">
      <c r="A151" s="85">
        <v>148</v>
      </c>
      <c r="B151" s="86" t="s">
        <v>313</v>
      </c>
      <c r="C151" s="87">
        <v>26713</v>
      </c>
      <c r="D151" s="86" t="s">
        <v>261</v>
      </c>
      <c r="E151" s="86">
        <v>51</v>
      </c>
      <c r="I151" s="99" t="e">
        <f t="shared" si="4"/>
        <v>#N/A</v>
      </c>
      <c r="J151" s="2"/>
      <c r="K151" s="2">
        <v>41375</v>
      </c>
      <c r="L151" s="2" t="str">
        <f t="shared" si="5"/>
        <v>김찬엽</v>
      </c>
      <c r="M151" s="2"/>
      <c r="N151" s="100" t="s">
        <v>567</v>
      </c>
      <c r="O151" s="101">
        <v>41342</v>
      </c>
      <c r="P151" s="100" t="s">
        <v>567</v>
      </c>
      <c r="Q151" s="2"/>
      <c r="R151" s="2"/>
      <c r="S151" s="2"/>
      <c r="T151" s="2"/>
      <c r="U151" s="2"/>
      <c r="V151" s="2"/>
      <c r="W151" s="2"/>
    </row>
    <row r="152" spans="1:23" ht="20.100000000000001" customHeight="1" x14ac:dyDescent="0.15">
      <c r="A152" s="85">
        <v>149</v>
      </c>
      <c r="B152" s="85" t="s">
        <v>755</v>
      </c>
      <c r="C152" s="87">
        <v>41512</v>
      </c>
      <c r="D152" s="120" t="s">
        <v>736</v>
      </c>
      <c r="E152" s="86">
        <v>52</v>
      </c>
      <c r="I152" s="99" t="e">
        <f t="shared" si="4"/>
        <v>#N/A</v>
      </c>
      <c r="J152" s="2"/>
      <c r="K152" s="2">
        <v>41376</v>
      </c>
      <c r="L152" s="2" t="str">
        <f t="shared" si="5"/>
        <v>손아림</v>
      </c>
      <c r="M152" s="2"/>
      <c r="N152" s="100" t="s">
        <v>353</v>
      </c>
      <c r="O152" s="101">
        <v>28689</v>
      </c>
      <c r="P152" s="100" t="s">
        <v>353</v>
      </c>
      <c r="Q152" s="2"/>
      <c r="R152" s="2"/>
      <c r="S152" s="2"/>
      <c r="T152" s="2"/>
      <c r="U152" s="2"/>
      <c r="V152" s="2"/>
      <c r="W152" s="2"/>
    </row>
    <row r="153" spans="1:23" ht="20.100000000000001" customHeight="1" x14ac:dyDescent="0.15">
      <c r="A153" s="85">
        <v>150</v>
      </c>
      <c r="B153" s="86" t="s">
        <v>564</v>
      </c>
      <c r="C153" s="87">
        <v>28719</v>
      </c>
      <c r="D153" s="86" t="s">
        <v>563</v>
      </c>
      <c r="E153" s="86">
        <v>52</v>
      </c>
      <c r="I153" s="99" t="e">
        <f t="shared" si="4"/>
        <v>#N/A</v>
      </c>
      <c r="J153" s="2"/>
      <c r="K153" s="2">
        <v>41378</v>
      </c>
      <c r="L153" s="2" t="str">
        <f t="shared" si="5"/>
        <v>임세현</v>
      </c>
      <c r="M153" s="2"/>
      <c r="N153" s="100" t="s">
        <v>262</v>
      </c>
      <c r="O153" s="101">
        <v>36145</v>
      </c>
      <c r="P153" s="100" t="s">
        <v>262</v>
      </c>
      <c r="Q153" s="2"/>
      <c r="R153" s="2"/>
      <c r="S153" s="2"/>
      <c r="T153" s="2"/>
      <c r="U153" s="2"/>
      <c r="V153" s="2"/>
      <c r="W153" s="2"/>
    </row>
    <row r="154" spans="1:23" ht="20.100000000000001" customHeight="1" x14ac:dyDescent="0.15">
      <c r="A154" s="85">
        <v>151</v>
      </c>
      <c r="B154" s="86" t="s">
        <v>566</v>
      </c>
      <c r="C154" s="87">
        <v>26657</v>
      </c>
      <c r="D154" s="86" t="s">
        <v>565</v>
      </c>
      <c r="E154" s="86">
        <v>52</v>
      </c>
      <c r="G154" s="2"/>
      <c r="I154" s="99" t="e">
        <f t="shared" si="4"/>
        <v>#N/A</v>
      </c>
      <c r="J154" s="2"/>
      <c r="K154" s="2">
        <v>41379</v>
      </c>
      <c r="L154" s="2" t="str">
        <f t="shared" si="5"/>
        <v>이정민</v>
      </c>
      <c r="M154" s="2"/>
      <c r="N154" s="100" t="s">
        <v>569</v>
      </c>
      <c r="O154" s="101">
        <v>28731</v>
      </c>
      <c r="P154" s="100" t="s">
        <v>569</v>
      </c>
      <c r="Q154" s="2"/>
      <c r="R154" s="2"/>
      <c r="S154" s="2"/>
      <c r="T154" s="2"/>
      <c r="U154" s="2"/>
      <c r="V154" s="2"/>
      <c r="W154" s="2"/>
    </row>
    <row r="155" spans="1:23" ht="20.100000000000001" customHeight="1" x14ac:dyDescent="0.15">
      <c r="A155" s="85">
        <v>152</v>
      </c>
      <c r="B155" s="86" t="s">
        <v>322</v>
      </c>
      <c r="C155" s="87">
        <v>22576</v>
      </c>
      <c r="D155" s="86" t="s">
        <v>321</v>
      </c>
      <c r="E155" s="86">
        <v>49</v>
      </c>
      <c r="I155" s="99" t="e">
        <f t="shared" si="4"/>
        <v>#N/A</v>
      </c>
      <c r="J155" s="2"/>
      <c r="K155" s="2">
        <v>41382</v>
      </c>
      <c r="L155" s="2" t="str">
        <f t="shared" si="5"/>
        <v>곽정민</v>
      </c>
      <c r="M155" s="2"/>
      <c r="N155" s="100" t="s">
        <v>311</v>
      </c>
      <c r="O155" s="101">
        <v>20563</v>
      </c>
      <c r="P155" s="100" t="s">
        <v>311</v>
      </c>
      <c r="Q155" s="2"/>
      <c r="R155" s="2"/>
      <c r="S155" s="2"/>
      <c r="T155" s="2"/>
      <c r="U155" s="2"/>
      <c r="V155" s="2"/>
      <c r="W155" s="2"/>
    </row>
    <row r="156" spans="1:23" ht="20.100000000000001" customHeight="1" x14ac:dyDescent="0.15">
      <c r="A156" s="85">
        <v>153</v>
      </c>
      <c r="B156" s="86" t="s">
        <v>352</v>
      </c>
      <c r="C156" s="87">
        <v>28702</v>
      </c>
      <c r="D156" s="86" t="s">
        <v>351</v>
      </c>
      <c r="E156" s="86">
        <v>51</v>
      </c>
      <c r="I156" s="99" t="e">
        <f t="shared" si="4"/>
        <v>#N/A</v>
      </c>
      <c r="J156" s="2"/>
      <c r="K156" s="2">
        <v>41387</v>
      </c>
      <c r="L156" s="2" t="str">
        <f t="shared" si="5"/>
        <v>안다은</v>
      </c>
      <c r="M156" s="2"/>
      <c r="N156" s="100" t="s">
        <v>430</v>
      </c>
      <c r="O156" s="101">
        <v>41258</v>
      </c>
      <c r="P156" s="100" t="s">
        <v>430</v>
      </c>
      <c r="Q156" s="2"/>
      <c r="R156" s="2"/>
      <c r="S156" s="2"/>
      <c r="T156" s="2"/>
      <c r="U156" s="2"/>
      <c r="V156" s="2"/>
      <c r="W156" s="2"/>
    </row>
    <row r="157" spans="1:23" ht="20.100000000000001" customHeight="1" x14ac:dyDescent="0.15">
      <c r="A157" s="85">
        <v>154</v>
      </c>
      <c r="B157" s="86" t="s">
        <v>170</v>
      </c>
      <c r="C157" s="87">
        <v>35985</v>
      </c>
      <c r="D157" s="86" t="s">
        <v>169</v>
      </c>
      <c r="E157" s="86">
        <v>50</v>
      </c>
      <c r="I157" s="99" t="e">
        <f t="shared" si="4"/>
        <v>#N/A</v>
      </c>
      <c r="J157" s="2"/>
      <c r="K157" s="2">
        <v>41388</v>
      </c>
      <c r="L157" s="2" t="str">
        <f t="shared" si="5"/>
        <v>최승호</v>
      </c>
      <c r="M157" s="2"/>
      <c r="N157" s="100" t="s">
        <v>325</v>
      </c>
      <c r="O157" s="101">
        <v>32423</v>
      </c>
      <c r="P157" s="100" t="s">
        <v>325</v>
      </c>
      <c r="Q157" s="2"/>
      <c r="R157" s="2"/>
      <c r="S157" s="2"/>
      <c r="T157" s="2"/>
      <c r="U157" s="2"/>
      <c r="V157" s="2"/>
      <c r="W157" s="2"/>
    </row>
    <row r="158" spans="1:23" ht="20.100000000000001" customHeight="1" x14ac:dyDescent="0.15">
      <c r="A158" s="85">
        <v>155</v>
      </c>
      <c r="B158" s="86" t="s">
        <v>327</v>
      </c>
      <c r="C158" s="87">
        <v>45122</v>
      </c>
      <c r="D158" s="86" t="s">
        <v>306</v>
      </c>
      <c r="E158" s="86">
        <v>51</v>
      </c>
      <c r="I158" s="99" t="e">
        <f t="shared" si="4"/>
        <v>#N/A</v>
      </c>
      <c r="J158" s="2"/>
      <c r="K158" s="2">
        <v>41394</v>
      </c>
      <c r="L158" s="2" t="str">
        <f t="shared" si="5"/>
        <v>정재훈</v>
      </c>
      <c r="M158" s="2"/>
      <c r="N158" s="100" t="s">
        <v>572</v>
      </c>
      <c r="O158" s="101">
        <v>41374</v>
      </c>
      <c r="P158" s="100" t="s">
        <v>572</v>
      </c>
      <c r="Q158" s="2"/>
      <c r="R158" s="2"/>
      <c r="S158" s="2"/>
      <c r="T158" s="2"/>
      <c r="U158" s="2"/>
      <c r="V158" s="2"/>
      <c r="W158" s="2"/>
    </row>
    <row r="159" spans="1:23" ht="20.100000000000001" customHeight="1" x14ac:dyDescent="0.15">
      <c r="A159" s="85">
        <v>156</v>
      </c>
      <c r="B159" s="86" t="s">
        <v>568</v>
      </c>
      <c r="C159" s="87">
        <v>41342</v>
      </c>
      <c r="D159" s="86" t="s">
        <v>567</v>
      </c>
      <c r="E159" s="86">
        <v>52</v>
      </c>
      <c r="I159" s="99" t="e">
        <f t="shared" si="4"/>
        <v>#N/A</v>
      </c>
      <c r="J159" s="2"/>
      <c r="K159" s="2">
        <v>41399</v>
      </c>
      <c r="L159" s="2" t="str">
        <f t="shared" si="5"/>
        <v>김지현</v>
      </c>
      <c r="M159" s="2"/>
      <c r="N159" s="100" t="s">
        <v>390</v>
      </c>
      <c r="O159" s="101">
        <v>22606</v>
      </c>
      <c r="P159" s="100" t="s">
        <v>390</v>
      </c>
      <c r="Q159" s="2"/>
      <c r="R159" s="2"/>
      <c r="S159" s="2"/>
      <c r="T159" s="2"/>
      <c r="U159" s="2"/>
      <c r="V159" s="2"/>
      <c r="W159" s="2"/>
    </row>
    <row r="160" spans="1:23" ht="20.100000000000001" customHeight="1" x14ac:dyDescent="0.15">
      <c r="A160" s="85">
        <v>157</v>
      </c>
      <c r="B160" s="86" t="s">
        <v>354</v>
      </c>
      <c r="C160" s="87">
        <v>28689</v>
      </c>
      <c r="D160" s="86" t="s">
        <v>353</v>
      </c>
      <c r="E160" s="86">
        <v>51</v>
      </c>
      <c r="I160" s="99" t="e">
        <f t="shared" si="4"/>
        <v>#N/A</v>
      </c>
      <c r="J160" s="2"/>
      <c r="K160" s="2">
        <v>41405</v>
      </c>
      <c r="L160" s="2" t="str">
        <f t="shared" si="5"/>
        <v>장희웅</v>
      </c>
      <c r="M160" s="2"/>
      <c r="N160" s="100" t="s">
        <v>314</v>
      </c>
      <c r="O160" s="101">
        <v>26575</v>
      </c>
      <c r="P160" s="100" t="s">
        <v>314</v>
      </c>
      <c r="Q160" s="2"/>
      <c r="R160" s="2"/>
      <c r="S160" s="2"/>
      <c r="T160" s="2"/>
      <c r="U160" s="2"/>
      <c r="V160" s="2"/>
      <c r="W160" s="2"/>
    </row>
    <row r="161" spans="1:23" ht="20.100000000000001" customHeight="1" x14ac:dyDescent="0.15">
      <c r="A161" s="85">
        <v>158</v>
      </c>
      <c r="B161" s="86" t="s">
        <v>263</v>
      </c>
      <c r="C161" s="87">
        <v>36145</v>
      </c>
      <c r="D161" s="86" t="s">
        <v>262</v>
      </c>
      <c r="E161" s="86">
        <v>51</v>
      </c>
      <c r="I161" s="99" t="e">
        <f t="shared" si="4"/>
        <v>#N/A</v>
      </c>
      <c r="J161" s="2"/>
      <c r="K161" s="2">
        <v>41423</v>
      </c>
      <c r="L161" s="2" t="str">
        <f t="shared" si="5"/>
        <v>최혁수</v>
      </c>
      <c r="M161" s="2"/>
      <c r="N161" s="100" t="s">
        <v>106</v>
      </c>
      <c r="O161" s="101">
        <v>21889</v>
      </c>
      <c r="P161" s="100" t="s">
        <v>106</v>
      </c>
      <c r="Q161" s="2"/>
      <c r="R161" s="2"/>
      <c r="S161" s="2"/>
      <c r="T161" s="2"/>
      <c r="U161" s="2"/>
      <c r="V161" s="2"/>
      <c r="W161" s="2"/>
    </row>
    <row r="162" spans="1:23" ht="20.100000000000001" customHeight="1" x14ac:dyDescent="0.15">
      <c r="A162" s="85">
        <v>159</v>
      </c>
      <c r="B162" s="86" t="s">
        <v>570</v>
      </c>
      <c r="C162" s="87">
        <v>28731</v>
      </c>
      <c r="D162" s="86" t="s">
        <v>569</v>
      </c>
      <c r="E162" s="86">
        <v>52</v>
      </c>
      <c r="I162" s="99" t="e">
        <f t="shared" si="4"/>
        <v>#N/A</v>
      </c>
      <c r="J162" s="2"/>
      <c r="K162" s="2">
        <v>41435</v>
      </c>
      <c r="L162" s="2" t="str">
        <f t="shared" si="5"/>
        <v>이창건</v>
      </c>
      <c r="M162" s="2"/>
      <c r="N162" s="100" t="s">
        <v>417</v>
      </c>
      <c r="O162" s="101">
        <v>39542</v>
      </c>
      <c r="P162" s="100" t="s">
        <v>417</v>
      </c>
      <c r="Q162" s="2"/>
      <c r="R162" s="2"/>
      <c r="S162" s="2"/>
      <c r="T162" s="2"/>
      <c r="U162" s="2"/>
      <c r="V162" s="2"/>
      <c r="W162" s="2"/>
    </row>
    <row r="163" spans="1:23" ht="20.100000000000001" customHeight="1" x14ac:dyDescent="0.15">
      <c r="A163" s="85">
        <v>160</v>
      </c>
      <c r="B163" s="86" t="s">
        <v>312</v>
      </c>
      <c r="C163" s="87">
        <v>20563</v>
      </c>
      <c r="D163" s="86" t="s">
        <v>311</v>
      </c>
      <c r="E163" s="86">
        <v>32</v>
      </c>
      <c r="G163" s="2"/>
      <c r="I163" s="99" t="e">
        <f t="shared" si="4"/>
        <v>#N/A</v>
      </c>
      <c r="J163" s="2"/>
      <c r="K163" s="2">
        <v>41455</v>
      </c>
      <c r="L163" s="2" t="str">
        <f t="shared" si="5"/>
        <v>시민경</v>
      </c>
      <c r="M163" s="2"/>
      <c r="N163" s="100" t="s">
        <v>574</v>
      </c>
      <c r="O163" s="101">
        <v>41330</v>
      </c>
      <c r="P163" s="100" t="s">
        <v>574</v>
      </c>
      <c r="Q163" s="2"/>
      <c r="R163" s="2"/>
      <c r="S163" s="2"/>
      <c r="T163" s="2"/>
      <c r="U163" s="2"/>
      <c r="V163" s="2"/>
      <c r="W163" s="2"/>
    </row>
    <row r="164" spans="1:23" ht="20.100000000000001" customHeight="1" x14ac:dyDescent="0.15">
      <c r="A164" s="85">
        <v>161</v>
      </c>
      <c r="B164" s="86" t="s">
        <v>571</v>
      </c>
      <c r="C164" s="87">
        <v>41258</v>
      </c>
      <c r="D164" s="86" t="s">
        <v>430</v>
      </c>
      <c r="E164" s="86">
        <v>52</v>
      </c>
      <c r="I164" s="99" t="e">
        <f t="shared" si="4"/>
        <v>#N/A</v>
      </c>
      <c r="J164" s="2"/>
      <c r="K164" s="2">
        <v>41459</v>
      </c>
      <c r="L164" s="2" t="str">
        <f t="shared" si="5"/>
        <v>김근영</v>
      </c>
      <c r="M164" s="2"/>
      <c r="N164" s="100" t="s">
        <v>114</v>
      </c>
      <c r="O164" s="101">
        <v>32655</v>
      </c>
      <c r="P164" s="100" t="s">
        <v>114</v>
      </c>
      <c r="Q164" s="2"/>
      <c r="R164" s="2"/>
      <c r="S164" s="2"/>
      <c r="T164" s="2"/>
      <c r="U164" s="2"/>
      <c r="V164" s="2"/>
      <c r="W164" s="2"/>
    </row>
    <row r="165" spans="1:23" ht="20.100000000000001" customHeight="1" x14ac:dyDescent="0.15">
      <c r="A165" s="85">
        <v>162</v>
      </c>
      <c r="B165" s="86" t="s">
        <v>326</v>
      </c>
      <c r="C165" s="87">
        <v>32423</v>
      </c>
      <c r="D165" s="86" t="s">
        <v>325</v>
      </c>
      <c r="E165" s="86">
        <v>49</v>
      </c>
      <c r="I165" s="99" t="e">
        <f t="shared" si="4"/>
        <v>#N/A</v>
      </c>
      <c r="J165" s="2"/>
      <c r="K165" s="2">
        <v>41460</v>
      </c>
      <c r="L165" s="2" t="str">
        <f t="shared" si="5"/>
        <v>이채민</v>
      </c>
      <c r="M165" s="2"/>
      <c r="N165" s="100" t="s">
        <v>291</v>
      </c>
      <c r="O165" s="101">
        <v>32656</v>
      </c>
      <c r="P165" s="100" t="s">
        <v>291</v>
      </c>
      <c r="Q165" s="2"/>
      <c r="R165" s="2"/>
      <c r="S165" s="2"/>
      <c r="T165" s="2"/>
      <c r="U165" s="2"/>
      <c r="V165" s="2"/>
      <c r="W165" s="2"/>
    </row>
    <row r="166" spans="1:23" ht="20.100000000000001" customHeight="1" x14ac:dyDescent="0.15">
      <c r="A166" s="85">
        <v>163</v>
      </c>
      <c r="B166" s="86" t="s">
        <v>573</v>
      </c>
      <c r="C166" s="87">
        <v>41374</v>
      </c>
      <c r="D166" s="86" t="s">
        <v>572</v>
      </c>
      <c r="E166" s="86">
        <v>52</v>
      </c>
      <c r="I166" s="99" t="e">
        <f t="shared" si="4"/>
        <v>#N/A</v>
      </c>
      <c r="J166" s="2"/>
      <c r="K166" s="2">
        <v>41487</v>
      </c>
      <c r="L166" s="2" t="str">
        <f t="shared" si="5"/>
        <v>김관희</v>
      </c>
      <c r="M166" s="2"/>
      <c r="N166" s="100" t="s">
        <v>171</v>
      </c>
      <c r="O166" s="101">
        <v>35991</v>
      </c>
      <c r="P166" s="100" t="s">
        <v>171</v>
      </c>
      <c r="Q166" s="2"/>
      <c r="R166" s="2"/>
      <c r="S166" s="2"/>
      <c r="T166" s="2"/>
      <c r="U166" s="2"/>
      <c r="V166" s="2"/>
      <c r="W166" s="2"/>
    </row>
    <row r="167" spans="1:23" ht="20.100000000000001" customHeight="1" x14ac:dyDescent="0.15">
      <c r="A167" s="85">
        <v>164</v>
      </c>
      <c r="B167" s="86" t="s">
        <v>391</v>
      </c>
      <c r="C167" s="87">
        <v>22606</v>
      </c>
      <c r="D167" s="86" t="s">
        <v>390</v>
      </c>
      <c r="E167" s="86">
        <v>49</v>
      </c>
      <c r="I167" s="99" t="e">
        <f t="shared" si="4"/>
        <v>#N/A</v>
      </c>
      <c r="J167" s="2"/>
      <c r="K167" s="2">
        <v>41490</v>
      </c>
      <c r="L167" s="2" t="str">
        <f t="shared" si="5"/>
        <v>김대호A</v>
      </c>
      <c r="M167" s="2"/>
      <c r="N167" s="100" t="s">
        <v>576</v>
      </c>
      <c r="O167" s="101">
        <v>36420</v>
      </c>
      <c r="P167" s="100" t="s">
        <v>576</v>
      </c>
      <c r="Q167" s="2"/>
      <c r="R167" s="2"/>
      <c r="S167" s="2"/>
      <c r="T167" s="2"/>
      <c r="U167" s="2"/>
      <c r="V167" s="2"/>
      <c r="W167" s="2"/>
    </row>
    <row r="168" spans="1:23" ht="20.100000000000001" customHeight="1" x14ac:dyDescent="0.15">
      <c r="A168" s="85">
        <v>165</v>
      </c>
      <c r="B168" s="86" t="s">
        <v>709</v>
      </c>
      <c r="C168" s="87">
        <v>26649</v>
      </c>
      <c r="D168" s="86" t="s">
        <v>707</v>
      </c>
      <c r="E168" s="86" t="s">
        <v>708</v>
      </c>
      <c r="I168" s="99" t="e">
        <f t="shared" si="4"/>
        <v>#N/A</v>
      </c>
      <c r="J168" s="2"/>
      <c r="K168" s="2">
        <v>41492</v>
      </c>
      <c r="L168" s="2" t="str">
        <f t="shared" si="5"/>
        <v>김민석</v>
      </c>
      <c r="M168" s="2"/>
      <c r="N168" s="100" t="s">
        <v>578</v>
      </c>
      <c r="O168" s="101">
        <v>36263</v>
      </c>
      <c r="P168" s="100" t="s">
        <v>578</v>
      </c>
      <c r="Q168" s="2"/>
      <c r="R168" s="2"/>
      <c r="S168" s="2"/>
      <c r="T168" s="2"/>
      <c r="U168" s="2"/>
      <c r="V168" s="2"/>
      <c r="W168" s="2"/>
    </row>
    <row r="169" spans="1:23" ht="20.100000000000001" customHeight="1" x14ac:dyDescent="0.15">
      <c r="A169" s="85">
        <v>166</v>
      </c>
      <c r="B169" s="86" t="s">
        <v>315</v>
      </c>
      <c r="C169" s="87">
        <v>26575</v>
      </c>
      <c r="D169" s="86" t="s">
        <v>314</v>
      </c>
      <c r="E169" s="86">
        <v>49</v>
      </c>
      <c r="I169" s="99" t="e">
        <f t="shared" si="4"/>
        <v>#N/A</v>
      </c>
      <c r="J169" s="2"/>
      <c r="K169" s="2">
        <v>41494</v>
      </c>
      <c r="L169" s="2" t="str">
        <f t="shared" si="5"/>
        <v>김수민</v>
      </c>
      <c r="M169" s="2"/>
      <c r="N169" s="100" t="s">
        <v>580</v>
      </c>
      <c r="O169" s="101">
        <v>24108</v>
      </c>
      <c r="P169" s="100" t="s">
        <v>580</v>
      </c>
      <c r="Q169" s="2"/>
      <c r="R169" s="2"/>
      <c r="S169" s="2"/>
      <c r="T169" s="2"/>
      <c r="U169" s="2"/>
      <c r="V169" s="2"/>
      <c r="W169" s="2"/>
    </row>
    <row r="170" spans="1:23" ht="20.100000000000001" customHeight="1" x14ac:dyDescent="0.15">
      <c r="A170" s="85">
        <v>167</v>
      </c>
      <c r="B170" s="86" t="s">
        <v>123</v>
      </c>
      <c r="C170" s="87">
        <v>21889</v>
      </c>
      <c r="D170" s="86" t="s">
        <v>106</v>
      </c>
      <c r="E170" s="86">
        <v>43</v>
      </c>
      <c r="G170" s="2"/>
      <c r="I170" s="99" t="e">
        <f t="shared" si="4"/>
        <v>#N/A</v>
      </c>
      <c r="J170" s="2"/>
      <c r="K170" s="2">
        <v>42681</v>
      </c>
      <c r="L170" s="2" t="str">
        <f t="shared" si="5"/>
        <v>정운주</v>
      </c>
      <c r="M170" s="2"/>
      <c r="N170" s="100" t="s">
        <v>582</v>
      </c>
      <c r="O170" s="101">
        <v>41331</v>
      </c>
      <c r="P170" s="100" t="s">
        <v>582</v>
      </c>
      <c r="Q170" s="2"/>
      <c r="R170" s="2"/>
      <c r="S170" s="2"/>
      <c r="T170" s="2"/>
      <c r="U170" s="2"/>
      <c r="V170" s="2"/>
      <c r="W170" s="2"/>
    </row>
    <row r="171" spans="1:23" ht="20.100000000000001" customHeight="1" x14ac:dyDescent="0.15">
      <c r="A171" s="85">
        <v>168</v>
      </c>
      <c r="B171" s="86" t="s">
        <v>418</v>
      </c>
      <c r="C171" s="87">
        <v>39542</v>
      </c>
      <c r="D171" s="86" t="s">
        <v>417</v>
      </c>
      <c r="E171" s="86">
        <v>18</v>
      </c>
      <c r="I171" s="99" t="e">
        <f t="shared" si="4"/>
        <v>#N/A</v>
      </c>
      <c r="J171" s="2"/>
      <c r="K171" s="2">
        <v>43253</v>
      </c>
      <c r="L171" s="2" t="str">
        <f t="shared" si="5"/>
        <v>신승규</v>
      </c>
      <c r="M171" s="2"/>
      <c r="N171" s="100" t="s">
        <v>584</v>
      </c>
      <c r="O171" s="101">
        <v>31472</v>
      </c>
      <c r="P171" s="100" t="s">
        <v>584</v>
      </c>
      <c r="Q171" s="2"/>
      <c r="R171" s="2"/>
      <c r="S171" s="2"/>
      <c r="T171" s="2"/>
      <c r="U171" s="2"/>
      <c r="V171" s="2"/>
      <c r="W171" s="2"/>
    </row>
    <row r="172" spans="1:23" ht="20.100000000000001" customHeight="1" x14ac:dyDescent="0.15">
      <c r="A172" s="85">
        <v>169</v>
      </c>
      <c r="B172" s="86" t="s">
        <v>575</v>
      </c>
      <c r="C172" s="87">
        <v>41330</v>
      </c>
      <c r="D172" s="86" t="s">
        <v>574</v>
      </c>
      <c r="E172" s="86">
        <v>52</v>
      </c>
      <c r="I172" s="99" t="e">
        <f t="shared" si="4"/>
        <v>#N/A</v>
      </c>
      <c r="J172" s="2"/>
      <c r="K172" s="2">
        <v>43354</v>
      </c>
      <c r="L172" s="2" t="str">
        <f t="shared" si="5"/>
        <v>구민상</v>
      </c>
      <c r="M172" s="2"/>
      <c r="N172" s="100" t="s">
        <v>586</v>
      </c>
      <c r="O172" s="101">
        <v>32808</v>
      </c>
      <c r="P172" s="100" t="s">
        <v>586</v>
      </c>
      <c r="Q172" s="2"/>
      <c r="R172" s="2"/>
      <c r="S172" s="2"/>
      <c r="T172" s="2"/>
      <c r="U172" s="2"/>
      <c r="V172" s="2"/>
      <c r="W172" s="2"/>
    </row>
    <row r="173" spans="1:23" ht="20.100000000000001" customHeight="1" x14ac:dyDescent="0.15">
      <c r="A173" s="85">
        <v>170</v>
      </c>
      <c r="B173" s="86" t="s">
        <v>670</v>
      </c>
      <c r="C173" s="87">
        <v>25024</v>
      </c>
      <c r="D173" s="86" t="s">
        <v>665</v>
      </c>
      <c r="E173" s="86">
        <v>49</v>
      </c>
      <c r="G173" s="2"/>
      <c r="I173" s="99" t="e">
        <f t="shared" si="4"/>
        <v>#N/A</v>
      </c>
      <c r="J173" s="2"/>
      <c r="K173" s="2">
        <v>45038</v>
      </c>
      <c r="L173" s="2" t="str">
        <f t="shared" si="5"/>
        <v>최시영</v>
      </c>
      <c r="M173" s="2"/>
      <c r="N173" s="100" t="s">
        <v>588</v>
      </c>
      <c r="O173" s="101">
        <v>32878</v>
      </c>
      <c r="P173" s="100" t="s">
        <v>588</v>
      </c>
      <c r="Q173" s="2"/>
      <c r="R173" s="2"/>
      <c r="S173" s="2"/>
      <c r="T173" s="2"/>
      <c r="U173" s="2"/>
      <c r="V173" s="2"/>
      <c r="W173" s="2"/>
    </row>
    <row r="174" spans="1:23" ht="20.100000000000001" customHeight="1" x14ac:dyDescent="0.15">
      <c r="A174" s="85">
        <v>171</v>
      </c>
      <c r="B174" s="86" t="s">
        <v>124</v>
      </c>
      <c r="C174" s="87">
        <v>32655</v>
      </c>
      <c r="D174" s="86" t="s">
        <v>114</v>
      </c>
      <c r="E174" s="86">
        <v>49</v>
      </c>
      <c r="I174" s="99" t="e">
        <f t="shared" si="4"/>
        <v>#N/A</v>
      </c>
      <c r="J174" s="2"/>
      <c r="K174" s="2">
        <v>45043</v>
      </c>
      <c r="L174" s="2" t="str">
        <f t="shared" si="5"/>
        <v>김이레</v>
      </c>
      <c r="M174" s="2"/>
      <c r="N174" s="100" t="s">
        <v>373</v>
      </c>
      <c r="O174" s="101">
        <v>31839</v>
      </c>
      <c r="P174" s="100" t="s">
        <v>373</v>
      </c>
      <c r="Q174" s="2"/>
      <c r="R174" s="2"/>
      <c r="S174" s="2"/>
      <c r="T174" s="2"/>
      <c r="U174" s="2"/>
      <c r="V174" s="2"/>
      <c r="W174" s="2"/>
    </row>
    <row r="175" spans="1:23" ht="20.100000000000001" customHeight="1" x14ac:dyDescent="0.15">
      <c r="A175" s="85">
        <v>172</v>
      </c>
      <c r="B175" s="86" t="s">
        <v>730</v>
      </c>
      <c r="C175" s="87">
        <v>39058</v>
      </c>
      <c r="D175" s="86" t="s">
        <v>727</v>
      </c>
      <c r="E175" s="86">
        <v>40</v>
      </c>
      <c r="I175" s="99" t="e">
        <f t="shared" si="4"/>
        <v>#N/A</v>
      </c>
      <c r="J175" s="2"/>
      <c r="K175" s="2">
        <v>45046</v>
      </c>
      <c r="L175" s="2" t="str">
        <f t="shared" si="5"/>
        <v>방민호</v>
      </c>
      <c r="M175" s="2"/>
      <c r="N175" s="100" t="s">
        <v>210</v>
      </c>
      <c r="O175" s="101">
        <v>45078</v>
      </c>
      <c r="P175" s="100" t="s">
        <v>210</v>
      </c>
      <c r="Q175" s="2"/>
      <c r="R175" s="2"/>
      <c r="S175" s="2"/>
      <c r="T175" s="2"/>
      <c r="U175" s="2"/>
      <c r="V175" s="2"/>
      <c r="W175" s="2"/>
    </row>
    <row r="176" spans="1:23" ht="20.100000000000001" customHeight="1" x14ac:dyDescent="0.15">
      <c r="A176" s="85">
        <v>173</v>
      </c>
      <c r="B176" s="86" t="s">
        <v>201</v>
      </c>
      <c r="C176" s="87">
        <v>32656</v>
      </c>
      <c r="D176" s="86" t="s">
        <v>291</v>
      </c>
      <c r="E176" s="86">
        <v>49</v>
      </c>
      <c r="I176" s="99" t="e">
        <f t="shared" si="4"/>
        <v>#N/A</v>
      </c>
      <c r="J176" s="2"/>
      <c r="K176" s="2">
        <v>45053</v>
      </c>
      <c r="L176" s="2" t="str">
        <f t="shared" si="5"/>
        <v>송치원</v>
      </c>
      <c r="M176" s="2"/>
      <c r="N176" s="100" t="s">
        <v>151</v>
      </c>
      <c r="O176" s="101">
        <v>41359</v>
      </c>
      <c r="P176" s="100" t="s">
        <v>151</v>
      </c>
      <c r="Q176" s="2"/>
      <c r="R176" s="2"/>
      <c r="S176" s="2"/>
      <c r="T176" s="2"/>
      <c r="U176" s="2"/>
      <c r="V176" s="2"/>
      <c r="W176" s="2"/>
    </row>
    <row r="177" spans="1:23" ht="20.100000000000001" customHeight="1" x14ac:dyDescent="0.15">
      <c r="A177" s="85">
        <v>174</v>
      </c>
      <c r="B177" s="86" t="s">
        <v>672</v>
      </c>
      <c r="C177" s="87">
        <v>25343</v>
      </c>
      <c r="D177" s="86" t="s">
        <v>667</v>
      </c>
      <c r="E177" s="86">
        <v>47</v>
      </c>
      <c r="I177" s="99" t="e">
        <f t="shared" si="4"/>
        <v>#N/A</v>
      </c>
      <c r="J177" s="2"/>
      <c r="K177" s="2">
        <v>45057</v>
      </c>
      <c r="L177" s="2" t="str">
        <f t="shared" si="5"/>
        <v>양준서</v>
      </c>
      <c r="M177" s="2"/>
      <c r="N177" s="100" t="s">
        <v>173</v>
      </c>
      <c r="O177" s="101">
        <v>36019</v>
      </c>
      <c r="P177" s="100" t="s">
        <v>173</v>
      </c>
      <c r="Q177" s="2"/>
      <c r="R177" s="2"/>
      <c r="S177" s="2"/>
      <c r="T177" s="2"/>
      <c r="U177" s="2"/>
      <c r="V177" s="2"/>
      <c r="W177" s="2"/>
    </row>
    <row r="178" spans="1:23" ht="20.100000000000001" customHeight="1" x14ac:dyDescent="0.15">
      <c r="A178" s="85">
        <v>175</v>
      </c>
      <c r="B178" s="86" t="s">
        <v>172</v>
      </c>
      <c r="C178" s="87">
        <v>35991</v>
      </c>
      <c r="D178" s="86" t="s">
        <v>171</v>
      </c>
      <c r="E178" s="86">
        <v>50</v>
      </c>
      <c r="I178" s="99" t="e">
        <f t="shared" si="4"/>
        <v>#N/A</v>
      </c>
      <c r="J178" s="2"/>
      <c r="K178" s="2">
        <v>45061</v>
      </c>
      <c r="L178" s="2" t="str">
        <f t="shared" si="5"/>
        <v>박윤정</v>
      </c>
      <c r="M178" s="2"/>
      <c r="N178" s="100" t="s">
        <v>591</v>
      </c>
      <c r="O178" s="101">
        <v>41379</v>
      </c>
      <c r="P178" s="100" t="s">
        <v>591</v>
      </c>
      <c r="Q178" s="2"/>
      <c r="R178" s="2"/>
      <c r="S178" s="2"/>
      <c r="T178" s="2"/>
      <c r="U178" s="2"/>
      <c r="V178" s="2"/>
      <c r="W178" s="2"/>
    </row>
    <row r="179" spans="1:23" ht="20.100000000000001" customHeight="1" x14ac:dyDescent="0.15">
      <c r="A179" s="85">
        <v>176</v>
      </c>
      <c r="B179" s="86" t="s">
        <v>577</v>
      </c>
      <c r="C179" s="87">
        <v>36420</v>
      </c>
      <c r="D179" s="88" t="s">
        <v>576</v>
      </c>
      <c r="E179" s="86">
        <v>35</v>
      </c>
      <c r="I179" s="99" t="e">
        <f t="shared" si="4"/>
        <v>#N/A</v>
      </c>
      <c r="J179" s="2"/>
      <c r="K179" s="2">
        <v>45062</v>
      </c>
      <c r="L179" s="2" t="str">
        <f t="shared" si="5"/>
        <v>김건형</v>
      </c>
      <c r="M179" s="2"/>
      <c r="N179" s="100" t="s">
        <v>593</v>
      </c>
      <c r="O179" s="101">
        <v>41323</v>
      </c>
      <c r="P179" s="100" t="s">
        <v>593</v>
      </c>
      <c r="Q179" s="2"/>
      <c r="R179" s="2"/>
      <c r="S179" s="2"/>
      <c r="T179" s="2"/>
      <c r="U179" s="2"/>
      <c r="V179" s="2"/>
      <c r="W179" s="2"/>
    </row>
    <row r="180" spans="1:23" ht="20.100000000000001" customHeight="1" x14ac:dyDescent="0.15">
      <c r="A180" s="85">
        <v>177</v>
      </c>
      <c r="B180" s="86" t="s">
        <v>579</v>
      </c>
      <c r="C180" s="87">
        <v>36263</v>
      </c>
      <c r="D180" s="86" t="s">
        <v>578</v>
      </c>
      <c r="E180" s="86">
        <v>34</v>
      </c>
      <c r="I180" s="99" t="e">
        <f t="shared" si="4"/>
        <v>#N/A</v>
      </c>
      <c r="J180" s="2"/>
      <c r="K180" s="2">
        <v>45064</v>
      </c>
      <c r="L180" s="2" t="str">
        <f t="shared" si="5"/>
        <v>김다빈A</v>
      </c>
      <c r="M180" s="2"/>
      <c r="N180" s="100" t="s">
        <v>595</v>
      </c>
      <c r="O180" s="101">
        <v>35414</v>
      </c>
      <c r="P180" s="100" t="s">
        <v>595</v>
      </c>
      <c r="Q180" s="2"/>
      <c r="R180" s="2"/>
      <c r="S180" s="2"/>
      <c r="T180" s="2"/>
      <c r="U180" s="2"/>
      <c r="V180" s="2"/>
      <c r="W180" s="2"/>
    </row>
    <row r="181" spans="1:23" ht="20.100000000000001" customHeight="1" x14ac:dyDescent="0.15">
      <c r="A181" s="85">
        <v>178</v>
      </c>
      <c r="B181" s="86" t="s">
        <v>581</v>
      </c>
      <c r="C181" s="87">
        <v>24108</v>
      </c>
      <c r="D181" s="86" t="s">
        <v>580</v>
      </c>
      <c r="E181" s="86">
        <v>52</v>
      </c>
      <c r="I181" s="99" t="e">
        <f t="shared" si="4"/>
        <v>#N/A</v>
      </c>
      <c r="J181" s="2"/>
      <c r="K181" s="2">
        <v>45066</v>
      </c>
      <c r="L181" s="2" t="str">
        <f t="shared" si="5"/>
        <v>정현우</v>
      </c>
      <c r="M181" s="2"/>
      <c r="N181" s="100" t="s">
        <v>175</v>
      </c>
      <c r="O181" s="101">
        <v>32676</v>
      </c>
      <c r="P181" s="100" t="s">
        <v>175</v>
      </c>
      <c r="Q181" s="2"/>
      <c r="R181" s="2"/>
      <c r="S181" s="2"/>
      <c r="T181" s="2"/>
      <c r="U181" s="2"/>
      <c r="V181" s="2"/>
      <c r="W181" s="2"/>
    </row>
    <row r="182" spans="1:23" ht="20.100000000000001" customHeight="1" x14ac:dyDescent="0.15">
      <c r="A182" s="85">
        <v>179</v>
      </c>
      <c r="B182" s="86" t="s">
        <v>583</v>
      </c>
      <c r="C182" s="87">
        <v>41331</v>
      </c>
      <c r="D182" s="86" t="s">
        <v>582</v>
      </c>
      <c r="E182" s="86">
        <v>52</v>
      </c>
      <c r="G182" s="2"/>
      <c r="I182" s="99" t="e">
        <f t="shared" si="4"/>
        <v>#N/A</v>
      </c>
      <c r="J182" s="2"/>
      <c r="K182" s="2">
        <v>45070</v>
      </c>
      <c r="L182" s="2" t="str">
        <f t="shared" si="5"/>
        <v>조재준</v>
      </c>
      <c r="M182" s="2"/>
      <c r="N182" s="100" t="s">
        <v>292</v>
      </c>
      <c r="O182" s="101">
        <v>34568</v>
      </c>
      <c r="P182" s="100" t="s">
        <v>292</v>
      </c>
      <c r="Q182" s="2"/>
      <c r="R182" s="2"/>
      <c r="S182" s="2"/>
      <c r="T182" s="2"/>
      <c r="U182" s="2"/>
      <c r="V182" s="2"/>
      <c r="W182" s="2"/>
    </row>
    <row r="183" spans="1:23" ht="20.100000000000001" customHeight="1" x14ac:dyDescent="0.15">
      <c r="A183" s="85">
        <v>180</v>
      </c>
      <c r="B183" s="86" t="s">
        <v>700</v>
      </c>
      <c r="C183" s="87">
        <v>37128</v>
      </c>
      <c r="D183" s="86" t="s">
        <v>689</v>
      </c>
      <c r="E183" s="86">
        <v>51</v>
      </c>
      <c r="I183" s="99" t="e">
        <f t="shared" si="4"/>
        <v>#N/A</v>
      </c>
      <c r="J183" s="2"/>
      <c r="K183" s="2">
        <v>45078</v>
      </c>
      <c r="L183" s="2" t="str">
        <f t="shared" si="5"/>
        <v>이윤제</v>
      </c>
      <c r="M183" s="2"/>
      <c r="N183" s="100" t="s">
        <v>596</v>
      </c>
      <c r="O183" s="101">
        <v>49853</v>
      </c>
      <c r="P183" s="100" t="s">
        <v>596</v>
      </c>
      <c r="Q183" s="2"/>
      <c r="R183" s="2"/>
      <c r="S183" s="2"/>
      <c r="T183" s="2"/>
      <c r="U183" s="2"/>
      <c r="V183" s="2"/>
      <c r="W183" s="2"/>
    </row>
    <row r="184" spans="1:23" ht="20.100000000000001" customHeight="1" x14ac:dyDescent="0.15">
      <c r="A184" s="85">
        <v>181</v>
      </c>
      <c r="B184" s="86" t="s">
        <v>585</v>
      </c>
      <c r="C184" s="87">
        <v>31472</v>
      </c>
      <c r="D184" s="86" t="s">
        <v>584</v>
      </c>
      <c r="E184" s="86">
        <v>40</v>
      </c>
      <c r="I184" s="99" t="e">
        <f t="shared" si="4"/>
        <v>#N/A</v>
      </c>
      <c r="J184" s="2"/>
      <c r="K184" s="2">
        <v>45081</v>
      </c>
      <c r="L184" s="2" t="str">
        <f t="shared" si="5"/>
        <v>박정민</v>
      </c>
      <c r="M184" s="2"/>
      <c r="N184" s="100" t="s">
        <v>598</v>
      </c>
      <c r="O184" s="101">
        <v>26718</v>
      </c>
      <c r="P184" s="100" t="s">
        <v>598</v>
      </c>
      <c r="Q184" s="2"/>
      <c r="R184" s="2"/>
      <c r="S184" s="2"/>
      <c r="T184" s="2"/>
      <c r="U184" s="2"/>
      <c r="V184" s="2"/>
      <c r="W184" s="2"/>
    </row>
    <row r="185" spans="1:23" ht="20.100000000000001" customHeight="1" x14ac:dyDescent="0.15">
      <c r="A185" s="85">
        <v>182</v>
      </c>
      <c r="B185" s="86" t="s">
        <v>587</v>
      </c>
      <c r="C185" s="87">
        <v>32808</v>
      </c>
      <c r="D185" s="86" t="s">
        <v>586</v>
      </c>
      <c r="E185" s="86">
        <v>49</v>
      </c>
      <c r="H185" s="2"/>
      <c r="I185" s="99" t="e">
        <f t="shared" si="4"/>
        <v>#N/A</v>
      </c>
      <c r="J185" s="2"/>
      <c r="K185" s="2">
        <v>45083</v>
      </c>
      <c r="L185" s="2" t="str">
        <f t="shared" si="5"/>
        <v>송수민</v>
      </c>
      <c r="M185" s="2"/>
      <c r="N185" s="100" t="s">
        <v>600</v>
      </c>
      <c r="O185" s="101">
        <v>41373</v>
      </c>
      <c r="P185" s="100" t="s">
        <v>600</v>
      </c>
      <c r="Q185" s="2"/>
      <c r="R185" s="2"/>
      <c r="S185" s="2"/>
      <c r="T185" s="2"/>
      <c r="U185" s="2"/>
      <c r="V185" s="2"/>
      <c r="W185" s="2"/>
    </row>
    <row r="186" spans="1:23" ht="20.100000000000001" customHeight="1" x14ac:dyDescent="0.15">
      <c r="A186" s="85">
        <v>183</v>
      </c>
      <c r="B186" s="86" t="s">
        <v>589</v>
      </c>
      <c r="C186" s="87">
        <v>32878</v>
      </c>
      <c r="D186" s="86" t="s">
        <v>588</v>
      </c>
      <c r="E186" s="86">
        <v>49</v>
      </c>
      <c r="G186" s="2"/>
      <c r="I186" s="99" t="e">
        <f t="shared" si="4"/>
        <v>#N/A</v>
      </c>
      <c r="J186" s="2"/>
      <c r="K186" s="2">
        <v>45088</v>
      </c>
      <c r="L186" s="2" t="str">
        <f t="shared" si="5"/>
        <v>우지원</v>
      </c>
      <c r="M186" s="2"/>
      <c r="N186" s="100" t="s">
        <v>602</v>
      </c>
      <c r="O186" s="101">
        <v>41435</v>
      </c>
      <c r="P186" s="100" t="s">
        <v>602</v>
      </c>
      <c r="Q186" s="2"/>
      <c r="R186" s="2"/>
      <c r="S186" s="2"/>
      <c r="T186" s="2"/>
      <c r="U186" s="2"/>
      <c r="V186" s="2"/>
      <c r="W186" s="2"/>
    </row>
    <row r="187" spans="1:23" ht="20.100000000000001" customHeight="1" x14ac:dyDescent="0.15">
      <c r="A187" s="85">
        <v>184</v>
      </c>
      <c r="B187" s="86" t="s">
        <v>415</v>
      </c>
      <c r="C187" s="87">
        <v>31839</v>
      </c>
      <c r="D187" s="86" t="s">
        <v>373</v>
      </c>
      <c r="E187" s="86">
        <v>49</v>
      </c>
      <c r="I187" s="99" t="e">
        <f t="shared" si="4"/>
        <v>#N/A</v>
      </c>
      <c r="J187" s="2"/>
      <c r="K187" s="2">
        <v>45108</v>
      </c>
      <c r="L187" s="2" t="str">
        <f t="shared" si="5"/>
        <v>김태현</v>
      </c>
      <c r="M187" s="2"/>
      <c r="N187" s="100" t="s">
        <v>177</v>
      </c>
      <c r="O187" s="101">
        <v>36023</v>
      </c>
      <c r="P187" s="100" t="s">
        <v>177</v>
      </c>
      <c r="Q187" s="2"/>
      <c r="R187" s="2"/>
      <c r="S187" s="2"/>
      <c r="T187" s="2"/>
      <c r="U187" s="2"/>
      <c r="V187" s="2"/>
      <c r="W187" s="2"/>
    </row>
    <row r="188" spans="1:23" ht="20.100000000000001" customHeight="1" x14ac:dyDescent="0.15">
      <c r="A188" s="85">
        <v>185</v>
      </c>
      <c r="B188" s="86" t="s">
        <v>211</v>
      </c>
      <c r="C188" s="87">
        <v>45078</v>
      </c>
      <c r="D188" s="86" t="s">
        <v>210</v>
      </c>
      <c r="E188" s="86">
        <v>51</v>
      </c>
      <c r="I188" s="99" t="e">
        <f t="shared" si="4"/>
        <v>#N/A</v>
      </c>
      <c r="J188" s="2"/>
      <c r="K188" s="100">
        <v>45118</v>
      </c>
      <c r="L188" s="2" t="str">
        <f t="shared" si="5"/>
        <v>조용민</v>
      </c>
      <c r="M188" s="2"/>
      <c r="N188" s="100" t="s">
        <v>604</v>
      </c>
      <c r="O188" s="101">
        <v>41460</v>
      </c>
      <c r="P188" s="100" t="s">
        <v>604</v>
      </c>
      <c r="Q188" s="2"/>
      <c r="R188" s="2"/>
      <c r="S188" s="2"/>
      <c r="T188" s="2"/>
      <c r="U188" s="2"/>
      <c r="V188" s="2"/>
      <c r="W188" s="2"/>
    </row>
    <row r="189" spans="1:23" ht="20.100000000000001" customHeight="1" x14ac:dyDescent="0.15">
      <c r="A189" s="85">
        <v>186</v>
      </c>
      <c r="B189" s="86" t="s">
        <v>590</v>
      </c>
      <c r="C189" s="87">
        <v>41359</v>
      </c>
      <c r="D189" s="86" t="s">
        <v>151</v>
      </c>
      <c r="E189" s="86">
        <v>52</v>
      </c>
      <c r="I189" s="99" t="e">
        <f t="shared" si="4"/>
        <v>#N/A</v>
      </c>
      <c r="J189" s="2"/>
      <c r="K189" s="2">
        <v>45120</v>
      </c>
      <c r="L189" s="2" t="str">
        <f t="shared" si="5"/>
        <v>양수황</v>
      </c>
      <c r="M189" s="2"/>
      <c r="N189" s="100" t="s">
        <v>606</v>
      </c>
      <c r="O189" s="101">
        <v>32869</v>
      </c>
      <c r="P189" s="100" t="s">
        <v>606</v>
      </c>
      <c r="Q189" s="2"/>
      <c r="R189" s="2"/>
      <c r="S189" s="2"/>
      <c r="T189" s="2"/>
      <c r="U189" s="2"/>
      <c r="V189" s="2"/>
      <c r="W189" s="2"/>
    </row>
    <row r="190" spans="1:23" ht="20.100000000000001" customHeight="1" x14ac:dyDescent="0.15">
      <c r="A190" s="85">
        <v>187</v>
      </c>
      <c r="B190" s="86" t="s">
        <v>174</v>
      </c>
      <c r="C190" s="87">
        <v>36019</v>
      </c>
      <c r="D190" s="86" t="s">
        <v>173</v>
      </c>
      <c r="E190" s="86">
        <v>50</v>
      </c>
      <c r="I190" s="99" t="e">
        <f t="shared" si="4"/>
        <v>#N/A</v>
      </c>
      <c r="J190" s="2"/>
      <c r="K190" s="2">
        <v>45122</v>
      </c>
      <c r="L190" s="2" t="str">
        <f t="shared" si="5"/>
        <v>윤수빈</v>
      </c>
      <c r="M190" s="2"/>
      <c r="N190" s="100" t="s">
        <v>608</v>
      </c>
      <c r="O190" s="101">
        <v>21701</v>
      </c>
      <c r="P190" s="100" t="s">
        <v>608</v>
      </c>
      <c r="Q190" s="2"/>
      <c r="R190" s="2"/>
      <c r="S190" s="2"/>
      <c r="T190" s="2"/>
      <c r="U190" s="2"/>
      <c r="V190" s="2"/>
      <c r="W190" s="2"/>
    </row>
    <row r="191" spans="1:23" ht="20.100000000000001" customHeight="1" x14ac:dyDescent="0.15">
      <c r="A191" s="85">
        <v>188</v>
      </c>
      <c r="B191" s="86" t="s">
        <v>592</v>
      </c>
      <c r="C191" s="87">
        <v>41379</v>
      </c>
      <c r="D191" s="86" t="s">
        <v>591</v>
      </c>
      <c r="E191" s="86">
        <v>52</v>
      </c>
      <c r="G191" s="2"/>
      <c r="H191" s="2"/>
      <c r="I191" s="99" t="e">
        <f t="shared" si="4"/>
        <v>#N/A</v>
      </c>
      <c r="J191" s="2"/>
      <c r="K191" s="2">
        <v>45130</v>
      </c>
      <c r="L191" s="2" t="str">
        <f t="shared" si="5"/>
        <v>배혜빈</v>
      </c>
      <c r="M191" s="2"/>
      <c r="N191" s="100" t="s">
        <v>112</v>
      </c>
      <c r="O191" s="101">
        <v>32689</v>
      </c>
      <c r="P191" s="100" t="s">
        <v>112</v>
      </c>
      <c r="Q191" s="2"/>
      <c r="R191" s="2"/>
      <c r="S191" s="2"/>
      <c r="T191" s="2"/>
      <c r="U191" s="2"/>
      <c r="V191" s="2"/>
      <c r="W191" s="2"/>
    </row>
    <row r="192" spans="1:23" ht="20.100000000000001" customHeight="1" x14ac:dyDescent="0.15">
      <c r="A192" s="85">
        <v>189</v>
      </c>
      <c r="B192" s="86" t="s">
        <v>594</v>
      </c>
      <c r="C192" s="87">
        <v>41323</v>
      </c>
      <c r="D192" s="86" t="s">
        <v>593</v>
      </c>
      <c r="E192" s="86">
        <v>52</v>
      </c>
      <c r="I192" s="99" t="e">
        <f t="shared" si="4"/>
        <v>#N/A</v>
      </c>
      <c r="J192" s="2"/>
      <c r="K192" s="2">
        <v>45140</v>
      </c>
      <c r="L192" s="2" t="str">
        <f t="shared" si="5"/>
        <v>박민철</v>
      </c>
      <c r="M192" s="2"/>
      <c r="N192" s="100" t="s">
        <v>702</v>
      </c>
      <c r="O192" s="101">
        <v>21954</v>
      </c>
      <c r="P192" s="100" t="s">
        <v>702</v>
      </c>
      <c r="Q192" s="2"/>
      <c r="R192" s="2"/>
      <c r="S192" s="2"/>
      <c r="T192" s="2"/>
      <c r="U192" s="2"/>
      <c r="V192" s="2"/>
      <c r="W192" s="2"/>
    </row>
    <row r="193" spans="1:23" ht="20.100000000000001" customHeight="1" x14ac:dyDescent="0.15">
      <c r="A193" s="85">
        <v>190</v>
      </c>
      <c r="B193" s="86" t="s">
        <v>356</v>
      </c>
      <c r="C193" s="87">
        <v>35414</v>
      </c>
      <c r="D193" s="86" t="s">
        <v>595</v>
      </c>
      <c r="E193" s="86">
        <v>51</v>
      </c>
      <c r="I193" s="99" t="e">
        <f t="shared" si="4"/>
        <v>#N/A</v>
      </c>
      <c r="J193" s="2"/>
      <c r="K193" s="2">
        <v>45278</v>
      </c>
      <c r="L193" s="2" t="str">
        <f t="shared" si="5"/>
        <v>노예빈</v>
      </c>
      <c r="M193" s="2"/>
      <c r="N193" s="100" t="s">
        <v>610</v>
      </c>
      <c r="O193" s="101">
        <v>41378</v>
      </c>
      <c r="P193" s="100" t="s">
        <v>610</v>
      </c>
      <c r="Q193" s="2"/>
      <c r="R193" s="2"/>
      <c r="S193" s="2"/>
      <c r="T193" s="2"/>
      <c r="U193" s="2"/>
      <c r="V193" s="2"/>
      <c r="W193" s="2"/>
    </row>
    <row r="194" spans="1:23" ht="20.100000000000001" customHeight="1" x14ac:dyDescent="0.15">
      <c r="A194" s="85">
        <v>191</v>
      </c>
      <c r="B194" s="86" t="s">
        <v>176</v>
      </c>
      <c r="C194" s="87">
        <v>32676</v>
      </c>
      <c r="D194" s="86" t="s">
        <v>175</v>
      </c>
      <c r="E194" s="86">
        <v>50</v>
      </c>
      <c r="I194" s="99" t="e">
        <f t="shared" si="4"/>
        <v>#N/A</v>
      </c>
      <c r="J194" s="2"/>
      <c r="K194" s="2">
        <v>45551</v>
      </c>
      <c r="L194" s="2" t="str">
        <f t="shared" si="5"/>
        <v>최치원</v>
      </c>
      <c r="M194" s="2"/>
      <c r="N194" s="100" t="s">
        <v>116</v>
      </c>
      <c r="O194" s="101">
        <v>22594</v>
      </c>
      <c r="P194" s="100" t="s">
        <v>116</v>
      </c>
      <c r="Q194" s="2"/>
      <c r="R194" s="2"/>
      <c r="S194" s="2"/>
      <c r="T194" s="2"/>
      <c r="U194" s="2"/>
      <c r="V194" s="2"/>
      <c r="W194" s="2"/>
    </row>
    <row r="195" spans="1:23" ht="20.100000000000001" customHeight="1" x14ac:dyDescent="0.15">
      <c r="A195" s="85">
        <v>192</v>
      </c>
      <c r="B195" s="86" t="s">
        <v>297</v>
      </c>
      <c r="C195" s="87">
        <v>34568</v>
      </c>
      <c r="D195" s="86" t="s">
        <v>292</v>
      </c>
      <c r="E195" s="86">
        <v>49</v>
      </c>
      <c r="I195" s="99" t="e">
        <f t="shared" si="4"/>
        <v>#N/A</v>
      </c>
      <c r="J195" s="2"/>
      <c r="K195" s="2">
        <v>49853</v>
      </c>
      <c r="L195" s="2" t="str">
        <f t="shared" si="5"/>
        <v>이준섭</v>
      </c>
      <c r="M195" s="2"/>
      <c r="N195" s="100" t="s">
        <v>179</v>
      </c>
      <c r="O195" s="101">
        <v>36062</v>
      </c>
      <c r="P195" s="100" t="s">
        <v>179</v>
      </c>
      <c r="Q195" s="2"/>
      <c r="R195" s="2"/>
      <c r="S195" s="2"/>
      <c r="T195" s="2"/>
      <c r="U195" s="2"/>
      <c r="V195" s="2"/>
      <c r="W195" s="2"/>
    </row>
    <row r="196" spans="1:23" ht="20.100000000000001" customHeight="1" x14ac:dyDescent="0.15">
      <c r="A196" s="85">
        <v>193</v>
      </c>
      <c r="B196" s="86" t="s">
        <v>597</v>
      </c>
      <c r="C196" s="87">
        <v>49853</v>
      </c>
      <c r="D196" s="86" t="s">
        <v>596</v>
      </c>
      <c r="E196" s="86">
        <v>52</v>
      </c>
      <c r="I196" s="99" t="e">
        <f t="shared" si="4"/>
        <v>#N/A</v>
      </c>
      <c r="J196" s="2"/>
      <c r="K196" s="2">
        <v>35951</v>
      </c>
      <c r="L196" s="2" t="str">
        <f t="shared" si="5"/>
        <v>문기환</v>
      </c>
      <c r="M196" s="2"/>
      <c r="N196" s="100" t="s">
        <v>107</v>
      </c>
      <c r="O196" s="101">
        <v>26599</v>
      </c>
      <c r="P196" s="100" t="s">
        <v>107</v>
      </c>
      <c r="Q196" s="2"/>
      <c r="R196" s="2"/>
      <c r="S196" s="2"/>
      <c r="T196" s="2"/>
      <c r="U196" s="2"/>
      <c r="V196" s="2"/>
      <c r="W196" s="2"/>
    </row>
    <row r="197" spans="1:23" ht="20.100000000000001" customHeight="1" x14ac:dyDescent="0.15">
      <c r="A197" s="85">
        <v>194</v>
      </c>
      <c r="B197" s="86" t="s">
        <v>599</v>
      </c>
      <c r="C197" s="87">
        <v>26718</v>
      </c>
      <c r="D197" s="86" t="s">
        <v>598</v>
      </c>
      <c r="E197" s="86">
        <v>52</v>
      </c>
      <c r="I197" s="99" t="e">
        <f t="shared" ref="I197:I259" si="6">VLOOKUP($H197,$N$4:$O$300,2,FALSE)</f>
        <v>#N/A</v>
      </c>
      <c r="J197" s="2"/>
      <c r="K197" s="2"/>
      <c r="L197" s="2" t="e">
        <f t="shared" ref="L197:L259" si="7">VLOOKUP($K197,$O$4:$P$310,2,FALSE)</f>
        <v>#N/A</v>
      </c>
      <c r="M197" s="2"/>
      <c r="N197" s="100" t="s">
        <v>309</v>
      </c>
      <c r="O197" s="101">
        <v>26573</v>
      </c>
      <c r="P197" s="100" t="s">
        <v>309</v>
      </c>
      <c r="Q197" s="2"/>
      <c r="R197" s="2"/>
      <c r="S197" s="2"/>
      <c r="T197" s="2"/>
      <c r="U197" s="2"/>
      <c r="V197" s="2"/>
      <c r="W197" s="2"/>
    </row>
    <row r="198" spans="1:23" ht="20.100000000000001" customHeight="1" x14ac:dyDescent="0.15">
      <c r="A198" s="85">
        <v>195</v>
      </c>
      <c r="B198" s="86" t="s">
        <v>601</v>
      </c>
      <c r="C198" s="87">
        <v>41373</v>
      </c>
      <c r="D198" s="86" t="s">
        <v>600</v>
      </c>
      <c r="E198" s="86">
        <v>52</v>
      </c>
      <c r="I198" s="99" t="e">
        <f t="shared" si="6"/>
        <v>#N/A</v>
      </c>
      <c r="J198" s="2"/>
      <c r="K198" s="2"/>
      <c r="L198" s="2" t="e">
        <f t="shared" si="7"/>
        <v>#N/A</v>
      </c>
      <c r="M198" s="2"/>
      <c r="N198" s="100" t="s">
        <v>181</v>
      </c>
      <c r="O198" s="101">
        <v>33000</v>
      </c>
      <c r="P198" s="100" t="s">
        <v>181</v>
      </c>
      <c r="Q198" s="2"/>
      <c r="R198" s="2"/>
      <c r="S198" s="2"/>
      <c r="T198" s="2"/>
      <c r="U198" s="2"/>
      <c r="V198" s="2"/>
      <c r="W198" s="2"/>
    </row>
    <row r="199" spans="1:23" ht="20.100000000000001" customHeight="1" x14ac:dyDescent="0.15">
      <c r="A199" s="85">
        <v>196</v>
      </c>
      <c r="B199" s="86" t="s">
        <v>603</v>
      </c>
      <c r="C199" s="87">
        <v>41435</v>
      </c>
      <c r="D199" s="86" t="s">
        <v>602</v>
      </c>
      <c r="E199" s="86">
        <v>52</v>
      </c>
      <c r="I199" s="99" t="e">
        <f t="shared" si="6"/>
        <v>#N/A</v>
      </c>
      <c r="J199" s="2"/>
      <c r="K199" s="2"/>
      <c r="L199" s="2" t="e">
        <f t="shared" si="7"/>
        <v>#N/A</v>
      </c>
      <c r="M199" s="2"/>
      <c r="N199" s="100" t="s">
        <v>296</v>
      </c>
      <c r="O199" s="101">
        <v>32807</v>
      </c>
      <c r="P199" s="100" t="s">
        <v>296</v>
      </c>
      <c r="Q199" s="2"/>
      <c r="R199" s="2"/>
      <c r="S199" s="2"/>
      <c r="T199" s="2"/>
      <c r="U199" s="2"/>
      <c r="V199" s="2"/>
      <c r="W199" s="2"/>
    </row>
    <row r="200" spans="1:23" ht="20.100000000000001" customHeight="1" x14ac:dyDescent="0.15">
      <c r="A200" s="85">
        <v>197</v>
      </c>
      <c r="B200" s="86" t="s">
        <v>178</v>
      </c>
      <c r="C200" s="87">
        <v>36023</v>
      </c>
      <c r="D200" s="86" t="s">
        <v>177</v>
      </c>
      <c r="E200" s="86">
        <v>50</v>
      </c>
      <c r="I200" s="99" t="e">
        <f t="shared" si="6"/>
        <v>#N/A</v>
      </c>
      <c r="J200" s="2"/>
      <c r="K200" s="2"/>
      <c r="L200" s="2" t="e">
        <f t="shared" si="7"/>
        <v>#N/A</v>
      </c>
      <c r="M200" s="2"/>
      <c r="N200" s="100" t="s">
        <v>612</v>
      </c>
      <c r="O200" s="101">
        <v>41274</v>
      </c>
      <c r="P200" s="100" t="s">
        <v>612</v>
      </c>
      <c r="Q200" s="2"/>
      <c r="R200" s="2"/>
      <c r="S200" s="2"/>
      <c r="T200" s="2"/>
      <c r="U200" s="2"/>
      <c r="V200" s="2"/>
      <c r="W200" s="2"/>
    </row>
    <row r="201" spans="1:23" ht="20.100000000000001" customHeight="1" x14ac:dyDescent="0.15">
      <c r="A201" s="85">
        <v>198</v>
      </c>
      <c r="B201" s="86" t="s">
        <v>605</v>
      </c>
      <c r="C201" s="87">
        <v>41460</v>
      </c>
      <c r="D201" s="86" t="s">
        <v>604</v>
      </c>
      <c r="E201" s="86">
        <v>52</v>
      </c>
      <c r="I201" s="99" t="e">
        <f t="shared" si="6"/>
        <v>#N/A</v>
      </c>
      <c r="J201" s="2"/>
      <c r="K201" s="2"/>
      <c r="L201" s="2" t="e">
        <f t="shared" si="7"/>
        <v>#N/A</v>
      </c>
      <c r="M201" s="2"/>
      <c r="N201" s="86" t="s">
        <v>707</v>
      </c>
      <c r="O201" s="87">
        <v>26649</v>
      </c>
      <c r="P201" s="86" t="s">
        <v>707</v>
      </c>
      <c r="Q201" s="2"/>
      <c r="R201" s="2"/>
      <c r="S201" s="2"/>
      <c r="T201" s="2"/>
      <c r="U201" s="2"/>
      <c r="V201" s="2"/>
      <c r="W201" s="2"/>
    </row>
    <row r="202" spans="1:23" ht="20.100000000000001" customHeight="1" x14ac:dyDescent="0.15">
      <c r="A202" s="85">
        <v>199</v>
      </c>
      <c r="B202" s="86" t="s">
        <v>607</v>
      </c>
      <c r="C202" s="87">
        <v>32869</v>
      </c>
      <c r="D202" s="86" t="s">
        <v>606</v>
      </c>
      <c r="E202" s="86">
        <v>49</v>
      </c>
      <c r="I202" s="99" t="e">
        <f t="shared" si="6"/>
        <v>#N/A</v>
      </c>
      <c r="J202" s="2"/>
      <c r="K202" s="2"/>
      <c r="L202" s="2" t="e">
        <f t="shared" si="7"/>
        <v>#N/A</v>
      </c>
      <c r="M202" s="2"/>
      <c r="N202" s="100" t="s">
        <v>615</v>
      </c>
      <c r="O202" s="101">
        <v>41405</v>
      </c>
      <c r="P202" s="100" t="s">
        <v>615</v>
      </c>
      <c r="Q202" s="2"/>
      <c r="R202" s="2"/>
      <c r="S202" s="2"/>
      <c r="T202" s="2"/>
      <c r="U202" s="2"/>
      <c r="V202" s="2"/>
      <c r="W202" s="2"/>
    </row>
    <row r="203" spans="1:23" ht="20.100000000000001" customHeight="1" x14ac:dyDescent="0.15">
      <c r="A203" s="85">
        <v>200</v>
      </c>
      <c r="B203" s="86" t="s">
        <v>609</v>
      </c>
      <c r="C203" s="87">
        <v>21701</v>
      </c>
      <c r="D203" s="86" t="s">
        <v>608</v>
      </c>
      <c r="E203" s="86">
        <v>43</v>
      </c>
      <c r="I203" s="99" t="e">
        <f t="shared" si="6"/>
        <v>#N/A</v>
      </c>
      <c r="J203" s="2"/>
      <c r="K203" s="2"/>
      <c r="L203" s="2" t="e">
        <f t="shared" si="7"/>
        <v>#N/A</v>
      </c>
      <c r="M203" s="2"/>
      <c r="N203" s="100" t="s">
        <v>264</v>
      </c>
      <c r="O203" s="101">
        <v>48537</v>
      </c>
      <c r="P203" s="100" t="s">
        <v>264</v>
      </c>
      <c r="Q203" s="2"/>
      <c r="R203" s="2"/>
      <c r="S203" s="2"/>
      <c r="T203" s="2"/>
      <c r="U203" s="2"/>
      <c r="V203" s="2"/>
      <c r="W203" s="2"/>
    </row>
    <row r="204" spans="1:23" ht="20.100000000000001" customHeight="1" x14ac:dyDescent="0.15">
      <c r="A204" s="85">
        <v>201</v>
      </c>
      <c r="B204" s="86" t="s">
        <v>125</v>
      </c>
      <c r="C204" s="87">
        <v>32689</v>
      </c>
      <c r="D204" s="86" t="s">
        <v>112</v>
      </c>
      <c r="E204" s="86">
        <v>49</v>
      </c>
      <c r="I204" s="99" t="e">
        <f t="shared" si="6"/>
        <v>#N/A</v>
      </c>
      <c r="J204" s="2"/>
      <c r="K204" s="2"/>
      <c r="L204" s="2" t="e">
        <f t="shared" si="7"/>
        <v>#N/A</v>
      </c>
      <c r="M204" s="2"/>
      <c r="N204" s="100" t="s">
        <v>138</v>
      </c>
      <c r="O204" s="101">
        <v>32978</v>
      </c>
      <c r="P204" s="100" t="s">
        <v>138</v>
      </c>
      <c r="Q204" s="2"/>
      <c r="R204" s="2"/>
      <c r="S204" s="2"/>
      <c r="T204" s="2"/>
      <c r="U204" s="2"/>
      <c r="V204" s="2"/>
      <c r="W204" s="2"/>
    </row>
    <row r="205" spans="1:23" ht="20.100000000000001" customHeight="1" x14ac:dyDescent="0.15">
      <c r="A205" s="85">
        <v>202</v>
      </c>
      <c r="B205" s="86" t="s">
        <v>611</v>
      </c>
      <c r="C205" s="87">
        <v>41378</v>
      </c>
      <c r="D205" s="86" t="s">
        <v>610</v>
      </c>
      <c r="E205" s="86">
        <v>52</v>
      </c>
      <c r="I205" s="99" t="e">
        <f t="shared" si="6"/>
        <v>#N/A</v>
      </c>
      <c r="J205" s="2"/>
      <c r="K205" s="2"/>
      <c r="L205" s="2" t="e">
        <f t="shared" si="7"/>
        <v>#N/A</v>
      </c>
      <c r="M205" s="2"/>
      <c r="N205" s="100" t="s">
        <v>617</v>
      </c>
      <c r="O205" s="101">
        <v>26935</v>
      </c>
      <c r="P205" s="100" t="s">
        <v>617</v>
      </c>
      <c r="Q205" s="2"/>
      <c r="R205" s="2"/>
      <c r="S205" s="2"/>
      <c r="T205" s="2"/>
      <c r="U205" s="2"/>
      <c r="V205" s="2"/>
      <c r="W205" s="2"/>
    </row>
    <row r="206" spans="1:23" ht="20.100000000000001" customHeight="1" x14ac:dyDescent="0.15">
      <c r="A206" s="85">
        <v>203</v>
      </c>
      <c r="B206" s="86" t="s">
        <v>126</v>
      </c>
      <c r="C206" s="87">
        <v>22594</v>
      </c>
      <c r="D206" s="86" t="s">
        <v>116</v>
      </c>
      <c r="E206" s="86">
        <v>49</v>
      </c>
      <c r="I206" s="99" t="e">
        <f t="shared" si="6"/>
        <v>#N/A</v>
      </c>
      <c r="J206" s="2"/>
      <c r="K206" s="2"/>
      <c r="L206" s="2" t="e">
        <f t="shared" si="7"/>
        <v>#N/A</v>
      </c>
      <c r="M206" s="2"/>
      <c r="N206" s="100" t="s">
        <v>190</v>
      </c>
      <c r="O206" s="101">
        <v>21809</v>
      </c>
      <c r="P206" s="100" t="s">
        <v>190</v>
      </c>
      <c r="Q206" s="2"/>
      <c r="R206" s="2"/>
      <c r="S206" s="2"/>
      <c r="T206" s="2"/>
      <c r="U206" s="2"/>
      <c r="V206" s="2"/>
      <c r="W206" s="2"/>
    </row>
    <row r="207" spans="1:23" ht="20.100000000000001" customHeight="1" x14ac:dyDescent="0.15">
      <c r="A207" s="85">
        <v>204</v>
      </c>
      <c r="B207" s="86" t="s">
        <v>180</v>
      </c>
      <c r="C207" s="87">
        <v>36062</v>
      </c>
      <c r="D207" s="86" t="s">
        <v>179</v>
      </c>
      <c r="E207" s="86">
        <v>50</v>
      </c>
      <c r="I207" s="99" t="e">
        <f t="shared" si="6"/>
        <v>#N/A</v>
      </c>
      <c r="J207" s="2"/>
      <c r="K207" s="2"/>
      <c r="L207" s="2" t="e">
        <f t="shared" si="7"/>
        <v>#N/A</v>
      </c>
      <c r="M207" s="2"/>
      <c r="N207" s="100" t="s">
        <v>619</v>
      </c>
      <c r="O207" s="101">
        <v>41372</v>
      </c>
      <c r="P207" s="100" t="s">
        <v>619</v>
      </c>
      <c r="Q207" s="2"/>
      <c r="R207" s="2"/>
      <c r="S207" s="2"/>
      <c r="T207" s="2"/>
      <c r="U207" s="2"/>
      <c r="V207" s="2"/>
      <c r="W207" s="2"/>
    </row>
    <row r="208" spans="1:23" ht="20.100000000000001" customHeight="1" x14ac:dyDescent="0.15">
      <c r="A208" s="85">
        <v>205</v>
      </c>
      <c r="B208" s="86" t="s">
        <v>127</v>
      </c>
      <c r="C208" s="87">
        <v>26599</v>
      </c>
      <c r="D208" s="86" t="s">
        <v>107</v>
      </c>
      <c r="E208" s="86">
        <v>48</v>
      </c>
      <c r="I208" s="99" t="e">
        <f t="shared" si="6"/>
        <v>#N/A</v>
      </c>
      <c r="J208" s="2"/>
      <c r="K208" s="2"/>
      <c r="L208" s="2" t="e">
        <f t="shared" si="7"/>
        <v>#N/A</v>
      </c>
      <c r="M208" s="2"/>
      <c r="N208" s="100" t="s">
        <v>621</v>
      </c>
      <c r="O208" s="101">
        <v>41249</v>
      </c>
      <c r="P208" s="100" t="s">
        <v>621</v>
      </c>
      <c r="Q208" s="2"/>
      <c r="R208" s="2"/>
      <c r="S208" s="2"/>
      <c r="T208" s="2"/>
      <c r="U208" s="2"/>
      <c r="V208" s="2"/>
      <c r="W208" s="2"/>
    </row>
    <row r="209" spans="1:23" ht="20.100000000000001" customHeight="1" x14ac:dyDescent="0.15">
      <c r="A209" s="85">
        <v>206</v>
      </c>
      <c r="B209" s="86" t="s">
        <v>310</v>
      </c>
      <c r="C209" s="87">
        <v>26573</v>
      </c>
      <c r="D209" s="86" t="s">
        <v>309</v>
      </c>
      <c r="E209" s="86">
        <v>49</v>
      </c>
      <c r="H209" s="2"/>
      <c r="I209" s="99" t="e">
        <f t="shared" si="6"/>
        <v>#N/A</v>
      </c>
      <c r="J209" s="2"/>
      <c r="K209" s="2"/>
      <c r="L209" s="2" t="e">
        <f t="shared" si="7"/>
        <v>#N/A</v>
      </c>
      <c r="M209" s="2"/>
      <c r="N209" s="100" t="s">
        <v>623</v>
      </c>
      <c r="O209" s="101">
        <v>35362</v>
      </c>
      <c r="P209" s="100" t="s">
        <v>623</v>
      </c>
      <c r="Q209" s="2"/>
      <c r="R209" s="2"/>
      <c r="S209" s="2"/>
      <c r="T209" s="2"/>
      <c r="U209" s="2"/>
      <c r="V209" s="2"/>
      <c r="W209" s="2"/>
    </row>
    <row r="210" spans="1:23" ht="20.100000000000001" customHeight="1" x14ac:dyDescent="0.15">
      <c r="A210" s="85">
        <v>207</v>
      </c>
      <c r="B210" s="104" t="s">
        <v>182</v>
      </c>
      <c r="C210" s="34">
        <v>33000</v>
      </c>
      <c r="D210" s="104" t="s">
        <v>181</v>
      </c>
      <c r="E210" s="86">
        <v>50</v>
      </c>
      <c r="I210" s="99" t="e">
        <f t="shared" si="6"/>
        <v>#N/A</v>
      </c>
      <c r="J210" s="2"/>
      <c r="K210" s="2"/>
      <c r="L210" s="2" t="e">
        <f t="shared" si="7"/>
        <v>#N/A</v>
      </c>
      <c r="M210" s="2"/>
      <c r="N210" s="100" t="s">
        <v>625</v>
      </c>
      <c r="O210" s="101">
        <v>25054</v>
      </c>
      <c r="P210" s="100" t="s">
        <v>625</v>
      </c>
      <c r="Q210" s="2"/>
      <c r="R210" s="2"/>
      <c r="S210" s="2"/>
      <c r="T210" s="2"/>
      <c r="U210" s="2"/>
      <c r="V210" s="2"/>
      <c r="W210" s="2"/>
    </row>
    <row r="211" spans="1:23" ht="20.100000000000001" customHeight="1" x14ac:dyDescent="0.15">
      <c r="A211" s="85">
        <v>208</v>
      </c>
      <c r="B211" s="104" t="s">
        <v>302</v>
      </c>
      <c r="C211" s="34">
        <v>32807</v>
      </c>
      <c r="D211" s="104" t="s">
        <v>296</v>
      </c>
      <c r="E211" s="104">
        <v>51</v>
      </c>
      <c r="I211" s="99" t="e">
        <f t="shared" si="6"/>
        <v>#N/A</v>
      </c>
      <c r="L211" s="2" t="e">
        <f t="shared" si="7"/>
        <v>#N/A</v>
      </c>
      <c r="N211" s="1" t="s">
        <v>379</v>
      </c>
      <c r="O211" s="1">
        <v>45102</v>
      </c>
      <c r="P211" s="1" t="s">
        <v>379</v>
      </c>
    </row>
    <row r="212" spans="1:23" ht="20.100000000000001" customHeight="1" x14ac:dyDescent="0.15">
      <c r="A212" s="85">
        <v>209</v>
      </c>
      <c r="B212" s="104" t="s">
        <v>613</v>
      </c>
      <c r="C212" s="34">
        <v>41274</v>
      </c>
      <c r="D212" s="104" t="s">
        <v>612</v>
      </c>
      <c r="E212" s="104">
        <v>52</v>
      </c>
      <c r="I212" s="99" t="e">
        <f t="shared" si="6"/>
        <v>#N/A</v>
      </c>
      <c r="L212" s="2" t="e">
        <f t="shared" si="7"/>
        <v>#N/A</v>
      </c>
      <c r="N212" s="1" t="s">
        <v>266</v>
      </c>
      <c r="O212" s="1">
        <v>32814</v>
      </c>
      <c r="P212" s="1" t="s">
        <v>266</v>
      </c>
    </row>
    <row r="213" spans="1:23" ht="20.100000000000001" customHeight="1" x14ac:dyDescent="0.15">
      <c r="A213" s="85">
        <v>210</v>
      </c>
      <c r="B213" s="104" t="s">
        <v>616</v>
      </c>
      <c r="C213" s="34">
        <v>41405</v>
      </c>
      <c r="D213" s="104" t="s">
        <v>615</v>
      </c>
      <c r="E213" s="104">
        <v>52</v>
      </c>
      <c r="I213" s="99" t="e">
        <f t="shared" si="6"/>
        <v>#N/A</v>
      </c>
      <c r="L213" s="2" t="e">
        <f t="shared" si="7"/>
        <v>#N/A</v>
      </c>
      <c r="N213" s="1" t="s">
        <v>357</v>
      </c>
      <c r="O213" s="1">
        <v>28701</v>
      </c>
      <c r="P213" s="1" t="s">
        <v>357</v>
      </c>
    </row>
    <row r="214" spans="1:23" ht="20.100000000000001" customHeight="1" x14ac:dyDescent="0.15">
      <c r="A214" s="85">
        <v>211</v>
      </c>
      <c r="B214" s="121" t="s">
        <v>790</v>
      </c>
      <c r="C214" s="34">
        <v>28705</v>
      </c>
      <c r="D214" s="104" t="s">
        <v>763</v>
      </c>
      <c r="E214" s="104">
        <v>51</v>
      </c>
      <c r="I214" s="99" t="e">
        <f t="shared" si="6"/>
        <v>#N/A</v>
      </c>
      <c r="L214" s="2" t="e">
        <f t="shared" si="7"/>
        <v>#N/A</v>
      </c>
      <c r="N214" s="1" t="s">
        <v>375</v>
      </c>
      <c r="O214" s="1">
        <v>32847</v>
      </c>
      <c r="P214" s="1" t="s">
        <v>375</v>
      </c>
    </row>
    <row r="215" spans="1:23" ht="20.100000000000001" customHeight="1" x14ac:dyDescent="0.15">
      <c r="A215" s="85">
        <v>212</v>
      </c>
      <c r="B215" s="104" t="s">
        <v>265</v>
      </c>
      <c r="C215" s="34">
        <v>48537</v>
      </c>
      <c r="D215" s="104" t="s">
        <v>264</v>
      </c>
      <c r="E215" s="104">
        <v>51</v>
      </c>
      <c r="I215" s="99" t="e">
        <f t="shared" si="6"/>
        <v>#N/A</v>
      </c>
      <c r="L215" s="2" t="e">
        <f t="shared" si="7"/>
        <v>#N/A</v>
      </c>
      <c r="N215" s="1" t="s">
        <v>267</v>
      </c>
      <c r="O215" s="1">
        <v>36073</v>
      </c>
      <c r="P215" s="1" t="s">
        <v>267</v>
      </c>
    </row>
    <row r="216" spans="1:23" ht="20.100000000000001" customHeight="1" x14ac:dyDescent="0.15">
      <c r="A216" s="85">
        <v>213</v>
      </c>
      <c r="B216" s="104" t="s">
        <v>139</v>
      </c>
      <c r="C216" s="34">
        <v>32978</v>
      </c>
      <c r="D216" s="104" t="s">
        <v>138</v>
      </c>
      <c r="E216" s="104">
        <v>49</v>
      </c>
      <c r="I216" s="99" t="e">
        <f t="shared" si="6"/>
        <v>#N/A</v>
      </c>
      <c r="L216" s="2" t="e">
        <f t="shared" si="7"/>
        <v>#N/A</v>
      </c>
      <c r="N216" s="1" t="s">
        <v>627</v>
      </c>
      <c r="O216" s="1">
        <v>42681</v>
      </c>
      <c r="P216" s="1" t="s">
        <v>627</v>
      </c>
    </row>
    <row r="217" spans="1:23" ht="20.100000000000001" customHeight="1" x14ac:dyDescent="0.15">
      <c r="A217" s="85">
        <v>214</v>
      </c>
      <c r="B217" s="104" t="s">
        <v>618</v>
      </c>
      <c r="C217" s="34">
        <v>26935</v>
      </c>
      <c r="D217" s="104" t="s">
        <v>617</v>
      </c>
      <c r="E217" s="104">
        <v>48</v>
      </c>
      <c r="I217" s="99" t="e">
        <f t="shared" si="6"/>
        <v>#N/A</v>
      </c>
      <c r="L217" s="2" t="e">
        <f t="shared" si="7"/>
        <v>#N/A</v>
      </c>
      <c r="N217" s="34" t="s">
        <v>629</v>
      </c>
      <c r="O217" s="104">
        <v>36066</v>
      </c>
      <c r="P217" s="34" t="s">
        <v>629</v>
      </c>
    </row>
    <row r="218" spans="1:23" ht="20.100000000000001" customHeight="1" x14ac:dyDescent="0.15">
      <c r="A218" s="85">
        <v>215</v>
      </c>
      <c r="B218" s="104" t="s">
        <v>304</v>
      </c>
      <c r="C218" s="34">
        <v>21809</v>
      </c>
      <c r="D218" s="104" t="s">
        <v>190</v>
      </c>
      <c r="E218" s="104">
        <v>43</v>
      </c>
      <c r="I218" s="99" t="e">
        <f t="shared" si="6"/>
        <v>#N/A</v>
      </c>
      <c r="L218" s="2" t="e">
        <f t="shared" si="7"/>
        <v>#N/A</v>
      </c>
      <c r="N218" s="34" t="s">
        <v>631</v>
      </c>
      <c r="O218" s="104">
        <v>26738</v>
      </c>
      <c r="P218" s="34" t="s">
        <v>631</v>
      </c>
    </row>
    <row r="219" spans="1:23" ht="20.100000000000001" customHeight="1" x14ac:dyDescent="0.15">
      <c r="A219" s="85">
        <v>216</v>
      </c>
      <c r="B219" s="104" t="s">
        <v>620</v>
      </c>
      <c r="C219" s="34">
        <v>41372</v>
      </c>
      <c r="D219" s="104" t="s">
        <v>619</v>
      </c>
      <c r="E219" s="104">
        <v>52</v>
      </c>
      <c r="I219" s="99" t="e">
        <f t="shared" si="6"/>
        <v>#N/A</v>
      </c>
      <c r="L219" s="2" t="e">
        <f t="shared" si="7"/>
        <v>#N/A</v>
      </c>
      <c r="N219" s="34" t="s">
        <v>146</v>
      </c>
      <c r="O219" s="104">
        <v>33023</v>
      </c>
      <c r="P219" s="34" t="s">
        <v>146</v>
      </c>
    </row>
    <row r="220" spans="1:23" ht="20.100000000000001" customHeight="1" x14ac:dyDescent="0.15">
      <c r="A220" s="85">
        <v>217</v>
      </c>
      <c r="B220" s="104" t="s">
        <v>622</v>
      </c>
      <c r="C220" s="34">
        <v>41249</v>
      </c>
      <c r="D220" s="104" t="s">
        <v>621</v>
      </c>
      <c r="E220" s="104">
        <v>52</v>
      </c>
      <c r="I220" s="99" t="e">
        <f t="shared" si="6"/>
        <v>#N/A</v>
      </c>
      <c r="L220" s="2" t="e">
        <f t="shared" si="7"/>
        <v>#N/A</v>
      </c>
      <c r="N220" s="34" t="s">
        <v>633</v>
      </c>
      <c r="O220" s="104">
        <v>36049</v>
      </c>
      <c r="P220" s="34" t="s">
        <v>633</v>
      </c>
    </row>
    <row r="221" spans="1:23" ht="20.100000000000001" customHeight="1" x14ac:dyDescent="0.15">
      <c r="A221" s="85">
        <v>218</v>
      </c>
      <c r="B221" s="104" t="s">
        <v>624</v>
      </c>
      <c r="C221" s="34">
        <v>35362</v>
      </c>
      <c r="D221" s="104" t="s">
        <v>623</v>
      </c>
      <c r="E221" s="104">
        <v>52</v>
      </c>
      <c r="I221" s="99" t="e">
        <f t="shared" si="6"/>
        <v>#N/A</v>
      </c>
      <c r="L221" s="2" t="e">
        <f t="shared" si="7"/>
        <v>#N/A</v>
      </c>
      <c r="N221" s="1" t="s">
        <v>635</v>
      </c>
      <c r="O221" s="1">
        <v>41394</v>
      </c>
      <c r="P221" s="1" t="s">
        <v>635</v>
      </c>
    </row>
    <row r="222" spans="1:23" ht="20.100000000000001" customHeight="1" x14ac:dyDescent="0.15">
      <c r="A222" s="85">
        <v>219</v>
      </c>
      <c r="B222" s="104" t="s">
        <v>626</v>
      </c>
      <c r="C222" s="34">
        <v>25054</v>
      </c>
      <c r="D222" s="104" t="s">
        <v>625</v>
      </c>
      <c r="E222" s="104">
        <v>46</v>
      </c>
      <c r="I222" s="99" t="e">
        <f t="shared" si="6"/>
        <v>#N/A</v>
      </c>
      <c r="L222" s="2" t="e">
        <f t="shared" si="7"/>
        <v>#N/A</v>
      </c>
      <c r="N222" s="1" t="s">
        <v>637</v>
      </c>
      <c r="O222" s="1">
        <v>28703</v>
      </c>
      <c r="P222" s="1" t="s">
        <v>637</v>
      </c>
    </row>
    <row r="223" spans="1:23" ht="20.100000000000001" customHeight="1" x14ac:dyDescent="0.15">
      <c r="A223" s="85">
        <v>220</v>
      </c>
      <c r="B223" s="104" t="s">
        <v>287</v>
      </c>
      <c r="C223" s="34">
        <v>45102</v>
      </c>
      <c r="D223" s="104" t="s">
        <v>379</v>
      </c>
      <c r="E223" s="104">
        <v>51</v>
      </c>
      <c r="I223" s="99" t="e">
        <f t="shared" si="6"/>
        <v>#N/A</v>
      </c>
      <c r="L223" s="2" t="e">
        <f t="shared" si="7"/>
        <v>#N/A</v>
      </c>
      <c r="N223" s="1" t="s">
        <v>269</v>
      </c>
      <c r="O223" s="1">
        <v>45066</v>
      </c>
      <c r="P223" s="1" t="s">
        <v>269</v>
      </c>
    </row>
    <row r="224" spans="1:23" ht="20.100000000000001" customHeight="1" x14ac:dyDescent="0.15">
      <c r="A224" s="85">
        <v>221</v>
      </c>
      <c r="B224" s="104" t="s">
        <v>439</v>
      </c>
      <c r="C224" s="34">
        <v>32814</v>
      </c>
      <c r="D224" s="104" t="s">
        <v>266</v>
      </c>
      <c r="E224" s="104">
        <v>51</v>
      </c>
      <c r="I224" s="99" t="e">
        <f t="shared" si="6"/>
        <v>#N/A</v>
      </c>
      <c r="L224" s="2" t="e">
        <f t="shared" si="7"/>
        <v>#N/A</v>
      </c>
      <c r="N224" s="1" t="s">
        <v>399</v>
      </c>
      <c r="O224" s="1">
        <v>36472</v>
      </c>
      <c r="P224" s="1" t="s">
        <v>399</v>
      </c>
    </row>
    <row r="225" spans="1:16" ht="20.100000000000001" customHeight="1" x14ac:dyDescent="0.15">
      <c r="A225" s="85">
        <v>222</v>
      </c>
      <c r="B225" s="104" t="s">
        <v>358</v>
      </c>
      <c r="C225" s="34">
        <v>28701</v>
      </c>
      <c r="D225" s="104" t="s">
        <v>357</v>
      </c>
      <c r="E225" s="104">
        <v>51</v>
      </c>
      <c r="I225" s="99" t="e">
        <f t="shared" si="6"/>
        <v>#N/A</v>
      </c>
      <c r="L225" s="2" t="e">
        <f t="shared" si="7"/>
        <v>#N/A</v>
      </c>
      <c r="N225" s="1" t="s">
        <v>183</v>
      </c>
      <c r="O225" s="1">
        <v>36053</v>
      </c>
      <c r="P225" s="1" t="s">
        <v>183</v>
      </c>
    </row>
    <row r="226" spans="1:16" ht="20.100000000000001" customHeight="1" x14ac:dyDescent="0.15">
      <c r="A226" s="85">
        <v>223</v>
      </c>
      <c r="B226" s="104" t="s">
        <v>389</v>
      </c>
      <c r="C226" s="34">
        <v>32847</v>
      </c>
      <c r="D226" s="104" t="s">
        <v>375</v>
      </c>
      <c r="E226" s="104">
        <v>49</v>
      </c>
      <c r="I226" s="99" t="e">
        <f t="shared" si="6"/>
        <v>#N/A</v>
      </c>
      <c r="L226" s="2" t="e">
        <f t="shared" si="7"/>
        <v>#N/A</v>
      </c>
      <c r="N226" s="1" t="s">
        <v>378</v>
      </c>
      <c r="O226" s="1">
        <v>45118</v>
      </c>
      <c r="P226" s="1" t="s">
        <v>378</v>
      </c>
    </row>
    <row r="227" spans="1:16" ht="20.100000000000001" customHeight="1" x14ac:dyDescent="0.15">
      <c r="A227" s="85">
        <v>224</v>
      </c>
      <c r="B227" s="104" t="s">
        <v>268</v>
      </c>
      <c r="C227" s="34">
        <v>36073</v>
      </c>
      <c r="D227" s="104" t="s">
        <v>267</v>
      </c>
      <c r="E227" s="104">
        <v>51</v>
      </c>
      <c r="I227" s="99" t="e">
        <f t="shared" si="6"/>
        <v>#N/A</v>
      </c>
      <c r="L227" s="2" t="e">
        <f t="shared" si="7"/>
        <v>#N/A</v>
      </c>
      <c r="N227" s="1" t="s">
        <v>271</v>
      </c>
      <c r="O227" s="1">
        <v>45070</v>
      </c>
      <c r="P227" s="1" t="s">
        <v>271</v>
      </c>
    </row>
    <row r="228" spans="1:16" ht="20.100000000000001" customHeight="1" x14ac:dyDescent="0.15">
      <c r="A228" s="85">
        <v>225</v>
      </c>
      <c r="B228" s="104" t="s">
        <v>628</v>
      </c>
      <c r="C228" s="34">
        <v>42681</v>
      </c>
      <c r="D228" s="104" t="s">
        <v>627</v>
      </c>
      <c r="E228" s="104">
        <v>52</v>
      </c>
      <c r="I228" s="99" t="e">
        <f t="shared" si="6"/>
        <v>#N/A</v>
      </c>
      <c r="L228" s="2" t="e">
        <f t="shared" si="7"/>
        <v>#N/A</v>
      </c>
      <c r="N228" s="1" t="s">
        <v>115</v>
      </c>
      <c r="O228" s="1">
        <v>32664</v>
      </c>
      <c r="P228" s="1" t="s">
        <v>115</v>
      </c>
    </row>
    <row r="229" spans="1:16" ht="20.100000000000001" customHeight="1" x14ac:dyDescent="0.15">
      <c r="A229" s="85">
        <v>226</v>
      </c>
      <c r="B229" s="104" t="s">
        <v>630</v>
      </c>
      <c r="C229" s="34">
        <v>36066</v>
      </c>
      <c r="D229" s="104" t="s">
        <v>629</v>
      </c>
      <c r="E229" s="104">
        <v>52</v>
      </c>
      <c r="I229" s="99" t="e">
        <f t="shared" si="6"/>
        <v>#N/A</v>
      </c>
      <c r="L229" s="2" t="e">
        <f t="shared" si="7"/>
        <v>#N/A</v>
      </c>
      <c r="N229" s="1" t="s">
        <v>783</v>
      </c>
      <c r="O229" s="1">
        <v>35951</v>
      </c>
      <c r="P229" s="1" t="s">
        <v>783</v>
      </c>
    </row>
    <row r="230" spans="1:16" ht="20.100000000000001" customHeight="1" x14ac:dyDescent="0.15">
      <c r="A230" s="85">
        <v>227</v>
      </c>
      <c r="B230" s="104" t="s">
        <v>673</v>
      </c>
      <c r="C230" s="34">
        <v>32647</v>
      </c>
      <c r="D230" s="104" t="s">
        <v>668</v>
      </c>
      <c r="E230" s="104">
        <v>50</v>
      </c>
      <c r="I230" s="99" t="e">
        <f t="shared" si="6"/>
        <v>#N/A</v>
      </c>
      <c r="L230" s="2" t="e">
        <f t="shared" si="7"/>
        <v>#N/A</v>
      </c>
      <c r="N230" s="1" t="s">
        <v>288</v>
      </c>
      <c r="O230" s="1">
        <v>31794</v>
      </c>
      <c r="P230" s="1" t="s">
        <v>288</v>
      </c>
    </row>
    <row r="231" spans="1:16" ht="20.100000000000001" customHeight="1" x14ac:dyDescent="0.15">
      <c r="A231" s="85">
        <v>228</v>
      </c>
      <c r="B231" s="104" t="s">
        <v>632</v>
      </c>
      <c r="C231" s="34">
        <v>26738</v>
      </c>
      <c r="D231" s="104" t="s">
        <v>631</v>
      </c>
      <c r="E231" s="104">
        <v>48</v>
      </c>
      <c r="I231" s="99" t="e">
        <f t="shared" si="6"/>
        <v>#N/A</v>
      </c>
      <c r="L231" s="2" t="e">
        <f t="shared" si="7"/>
        <v>#N/A</v>
      </c>
      <c r="N231" s="1" t="s">
        <v>192</v>
      </c>
      <c r="O231" s="1">
        <v>33717</v>
      </c>
      <c r="P231" s="1" t="s">
        <v>192</v>
      </c>
    </row>
    <row r="232" spans="1:16" ht="20.100000000000001" customHeight="1" x14ac:dyDescent="0.15">
      <c r="A232" s="85">
        <v>229</v>
      </c>
      <c r="B232" s="104" t="s">
        <v>147</v>
      </c>
      <c r="C232" s="34">
        <v>33023</v>
      </c>
      <c r="D232" s="104" t="s">
        <v>146</v>
      </c>
      <c r="E232" s="104">
        <v>50</v>
      </c>
      <c r="I232" s="99" t="e">
        <f t="shared" si="6"/>
        <v>#N/A</v>
      </c>
      <c r="L232" s="2" t="e">
        <f t="shared" si="7"/>
        <v>#N/A</v>
      </c>
      <c r="N232" s="1" t="s">
        <v>408</v>
      </c>
      <c r="O232" s="1">
        <v>26524</v>
      </c>
      <c r="P232" s="1" t="s">
        <v>408</v>
      </c>
    </row>
    <row r="233" spans="1:16" ht="20.100000000000001" customHeight="1" x14ac:dyDescent="0.15">
      <c r="A233" s="85">
        <v>230</v>
      </c>
      <c r="B233" s="104" t="s">
        <v>634</v>
      </c>
      <c r="C233" s="34">
        <v>36049</v>
      </c>
      <c r="D233" s="104" t="s">
        <v>633</v>
      </c>
      <c r="E233" s="104">
        <v>52</v>
      </c>
      <c r="I233" s="99" t="e">
        <f t="shared" si="6"/>
        <v>#N/A</v>
      </c>
      <c r="L233" s="2" t="e">
        <f t="shared" si="7"/>
        <v>#N/A</v>
      </c>
      <c r="N233" s="1" t="s">
        <v>307</v>
      </c>
      <c r="O233" s="1">
        <v>36132</v>
      </c>
      <c r="P233" s="1" t="s">
        <v>307</v>
      </c>
    </row>
    <row r="234" spans="1:16" ht="20.100000000000001" customHeight="1" x14ac:dyDescent="0.15">
      <c r="A234" s="85">
        <v>231</v>
      </c>
      <c r="B234" s="104" t="s">
        <v>636</v>
      </c>
      <c r="C234" s="34">
        <v>41394</v>
      </c>
      <c r="D234" s="104" t="s">
        <v>635</v>
      </c>
      <c r="E234" s="104">
        <v>52</v>
      </c>
      <c r="I234" s="99" t="e">
        <f t="shared" si="6"/>
        <v>#N/A</v>
      </c>
      <c r="L234" s="2" t="e">
        <f t="shared" si="7"/>
        <v>#N/A</v>
      </c>
      <c r="N234" s="1" t="s">
        <v>639</v>
      </c>
      <c r="O234" s="1">
        <v>41388</v>
      </c>
      <c r="P234" s="1" t="s">
        <v>639</v>
      </c>
    </row>
    <row r="235" spans="1:16" ht="20.100000000000001" customHeight="1" x14ac:dyDescent="0.15">
      <c r="A235" s="85">
        <v>232</v>
      </c>
      <c r="B235" s="104" t="s">
        <v>638</v>
      </c>
      <c r="C235" s="34">
        <v>28703</v>
      </c>
      <c r="D235" s="104" t="s">
        <v>637</v>
      </c>
      <c r="E235" s="104">
        <v>52</v>
      </c>
      <c r="I235" s="99" t="e">
        <f t="shared" si="6"/>
        <v>#N/A</v>
      </c>
      <c r="L235" s="2" t="e">
        <f t="shared" si="7"/>
        <v>#N/A</v>
      </c>
      <c r="N235" s="1" t="s">
        <v>641</v>
      </c>
      <c r="O235" s="1">
        <v>45038</v>
      </c>
      <c r="P235" s="1" t="s">
        <v>641</v>
      </c>
    </row>
    <row r="236" spans="1:16" ht="20.100000000000001" customHeight="1" x14ac:dyDescent="0.15">
      <c r="A236" s="85">
        <v>233</v>
      </c>
      <c r="B236" s="104" t="s">
        <v>270</v>
      </c>
      <c r="C236" s="34">
        <v>45066</v>
      </c>
      <c r="D236" s="104" t="s">
        <v>269</v>
      </c>
      <c r="E236" s="104">
        <v>51</v>
      </c>
      <c r="I236" s="99" t="e">
        <f t="shared" si="6"/>
        <v>#N/A</v>
      </c>
      <c r="L236" s="2" t="e">
        <f t="shared" si="7"/>
        <v>#N/A</v>
      </c>
    </row>
    <row r="237" spans="1:16" ht="20.100000000000001" customHeight="1" x14ac:dyDescent="0.15">
      <c r="A237" s="85">
        <v>234</v>
      </c>
      <c r="B237" s="104" t="s">
        <v>402</v>
      </c>
      <c r="C237" s="34">
        <v>36472</v>
      </c>
      <c r="D237" s="104" t="s">
        <v>399</v>
      </c>
      <c r="E237" s="104">
        <v>35</v>
      </c>
      <c r="I237" s="99" t="e">
        <f t="shared" si="6"/>
        <v>#N/A</v>
      </c>
      <c r="L237" s="2" t="e">
        <f t="shared" si="7"/>
        <v>#N/A</v>
      </c>
      <c r="N237" s="1" t="s">
        <v>359</v>
      </c>
      <c r="O237" s="1">
        <v>18821</v>
      </c>
      <c r="P237" s="1" t="s">
        <v>359</v>
      </c>
    </row>
    <row r="238" spans="1:16" ht="20.100000000000001" customHeight="1" x14ac:dyDescent="0.15">
      <c r="A238" s="85">
        <v>235</v>
      </c>
      <c r="B238" s="104" t="s">
        <v>184</v>
      </c>
      <c r="C238" s="34">
        <v>36053</v>
      </c>
      <c r="D238" s="104" t="s">
        <v>183</v>
      </c>
      <c r="E238" s="104">
        <v>50</v>
      </c>
      <c r="I238" s="99" t="e">
        <f t="shared" si="6"/>
        <v>#N/A</v>
      </c>
      <c r="L238" s="2" t="e">
        <f t="shared" si="7"/>
        <v>#N/A</v>
      </c>
      <c r="N238" s="1" t="s">
        <v>370</v>
      </c>
      <c r="O238" s="1">
        <v>25316</v>
      </c>
      <c r="P238" s="1" t="s">
        <v>370</v>
      </c>
    </row>
    <row r="239" spans="1:16" ht="20.100000000000001" customHeight="1" x14ac:dyDescent="0.15">
      <c r="A239" s="85">
        <v>236</v>
      </c>
      <c r="B239" s="104" t="s">
        <v>385</v>
      </c>
      <c r="C239" s="34">
        <v>45118</v>
      </c>
      <c r="D239" s="104" t="s">
        <v>378</v>
      </c>
      <c r="E239" s="104">
        <v>51</v>
      </c>
      <c r="I239" s="99" t="e">
        <f t="shared" si="6"/>
        <v>#N/A</v>
      </c>
      <c r="L239" s="2" t="e">
        <f t="shared" si="7"/>
        <v>#N/A</v>
      </c>
      <c r="N239" s="1" t="s">
        <v>273</v>
      </c>
      <c r="O239" s="1">
        <v>36140</v>
      </c>
      <c r="P239" s="1" t="s">
        <v>273</v>
      </c>
    </row>
    <row r="240" spans="1:16" ht="20.100000000000001" customHeight="1" x14ac:dyDescent="0.15">
      <c r="A240" s="85">
        <v>237</v>
      </c>
      <c r="B240" s="104" t="s">
        <v>272</v>
      </c>
      <c r="C240" s="34">
        <v>45070</v>
      </c>
      <c r="D240" s="104" t="s">
        <v>271</v>
      </c>
      <c r="E240" s="104">
        <v>51</v>
      </c>
      <c r="I240" s="99" t="e">
        <f t="shared" si="6"/>
        <v>#N/A</v>
      </c>
      <c r="L240" s="2" t="e">
        <f t="shared" si="7"/>
        <v>#N/A</v>
      </c>
      <c r="N240" s="1" t="s">
        <v>185</v>
      </c>
      <c r="O240" s="1">
        <v>36025</v>
      </c>
      <c r="P240" s="1" t="s">
        <v>185</v>
      </c>
    </row>
    <row r="241" spans="1:16" ht="20.100000000000001" customHeight="1" x14ac:dyDescent="0.15">
      <c r="A241" s="85">
        <v>238</v>
      </c>
      <c r="B241" s="108" t="s">
        <v>128</v>
      </c>
      <c r="C241" s="34">
        <v>32664</v>
      </c>
      <c r="D241" s="104" t="s">
        <v>115</v>
      </c>
      <c r="E241" s="104">
        <v>49</v>
      </c>
      <c r="I241" s="99" t="e">
        <f t="shared" si="6"/>
        <v>#N/A</v>
      </c>
      <c r="L241" s="2" t="e">
        <f t="shared" si="7"/>
        <v>#N/A</v>
      </c>
      <c r="N241" s="1" t="s">
        <v>644</v>
      </c>
      <c r="O241" s="1">
        <v>26627</v>
      </c>
      <c r="P241" s="1" t="s">
        <v>644</v>
      </c>
    </row>
    <row r="242" spans="1:16" ht="20.100000000000001" customHeight="1" x14ac:dyDescent="0.15">
      <c r="A242" s="85">
        <v>239</v>
      </c>
      <c r="B242" s="104" t="s">
        <v>129</v>
      </c>
      <c r="C242" s="34">
        <v>21954</v>
      </c>
      <c r="D242" s="104" t="s">
        <v>658</v>
      </c>
      <c r="E242" s="104">
        <v>44</v>
      </c>
      <c r="I242" s="99" t="e">
        <f t="shared" si="6"/>
        <v>#N/A</v>
      </c>
      <c r="L242" s="2" t="e">
        <f t="shared" si="7"/>
        <v>#N/A</v>
      </c>
      <c r="N242" s="1" t="s">
        <v>275</v>
      </c>
      <c r="O242" s="1">
        <v>45551</v>
      </c>
      <c r="P242" s="1" t="s">
        <v>275</v>
      </c>
    </row>
    <row r="243" spans="1:16" ht="20.100000000000001" customHeight="1" x14ac:dyDescent="0.15">
      <c r="A243" s="85">
        <v>240</v>
      </c>
      <c r="B243" s="104" t="s">
        <v>289</v>
      </c>
      <c r="C243" s="34">
        <v>31794</v>
      </c>
      <c r="D243" s="104" t="s">
        <v>288</v>
      </c>
      <c r="E243" s="104">
        <v>51</v>
      </c>
      <c r="I243" s="99" t="e">
        <f t="shared" si="6"/>
        <v>#N/A</v>
      </c>
      <c r="L243" s="2" t="e">
        <f t="shared" si="7"/>
        <v>#N/A</v>
      </c>
      <c r="N243" s="1" t="s">
        <v>646</v>
      </c>
      <c r="O243" s="1">
        <v>41423</v>
      </c>
      <c r="P243" s="1" t="s">
        <v>646</v>
      </c>
    </row>
    <row r="244" spans="1:16" ht="20.100000000000001" customHeight="1" x14ac:dyDescent="0.15">
      <c r="A244" s="85">
        <v>241</v>
      </c>
      <c r="B244" s="104" t="s">
        <v>130</v>
      </c>
      <c r="C244" s="34">
        <v>33717</v>
      </c>
      <c r="D244" s="104" t="s">
        <v>192</v>
      </c>
      <c r="E244" s="104">
        <v>26</v>
      </c>
      <c r="I244" s="99" t="e">
        <f t="shared" si="6"/>
        <v>#N/A</v>
      </c>
      <c r="L244" s="2" t="e">
        <f t="shared" si="7"/>
        <v>#N/A</v>
      </c>
      <c r="N244" s="1" t="s">
        <v>134</v>
      </c>
      <c r="O244" s="1">
        <v>26736</v>
      </c>
      <c r="P244" s="1" t="s">
        <v>134</v>
      </c>
    </row>
    <row r="245" spans="1:16" ht="20.100000000000001" customHeight="1" x14ac:dyDescent="0.15">
      <c r="A245" s="85">
        <v>242</v>
      </c>
      <c r="B245" s="104" t="s">
        <v>410</v>
      </c>
      <c r="C245" s="34">
        <v>26524</v>
      </c>
      <c r="D245" s="104" t="s">
        <v>408</v>
      </c>
      <c r="E245" s="104" t="s">
        <v>137</v>
      </c>
      <c r="I245" s="99" t="e">
        <f t="shared" si="6"/>
        <v>#N/A</v>
      </c>
      <c r="L245" s="2" t="e">
        <f t="shared" si="7"/>
        <v>#N/A</v>
      </c>
      <c r="N245" s="1" t="s">
        <v>299</v>
      </c>
      <c r="O245" s="1">
        <v>25278</v>
      </c>
      <c r="P245" s="1" t="s">
        <v>299</v>
      </c>
    </row>
    <row r="246" spans="1:16" ht="20.100000000000001" customHeight="1" x14ac:dyDescent="0.15">
      <c r="A246" s="85">
        <v>243</v>
      </c>
      <c r="B246" s="104" t="s">
        <v>308</v>
      </c>
      <c r="C246" s="34">
        <v>36132</v>
      </c>
      <c r="D246" s="104" t="s">
        <v>307</v>
      </c>
      <c r="E246" s="104">
        <v>51</v>
      </c>
      <c r="I246" s="99" t="e">
        <f t="shared" si="6"/>
        <v>#N/A</v>
      </c>
      <c r="L246" s="2" t="e">
        <f t="shared" si="7"/>
        <v>#N/A</v>
      </c>
      <c r="N246" s="1" t="s">
        <v>361</v>
      </c>
      <c r="O246" s="1">
        <v>26562</v>
      </c>
      <c r="P246" s="1" t="s">
        <v>361</v>
      </c>
    </row>
    <row r="247" spans="1:16" ht="20.100000000000001" customHeight="1" x14ac:dyDescent="0.15">
      <c r="A247" s="85">
        <v>244</v>
      </c>
      <c r="B247" s="104" t="s">
        <v>640</v>
      </c>
      <c r="C247" s="34">
        <v>41388</v>
      </c>
      <c r="D247" s="104" t="s">
        <v>639</v>
      </c>
      <c r="E247" s="104">
        <v>52</v>
      </c>
      <c r="I247" s="99" t="e">
        <f t="shared" si="6"/>
        <v>#N/A</v>
      </c>
      <c r="L247" s="2" t="e">
        <f t="shared" si="7"/>
        <v>#N/A</v>
      </c>
      <c r="N247" s="1" t="s">
        <v>648</v>
      </c>
      <c r="O247" s="1">
        <v>41371</v>
      </c>
      <c r="P247" s="1" t="s">
        <v>648</v>
      </c>
    </row>
    <row r="248" spans="1:16" ht="20.100000000000001" customHeight="1" x14ac:dyDescent="0.15">
      <c r="A248" s="85">
        <v>245</v>
      </c>
      <c r="B248" s="104" t="s">
        <v>642</v>
      </c>
      <c r="C248" s="34">
        <v>45038</v>
      </c>
      <c r="D248" s="104" t="s">
        <v>641</v>
      </c>
      <c r="E248" s="104">
        <v>52</v>
      </c>
      <c r="I248" s="99" t="e">
        <f t="shared" si="6"/>
        <v>#N/A</v>
      </c>
      <c r="L248" s="2" t="e">
        <f t="shared" si="7"/>
        <v>#N/A</v>
      </c>
      <c r="N248" s="1" t="s">
        <v>277</v>
      </c>
      <c r="O248" s="1">
        <v>26895</v>
      </c>
      <c r="P248" s="1" t="s">
        <v>277</v>
      </c>
    </row>
    <row r="249" spans="1:16" ht="20.100000000000001" customHeight="1" x14ac:dyDescent="0.15">
      <c r="A249" s="85">
        <v>246</v>
      </c>
      <c r="B249" s="104" t="s">
        <v>360</v>
      </c>
      <c r="C249" s="34">
        <v>18821</v>
      </c>
      <c r="D249" s="104" t="s">
        <v>359</v>
      </c>
      <c r="E249" s="104">
        <v>51</v>
      </c>
      <c r="I249" s="99" t="e">
        <f t="shared" si="6"/>
        <v>#N/A</v>
      </c>
      <c r="L249" s="2" t="e">
        <f t="shared" si="7"/>
        <v>#N/A</v>
      </c>
      <c r="N249" s="1" t="s">
        <v>140</v>
      </c>
      <c r="O249" s="1">
        <v>24023</v>
      </c>
      <c r="P249" s="1" t="s">
        <v>140</v>
      </c>
    </row>
    <row r="250" spans="1:16" ht="20.100000000000001" customHeight="1" x14ac:dyDescent="0.15">
      <c r="A250" s="85">
        <v>247</v>
      </c>
      <c r="B250" s="104" t="s">
        <v>383</v>
      </c>
      <c r="C250" s="34">
        <v>25316</v>
      </c>
      <c r="D250" s="104" t="s">
        <v>370</v>
      </c>
      <c r="E250" s="104" t="s">
        <v>137</v>
      </c>
      <c r="I250" s="99" t="e">
        <f t="shared" si="6"/>
        <v>#N/A</v>
      </c>
      <c r="L250" s="2" t="e">
        <f t="shared" si="7"/>
        <v>#N/A</v>
      </c>
      <c r="N250" s="1" t="s">
        <v>363</v>
      </c>
      <c r="O250" s="1">
        <v>28729</v>
      </c>
      <c r="P250" s="1" t="s">
        <v>363</v>
      </c>
    </row>
    <row r="251" spans="1:16" ht="20.100000000000001" customHeight="1" x14ac:dyDescent="0.15">
      <c r="A251" s="85">
        <v>248</v>
      </c>
      <c r="B251" s="104" t="s">
        <v>274</v>
      </c>
      <c r="C251" s="34">
        <v>36140</v>
      </c>
      <c r="D251" s="104" t="s">
        <v>273</v>
      </c>
      <c r="E251" s="104">
        <v>51</v>
      </c>
      <c r="I251" s="99" t="e">
        <f t="shared" si="6"/>
        <v>#N/A</v>
      </c>
      <c r="L251" s="2" t="e">
        <f t="shared" si="7"/>
        <v>#N/A</v>
      </c>
      <c r="N251" s="1" t="s">
        <v>136</v>
      </c>
      <c r="O251" s="1">
        <v>39615</v>
      </c>
      <c r="P251" s="1" t="s">
        <v>136</v>
      </c>
    </row>
    <row r="252" spans="1:16" ht="20.100000000000001" customHeight="1" x14ac:dyDescent="0.15">
      <c r="A252" s="85">
        <v>249</v>
      </c>
      <c r="B252" s="104" t="s">
        <v>186</v>
      </c>
      <c r="C252" s="34">
        <v>36025</v>
      </c>
      <c r="D252" s="104" t="s">
        <v>185</v>
      </c>
      <c r="E252" s="104">
        <v>50</v>
      </c>
      <c r="I252" s="99" t="e">
        <f t="shared" si="6"/>
        <v>#N/A</v>
      </c>
      <c r="L252" s="2" t="e">
        <f t="shared" si="7"/>
        <v>#N/A</v>
      </c>
      <c r="N252" s="1" t="s">
        <v>650</v>
      </c>
      <c r="O252" s="1">
        <v>41276</v>
      </c>
      <c r="P252" s="1" t="s">
        <v>650</v>
      </c>
    </row>
    <row r="253" spans="1:16" ht="20.100000000000001" customHeight="1" x14ac:dyDescent="0.15">
      <c r="A253" s="85">
        <v>250</v>
      </c>
      <c r="B253" s="104" t="s">
        <v>645</v>
      </c>
      <c r="C253" s="34">
        <v>26627</v>
      </c>
      <c r="D253" s="104" t="s">
        <v>644</v>
      </c>
      <c r="E253" s="104">
        <v>48</v>
      </c>
      <c r="F253" s="104"/>
      <c r="I253" s="99" t="e">
        <f t="shared" si="6"/>
        <v>#N/A</v>
      </c>
      <c r="L253" s="2" t="e">
        <f t="shared" si="7"/>
        <v>#N/A</v>
      </c>
      <c r="N253" s="1" t="s">
        <v>652</v>
      </c>
      <c r="O253" s="1">
        <v>26671</v>
      </c>
      <c r="P253" s="1" t="s">
        <v>652</v>
      </c>
    </row>
    <row r="254" spans="1:16" ht="20.100000000000001" customHeight="1" x14ac:dyDescent="0.15">
      <c r="A254" s="85">
        <v>251</v>
      </c>
      <c r="B254" s="104" t="s">
        <v>276</v>
      </c>
      <c r="C254" s="34">
        <v>45551</v>
      </c>
      <c r="D254" s="104" t="s">
        <v>275</v>
      </c>
      <c r="E254" s="104">
        <v>51</v>
      </c>
      <c r="I254" s="99" t="e">
        <f t="shared" si="6"/>
        <v>#N/A</v>
      </c>
      <c r="L254" s="2" t="e">
        <f t="shared" si="7"/>
        <v>#N/A</v>
      </c>
      <c r="N254" s="1" t="s">
        <v>664</v>
      </c>
      <c r="O254" s="1">
        <v>41367</v>
      </c>
      <c r="P254" s="1" t="s">
        <v>664</v>
      </c>
    </row>
    <row r="255" spans="1:16" ht="20.100000000000001" customHeight="1" x14ac:dyDescent="0.15">
      <c r="A255" s="85">
        <v>252</v>
      </c>
      <c r="B255" s="104" t="s">
        <v>647</v>
      </c>
      <c r="C255" s="34">
        <v>41423</v>
      </c>
      <c r="D255" s="104" t="s">
        <v>646</v>
      </c>
      <c r="E255" s="104">
        <v>52</v>
      </c>
      <c r="I255" s="99" t="e">
        <f t="shared" si="6"/>
        <v>#N/A</v>
      </c>
      <c r="L255" s="2" t="e">
        <f t="shared" si="7"/>
        <v>#N/A</v>
      </c>
      <c r="N255" s="1" t="s">
        <v>665</v>
      </c>
      <c r="O255" s="1">
        <v>25024</v>
      </c>
      <c r="P255" s="1" t="s">
        <v>665</v>
      </c>
    </row>
    <row r="256" spans="1:16" ht="20.100000000000001" customHeight="1" x14ac:dyDescent="0.15">
      <c r="A256" s="85">
        <v>253</v>
      </c>
      <c r="B256" s="104" t="s">
        <v>131</v>
      </c>
      <c r="C256" s="34">
        <v>26736</v>
      </c>
      <c r="D256" s="104" t="s">
        <v>134</v>
      </c>
      <c r="E256" s="104">
        <v>48</v>
      </c>
      <c r="I256" s="99" t="e">
        <f t="shared" si="6"/>
        <v>#N/A</v>
      </c>
      <c r="L256" s="2" t="e">
        <f t="shared" si="7"/>
        <v>#N/A</v>
      </c>
      <c r="N256" s="1" t="s">
        <v>666</v>
      </c>
      <c r="O256" s="1">
        <v>32848</v>
      </c>
      <c r="P256" s="1" t="s">
        <v>666</v>
      </c>
    </row>
    <row r="257" spans="1:16" ht="20.100000000000001" customHeight="1" x14ac:dyDescent="0.15">
      <c r="A257" s="85">
        <v>254</v>
      </c>
      <c r="B257" s="104" t="s">
        <v>300</v>
      </c>
      <c r="C257" s="34">
        <v>25278</v>
      </c>
      <c r="D257" s="104" t="s">
        <v>299</v>
      </c>
      <c r="E257" s="104">
        <v>46</v>
      </c>
      <c r="I257" s="99" t="e">
        <f t="shared" si="6"/>
        <v>#N/A</v>
      </c>
      <c r="L257" s="2" t="e">
        <f t="shared" si="7"/>
        <v>#N/A</v>
      </c>
      <c r="N257" s="1" t="s">
        <v>667</v>
      </c>
      <c r="O257" s="1">
        <v>25343</v>
      </c>
      <c r="P257" s="1" t="s">
        <v>667</v>
      </c>
    </row>
    <row r="258" spans="1:16" ht="20.100000000000001" customHeight="1" x14ac:dyDescent="0.15">
      <c r="A258" s="85">
        <v>255</v>
      </c>
      <c r="B258" s="104" t="s">
        <v>362</v>
      </c>
      <c r="C258" s="34">
        <v>26562</v>
      </c>
      <c r="D258" s="104" t="s">
        <v>361</v>
      </c>
      <c r="E258" s="104">
        <v>51</v>
      </c>
      <c r="I258" s="99" t="e">
        <f t="shared" si="6"/>
        <v>#N/A</v>
      </c>
      <c r="L258" s="2" t="e">
        <f t="shared" si="7"/>
        <v>#N/A</v>
      </c>
      <c r="N258" s="1" t="s">
        <v>668</v>
      </c>
      <c r="O258" s="1">
        <v>32647</v>
      </c>
      <c r="P258" s="1" t="s">
        <v>668</v>
      </c>
    </row>
    <row r="259" spans="1:16" ht="20.100000000000001" customHeight="1" x14ac:dyDescent="0.15">
      <c r="A259" s="85">
        <v>256</v>
      </c>
      <c r="B259" s="104" t="s">
        <v>649</v>
      </c>
      <c r="C259" s="34">
        <v>41371</v>
      </c>
      <c r="D259" s="104" t="s">
        <v>648</v>
      </c>
      <c r="E259" s="104">
        <v>52</v>
      </c>
      <c r="I259" s="99" t="e">
        <f t="shared" si="6"/>
        <v>#N/A</v>
      </c>
      <c r="L259" s="2" t="e">
        <f t="shared" si="7"/>
        <v>#N/A</v>
      </c>
      <c r="N259" s="1" t="s">
        <v>669</v>
      </c>
      <c r="O259" s="1">
        <v>31836</v>
      </c>
      <c r="P259" s="1" t="s">
        <v>669</v>
      </c>
    </row>
    <row r="260" spans="1:16" ht="20.100000000000001" customHeight="1" x14ac:dyDescent="0.15">
      <c r="A260" s="85">
        <v>257</v>
      </c>
      <c r="B260" s="104" t="s">
        <v>278</v>
      </c>
      <c r="C260" s="34">
        <v>26895</v>
      </c>
      <c r="D260" s="104" t="s">
        <v>277</v>
      </c>
      <c r="E260" s="104">
        <v>51</v>
      </c>
      <c r="N260" s="104" t="s">
        <v>694</v>
      </c>
      <c r="O260" s="34">
        <v>25113</v>
      </c>
      <c r="P260" s="104" t="s">
        <v>694</v>
      </c>
    </row>
    <row r="261" spans="1:16" ht="20.100000000000001" customHeight="1" x14ac:dyDescent="0.15">
      <c r="A261" s="85">
        <v>258</v>
      </c>
      <c r="B261" s="104" t="s">
        <v>141</v>
      </c>
      <c r="C261" s="34">
        <v>24023</v>
      </c>
      <c r="D261" s="104" t="s">
        <v>140</v>
      </c>
      <c r="E261" s="104">
        <v>45</v>
      </c>
      <c r="N261" s="104" t="s">
        <v>689</v>
      </c>
      <c r="O261" s="34">
        <v>37128</v>
      </c>
      <c r="P261" s="104" t="s">
        <v>689</v>
      </c>
    </row>
    <row r="262" spans="1:16" ht="20.100000000000001" customHeight="1" x14ac:dyDescent="0.15">
      <c r="A262" s="85">
        <v>259</v>
      </c>
      <c r="B262" s="104" t="s">
        <v>364</v>
      </c>
      <c r="C262" s="34">
        <v>28729</v>
      </c>
      <c r="D262" s="104" t="s">
        <v>363</v>
      </c>
      <c r="E262" s="104">
        <v>51</v>
      </c>
      <c r="N262" s="104" t="s">
        <v>815</v>
      </c>
      <c r="O262" s="34">
        <v>36718</v>
      </c>
      <c r="P262" s="104" t="s">
        <v>815</v>
      </c>
    </row>
    <row r="263" spans="1:16" ht="18.75" customHeight="1" x14ac:dyDescent="0.15">
      <c r="A263" s="85">
        <v>260</v>
      </c>
      <c r="B263" s="104" t="s">
        <v>135</v>
      </c>
      <c r="C263" s="34">
        <v>39615</v>
      </c>
      <c r="D263" s="104" t="s">
        <v>136</v>
      </c>
      <c r="E263" s="104">
        <v>41</v>
      </c>
      <c r="N263" s="104" t="s">
        <v>687</v>
      </c>
      <c r="O263" s="34">
        <v>32844</v>
      </c>
      <c r="P263" s="104" t="s">
        <v>687</v>
      </c>
    </row>
    <row r="264" spans="1:16" ht="20.100000000000001" customHeight="1" x14ac:dyDescent="0.15">
      <c r="A264" s="85">
        <v>261</v>
      </c>
      <c r="B264" s="101" t="s">
        <v>651</v>
      </c>
      <c r="C264" s="34">
        <v>41276</v>
      </c>
      <c r="D264" s="104" t="s">
        <v>650</v>
      </c>
      <c r="E264" s="104">
        <v>52</v>
      </c>
      <c r="N264" s="1" t="s">
        <v>680</v>
      </c>
      <c r="O264" s="1">
        <v>36063</v>
      </c>
      <c r="P264" s="1" t="s">
        <v>680</v>
      </c>
    </row>
    <row r="265" spans="1:16" x14ac:dyDescent="0.15">
      <c r="A265" s="85">
        <v>262</v>
      </c>
      <c r="B265" s="101" t="s">
        <v>674</v>
      </c>
      <c r="C265" s="34">
        <v>31836</v>
      </c>
      <c r="D265" s="104" t="s">
        <v>669</v>
      </c>
      <c r="E265" s="104">
        <v>49</v>
      </c>
      <c r="N265" s="1" t="s">
        <v>286</v>
      </c>
      <c r="O265" s="1">
        <v>25227</v>
      </c>
      <c r="P265" s="1" t="s">
        <v>286</v>
      </c>
    </row>
    <row r="266" spans="1:16" x14ac:dyDescent="0.15">
      <c r="A266" s="85">
        <v>263</v>
      </c>
      <c r="B266" s="101" t="s">
        <v>653</v>
      </c>
      <c r="C266" s="34">
        <v>26671</v>
      </c>
      <c r="D266" s="104" t="s">
        <v>652</v>
      </c>
      <c r="E266" s="104">
        <v>48</v>
      </c>
      <c r="N266" s="1" t="s">
        <v>682</v>
      </c>
      <c r="O266" s="1">
        <v>41365</v>
      </c>
      <c r="P266" s="1" t="s">
        <v>682</v>
      </c>
    </row>
    <row r="267" spans="1:16" x14ac:dyDescent="0.15">
      <c r="A267" s="85">
        <v>264</v>
      </c>
      <c r="B267" s="124"/>
      <c r="C267" s="34"/>
      <c r="D267" s="104"/>
      <c r="E267" s="104"/>
      <c r="N267" s="1" t="s">
        <v>679</v>
      </c>
      <c r="O267" s="1">
        <v>36011</v>
      </c>
      <c r="P267" s="1" t="s">
        <v>679</v>
      </c>
    </row>
    <row r="268" spans="1:16" x14ac:dyDescent="0.15">
      <c r="A268" s="85">
        <v>265</v>
      </c>
      <c r="B268" s="101"/>
      <c r="C268" s="34"/>
      <c r="D268" s="104"/>
      <c r="E268" s="104"/>
      <c r="N268" s="1" t="s">
        <v>519</v>
      </c>
      <c r="O268" s="1">
        <v>25225</v>
      </c>
      <c r="P268" s="1" t="s">
        <v>741</v>
      </c>
    </row>
    <row r="269" spans="1:16" x14ac:dyDescent="0.15">
      <c r="C269" s="34"/>
      <c r="D269" s="104"/>
      <c r="E269" s="104"/>
      <c r="N269" s="1" t="s">
        <v>681</v>
      </c>
      <c r="O269" s="1">
        <v>41313</v>
      </c>
      <c r="P269" s="1" t="s">
        <v>681</v>
      </c>
    </row>
    <row r="270" spans="1:16" x14ac:dyDescent="0.15">
      <c r="C270" s="34"/>
      <c r="D270" s="104"/>
      <c r="E270" s="104"/>
      <c r="N270" s="1" t="s">
        <v>683</v>
      </c>
      <c r="O270" s="1">
        <v>41424</v>
      </c>
      <c r="P270" s="1" t="s">
        <v>683</v>
      </c>
    </row>
    <row r="271" spans="1:16" x14ac:dyDescent="0.15">
      <c r="C271" s="34"/>
      <c r="D271" s="104"/>
      <c r="E271" s="104"/>
      <c r="N271" s="104" t="s">
        <v>728</v>
      </c>
      <c r="O271" s="34">
        <v>41509</v>
      </c>
      <c r="P271" s="104" t="s">
        <v>728</v>
      </c>
    </row>
    <row r="272" spans="1:16" x14ac:dyDescent="0.15">
      <c r="C272" s="34"/>
      <c r="D272" s="104"/>
      <c r="E272" s="104"/>
      <c r="N272" s="104" t="s">
        <v>727</v>
      </c>
      <c r="O272" s="34">
        <v>39058</v>
      </c>
      <c r="P272" s="104" t="s">
        <v>727</v>
      </c>
    </row>
    <row r="273" spans="3:16" x14ac:dyDescent="0.15">
      <c r="C273" s="34"/>
      <c r="D273" s="104"/>
      <c r="E273" s="104"/>
      <c r="N273" s="108" t="s">
        <v>736</v>
      </c>
      <c r="O273" s="34">
        <v>41512</v>
      </c>
      <c r="P273" s="108" t="s">
        <v>736</v>
      </c>
    </row>
    <row r="274" spans="3:16" x14ac:dyDescent="0.15">
      <c r="C274" s="34"/>
      <c r="D274" s="104"/>
      <c r="E274" s="104"/>
      <c r="N274" s="104" t="s">
        <v>754</v>
      </c>
      <c r="O274" s="34">
        <v>36071</v>
      </c>
      <c r="P274" s="104" t="s">
        <v>754</v>
      </c>
    </row>
    <row r="275" spans="3:16" x14ac:dyDescent="0.15">
      <c r="C275" s="34"/>
      <c r="D275" s="104"/>
      <c r="E275" s="104"/>
      <c r="N275" s="1" t="s">
        <v>763</v>
      </c>
      <c r="O275" s="1">
        <v>28705</v>
      </c>
      <c r="P275" s="1" t="s">
        <v>763</v>
      </c>
    </row>
    <row r="276" spans="3:16" x14ac:dyDescent="0.15">
      <c r="C276" s="34"/>
      <c r="D276" s="104"/>
      <c r="E276" s="104"/>
      <c r="N276" s="1" t="s">
        <v>792</v>
      </c>
      <c r="O276" s="1">
        <v>45041</v>
      </c>
      <c r="P276" s="1" t="s">
        <v>153</v>
      </c>
    </row>
    <row r="277" spans="3:16" x14ac:dyDescent="0.15">
      <c r="C277" s="34"/>
      <c r="D277" s="104"/>
      <c r="E277" s="104"/>
    </row>
    <row r="278" spans="3:16" x14ac:dyDescent="0.15">
      <c r="C278" s="34"/>
      <c r="D278" s="104"/>
      <c r="E278" s="104"/>
    </row>
    <row r="279" spans="3:16" x14ac:dyDescent="0.15">
      <c r="C279" s="34"/>
      <c r="D279" s="104"/>
      <c r="E279" s="104"/>
    </row>
    <row r="280" spans="3:16" x14ac:dyDescent="0.15">
      <c r="C280" s="34"/>
      <c r="D280" s="104"/>
      <c r="E280" s="104"/>
    </row>
    <row r="281" spans="3:16" x14ac:dyDescent="0.15">
      <c r="C281" s="34"/>
      <c r="D281" s="104"/>
      <c r="E281" s="104"/>
    </row>
    <row r="282" spans="3:16" x14ac:dyDescent="0.15">
      <c r="C282" s="34"/>
      <c r="D282" s="104"/>
      <c r="E282" s="104"/>
    </row>
    <row r="283" spans="3:16" x14ac:dyDescent="0.15">
      <c r="C283" s="34"/>
      <c r="D283" s="104"/>
      <c r="E283" s="104"/>
    </row>
    <row r="284" spans="3:16" x14ac:dyDescent="0.15">
      <c r="C284" s="34"/>
      <c r="D284" s="104"/>
      <c r="E284" s="104"/>
    </row>
    <row r="285" spans="3:16" x14ac:dyDescent="0.15">
      <c r="C285" s="34"/>
      <c r="D285" s="104"/>
      <c r="E285" s="104"/>
    </row>
    <row r="286" spans="3:16" x14ac:dyDescent="0.15">
      <c r="C286" s="34"/>
      <c r="D286" s="104"/>
      <c r="E286" s="104"/>
    </row>
    <row r="287" spans="3:16" x14ac:dyDescent="0.15">
      <c r="C287" s="34"/>
      <c r="D287" s="104"/>
      <c r="E287" s="104"/>
    </row>
    <row r="288" spans="3:16" x14ac:dyDescent="0.15">
      <c r="C288" s="34"/>
      <c r="D288" s="104"/>
      <c r="E288" s="104"/>
    </row>
    <row r="289" spans="3:5" x14ac:dyDescent="0.15">
      <c r="C289" s="34"/>
      <c r="D289" s="104"/>
      <c r="E289" s="104"/>
    </row>
    <row r="290" spans="3:5" x14ac:dyDescent="0.15">
      <c r="C290" s="34"/>
      <c r="D290" s="104"/>
      <c r="E290" s="104"/>
    </row>
    <row r="291" spans="3:5" x14ac:dyDescent="0.15">
      <c r="C291" s="34"/>
      <c r="D291" s="104"/>
      <c r="E291" s="104"/>
    </row>
    <row r="292" spans="3:5" x14ac:dyDescent="0.15">
      <c r="C292" s="34"/>
      <c r="D292" s="104"/>
      <c r="E292" s="104"/>
    </row>
    <row r="293" spans="3:5" x14ac:dyDescent="0.15">
      <c r="C293" s="34"/>
      <c r="D293" s="104"/>
      <c r="E293" s="104"/>
    </row>
    <row r="294" spans="3:5" x14ac:dyDescent="0.15">
      <c r="C294" s="34"/>
      <c r="D294" s="104"/>
      <c r="E294" s="104"/>
    </row>
    <row r="295" spans="3:5" x14ac:dyDescent="0.15">
      <c r="C295" s="34"/>
      <c r="D295" s="104"/>
      <c r="E295" s="104"/>
    </row>
    <row r="296" spans="3:5" x14ac:dyDescent="0.15">
      <c r="C296" s="34"/>
      <c r="D296" s="104"/>
      <c r="E296" s="104"/>
    </row>
    <row r="297" spans="3:5" x14ac:dyDescent="0.15">
      <c r="C297" s="34"/>
      <c r="D297" s="104"/>
      <c r="E297" s="104"/>
    </row>
    <row r="298" spans="3:5" x14ac:dyDescent="0.15">
      <c r="C298" s="34"/>
      <c r="D298" s="104"/>
      <c r="E298" s="104"/>
    </row>
    <row r="299" spans="3:5" x14ac:dyDescent="0.15">
      <c r="C299" s="34"/>
      <c r="D299" s="104"/>
      <c r="E299" s="104"/>
    </row>
    <row r="300" spans="3:5" x14ac:dyDescent="0.15">
      <c r="C300" s="34"/>
      <c r="D300" s="104"/>
      <c r="E300" s="104"/>
    </row>
    <row r="301" spans="3:5" x14ac:dyDescent="0.15">
      <c r="C301" s="34"/>
      <c r="D301" s="104"/>
      <c r="E301" s="104"/>
    </row>
    <row r="302" spans="3:5" x14ac:dyDescent="0.15">
      <c r="C302" s="34"/>
      <c r="D302" s="104"/>
      <c r="E302" s="104"/>
    </row>
    <row r="303" spans="3:5" x14ac:dyDescent="0.15">
      <c r="C303" s="34"/>
      <c r="D303" s="104"/>
      <c r="E303" s="104"/>
    </row>
    <row r="304" spans="3:5" x14ac:dyDescent="0.15">
      <c r="C304" s="34"/>
      <c r="D304" s="104"/>
      <c r="E304" s="104"/>
    </row>
    <row r="305" spans="3:5" x14ac:dyDescent="0.15">
      <c r="C305" s="34"/>
      <c r="D305" s="104"/>
      <c r="E305" s="104"/>
    </row>
    <row r="306" spans="3:5" x14ac:dyDescent="0.15">
      <c r="C306" s="34"/>
      <c r="D306" s="104"/>
      <c r="E306" s="104"/>
    </row>
    <row r="307" spans="3:5" x14ac:dyDescent="0.15">
      <c r="C307" s="34"/>
      <c r="D307" s="104"/>
      <c r="E307" s="104"/>
    </row>
    <row r="308" spans="3:5" x14ac:dyDescent="0.15">
      <c r="C308" s="34"/>
      <c r="D308" s="104"/>
      <c r="E308" s="104"/>
    </row>
    <row r="309" spans="3:5" x14ac:dyDescent="0.15">
      <c r="C309" s="34"/>
      <c r="D309" s="104"/>
      <c r="E309" s="104"/>
    </row>
    <row r="310" spans="3:5" x14ac:dyDescent="0.15">
      <c r="C310" s="34"/>
      <c r="D310" s="104"/>
      <c r="E310" s="104"/>
    </row>
    <row r="311" spans="3:5" x14ac:dyDescent="0.15">
      <c r="C311" s="34"/>
      <c r="D311" s="104"/>
      <c r="E311" s="104"/>
    </row>
    <row r="312" spans="3:5" x14ac:dyDescent="0.15">
      <c r="C312" s="34"/>
      <c r="D312" s="104"/>
      <c r="E312" s="104"/>
    </row>
    <row r="313" spans="3:5" x14ac:dyDescent="0.15">
      <c r="C313" s="34"/>
      <c r="D313" s="104"/>
      <c r="E313" s="104"/>
    </row>
    <row r="314" spans="3:5" x14ac:dyDescent="0.15">
      <c r="C314" s="34"/>
      <c r="D314" s="104"/>
      <c r="E314" s="104"/>
    </row>
    <row r="315" spans="3:5" x14ac:dyDescent="0.15">
      <c r="C315" s="114"/>
      <c r="D315" s="104"/>
      <c r="E315" s="104"/>
    </row>
    <row r="316" spans="3:5" x14ac:dyDescent="0.15">
      <c r="C316" s="34"/>
      <c r="D316" s="104"/>
      <c r="E316" s="104"/>
    </row>
    <row r="317" spans="3:5" x14ac:dyDescent="0.15">
      <c r="C317" s="34"/>
      <c r="D317" s="104"/>
      <c r="E317" s="104"/>
    </row>
    <row r="318" spans="3:5" x14ac:dyDescent="0.15">
      <c r="C318" s="34"/>
      <c r="D318" s="104"/>
      <c r="E318" s="104"/>
    </row>
    <row r="319" spans="3:5" x14ac:dyDescent="0.15">
      <c r="C319" s="34"/>
      <c r="D319" s="104"/>
      <c r="E319" s="104"/>
    </row>
    <row r="320" spans="3:5" x14ac:dyDescent="0.15">
      <c r="C320" s="34"/>
      <c r="D320" s="104"/>
      <c r="E320" s="104"/>
    </row>
    <row r="321" spans="3:5" x14ac:dyDescent="0.15">
      <c r="C321" s="34"/>
      <c r="D321" s="104"/>
      <c r="E321" s="104"/>
    </row>
    <row r="322" spans="3:5" x14ac:dyDescent="0.15">
      <c r="C322" s="34"/>
      <c r="D322" s="104"/>
      <c r="E322" s="104"/>
    </row>
    <row r="323" spans="3:5" x14ac:dyDescent="0.15">
      <c r="C323" s="34"/>
      <c r="D323" s="104"/>
      <c r="E323" s="104"/>
    </row>
    <row r="324" spans="3:5" x14ac:dyDescent="0.15">
      <c r="C324" s="34"/>
      <c r="D324" s="104"/>
      <c r="E324" s="104"/>
    </row>
    <row r="325" spans="3:5" x14ac:dyDescent="0.15">
      <c r="C325" s="34"/>
      <c r="D325" s="104"/>
      <c r="E325" s="104"/>
    </row>
    <row r="326" spans="3:5" x14ac:dyDescent="0.15">
      <c r="C326" s="34"/>
      <c r="D326" s="104"/>
      <c r="E326" s="104"/>
    </row>
    <row r="327" spans="3:5" x14ac:dyDescent="0.15">
      <c r="C327" s="34"/>
      <c r="D327" s="104"/>
      <c r="E327" s="104"/>
    </row>
    <row r="328" spans="3:5" x14ac:dyDescent="0.15">
      <c r="C328" s="34"/>
      <c r="D328" s="104"/>
      <c r="E328" s="104"/>
    </row>
    <row r="329" spans="3:5" x14ac:dyDescent="0.15">
      <c r="C329" s="34"/>
      <c r="D329" s="104"/>
      <c r="E329" s="104"/>
    </row>
    <row r="330" spans="3:5" x14ac:dyDescent="0.15">
      <c r="C330" s="34"/>
      <c r="D330" s="104"/>
      <c r="E330" s="104"/>
    </row>
    <row r="331" spans="3:5" x14ac:dyDescent="0.15">
      <c r="C331" s="34"/>
      <c r="D331" s="104"/>
      <c r="E331" s="104"/>
    </row>
    <row r="332" spans="3:5" x14ac:dyDescent="0.15">
      <c r="C332" s="34"/>
      <c r="D332" s="104"/>
      <c r="E332" s="104"/>
    </row>
    <row r="333" spans="3:5" x14ac:dyDescent="0.15">
      <c r="C333" s="34"/>
      <c r="D333" s="104"/>
      <c r="E333" s="104"/>
    </row>
    <row r="334" spans="3:5" x14ac:dyDescent="0.15">
      <c r="C334" s="34"/>
      <c r="D334" s="104"/>
      <c r="E334" s="104"/>
    </row>
    <row r="335" spans="3:5" x14ac:dyDescent="0.15">
      <c r="C335" s="34"/>
      <c r="D335" s="104"/>
      <c r="E335" s="104"/>
    </row>
    <row r="336" spans="3:5" x14ac:dyDescent="0.15">
      <c r="C336" s="34"/>
      <c r="D336" s="104"/>
      <c r="E336" s="104"/>
    </row>
    <row r="337" spans="3:5" x14ac:dyDescent="0.15">
      <c r="C337" s="34"/>
      <c r="D337" s="104"/>
      <c r="E337" s="104"/>
    </row>
    <row r="338" spans="3:5" x14ac:dyDescent="0.15">
      <c r="C338" s="34"/>
      <c r="D338" s="104"/>
      <c r="E338" s="104"/>
    </row>
    <row r="339" spans="3:5" x14ac:dyDescent="0.15">
      <c r="C339" s="34"/>
      <c r="D339" s="104"/>
      <c r="E339" s="104"/>
    </row>
    <row r="340" spans="3:5" x14ac:dyDescent="0.15">
      <c r="C340" s="34"/>
      <c r="D340" s="104"/>
      <c r="E340" s="104"/>
    </row>
    <row r="341" spans="3:5" x14ac:dyDescent="0.15">
      <c r="C341" s="34"/>
      <c r="D341" s="104"/>
      <c r="E341" s="104"/>
    </row>
    <row r="342" spans="3:5" x14ac:dyDescent="0.15">
      <c r="C342" s="34"/>
      <c r="D342" s="104"/>
      <c r="E342" s="104"/>
    </row>
    <row r="343" spans="3:5" x14ac:dyDescent="0.15">
      <c r="C343" s="34"/>
      <c r="D343" s="104"/>
      <c r="E343" s="104"/>
    </row>
    <row r="344" spans="3:5" x14ac:dyDescent="0.15">
      <c r="C344" s="34"/>
      <c r="D344" s="104"/>
      <c r="E344" s="104"/>
    </row>
    <row r="345" spans="3:5" x14ac:dyDescent="0.15">
      <c r="C345" s="34"/>
      <c r="D345" s="104"/>
      <c r="E345" s="104"/>
    </row>
    <row r="346" spans="3:5" x14ac:dyDescent="0.15">
      <c r="C346" s="34"/>
      <c r="D346" s="104"/>
      <c r="E346" s="104"/>
    </row>
    <row r="347" spans="3:5" x14ac:dyDescent="0.15">
      <c r="C347" s="34"/>
      <c r="D347" s="104"/>
      <c r="E347" s="104"/>
    </row>
    <row r="348" spans="3:5" x14ac:dyDescent="0.15">
      <c r="C348" s="34"/>
      <c r="D348" s="104"/>
      <c r="E348" s="104"/>
    </row>
    <row r="349" spans="3:5" x14ac:dyDescent="0.15">
      <c r="C349" s="34"/>
      <c r="D349" s="104"/>
      <c r="E349" s="104"/>
    </row>
    <row r="350" spans="3:5" x14ac:dyDescent="0.15">
      <c r="C350" s="34"/>
      <c r="D350" s="104"/>
      <c r="E350" s="104"/>
    </row>
    <row r="351" spans="3:5" x14ac:dyDescent="0.15">
      <c r="C351" s="34"/>
      <c r="D351" s="104"/>
      <c r="E351" s="104"/>
    </row>
    <row r="352" spans="3:5" x14ac:dyDescent="0.15">
      <c r="C352" s="34"/>
      <c r="D352" s="104"/>
      <c r="E352" s="104"/>
    </row>
    <row r="353" spans="3:5" x14ac:dyDescent="0.15">
      <c r="C353" s="34"/>
      <c r="D353" s="104"/>
      <c r="E353" s="104"/>
    </row>
    <row r="354" spans="3:5" x14ac:dyDescent="0.15">
      <c r="C354" s="34"/>
      <c r="D354" s="104"/>
      <c r="E354" s="104"/>
    </row>
    <row r="355" spans="3:5" x14ac:dyDescent="0.15">
      <c r="C355" s="34"/>
      <c r="D355" s="104"/>
      <c r="E355" s="104"/>
    </row>
    <row r="356" spans="3:5" x14ac:dyDescent="0.15">
      <c r="C356" s="34"/>
      <c r="D356" s="104"/>
      <c r="E356" s="104"/>
    </row>
    <row r="357" spans="3:5" x14ac:dyDescent="0.15">
      <c r="C357" s="34"/>
      <c r="D357" s="104"/>
      <c r="E357" s="104"/>
    </row>
    <row r="358" spans="3:5" x14ac:dyDescent="0.15">
      <c r="C358" s="34"/>
      <c r="D358" s="104"/>
      <c r="E358" s="104"/>
    </row>
    <row r="359" spans="3:5" x14ac:dyDescent="0.15">
      <c r="C359" s="34"/>
      <c r="D359" s="104"/>
      <c r="E359" s="104"/>
    </row>
    <row r="360" spans="3:5" x14ac:dyDescent="0.15">
      <c r="C360" s="34"/>
      <c r="D360" s="104"/>
      <c r="E360" s="104"/>
    </row>
    <row r="361" spans="3:5" x14ac:dyDescent="0.15">
      <c r="C361" s="34"/>
      <c r="D361" s="104"/>
      <c r="E361" s="104"/>
    </row>
    <row r="362" spans="3:5" x14ac:dyDescent="0.15">
      <c r="C362" s="34"/>
      <c r="D362" s="104"/>
      <c r="E362" s="104"/>
    </row>
    <row r="363" spans="3:5" x14ac:dyDescent="0.15">
      <c r="C363" s="34"/>
      <c r="D363" s="104"/>
      <c r="E363" s="104"/>
    </row>
    <row r="364" spans="3:5" x14ac:dyDescent="0.15">
      <c r="C364" s="34"/>
      <c r="D364" s="104"/>
      <c r="E364" s="104"/>
    </row>
    <row r="365" spans="3:5" x14ac:dyDescent="0.15">
      <c r="C365" s="34"/>
      <c r="D365" s="104"/>
      <c r="E365" s="104"/>
    </row>
    <row r="366" spans="3:5" x14ac:dyDescent="0.15">
      <c r="C366" s="34"/>
      <c r="D366" s="104"/>
      <c r="E366" s="104"/>
    </row>
    <row r="367" spans="3:5" x14ac:dyDescent="0.15">
      <c r="C367" s="34"/>
      <c r="D367" s="104"/>
      <c r="E367" s="104"/>
    </row>
    <row r="368" spans="3:5" x14ac:dyDescent="0.15">
      <c r="C368" s="34"/>
      <c r="D368" s="104"/>
      <c r="E368" s="104"/>
    </row>
    <row r="369" spans="3:5" x14ac:dyDescent="0.15">
      <c r="C369" s="34"/>
      <c r="D369" s="104"/>
      <c r="E369" s="104"/>
    </row>
    <row r="370" spans="3:5" x14ac:dyDescent="0.15">
      <c r="C370" s="34"/>
      <c r="D370" s="115"/>
      <c r="E370" s="116"/>
    </row>
    <row r="371" spans="3:5" x14ac:dyDescent="0.15">
      <c r="C371" s="34"/>
      <c r="D371" s="104"/>
      <c r="E371" s="104"/>
    </row>
    <row r="372" spans="3:5" x14ac:dyDescent="0.15">
      <c r="C372" s="34"/>
      <c r="D372" s="104"/>
      <c r="E372" s="104"/>
    </row>
    <row r="373" spans="3:5" x14ac:dyDescent="0.15">
      <c r="C373" s="34"/>
      <c r="D373" s="104"/>
      <c r="E373" s="104"/>
    </row>
    <row r="374" spans="3:5" x14ac:dyDescent="0.15">
      <c r="C374" s="34"/>
      <c r="D374" s="104"/>
      <c r="E374" s="104"/>
    </row>
    <row r="375" spans="3:5" x14ac:dyDescent="0.15">
      <c r="C375" s="34"/>
      <c r="D375" s="104"/>
      <c r="E375" s="104"/>
    </row>
    <row r="376" spans="3:5" x14ac:dyDescent="0.15">
      <c r="C376" s="34"/>
      <c r="D376" s="104"/>
      <c r="E376" s="104"/>
    </row>
    <row r="377" spans="3:5" x14ac:dyDescent="0.15">
      <c r="C377" s="34"/>
      <c r="D377" s="104"/>
      <c r="E377" s="104"/>
    </row>
    <row r="378" spans="3:5" x14ac:dyDescent="0.15">
      <c r="C378" s="34"/>
      <c r="D378" s="104"/>
      <c r="E378" s="104"/>
    </row>
    <row r="379" spans="3:5" x14ac:dyDescent="0.15">
      <c r="C379" s="34"/>
      <c r="D379" s="104"/>
      <c r="E379" s="104"/>
    </row>
    <row r="380" spans="3:5" x14ac:dyDescent="0.15">
      <c r="C380" s="34"/>
      <c r="D380" s="104"/>
      <c r="E380" s="104"/>
    </row>
    <row r="381" spans="3:5" x14ac:dyDescent="0.15">
      <c r="C381" s="34"/>
      <c r="D381" s="104"/>
      <c r="E381" s="104"/>
    </row>
    <row r="382" spans="3:5" x14ac:dyDescent="0.15">
      <c r="C382" s="34"/>
      <c r="D382" s="104"/>
      <c r="E382" s="104"/>
    </row>
    <row r="383" spans="3:5" x14ac:dyDescent="0.15">
      <c r="C383" s="34"/>
      <c r="D383" s="104"/>
      <c r="E383" s="104"/>
    </row>
    <row r="384" spans="3:5" x14ac:dyDescent="0.15">
      <c r="C384" s="34"/>
      <c r="D384" s="104"/>
      <c r="E384" s="104"/>
    </row>
    <row r="385" spans="3:5" x14ac:dyDescent="0.15">
      <c r="C385" s="34"/>
      <c r="D385" s="104"/>
      <c r="E385" s="104"/>
    </row>
    <row r="386" spans="3:5" x14ac:dyDescent="0.15">
      <c r="C386" s="34"/>
      <c r="D386" s="104"/>
      <c r="E386" s="104"/>
    </row>
    <row r="387" spans="3:5" x14ac:dyDescent="0.15">
      <c r="C387" s="34"/>
      <c r="D387" s="104"/>
      <c r="E387" s="104"/>
    </row>
    <row r="388" spans="3:5" x14ac:dyDescent="0.15">
      <c r="C388" s="34"/>
      <c r="D388" s="104"/>
      <c r="E388" s="104"/>
    </row>
    <row r="389" spans="3:5" x14ac:dyDescent="0.15">
      <c r="C389" s="34"/>
      <c r="D389" s="104"/>
      <c r="E389" s="104"/>
    </row>
    <row r="390" spans="3:5" x14ac:dyDescent="0.15">
      <c r="C390" s="34"/>
      <c r="D390" s="104"/>
      <c r="E390" s="104"/>
    </row>
    <row r="391" spans="3:5" x14ac:dyDescent="0.15">
      <c r="C391" s="34"/>
      <c r="D391" s="104"/>
      <c r="E391" s="104"/>
    </row>
    <row r="392" spans="3:5" x14ac:dyDescent="0.15">
      <c r="C392" s="34"/>
      <c r="D392" s="104"/>
      <c r="E392" s="104"/>
    </row>
    <row r="393" spans="3:5" x14ac:dyDescent="0.15">
      <c r="C393" s="34"/>
      <c r="D393" s="104"/>
      <c r="E393" s="104"/>
    </row>
    <row r="394" spans="3:5" x14ac:dyDescent="0.15">
      <c r="C394" s="34"/>
      <c r="D394" s="104"/>
      <c r="E394" s="104"/>
    </row>
    <row r="395" spans="3:5" x14ac:dyDescent="0.15">
      <c r="C395" s="34"/>
      <c r="D395" s="104"/>
      <c r="E395" s="104"/>
    </row>
    <row r="396" spans="3:5" x14ac:dyDescent="0.15">
      <c r="C396" s="34"/>
      <c r="D396" s="104"/>
      <c r="E396" s="104"/>
    </row>
    <row r="397" spans="3:5" x14ac:dyDescent="0.15">
      <c r="C397" s="34"/>
      <c r="D397" s="104"/>
      <c r="E397" s="104"/>
    </row>
    <row r="398" spans="3:5" x14ac:dyDescent="0.15">
      <c r="C398" s="34"/>
      <c r="D398" s="104"/>
      <c r="E398" s="104"/>
    </row>
    <row r="399" spans="3:5" x14ac:dyDescent="0.15">
      <c r="C399" s="34"/>
      <c r="D399" s="104"/>
      <c r="E399" s="104"/>
    </row>
    <row r="400" spans="3:5" x14ac:dyDescent="0.15">
      <c r="C400" s="34"/>
      <c r="D400" s="104"/>
      <c r="E400" s="104"/>
    </row>
    <row r="401" spans="3:5" x14ac:dyDescent="0.15">
      <c r="C401" s="34"/>
      <c r="D401" s="104"/>
      <c r="E401" s="104"/>
    </row>
    <row r="402" spans="3:5" x14ac:dyDescent="0.15">
      <c r="C402" s="34"/>
      <c r="D402" s="104"/>
      <c r="E402" s="104"/>
    </row>
    <row r="403" spans="3:5" x14ac:dyDescent="0.15">
      <c r="C403" s="34"/>
      <c r="D403" s="104"/>
      <c r="E403" s="104"/>
    </row>
    <row r="404" spans="3:5" x14ac:dyDescent="0.15">
      <c r="C404" s="34"/>
      <c r="D404" s="104"/>
      <c r="E404" s="104"/>
    </row>
    <row r="405" spans="3:5" x14ac:dyDescent="0.15">
      <c r="C405" s="34"/>
      <c r="D405" s="104"/>
      <c r="E405" s="104"/>
    </row>
    <row r="406" spans="3:5" x14ac:dyDescent="0.15">
      <c r="C406" s="34"/>
      <c r="D406" s="104"/>
      <c r="E406" s="104"/>
    </row>
    <row r="407" spans="3:5" x14ac:dyDescent="0.15">
      <c r="C407" s="34"/>
      <c r="D407" s="104"/>
      <c r="E407" s="104"/>
    </row>
    <row r="408" spans="3:5" x14ac:dyDescent="0.15">
      <c r="C408" s="34"/>
      <c r="D408" s="104"/>
      <c r="E408" s="104"/>
    </row>
    <row r="409" spans="3:5" x14ac:dyDescent="0.15">
      <c r="C409" s="34"/>
      <c r="D409" s="104"/>
      <c r="E409" s="104"/>
    </row>
    <row r="410" spans="3:5" x14ac:dyDescent="0.15">
      <c r="C410" s="34"/>
      <c r="D410" s="104"/>
      <c r="E410" s="104"/>
    </row>
    <row r="411" spans="3:5" x14ac:dyDescent="0.15">
      <c r="C411" s="34"/>
      <c r="D411" s="104"/>
      <c r="E411" s="104"/>
    </row>
    <row r="412" spans="3:5" x14ac:dyDescent="0.15">
      <c r="C412" s="34"/>
      <c r="D412" s="104"/>
      <c r="E412" s="104"/>
    </row>
    <row r="413" spans="3:5" x14ac:dyDescent="0.15">
      <c r="C413" s="34"/>
      <c r="D413" s="104"/>
      <c r="E413" s="104"/>
    </row>
    <row r="414" spans="3:5" x14ac:dyDescent="0.15">
      <c r="C414" s="34"/>
      <c r="D414" s="104"/>
      <c r="E414" s="104"/>
    </row>
    <row r="415" spans="3:5" x14ac:dyDescent="0.15">
      <c r="C415" s="34"/>
      <c r="D415" s="104"/>
      <c r="E415" s="104"/>
    </row>
    <row r="416" spans="3:5" x14ac:dyDescent="0.15">
      <c r="C416" s="34"/>
      <c r="D416" s="104"/>
      <c r="E416" s="104"/>
    </row>
    <row r="417" spans="3:5" x14ac:dyDescent="0.15">
      <c r="C417" s="34"/>
      <c r="D417" s="104"/>
      <c r="E417" s="104"/>
    </row>
    <row r="418" spans="3:5" x14ac:dyDescent="0.15">
      <c r="C418" s="34"/>
      <c r="D418" s="117"/>
      <c r="E418" s="104"/>
    </row>
    <row r="419" spans="3:5" x14ac:dyDescent="0.15">
      <c r="C419" s="34"/>
      <c r="D419" s="104"/>
      <c r="E419" s="104"/>
    </row>
    <row r="420" spans="3:5" x14ac:dyDescent="0.15">
      <c r="C420" s="34"/>
      <c r="D420" s="104"/>
      <c r="E420" s="104"/>
    </row>
    <row r="421" spans="3:5" x14ac:dyDescent="0.15">
      <c r="C421" s="34"/>
      <c r="D421" s="104"/>
      <c r="E421" s="104"/>
    </row>
    <row r="422" spans="3:5" x14ac:dyDescent="0.15">
      <c r="C422" s="34"/>
      <c r="D422" s="104"/>
      <c r="E422" s="104"/>
    </row>
    <row r="423" spans="3:5" x14ac:dyDescent="0.15">
      <c r="C423" s="34"/>
      <c r="D423" s="117"/>
      <c r="E423" s="104"/>
    </row>
    <row r="424" spans="3:5" x14ac:dyDescent="0.15">
      <c r="C424" s="34"/>
      <c r="D424" s="104"/>
      <c r="E424" s="104"/>
    </row>
    <row r="425" spans="3:5" x14ac:dyDescent="0.15">
      <c r="C425" s="34"/>
      <c r="D425" s="104"/>
      <c r="E425" s="104"/>
    </row>
    <row r="426" spans="3:5" x14ac:dyDescent="0.15">
      <c r="C426" s="34"/>
      <c r="D426" s="104"/>
      <c r="E426" s="104"/>
    </row>
    <row r="427" spans="3:5" x14ac:dyDescent="0.15">
      <c r="C427" s="34"/>
      <c r="D427" s="104"/>
      <c r="E427" s="104"/>
    </row>
    <row r="428" spans="3:5" x14ac:dyDescent="0.15">
      <c r="C428" s="34"/>
      <c r="D428" s="104"/>
      <c r="E428" s="104"/>
    </row>
    <row r="429" spans="3:5" x14ac:dyDescent="0.15">
      <c r="C429" s="34"/>
      <c r="D429" s="104"/>
      <c r="E429" s="104"/>
    </row>
    <row r="430" spans="3:5" x14ac:dyDescent="0.15">
      <c r="C430" s="34"/>
      <c r="D430" s="104"/>
      <c r="E430" s="104"/>
    </row>
    <row r="431" spans="3:5" x14ac:dyDescent="0.15">
      <c r="C431" s="34"/>
      <c r="D431" s="104"/>
      <c r="E431" s="104"/>
    </row>
    <row r="432" spans="3:5" x14ac:dyDescent="0.15">
      <c r="C432" s="34"/>
      <c r="D432" s="104"/>
      <c r="E432" s="104"/>
    </row>
    <row r="433" spans="3:5" x14ac:dyDescent="0.15">
      <c r="C433" s="34"/>
      <c r="D433" s="104"/>
      <c r="E433" s="104"/>
    </row>
    <row r="434" spans="3:5" x14ac:dyDescent="0.15">
      <c r="C434" s="34"/>
      <c r="D434" s="104"/>
      <c r="E434" s="104"/>
    </row>
    <row r="435" spans="3:5" x14ac:dyDescent="0.15">
      <c r="C435" s="34"/>
      <c r="D435" s="104"/>
      <c r="E435" s="104"/>
    </row>
    <row r="436" spans="3:5" x14ac:dyDescent="0.15">
      <c r="C436" s="34"/>
      <c r="D436" s="104"/>
      <c r="E436" s="104"/>
    </row>
    <row r="437" spans="3:5" x14ac:dyDescent="0.15">
      <c r="C437" s="34"/>
      <c r="D437" s="104"/>
      <c r="E437" s="104"/>
    </row>
    <row r="438" spans="3:5" x14ac:dyDescent="0.15">
      <c r="C438" s="34"/>
      <c r="D438" s="104"/>
      <c r="E438" s="104"/>
    </row>
    <row r="439" spans="3:5" x14ac:dyDescent="0.15">
      <c r="C439" s="34"/>
      <c r="D439" s="104"/>
      <c r="E439" s="104"/>
    </row>
    <row r="440" spans="3:5" x14ac:dyDescent="0.15">
      <c r="C440" s="34"/>
      <c r="D440" s="104"/>
      <c r="E440" s="104"/>
    </row>
    <row r="441" spans="3:5" x14ac:dyDescent="0.15">
      <c r="C441" s="34"/>
      <c r="D441" s="104"/>
      <c r="E441" s="104"/>
    </row>
    <row r="442" spans="3:5" x14ac:dyDescent="0.15">
      <c r="C442" s="34"/>
      <c r="D442" s="104"/>
      <c r="E442" s="104"/>
    </row>
    <row r="443" spans="3:5" x14ac:dyDescent="0.15">
      <c r="C443" s="34"/>
      <c r="D443" s="104"/>
      <c r="E443" s="104"/>
    </row>
    <row r="444" spans="3:5" x14ac:dyDescent="0.15">
      <c r="C444" s="34"/>
      <c r="D444" s="104"/>
      <c r="E444" s="104"/>
    </row>
    <row r="445" spans="3:5" x14ac:dyDescent="0.15">
      <c r="C445" s="34"/>
      <c r="D445" s="104"/>
      <c r="E445" s="104"/>
    </row>
    <row r="446" spans="3:5" x14ac:dyDescent="0.15">
      <c r="C446" s="34"/>
      <c r="D446" s="104"/>
      <c r="E446" s="104"/>
    </row>
    <row r="447" spans="3:5" x14ac:dyDescent="0.15">
      <c r="C447" s="34"/>
      <c r="D447" s="104"/>
      <c r="E447" s="104"/>
    </row>
    <row r="448" spans="3:5" x14ac:dyDescent="0.15">
      <c r="C448" s="34"/>
      <c r="D448" s="104"/>
      <c r="E448" s="104"/>
    </row>
    <row r="449" spans="3:5" x14ac:dyDescent="0.15">
      <c r="C449" s="34"/>
      <c r="D449" s="104"/>
      <c r="E449" s="104"/>
    </row>
    <row r="450" spans="3:5" x14ac:dyDescent="0.15">
      <c r="C450" s="34"/>
      <c r="D450" s="104"/>
      <c r="E450" s="104"/>
    </row>
    <row r="451" spans="3:5" x14ac:dyDescent="0.15">
      <c r="C451" s="34"/>
      <c r="D451" s="104"/>
      <c r="E451" s="104"/>
    </row>
    <row r="452" spans="3:5" x14ac:dyDescent="0.15">
      <c r="C452" s="34"/>
      <c r="D452" s="104"/>
      <c r="E452" s="104"/>
    </row>
    <row r="453" spans="3:5" x14ac:dyDescent="0.15">
      <c r="C453" s="34"/>
      <c r="D453" s="104"/>
      <c r="E453" s="104"/>
    </row>
    <row r="454" spans="3:5" x14ac:dyDescent="0.15">
      <c r="C454" s="34"/>
      <c r="D454" s="104"/>
      <c r="E454" s="104"/>
    </row>
    <row r="455" spans="3:5" x14ac:dyDescent="0.15">
      <c r="C455" s="34"/>
      <c r="D455" s="104"/>
      <c r="E455" s="104"/>
    </row>
    <row r="456" spans="3:5" x14ac:dyDescent="0.15">
      <c r="C456" s="34"/>
      <c r="D456" s="104"/>
      <c r="E456" s="104"/>
    </row>
    <row r="457" spans="3:5" x14ac:dyDescent="0.15">
      <c r="C457" s="34"/>
      <c r="D457" s="104"/>
      <c r="E457" s="104"/>
    </row>
    <row r="458" spans="3:5" x14ac:dyDescent="0.15">
      <c r="C458" s="34"/>
      <c r="D458" s="104"/>
      <c r="E458" s="104"/>
    </row>
    <row r="459" spans="3:5" x14ac:dyDescent="0.15">
      <c r="C459" s="34"/>
      <c r="D459" s="104"/>
      <c r="E459" s="104"/>
    </row>
    <row r="460" spans="3:5" x14ac:dyDescent="0.15">
      <c r="C460" s="34"/>
      <c r="D460" s="104"/>
      <c r="E460" s="104"/>
    </row>
    <row r="461" spans="3:5" x14ac:dyDescent="0.15">
      <c r="C461" s="34"/>
      <c r="D461" s="104"/>
      <c r="E461" s="104"/>
    </row>
    <row r="462" spans="3:5" x14ac:dyDescent="0.15">
      <c r="C462" s="34"/>
      <c r="D462" s="104"/>
      <c r="E462" s="104"/>
    </row>
    <row r="463" spans="3:5" x14ac:dyDescent="0.15">
      <c r="C463" s="34"/>
      <c r="D463" s="104"/>
      <c r="E463" s="104"/>
    </row>
    <row r="464" spans="3:5" x14ac:dyDescent="0.15">
      <c r="C464" s="34"/>
      <c r="D464" s="104"/>
      <c r="E464" s="104"/>
    </row>
    <row r="465" spans="3:5" x14ac:dyDescent="0.15">
      <c r="C465" s="34"/>
      <c r="D465" s="117"/>
      <c r="E465" s="104"/>
    </row>
    <row r="466" spans="3:5" x14ac:dyDescent="0.15">
      <c r="C466" s="34"/>
      <c r="D466" s="104"/>
      <c r="E466" s="104"/>
    </row>
    <row r="467" spans="3:5" x14ac:dyDescent="0.15">
      <c r="C467" s="34"/>
      <c r="D467" s="104"/>
      <c r="E467" s="104"/>
    </row>
    <row r="468" spans="3:5" x14ac:dyDescent="0.15">
      <c r="C468" s="34"/>
      <c r="D468" s="104"/>
      <c r="E468" s="104"/>
    </row>
    <row r="469" spans="3:5" x14ac:dyDescent="0.15">
      <c r="C469" s="34"/>
      <c r="D469" s="104"/>
      <c r="E469" s="104"/>
    </row>
    <row r="470" spans="3:5" x14ac:dyDescent="0.15">
      <c r="C470" s="34"/>
      <c r="D470" s="104"/>
      <c r="E470" s="104"/>
    </row>
    <row r="471" spans="3:5" x14ac:dyDescent="0.15">
      <c r="C471" s="34"/>
      <c r="D471" s="104"/>
      <c r="E471" s="104"/>
    </row>
    <row r="472" spans="3:5" x14ac:dyDescent="0.15">
      <c r="C472" s="34"/>
      <c r="D472" s="104"/>
      <c r="E472" s="104"/>
    </row>
    <row r="473" spans="3:5" x14ac:dyDescent="0.15">
      <c r="C473" s="34"/>
      <c r="D473" s="104"/>
      <c r="E473" s="104"/>
    </row>
    <row r="474" spans="3:5" x14ac:dyDescent="0.15">
      <c r="C474" s="34"/>
      <c r="D474" s="104"/>
      <c r="E474" s="104"/>
    </row>
    <row r="475" spans="3:5" x14ac:dyDescent="0.15">
      <c r="C475" s="34"/>
      <c r="D475" s="104"/>
      <c r="E475" s="104"/>
    </row>
    <row r="476" spans="3:5" x14ac:dyDescent="0.15">
      <c r="C476" s="34"/>
      <c r="D476" s="104"/>
      <c r="E476" s="104"/>
    </row>
    <row r="477" spans="3:5" x14ac:dyDescent="0.15">
      <c r="C477" s="34"/>
      <c r="D477" s="104"/>
      <c r="E477" s="104"/>
    </row>
    <row r="478" spans="3:5" x14ac:dyDescent="0.15">
      <c r="C478" s="34"/>
      <c r="D478" s="104"/>
      <c r="E478" s="104"/>
    </row>
    <row r="479" spans="3:5" x14ac:dyDescent="0.15">
      <c r="C479" s="34"/>
      <c r="D479" s="104"/>
      <c r="E479" s="104"/>
    </row>
    <row r="480" spans="3:5" x14ac:dyDescent="0.15">
      <c r="C480" s="34"/>
      <c r="D480" s="104"/>
      <c r="E480" s="104"/>
    </row>
    <row r="481" spans="3:5" x14ac:dyDescent="0.15">
      <c r="C481" s="34"/>
      <c r="D481" s="104"/>
      <c r="E481" s="104"/>
    </row>
    <row r="482" spans="3:5" x14ac:dyDescent="0.15">
      <c r="C482" s="34"/>
      <c r="D482" s="104"/>
      <c r="E482" s="104"/>
    </row>
    <row r="483" spans="3:5" x14ac:dyDescent="0.15">
      <c r="C483" s="34"/>
      <c r="D483" s="104"/>
      <c r="E483" s="104"/>
    </row>
    <row r="484" spans="3:5" x14ac:dyDescent="0.15">
      <c r="C484" s="34"/>
      <c r="D484" s="104"/>
      <c r="E484" s="104"/>
    </row>
    <row r="485" spans="3:5" x14ac:dyDescent="0.15">
      <c r="C485" s="34"/>
      <c r="D485" s="104"/>
      <c r="E485" s="104"/>
    </row>
    <row r="486" spans="3:5" x14ac:dyDescent="0.15">
      <c r="C486" s="34"/>
      <c r="D486" s="104"/>
      <c r="E486" s="104"/>
    </row>
    <row r="487" spans="3:5" x14ac:dyDescent="0.15">
      <c r="C487" s="34"/>
      <c r="D487" s="104"/>
      <c r="E487" s="104"/>
    </row>
    <row r="488" spans="3:5" x14ac:dyDescent="0.15">
      <c r="C488" s="34"/>
      <c r="D488" s="104"/>
      <c r="E488" s="104"/>
    </row>
    <row r="489" spans="3:5" x14ac:dyDescent="0.15">
      <c r="C489" s="34"/>
      <c r="D489" s="104"/>
      <c r="E489" s="104"/>
    </row>
    <row r="490" spans="3:5" x14ac:dyDescent="0.15">
      <c r="C490" s="34"/>
      <c r="D490" s="104"/>
      <c r="E490" s="104"/>
    </row>
    <row r="491" spans="3:5" x14ac:dyDescent="0.15">
      <c r="C491" s="34"/>
      <c r="D491" s="104"/>
      <c r="E491" s="104"/>
    </row>
    <row r="492" spans="3:5" x14ac:dyDescent="0.15">
      <c r="C492" s="34"/>
      <c r="D492" s="104"/>
      <c r="E492" s="104"/>
    </row>
    <row r="493" spans="3:5" x14ac:dyDescent="0.15">
      <c r="C493" s="34"/>
      <c r="D493" s="104"/>
      <c r="E493" s="104"/>
    </row>
    <row r="494" spans="3:5" x14ac:dyDescent="0.15">
      <c r="C494" s="34"/>
      <c r="D494" s="104"/>
      <c r="E494" s="104"/>
    </row>
    <row r="495" spans="3:5" x14ac:dyDescent="0.15">
      <c r="C495" s="34"/>
      <c r="D495" s="104"/>
      <c r="E495" s="104"/>
    </row>
    <row r="496" spans="3:5" x14ac:dyDescent="0.15">
      <c r="C496" s="34"/>
      <c r="D496" s="104"/>
      <c r="E496" s="104"/>
    </row>
    <row r="497" spans="3:5" x14ac:dyDescent="0.15">
      <c r="C497" s="34"/>
      <c r="D497" s="104"/>
      <c r="E497" s="104"/>
    </row>
    <row r="498" spans="3:5" x14ac:dyDescent="0.15">
      <c r="C498" s="34"/>
      <c r="D498" s="104"/>
      <c r="E498" s="104"/>
    </row>
    <row r="499" spans="3:5" x14ac:dyDescent="0.15">
      <c r="C499" s="34"/>
      <c r="D499" s="104"/>
      <c r="E499" s="104"/>
    </row>
    <row r="500" spans="3:5" x14ac:dyDescent="0.15">
      <c r="C500" s="34"/>
      <c r="D500" s="104"/>
      <c r="E500" s="104"/>
    </row>
    <row r="501" spans="3:5" x14ac:dyDescent="0.15">
      <c r="C501" s="34"/>
      <c r="D501" s="104"/>
      <c r="E501" s="104"/>
    </row>
    <row r="502" spans="3:5" x14ac:dyDescent="0.15">
      <c r="C502" s="34"/>
      <c r="D502" s="104"/>
      <c r="E502" s="104"/>
    </row>
    <row r="503" spans="3:5" x14ac:dyDescent="0.15">
      <c r="C503" s="34"/>
      <c r="D503" s="104"/>
      <c r="E503" s="104"/>
    </row>
    <row r="504" spans="3:5" x14ac:dyDescent="0.15">
      <c r="C504" s="34"/>
      <c r="D504" s="104"/>
      <c r="E504" s="104"/>
    </row>
    <row r="505" spans="3:5" x14ac:dyDescent="0.15">
      <c r="C505" s="34"/>
      <c r="D505" s="104"/>
      <c r="E505" s="104"/>
    </row>
    <row r="506" spans="3:5" x14ac:dyDescent="0.15">
      <c r="C506" s="34"/>
      <c r="D506" s="104"/>
      <c r="E506" s="104"/>
    </row>
    <row r="507" spans="3:5" x14ac:dyDescent="0.15">
      <c r="C507" s="34"/>
      <c r="D507" s="104"/>
      <c r="E507" s="104"/>
    </row>
    <row r="508" spans="3:5" x14ac:dyDescent="0.15">
      <c r="C508" s="34"/>
      <c r="D508" s="104"/>
      <c r="E508" s="104"/>
    </row>
    <row r="509" spans="3:5" x14ac:dyDescent="0.15">
      <c r="C509" s="34"/>
      <c r="D509" s="104"/>
      <c r="E509" s="104"/>
    </row>
    <row r="510" spans="3:5" x14ac:dyDescent="0.15">
      <c r="C510" s="34"/>
      <c r="D510" s="104"/>
      <c r="E510" s="104"/>
    </row>
    <row r="511" spans="3:5" x14ac:dyDescent="0.15">
      <c r="C511" s="34"/>
      <c r="D511" s="104"/>
      <c r="E511" s="104"/>
    </row>
    <row r="512" spans="3:5" x14ac:dyDescent="0.15">
      <c r="C512" s="34"/>
      <c r="D512" s="104"/>
      <c r="E512" s="104"/>
    </row>
    <row r="513" spans="3:5" x14ac:dyDescent="0.15">
      <c r="C513" s="34"/>
      <c r="D513" s="104"/>
      <c r="E513" s="104"/>
    </row>
    <row r="514" spans="3:5" x14ac:dyDescent="0.15">
      <c r="C514" s="34"/>
      <c r="D514" s="104"/>
      <c r="E514" s="104"/>
    </row>
    <row r="515" spans="3:5" x14ac:dyDescent="0.15">
      <c r="C515" s="34"/>
      <c r="D515" s="104"/>
      <c r="E515" s="104"/>
    </row>
    <row r="516" spans="3:5" x14ac:dyDescent="0.15">
      <c r="C516" s="34"/>
      <c r="D516" s="104"/>
      <c r="E516" s="104"/>
    </row>
    <row r="517" spans="3:5" x14ac:dyDescent="0.15">
      <c r="C517" s="34"/>
      <c r="D517" s="104"/>
      <c r="E517" s="104"/>
    </row>
    <row r="518" spans="3:5" x14ac:dyDescent="0.15">
      <c r="C518" s="34"/>
      <c r="D518" s="104"/>
      <c r="E518" s="104"/>
    </row>
    <row r="519" spans="3:5" x14ac:dyDescent="0.15">
      <c r="C519" s="34"/>
      <c r="D519" s="104"/>
      <c r="E519" s="104"/>
    </row>
    <row r="520" spans="3:5" x14ac:dyDescent="0.15">
      <c r="C520" s="34"/>
      <c r="D520" s="104"/>
      <c r="E520" s="104"/>
    </row>
    <row r="521" spans="3:5" x14ac:dyDescent="0.15">
      <c r="C521" s="34"/>
      <c r="D521" s="104"/>
      <c r="E521" s="104"/>
    </row>
    <row r="522" spans="3:5" x14ac:dyDescent="0.15">
      <c r="C522" s="34"/>
      <c r="D522" s="104"/>
      <c r="E522" s="104"/>
    </row>
    <row r="523" spans="3:5" x14ac:dyDescent="0.15">
      <c r="C523" s="34"/>
      <c r="D523" s="104"/>
      <c r="E523" s="104"/>
    </row>
    <row r="524" spans="3:5" x14ac:dyDescent="0.15">
      <c r="C524" s="34"/>
      <c r="D524" s="104"/>
      <c r="E524" s="104"/>
    </row>
    <row r="525" spans="3:5" x14ac:dyDescent="0.15">
      <c r="C525" s="34"/>
      <c r="D525" s="104"/>
      <c r="E525" s="104"/>
    </row>
    <row r="526" spans="3:5" x14ac:dyDescent="0.15">
      <c r="C526" s="34"/>
      <c r="D526" s="104"/>
      <c r="E526" s="104"/>
    </row>
  </sheetData>
  <sortState ref="B4:E268">
    <sortCondition ref="D4:D268"/>
  </sortState>
  <mergeCells count="3">
    <mergeCell ref="H2:I2"/>
    <mergeCell ref="N2:P2"/>
    <mergeCell ref="K2:L2"/>
  </mergeCells>
  <phoneticPr fontId="64" type="noConversion"/>
  <conditionalFormatting sqref="D1:D1048576">
    <cfRule type="duplicateValues" dxfId="653" priority="14"/>
    <cfRule type="duplicateValues" dxfId="652" priority="28"/>
  </conditionalFormatting>
  <conditionalFormatting sqref="C1:C1048576">
    <cfRule type="duplicateValues" dxfId="651" priority="27"/>
  </conditionalFormatting>
  <conditionalFormatting sqref="L1:L1048576">
    <cfRule type="duplicateValues" dxfId="650" priority="26"/>
  </conditionalFormatting>
  <conditionalFormatting sqref="P282:P1048576 P1:P200 P202:P270">
    <cfRule type="duplicateValues" dxfId="649" priority="1833"/>
  </conditionalFormatting>
  <conditionalFormatting sqref="B262">
    <cfRule type="duplicateValues" dxfId="648" priority="21"/>
    <cfRule type="duplicateValues" dxfId="647" priority="22"/>
    <cfRule type="duplicateValues" dxfId="646" priority="23"/>
  </conditionalFormatting>
  <conditionalFormatting sqref="P201">
    <cfRule type="duplicateValues" dxfId="645" priority="20"/>
  </conditionalFormatting>
  <conditionalFormatting sqref="O201">
    <cfRule type="duplicateValues" dxfId="644" priority="19"/>
  </conditionalFormatting>
  <conditionalFormatting sqref="N201">
    <cfRule type="duplicateValues" dxfId="643" priority="18"/>
  </conditionalFormatting>
  <conditionalFormatting sqref="B261">
    <cfRule type="duplicateValues" dxfId="642" priority="15"/>
    <cfRule type="duplicateValues" dxfId="641" priority="16"/>
    <cfRule type="duplicateValues" dxfId="640" priority="17"/>
  </conditionalFormatting>
  <conditionalFormatting sqref="P271:P272">
    <cfRule type="duplicateValues" dxfId="639" priority="11"/>
    <cfRule type="duplicateValues" dxfId="638" priority="13"/>
  </conditionalFormatting>
  <conditionalFormatting sqref="O271:O272">
    <cfRule type="duplicateValues" dxfId="637" priority="12"/>
  </conditionalFormatting>
  <conditionalFormatting sqref="N271:N272">
    <cfRule type="duplicateValues" dxfId="636" priority="9"/>
    <cfRule type="duplicateValues" dxfId="635" priority="10"/>
  </conditionalFormatting>
  <conditionalFormatting sqref="P273:P274">
    <cfRule type="duplicateValues" dxfId="634" priority="5"/>
    <cfRule type="duplicateValues" dxfId="633" priority="7"/>
  </conditionalFormatting>
  <conditionalFormatting sqref="O273:O274">
    <cfRule type="duplicateValues" dxfId="632" priority="6"/>
  </conditionalFormatting>
  <conditionalFormatting sqref="N273:N274">
    <cfRule type="duplicateValues" dxfId="631" priority="3"/>
    <cfRule type="duplicateValues" dxfId="630" priority="4"/>
  </conditionalFormatting>
  <conditionalFormatting sqref="I1:I1048576">
    <cfRule type="duplicateValues" dxfId="62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/>
  </sheetPr>
  <dimension ref="A2:AC454"/>
  <sheetViews>
    <sheetView workbookViewId="0">
      <pane ySplit="8" topLeftCell="A144" activePane="bottomLeft" state="frozen"/>
      <selection pane="bottomLeft" activeCell="O155" sqref="O155"/>
    </sheetView>
  </sheetViews>
  <sheetFormatPr defaultRowHeight="11.25" x14ac:dyDescent="0.15"/>
  <cols>
    <col min="1" max="1" width="7.83203125" style="1" bestFit="1" customWidth="1"/>
    <col min="2" max="4" width="7.83203125" style="1" customWidth="1"/>
    <col min="5" max="5" width="8.83203125" style="1" customWidth="1"/>
    <col min="6" max="6" width="7" style="1" customWidth="1"/>
    <col min="7" max="9" width="7.83203125" style="1" customWidth="1"/>
    <col min="10" max="10" width="8.83203125" style="1" customWidth="1"/>
    <col min="11" max="11" width="7" style="1" customWidth="1"/>
    <col min="12" max="14" width="7.83203125" style="1" customWidth="1"/>
    <col min="15" max="15" width="8.83203125" style="1" customWidth="1"/>
    <col min="16" max="16" width="7" style="1" bestFit="1" customWidth="1"/>
    <col min="17" max="19" width="7.83203125" style="1" customWidth="1"/>
    <col min="20" max="20" width="8.83203125" style="1" customWidth="1"/>
    <col min="21" max="25" width="0" style="1" hidden="1" customWidth="1"/>
    <col min="26" max="16384" width="9.33203125" style="1"/>
  </cols>
  <sheetData>
    <row r="2" spans="1:29" s="3" customFormat="1" ht="39.75" customHeight="1" x14ac:dyDescent="0.15">
      <c r="A2" s="133" t="s">
        <v>19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5"/>
      <c r="AA2" s="1" t="str">
        <f>AC2&amp;"(라)"</f>
        <v>(라)</v>
      </c>
      <c r="AB2" s="1" t="s">
        <v>97</v>
      </c>
    </row>
    <row r="3" spans="1:29" ht="6.7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9" s="2" customFormat="1" ht="17.25" customHeight="1" x14ac:dyDescent="0.15">
      <c r="A4" s="134" t="s">
        <v>365</v>
      </c>
      <c r="B4" s="135"/>
      <c r="C4" s="135"/>
      <c r="D4" s="136"/>
      <c r="F4" s="134" t="s">
        <v>59</v>
      </c>
      <c r="G4" s="135"/>
      <c r="H4" s="135"/>
      <c r="I4" s="136"/>
      <c r="K4" s="135" t="s">
        <v>63</v>
      </c>
      <c r="L4" s="135"/>
      <c r="M4" s="135"/>
      <c r="N4" s="136"/>
      <c r="P4" s="134" t="s">
        <v>24</v>
      </c>
      <c r="Q4" s="135"/>
      <c r="R4" s="135"/>
      <c r="S4" s="136"/>
      <c r="U4" s="134" t="s">
        <v>69</v>
      </c>
      <c r="V4" s="135"/>
      <c r="W4" s="135"/>
      <c r="X4" s="136"/>
    </row>
    <row r="5" spans="1:29" s="2" customFormat="1" ht="20.100000000000001" customHeight="1" x14ac:dyDescent="0.15">
      <c r="A5" s="137">
        <v>46028</v>
      </c>
      <c r="B5" s="138"/>
      <c r="C5" s="138"/>
      <c r="D5" s="139"/>
      <c r="E5" s="4"/>
      <c r="F5" s="137">
        <v>46029</v>
      </c>
      <c r="G5" s="138"/>
      <c r="H5" s="138"/>
      <c r="I5" s="138"/>
      <c r="J5" s="4"/>
      <c r="K5" s="138">
        <v>46031</v>
      </c>
      <c r="L5" s="138"/>
      <c r="M5" s="138"/>
      <c r="N5" s="139"/>
      <c r="O5" s="4"/>
      <c r="P5" s="137">
        <v>46034</v>
      </c>
      <c r="Q5" s="138"/>
      <c r="R5" s="138"/>
      <c r="S5" s="139"/>
      <c r="T5" s="4"/>
      <c r="U5" s="137"/>
      <c r="V5" s="138"/>
      <c r="W5" s="138"/>
      <c r="X5" s="139"/>
    </row>
    <row r="6" spans="1:29" s="2" customFormat="1" ht="20.100000000000001" customHeight="1" x14ac:dyDescent="0.15">
      <c r="A6" s="137"/>
      <c r="B6" s="138"/>
      <c r="C6" s="138"/>
      <c r="D6" s="139"/>
      <c r="E6" s="4"/>
      <c r="F6" s="137"/>
      <c r="G6" s="138"/>
      <c r="H6" s="138"/>
      <c r="I6" s="138"/>
      <c r="J6" s="4"/>
      <c r="K6" s="138"/>
      <c r="L6" s="138"/>
      <c r="M6" s="138"/>
      <c r="N6" s="139"/>
      <c r="O6" s="4"/>
      <c r="P6" s="137"/>
      <c r="Q6" s="138"/>
      <c r="R6" s="138"/>
      <c r="S6" s="139"/>
      <c r="T6" s="4"/>
      <c r="U6" s="137"/>
      <c r="V6" s="138"/>
      <c r="W6" s="138"/>
      <c r="X6" s="139"/>
    </row>
    <row r="7" spans="1:29" ht="20.100000000000001" customHeight="1" x14ac:dyDescent="0.15">
      <c r="A7" s="1" t="s">
        <v>64</v>
      </c>
      <c r="B7" s="1" t="s">
        <v>65</v>
      </c>
      <c r="C7" s="1" t="s">
        <v>66</v>
      </c>
      <c r="D7" s="1" t="s">
        <v>67</v>
      </c>
      <c r="F7" s="1" t="s">
        <v>14</v>
      </c>
      <c r="G7" s="1" t="s">
        <v>15</v>
      </c>
      <c r="H7" s="1" t="s">
        <v>16</v>
      </c>
      <c r="I7" s="1" t="s">
        <v>18</v>
      </c>
      <c r="K7" s="1" t="s">
        <v>14</v>
      </c>
      <c r="L7" s="1" t="s">
        <v>15</v>
      </c>
      <c r="M7" s="1" t="s">
        <v>16</v>
      </c>
      <c r="N7" s="1" t="s">
        <v>17</v>
      </c>
      <c r="P7" s="1" t="s">
        <v>14</v>
      </c>
      <c r="Q7" s="1" t="s">
        <v>15</v>
      </c>
      <c r="R7" s="1" t="s">
        <v>16</v>
      </c>
      <c r="S7" s="1" t="s">
        <v>17</v>
      </c>
      <c r="U7" s="1" t="s">
        <v>70</v>
      </c>
      <c r="V7" s="1" t="s">
        <v>71</v>
      </c>
      <c r="W7" s="1" t="s">
        <v>72</v>
      </c>
    </row>
    <row r="8" spans="1:29" ht="20.100000000000001" customHeight="1" x14ac:dyDescent="0.15">
      <c r="A8" s="1">
        <v>18821</v>
      </c>
      <c r="B8" s="1" t="s">
        <v>359</v>
      </c>
      <c r="C8" s="1">
        <v>95</v>
      </c>
      <c r="F8" s="1">
        <v>41402</v>
      </c>
      <c r="G8" s="1" t="s">
        <v>659</v>
      </c>
      <c r="H8" s="1" t="s">
        <v>660</v>
      </c>
      <c r="K8" s="1">
        <v>41402</v>
      </c>
      <c r="L8" s="1" t="s">
        <v>659</v>
      </c>
      <c r="M8" s="1" t="s">
        <v>660</v>
      </c>
      <c r="P8" s="1">
        <v>41402</v>
      </c>
      <c r="Q8" s="1" t="s">
        <v>659</v>
      </c>
      <c r="R8" s="1" t="s">
        <v>660</v>
      </c>
      <c r="S8" s="1" t="s">
        <v>660</v>
      </c>
    </row>
    <row r="9" spans="1:29" ht="20.100000000000001" customHeight="1" x14ac:dyDescent="0.15">
      <c r="A9" s="1">
        <v>21889</v>
      </c>
      <c r="B9" s="1" t="s">
        <v>106</v>
      </c>
      <c r="C9" s="1">
        <v>80</v>
      </c>
      <c r="F9" s="1">
        <v>41361</v>
      </c>
      <c r="G9" s="1" t="s">
        <v>491</v>
      </c>
      <c r="H9" s="1" t="s">
        <v>660</v>
      </c>
      <c r="K9" s="1">
        <v>41361</v>
      </c>
      <c r="L9" s="1" t="s">
        <v>491</v>
      </c>
      <c r="M9" s="1" t="s">
        <v>660</v>
      </c>
      <c r="P9" s="1">
        <v>41361</v>
      </c>
      <c r="Q9" s="1" t="s">
        <v>491</v>
      </c>
      <c r="R9" s="1" t="s">
        <v>660</v>
      </c>
      <c r="S9" s="1" t="s">
        <v>660</v>
      </c>
    </row>
    <row r="10" spans="1:29" ht="20.100000000000001" customHeight="1" x14ac:dyDescent="0.15">
      <c r="A10" s="1">
        <v>22569</v>
      </c>
      <c r="B10" s="1" t="s">
        <v>369</v>
      </c>
      <c r="C10" s="1">
        <v>80</v>
      </c>
      <c r="F10" s="1">
        <v>41359</v>
      </c>
      <c r="G10" s="1" t="s">
        <v>676</v>
      </c>
      <c r="H10" s="1" t="s">
        <v>660</v>
      </c>
      <c r="K10" s="1">
        <v>41359</v>
      </c>
      <c r="L10" s="1" t="s">
        <v>676</v>
      </c>
      <c r="M10" s="1" t="s">
        <v>660</v>
      </c>
      <c r="U10" s="34"/>
    </row>
    <row r="11" spans="1:29" ht="20.100000000000001" customHeight="1" x14ac:dyDescent="0.15">
      <c r="A11" s="1">
        <v>22576</v>
      </c>
      <c r="B11" s="1" t="s">
        <v>321</v>
      </c>
      <c r="C11" s="1">
        <v>80</v>
      </c>
      <c r="F11" s="1">
        <v>28690</v>
      </c>
      <c r="G11" s="1" t="s">
        <v>677</v>
      </c>
      <c r="H11" s="1" t="s">
        <v>660</v>
      </c>
      <c r="K11" s="1">
        <v>28690</v>
      </c>
      <c r="L11" s="1" t="s">
        <v>677</v>
      </c>
      <c r="M11" s="1" t="s">
        <v>660</v>
      </c>
      <c r="AC11" s="34"/>
    </row>
    <row r="12" spans="1:29" ht="20.100000000000001" customHeight="1" x14ac:dyDescent="0.15">
      <c r="A12" s="1">
        <v>22583</v>
      </c>
      <c r="B12" s="1" t="s">
        <v>381</v>
      </c>
      <c r="C12" s="1">
        <v>80</v>
      </c>
      <c r="F12" s="1">
        <v>18821</v>
      </c>
      <c r="G12" s="1" t="s">
        <v>359</v>
      </c>
      <c r="H12" s="1">
        <v>95</v>
      </c>
      <c r="K12" s="1">
        <v>28731</v>
      </c>
      <c r="L12" s="1" t="s">
        <v>569</v>
      </c>
      <c r="M12" s="1" t="s">
        <v>660</v>
      </c>
      <c r="P12" s="1">
        <v>18821</v>
      </c>
      <c r="Q12" s="1" t="s">
        <v>359</v>
      </c>
      <c r="R12" s="1">
        <v>90</v>
      </c>
      <c r="S12" s="1">
        <v>100</v>
      </c>
    </row>
    <row r="13" spans="1:29" ht="20.100000000000001" customHeight="1" x14ac:dyDescent="0.15">
      <c r="A13" s="1">
        <v>22594</v>
      </c>
      <c r="B13" s="1" t="s">
        <v>116</v>
      </c>
      <c r="C13" s="1">
        <v>60</v>
      </c>
      <c r="F13" s="1">
        <v>21889</v>
      </c>
      <c r="G13" s="1" t="s">
        <v>106</v>
      </c>
      <c r="H13" s="1">
        <v>95</v>
      </c>
      <c r="K13" s="118">
        <v>26599</v>
      </c>
      <c r="L13" s="118" t="s">
        <v>107</v>
      </c>
      <c r="M13" s="1">
        <v>75</v>
      </c>
      <c r="P13" s="1">
        <v>21889</v>
      </c>
      <c r="Q13" s="1" t="s">
        <v>106</v>
      </c>
      <c r="R13" s="1">
        <v>95</v>
      </c>
      <c r="S13" s="1">
        <v>90</v>
      </c>
    </row>
    <row r="14" spans="1:29" ht="20.100000000000001" customHeight="1" x14ac:dyDescent="0.15">
      <c r="A14" s="1">
        <v>22606</v>
      </c>
      <c r="B14" s="1" t="s">
        <v>390</v>
      </c>
      <c r="C14" s="1">
        <v>90</v>
      </c>
      <c r="F14" s="1">
        <v>22569</v>
      </c>
      <c r="G14" s="1" t="s">
        <v>369</v>
      </c>
      <c r="H14" s="1">
        <v>95</v>
      </c>
      <c r="K14" s="1">
        <v>45070</v>
      </c>
      <c r="L14" s="1" t="s">
        <v>271</v>
      </c>
      <c r="M14" s="1">
        <v>90</v>
      </c>
      <c r="P14" s="1">
        <v>22569</v>
      </c>
      <c r="Q14" s="1" t="s">
        <v>369</v>
      </c>
      <c r="R14" s="1">
        <v>85</v>
      </c>
      <c r="S14" s="1">
        <v>80</v>
      </c>
    </row>
    <row r="15" spans="1:29" ht="20.100000000000001" customHeight="1" x14ac:dyDescent="0.15">
      <c r="A15" s="1">
        <v>22838</v>
      </c>
      <c r="B15" s="1" t="s">
        <v>167</v>
      </c>
      <c r="C15" s="1">
        <v>90</v>
      </c>
      <c r="F15" s="1">
        <v>22583</v>
      </c>
      <c r="G15" s="1" t="s">
        <v>381</v>
      </c>
      <c r="H15" s="1">
        <v>75</v>
      </c>
      <c r="K15" s="1">
        <v>18821</v>
      </c>
      <c r="L15" s="1" t="s">
        <v>359</v>
      </c>
      <c r="M15" s="1">
        <v>90</v>
      </c>
      <c r="P15" s="1">
        <v>22573</v>
      </c>
      <c r="Q15" s="1" t="s">
        <v>199</v>
      </c>
      <c r="R15" s="1">
        <v>100</v>
      </c>
      <c r="S15" s="1">
        <v>90</v>
      </c>
    </row>
    <row r="16" spans="1:29" ht="20.100000000000001" customHeight="1" x14ac:dyDescent="0.15">
      <c r="A16" s="1">
        <v>23915</v>
      </c>
      <c r="B16" s="1" t="s">
        <v>482</v>
      </c>
      <c r="C16" s="1">
        <v>40</v>
      </c>
      <c r="F16" s="1">
        <v>22594</v>
      </c>
      <c r="G16" s="1" t="s">
        <v>116</v>
      </c>
      <c r="H16" s="1">
        <v>90</v>
      </c>
      <c r="K16" s="1">
        <v>22569</v>
      </c>
      <c r="L16" s="1" t="s">
        <v>369</v>
      </c>
      <c r="M16" s="1">
        <v>95</v>
      </c>
      <c r="P16" s="1">
        <v>22576</v>
      </c>
      <c r="Q16" s="1" t="s">
        <v>321</v>
      </c>
      <c r="R16" s="1">
        <v>90</v>
      </c>
      <c r="S16" s="1">
        <v>90</v>
      </c>
    </row>
    <row r="17" spans="1:19" ht="20.100000000000001" customHeight="1" x14ac:dyDescent="0.15">
      <c r="A17" s="1">
        <v>24108</v>
      </c>
      <c r="B17" s="1" t="s">
        <v>580</v>
      </c>
      <c r="C17" s="1">
        <v>40</v>
      </c>
      <c r="F17" s="1">
        <v>22606</v>
      </c>
      <c r="G17" s="1" t="s">
        <v>390</v>
      </c>
      <c r="H17" s="1">
        <v>95</v>
      </c>
      <c r="K17" s="1">
        <v>22573</v>
      </c>
      <c r="L17" s="1" t="s">
        <v>199</v>
      </c>
      <c r="M17" s="1">
        <v>85</v>
      </c>
      <c r="P17" s="1">
        <v>22583</v>
      </c>
      <c r="Q17" s="1" t="s">
        <v>381</v>
      </c>
      <c r="R17" s="1">
        <v>80</v>
      </c>
      <c r="S17" s="1">
        <v>80</v>
      </c>
    </row>
    <row r="18" spans="1:19" ht="20.100000000000001" customHeight="1" x14ac:dyDescent="0.15">
      <c r="A18" s="1">
        <v>24270</v>
      </c>
      <c r="B18" s="1" t="s">
        <v>519</v>
      </c>
      <c r="C18" s="1">
        <v>65</v>
      </c>
      <c r="F18" s="1">
        <v>22838</v>
      </c>
      <c r="G18" s="1" t="s">
        <v>167</v>
      </c>
      <c r="H18" s="1">
        <v>75</v>
      </c>
      <c r="K18" s="1">
        <v>22583</v>
      </c>
      <c r="L18" s="1" t="s">
        <v>381</v>
      </c>
      <c r="M18" s="1">
        <v>85</v>
      </c>
      <c r="P18" s="1">
        <v>22594</v>
      </c>
      <c r="Q18" s="1" t="s">
        <v>116</v>
      </c>
      <c r="R18" s="1">
        <v>60</v>
      </c>
      <c r="S18" s="1">
        <v>50</v>
      </c>
    </row>
    <row r="19" spans="1:19" ht="20.100000000000001" customHeight="1" x14ac:dyDescent="0.15">
      <c r="A19" s="1">
        <v>25054</v>
      </c>
      <c r="B19" s="1" t="s">
        <v>625</v>
      </c>
      <c r="C19" s="1">
        <v>95</v>
      </c>
      <c r="F19" s="1">
        <v>23915</v>
      </c>
      <c r="G19" s="1" t="s">
        <v>482</v>
      </c>
      <c r="H19" s="1">
        <v>60</v>
      </c>
      <c r="K19" s="1">
        <v>22594</v>
      </c>
      <c r="L19" s="1" t="s">
        <v>116</v>
      </c>
      <c r="M19" s="1">
        <v>80</v>
      </c>
      <c r="P19" s="1">
        <v>22606</v>
      </c>
      <c r="Q19" s="1" t="s">
        <v>390</v>
      </c>
      <c r="R19" s="1">
        <v>90</v>
      </c>
      <c r="S19" s="1">
        <v>100</v>
      </c>
    </row>
    <row r="20" spans="1:19" ht="20.100000000000001" customHeight="1" x14ac:dyDescent="0.15">
      <c r="A20" s="1">
        <v>25104</v>
      </c>
      <c r="B20" s="1" t="s">
        <v>105</v>
      </c>
      <c r="C20" s="1">
        <v>85</v>
      </c>
      <c r="F20" s="1">
        <v>24108</v>
      </c>
      <c r="G20" s="1" t="s">
        <v>580</v>
      </c>
      <c r="H20" s="1">
        <v>55</v>
      </c>
      <c r="K20" s="1">
        <v>23915</v>
      </c>
      <c r="L20" s="1" t="s">
        <v>482</v>
      </c>
      <c r="M20" s="1">
        <v>65</v>
      </c>
      <c r="P20" s="1">
        <v>22838</v>
      </c>
      <c r="Q20" s="1" t="s">
        <v>167</v>
      </c>
      <c r="R20" s="1">
        <v>95</v>
      </c>
      <c r="S20" s="1">
        <v>90</v>
      </c>
    </row>
    <row r="21" spans="1:19" ht="20.100000000000001" customHeight="1" x14ac:dyDescent="0.15">
      <c r="A21" s="1">
        <v>25238</v>
      </c>
      <c r="B21" s="1" t="s">
        <v>305</v>
      </c>
      <c r="C21" s="1">
        <v>85</v>
      </c>
      <c r="F21" s="1">
        <v>24270</v>
      </c>
      <c r="G21" s="1" t="s">
        <v>519</v>
      </c>
      <c r="H21" s="1">
        <v>80</v>
      </c>
      <c r="K21" s="1">
        <v>24108</v>
      </c>
      <c r="L21" s="1" t="s">
        <v>580</v>
      </c>
      <c r="M21" s="1">
        <v>35</v>
      </c>
      <c r="P21" s="1">
        <v>23915</v>
      </c>
      <c r="Q21" s="1" t="s">
        <v>482</v>
      </c>
      <c r="R21" s="1">
        <v>40</v>
      </c>
      <c r="S21" s="1">
        <v>60</v>
      </c>
    </row>
    <row r="22" spans="1:19" ht="20.100000000000001" customHeight="1" x14ac:dyDescent="0.15">
      <c r="A22" s="1">
        <v>25266</v>
      </c>
      <c r="B22" s="1" t="s">
        <v>513</v>
      </c>
      <c r="C22" s="1">
        <v>95</v>
      </c>
      <c r="F22" s="1">
        <v>25054</v>
      </c>
      <c r="G22" s="1" t="s">
        <v>625</v>
      </c>
      <c r="H22" s="1">
        <v>100</v>
      </c>
      <c r="K22" s="1">
        <v>24270</v>
      </c>
      <c r="L22" s="1" t="s">
        <v>519</v>
      </c>
      <c r="M22" s="1">
        <v>60</v>
      </c>
      <c r="P22" s="1">
        <v>24108</v>
      </c>
      <c r="Q22" s="1" t="s">
        <v>580</v>
      </c>
      <c r="R22" s="1">
        <v>35</v>
      </c>
      <c r="S22" s="1">
        <v>50</v>
      </c>
    </row>
    <row r="23" spans="1:19" ht="20.100000000000001" customHeight="1" x14ac:dyDescent="0.15">
      <c r="A23" s="1">
        <v>25316</v>
      </c>
      <c r="B23" s="1" t="s">
        <v>370</v>
      </c>
      <c r="C23" s="1">
        <v>90</v>
      </c>
      <c r="F23" s="1">
        <v>25104</v>
      </c>
      <c r="G23" s="1" t="s">
        <v>105</v>
      </c>
      <c r="H23" s="1">
        <v>95</v>
      </c>
      <c r="K23" s="1">
        <v>25054</v>
      </c>
      <c r="L23" s="1" t="s">
        <v>625</v>
      </c>
      <c r="M23" s="1">
        <v>100</v>
      </c>
      <c r="P23" s="1">
        <v>24270</v>
      </c>
      <c r="Q23" s="1" t="s">
        <v>519</v>
      </c>
      <c r="R23" s="1">
        <v>55</v>
      </c>
      <c r="S23" s="1">
        <v>70</v>
      </c>
    </row>
    <row r="24" spans="1:19" ht="20.100000000000001" customHeight="1" x14ac:dyDescent="0.15">
      <c r="A24" s="1">
        <v>26455</v>
      </c>
      <c r="B24" s="1" t="s">
        <v>554</v>
      </c>
      <c r="C24" s="1">
        <v>90</v>
      </c>
      <c r="F24" s="1">
        <v>25225</v>
      </c>
      <c r="G24" s="1" t="s">
        <v>519</v>
      </c>
      <c r="H24" s="1">
        <v>30</v>
      </c>
      <c r="K24" s="1">
        <v>25104</v>
      </c>
      <c r="L24" s="1" t="s">
        <v>105</v>
      </c>
      <c r="M24" s="1">
        <v>95</v>
      </c>
      <c r="P24" s="1">
        <v>24384</v>
      </c>
      <c r="Q24" s="1" t="s">
        <v>536</v>
      </c>
      <c r="R24" s="1">
        <v>95</v>
      </c>
      <c r="S24" s="1">
        <v>80</v>
      </c>
    </row>
    <row r="25" spans="1:19" ht="20.100000000000001" customHeight="1" x14ac:dyDescent="0.15">
      <c r="A25" s="1">
        <v>26562</v>
      </c>
      <c r="B25" s="1" t="s">
        <v>361</v>
      </c>
      <c r="C25" s="1">
        <v>95</v>
      </c>
      <c r="F25" s="1">
        <v>25266</v>
      </c>
      <c r="G25" s="1" t="s">
        <v>513</v>
      </c>
      <c r="H25" s="1">
        <v>80</v>
      </c>
      <c r="K25" s="1">
        <v>25225</v>
      </c>
      <c r="L25" s="1" t="s">
        <v>704</v>
      </c>
      <c r="M25" s="1">
        <v>35</v>
      </c>
      <c r="P25" s="1">
        <v>25054</v>
      </c>
      <c r="Q25" s="1" t="s">
        <v>625</v>
      </c>
      <c r="R25" s="1">
        <v>90</v>
      </c>
      <c r="S25" s="1">
        <v>90</v>
      </c>
    </row>
    <row r="26" spans="1:19" ht="20.100000000000001" customHeight="1" x14ac:dyDescent="0.15">
      <c r="A26" s="1">
        <v>26573</v>
      </c>
      <c r="B26" s="1" t="s">
        <v>309</v>
      </c>
      <c r="C26" s="1">
        <v>90</v>
      </c>
      <c r="F26" s="1">
        <v>25316</v>
      </c>
      <c r="G26" s="1" t="s">
        <v>370</v>
      </c>
      <c r="H26" s="1">
        <v>85</v>
      </c>
      <c r="K26" s="1">
        <v>25227</v>
      </c>
      <c r="L26" s="1" t="s">
        <v>286</v>
      </c>
      <c r="M26" s="1">
        <v>90</v>
      </c>
      <c r="P26" s="1">
        <v>25104</v>
      </c>
      <c r="Q26" s="1" t="s">
        <v>105</v>
      </c>
      <c r="R26" s="1">
        <v>90</v>
      </c>
      <c r="S26" s="1">
        <v>80</v>
      </c>
    </row>
    <row r="27" spans="1:19" ht="20.100000000000001" customHeight="1" x14ac:dyDescent="0.15">
      <c r="A27" s="1">
        <v>26574</v>
      </c>
      <c r="B27" s="1" t="s">
        <v>239</v>
      </c>
      <c r="C27" s="1">
        <v>90</v>
      </c>
      <c r="F27" s="1">
        <v>25343</v>
      </c>
      <c r="G27" s="1" t="s">
        <v>667</v>
      </c>
      <c r="H27" s="1">
        <v>100</v>
      </c>
      <c r="K27" s="1">
        <v>25238</v>
      </c>
      <c r="L27" s="1" t="s">
        <v>305</v>
      </c>
      <c r="M27" s="1">
        <v>85</v>
      </c>
      <c r="P27" s="1">
        <v>25225</v>
      </c>
      <c r="Q27" s="1" t="s">
        <v>743</v>
      </c>
      <c r="R27" s="1">
        <v>20</v>
      </c>
      <c r="S27" s="1">
        <v>40</v>
      </c>
    </row>
    <row r="28" spans="1:19" ht="20.100000000000001" customHeight="1" x14ac:dyDescent="0.15">
      <c r="A28" s="1">
        <v>26599</v>
      </c>
      <c r="B28" s="1" t="s">
        <v>107</v>
      </c>
      <c r="C28" s="1">
        <v>75</v>
      </c>
      <c r="F28" s="1">
        <v>26455</v>
      </c>
      <c r="G28" s="1" t="s">
        <v>554</v>
      </c>
      <c r="H28" s="1">
        <v>95</v>
      </c>
      <c r="K28" s="1">
        <v>25316</v>
      </c>
      <c r="L28" s="1" t="s">
        <v>370</v>
      </c>
      <c r="M28" s="1">
        <v>95</v>
      </c>
      <c r="P28" s="1">
        <v>25238</v>
      </c>
      <c r="Q28" s="1" t="s">
        <v>305</v>
      </c>
      <c r="R28" s="1">
        <v>75</v>
      </c>
      <c r="S28" s="1">
        <v>90</v>
      </c>
    </row>
    <row r="29" spans="1:19" ht="20.100000000000001" customHeight="1" x14ac:dyDescent="0.15">
      <c r="A29" s="1">
        <v>26646</v>
      </c>
      <c r="B29" s="1" t="s">
        <v>511</v>
      </c>
      <c r="C29" s="1">
        <v>85</v>
      </c>
      <c r="F29" s="1">
        <v>26562</v>
      </c>
      <c r="G29" s="1" t="s">
        <v>361</v>
      </c>
      <c r="H29" s="1">
        <v>100</v>
      </c>
      <c r="K29" s="1">
        <v>25343</v>
      </c>
      <c r="L29" s="1" t="s">
        <v>667</v>
      </c>
      <c r="M29" s="1">
        <v>90</v>
      </c>
      <c r="P29" s="1">
        <v>25266</v>
      </c>
      <c r="Q29" s="1" t="s">
        <v>513</v>
      </c>
      <c r="R29" s="1">
        <v>85</v>
      </c>
      <c r="S29" s="1">
        <v>90</v>
      </c>
    </row>
    <row r="30" spans="1:19" ht="20.100000000000001" customHeight="1" x14ac:dyDescent="0.15">
      <c r="A30" s="1">
        <v>26657</v>
      </c>
      <c r="B30" s="1" t="s">
        <v>565</v>
      </c>
      <c r="C30" s="1">
        <v>65</v>
      </c>
      <c r="F30" s="1">
        <v>26573</v>
      </c>
      <c r="G30" s="1" t="s">
        <v>309</v>
      </c>
      <c r="H30" s="1">
        <v>95</v>
      </c>
      <c r="K30" s="1">
        <v>26455</v>
      </c>
      <c r="L30" s="1" t="s">
        <v>554</v>
      </c>
      <c r="M30" s="1">
        <v>95</v>
      </c>
      <c r="P30" s="1">
        <v>25316</v>
      </c>
      <c r="Q30" s="1" t="s">
        <v>370</v>
      </c>
      <c r="R30" s="1">
        <v>80</v>
      </c>
      <c r="S30" s="1">
        <v>90</v>
      </c>
    </row>
    <row r="31" spans="1:19" ht="20.100000000000001" customHeight="1" x14ac:dyDescent="0.15">
      <c r="A31" s="1">
        <v>26713</v>
      </c>
      <c r="B31" s="1" t="s">
        <v>261</v>
      </c>
      <c r="C31" s="1">
        <v>85</v>
      </c>
      <c r="F31" s="1">
        <v>26574</v>
      </c>
      <c r="G31" s="1" t="s">
        <v>239</v>
      </c>
      <c r="H31" s="1">
        <v>65</v>
      </c>
      <c r="K31" s="1">
        <v>26562</v>
      </c>
      <c r="L31" s="1" t="s">
        <v>361</v>
      </c>
      <c r="M31" s="1">
        <v>100</v>
      </c>
      <c r="P31" s="1">
        <v>26455</v>
      </c>
      <c r="Q31" s="1" t="s">
        <v>554</v>
      </c>
      <c r="R31" s="1">
        <v>75</v>
      </c>
      <c r="S31" s="1">
        <v>0</v>
      </c>
    </row>
    <row r="32" spans="1:19" ht="20.100000000000001" customHeight="1" x14ac:dyDescent="0.15">
      <c r="A32" s="1">
        <v>26736</v>
      </c>
      <c r="B32" s="1" t="s">
        <v>134</v>
      </c>
      <c r="C32" s="1">
        <v>85</v>
      </c>
      <c r="F32" s="1">
        <v>26599</v>
      </c>
      <c r="G32" s="1" t="s">
        <v>107</v>
      </c>
      <c r="H32" s="1">
        <v>90</v>
      </c>
      <c r="K32" s="1">
        <v>26574</v>
      </c>
      <c r="L32" s="1" t="s">
        <v>239</v>
      </c>
      <c r="M32" s="1">
        <v>90</v>
      </c>
      <c r="P32" s="1">
        <v>26574</v>
      </c>
      <c r="Q32" s="1" t="s">
        <v>239</v>
      </c>
      <c r="R32" s="1">
        <v>70</v>
      </c>
      <c r="S32" s="1">
        <v>90</v>
      </c>
    </row>
    <row r="33" spans="1:19" ht="20.100000000000001" customHeight="1" x14ac:dyDescent="0.15">
      <c r="A33" s="1">
        <v>26895</v>
      </c>
      <c r="B33" s="1" t="s">
        <v>277</v>
      </c>
      <c r="C33" s="1">
        <v>70</v>
      </c>
      <c r="F33" s="1">
        <v>26657</v>
      </c>
      <c r="G33" s="1" t="s">
        <v>565</v>
      </c>
      <c r="H33" s="1">
        <v>65</v>
      </c>
      <c r="K33" s="1">
        <v>26646</v>
      </c>
      <c r="L33" s="1" t="s">
        <v>511</v>
      </c>
      <c r="M33" s="1">
        <v>85</v>
      </c>
      <c r="P33" s="1">
        <v>26575</v>
      </c>
      <c r="Q33" s="1" t="s">
        <v>314</v>
      </c>
      <c r="R33" s="1">
        <v>85</v>
      </c>
      <c r="S33" s="1">
        <v>90</v>
      </c>
    </row>
    <row r="34" spans="1:19" ht="20.100000000000001" customHeight="1" x14ac:dyDescent="0.15">
      <c r="A34" s="1">
        <v>28679</v>
      </c>
      <c r="B34" s="1" t="s">
        <v>345</v>
      </c>
      <c r="C34" s="1">
        <v>40</v>
      </c>
      <c r="F34" s="1">
        <v>26713</v>
      </c>
      <c r="G34" s="1" t="s">
        <v>261</v>
      </c>
      <c r="H34" s="1">
        <v>70</v>
      </c>
      <c r="K34" s="1">
        <v>26657</v>
      </c>
      <c r="L34" s="1" t="s">
        <v>565</v>
      </c>
      <c r="M34" s="1">
        <v>50</v>
      </c>
      <c r="P34" s="1">
        <v>26599</v>
      </c>
      <c r="Q34" s="1" t="s">
        <v>107</v>
      </c>
      <c r="R34" s="1">
        <v>80</v>
      </c>
      <c r="S34" s="1">
        <v>90</v>
      </c>
    </row>
    <row r="35" spans="1:19" ht="20.100000000000001" customHeight="1" x14ac:dyDescent="0.15">
      <c r="A35" s="1">
        <v>28682</v>
      </c>
      <c r="B35" s="1" t="s">
        <v>349</v>
      </c>
      <c r="C35" s="1">
        <v>85</v>
      </c>
      <c r="F35" s="1">
        <v>26718</v>
      </c>
      <c r="G35" s="1" t="s">
        <v>598</v>
      </c>
      <c r="H35" s="1">
        <v>35</v>
      </c>
      <c r="K35" s="1">
        <v>26713</v>
      </c>
      <c r="L35" s="1" t="s">
        <v>261</v>
      </c>
      <c r="M35" s="1">
        <v>70</v>
      </c>
      <c r="P35" s="1">
        <v>26657</v>
      </c>
      <c r="Q35" s="1" t="s">
        <v>565</v>
      </c>
      <c r="R35" s="1">
        <v>45</v>
      </c>
      <c r="S35" s="1">
        <v>70</v>
      </c>
    </row>
    <row r="36" spans="1:19" ht="20.100000000000001" customHeight="1" x14ac:dyDescent="0.15">
      <c r="A36" s="1">
        <v>28686</v>
      </c>
      <c r="B36" s="1" t="s">
        <v>329</v>
      </c>
      <c r="C36" s="1">
        <v>90</v>
      </c>
      <c r="F36" s="1">
        <v>26736</v>
      </c>
      <c r="G36" s="1" t="s">
        <v>134</v>
      </c>
      <c r="H36" s="1">
        <v>85</v>
      </c>
      <c r="K36" s="1">
        <v>26718</v>
      </c>
      <c r="L36" s="1" t="s">
        <v>598</v>
      </c>
      <c r="M36" s="1">
        <v>40</v>
      </c>
      <c r="P36" s="1">
        <v>26713</v>
      </c>
      <c r="Q36" s="1" t="s">
        <v>261</v>
      </c>
      <c r="R36" s="1">
        <v>60</v>
      </c>
      <c r="S36" s="1">
        <v>70</v>
      </c>
    </row>
    <row r="37" spans="1:19" ht="20.100000000000001" customHeight="1" x14ac:dyDescent="0.15">
      <c r="A37" s="1">
        <v>28689</v>
      </c>
      <c r="B37" s="1" t="s">
        <v>353</v>
      </c>
      <c r="C37" s="1">
        <v>85</v>
      </c>
      <c r="F37" s="1">
        <v>26895</v>
      </c>
      <c r="G37" s="1" t="s">
        <v>277</v>
      </c>
      <c r="H37" s="1">
        <v>75</v>
      </c>
      <c r="K37" s="1">
        <v>26801</v>
      </c>
      <c r="L37" s="1" t="s">
        <v>685</v>
      </c>
      <c r="M37" s="1">
        <v>75</v>
      </c>
      <c r="P37" s="1">
        <v>26718</v>
      </c>
      <c r="Q37" s="1" t="s">
        <v>598</v>
      </c>
      <c r="R37" s="1">
        <v>35</v>
      </c>
      <c r="S37" s="1">
        <v>50</v>
      </c>
    </row>
    <row r="38" spans="1:19" ht="20.100000000000001" customHeight="1" x14ac:dyDescent="0.15">
      <c r="A38" s="1">
        <v>28690</v>
      </c>
      <c r="B38" s="1" t="s">
        <v>337</v>
      </c>
      <c r="C38" s="1">
        <v>60</v>
      </c>
      <c r="F38" s="1">
        <v>28679</v>
      </c>
      <c r="G38" s="1" t="s">
        <v>345</v>
      </c>
      <c r="H38" s="1">
        <v>55</v>
      </c>
      <c r="K38" s="1">
        <v>26935</v>
      </c>
      <c r="L38" s="1" t="s">
        <v>617</v>
      </c>
      <c r="M38" s="1">
        <v>90</v>
      </c>
      <c r="P38" s="1">
        <v>26736</v>
      </c>
      <c r="Q38" s="1" t="s">
        <v>134</v>
      </c>
      <c r="R38" s="1">
        <v>100</v>
      </c>
      <c r="S38" s="1">
        <v>90</v>
      </c>
    </row>
    <row r="39" spans="1:19" ht="20.100000000000001" customHeight="1" x14ac:dyDescent="0.15">
      <c r="A39" s="1">
        <v>28692</v>
      </c>
      <c r="B39" s="1" t="s">
        <v>347</v>
      </c>
      <c r="C39" s="1">
        <v>0</v>
      </c>
      <c r="F39" s="1">
        <v>28682</v>
      </c>
      <c r="G39" s="1" t="s">
        <v>349</v>
      </c>
      <c r="H39" s="1">
        <v>80</v>
      </c>
      <c r="K39" s="1">
        <v>28679</v>
      </c>
      <c r="L39" s="1" t="s">
        <v>345</v>
      </c>
      <c r="M39" s="1">
        <v>50</v>
      </c>
      <c r="P39" s="1">
        <v>26801</v>
      </c>
      <c r="Q39" s="1" t="s">
        <v>685</v>
      </c>
      <c r="R39" s="1">
        <v>100</v>
      </c>
      <c r="S39" s="1">
        <v>90</v>
      </c>
    </row>
    <row r="40" spans="1:19" ht="20.100000000000001" customHeight="1" x14ac:dyDescent="0.15">
      <c r="A40" s="1">
        <v>28700</v>
      </c>
      <c r="B40" s="1" t="s">
        <v>335</v>
      </c>
      <c r="C40" s="1">
        <v>90</v>
      </c>
      <c r="F40" s="1">
        <v>28686</v>
      </c>
      <c r="G40" s="1" t="s">
        <v>329</v>
      </c>
      <c r="H40" s="1">
        <v>85</v>
      </c>
      <c r="K40" s="1">
        <v>28682</v>
      </c>
      <c r="L40" s="1" t="s">
        <v>349</v>
      </c>
      <c r="M40" s="1">
        <v>80</v>
      </c>
      <c r="P40" s="1">
        <v>26895</v>
      </c>
      <c r="Q40" s="1" t="s">
        <v>277</v>
      </c>
      <c r="R40" s="1">
        <v>20</v>
      </c>
      <c r="S40" s="1">
        <v>70</v>
      </c>
    </row>
    <row r="41" spans="1:19" ht="20.100000000000001" customHeight="1" x14ac:dyDescent="0.15">
      <c r="A41" s="1">
        <v>28701</v>
      </c>
      <c r="B41" s="1" t="s">
        <v>357</v>
      </c>
      <c r="C41" s="1">
        <v>90</v>
      </c>
      <c r="F41" s="1">
        <v>28688</v>
      </c>
      <c r="G41" s="1" t="s">
        <v>331</v>
      </c>
      <c r="H41" s="1">
        <v>70</v>
      </c>
      <c r="K41" s="1">
        <v>28686</v>
      </c>
      <c r="L41" s="1" t="s">
        <v>329</v>
      </c>
      <c r="M41" s="1">
        <v>90</v>
      </c>
      <c r="P41" s="1">
        <v>26935</v>
      </c>
      <c r="Q41" s="1" t="s">
        <v>617</v>
      </c>
      <c r="R41" s="1">
        <v>90</v>
      </c>
      <c r="S41" s="1">
        <v>90</v>
      </c>
    </row>
    <row r="42" spans="1:19" ht="20.100000000000001" customHeight="1" x14ac:dyDescent="0.15">
      <c r="A42" s="1">
        <v>28702</v>
      </c>
      <c r="B42" s="1" t="s">
        <v>351</v>
      </c>
      <c r="C42" s="1">
        <v>95</v>
      </c>
      <c r="F42" s="1">
        <v>28689</v>
      </c>
      <c r="G42" s="1" t="s">
        <v>353</v>
      </c>
      <c r="H42" s="1">
        <v>80</v>
      </c>
      <c r="K42" s="1">
        <v>28689</v>
      </c>
      <c r="L42" s="1" t="s">
        <v>353</v>
      </c>
      <c r="M42" s="1">
        <v>80</v>
      </c>
      <c r="P42" s="1">
        <v>28679</v>
      </c>
      <c r="Q42" s="1" t="s">
        <v>345</v>
      </c>
      <c r="R42" s="1">
        <v>35</v>
      </c>
      <c r="S42" s="1">
        <v>70</v>
      </c>
    </row>
    <row r="43" spans="1:19" ht="20.100000000000001" customHeight="1" x14ac:dyDescent="0.15">
      <c r="A43" s="1">
        <v>28703</v>
      </c>
      <c r="B43" s="1" t="s">
        <v>637</v>
      </c>
      <c r="C43" s="1">
        <v>75</v>
      </c>
      <c r="F43" s="1">
        <v>28692</v>
      </c>
      <c r="G43" s="1" t="s">
        <v>678</v>
      </c>
      <c r="H43" s="1">
        <v>65</v>
      </c>
      <c r="K43" s="1">
        <v>28700</v>
      </c>
      <c r="L43" s="1" t="s">
        <v>335</v>
      </c>
      <c r="M43" s="1">
        <v>100</v>
      </c>
      <c r="P43" s="1">
        <v>28682</v>
      </c>
      <c r="Q43" s="1" t="s">
        <v>349</v>
      </c>
      <c r="R43" s="1">
        <v>60</v>
      </c>
      <c r="S43" s="1">
        <v>50</v>
      </c>
    </row>
    <row r="44" spans="1:19" ht="20.100000000000001" customHeight="1" x14ac:dyDescent="0.15">
      <c r="A44" s="1">
        <v>28715</v>
      </c>
      <c r="B44" s="1" t="s">
        <v>493</v>
      </c>
      <c r="C44" s="1">
        <v>45</v>
      </c>
      <c r="F44" s="1">
        <v>28700</v>
      </c>
      <c r="G44" s="1" t="s">
        <v>335</v>
      </c>
      <c r="H44" s="1">
        <v>95</v>
      </c>
      <c r="K44" s="1">
        <v>28701</v>
      </c>
      <c r="L44" s="1" t="s">
        <v>357</v>
      </c>
      <c r="M44" s="1">
        <v>70</v>
      </c>
      <c r="P44" s="1">
        <v>28686</v>
      </c>
      <c r="Q44" s="1" t="s">
        <v>329</v>
      </c>
      <c r="R44" s="1">
        <v>85</v>
      </c>
      <c r="S44" s="1">
        <v>90</v>
      </c>
    </row>
    <row r="45" spans="1:19" ht="20.100000000000001" customHeight="1" x14ac:dyDescent="0.15">
      <c r="A45" s="1">
        <v>28719</v>
      </c>
      <c r="B45" s="1" t="s">
        <v>563</v>
      </c>
      <c r="C45" s="1">
        <v>65</v>
      </c>
      <c r="F45" s="1">
        <v>28701</v>
      </c>
      <c r="G45" s="1" t="s">
        <v>357</v>
      </c>
      <c r="H45" s="1">
        <v>65</v>
      </c>
      <c r="K45" s="1">
        <v>28702</v>
      </c>
      <c r="L45" s="1" t="s">
        <v>351</v>
      </c>
      <c r="M45" s="1">
        <v>80</v>
      </c>
      <c r="P45" s="1">
        <v>28688</v>
      </c>
      <c r="Q45" s="1" t="s">
        <v>331</v>
      </c>
      <c r="R45" s="1">
        <v>30</v>
      </c>
      <c r="S45" s="1">
        <v>80</v>
      </c>
    </row>
    <row r="46" spans="1:19" ht="20.100000000000001" customHeight="1" x14ac:dyDescent="0.15">
      <c r="A46" s="1">
        <v>28720</v>
      </c>
      <c r="B46" s="1" t="s">
        <v>333</v>
      </c>
      <c r="C46" s="1">
        <v>90</v>
      </c>
      <c r="F46" s="1">
        <v>28702</v>
      </c>
      <c r="G46" s="1" t="s">
        <v>351</v>
      </c>
      <c r="H46" s="1">
        <v>95</v>
      </c>
      <c r="K46" s="1">
        <v>28703</v>
      </c>
      <c r="L46" s="1" t="s">
        <v>637</v>
      </c>
      <c r="M46" s="1">
        <v>90</v>
      </c>
      <c r="P46" s="1">
        <v>28689</v>
      </c>
      <c r="Q46" s="1" t="s">
        <v>353</v>
      </c>
      <c r="R46" s="1">
        <v>70</v>
      </c>
      <c r="S46" s="1">
        <v>80</v>
      </c>
    </row>
    <row r="47" spans="1:19" ht="20.100000000000001" customHeight="1" x14ac:dyDescent="0.15">
      <c r="A47" s="1">
        <v>28722</v>
      </c>
      <c r="B47" s="1" t="s">
        <v>546</v>
      </c>
      <c r="C47" s="1">
        <v>85</v>
      </c>
      <c r="F47" s="1">
        <v>28703</v>
      </c>
      <c r="G47" s="1" t="s">
        <v>637</v>
      </c>
      <c r="H47" s="1">
        <v>90</v>
      </c>
      <c r="K47" s="1">
        <v>28713</v>
      </c>
      <c r="L47" s="1" t="s">
        <v>517</v>
      </c>
      <c r="M47" s="1">
        <v>75</v>
      </c>
      <c r="P47" s="1">
        <v>28690</v>
      </c>
      <c r="Q47" s="1" t="s">
        <v>337</v>
      </c>
      <c r="R47" s="1">
        <v>55</v>
      </c>
      <c r="S47" s="1">
        <v>80</v>
      </c>
    </row>
    <row r="48" spans="1:19" ht="20.100000000000001" customHeight="1" x14ac:dyDescent="0.15">
      <c r="A48" s="1">
        <v>28727</v>
      </c>
      <c r="B48" s="1" t="s">
        <v>371</v>
      </c>
      <c r="C48" s="1">
        <v>75</v>
      </c>
      <c r="F48" s="1">
        <v>28713</v>
      </c>
      <c r="G48" s="1" t="s">
        <v>517</v>
      </c>
      <c r="H48" s="1">
        <v>90</v>
      </c>
      <c r="K48" s="1">
        <v>28715</v>
      </c>
      <c r="L48" s="1" t="s">
        <v>493</v>
      </c>
      <c r="M48" s="1">
        <v>35</v>
      </c>
      <c r="P48" s="1">
        <v>28700</v>
      </c>
      <c r="Q48" s="1" t="s">
        <v>335</v>
      </c>
      <c r="R48" s="1">
        <v>80</v>
      </c>
      <c r="S48" s="1">
        <v>80</v>
      </c>
    </row>
    <row r="49" spans="1:19" ht="20.100000000000001" customHeight="1" x14ac:dyDescent="0.15">
      <c r="A49" s="1">
        <v>28729</v>
      </c>
      <c r="B49" s="1" t="s">
        <v>363</v>
      </c>
      <c r="C49" s="1">
        <v>70</v>
      </c>
      <c r="F49" s="1">
        <v>28715</v>
      </c>
      <c r="G49" s="1" t="s">
        <v>493</v>
      </c>
      <c r="H49" s="1">
        <v>65</v>
      </c>
      <c r="K49" s="1">
        <v>28719</v>
      </c>
      <c r="L49" s="1" t="s">
        <v>563</v>
      </c>
      <c r="M49" s="1">
        <v>35</v>
      </c>
      <c r="P49" s="1">
        <v>28701</v>
      </c>
      <c r="Q49" s="1" t="s">
        <v>357</v>
      </c>
      <c r="R49" s="1">
        <v>45</v>
      </c>
      <c r="S49" s="1">
        <v>90</v>
      </c>
    </row>
    <row r="50" spans="1:19" ht="20.100000000000001" customHeight="1" x14ac:dyDescent="0.15">
      <c r="A50" s="1">
        <v>28731</v>
      </c>
      <c r="B50" s="1" t="s">
        <v>569</v>
      </c>
      <c r="C50" s="1">
        <v>85</v>
      </c>
      <c r="F50" s="1">
        <v>28719</v>
      </c>
      <c r="G50" s="1" t="s">
        <v>563</v>
      </c>
      <c r="H50" s="1">
        <v>70</v>
      </c>
      <c r="K50" s="1">
        <v>28720</v>
      </c>
      <c r="L50" s="1" t="s">
        <v>333</v>
      </c>
      <c r="M50" s="1">
        <v>95</v>
      </c>
      <c r="P50" s="1">
        <v>28702</v>
      </c>
      <c r="Q50" s="1" t="s">
        <v>351</v>
      </c>
      <c r="R50" s="1">
        <v>90</v>
      </c>
      <c r="S50" s="1">
        <v>100</v>
      </c>
    </row>
    <row r="51" spans="1:19" ht="20.100000000000001" customHeight="1" x14ac:dyDescent="0.15">
      <c r="A51" s="1">
        <v>28747</v>
      </c>
      <c r="B51" s="1" t="s">
        <v>561</v>
      </c>
      <c r="C51" s="1">
        <v>60</v>
      </c>
      <c r="F51" s="1">
        <v>28720</v>
      </c>
      <c r="G51" s="1" t="s">
        <v>333</v>
      </c>
      <c r="H51" s="1">
        <v>75</v>
      </c>
      <c r="K51" s="1">
        <v>28722</v>
      </c>
      <c r="L51" s="1" t="s">
        <v>546</v>
      </c>
      <c r="M51" s="1">
        <v>95</v>
      </c>
      <c r="P51" s="1">
        <v>28703</v>
      </c>
      <c r="Q51" s="1" t="s">
        <v>637</v>
      </c>
      <c r="R51" s="1">
        <v>80</v>
      </c>
      <c r="S51" s="1">
        <v>80</v>
      </c>
    </row>
    <row r="52" spans="1:19" ht="20.100000000000001" customHeight="1" x14ac:dyDescent="0.15">
      <c r="A52" s="1">
        <v>30598</v>
      </c>
      <c r="B52" s="1" t="s">
        <v>463</v>
      </c>
      <c r="C52" s="1">
        <v>85</v>
      </c>
      <c r="F52" s="1">
        <v>28722</v>
      </c>
      <c r="G52" s="1" t="s">
        <v>546</v>
      </c>
      <c r="H52" s="1">
        <v>85</v>
      </c>
      <c r="K52" s="1">
        <v>28727</v>
      </c>
      <c r="L52" s="1" t="s">
        <v>371</v>
      </c>
      <c r="M52" s="1">
        <v>85</v>
      </c>
      <c r="P52" s="1">
        <v>28713</v>
      </c>
      <c r="Q52" s="1" t="s">
        <v>517</v>
      </c>
      <c r="R52" s="1">
        <v>75</v>
      </c>
      <c r="S52" s="1">
        <v>80</v>
      </c>
    </row>
    <row r="53" spans="1:19" ht="20.100000000000001" customHeight="1" x14ac:dyDescent="0.15">
      <c r="A53" s="1">
        <v>31794</v>
      </c>
      <c r="B53" s="1" t="s">
        <v>288</v>
      </c>
      <c r="C53" s="1">
        <v>85</v>
      </c>
      <c r="F53" s="1">
        <v>28727</v>
      </c>
      <c r="G53" s="1" t="s">
        <v>371</v>
      </c>
      <c r="H53" s="1">
        <v>80</v>
      </c>
      <c r="K53" s="1">
        <v>28729</v>
      </c>
      <c r="L53" s="1" t="s">
        <v>363</v>
      </c>
      <c r="M53" s="1">
        <v>90</v>
      </c>
      <c r="P53" s="1">
        <v>28715</v>
      </c>
      <c r="Q53" s="1" t="s">
        <v>493</v>
      </c>
      <c r="R53" s="1">
        <v>45</v>
      </c>
      <c r="S53" s="1">
        <v>90</v>
      </c>
    </row>
    <row r="54" spans="1:19" ht="20.100000000000001" customHeight="1" x14ac:dyDescent="0.15">
      <c r="A54" s="1">
        <v>31797</v>
      </c>
      <c r="B54" s="1" t="s">
        <v>372</v>
      </c>
      <c r="C54" s="1">
        <v>100</v>
      </c>
      <c r="F54" s="1">
        <v>28729</v>
      </c>
      <c r="G54" s="1" t="s">
        <v>363</v>
      </c>
      <c r="H54" s="1">
        <v>90</v>
      </c>
      <c r="K54" s="1">
        <v>28744</v>
      </c>
      <c r="L54" s="1" t="s">
        <v>523</v>
      </c>
      <c r="M54" s="1">
        <v>0</v>
      </c>
      <c r="P54" s="1">
        <v>28719</v>
      </c>
      <c r="Q54" s="1" t="s">
        <v>563</v>
      </c>
      <c r="R54" s="1">
        <v>70</v>
      </c>
      <c r="S54" s="1">
        <v>70</v>
      </c>
    </row>
    <row r="55" spans="1:19" ht="20.100000000000001" customHeight="1" x14ac:dyDescent="0.15">
      <c r="A55" s="1">
        <v>31839</v>
      </c>
      <c r="B55" s="1" t="s">
        <v>373</v>
      </c>
      <c r="C55" s="1">
        <v>70</v>
      </c>
      <c r="F55" s="1">
        <v>28731</v>
      </c>
      <c r="G55" s="1" t="s">
        <v>569</v>
      </c>
      <c r="H55" s="1">
        <v>45</v>
      </c>
      <c r="K55" s="1">
        <v>28747</v>
      </c>
      <c r="L55" s="1" t="s">
        <v>561</v>
      </c>
      <c r="M55" s="1">
        <v>65</v>
      </c>
      <c r="P55" s="1">
        <v>28720</v>
      </c>
      <c r="Q55" s="1" t="s">
        <v>333</v>
      </c>
      <c r="R55" s="1">
        <v>80</v>
      </c>
      <c r="S55" s="1">
        <v>100</v>
      </c>
    </row>
    <row r="56" spans="1:19" ht="20.100000000000001" customHeight="1" x14ac:dyDescent="0.15">
      <c r="A56" s="1">
        <v>31841</v>
      </c>
      <c r="B56" s="1" t="s">
        <v>108</v>
      </c>
      <c r="C56" s="1">
        <v>85</v>
      </c>
      <c r="F56" s="1">
        <v>28744</v>
      </c>
      <c r="G56" s="1" t="s">
        <v>523</v>
      </c>
      <c r="H56" s="1">
        <v>45</v>
      </c>
      <c r="K56" s="1">
        <v>30598</v>
      </c>
      <c r="L56" s="1" t="s">
        <v>654</v>
      </c>
      <c r="M56" s="1">
        <v>90</v>
      </c>
      <c r="P56" s="1">
        <v>28722</v>
      </c>
      <c r="Q56" s="1" t="s">
        <v>546</v>
      </c>
      <c r="R56" s="1">
        <v>85</v>
      </c>
      <c r="S56" s="1">
        <v>100</v>
      </c>
    </row>
    <row r="57" spans="1:19" ht="20.100000000000001" customHeight="1" x14ac:dyDescent="0.15">
      <c r="A57" s="1">
        <v>32026</v>
      </c>
      <c r="B57" s="1" t="s">
        <v>133</v>
      </c>
      <c r="C57" s="1">
        <v>90</v>
      </c>
      <c r="F57" s="1">
        <v>28747</v>
      </c>
      <c r="G57" s="1" t="s">
        <v>561</v>
      </c>
      <c r="H57" s="1">
        <v>90</v>
      </c>
      <c r="K57" s="1">
        <v>31374</v>
      </c>
      <c r="L57" s="1" t="s">
        <v>572</v>
      </c>
      <c r="M57" s="1">
        <v>50</v>
      </c>
      <c r="P57" s="1">
        <v>28727</v>
      </c>
      <c r="Q57" s="1" t="s">
        <v>371</v>
      </c>
      <c r="R57" s="1">
        <v>55</v>
      </c>
      <c r="S57" s="1">
        <v>100</v>
      </c>
    </row>
    <row r="58" spans="1:19" ht="20.100000000000001" customHeight="1" x14ac:dyDescent="0.15">
      <c r="A58" s="1">
        <v>32423</v>
      </c>
      <c r="B58" s="1" t="s">
        <v>325</v>
      </c>
      <c r="C58" s="1">
        <v>80</v>
      </c>
      <c r="F58" s="1">
        <v>31794</v>
      </c>
      <c r="G58" s="1" t="s">
        <v>288</v>
      </c>
      <c r="H58" s="1">
        <v>95</v>
      </c>
      <c r="K58" s="1">
        <v>31794</v>
      </c>
      <c r="L58" s="1" t="s">
        <v>288</v>
      </c>
      <c r="M58" s="1">
        <v>75</v>
      </c>
      <c r="P58" s="1">
        <v>28731</v>
      </c>
      <c r="Q58" s="1" t="s">
        <v>569</v>
      </c>
      <c r="R58" s="1">
        <v>85</v>
      </c>
      <c r="S58" s="1">
        <v>80</v>
      </c>
    </row>
    <row r="59" spans="1:19" ht="20.100000000000001" customHeight="1" x14ac:dyDescent="0.15">
      <c r="A59" s="1">
        <v>32656</v>
      </c>
      <c r="B59" s="1" t="s">
        <v>291</v>
      </c>
      <c r="C59" s="1">
        <v>60</v>
      </c>
      <c r="F59" s="1">
        <v>31797</v>
      </c>
      <c r="G59" s="1" t="s">
        <v>372</v>
      </c>
      <c r="H59" s="1">
        <v>95</v>
      </c>
      <c r="K59" s="1">
        <v>31797</v>
      </c>
      <c r="L59" s="1" t="s">
        <v>372</v>
      </c>
      <c r="M59" s="1">
        <v>95</v>
      </c>
      <c r="P59" s="1">
        <v>28744</v>
      </c>
      <c r="Q59" s="1" t="s">
        <v>705</v>
      </c>
      <c r="R59" s="1">
        <v>10</v>
      </c>
      <c r="S59" s="1">
        <v>0</v>
      </c>
    </row>
    <row r="60" spans="1:19" ht="20.100000000000001" customHeight="1" x14ac:dyDescent="0.15">
      <c r="A60" s="1">
        <v>32657</v>
      </c>
      <c r="B60" s="1" t="s">
        <v>374</v>
      </c>
      <c r="C60" s="1">
        <v>75</v>
      </c>
      <c r="F60" s="1">
        <v>31836</v>
      </c>
      <c r="G60" s="1" t="s">
        <v>669</v>
      </c>
      <c r="H60" s="1">
        <v>50</v>
      </c>
      <c r="K60" s="1">
        <v>31839</v>
      </c>
      <c r="L60" s="1" t="s">
        <v>373</v>
      </c>
      <c r="M60" s="1">
        <v>90</v>
      </c>
      <c r="P60" s="1">
        <v>28747</v>
      </c>
      <c r="Q60" s="1" t="s">
        <v>654</v>
      </c>
      <c r="R60" s="1">
        <v>50</v>
      </c>
      <c r="S60" s="1">
        <v>80</v>
      </c>
    </row>
    <row r="61" spans="1:19" ht="20.100000000000001" customHeight="1" x14ac:dyDescent="0.15">
      <c r="A61" s="1">
        <v>32660</v>
      </c>
      <c r="B61" s="1" t="s">
        <v>110</v>
      </c>
      <c r="C61" s="1">
        <v>70</v>
      </c>
      <c r="F61" s="1">
        <v>31839</v>
      </c>
      <c r="G61" s="1" t="s">
        <v>373</v>
      </c>
      <c r="H61" s="1">
        <v>95</v>
      </c>
      <c r="K61" s="1">
        <v>32423</v>
      </c>
      <c r="L61" s="1" t="s">
        <v>325</v>
      </c>
      <c r="M61" s="1">
        <v>90</v>
      </c>
      <c r="P61" s="1">
        <v>31794</v>
      </c>
      <c r="Q61" s="1" t="s">
        <v>288</v>
      </c>
      <c r="R61" s="1">
        <v>85</v>
      </c>
      <c r="S61" s="1">
        <v>70</v>
      </c>
    </row>
    <row r="62" spans="1:19" ht="20.100000000000001" customHeight="1" x14ac:dyDescent="0.15">
      <c r="A62" s="1">
        <v>32664</v>
      </c>
      <c r="B62" s="1" t="s">
        <v>115</v>
      </c>
      <c r="C62" s="1">
        <v>95</v>
      </c>
      <c r="F62" s="1">
        <v>32423</v>
      </c>
      <c r="G62" s="1" t="s">
        <v>325</v>
      </c>
      <c r="H62" s="1">
        <v>85</v>
      </c>
      <c r="K62" s="1">
        <v>32656</v>
      </c>
      <c r="L62" s="1" t="s">
        <v>291</v>
      </c>
      <c r="M62" s="1">
        <v>100</v>
      </c>
      <c r="P62" s="1">
        <v>31797</v>
      </c>
      <c r="Q62" s="1" t="s">
        <v>372</v>
      </c>
      <c r="R62" s="1">
        <v>90</v>
      </c>
      <c r="S62" s="1">
        <v>90</v>
      </c>
    </row>
    <row r="63" spans="1:19" ht="20.100000000000001" customHeight="1" x14ac:dyDescent="0.15">
      <c r="A63" s="1">
        <v>32676</v>
      </c>
      <c r="B63" s="1" t="s">
        <v>175</v>
      </c>
      <c r="C63" s="1">
        <v>95</v>
      </c>
      <c r="F63" s="1">
        <v>32656</v>
      </c>
      <c r="G63" s="1" t="s">
        <v>291</v>
      </c>
      <c r="H63" s="1">
        <v>100</v>
      </c>
      <c r="K63" s="1">
        <v>32657</v>
      </c>
      <c r="L63" s="1" t="s">
        <v>374</v>
      </c>
      <c r="M63" s="1">
        <v>80</v>
      </c>
      <c r="P63" s="1">
        <v>31839</v>
      </c>
      <c r="Q63" s="1" t="s">
        <v>373</v>
      </c>
      <c r="R63" s="1">
        <v>90</v>
      </c>
      <c r="S63" s="1">
        <v>90</v>
      </c>
    </row>
    <row r="64" spans="1:19" ht="20.100000000000001" customHeight="1" x14ac:dyDescent="0.15">
      <c r="A64" s="1">
        <v>32677</v>
      </c>
      <c r="B64" s="1" t="s">
        <v>156</v>
      </c>
      <c r="C64" s="1">
        <v>70</v>
      </c>
      <c r="F64" s="1">
        <v>32657</v>
      </c>
      <c r="G64" s="1" t="s">
        <v>374</v>
      </c>
      <c r="H64" s="1">
        <v>90</v>
      </c>
      <c r="K64" s="1">
        <v>32660</v>
      </c>
      <c r="L64" s="1" t="s">
        <v>110</v>
      </c>
      <c r="M64" s="1">
        <v>75</v>
      </c>
      <c r="P64" s="1">
        <v>32423</v>
      </c>
      <c r="Q64" s="1" t="s">
        <v>325</v>
      </c>
      <c r="R64" s="1">
        <v>80</v>
      </c>
      <c r="S64" s="1">
        <v>50</v>
      </c>
    </row>
    <row r="65" spans="1:19" ht="20.100000000000001" customHeight="1" x14ac:dyDescent="0.15">
      <c r="A65" s="1">
        <v>32684</v>
      </c>
      <c r="B65" s="1" t="s">
        <v>521</v>
      </c>
      <c r="C65" s="1">
        <v>90</v>
      </c>
      <c r="F65" s="1">
        <v>32660</v>
      </c>
      <c r="G65" s="1" t="s">
        <v>110</v>
      </c>
      <c r="H65" s="1">
        <v>75</v>
      </c>
      <c r="K65" s="1">
        <v>32676</v>
      </c>
      <c r="L65" s="1" t="s">
        <v>175</v>
      </c>
      <c r="M65" s="1">
        <v>95</v>
      </c>
      <c r="P65" s="1">
        <v>32647</v>
      </c>
      <c r="Q65" s="1" t="s">
        <v>668</v>
      </c>
      <c r="R65" s="1">
        <v>70</v>
      </c>
      <c r="S65" s="1">
        <v>80</v>
      </c>
    </row>
    <row r="66" spans="1:19" ht="20.100000000000001" customHeight="1" x14ac:dyDescent="0.15">
      <c r="A66" s="1">
        <v>32689</v>
      </c>
      <c r="B66" s="1" t="s">
        <v>112</v>
      </c>
      <c r="C66" s="1">
        <v>75</v>
      </c>
      <c r="F66" s="1">
        <v>32664</v>
      </c>
      <c r="G66" s="1" t="s">
        <v>115</v>
      </c>
      <c r="H66" s="1">
        <v>95</v>
      </c>
      <c r="K66" s="1">
        <v>32677</v>
      </c>
      <c r="L66" s="1" t="s">
        <v>156</v>
      </c>
      <c r="M66" s="1">
        <v>90</v>
      </c>
      <c r="P66" s="1">
        <v>32656</v>
      </c>
      <c r="Q66" s="1" t="s">
        <v>291</v>
      </c>
      <c r="R66" s="1">
        <v>80</v>
      </c>
      <c r="S66" s="1">
        <v>100</v>
      </c>
    </row>
    <row r="67" spans="1:19" ht="20.100000000000001" customHeight="1" x14ac:dyDescent="0.15">
      <c r="A67" s="1">
        <v>32807</v>
      </c>
      <c r="B67" s="1" t="s">
        <v>296</v>
      </c>
      <c r="C67" s="1">
        <v>60</v>
      </c>
      <c r="F67" s="1">
        <v>32676</v>
      </c>
      <c r="G67" s="1" t="s">
        <v>175</v>
      </c>
      <c r="H67" s="1">
        <v>100</v>
      </c>
      <c r="K67" s="1">
        <v>32684</v>
      </c>
      <c r="L67" s="1" t="s">
        <v>521</v>
      </c>
      <c r="M67" s="1">
        <v>80</v>
      </c>
      <c r="P67" s="1">
        <v>32657</v>
      </c>
      <c r="Q67" s="1" t="s">
        <v>374</v>
      </c>
      <c r="R67" s="1">
        <v>85</v>
      </c>
      <c r="S67" s="1">
        <v>70</v>
      </c>
    </row>
    <row r="68" spans="1:19" ht="20.100000000000001" customHeight="1" x14ac:dyDescent="0.15">
      <c r="A68" s="1">
        <v>32808</v>
      </c>
      <c r="B68" s="1" t="s">
        <v>586</v>
      </c>
      <c r="C68" s="1">
        <v>75</v>
      </c>
      <c r="F68" s="1">
        <v>32677</v>
      </c>
      <c r="G68" s="1" t="s">
        <v>156</v>
      </c>
      <c r="H68" s="1">
        <v>85</v>
      </c>
      <c r="K68" s="1">
        <v>32689</v>
      </c>
      <c r="L68" s="1" t="s">
        <v>112</v>
      </c>
      <c r="M68" s="1">
        <v>95</v>
      </c>
      <c r="P68" s="1">
        <v>32660</v>
      </c>
      <c r="Q68" s="1" t="s">
        <v>110</v>
      </c>
      <c r="R68" s="1">
        <v>95</v>
      </c>
      <c r="S68" s="1">
        <v>70</v>
      </c>
    </row>
    <row r="69" spans="1:19" ht="20.100000000000001" customHeight="1" x14ac:dyDescent="0.15">
      <c r="A69" s="1">
        <v>32828</v>
      </c>
      <c r="B69" s="1" t="s">
        <v>109</v>
      </c>
      <c r="C69" s="1">
        <v>85</v>
      </c>
      <c r="F69" s="1">
        <v>32684</v>
      </c>
      <c r="G69" s="1" t="s">
        <v>521</v>
      </c>
      <c r="H69" s="1">
        <v>95</v>
      </c>
      <c r="K69" s="1">
        <v>32807</v>
      </c>
      <c r="L69" s="1" t="s">
        <v>296</v>
      </c>
      <c r="M69" s="1">
        <v>55</v>
      </c>
      <c r="P69" s="1">
        <v>32664</v>
      </c>
      <c r="Q69" s="1" t="s">
        <v>115</v>
      </c>
      <c r="R69" s="1">
        <v>90</v>
      </c>
      <c r="S69" s="1">
        <v>100</v>
      </c>
    </row>
    <row r="70" spans="1:19" ht="20.100000000000001" customHeight="1" x14ac:dyDescent="0.15">
      <c r="A70" s="1">
        <v>32832</v>
      </c>
      <c r="B70" s="1" t="s">
        <v>111</v>
      </c>
      <c r="C70" s="1">
        <v>75</v>
      </c>
      <c r="F70" s="1">
        <v>32689</v>
      </c>
      <c r="G70" s="1" t="s">
        <v>112</v>
      </c>
      <c r="H70" s="1">
        <v>95</v>
      </c>
      <c r="K70" s="1">
        <v>32808</v>
      </c>
      <c r="L70" s="1" t="s">
        <v>686</v>
      </c>
      <c r="M70" s="1">
        <v>75</v>
      </c>
      <c r="P70" s="1">
        <v>32676</v>
      </c>
      <c r="Q70" s="1" t="s">
        <v>175</v>
      </c>
      <c r="R70" s="1">
        <v>100</v>
      </c>
      <c r="S70" s="1">
        <v>100</v>
      </c>
    </row>
    <row r="71" spans="1:19" ht="20.100000000000001" customHeight="1" x14ac:dyDescent="0.15">
      <c r="A71" s="1">
        <v>32833</v>
      </c>
      <c r="B71" s="1" t="s">
        <v>113</v>
      </c>
      <c r="C71" s="1">
        <v>100</v>
      </c>
      <c r="F71" s="1">
        <v>32807</v>
      </c>
      <c r="G71" s="1" t="s">
        <v>296</v>
      </c>
      <c r="H71" s="1">
        <v>75</v>
      </c>
      <c r="K71" s="1">
        <v>32828</v>
      </c>
      <c r="L71" s="1" t="s">
        <v>109</v>
      </c>
      <c r="M71" s="1">
        <v>85</v>
      </c>
      <c r="P71" s="1">
        <v>32677</v>
      </c>
      <c r="Q71" s="1" t="s">
        <v>156</v>
      </c>
      <c r="R71" s="1">
        <v>75</v>
      </c>
      <c r="S71" s="1">
        <v>70</v>
      </c>
    </row>
    <row r="72" spans="1:19" ht="20.100000000000001" customHeight="1" x14ac:dyDescent="0.15">
      <c r="A72" s="1">
        <v>32837</v>
      </c>
      <c r="B72" s="1" t="s">
        <v>249</v>
      </c>
      <c r="C72" s="1">
        <v>95</v>
      </c>
      <c r="F72" s="1">
        <v>32808</v>
      </c>
      <c r="G72" s="1" t="s">
        <v>586</v>
      </c>
      <c r="H72" s="1">
        <v>65</v>
      </c>
      <c r="K72" s="1">
        <v>32832</v>
      </c>
      <c r="L72" s="1" t="s">
        <v>111</v>
      </c>
      <c r="M72" s="1">
        <v>95</v>
      </c>
      <c r="P72" s="1">
        <v>32684</v>
      </c>
      <c r="Q72" s="1" t="s">
        <v>521</v>
      </c>
      <c r="R72" s="1">
        <v>100</v>
      </c>
      <c r="S72" s="1">
        <v>80</v>
      </c>
    </row>
    <row r="73" spans="1:19" ht="20.100000000000001" customHeight="1" x14ac:dyDescent="0.15">
      <c r="A73" s="1">
        <v>32853</v>
      </c>
      <c r="B73" s="1" t="s">
        <v>478</v>
      </c>
      <c r="C73" s="1">
        <v>90</v>
      </c>
      <c r="F73" s="1">
        <v>32828</v>
      </c>
      <c r="G73" s="1" t="s">
        <v>109</v>
      </c>
      <c r="H73" s="1">
        <v>95</v>
      </c>
      <c r="K73" s="1">
        <v>32833</v>
      </c>
      <c r="L73" s="1" t="s">
        <v>113</v>
      </c>
      <c r="M73" s="1">
        <v>95</v>
      </c>
      <c r="P73" s="1">
        <v>32689</v>
      </c>
      <c r="Q73" s="1" t="s">
        <v>112</v>
      </c>
      <c r="R73" s="1">
        <v>95</v>
      </c>
      <c r="S73" s="1">
        <v>70</v>
      </c>
    </row>
    <row r="74" spans="1:19" ht="20.100000000000001" customHeight="1" x14ac:dyDescent="0.15">
      <c r="A74" s="1">
        <v>32975</v>
      </c>
      <c r="B74" s="1" t="s">
        <v>142</v>
      </c>
      <c r="C74" s="1">
        <v>75</v>
      </c>
      <c r="F74" s="1">
        <v>32832</v>
      </c>
      <c r="G74" s="1" t="s">
        <v>111</v>
      </c>
      <c r="H74" s="1">
        <v>100</v>
      </c>
      <c r="K74" s="1">
        <v>32837</v>
      </c>
      <c r="L74" s="1" t="s">
        <v>249</v>
      </c>
      <c r="M74" s="1">
        <v>90</v>
      </c>
      <c r="P74" s="1">
        <v>32807</v>
      </c>
      <c r="Q74" s="1" t="s">
        <v>296</v>
      </c>
      <c r="R74" s="1">
        <v>60</v>
      </c>
      <c r="S74" s="1">
        <v>80</v>
      </c>
    </row>
    <row r="75" spans="1:19" ht="20.100000000000001" customHeight="1" x14ac:dyDescent="0.15">
      <c r="A75" s="1">
        <v>32978</v>
      </c>
      <c r="B75" s="1" t="s">
        <v>138</v>
      </c>
      <c r="C75" s="1">
        <v>80</v>
      </c>
      <c r="F75" s="1">
        <v>32833</v>
      </c>
      <c r="G75" s="1" t="s">
        <v>113</v>
      </c>
      <c r="H75" s="1">
        <v>100</v>
      </c>
      <c r="K75" s="1">
        <v>32844</v>
      </c>
      <c r="L75" s="1" t="s">
        <v>687</v>
      </c>
      <c r="M75" s="1">
        <v>100</v>
      </c>
      <c r="P75" s="1">
        <v>32808</v>
      </c>
      <c r="Q75" s="1" t="s">
        <v>586</v>
      </c>
      <c r="R75" s="1">
        <v>80</v>
      </c>
      <c r="S75" s="1">
        <v>70</v>
      </c>
    </row>
    <row r="76" spans="1:19" ht="20.100000000000001" customHeight="1" x14ac:dyDescent="0.15">
      <c r="A76" s="1">
        <v>33000</v>
      </c>
      <c r="B76" s="1" t="s">
        <v>181</v>
      </c>
      <c r="C76" s="1">
        <v>95</v>
      </c>
      <c r="F76" s="1">
        <v>32837</v>
      </c>
      <c r="G76" s="1" t="s">
        <v>249</v>
      </c>
      <c r="H76" s="1">
        <v>85</v>
      </c>
      <c r="K76" s="1">
        <v>32847</v>
      </c>
      <c r="L76" s="1" t="s">
        <v>375</v>
      </c>
      <c r="M76" s="1">
        <v>100</v>
      </c>
      <c r="P76" s="1">
        <v>32828</v>
      </c>
      <c r="Q76" s="1" t="s">
        <v>109</v>
      </c>
      <c r="R76" s="1">
        <v>100</v>
      </c>
      <c r="S76" s="1">
        <v>90</v>
      </c>
    </row>
    <row r="77" spans="1:19" ht="20.100000000000001" customHeight="1" x14ac:dyDescent="0.15">
      <c r="A77" s="1">
        <v>33023</v>
      </c>
      <c r="B77" s="1" t="s">
        <v>146</v>
      </c>
      <c r="C77" s="1">
        <v>60</v>
      </c>
      <c r="F77" s="1">
        <v>32847</v>
      </c>
      <c r="G77" s="1" t="s">
        <v>375</v>
      </c>
      <c r="H77" s="1">
        <v>100</v>
      </c>
      <c r="K77" s="1">
        <v>32853</v>
      </c>
      <c r="L77" s="1" t="s">
        <v>478</v>
      </c>
      <c r="M77" s="1">
        <v>100</v>
      </c>
      <c r="P77" s="1">
        <v>32832</v>
      </c>
      <c r="Q77" s="1" t="s">
        <v>111</v>
      </c>
      <c r="R77" s="1">
        <v>95</v>
      </c>
      <c r="S77" s="1">
        <v>100</v>
      </c>
    </row>
    <row r="78" spans="1:19" ht="20.100000000000001" customHeight="1" x14ac:dyDescent="0.15">
      <c r="A78" s="1">
        <v>33035</v>
      </c>
      <c r="B78" s="1" t="s">
        <v>341</v>
      </c>
      <c r="C78" s="1">
        <v>95</v>
      </c>
      <c r="F78" s="1">
        <v>32853</v>
      </c>
      <c r="G78" s="1" t="s">
        <v>478</v>
      </c>
      <c r="H78" s="1">
        <v>95</v>
      </c>
      <c r="K78" s="1">
        <v>32975</v>
      </c>
      <c r="L78" s="1" t="s">
        <v>142</v>
      </c>
      <c r="M78" s="1">
        <v>90</v>
      </c>
      <c r="P78" s="1">
        <v>32833</v>
      </c>
      <c r="Q78" s="1" t="s">
        <v>113</v>
      </c>
      <c r="R78" s="1">
        <v>100</v>
      </c>
      <c r="S78" s="1">
        <v>100</v>
      </c>
    </row>
    <row r="79" spans="1:19" ht="20.100000000000001" customHeight="1" x14ac:dyDescent="0.15">
      <c r="A79" s="1">
        <v>33596</v>
      </c>
      <c r="B79" s="1" t="s">
        <v>214</v>
      </c>
      <c r="C79" s="1">
        <v>95</v>
      </c>
      <c r="F79" s="1">
        <v>32878</v>
      </c>
      <c r="G79" s="1" t="s">
        <v>588</v>
      </c>
      <c r="H79" s="1">
        <v>80</v>
      </c>
      <c r="K79" s="1">
        <v>32978</v>
      </c>
      <c r="L79" s="1" t="s">
        <v>138</v>
      </c>
      <c r="M79" s="1">
        <v>95</v>
      </c>
      <c r="P79" s="1">
        <v>32837</v>
      </c>
      <c r="Q79" s="1" t="s">
        <v>249</v>
      </c>
      <c r="R79" s="1">
        <v>90</v>
      </c>
      <c r="S79" s="1">
        <v>100</v>
      </c>
    </row>
    <row r="80" spans="1:19" ht="20.100000000000001" customHeight="1" x14ac:dyDescent="0.15">
      <c r="A80" s="1">
        <v>33717</v>
      </c>
      <c r="B80" s="1" t="s">
        <v>192</v>
      </c>
      <c r="C80" s="1">
        <v>45</v>
      </c>
      <c r="F80" s="1">
        <v>32975</v>
      </c>
      <c r="G80" s="1" t="s">
        <v>142</v>
      </c>
      <c r="H80" s="1">
        <v>90</v>
      </c>
      <c r="K80" s="1">
        <v>33000</v>
      </c>
      <c r="L80" s="1" t="s">
        <v>181</v>
      </c>
      <c r="M80" s="1">
        <v>90</v>
      </c>
      <c r="P80" s="1">
        <v>32844</v>
      </c>
      <c r="Q80" s="1" t="s">
        <v>687</v>
      </c>
      <c r="R80" s="1">
        <v>85</v>
      </c>
      <c r="S80" s="1">
        <v>90</v>
      </c>
    </row>
    <row r="81" spans="1:19" ht="20.100000000000001" customHeight="1" x14ac:dyDescent="0.15">
      <c r="A81" s="1">
        <v>34568</v>
      </c>
      <c r="B81" s="1" t="s">
        <v>292</v>
      </c>
      <c r="C81" s="1">
        <v>90</v>
      </c>
      <c r="F81" s="1">
        <v>32978</v>
      </c>
      <c r="G81" s="1" t="s">
        <v>138</v>
      </c>
      <c r="H81" s="1">
        <v>100</v>
      </c>
      <c r="K81" s="1">
        <v>33035</v>
      </c>
      <c r="L81" s="1" t="s">
        <v>341</v>
      </c>
      <c r="M81" s="1">
        <v>95</v>
      </c>
      <c r="P81" s="1">
        <v>32847</v>
      </c>
      <c r="Q81" s="1" t="s">
        <v>375</v>
      </c>
      <c r="R81" s="1">
        <v>95</v>
      </c>
      <c r="S81" s="1">
        <v>100</v>
      </c>
    </row>
    <row r="82" spans="1:19" ht="20.100000000000001" customHeight="1" x14ac:dyDescent="0.15">
      <c r="A82" s="1">
        <v>34684</v>
      </c>
      <c r="B82" s="1" t="s">
        <v>407</v>
      </c>
      <c r="C82" s="1">
        <v>90</v>
      </c>
      <c r="F82" s="1">
        <v>33000</v>
      </c>
      <c r="G82" s="1" t="s">
        <v>181</v>
      </c>
      <c r="H82" s="1">
        <v>95</v>
      </c>
      <c r="K82" s="1">
        <v>33596</v>
      </c>
      <c r="L82" s="1" t="s">
        <v>214</v>
      </c>
      <c r="M82" s="1">
        <v>95</v>
      </c>
      <c r="P82" s="1">
        <v>32853</v>
      </c>
      <c r="Q82" s="1" t="s">
        <v>478</v>
      </c>
      <c r="R82" s="1">
        <v>100</v>
      </c>
      <c r="S82" s="1">
        <v>90</v>
      </c>
    </row>
    <row r="83" spans="1:19" ht="20.100000000000001" customHeight="1" x14ac:dyDescent="0.15">
      <c r="A83" s="1">
        <v>35192</v>
      </c>
      <c r="B83" s="1" t="s">
        <v>515</v>
      </c>
      <c r="C83" s="1">
        <v>75</v>
      </c>
      <c r="F83" s="1">
        <v>33023</v>
      </c>
      <c r="G83" s="1" t="s">
        <v>146</v>
      </c>
      <c r="H83" s="1">
        <v>80</v>
      </c>
      <c r="K83" s="1">
        <v>34568</v>
      </c>
      <c r="L83" s="1" t="s">
        <v>292</v>
      </c>
      <c r="M83" s="1">
        <v>95</v>
      </c>
      <c r="P83" s="1">
        <v>32878</v>
      </c>
      <c r="Q83" s="1" t="s">
        <v>588</v>
      </c>
      <c r="R83" s="1">
        <v>75</v>
      </c>
      <c r="S83" s="1">
        <v>50</v>
      </c>
    </row>
    <row r="84" spans="1:19" ht="20.100000000000001" customHeight="1" x14ac:dyDescent="0.15">
      <c r="A84" s="1">
        <v>35362</v>
      </c>
      <c r="B84" s="1" t="s">
        <v>623</v>
      </c>
      <c r="C84" s="1">
        <v>50</v>
      </c>
      <c r="F84" s="1">
        <v>33035</v>
      </c>
      <c r="G84" s="1" t="s">
        <v>341</v>
      </c>
      <c r="H84" s="1">
        <v>100</v>
      </c>
      <c r="K84" s="1">
        <v>34684</v>
      </c>
      <c r="L84" s="1" t="s">
        <v>407</v>
      </c>
      <c r="M84" s="1">
        <v>95</v>
      </c>
      <c r="P84" s="1">
        <v>32975</v>
      </c>
      <c r="Q84" s="1" t="s">
        <v>142</v>
      </c>
      <c r="R84" s="1">
        <v>90</v>
      </c>
      <c r="S84" s="1">
        <v>100</v>
      </c>
    </row>
    <row r="85" spans="1:19" ht="20.100000000000001" customHeight="1" x14ac:dyDescent="0.15">
      <c r="A85" s="1">
        <v>35414</v>
      </c>
      <c r="B85" s="1" t="s">
        <v>355</v>
      </c>
      <c r="C85" s="1">
        <v>95</v>
      </c>
      <c r="F85" s="1">
        <v>33596</v>
      </c>
      <c r="G85" s="1" t="s">
        <v>214</v>
      </c>
      <c r="H85" s="1">
        <v>95</v>
      </c>
      <c r="K85" s="1">
        <v>35192</v>
      </c>
      <c r="L85" s="1" t="s">
        <v>515</v>
      </c>
      <c r="M85" s="1">
        <v>85</v>
      </c>
      <c r="P85" s="1">
        <v>32978</v>
      </c>
      <c r="Q85" s="1" t="s">
        <v>138</v>
      </c>
      <c r="R85" s="1">
        <v>90</v>
      </c>
      <c r="S85" s="1">
        <v>90</v>
      </c>
    </row>
    <row r="86" spans="1:19" ht="20.100000000000001" customHeight="1" x14ac:dyDescent="0.15">
      <c r="A86" s="1">
        <v>35971</v>
      </c>
      <c r="B86" s="1" t="s">
        <v>160</v>
      </c>
      <c r="C86" s="1">
        <v>100</v>
      </c>
      <c r="F86" s="1">
        <v>33717</v>
      </c>
      <c r="G86" s="1" t="s">
        <v>192</v>
      </c>
      <c r="H86" s="1">
        <v>90</v>
      </c>
      <c r="K86" s="1">
        <v>35362</v>
      </c>
      <c r="L86" s="1" t="s">
        <v>623</v>
      </c>
      <c r="M86" s="1">
        <v>50</v>
      </c>
      <c r="P86" s="1">
        <v>33000</v>
      </c>
      <c r="Q86" s="1" t="s">
        <v>181</v>
      </c>
      <c r="R86" s="1">
        <v>100</v>
      </c>
      <c r="S86" s="1">
        <v>100</v>
      </c>
    </row>
    <row r="87" spans="1:19" ht="20.100000000000001" customHeight="1" x14ac:dyDescent="0.15">
      <c r="A87" s="1">
        <v>35980</v>
      </c>
      <c r="B87" s="1" t="s">
        <v>149</v>
      </c>
      <c r="C87" s="1">
        <v>90</v>
      </c>
      <c r="F87" s="1">
        <v>34568</v>
      </c>
      <c r="G87" s="1" t="s">
        <v>292</v>
      </c>
      <c r="H87" s="1">
        <v>100</v>
      </c>
      <c r="K87" s="1">
        <v>35414</v>
      </c>
      <c r="L87" s="1" t="s">
        <v>355</v>
      </c>
      <c r="M87" s="1">
        <v>95</v>
      </c>
      <c r="P87" s="1">
        <v>33035</v>
      </c>
      <c r="Q87" s="1" t="s">
        <v>341</v>
      </c>
      <c r="R87" s="1">
        <v>100</v>
      </c>
      <c r="S87" s="1">
        <v>90</v>
      </c>
    </row>
    <row r="88" spans="1:19" ht="20.100000000000001" customHeight="1" x14ac:dyDescent="0.15">
      <c r="A88" s="1">
        <v>35991</v>
      </c>
      <c r="B88" s="1" t="s">
        <v>171</v>
      </c>
      <c r="C88" s="1">
        <v>70</v>
      </c>
      <c r="F88" s="1">
        <v>34684</v>
      </c>
      <c r="G88" s="1" t="s">
        <v>407</v>
      </c>
      <c r="H88" s="1">
        <v>95</v>
      </c>
      <c r="K88" s="1">
        <v>35971</v>
      </c>
      <c r="L88" s="1" t="s">
        <v>160</v>
      </c>
      <c r="M88" s="1">
        <v>100</v>
      </c>
      <c r="P88" s="1">
        <v>33596</v>
      </c>
      <c r="Q88" s="1" t="s">
        <v>214</v>
      </c>
      <c r="R88" s="1">
        <v>100</v>
      </c>
      <c r="S88" s="1">
        <v>100</v>
      </c>
    </row>
    <row r="89" spans="1:19" ht="20.100000000000001" customHeight="1" x14ac:dyDescent="0.15">
      <c r="A89" s="1">
        <v>36019</v>
      </c>
      <c r="B89" s="1" t="s">
        <v>173</v>
      </c>
      <c r="C89" s="1">
        <v>100</v>
      </c>
      <c r="F89" s="1">
        <v>35192</v>
      </c>
      <c r="G89" s="1" t="s">
        <v>515</v>
      </c>
      <c r="H89" s="1">
        <v>70</v>
      </c>
      <c r="K89" s="1">
        <v>35980</v>
      </c>
      <c r="L89" s="1" t="s">
        <v>149</v>
      </c>
      <c r="M89" s="1">
        <v>100</v>
      </c>
      <c r="P89" s="1">
        <v>33717</v>
      </c>
      <c r="Q89" s="1" t="s">
        <v>192</v>
      </c>
      <c r="R89" s="1">
        <v>40</v>
      </c>
      <c r="S89" s="1">
        <v>80</v>
      </c>
    </row>
    <row r="90" spans="1:19" ht="20.100000000000001" customHeight="1" x14ac:dyDescent="0.15">
      <c r="A90" s="1">
        <v>36023</v>
      </c>
      <c r="B90" s="1" t="s">
        <v>654</v>
      </c>
      <c r="C90" s="1">
        <v>70</v>
      </c>
      <c r="F90" s="1">
        <v>35362</v>
      </c>
      <c r="G90" s="1" t="s">
        <v>623</v>
      </c>
      <c r="H90" s="1">
        <v>55</v>
      </c>
      <c r="K90" s="1">
        <v>35985</v>
      </c>
      <c r="L90" s="1" t="s">
        <v>169</v>
      </c>
      <c r="M90" s="1">
        <v>100</v>
      </c>
      <c r="P90" s="1">
        <v>34568</v>
      </c>
      <c r="Q90" s="1" t="s">
        <v>292</v>
      </c>
      <c r="R90" s="1">
        <v>90</v>
      </c>
      <c r="S90" s="1">
        <v>90</v>
      </c>
    </row>
    <row r="91" spans="1:19" ht="20.100000000000001" customHeight="1" x14ac:dyDescent="0.15">
      <c r="A91" s="1">
        <v>36029</v>
      </c>
      <c r="B91" s="1" t="s">
        <v>228</v>
      </c>
      <c r="C91" s="1">
        <v>90</v>
      </c>
      <c r="F91" s="1">
        <v>35414</v>
      </c>
      <c r="G91" s="1" t="s">
        <v>355</v>
      </c>
      <c r="H91" s="1">
        <v>95</v>
      </c>
      <c r="K91" s="1">
        <v>35991</v>
      </c>
      <c r="L91" s="1" t="s">
        <v>171</v>
      </c>
      <c r="M91" s="1">
        <v>85</v>
      </c>
      <c r="P91" s="1">
        <v>34684</v>
      </c>
      <c r="Q91" s="1" t="s">
        <v>407</v>
      </c>
      <c r="R91" s="1">
        <v>85</v>
      </c>
      <c r="S91" s="1">
        <v>80</v>
      </c>
    </row>
    <row r="92" spans="1:19" ht="20.100000000000001" customHeight="1" x14ac:dyDescent="0.15">
      <c r="A92" s="1">
        <v>36046</v>
      </c>
      <c r="B92" s="1" t="s">
        <v>153</v>
      </c>
      <c r="C92" s="1">
        <v>80</v>
      </c>
      <c r="F92" s="1">
        <v>35971</v>
      </c>
      <c r="G92" s="1" t="s">
        <v>160</v>
      </c>
      <c r="H92" s="1">
        <v>95</v>
      </c>
      <c r="K92" s="1">
        <v>36011</v>
      </c>
      <c r="L92" s="1" t="s">
        <v>679</v>
      </c>
      <c r="M92" s="1">
        <v>80</v>
      </c>
      <c r="P92" s="1">
        <v>35192</v>
      </c>
      <c r="Q92" s="1" t="s">
        <v>515</v>
      </c>
      <c r="R92" s="1">
        <v>75</v>
      </c>
      <c r="S92" s="1">
        <v>90</v>
      </c>
    </row>
    <row r="93" spans="1:19" ht="20.100000000000001" customHeight="1" x14ac:dyDescent="0.15">
      <c r="A93" s="1">
        <v>36049</v>
      </c>
      <c r="B93" s="1" t="s">
        <v>633</v>
      </c>
      <c r="C93" s="1">
        <v>55</v>
      </c>
      <c r="F93" s="1">
        <v>35980</v>
      </c>
      <c r="G93" s="1" t="s">
        <v>149</v>
      </c>
      <c r="H93" s="1">
        <v>95</v>
      </c>
      <c r="K93" s="1">
        <v>36019</v>
      </c>
      <c r="L93" s="1" t="s">
        <v>173</v>
      </c>
      <c r="M93" s="1">
        <v>100</v>
      </c>
      <c r="P93" s="1">
        <v>35362</v>
      </c>
      <c r="Q93" s="1" t="s">
        <v>623</v>
      </c>
      <c r="R93" s="1">
        <v>55</v>
      </c>
      <c r="S93" s="1">
        <v>90</v>
      </c>
    </row>
    <row r="94" spans="1:19" ht="20.100000000000001" customHeight="1" x14ac:dyDescent="0.15">
      <c r="A94" s="1">
        <v>36053</v>
      </c>
      <c r="B94" s="1" t="s">
        <v>183</v>
      </c>
      <c r="C94" s="1">
        <v>80</v>
      </c>
      <c r="F94" s="1">
        <v>35982</v>
      </c>
      <c r="G94" s="1" t="s">
        <v>150</v>
      </c>
      <c r="H94" s="1">
        <v>80</v>
      </c>
      <c r="K94" s="1">
        <v>36029</v>
      </c>
      <c r="L94" s="1" t="s">
        <v>228</v>
      </c>
      <c r="M94" s="1">
        <v>100</v>
      </c>
      <c r="P94" s="1">
        <v>35414</v>
      </c>
      <c r="Q94" s="1" t="s">
        <v>355</v>
      </c>
      <c r="R94" s="1">
        <v>80</v>
      </c>
      <c r="S94" s="1">
        <v>80</v>
      </c>
    </row>
    <row r="95" spans="1:19" ht="20.100000000000001" customHeight="1" x14ac:dyDescent="0.15">
      <c r="A95" s="1">
        <v>36062</v>
      </c>
      <c r="B95" s="1" t="s">
        <v>179</v>
      </c>
      <c r="C95" s="1">
        <v>90</v>
      </c>
      <c r="F95" s="1">
        <v>35985</v>
      </c>
      <c r="G95" s="1" t="s">
        <v>169</v>
      </c>
      <c r="H95" s="1">
        <v>100</v>
      </c>
      <c r="K95" s="1">
        <v>36046</v>
      </c>
      <c r="L95" s="1" t="s">
        <v>153</v>
      </c>
      <c r="M95" s="1">
        <v>100</v>
      </c>
      <c r="P95" s="1">
        <v>35971</v>
      </c>
      <c r="Q95" s="1" t="s">
        <v>160</v>
      </c>
      <c r="R95" s="1">
        <v>100</v>
      </c>
      <c r="S95" s="1">
        <v>90</v>
      </c>
    </row>
    <row r="96" spans="1:19" ht="20.100000000000001" customHeight="1" x14ac:dyDescent="0.15">
      <c r="A96" s="1">
        <v>36065</v>
      </c>
      <c r="B96" s="1" t="s">
        <v>241</v>
      </c>
      <c r="C96" s="1">
        <v>80</v>
      </c>
      <c r="F96" s="1">
        <v>35991</v>
      </c>
      <c r="G96" s="1" t="s">
        <v>171</v>
      </c>
      <c r="H96" s="1">
        <v>80</v>
      </c>
      <c r="K96" s="1">
        <v>36049</v>
      </c>
      <c r="L96" s="1" t="s">
        <v>633</v>
      </c>
      <c r="M96" s="1">
        <v>45</v>
      </c>
      <c r="P96" s="1">
        <v>35980</v>
      </c>
      <c r="Q96" s="1" t="s">
        <v>149</v>
      </c>
      <c r="R96" s="1">
        <v>100</v>
      </c>
      <c r="S96" s="1">
        <v>70</v>
      </c>
    </row>
    <row r="97" spans="1:19" ht="20.100000000000001" customHeight="1" x14ac:dyDescent="0.15">
      <c r="A97" s="1">
        <v>36073</v>
      </c>
      <c r="B97" s="1" t="s">
        <v>267</v>
      </c>
      <c r="C97" s="1">
        <v>90</v>
      </c>
      <c r="F97" s="1">
        <v>36011</v>
      </c>
      <c r="G97" s="1" t="s">
        <v>679</v>
      </c>
      <c r="H97" s="1">
        <v>90</v>
      </c>
      <c r="K97" s="1">
        <v>36053</v>
      </c>
      <c r="L97" s="1" t="s">
        <v>183</v>
      </c>
      <c r="M97" s="1">
        <v>100</v>
      </c>
      <c r="P97" s="1">
        <v>35985</v>
      </c>
      <c r="Q97" s="1" t="s">
        <v>169</v>
      </c>
      <c r="R97" s="1">
        <v>100</v>
      </c>
      <c r="S97" s="1">
        <v>90</v>
      </c>
    </row>
    <row r="98" spans="1:19" ht="20.100000000000001" customHeight="1" x14ac:dyDescent="0.15">
      <c r="A98" s="1">
        <v>36103</v>
      </c>
      <c r="B98" s="1" t="s">
        <v>457</v>
      </c>
      <c r="C98" s="1">
        <v>70</v>
      </c>
      <c r="F98" s="1">
        <v>36019</v>
      </c>
      <c r="G98" s="1" t="s">
        <v>173</v>
      </c>
      <c r="H98" s="1">
        <v>100</v>
      </c>
      <c r="K98" s="1">
        <v>36056</v>
      </c>
      <c r="L98" s="1" t="s">
        <v>231</v>
      </c>
      <c r="M98" s="1">
        <v>100</v>
      </c>
      <c r="P98" s="1">
        <v>35991</v>
      </c>
      <c r="Q98" s="1" t="s">
        <v>171</v>
      </c>
      <c r="R98" s="1">
        <v>70</v>
      </c>
      <c r="S98" s="1">
        <v>50</v>
      </c>
    </row>
    <row r="99" spans="1:19" ht="20.100000000000001" customHeight="1" x14ac:dyDescent="0.15">
      <c r="A99" s="1">
        <v>36106</v>
      </c>
      <c r="B99" s="1" t="s">
        <v>282</v>
      </c>
      <c r="C99" s="1">
        <v>80</v>
      </c>
      <c r="F99" s="1">
        <v>36023</v>
      </c>
      <c r="G99" s="1" t="s">
        <v>654</v>
      </c>
      <c r="H99" s="1">
        <v>95</v>
      </c>
      <c r="K99" s="1">
        <v>36062</v>
      </c>
      <c r="L99" s="1" t="s">
        <v>179</v>
      </c>
      <c r="M99" s="1">
        <v>95</v>
      </c>
      <c r="P99" s="1">
        <v>36011</v>
      </c>
      <c r="Q99" s="1" t="s">
        <v>679</v>
      </c>
      <c r="R99" s="1">
        <v>75</v>
      </c>
      <c r="S99" s="1">
        <v>90</v>
      </c>
    </row>
    <row r="100" spans="1:19" ht="20.100000000000001" customHeight="1" x14ac:dyDescent="0.15">
      <c r="A100" s="1">
        <v>36111</v>
      </c>
      <c r="B100" s="1" t="s">
        <v>204</v>
      </c>
      <c r="C100" s="1">
        <v>65</v>
      </c>
      <c r="F100" s="1">
        <v>36029</v>
      </c>
      <c r="G100" s="1" t="s">
        <v>228</v>
      </c>
      <c r="H100" s="1">
        <v>85</v>
      </c>
      <c r="K100" s="1">
        <v>36063</v>
      </c>
      <c r="L100" s="1" t="s">
        <v>680</v>
      </c>
      <c r="M100" s="1">
        <v>85</v>
      </c>
      <c r="P100" s="1">
        <v>36019</v>
      </c>
      <c r="Q100" s="1" t="s">
        <v>173</v>
      </c>
      <c r="R100" s="1">
        <v>100</v>
      </c>
      <c r="S100" s="1">
        <v>100</v>
      </c>
    </row>
    <row r="101" spans="1:19" ht="20.100000000000001" customHeight="1" x14ac:dyDescent="0.15">
      <c r="A101" s="1">
        <v>36132</v>
      </c>
      <c r="B101" s="1" t="s">
        <v>307</v>
      </c>
      <c r="C101" s="1">
        <v>80</v>
      </c>
      <c r="F101" s="1">
        <v>36046</v>
      </c>
      <c r="G101" s="1" t="s">
        <v>153</v>
      </c>
      <c r="H101" s="1">
        <v>85</v>
      </c>
      <c r="K101" s="1">
        <v>36065</v>
      </c>
      <c r="L101" s="1" t="s">
        <v>241</v>
      </c>
      <c r="M101" s="1">
        <v>90</v>
      </c>
      <c r="P101" s="1">
        <v>36029</v>
      </c>
      <c r="Q101" s="1" t="s">
        <v>228</v>
      </c>
      <c r="R101" s="1">
        <v>90</v>
      </c>
      <c r="S101" s="1">
        <v>100</v>
      </c>
    </row>
    <row r="102" spans="1:19" ht="20.100000000000001" customHeight="1" x14ac:dyDescent="0.15">
      <c r="A102" s="1">
        <v>36136</v>
      </c>
      <c r="B102" s="1" t="s">
        <v>552</v>
      </c>
      <c r="C102" s="1">
        <v>25</v>
      </c>
      <c r="F102" s="1">
        <v>36049</v>
      </c>
      <c r="G102" s="1" t="s">
        <v>633</v>
      </c>
      <c r="H102" s="1">
        <v>70</v>
      </c>
      <c r="K102" s="1">
        <v>36066</v>
      </c>
      <c r="L102" s="1" t="s">
        <v>629</v>
      </c>
      <c r="M102" s="1">
        <v>65</v>
      </c>
      <c r="P102" s="1">
        <v>36046</v>
      </c>
      <c r="Q102" s="1" t="s">
        <v>153</v>
      </c>
      <c r="R102" s="1">
        <v>85</v>
      </c>
      <c r="S102" s="1">
        <v>100</v>
      </c>
    </row>
    <row r="103" spans="1:19" ht="20.100000000000001" customHeight="1" x14ac:dyDescent="0.15">
      <c r="A103" s="1">
        <v>36137</v>
      </c>
      <c r="B103" s="1" t="s">
        <v>283</v>
      </c>
      <c r="C103" s="1">
        <v>85</v>
      </c>
      <c r="F103" s="1">
        <v>36053</v>
      </c>
      <c r="G103" s="1" t="s">
        <v>183</v>
      </c>
      <c r="H103" s="1">
        <v>95</v>
      </c>
      <c r="K103" s="1">
        <v>36073</v>
      </c>
      <c r="L103" s="1" t="s">
        <v>267</v>
      </c>
      <c r="M103" s="1">
        <v>100</v>
      </c>
      <c r="P103" s="1">
        <v>36049</v>
      </c>
      <c r="Q103" s="1" t="s">
        <v>633</v>
      </c>
      <c r="R103" s="1">
        <v>45</v>
      </c>
      <c r="S103" s="1">
        <v>100</v>
      </c>
    </row>
    <row r="104" spans="1:19" ht="20.100000000000001" customHeight="1" x14ac:dyDescent="0.15">
      <c r="A104" s="1">
        <v>36140</v>
      </c>
      <c r="B104" s="1" t="s">
        <v>273</v>
      </c>
      <c r="C104" s="1">
        <v>80</v>
      </c>
      <c r="F104" s="1">
        <v>36056</v>
      </c>
      <c r="G104" s="1" t="s">
        <v>231</v>
      </c>
      <c r="H104" s="1">
        <v>95</v>
      </c>
      <c r="K104" s="1">
        <v>36103</v>
      </c>
      <c r="L104" s="1" t="s">
        <v>457</v>
      </c>
      <c r="M104" s="1">
        <v>60</v>
      </c>
      <c r="P104" s="1">
        <v>36053</v>
      </c>
      <c r="Q104" s="1" t="s">
        <v>183</v>
      </c>
      <c r="R104" s="1">
        <v>100</v>
      </c>
      <c r="S104" s="1">
        <v>100</v>
      </c>
    </row>
    <row r="105" spans="1:19" ht="20.100000000000001" customHeight="1" x14ac:dyDescent="0.15">
      <c r="A105" s="1">
        <v>36141</v>
      </c>
      <c r="B105" s="1" t="s">
        <v>217</v>
      </c>
      <c r="C105" s="1">
        <v>95</v>
      </c>
      <c r="F105" s="1">
        <v>36062</v>
      </c>
      <c r="G105" s="1" t="s">
        <v>179</v>
      </c>
      <c r="H105" s="1">
        <v>90</v>
      </c>
      <c r="K105" s="1">
        <v>36106</v>
      </c>
      <c r="L105" s="1" t="s">
        <v>282</v>
      </c>
      <c r="M105" s="1">
        <v>95</v>
      </c>
      <c r="P105" s="1">
        <v>36056</v>
      </c>
      <c r="Q105" s="1" t="s">
        <v>231</v>
      </c>
      <c r="R105" s="1">
        <v>95</v>
      </c>
      <c r="S105" s="1">
        <v>90</v>
      </c>
    </row>
    <row r="106" spans="1:19" ht="20.100000000000001" customHeight="1" x14ac:dyDescent="0.15">
      <c r="A106" s="1">
        <v>36148</v>
      </c>
      <c r="B106" s="1" t="s">
        <v>202</v>
      </c>
      <c r="C106" s="1">
        <v>75</v>
      </c>
      <c r="F106" s="1">
        <v>36063</v>
      </c>
      <c r="G106" s="1" t="s">
        <v>680</v>
      </c>
      <c r="H106" s="1">
        <v>85</v>
      </c>
      <c r="K106" s="1">
        <v>36111</v>
      </c>
      <c r="L106" s="1" t="s">
        <v>204</v>
      </c>
      <c r="M106" s="1">
        <v>70</v>
      </c>
      <c r="P106" s="1">
        <v>36062</v>
      </c>
      <c r="Q106" s="1" t="s">
        <v>179</v>
      </c>
      <c r="R106" s="1">
        <v>80</v>
      </c>
      <c r="S106" s="1">
        <v>90</v>
      </c>
    </row>
    <row r="107" spans="1:19" ht="20.100000000000001" customHeight="1" x14ac:dyDescent="0.15">
      <c r="A107" s="1">
        <v>36165</v>
      </c>
      <c r="B107" s="1" t="s">
        <v>529</v>
      </c>
      <c r="C107" s="1">
        <v>90</v>
      </c>
      <c r="F107" s="1">
        <v>36065</v>
      </c>
      <c r="G107" s="1" t="s">
        <v>241</v>
      </c>
      <c r="H107" s="1">
        <v>80</v>
      </c>
      <c r="K107" s="1">
        <v>36132</v>
      </c>
      <c r="L107" s="1" t="s">
        <v>307</v>
      </c>
      <c r="M107" s="1">
        <v>90</v>
      </c>
      <c r="P107" s="1">
        <v>36066</v>
      </c>
      <c r="Q107" s="1" t="s">
        <v>629</v>
      </c>
      <c r="R107" s="1">
        <v>70</v>
      </c>
      <c r="S107" s="1">
        <v>80</v>
      </c>
    </row>
    <row r="108" spans="1:19" ht="20.100000000000001" customHeight="1" x14ac:dyDescent="0.15">
      <c r="A108" s="1">
        <v>36170</v>
      </c>
      <c r="B108" s="1" t="s">
        <v>245</v>
      </c>
      <c r="C108" s="1">
        <v>80</v>
      </c>
      <c r="F108" s="1">
        <v>36066</v>
      </c>
      <c r="G108" s="1" t="s">
        <v>629</v>
      </c>
      <c r="H108" s="1">
        <v>55</v>
      </c>
      <c r="K108" s="1">
        <v>36136</v>
      </c>
      <c r="L108" s="1" t="s">
        <v>552</v>
      </c>
      <c r="M108" s="1">
        <v>30</v>
      </c>
      <c r="P108" s="1">
        <v>36073</v>
      </c>
      <c r="Q108" s="1" t="s">
        <v>267</v>
      </c>
      <c r="R108" s="1">
        <v>100</v>
      </c>
      <c r="S108" s="1">
        <v>100</v>
      </c>
    </row>
    <row r="109" spans="1:19" ht="20.100000000000001" customHeight="1" x14ac:dyDescent="0.15">
      <c r="A109" s="1">
        <v>36178</v>
      </c>
      <c r="B109" s="1" t="s">
        <v>372</v>
      </c>
      <c r="C109" s="1">
        <v>70</v>
      </c>
      <c r="F109" s="1">
        <v>36073</v>
      </c>
      <c r="G109" s="1" t="s">
        <v>267</v>
      </c>
      <c r="H109" s="1">
        <v>100</v>
      </c>
      <c r="K109" s="1">
        <v>36137</v>
      </c>
      <c r="L109" s="1" t="s">
        <v>283</v>
      </c>
      <c r="M109" s="1">
        <v>95</v>
      </c>
      <c r="P109" s="1">
        <v>36103</v>
      </c>
      <c r="Q109" s="1" t="s">
        <v>457</v>
      </c>
      <c r="R109" s="1">
        <v>75</v>
      </c>
      <c r="S109" s="1">
        <v>100</v>
      </c>
    </row>
    <row r="110" spans="1:19" ht="20.100000000000001" customHeight="1" x14ac:dyDescent="0.15">
      <c r="A110" s="1">
        <v>36451</v>
      </c>
      <c r="B110" s="1" t="s">
        <v>376</v>
      </c>
      <c r="C110" s="1">
        <v>75</v>
      </c>
      <c r="F110" s="1">
        <v>36103</v>
      </c>
      <c r="G110" s="1" t="s">
        <v>457</v>
      </c>
      <c r="H110" s="1">
        <v>65</v>
      </c>
      <c r="K110" s="1">
        <v>36140</v>
      </c>
      <c r="L110" s="1" t="s">
        <v>273</v>
      </c>
      <c r="M110" s="1">
        <v>100</v>
      </c>
      <c r="P110" s="1">
        <v>36106</v>
      </c>
      <c r="Q110" s="1" t="s">
        <v>282</v>
      </c>
      <c r="R110" s="1">
        <v>90</v>
      </c>
      <c r="S110" s="1">
        <v>100</v>
      </c>
    </row>
    <row r="111" spans="1:19" ht="20.100000000000001" customHeight="1" x14ac:dyDescent="0.15">
      <c r="A111" s="1">
        <v>37133</v>
      </c>
      <c r="B111" s="1" t="s">
        <v>221</v>
      </c>
      <c r="C111" s="1">
        <v>90</v>
      </c>
      <c r="F111" s="1">
        <v>36106</v>
      </c>
      <c r="G111" s="1" t="s">
        <v>282</v>
      </c>
      <c r="H111" s="1">
        <v>100</v>
      </c>
      <c r="K111" s="1">
        <v>36141</v>
      </c>
      <c r="L111" s="1" t="s">
        <v>217</v>
      </c>
      <c r="M111" s="1">
        <v>100</v>
      </c>
      <c r="P111" s="1">
        <v>36111</v>
      </c>
      <c r="Q111" s="1" t="s">
        <v>204</v>
      </c>
      <c r="R111" s="1">
        <v>55</v>
      </c>
      <c r="S111" s="1">
        <v>70</v>
      </c>
    </row>
    <row r="112" spans="1:19" ht="20.100000000000001" customHeight="1" x14ac:dyDescent="0.15">
      <c r="A112" s="1">
        <v>37134</v>
      </c>
      <c r="B112" s="1" t="s">
        <v>286</v>
      </c>
      <c r="C112" s="1">
        <v>80</v>
      </c>
      <c r="F112" s="1">
        <v>36132</v>
      </c>
      <c r="G112" s="1" t="s">
        <v>307</v>
      </c>
      <c r="H112" s="1">
        <v>90</v>
      </c>
      <c r="K112" s="1">
        <v>36165</v>
      </c>
      <c r="L112" s="1" t="s">
        <v>529</v>
      </c>
      <c r="M112" s="1">
        <v>95</v>
      </c>
      <c r="P112" s="1">
        <v>36132</v>
      </c>
      <c r="Q112" s="1" t="s">
        <v>307</v>
      </c>
      <c r="R112" s="1">
        <v>95</v>
      </c>
      <c r="S112" s="1">
        <v>70</v>
      </c>
    </row>
    <row r="113" spans="1:19" ht="20.100000000000001" customHeight="1" x14ac:dyDescent="0.15">
      <c r="A113" s="1">
        <v>37313</v>
      </c>
      <c r="B113" s="1" t="s">
        <v>509</v>
      </c>
      <c r="C113" s="1">
        <v>60</v>
      </c>
      <c r="F113" s="1">
        <v>36136</v>
      </c>
      <c r="G113" s="1" t="s">
        <v>552</v>
      </c>
      <c r="H113" s="1">
        <v>25</v>
      </c>
      <c r="K113" s="1">
        <v>36167</v>
      </c>
      <c r="L113" s="1" t="s">
        <v>223</v>
      </c>
      <c r="M113" s="1">
        <v>60</v>
      </c>
      <c r="P113" s="1">
        <v>36136</v>
      </c>
      <c r="Q113" s="1" t="s">
        <v>552</v>
      </c>
      <c r="R113" s="1">
        <v>40</v>
      </c>
      <c r="S113" s="1">
        <v>0</v>
      </c>
    </row>
    <row r="114" spans="1:19" ht="20.100000000000001" customHeight="1" x14ac:dyDescent="0.15">
      <c r="A114" s="1">
        <v>39542</v>
      </c>
      <c r="B114" s="1" t="s">
        <v>417</v>
      </c>
      <c r="C114" s="1">
        <v>75</v>
      </c>
      <c r="F114" s="1">
        <v>36137</v>
      </c>
      <c r="G114" s="1" t="s">
        <v>283</v>
      </c>
      <c r="H114" s="1">
        <v>95</v>
      </c>
      <c r="K114" s="1">
        <v>36170</v>
      </c>
      <c r="L114" s="1" t="s">
        <v>245</v>
      </c>
      <c r="M114" s="1">
        <v>80</v>
      </c>
      <c r="P114" s="1">
        <v>36137</v>
      </c>
      <c r="Q114" s="1" t="s">
        <v>283</v>
      </c>
      <c r="R114" s="1">
        <v>95</v>
      </c>
      <c r="S114" s="1">
        <v>100</v>
      </c>
    </row>
    <row r="115" spans="1:19" ht="20.100000000000001" customHeight="1" x14ac:dyDescent="0.15">
      <c r="A115" s="1">
        <v>41252</v>
      </c>
      <c r="B115" s="1" t="s">
        <v>505</v>
      </c>
      <c r="C115" s="1">
        <v>60</v>
      </c>
      <c r="F115" s="1">
        <v>36140</v>
      </c>
      <c r="G115" s="1" t="s">
        <v>273</v>
      </c>
      <c r="H115" s="1">
        <v>85</v>
      </c>
      <c r="K115" s="1">
        <v>36178</v>
      </c>
      <c r="L115" s="1" t="s">
        <v>372</v>
      </c>
      <c r="M115" s="1">
        <v>100</v>
      </c>
      <c r="P115" s="1">
        <v>36140</v>
      </c>
      <c r="Q115" s="1" t="s">
        <v>273</v>
      </c>
      <c r="R115" s="1">
        <v>90</v>
      </c>
      <c r="S115" s="1">
        <v>80</v>
      </c>
    </row>
    <row r="116" spans="1:19" ht="20.100000000000001" customHeight="1" x14ac:dyDescent="0.15">
      <c r="A116" s="1">
        <v>41254</v>
      </c>
      <c r="B116" s="1" t="s">
        <v>544</v>
      </c>
      <c r="C116" s="1">
        <v>40</v>
      </c>
      <c r="F116" s="1">
        <v>36141</v>
      </c>
      <c r="G116" s="1" t="s">
        <v>217</v>
      </c>
      <c r="H116" s="1">
        <v>100</v>
      </c>
      <c r="K116" s="1">
        <v>36451</v>
      </c>
      <c r="L116" s="1" t="s">
        <v>376</v>
      </c>
      <c r="M116" s="1">
        <v>95</v>
      </c>
      <c r="P116" s="1">
        <v>36141</v>
      </c>
      <c r="Q116" s="1" t="s">
        <v>217</v>
      </c>
      <c r="R116" s="1">
        <v>90</v>
      </c>
      <c r="S116" s="1">
        <v>100</v>
      </c>
    </row>
    <row r="117" spans="1:19" ht="20.100000000000001" customHeight="1" x14ac:dyDescent="0.15">
      <c r="A117" s="1">
        <v>41258</v>
      </c>
      <c r="B117" s="1" t="s">
        <v>430</v>
      </c>
      <c r="C117" s="1">
        <v>65</v>
      </c>
      <c r="F117" s="1">
        <v>36148</v>
      </c>
      <c r="G117" s="1" t="s">
        <v>202</v>
      </c>
      <c r="H117" s="1">
        <v>95</v>
      </c>
      <c r="K117" s="1">
        <v>36718</v>
      </c>
      <c r="L117" s="1" t="s">
        <v>688</v>
      </c>
      <c r="M117" s="1">
        <v>95</v>
      </c>
      <c r="P117" s="1">
        <v>36165</v>
      </c>
      <c r="Q117" s="1" t="s">
        <v>529</v>
      </c>
      <c r="R117" s="1">
        <v>95</v>
      </c>
      <c r="S117" s="1">
        <v>90</v>
      </c>
    </row>
    <row r="118" spans="1:19" ht="20.100000000000001" customHeight="1" x14ac:dyDescent="0.15">
      <c r="A118" s="1">
        <v>41266</v>
      </c>
      <c r="B118" s="1" t="s">
        <v>507</v>
      </c>
      <c r="C118" s="1">
        <v>35</v>
      </c>
      <c r="F118" s="1">
        <v>36165</v>
      </c>
      <c r="G118" s="1" t="s">
        <v>529</v>
      </c>
      <c r="H118" s="1">
        <v>90</v>
      </c>
      <c r="K118" s="1">
        <v>37128</v>
      </c>
      <c r="L118" s="1" t="s">
        <v>689</v>
      </c>
      <c r="M118" s="1">
        <v>75</v>
      </c>
      <c r="P118" s="1">
        <v>36170</v>
      </c>
      <c r="Q118" s="1" t="s">
        <v>245</v>
      </c>
      <c r="R118" s="1">
        <v>80</v>
      </c>
      <c r="S118" s="1">
        <v>60</v>
      </c>
    </row>
    <row r="119" spans="1:19" ht="20.100000000000001" customHeight="1" x14ac:dyDescent="0.15">
      <c r="A119" s="1">
        <v>41268</v>
      </c>
      <c r="B119" s="1" t="s">
        <v>525</v>
      </c>
      <c r="C119" s="1">
        <v>55</v>
      </c>
      <c r="F119" s="1">
        <v>36167</v>
      </c>
      <c r="G119" s="1" t="s">
        <v>223</v>
      </c>
      <c r="H119" s="1">
        <v>85</v>
      </c>
      <c r="K119" s="1">
        <v>37133</v>
      </c>
      <c r="L119" s="1" t="s">
        <v>221</v>
      </c>
      <c r="M119" s="1">
        <v>90</v>
      </c>
      <c r="P119" s="1">
        <v>36178</v>
      </c>
      <c r="Q119" s="1" t="s">
        <v>372</v>
      </c>
      <c r="R119" s="1">
        <v>90</v>
      </c>
      <c r="S119" s="1">
        <v>100</v>
      </c>
    </row>
    <row r="120" spans="1:19" ht="20.100000000000001" customHeight="1" x14ac:dyDescent="0.15">
      <c r="A120" s="1">
        <v>41273</v>
      </c>
      <c r="B120" s="1" t="s">
        <v>444</v>
      </c>
      <c r="C120" s="1">
        <v>75</v>
      </c>
      <c r="F120" s="1">
        <v>36168</v>
      </c>
      <c r="G120" s="1" t="s">
        <v>251</v>
      </c>
      <c r="H120" s="1">
        <v>100</v>
      </c>
      <c r="K120" s="1">
        <v>37134</v>
      </c>
      <c r="L120" s="1" t="s">
        <v>286</v>
      </c>
      <c r="M120" s="1">
        <v>90</v>
      </c>
      <c r="P120" s="1">
        <v>36451</v>
      </c>
      <c r="Q120" s="1" t="s">
        <v>376</v>
      </c>
      <c r="R120" s="1">
        <v>100</v>
      </c>
      <c r="S120" s="1">
        <v>100</v>
      </c>
    </row>
    <row r="121" spans="1:19" ht="20.100000000000001" customHeight="1" x14ac:dyDescent="0.15">
      <c r="A121" s="1">
        <v>41274</v>
      </c>
      <c r="B121" s="1" t="s">
        <v>612</v>
      </c>
      <c r="C121" s="1">
        <v>45</v>
      </c>
      <c r="F121" s="1">
        <v>36170</v>
      </c>
      <c r="G121" s="1" t="s">
        <v>245</v>
      </c>
      <c r="H121" s="1">
        <v>90</v>
      </c>
      <c r="K121" s="1">
        <v>37313</v>
      </c>
      <c r="L121" s="1" t="s">
        <v>509</v>
      </c>
      <c r="M121" s="1">
        <v>10</v>
      </c>
      <c r="P121" s="1">
        <v>36718</v>
      </c>
      <c r="Q121" s="1" t="s">
        <v>688</v>
      </c>
      <c r="R121" s="1">
        <v>90</v>
      </c>
      <c r="S121" s="1">
        <v>90</v>
      </c>
    </row>
    <row r="122" spans="1:19" ht="20.100000000000001" customHeight="1" x14ac:dyDescent="0.15">
      <c r="A122" s="1">
        <v>41276</v>
      </c>
      <c r="B122" s="1" t="s">
        <v>650</v>
      </c>
      <c r="C122" s="1">
        <v>70</v>
      </c>
      <c r="F122" s="1">
        <v>36178</v>
      </c>
      <c r="G122" s="1" t="s">
        <v>372</v>
      </c>
      <c r="H122" s="1">
        <v>95</v>
      </c>
      <c r="K122" s="1">
        <v>39542</v>
      </c>
      <c r="L122" s="1" t="s">
        <v>417</v>
      </c>
      <c r="M122" s="1">
        <v>95</v>
      </c>
      <c r="P122" s="1">
        <v>37133</v>
      </c>
      <c r="Q122" s="1" t="s">
        <v>221</v>
      </c>
      <c r="R122" s="1">
        <v>85</v>
      </c>
      <c r="S122" s="1">
        <v>90</v>
      </c>
    </row>
    <row r="123" spans="1:19" ht="20.100000000000001" customHeight="1" x14ac:dyDescent="0.15">
      <c r="A123" s="1">
        <v>41280</v>
      </c>
      <c r="B123" s="1" t="s">
        <v>472</v>
      </c>
      <c r="C123" s="1">
        <v>70</v>
      </c>
      <c r="F123" s="1">
        <v>36451</v>
      </c>
      <c r="G123" s="1" t="s">
        <v>376</v>
      </c>
      <c r="H123" s="1">
        <v>100</v>
      </c>
      <c r="K123" s="1">
        <v>41249</v>
      </c>
      <c r="L123" s="1" t="s">
        <v>621</v>
      </c>
      <c r="M123" s="1">
        <v>60</v>
      </c>
      <c r="P123" s="1">
        <v>37134</v>
      </c>
      <c r="Q123" s="1" t="s">
        <v>286</v>
      </c>
      <c r="R123" s="1">
        <v>95</v>
      </c>
      <c r="S123" s="1">
        <v>100</v>
      </c>
    </row>
    <row r="124" spans="1:19" ht="20.100000000000001" customHeight="1" x14ac:dyDescent="0.15">
      <c r="A124" s="1">
        <v>41283</v>
      </c>
      <c r="B124" s="1" t="s">
        <v>655</v>
      </c>
      <c r="C124" s="1">
        <v>65</v>
      </c>
      <c r="F124" s="1">
        <v>37133</v>
      </c>
      <c r="G124" s="1" t="s">
        <v>221</v>
      </c>
      <c r="H124" s="1">
        <v>90</v>
      </c>
      <c r="K124" s="1">
        <v>41252</v>
      </c>
      <c r="L124" s="1" t="s">
        <v>505</v>
      </c>
      <c r="M124" s="1">
        <v>55</v>
      </c>
      <c r="P124" s="1">
        <v>37313</v>
      </c>
      <c r="Q124" s="1" t="s">
        <v>509</v>
      </c>
      <c r="R124" s="1">
        <v>65</v>
      </c>
      <c r="S124" s="1">
        <v>60</v>
      </c>
    </row>
    <row r="125" spans="1:19" ht="20.100000000000001" customHeight="1" x14ac:dyDescent="0.15">
      <c r="A125" s="1">
        <v>41284</v>
      </c>
      <c r="B125" s="1" t="s">
        <v>463</v>
      </c>
      <c r="C125" s="1">
        <v>70</v>
      </c>
      <c r="F125" s="1">
        <v>37134</v>
      </c>
      <c r="G125" s="1" t="s">
        <v>286</v>
      </c>
      <c r="H125" s="1">
        <v>85</v>
      </c>
      <c r="K125" s="1">
        <v>41254</v>
      </c>
      <c r="L125" s="1" t="s">
        <v>544</v>
      </c>
      <c r="M125" s="1">
        <v>50</v>
      </c>
      <c r="P125" s="1">
        <v>39542</v>
      </c>
      <c r="Q125" s="1" t="s">
        <v>417</v>
      </c>
      <c r="R125" s="1">
        <v>85</v>
      </c>
      <c r="S125" s="1">
        <v>100</v>
      </c>
    </row>
    <row r="126" spans="1:19" ht="20.100000000000001" customHeight="1" x14ac:dyDescent="0.15">
      <c r="A126" s="1">
        <v>41308</v>
      </c>
      <c r="B126" s="1" t="s">
        <v>614</v>
      </c>
      <c r="C126" s="1">
        <v>40</v>
      </c>
      <c r="F126" s="1">
        <v>37313</v>
      </c>
      <c r="G126" s="1" t="s">
        <v>509</v>
      </c>
      <c r="H126" s="1">
        <v>75</v>
      </c>
      <c r="K126" s="1">
        <v>41258</v>
      </c>
      <c r="L126" s="1" t="s">
        <v>430</v>
      </c>
      <c r="M126" s="1">
        <v>35</v>
      </c>
      <c r="P126" s="1">
        <v>39615</v>
      </c>
      <c r="Q126" s="1" t="s">
        <v>136</v>
      </c>
      <c r="R126" s="1">
        <v>95</v>
      </c>
      <c r="S126" s="1">
        <v>90</v>
      </c>
    </row>
    <row r="127" spans="1:19" ht="20.100000000000001" customHeight="1" x14ac:dyDescent="0.15">
      <c r="A127" s="1">
        <v>41310</v>
      </c>
      <c r="B127" s="1" t="s">
        <v>495</v>
      </c>
      <c r="C127" s="1">
        <v>95</v>
      </c>
      <c r="F127" s="1">
        <v>39542</v>
      </c>
      <c r="G127" s="1" t="s">
        <v>417</v>
      </c>
      <c r="H127" s="1">
        <v>100</v>
      </c>
      <c r="K127" s="1">
        <v>41266</v>
      </c>
      <c r="L127" s="1" t="s">
        <v>507</v>
      </c>
      <c r="M127" s="1">
        <v>35</v>
      </c>
      <c r="P127" s="1">
        <v>41424</v>
      </c>
      <c r="Q127" s="73" t="s">
        <v>683</v>
      </c>
      <c r="R127" s="73">
        <v>60</v>
      </c>
      <c r="S127" s="73">
        <v>80</v>
      </c>
    </row>
    <row r="128" spans="1:19" ht="20.100000000000001" customHeight="1" x14ac:dyDescent="0.15">
      <c r="A128" s="1">
        <v>41323</v>
      </c>
      <c r="B128" s="1" t="s">
        <v>593</v>
      </c>
      <c r="C128" s="1">
        <v>90</v>
      </c>
      <c r="F128" s="1">
        <v>41326</v>
      </c>
      <c r="G128" s="1" t="s">
        <v>459</v>
      </c>
      <c r="H128" s="1">
        <v>70</v>
      </c>
      <c r="K128" s="1">
        <v>41268</v>
      </c>
      <c r="L128" s="1" t="s">
        <v>525</v>
      </c>
      <c r="M128" s="1">
        <v>65</v>
      </c>
      <c r="P128" s="1">
        <v>41249</v>
      </c>
      <c r="Q128" s="1" t="s">
        <v>621</v>
      </c>
      <c r="R128" s="1">
        <v>65</v>
      </c>
      <c r="S128" s="1">
        <v>70</v>
      </c>
    </row>
    <row r="129" spans="1:19" ht="20.100000000000001" customHeight="1" x14ac:dyDescent="0.15">
      <c r="A129" s="1">
        <v>41326</v>
      </c>
      <c r="B129" s="1" t="s">
        <v>459</v>
      </c>
      <c r="C129" s="1">
        <v>50</v>
      </c>
      <c r="F129" s="1">
        <v>41249</v>
      </c>
      <c r="G129" s="1" t="s">
        <v>621</v>
      </c>
      <c r="H129" s="1">
        <v>65</v>
      </c>
      <c r="K129" s="1">
        <v>41273</v>
      </c>
      <c r="L129" s="1" t="s">
        <v>444</v>
      </c>
      <c r="M129" s="1">
        <v>80</v>
      </c>
      <c r="P129" s="1">
        <v>41252</v>
      </c>
      <c r="Q129" s="1" t="s">
        <v>505</v>
      </c>
      <c r="R129" s="1">
        <v>80</v>
      </c>
      <c r="S129" s="1">
        <v>80</v>
      </c>
    </row>
    <row r="130" spans="1:19" ht="20.100000000000001" customHeight="1" x14ac:dyDescent="0.15">
      <c r="A130" s="1">
        <v>41330</v>
      </c>
      <c r="B130" s="1" t="s">
        <v>574</v>
      </c>
      <c r="C130" s="1">
        <v>75</v>
      </c>
      <c r="F130" s="1">
        <v>41252</v>
      </c>
      <c r="G130" s="1" t="s">
        <v>505</v>
      </c>
      <c r="H130" s="1">
        <v>70</v>
      </c>
      <c r="K130" s="1">
        <v>41274</v>
      </c>
      <c r="L130" s="1" t="s">
        <v>612</v>
      </c>
      <c r="M130" s="1">
        <v>50</v>
      </c>
      <c r="P130" s="1">
        <v>41254</v>
      </c>
      <c r="Q130" s="1" t="s">
        <v>544</v>
      </c>
      <c r="R130" s="1">
        <v>25</v>
      </c>
      <c r="S130" s="1">
        <v>70</v>
      </c>
    </row>
    <row r="131" spans="1:19" ht="20.100000000000001" customHeight="1" x14ac:dyDescent="0.15">
      <c r="A131" s="1">
        <v>41331</v>
      </c>
      <c r="B131" s="1" t="s">
        <v>582</v>
      </c>
      <c r="C131" s="1">
        <v>35</v>
      </c>
      <c r="F131" s="1">
        <v>41254</v>
      </c>
      <c r="G131" s="1" t="s">
        <v>544</v>
      </c>
      <c r="H131" s="1">
        <v>60</v>
      </c>
      <c r="K131" s="1">
        <v>41276</v>
      </c>
      <c r="L131" s="1" t="s">
        <v>650</v>
      </c>
      <c r="M131" s="1">
        <v>70</v>
      </c>
      <c r="P131" s="1">
        <v>41266</v>
      </c>
      <c r="Q131" s="1" t="s">
        <v>507</v>
      </c>
      <c r="R131" s="1">
        <v>45</v>
      </c>
      <c r="S131" s="1">
        <v>80</v>
      </c>
    </row>
    <row r="132" spans="1:19" ht="20.100000000000001" customHeight="1" x14ac:dyDescent="0.15">
      <c r="A132" s="1">
        <v>41342</v>
      </c>
      <c r="B132" s="1" t="s">
        <v>567</v>
      </c>
      <c r="C132" s="1">
        <v>70</v>
      </c>
      <c r="F132" s="1">
        <v>41258</v>
      </c>
      <c r="G132" s="1" t="s">
        <v>430</v>
      </c>
      <c r="H132" s="1">
        <v>60</v>
      </c>
      <c r="K132" s="1">
        <v>41280</v>
      </c>
      <c r="L132" s="1" t="s">
        <v>472</v>
      </c>
      <c r="M132" s="1">
        <v>70</v>
      </c>
      <c r="P132" s="1">
        <v>41268</v>
      </c>
      <c r="Q132" s="1" t="s">
        <v>525</v>
      </c>
      <c r="R132" s="1">
        <v>70</v>
      </c>
      <c r="S132" s="1">
        <v>90</v>
      </c>
    </row>
    <row r="133" spans="1:19" ht="20.100000000000001" customHeight="1" x14ac:dyDescent="0.15">
      <c r="A133" s="1">
        <v>41343</v>
      </c>
      <c r="B133" s="1" t="s">
        <v>485</v>
      </c>
      <c r="C133" s="1">
        <v>90</v>
      </c>
      <c r="F133" s="1">
        <v>41266</v>
      </c>
      <c r="G133" s="1" t="s">
        <v>507</v>
      </c>
      <c r="H133" s="1">
        <v>45</v>
      </c>
      <c r="K133" s="1">
        <v>41283</v>
      </c>
      <c r="L133" s="1" t="s">
        <v>455</v>
      </c>
      <c r="M133" s="1">
        <v>45</v>
      </c>
      <c r="P133" s="1">
        <v>41273</v>
      </c>
      <c r="Q133" s="1" t="s">
        <v>444</v>
      </c>
      <c r="R133" s="1">
        <v>60</v>
      </c>
      <c r="S133" s="1">
        <v>80</v>
      </c>
    </row>
    <row r="134" spans="1:19" ht="20.100000000000001" customHeight="1" x14ac:dyDescent="0.15">
      <c r="A134" s="1">
        <v>41347</v>
      </c>
      <c r="B134" s="1" t="s">
        <v>500</v>
      </c>
      <c r="C134" s="1">
        <v>60</v>
      </c>
      <c r="F134" s="1">
        <v>41268</v>
      </c>
      <c r="G134" s="1" t="s">
        <v>525</v>
      </c>
      <c r="H134" s="1">
        <v>70</v>
      </c>
      <c r="K134" s="1">
        <v>41284</v>
      </c>
      <c r="L134" s="1" t="s">
        <v>463</v>
      </c>
      <c r="M134" s="1">
        <v>55</v>
      </c>
      <c r="P134" s="1">
        <v>41274</v>
      </c>
      <c r="Q134" s="1" t="s">
        <v>612</v>
      </c>
      <c r="R134" s="1">
        <v>60</v>
      </c>
      <c r="S134" s="1">
        <v>50</v>
      </c>
    </row>
    <row r="135" spans="1:19" ht="20.100000000000001" customHeight="1" x14ac:dyDescent="0.15">
      <c r="A135" s="1">
        <v>41351</v>
      </c>
      <c r="B135" s="1" t="s">
        <v>487</v>
      </c>
      <c r="C135" s="1">
        <v>50</v>
      </c>
      <c r="F135" s="1">
        <v>41273</v>
      </c>
      <c r="G135" s="1" t="s">
        <v>444</v>
      </c>
      <c r="H135" s="1">
        <v>80</v>
      </c>
      <c r="K135" s="1">
        <v>41310</v>
      </c>
      <c r="L135" s="1" t="s">
        <v>495</v>
      </c>
      <c r="M135" s="1">
        <v>95</v>
      </c>
      <c r="P135" s="1">
        <v>41276</v>
      </c>
      <c r="Q135" s="1" t="s">
        <v>650</v>
      </c>
      <c r="R135" s="1">
        <v>75</v>
      </c>
      <c r="S135" s="1">
        <v>80</v>
      </c>
    </row>
    <row r="136" spans="1:19" ht="20.100000000000001" customHeight="1" x14ac:dyDescent="0.15">
      <c r="A136" s="1">
        <v>41352</v>
      </c>
      <c r="B136" s="1" t="s">
        <v>495</v>
      </c>
      <c r="C136" s="1">
        <v>55</v>
      </c>
      <c r="F136" s="1">
        <v>41274</v>
      </c>
      <c r="G136" s="1" t="s">
        <v>612</v>
      </c>
      <c r="H136" s="1">
        <v>45</v>
      </c>
      <c r="K136" s="1">
        <v>41313</v>
      </c>
      <c r="L136" s="1" t="s">
        <v>690</v>
      </c>
      <c r="M136" s="1">
        <v>55</v>
      </c>
      <c r="P136" s="1">
        <v>41280</v>
      </c>
      <c r="Q136" s="1" t="s">
        <v>472</v>
      </c>
      <c r="R136" s="1">
        <v>75</v>
      </c>
      <c r="S136" s="1">
        <v>70</v>
      </c>
    </row>
    <row r="137" spans="1:19" ht="20.100000000000001" customHeight="1" x14ac:dyDescent="0.15">
      <c r="A137" s="1">
        <v>41353</v>
      </c>
      <c r="B137" s="1" t="s">
        <v>476</v>
      </c>
      <c r="C137" s="1">
        <v>80</v>
      </c>
      <c r="F137" s="1">
        <v>41276</v>
      </c>
      <c r="G137" s="1" t="s">
        <v>650</v>
      </c>
      <c r="H137" s="1">
        <v>60</v>
      </c>
      <c r="K137" s="1">
        <v>41323</v>
      </c>
      <c r="L137" s="1" t="s">
        <v>593</v>
      </c>
      <c r="M137" s="1">
        <v>95</v>
      </c>
      <c r="P137" s="1">
        <v>41283</v>
      </c>
      <c r="Q137" s="1" t="s">
        <v>455</v>
      </c>
      <c r="R137" s="1">
        <v>30</v>
      </c>
      <c r="S137" s="1">
        <v>80</v>
      </c>
    </row>
    <row r="138" spans="1:19" ht="20.100000000000001" customHeight="1" x14ac:dyDescent="0.15">
      <c r="A138" s="1">
        <v>41359</v>
      </c>
      <c r="B138" s="1" t="s">
        <v>151</v>
      </c>
      <c r="C138" s="1">
        <v>40</v>
      </c>
      <c r="F138" s="1">
        <v>41280</v>
      </c>
      <c r="G138" s="1" t="s">
        <v>472</v>
      </c>
      <c r="H138" s="1">
        <v>70</v>
      </c>
      <c r="K138" s="1">
        <v>41326</v>
      </c>
      <c r="L138" s="1" t="s">
        <v>459</v>
      </c>
      <c r="M138" s="1">
        <v>55</v>
      </c>
      <c r="P138" s="1">
        <v>41284</v>
      </c>
      <c r="Q138" s="1" t="s">
        <v>463</v>
      </c>
      <c r="R138" s="1">
        <v>55</v>
      </c>
      <c r="S138" s="1">
        <v>50</v>
      </c>
    </row>
    <row r="139" spans="1:19" ht="20.100000000000001" customHeight="1" x14ac:dyDescent="0.15">
      <c r="A139" s="1">
        <v>41363</v>
      </c>
      <c r="B139" s="1" t="s">
        <v>442</v>
      </c>
      <c r="C139" s="1">
        <v>90</v>
      </c>
      <c r="F139" s="1">
        <v>41283</v>
      </c>
      <c r="G139" s="1" t="s">
        <v>455</v>
      </c>
      <c r="H139" s="1">
        <v>60</v>
      </c>
      <c r="K139" s="1">
        <v>41330</v>
      </c>
      <c r="L139" s="1" t="s">
        <v>574</v>
      </c>
      <c r="M139" s="1">
        <v>90</v>
      </c>
      <c r="P139" s="1">
        <v>41310</v>
      </c>
      <c r="Q139" s="1" t="s">
        <v>495</v>
      </c>
      <c r="R139" s="1">
        <v>85</v>
      </c>
      <c r="S139" s="1">
        <v>100</v>
      </c>
    </row>
    <row r="140" spans="1:19" ht="20.100000000000001" customHeight="1" x14ac:dyDescent="0.15">
      <c r="A140" s="1">
        <v>41364</v>
      </c>
      <c r="B140" s="1" t="s">
        <v>533</v>
      </c>
      <c r="C140" s="1">
        <v>45</v>
      </c>
      <c r="F140" s="1">
        <v>41284</v>
      </c>
      <c r="G140" s="1" t="s">
        <v>463</v>
      </c>
      <c r="H140" s="1">
        <v>90</v>
      </c>
      <c r="K140" s="1">
        <v>41331</v>
      </c>
      <c r="L140" s="1" t="s">
        <v>582</v>
      </c>
      <c r="M140" s="1">
        <v>50</v>
      </c>
      <c r="P140" s="1">
        <v>41323</v>
      </c>
      <c r="Q140" s="1" t="s">
        <v>593</v>
      </c>
      <c r="R140" s="1">
        <v>85</v>
      </c>
      <c r="S140" s="1">
        <v>90</v>
      </c>
    </row>
    <row r="141" spans="1:19" ht="20.100000000000001" customHeight="1" x14ac:dyDescent="0.15">
      <c r="A141" s="1">
        <v>43354</v>
      </c>
      <c r="B141" s="1" t="s">
        <v>451</v>
      </c>
      <c r="C141" s="1">
        <v>65</v>
      </c>
      <c r="F141" s="1">
        <v>41310</v>
      </c>
      <c r="G141" s="1" t="s">
        <v>495</v>
      </c>
      <c r="H141" s="1">
        <v>90</v>
      </c>
      <c r="K141" s="1">
        <v>41342</v>
      </c>
      <c r="L141" s="1" t="s">
        <v>567</v>
      </c>
      <c r="M141" s="1">
        <v>85</v>
      </c>
      <c r="P141" s="1">
        <v>41326</v>
      </c>
      <c r="Q141" s="1" t="s">
        <v>459</v>
      </c>
      <c r="R141" s="1">
        <v>70</v>
      </c>
      <c r="S141" s="1">
        <v>50</v>
      </c>
    </row>
    <row r="142" spans="1:19" ht="20.100000000000001" customHeight="1" x14ac:dyDescent="0.15">
      <c r="A142" s="1">
        <v>41369</v>
      </c>
      <c r="B142" s="1" t="s">
        <v>540</v>
      </c>
      <c r="C142" s="1">
        <v>95</v>
      </c>
      <c r="F142" s="1">
        <v>41313</v>
      </c>
      <c r="G142" s="1" t="s">
        <v>681</v>
      </c>
      <c r="H142" s="1">
        <v>65</v>
      </c>
      <c r="K142" s="1">
        <v>41343</v>
      </c>
      <c r="L142" s="1" t="s">
        <v>485</v>
      </c>
      <c r="M142" s="1">
        <v>55</v>
      </c>
      <c r="P142" s="1">
        <v>41330</v>
      </c>
      <c r="Q142" s="1" t="s">
        <v>574</v>
      </c>
      <c r="R142" s="1">
        <v>90</v>
      </c>
      <c r="S142" s="1">
        <v>90</v>
      </c>
    </row>
    <row r="143" spans="1:19" ht="20.100000000000001" customHeight="1" x14ac:dyDescent="0.15">
      <c r="A143" s="1">
        <v>41370</v>
      </c>
      <c r="B143" s="1" t="s">
        <v>643</v>
      </c>
      <c r="C143" s="1">
        <v>65</v>
      </c>
      <c r="F143" s="1">
        <v>41323</v>
      </c>
      <c r="G143" s="1" t="s">
        <v>593</v>
      </c>
      <c r="H143" s="1">
        <v>95</v>
      </c>
      <c r="K143" s="1">
        <v>41347</v>
      </c>
      <c r="L143" s="1" t="s">
        <v>500</v>
      </c>
      <c r="M143" s="1">
        <v>40</v>
      </c>
      <c r="P143" s="1">
        <v>41331</v>
      </c>
      <c r="Q143" s="1" t="s">
        <v>582</v>
      </c>
      <c r="R143" s="1">
        <v>40</v>
      </c>
      <c r="S143" s="1">
        <v>70</v>
      </c>
    </row>
    <row r="144" spans="1:19" ht="20.100000000000001" customHeight="1" x14ac:dyDescent="0.15">
      <c r="A144" s="1">
        <v>41371</v>
      </c>
      <c r="B144" s="1" t="s">
        <v>648</v>
      </c>
      <c r="C144" s="1">
        <v>80</v>
      </c>
      <c r="F144" s="1">
        <v>41330</v>
      </c>
      <c r="G144" s="1" t="s">
        <v>574</v>
      </c>
      <c r="H144" s="1">
        <v>95</v>
      </c>
      <c r="K144" s="1">
        <v>41351</v>
      </c>
      <c r="L144" s="1" t="s">
        <v>487</v>
      </c>
      <c r="M144" s="1">
        <v>50</v>
      </c>
      <c r="P144" s="1">
        <v>41342</v>
      </c>
      <c r="Q144" s="1" t="s">
        <v>567</v>
      </c>
      <c r="R144" s="1">
        <v>70</v>
      </c>
      <c r="S144" s="1">
        <v>90</v>
      </c>
    </row>
    <row r="145" spans="1:20" ht="20.100000000000001" customHeight="1" x14ac:dyDescent="0.15">
      <c r="A145" s="1">
        <v>41372</v>
      </c>
      <c r="B145" s="1" t="s">
        <v>619</v>
      </c>
      <c r="C145" s="1">
        <v>55</v>
      </c>
      <c r="F145" s="1">
        <v>41331</v>
      </c>
      <c r="G145" s="1" t="s">
        <v>582</v>
      </c>
      <c r="H145" s="1">
        <v>60</v>
      </c>
      <c r="K145" s="1">
        <v>41352</v>
      </c>
      <c r="L145" s="1" t="s">
        <v>495</v>
      </c>
      <c r="M145" s="1">
        <v>85</v>
      </c>
      <c r="P145" s="1">
        <v>41347</v>
      </c>
      <c r="Q145" s="1" t="s">
        <v>500</v>
      </c>
      <c r="R145" s="1">
        <v>40</v>
      </c>
      <c r="S145" s="1">
        <v>60</v>
      </c>
    </row>
    <row r="146" spans="1:20" ht="20.100000000000001" customHeight="1" x14ac:dyDescent="0.15">
      <c r="A146" s="1">
        <v>41373</v>
      </c>
      <c r="B146" s="1" t="s">
        <v>600</v>
      </c>
      <c r="C146" s="1">
        <v>70</v>
      </c>
      <c r="F146" s="1">
        <v>41342</v>
      </c>
      <c r="G146" s="1" t="s">
        <v>567</v>
      </c>
      <c r="H146" s="1">
        <v>60</v>
      </c>
      <c r="K146" s="1">
        <v>41353</v>
      </c>
      <c r="L146" s="1" t="s">
        <v>476</v>
      </c>
      <c r="M146" s="1">
        <v>65</v>
      </c>
      <c r="P146" s="1">
        <v>41351</v>
      </c>
      <c r="Q146" s="1" t="s">
        <v>487</v>
      </c>
      <c r="R146" s="1">
        <v>45</v>
      </c>
      <c r="S146" s="1">
        <v>90</v>
      </c>
    </row>
    <row r="147" spans="1:20" ht="20.100000000000001" customHeight="1" x14ac:dyDescent="0.15">
      <c r="A147" s="1">
        <v>41374</v>
      </c>
      <c r="B147" s="1" t="s">
        <v>572</v>
      </c>
      <c r="C147" s="1">
        <v>60</v>
      </c>
      <c r="F147" s="1">
        <v>41343</v>
      </c>
      <c r="G147" s="1" t="s">
        <v>485</v>
      </c>
      <c r="H147" s="1">
        <v>45</v>
      </c>
      <c r="K147" s="1">
        <v>41363</v>
      </c>
      <c r="L147" s="1" t="s">
        <v>442</v>
      </c>
      <c r="M147" s="1">
        <v>80</v>
      </c>
      <c r="P147" s="1">
        <v>41352</v>
      </c>
      <c r="Q147" s="1" t="s">
        <v>495</v>
      </c>
      <c r="R147" s="1">
        <v>85</v>
      </c>
      <c r="S147" s="1">
        <v>80</v>
      </c>
    </row>
    <row r="148" spans="1:20" ht="20.100000000000001" customHeight="1" x14ac:dyDescent="0.15">
      <c r="A148" s="1">
        <v>41375</v>
      </c>
      <c r="B148" s="1" t="s">
        <v>502</v>
      </c>
      <c r="C148" s="1">
        <v>45</v>
      </c>
      <c r="F148" s="1">
        <v>41347</v>
      </c>
      <c r="G148" s="1" t="s">
        <v>500</v>
      </c>
      <c r="H148" s="1">
        <v>65</v>
      </c>
      <c r="K148" s="1">
        <v>41364</v>
      </c>
      <c r="L148" s="1" t="s">
        <v>533</v>
      </c>
      <c r="M148" s="1">
        <v>20</v>
      </c>
      <c r="P148" s="1">
        <v>41353</v>
      </c>
      <c r="Q148" s="1" t="s">
        <v>476</v>
      </c>
      <c r="R148" s="1">
        <v>65</v>
      </c>
      <c r="S148" s="1">
        <v>90</v>
      </c>
    </row>
    <row r="149" spans="1:20" ht="20.100000000000001" customHeight="1" x14ac:dyDescent="0.15">
      <c r="A149" s="1">
        <v>41376</v>
      </c>
      <c r="B149" s="1" t="s">
        <v>538</v>
      </c>
      <c r="C149" s="1">
        <v>35</v>
      </c>
      <c r="F149" s="1">
        <v>41351</v>
      </c>
      <c r="G149" s="1" t="s">
        <v>487</v>
      </c>
      <c r="H149" s="1">
        <v>55</v>
      </c>
      <c r="K149" s="1">
        <v>41365</v>
      </c>
      <c r="L149" s="1" t="s">
        <v>682</v>
      </c>
      <c r="M149" s="1">
        <v>50</v>
      </c>
      <c r="P149" s="1">
        <v>41359</v>
      </c>
      <c r="Q149" s="1" t="s">
        <v>151</v>
      </c>
      <c r="R149" s="1">
        <v>30</v>
      </c>
      <c r="S149" s="1">
        <v>20</v>
      </c>
    </row>
    <row r="150" spans="1:20" ht="20.100000000000001" customHeight="1" x14ac:dyDescent="0.15">
      <c r="A150" s="1">
        <v>41378</v>
      </c>
      <c r="B150" s="1" t="s">
        <v>610</v>
      </c>
      <c r="C150" s="1">
        <v>60</v>
      </c>
      <c r="F150" s="1">
        <v>41352</v>
      </c>
      <c r="G150" s="1" t="s">
        <v>495</v>
      </c>
      <c r="H150" s="1">
        <v>85</v>
      </c>
      <c r="K150" s="1">
        <v>41369</v>
      </c>
      <c r="L150" s="1" t="s">
        <v>540</v>
      </c>
      <c r="M150" s="1">
        <v>70</v>
      </c>
      <c r="P150" s="1">
        <v>41363</v>
      </c>
      <c r="Q150" s="1" t="s">
        <v>442</v>
      </c>
      <c r="R150" s="1">
        <v>75</v>
      </c>
      <c r="S150" s="1">
        <v>70</v>
      </c>
    </row>
    <row r="151" spans="1:20" ht="20.100000000000001" customHeight="1" x14ac:dyDescent="0.15">
      <c r="A151" s="1">
        <v>41379</v>
      </c>
      <c r="B151" s="1" t="s">
        <v>591</v>
      </c>
      <c r="C151" s="1">
        <v>90</v>
      </c>
      <c r="F151" s="1">
        <v>41353</v>
      </c>
      <c r="G151" s="1" t="s">
        <v>476</v>
      </c>
      <c r="H151" s="1">
        <v>60</v>
      </c>
      <c r="K151" s="1">
        <v>41371</v>
      </c>
      <c r="L151" s="1" t="s">
        <v>648</v>
      </c>
      <c r="M151" s="1">
        <v>55</v>
      </c>
      <c r="P151" s="1">
        <v>41364</v>
      </c>
      <c r="Q151" s="1" t="s">
        <v>533</v>
      </c>
      <c r="R151" s="1">
        <v>60</v>
      </c>
      <c r="S151" s="1">
        <v>60</v>
      </c>
    </row>
    <row r="152" spans="1:20" ht="20.100000000000001" customHeight="1" x14ac:dyDescent="0.15">
      <c r="A152" s="1">
        <v>41382</v>
      </c>
      <c r="B152" s="1" t="s">
        <v>449</v>
      </c>
      <c r="C152" s="1">
        <v>90</v>
      </c>
      <c r="F152" s="1">
        <v>41363</v>
      </c>
      <c r="G152" s="1" t="s">
        <v>442</v>
      </c>
      <c r="H152" s="1">
        <v>70</v>
      </c>
      <c r="K152" s="1">
        <v>41372</v>
      </c>
      <c r="L152" s="1" t="s">
        <v>619</v>
      </c>
      <c r="M152" s="1">
        <v>60</v>
      </c>
      <c r="P152" s="1">
        <v>41365</v>
      </c>
      <c r="Q152" s="1" t="s">
        <v>682</v>
      </c>
      <c r="R152" s="1">
        <v>45</v>
      </c>
      <c r="S152" s="1">
        <v>100</v>
      </c>
    </row>
    <row r="153" spans="1:20" ht="20.100000000000001" customHeight="1" x14ac:dyDescent="0.15">
      <c r="A153" s="1">
        <v>41387</v>
      </c>
      <c r="B153" s="1" t="s">
        <v>550</v>
      </c>
      <c r="C153" s="1">
        <v>75</v>
      </c>
      <c r="F153" s="1">
        <v>41364</v>
      </c>
      <c r="G153" s="1" t="s">
        <v>533</v>
      </c>
      <c r="H153" s="1">
        <v>55</v>
      </c>
      <c r="K153" s="1">
        <v>41373</v>
      </c>
      <c r="L153" s="1" t="s">
        <v>600</v>
      </c>
      <c r="M153" s="1">
        <v>55</v>
      </c>
      <c r="P153" s="1">
        <v>41369</v>
      </c>
      <c r="Q153" s="1" t="s">
        <v>540</v>
      </c>
      <c r="R153" s="1">
        <v>100</v>
      </c>
      <c r="S153" s="1">
        <v>100</v>
      </c>
    </row>
    <row r="154" spans="1:20" ht="20.100000000000001" customHeight="1" x14ac:dyDescent="0.15">
      <c r="A154" s="1">
        <v>41388</v>
      </c>
      <c r="B154" s="1" t="s">
        <v>639</v>
      </c>
      <c r="C154" s="1">
        <v>35</v>
      </c>
      <c r="F154" s="1">
        <v>41365</v>
      </c>
      <c r="G154" s="1" t="s">
        <v>682</v>
      </c>
      <c r="H154" s="1">
        <v>55</v>
      </c>
      <c r="K154" s="1">
        <v>41375</v>
      </c>
      <c r="L154" s="1" t="s">
        <v>502</v>
      </c>
      <c r="M154" s="1">
        <v>60</v>
      </c>
      <c r="P154" s="1">
        <v>41370</v>
      </c>
      <c r="Q154" s="1" t="s">
        <v>643</v>
      </c>
      <c r="R154" s="1">
        <v>55</v>
      </c>
      <c r="S154" s="1">
        <v>90</v>
      </c>
    </row>
    <row r="155" spans="1:20" ht="20.100000000000001" customHeight="1" x14ac:dyDescent="0.15">
      <c r="A155" s="1">
        <v>41394</v>
      </c>
      <c r="B155" s="1" t="s">
        <v>635</v>
      </c>
      <c r="C155" s="1">
        <v>45</v>
      </c>
      <c r="F155" s="1">
        <v>41367</v>
      </c>
      <c r="G155" s="1" t="s">
        <v>664</v>
      </c>
      <c r="H155" s="1">
        <v>75</v>
      </c>
      <c r="K155" s="1">
        <v>41376</v>
      </c>
      <c r="L155" s="1" t="s">
        <v>538</v>
      </c>
      <c r="M155" s="1">
        <v>55</v>
      </c>
      <c r="P155" s="1">
        <v>41371</v>
      </c>
      <c r="Q155" s="1" t="s">
        <v>648</v>
      </c>
      <c r="R155" s="1">
        <v>20</v>
      </c>
      <c r="S155" s="1">
        <v>50</v>
      </c>
    </row>
    <row r="156" spans="1:20" ht="20.100000000000001" customHeight="1" x14ac:dyDescent="0.15">
      <c r="A156" s="1">
        <v>41399</v>
      </c>
      <c r="B156" s="1" t="s">
        <v>656</v>
      </c>
      <c r="C156" s="1">
        <v>75</v>
      </c>
      <c r="F156" s="1">
        <v>41370</v>
      </c>
      <c r="G156" s="1" t="s">
        <v>643</v>
      </c>
      <c r="H156" s="1">
        <v>85</v>
      </c>
      <c r="K156" s="1">
        <v>41378</v>
      </c>
      <c r="L156" s="1" t="s">
        <v>691</v>
      </c>
      <c r="M156" s="1">
        <v>45</v>
      </c>
      <c r="P156" s="1">
        <v>41372</v>
      </c>
      <c r="Q156" s="1" t="s">
        <v>619</v>
      </c>
      <c r="R156" s="1">
        <v>50</v>
      </c>
      <c r="S156" s="1">
        <v>80</v>
      </c>
    </row>
    <row r="157" spans="1:20" ht="20.100000000000001" customHeight="1" x14ac:dyDescent="0.15">
      <c r="A157" s="1">
        <v>41405</v>
      </c>
      <c r="B157" s="1" t="s">
        <v>615</v>
      </c>
      <c r="C157" s="1">
        <v>60</v>
      </c>
      <c r="F157" s="1">
        <v>41371</v>
      </c>
      <c r="G157" s="1" t="s">
        <v>648</v>
      </c>
      <c r="H157" s="1">
        <v>100</v>
      </c>
      <c r="K157" s="1">
        <v>41379</v>
      </c>
      <c r="L157" s="1" t="s">
        <v>591</v>
      </c>
      <c r="M157" s="1">
        <v>80</v>
      </c>
      <c r="P157" s="1">
        <v>41373</v>
      </c>
      <c r="Q157" s="1" t="s">
        <v>600</v>
      </c>
      <c r="R157" s="1">
        <v>65</v>
      </c>
      <c r="S157" s="1">
        <v>70</v>
      </c>
    </row>
    <row r="158" spans="1:20" ht="20.100000000000001" customHeight="1" x14ac:dyDescent="0.15">
      <c r="A158" s="1">
        <v>41423</v>
      </c>
      <c r="B158" s="1" t="s">
        <v>646</v>
      </c>
      <c r="C158" s="1">
        <v>80</v>
      </c>
      <c r="F158" s="1">
        <v>41372</v>
      </c>
      <c r="G158" s="1" t="s">
        <v>619</v>
      </c>
      <c r="H158" s="1">
        <v>70</v>
      </c>
      <c r="K158" s="1">
        <v>41382</v>
      </c>
      <c r="L158" s="1" t="s">
        <v>449</v>
      </c>
      <c r="M158" s="1">
        <v>80</v>
      </c>
      <c r="P158" s="1">
        <v>41374</v>
      </c>
      <c r="Q158" s="1" t="s">
        <v>572</v>
      </c>
      <c r="R158" s="1">
        <v>45</v>
      </c>
      <c r="S158" s="1">
        <v>50</v>
      </c>
    </row>
    <row r="159" spans="1:20" ht="20.100000000000001" customHeight="1" x14ac:dyDescent="0.15">
      <c r="A159" s="1">
        <v>41435</v>
      </c>
      <c r="B159" s="1" t="s">
        <v>602</v>
      </c>
      <c r="C159" s="1">
        <v>60</v>
      </c>
      <c r="F159" s="1">
        <v>41373</v>
      </c>
      <c r="G159" s="1" t="s">
        <v>600</v>
      </c>
      <c r="H159" s="1">
        <v>75</v>
      </c>
      <c r="K159" s="1">
        <v>41387</v>
      </c>
      <c r="L159" s="1" t="s">
        <v>550</v>
      </c>
      <c r="M159" s="1">
        <v>55</v>
      </c>
      <c r="P159" s="1">
        <v>41375</v>
      </c>
      <c r="Q159" s="1" t="s">
        <v>502</v>
      </c>
      <c r="R159" s="1">
        <v>40</v>
      </c>
      <c r="S159" s="1">
        <v>60</v>
      </c>
      <c r="T159" s="106"/>
    </row>
    <row r="160" spans="1:20" ht="20.100000000000001" customHeight="1" x14ac:dyDescent="0.15">
      <c r="A160" s="1">
        <v>41436</v>
      </c>
      <c r="B160" s="1" t="s">
        <v>446</v>
      </c>
      <c r="C160" s="1">
        <v>70</v>
      </c>
      <c r="F160" s="1">
        <v>41374</v>
      </c>
      <c r="G160" s="1" t="s">
        <v>572</v>
      </c>
      <c r="H160" s="1">
        <v>65</v>
      </c>
      <c r="K160" s="1">
        <v>41388</v>
      </c>
      <c r="L160" s="1" t="s">
        <v>639</v>
      </c>
      <c r="M160" s="1">
        <v>55</v>
      </c>
      <c r="P160" s="1">
        <v>41376</v>
      </c>
      <c r="Q160" s="1" t="s">
        <v>538</v>
      </c>
      <c r="R160" s="1">
        <v>60</v>
      </c>
      <c r="S160" s="1">
        <v>60</v>
      </c>
      <c r="T160" s="106"/>
    </row>
    <row r="161" spans="1:20" ht="20.100000000000001" customHeight="1" x14ac:dyDescent="0.15">
      <c r="A161" s="1">
        <v>41455</v>
      </c>
      <c r="B161" s="1" t="s">
        <v>548</v>
      </c>
      <c r="C161" s="1">
        <v>55</v>
      </c>
      <c r="F161" s="1">
        <v>41375</v>
      </c>
      <c r="G161" s="1" t="s">
        <v>502</v>
      </c>
      <c r="H161" s="1">
        <v>65</v>
      </c>
      <c r="K161" s="1">
        <v>41394</v>
      </c>
      <c r="L161" s="1" t="s">
        <v>635</v>
      </c>
      <c r="M161" s="1">
        <v>45</v>
      </c>
      <c r="P161" s="1">
        <v>41378</v>
      </c>
      <c r="Q161" s="1" t="s">
        <v>610</v>
      </c>
      <c r="R161" s="1">
        <v>50</v>
      </c>
      <c r="S161" s="1">
        <v>60</v>
      </c>
    </row>
    <row r="162" spans="1:20" ht="20.100000000000001" customHeight="1" x14ac:dyDescent="0.15">
      <c r="A162" s="1">
        <v>41459</v>
      </c>
      <c r="B162" s="1" t="s">
        <v>467</v>
      </c>
      <c r="C162" s="1">
        <v>70</v>
      </c>
      <c r="F162" s="1">
        <v>41376</v>
      </c>
      <c r="G162" s="1" t="s">
        <v>538</v>
      </c>
      <c r="H162" s="1">
        <v>60</v>
      </c>
      <c r="K162" s="1">
        <v>41399</v>
      </c>
      <c r="L162" s="1" t="s">
        <v>498</v>
      </c>
      <c r="M162" s="1">
        <v>55</v>
      </c>
      <c r="P162" s="1">
        <v>41379</v>
      </c>
      <c r="Q162" s="1" t="s">
        <v>591</v>
      </c>
      <c r="R162" s="1">
        <v>75</v>
      </c>
      <c r="S162" s="1">
        <v>70</v>
      </c>
    </row>
    <row r="163" spans="1:20" ht="20.100000000000001" customHeight="1" x14ac:dyDescent="0.15">
      <c r="A163" s="14">
        <v>41460</v>
      </c>
      <c r="B163" s="1" t="s">
        <v>657</v>
      </c>
      <c r="C163" s="1">
        <v>45</v>
      </c>
      <c r="F163" s="1">
        <v>41378</v>
      </c>
      <c r="G163" s="1" t="s">
        <v>610</v>
      </c>
      <c r="H163" s="1">
        <v>55</v>
      </c>
      <c r="K163" s="1">
        <v>41405</v>
      </c>
      <c r="L163" s="1" t="s">
        <v>615</v>
      </c>
      <c r="M163" s="1">
        <v>60</v>
      </c>
      <c r="P163" s="1">
        <v>41382</v>
      </c>
      <c r="Q163" s="1" t="s">
        <v>449</v>
      </c>
      <c r="R163" s="1">
        <v>90</v>
      </c>
      <c r="S163" s="1">
        <v>80</v>
      </c>
    </row>
    <row r="164" spans="1:20" ht="20.100000000000001" customHeight="1" x14ac:dyDescent="0.15">
      <c r="A164" s="1">
        <v>41487</v>
      </c>
      <c r="B164" s="1" t="s">
        <v>461</v>
      </c>
      <c r="C164" s="1">
        <v>70</v>
      </c>
      <c r="F164" s="1">
        <v>41379</v>
      </c>
      <c r="G164" s="1" t="s">
        <v>591</v>
      </c>
      <c r="H164" s="1">
        <v>75</v>
      </c>
      <c r="K164" s="1">
        <v>41423</v>
      </c>
      <c r="L164" s="1" t="s">
        <v>646</v>
      </c>
      <c r="M164" s="1">
        <v>75</v>
      </c>
      <c r="P164" s="1">
        <v>41387</v>
      </c>
      <c r="Q164" s="1" t="s">
        <v>550</v>
      </c>
      <c r="R164" s="1">
        <v>55</v>
      </c>
      <c r="S164" s="1">
        <v>70</v>
      </c>
    </row>
    <row r="165" spans="1:20" ht="20.100000000000001" customHeight="1" x14ac:dyDescent="0.15">
      <c r="A165" s="1">
        <v>41490</v>
      </c>
      <c r="B165" s="1" t="s">
        <v>335</v>
      </c>
      <c r="C165" s="1">
        <v>65</v>
      </c>
      <c r="F165" s="1">
        <v>41382</v>
      </c>
      <c r="G165" s="1" t="s">
        <v>449</v>
      </c>
      <c r="H165" s="1">
        <v>95</v>
      </c>
      <c r="K165" s="1">
        <v>41424</v>
      </c>
      <c r="L165" s="1" t="s">
        <v>683</v>
      </c>
      <c r="M165" s="1">
        <v>65</v>
      </c>
      <c r="P165" s="1">
        <v>41388</v>
      </c>
      <c r="Q165" s="1" t="s">
        <v>639</v>
      </c>
      <c r="R165" s="1">
        <v>45</v>
      </c>
      <c r="S165" s="1">
        <v>60</v>
      </c>
    </row>
    <row r="166" spans="1:20" ht="20.100000000000001" customHeight="1" x14ac:dyDescent="0.15">
      <c r="A166" s="1">
        <v>41492</v>
      </c>
      <c r="B166" s="1" t="s">
        <v>474</v>
      </c>
      <c r="C166" s="1">
        <v>30</v>
      </c>
      <c r="F166" s="1">
        <v>41387</v>
      </c>
      <c r="G166" s="1" t="s">
        <v>550</v>
      </c>
      <c r="H166" s="1">
        <v>60</v>
      </c>
      <c r="K166" s="1">
        <v>41435</v>
      </c>
      <c r="L166" s="1" t="s">
        <v>602</v>
      </c>
      <c r="M166" s="1">
        <v>55</v>
      </c>
      <c r="P166" s="1">
        <v>41394</v>
      </c>
      <c r="Q166" s="1" t="s">
        <v>635</v>
      </c>
      <c r="R166" s="1">
        <v>50</v>
      </c>
      <c r="S166" s="1">
        <v>90</v>
      </c>
    </row>
    <row r="167" spans="1:20" ht="20.100000000000001" customHeight="1" x14ac:dyDescent="0.15">
      <c r="A167" s="1">
        <v>41494</v>
      </c>
      <c r="B167" s="1" t="s">
        <v>480</v>
      </c>
      <c r="C167" s="1">
        <v>50</v>
      </c>
      <c r="F167" s="1">
        <v>41388</v>
      </c>
      <c r="G167" s="1" t="s">
        <v>639</v>
      </c>
      <c r="H167" s="1">
        <v>40</v>
      </c>
      <c r="K167" s="1">
        <v>41436</v>
      </c>
      <c r="L167" s="1" t="s">
        <v>446</v>
      </c>
      <c r="M167" s="1">
        <v>70</v>
      </c>
      <c r="P167" s="1">
        <v>41399</v>
      </c>
      <c r="Q167" s="1" t="s">
        <v>498</v>
      </c>
      <c r="R167" s="1">
        <v>60</v>
      </c>
      <c r="S167" s="1">
        <v>60</v>
      </c>
    </row>
    <row r="168" spans="1:20" ht="20.100000000000001" customHeight="1" x14ac:dyDescent="0.15">
      <c r="A168" s="1">
        <v>42681</v>
      </c>
      <c r="B168" s="1" t="s">
        <v>627</v>
      </c>
      <c r="C168" s="1">
        <v>95</v>
      </c>
      <c r="F168" s="1">
        <v>41394</v>
      </c>
      <c r="G168" s="1" t="s">
        <v>635</v>
      </c>
      <c r="H168" s="1">
        <v>30</v>
      </c>
      <c r="K168" s="1">
        <v>41455</v>
      </c>
      <c r="L168" s="1" t="s">
        <v>548</v>
      </c>
      <c r="M168" s="1">
        <v>80</v>
      </c>
      <c r="P168" s="1">
        <v>41405</v>
      </c>
      <c r="Q168" s="1" t="s">
        <v>615</v>
      </c>
      <c r="R168" s="1">
        <v>50</v>
      </c>
      <c r="S168" s="1">
        <v>80</v>
      </c>
    </row>
    <row r="169" spans="1:20" ht="20.100000000000001" customHeight="1" x14ac:dyDescent="0.15">
      <c r="A169" s="1">
        <v>43253</v>
      </c>
      <c r="B169" s="1" t="s">
        <v>323</v>
      </c>
      <c r="C169" s="1">
        <v>60</v>
      </c>
      <c r="F169" s="1">
        <v>41399</v>
      </c>
      <c r="G169" s="1" t="s">
        <v>498</v>
      </c>
      <c r="H169" s="1">
        <v>55</v>
      </c>
      <c r="K169" s="1">
        <v>41459</v>
      </c>
      <c r="L169" s="1" t="s">
        <v>467</v>
      </c>
      <c r="M169" s="1">
        <v>45</v>
      </c>
      <c r="P169" s="1">
        <v>41423</v>
      </c>
      <c r="Q169" s="1" t="s">
        <v>646</v>
      </c>
      <c r="R169" s="1">
        <v>60</v>
      </c>
      <c r="S169" s="1">
        <v>0</v>
      </c>
    </row>
    <row r="170" spans="1:20" ht="20.100000000000001" customHeight="1" x14ac:dyDescent="0.15">
      <c r="A170" s="1">
        <v>45038</v>
      </c>
      <c r="B170" s="1" t="s">
        <v>641</v>
      </c>
      <c r="C170" s="1">
        <v>60</v>
      </c>
      <c r="E170" s="106"/>
      <c r="F170" s="1">
        <v>41405</v>
      </c>
      <c r="G170" s="1" t="s">
        <v>615</v>
      </c>
      <c r="H170" s="1">
        <v>65</v>
      </c>
      <c r="K170" s="1">
        <v>41460</v>
      </c>
      <c r="L170" s="1" t="s">
        <v>604</v>
      </c>
      <c r="M170" s="1">
        <v>50</v>
      </c>
      <c r="P170" s="1">
        <v>41435</v>
      </c>
      <c r="Q170" s="1" t="s">
        <v>602</v>
      </c>
      <c r="R170" s="1">
        <v>20</v>
      </c>
      <c r="S170" s="1">
        <v>50</v>
      </c>
    </row>
    <row r="171" spans="1:20" ht="20.100000000000001" customHeight="1" x14ac:dyDescent="0.15">
      <c r="A171" s="1">
        <v>45043</v>
      </c>
      <c r="B171" s="1" t="s">
        <v>235</v>
      </c>
      <c r="C171" s="1">
        <v>100</v>
      </c>
      <c r="F171" s="1">
        <v>41423</v>
      </c>
      <c r="G171" s="1" t="s">
        <v>646</v>
      </c>
      <c r="H171" s="1">
        <v>60</v>
      </c>
      <c r="K171" s="1">
        <v>41487</v>
      </c>
      <c r="L171" s="1" t="s">
        <v>461</v>
      </c>
      <c r="M171" s="1">
        <v>65</v>
      </c>
      <c r="P171" s="1">
        <v>41455</v>
      </c>
      <c r="Q171" s="1" t="s">
        <v>548</v>
      </c>
      <c r="R171" s="1">
        <v>65</v>
      </c>
      <c r="S171" s="1">
        <v>70</v>
      </c>
    </row>
    <row r="172" spans="1:20" ht="20.100000000000001" customHeight="1" x14ac:dyDescent="0.15">
      <c r="A172" s="1">
        <v>45046</v>
      </c>
      <c r="B172" s="1" t="s">
        <v>247</v>
      </c>
      <c r="C172" s="1">
        <v>90</v>
      </c>
      <c r="F172" s="1">
        <v>41424</v>
      </c>
      <c r="G172" s="1" t="s">
        <v>683</v>
      </c>
      <c r="H172" s="1">
        <v>70</v>
      </c>
      <c r="K172" s="1">
        <v>41490</v>
      </c>
      <c r="L172" s="1" t="s">
        <v>335</v>
      </c>
      <c r="M172" s="1">
        <v>50</v>
      </c>
      <c r="P172" s="1">
        <v>41459</v>
      </c>
      <c r="Q172" s="1" t="s">
        <v>467</v>
      </c>
      <c r="R172" s="1">
        <v>55</v>
      </c>
      <c r="S172" s="1">
        <v>90</v>
      </c>
    </row>
    <row r="173" spans="1:20" ht="20.100000000000001" customHeight="1" x14ac:dyDescent="0.15">
      <c r="A173" s="1">
        <v>45053</v>
      </c>
      <c r="B173" s="1" t="s">
        <v>206</v>
      </c>
      <c r="C173" s="1">
        <v>95</v>
      </c>
      <c r="F173" s="1">
        <v>41435</v>
      </c>
      <c r="G173" s="1" t="s">
        <v>602</v>
      </c>
      <c r="H173" s="1">
        <v>80</v>
      </c>
      <c r="K173" s="1">
        <v>41492</v>
      </c>
      <c r="L173" s="1" t="s">
        <v>474</v>
      </c>
      <c r="M173" s="1">
        <v>25</v>
      </c>
      <c r="P173" s="1">
        <v>41460</v>
      </c>
      <c r="Q173" s="1" t="s">
        <v>604</v>
      </c>
      <c r="R173" s="1">
        <v>45</v>
      </c>
      <c r="S173" s="1">
        <v>70</v>
      </c>
    </row>
    <row r="174" spans="1:20" ht="20.100000000000001" customHeight="1" x14ac:dyDescent="0.15">
      <c r="A174" s="1">
        <v>45057</v>
      </c>
      <c r="B174" s="1" t="s">
        <v>259</v>
      </c>
      <c r="C174" s="1">
        <v>80</v>
      </c>
      <c r="F174" s="1">
        <v>41436</v>
      </c>
      <c r="G174" s="1" t="s">
        <v>446</v>
      </c>
      <c r="H174" s="1">
        <v>80</v>
      </c>
      <c r="K174" s="1">
        <v>41494</v>
      </c>
      <c r="L174" s="1" t="s">
        <v>480</v>
      </c>
      <c r="M174" s="1">
        <v>65</v>
      </c>
      <c r="P174" s="1">
        <v>41487</v>
      </c>
      <c r="Q174" s="1" t="s">
        <v>461</v>
      </c>
      <c r="R174" s="1">
        <v>70</v>
      </c>
      <c r="S174" s="1">
        <v>80</v>
      </c>
    </row>
    <row r="175" spans="1:20" ht="20.100000000000001" customHeight="1" x14ac:dyDescent="0.15">
      <c r="A175" s="1">
        <v>45061</v>
      </c>
      <c r="B175" s="1" t="s">
        <v>243</v>
      </c>
      <c r="C175" s="1">
        <v>90</v>
      </c>
      <c r="E175" s="2"/>
      <c r="F175" s="1">
        <v>41455</v>
      </c>
      <c r="G175" s="1" t="s">
        <v>548</v>
      </c>
      <c r="H175" s="1">
        <v>85</v>
      </c>
      <c r="J175" s="2"/>
      <c r="K175" s="1">
        <v>42681</v>
      </c>
      <c r="L175" s="1" t="s">
        <v>627</v>
      </c>
      <c r="M175" s="1">
        <v>95</v>
      </c>
      <c r="O175" s="2"/>
      <c r="P175" s="1">
        <v>41490</v>
      </c>
      <c r="Q175" s="1" t="s">
        <v>335</v>
      </c>
      <c r="R175" s="1">
        <v>40</v>
      </c>
      <c r="S175" s="1">
        <v>50</v>
      </c>
      <c r="T175" s="2"/>
    </row>
    <row r="176" spans="1:20" ht="20.100000000000001" customHeight="1" x14ac:dyDescent="0.15">
      <c r="A176" s="1">
        <v>45062</v>
      </c>
      <c r="B176" s="1" t="s">
        <v>225</v>
      </c>
      <c r="C176" s="1">
        <v>90</v>
      </c>
      <c r="F176" s="1">
        <v>41459</v>
      </c>
      <c r="G176" s="1" t="s">
        <v>467</v>
      </c>
      <c r="H176" s="1">
        <v>50</v>
      </c>
      <c r="K176" s="1">
        <v>43253</v>
      </c>
      <c r="L176" s="1" t="s">
        <v>323</v>
      </c>
      <c r="M176" s="1">
        <v>95</v>
      </c>
      <c r="P176" s="1">
        <v>41492</v>
      </c>
      <c r="Q176" s="1" t="s">
        <v>474</v>
      </c>
      <c r="R176" s="1">
        <v>30</v>
      </c>
      <c r="S176" s="1">
        <v>30</v>
      </c>
    </row>
    <row r="177" spans="1:19" ht="20.100000000000001" customHeight="1" x14ac:dyDescent="0.15">
      <c r="A177" s="1">
        <v>45064</v>
      </c>
      <c r="B177" s="1" t="s">
        <v>227</v>
      </c>
      <c r="C177" s="1">
        <v>80</v>
      </c>
      <c r="F177" s="1">
        <v>41460</v>
      </c>
      <c r="G177" s="1" t="s">
        <v>604</v>
      </c>
      <c r="H177" s="1">
        <v>60</v>
      </c>
      <c r="K177" s="1">
        <v>43354</v>
      </c>
      <c r="L177" s="1" t="s">
        <v>654</v>
      </c>
      <c r="M177" s="1">
        <v>50</v>
      </c>
      <c r="P177" s="1">
        <v>41494</v>
      </c>
      <c r="Q177" s="1" t="s">
        <v>480</v>
      </c>
      <c r="R177" s="1">
        <v>80</v>
      </c>
      <c r="S177" s="1">
        <v>100</v>
      </c>
    </row>
    <row r="178" spans="1:19" ht="20.100000000000001" customHeight="1" x14ac:dyDescent="0.15">
      <c r="A178" s="1">
        <v>45066</v>
      </c>
      <c r="B178" s="1" t="s">
        <v>269</v>
      </c>
      <c r="C178" s="1">
        <v>80</v>
      </c>
      <c r="F178" s="1">
        <v>41487</v>
      </c>
      <c r="G178" s="1" t="s">
        <v>461</v>
      </c>
      <c r="H178" s="1">
        <v>80</v>
      </c>
      <c r="K178" s="1">
        <v>45038</v>
      </c>
      <c r="L178" s="1" t="s">
        <v>641</v>
      </c>
      <c r="M178" s="1">
        <v>40</v>
      </c>
      <c r="P178" s="1">
        <v>42681</v>
      </c>
      <c r="Q178" s="1" t="s">
        <v>627</v>
      </c>
      <c r="R178" s="1">
        <v>85</v>
      </c>
      <c r="S178" s="1">
        <v>100</v>
      </c>
    </row>
    <row r="179" spans="1:19" ht="20.100000000000001" customHeight="1" x14ac:dyDescent="0.15">
      <c r="A179" s="1">
        <v>45068</v>
      </c>
      <c r="B179" s="1" t="s">
        <v>212</v>
      </c>
      <c r="C179" s="1">
        <v>75</v>
      </c>
      <c r="F179" s="1">
        <v>41490</v>
      </c>
      <c r="G179" s="1" t="s">
        <v>335</v>
      </c>
      <c r="H179" s="1">
        <v>75</v>
      </c>
      <c r="K179" s="1">
        <v>45043</v>
      </c>
      <c r="L179" s="1" t="s">
        <v>235</v>
      </c>
      <c r="M179" s="1">
        <v>100</v>
      </c>
      <c r="P179" s="1">
        <v>43253</v>
      </c>
      <c r="Q179" s="1" t="s">
        <v>323</v>
      </c>
      <c r="R179" s="1">
        <v>80</v>
      </c>
      <c r="S179" s="1">
        <v>100</v>
      </c>
    </row>
    <row r="180" spans="1:19" ht="20.100000000000001" customHeight="1" x14ac:dyDescent="0.15">
      <c r="A180" s="1">
        <v>45070</v>
      </c>
      <c r="B180" s="1" t="s">
        <v>271</v>
      </c>
      <c r="C180" s="1">
        <v>90</v>
      </c>
      <c r="F180" s="1">
        <v>41491</v>
      </c>
      <c r="G180" s="1" t="s">
        <v>489</v>
      </c>
      <c r="H180" s="1">
        <v>0</v>
      </c>
      <c r="K180" s="1">
        <v>45046</v>
      </c>
      <c r="L180" s="1" t="s">
        <v>247</v>
      </c>
      <c r="M180" s="1">
        <v>100</v>
      </c>
      <c r="P180" s="1">
        <v>43354</v>
      </c>
      <c r="Q180" s="1" t="s">
        <v>451</v>
      </c>
      <c r="R180" s="1">
        <v>65</v>
      </c>
      <c r="S180" s="1">
        <v>80</v>
      </c>
    </row>
    <row r="181" spans="1:19" ht="20.100000000000001" customHeight="1" x14ac:dyDescent="0.15">
      <c r="A181" s="1">
        <v>45078</v>
      </c>
      <c r="B181" s="1" t="s">
        <v>210</v>
      </c>
      <c r="C181" s="1">
        <v>90</v>
      </c>
      <c r="F181" s="1">
        <v>41492</v>
      </c>
      <c r="G181" s="1" t="s">
        <v>474</v>
      </c>
      <c r="H181" s="1">
        <v>45</v>
      </c>
      <c r="K181" s="1">
        <v>45053</v>
      </c>
      <c r="L181" s="1" t="s">
        <v>206</v>
      </c>
      <c r="M181" s="1">
        <v>90</v>
      </c>
      <c r="P181" s="1">
        <v>45038</v>
      </c>
      <c r="Q181" s="1" t="s">
        <v>641</v>
      </c>
      <c r="R181" s="1">
        <v>60</v>
      </c>
      <c r="S181" s="1">
        <v>70</v>
      </c>
    </row>
    <row r="182" spans="1:19" ht="20.100000000000001" customHeight="1" x14ac:dyDescent="0.15">
      <c r="A182" s="1">
        <v>45081</v>
      </c>
      <c r="B182" s="1" t="s">
        <v>343</v>
      </c>
      <c r="C182" s="1">
        <v>95</v>
      </c>
      <c r="F182" s="1">
        <v>41494</v>
      </c>
      <c r="G182" s="1" t="s">
        <v>480</v>
      </c>
      <c r="H182" s="1">
        <v>80</v>
      </c>
      <c r="K182" s="1">
        <v>45057</v>
      </c>
      <c r="L182" s="1" t="s">
        <v>654</v>
      </c>
      <c r="M182" s="1">
        <v>70</v>
      </c>
      <c r="P182" s="1">
        <v>45043</v>
      </c>
      <c r="Q182" s="1" t="s">
        <v>235</v>
      </c>
      <c r="R182" s="1">
        <v>85</v>
      </c>
      <c r="S182" s="1">
        <v>80</v>
      </c>
    </row>
    <row r="183" spans="1:19" ht="20.100000000000001" customHeight="1" x14ac:dyDescent="0.15">
      <c r="A183" s="1">
        <v>45083</v>
      </c>
      <c r="B183" s="1" t="s">
        <v>253</v>
      </c>
      <c r="C183" s="1">
        <v>95</v>
      </c>
      <c r="F183" s="1">
        <v>42681</v>
      </c>
      <c r="G183" s="1" t="s">
        <v>627</v>
      </c>
      <c r="H183" s="1">
        <v>85</v>
      </c>
      <c r="K183" s="1">
        <v>45061</v>
      </c>
      <c r="L183" s="1" t="s">
        <v>243</v>
      </c>
      <c r="M183" s="1">
        <v>90</v>
      </c>
      <c r="P183" s="1">
        <v>45046</v>
      </c>
      <c r="Q183" s="1" t="s">
        <v>247</v>
      </c>
      <c r="R183" s="1">
        <v>95</v>
      </c>
      <c r="S183" s="1">
        <v>100</v>
      </c>
    </row>
    <row r="184" spans="1:19" ht="20.100000000000001" customHeight="1" x14ac:dyDescent="0.15">
      <c r="A184" s="1">
        <v>45086</v>
      </c>
      <c r="B184" s="1" t="s">
        <v>377</v>
      </c>
      <c r="C184" s="1">
        <v>45</v>
      </c>
      <c r="F184" s="1">
        <v>43354</v>
      </c>
      <c r="G184" s="1" t="s">
        <v>451</v>
      </c>
      <c r="H184" s="1">
        <v>60</v>
      </c>
      <c r="K184" s="1">
        <v>45062</v>
      </c>
      <c r="L184" s="1" t="s">
        <v>225</v>
      </c>
      <c r="M184" s="1">
        <v>100</v>
      </c>
      <c r="P184" s="1">
        <v>45053</v>
      </c>
      <c r="Q184" s="1" t="s">
        <v>206</v>
      </c>
      <c r="R184" s="1">
        <v>100</v>
      </c>
      <c r="S184" s="1">
        <v>100</v>
      </c>
    </row>
    <row r="185" spans="1:19" ht="20.100000000000001" customHeight="1" x14ac:dyDescent="0.15">
      <c r="A185" s="1">
        <v>45088</v>
      </c>
      <c r="B185" s="1" t="s">
        <v>295</v>
      </c>
      <c r="C185" s="1">
        <v>55</v>
      </c>
      <c r="F185" s="1">
        <v>45038</v>
      </c>
      <c r="G185" s="1" t="s">
        <v>641</v>
      </c>
      <c r="H185" s="1">
        <v>65</v>
      </c>
      <c r="K185" s="1">
        <v>45064</v>
      </c>
      <c r="L185" s="1" t="s">
        <v>227</v>
      </c>
      <c r="M185" s="1">
        <v>95</v>
      </c>
      <c r="P185" s="1">
        <v>45057</v>
      </c>
      <c r="Q185" s="1" t="s">
        <v>654</v>
      </c>
      <c r="R185" s="1">
        <v>60</v>
      </c>
      <c r="S185" s="1">
        <v>50</v>
      </c>
    </row>
    <row r="186" spans="1:19" ht="20.100000000000001" customHeight="1" x14ac:dyDescent="0.15">
      <c r="A186" s="1">
        <v>45118</v>
      </c>
      <c r="B186" s="1" t="s">
        <v>378</v>
      </c>
      <c r="C186" s="1">
        <v>55</v>
      </c>
      <c r="F186" s="1">
        <v>45043</v>
      </c>
      <c r="G186" s="1" t="s">
        <v>235</v>
      </c>
      <c r="H186" s="1">
        <v>100</v>
      </c>
      <c r="K186" s="1">
        <v>45066</v>
      </c>
      <c r="L186" s="1" t="s">
        <v>269</v>
      </c>
      <c r="M186" s="1">
        <v>85</v>
      </c>
      <c r="P186" s="1">
        <v>45061</v>
      </c>
      <c r="Q186" s="1" t="s">
        <v>243</v>
      </c>
      <c r="R186" s="1">
        <v>100</v>
      </c>
      <c r="S186" s="1">
        <v>100</v>
      </c>
    </row>
    <row r="187" spans="1:19" ht="20.100000000000001" customHeight="1" x14ac:dyDescent="0.15">
      <c r="A187" s="1">
        <v>45120</v>
      </c>
      <c r="B187" s="1" t="s">
        <v>556</v>
      </c>
      <c r="C187" s="1">
        <v>80</v>
      </c>
      <c r="F187" s="1">
        <v>45046</v>
      </c>
      <c r="G187" s="1" t="s">
        <v>247</v>
      </c>
      <c r="H187" s="1">
        <v>90</v>
      </c>
      <c r="K187" s="1">
        <v>45068</v>
      </c>
      <c r="L187" s="1" t="s">
        <v>212</v>
      </c>
      <c r="M187" s="1">
        <v>80</v>
      </c>
      <c r="P187" s="1">
        <v>45062</v>
      </c>
      <c r="Q187" s="1" t="s">
        <v>225</v>
      </c>
      <c r="R187" s="1">
        <v>95</v>
      </c>
      <c r="S187" s="1">
        <v>90</v>
      </c>
    </row>
    <row r="188" spans="1:19" ht="20.100000000000001" customHeight="1" x14ac:dyDescent="0.15">
      <c r="A188" s="1">
        <v>45122</v>
      </c>
      <c r="B188" s="1" t="s">
        <v>306</v>
      </c>
      <c r="C188" s="1">
        <v>85</v>
      </c>
      <c r="F188" s="1">
        <v>45053</v>
      </c>
      <c r="G188" s="1" t="s">
        <v>206</v>
      </c>
      <c r="H188" s="1">
        <v>80</v>
      </c>
      <c r="K188" s="1">
        <v>45078</v>
      </c>
      <c r="L188" s="1" t="s">
        <v>210</v>
      </c>
      <c r="M188" s="1">
        <v>75</v>
      </c>
      <c r="P188" s="1">
        <v>45064</v>
      </c>
      <c r="Q188" s="1" t="s">
        <v>227</v>
      </c>
      <c r="R188" s="1">
        <v>75</v>
      </c>
      <c r="S188" s="1">
        <v>90</v>
      </c>
    </row>
    <row r="189" spans="1:19" ht="20.100000000000001" customHeight="1" x14ac:dyDescent="0.15">
      <c r="A189" s="1">
        <v>45130</v>
      </c>
      <c r="B189" s="1" t="s">
        <v>531</v>
      </c>
      <c r="C189" s="1">
        <v>70</v>
      </c>
      <c r="F189" s="1">
        <v>45057</v>
      </c>
      <c r="G189" s="1" t="s">
        <v>259</v>
      </c>
      <c r="H189" s="1">
        <v>95</v>
      </c>
      <c r="K189" s="1">
        <v>45080</v>
      </c>
      <c r="L189" s="1" t="s">
        <v>233</v>
      </c>
      <c r="M189" s="1">
        <v>95</v>
      </c>
      <c r="P189" s="1">
        <v>45066</v>
      </c>
      <c r="Q189" s="1" t="s">
        <v>269</v>
      </c>
      <c r="R189" s="1">
        <v>55</v>
      </c>
      <c r="S189" s="1">
        <v>60</v>
      </c>
    </row>
    <row r="190" spans="1:19" ht="20.100000000000001" customHeight="1" x14ac:dyDescent="0.15">
      <c r="A190" s="1">
        <v>45140</v>
      </c>
      <c r="B190" s="1" t="s">
        <v>339</v>
      </c>
      <c r="C190" s="1">
        <v>95</v>
      </c>
      <c r="F190" s="1">
        <v>45061</v>
      </c>
      <c r="G190" s="1" t="s">
        <v>243</v>
      </c>
      <c r="H190" s="1">
        <v>95</v>
      </c>
      <c r="K190" s="1">
        <v>45081</v>
      </c>
      <c r="L190" s="1" t="s">
        <v>343</v>
      </c>
      <c r="M190" s="1">
        <v>100</v>
      </c>
      <c r="P190" s="1">
        <v>45070</v>
      </c>
      <c r="Q190" s="1" t="s">
        <v>271</v>
      </c>
      <c r="R190" s="1">
        <v>95</v>
      </c>
      <c r="S190" s="1">
        <v>90</v>
      </c>
    </row>
    <row r="191" spans="1:19" ht="20.100000000000001" customHeight="1" x14ac:dyDescent="0.15">
      <c r="A191" s="1">
        <v>45278</v>
      </c>
      <c r="B191" s="1" t="s">
        <v>237</v>
      </c>
      <c r="C191" s="1">
        <v>95</v>
      </c>
      <c r="F191" s="1">
        <v>45062</v>
      </c>
      <c r="G191" s="1" t="s">
        <v>225</v>
      </c>
      <c r="H191" s="1">
        <v>100</v>
      </c>
      <c r="K191" s="1">
        <v>45083</v>
      </c>
      <c r="L191" s="1" t="s">
        <v>253</v>
      </c>
      <c r="M191" s="1">
        <v>85</v>
      </c>
      <c r="P191" s="1">
        <v>45078</v>
      </c>
      <c r="Q191" s="1" t="s">
        <v>210</v>
      </c>
      <c r="R191" s="1">
        <v>90</v>
      </c>
      <c r="S191" s="1">
        <v>80</v>
      </c>
    </row>
    <row r="192" spans="1:19" ht="20.100000000000001" customHeight="1" x14ac:dyDescent="0.15">
      <c r="A192" s="1">
        <v>45551</v>
      </c>
      <c r="B192" s="1" t="s">
        <v>275</v>
      </c>
      <c r="C192" s="1">
        <v>85</v>
      </c>
      <c r="F192" s="1">
        <v>45064</v>
      </c>
      <c r="G192" s="1" t="s">
        <v>227</v>
      </c>
      <c r="H192" s="1">
        <v>95</v>
      </c>
      <c r="K192" s="1">
        <v>45088</v>
      </c>
      <c r="L192" s="1" t="s">
        <v>295</v>
      </c>
      <c r="M192" s="1">
        <v>50</v>
      </c>
      <c r="P192" s="1">
        <v>45081</v>
      </c>
      <c r="Q192" s="1" t="s">
        <v>343</v>
      </c>
      <c r="R192" s="1">
        <v>95</v>
      </c>
      <c r="S192" s="1">
        <v>100</v>
      </c>
    </row>
    <row r="193" spans="1:19" ht="20.100000000000001" customHeight="1" x14ac:dyDescent="0.15">
      <c r="A193" s="1">
        <v>48537</v>
      </c>
      <c r="B193" s="1" t="s">
        <v>264</v>
      </c>
      <c r="C193" s="1">
        <v>80</v>
      </c>
      <c r="F193" s="1">
        <v>45066</v>
      </c>
      <c r="G193" s="1" t="s">
        <v>269</v>
      </c>
      <c r="H193" s="1">
        <v>90</v>
      </c>
      <c r="K193" s="1">
        <v>45108</v>
      </c>
      <c r="L193" s="1" t="s">
        <v>293</v>
      </c>
      <c r="M193" s="1">
        <v>40</v>
      </c>
      <c r="P193" s="1">
        <v>45083</v>
      </c>
      <c r="Q193" s="1" t="s">
        <v>253</v>
      </c>
      <c r="R193" s="1">
        <v>50</v>
      </c>
      <c r="S193" s="1">
        <v>100</v>
      </c>
    </row>
    <row r="194" spans="1:19" ht="20.100000000000001" customHeight="1" x14ac:dyDescent="0.15">
      <c r="A194" s="1">
        <v>49853</v>
      </c>
      <c r="B194" s="1" t="s">
        <v>596</v>
      </c>
      <c r="C194" s="1">
        <v>70</v>
      </c>
      <c r="F194" s="1">
        <v>45068</v>
      </c>
      <c r="G194" s="1" t="s">
        <v>212</v>
      </c>
      <c r="H194" s="1">
        <v>95</v>
      </c>
      <c r="K194" s="1">
        <v>45118</v>
      </c>
      <c r="L194" s="1" t="s">
        <v>378</v>
      </c>
      <c r="M194" s="1">
        <v>70</v>
      </c>
      <c r="P194" s="1">
        <v>45088</v>
      </c>
      <c r="Q194" s="1" t="s">
        <v>295</v>
      </c>
      <c r="R194" s="1">
        <v>30</v>
      </c>
      <c r="S194" s="1">
        <v>70</v>
      </c>
    </row>
    <row r="195" spans="1:19" ht="20.100000000000001" customHeight="1" x14ac:dyDescent="0.15">
      <c r="A195" s="1">
        <v>41402</v>
      </c>
      <c r="B195" s="1" t="s">
        <v>659</v>
      </c>
      <c r="C195" s="1" t="s">
        <v>660</v>
      </c>
      <c r="F195" s="1">
        <v>45070</v>
      </c>
      <c r="G195" s="1" t="s">
        <v>271</v>
      </c>
      <c r="H195" s="1">
        <v>80</v>
      </c>
      <c r="K195" s="1">
        <v>45120</v>
      </c>
      <c r="L195" s="1" t="s">
        <v>556</v>
      </c>
      <c r="M195" s="1">
        <v>75</v>
      </c>
      <c r="P195" s="1">
        <v>45108</v>
      </c>
      <c r="Q195" s="1" t="s">
        <v>293</v>
      </c>
      <c r="R195" s="1">
        <v>25</v>
      </c>
      <c r="S195" s="1">
        <v>70</v>
      </c>
    </row>
    <row r="196" spans="1:19" ht="20.100000000000001" customHeight="1" x14ac:dyDescent="0.15">
      <c r="A196" s="1">
        <v>41491</v>
      </c>
      <c r="B196" s="1" t="s">
        <v>489</v>
      </c>
      <c r="C196" s="1" t="s">
        <v>660</v>
      </c>
      <c r="F196" s="1">
        <v>45078</v>
      </c>
      <c r="G196" s="1" t="s">
        <v>210</v>
      </c>
      <c r="H196" s="1">
        <v>90</v>
      </c>
      <c r="K196" s="1">
        <v>45122</v>
      </c>
      <c r="L196" s="1" t="s">
        <v>306</v>
      </c>
      <c r="M196" s="1">
        <v>95</v>
      </c>
      <c r="P196" s="1">
        <v>45118</v>
      </c>
      <c r="Q196" s="1" t="s">
        <v>378</v>
      </c>
      <c r="R196" s="1">
        <v>50</v>
      </c>
      <c r="S196" s="1">
        <v>60</v>
      </c>
    </row>
    <row r="197" spans="1:19" ht="20.100000000000001" customHeight="1" x14ac:dyDescent="0.15">
      <c r="A197" s="1">
        <v>28744</v>
      </c>
      <c r="B197" s="1" t="s">
        <v>661</v>
      </c>
      <c r="C197" s="1">
        <v>0</v>
      </c>
      <c r="F197" s="1">
        <v>45080</v>
      </c>
      <c r="G197" s="1" t="s">
        <v>233</v>
      </c>
      <c r="H197" s="1">
        <v>90</v>
      </c>
      <c r="K197" s="1">
        <v>45130</v>
      </c>
      <c r="L197" s="1" t="s">
        <v>531</v>
      </c>
      <c r="M197" s="1">
        <v>60</v>
      </c>
      <c r="P197" s="1">
        <v>45120</v>
      </c>
      <c r="Q197" s="1" t="s">
        <v>556</v>
      </c>
      <c r="R197" s="1">
        <v>75</v>
      </c>
      <c r="S197" s="1">
        <v>60</v>
      </c>
    </row>
    <row r="198" spans="1:19" ht="20.100000000000001" customHeight="1" x14ac:dyDescent="0.15">
      <c r="A198" s="1">
        <v>20563</v>
      </c>
      <c r="B198" s="1" t="s">
        <v>662</v>
      </c>
      <c r="C198" s="1" t="s">
        <v>660</v>
      </c>
      <c r="F198" s="1">
        <v>45081</v>
      </c>
      <c r="G198" s="1" t="s">
        <v>343</v>
      </c>
      <c r="H198" s="1">
        <v>100</v>
      </c>
      <c r="K198" s="1">
        <v>45140</v>
      </c>
      <c r="L198" s="1" t="s">
        <v>339</v>
      </c>
      <c r="M198" s="1">
        <v>100</v>
      </c>
      <c r="P198" s="1">
        <v>45122</v>
      </c>
      <c r="Q198" s="1" t="s">
        <v>306</v>
      </c>
      <c r="R198" s="1">
        <v>70</v>
      </c>
      <c r="S198" s="1">
        <v>50</v>
      </c>
    </row>
    <row r="199" spans="1:19" ht="20.100000000000001" customHeight="1" x14ac:dyDescent="0.15">
      <c r="A199" s="1">
        <v>41361</v>
      </c>
      <c r="B199" s="1" t="s">
        <v>491</v>
      </c>
      <c r="C199" s="1" t="s">
        <v>660</v>
      </c>
      <c r="F199" s="1">
        <v>45083</v>
      </c>
      <c r="G199" s="1" t="s">
        <v>253</v>
      </c>
      <c r="H199" s="1">
        <v>95</v>
      </c>
      <c r="K199" s="1">
        <v>45278</v>
      </c>
      <c r="L199" s="1" t="s">
        <v>237</v>
      </c>
      <c r="M199" s="1">
        <v>100</v>
      </c>
      <c r="P199" s="1">
        <v>45130</v>
      </c>
      <c r="Q199" s="1" t="s">
        <v>531</v>
      </c>
      <c r="R199" s="1">
        <v>70</v>
      </c>
      <c r="S199" s="1">
        <v>80</v>
      </c>
    </row>
    <row r="200" spans="1:19" ht="20.100000000000001" customHeight="1" x14ac:dyDescent="0.15">
      <c r="A200" s="1">
        <v>41249</v>
      </c>
      <c r="B200" s="1" t="s">
        <v>663</v>
      </c>
      <c r="C200" s="1" t="s">
        <v>660</v>
      </c>
      <c r="F200" s="1">
        <v>45088</v>
      </c>
      <c r="G200" s="1" t="s">
        <v>295</v>
      </c>
      <c r="H200" s="1">
        <v>65</v>
      </c>
      <c r="K200" s="1">
        <v>45551</v>
      </c>
      <c r="L200" s="1" t="s">
        <v>275</v>
      </c>
      <c r="M200" s="1">
        <v>100</v>
      </c>
      <c r="P200" s="1">
        <v>45140</v>
      </c>
      <c r="Q200" s="1" t="s">
        <v>339</v>
      </c>
      <c r="R200" s="1">
        <v>90</v>
      </c>
      <c r="S200" s="1">
        <v>100</v>
      </c>
    </row>
    <row r="201" spans="1:19" ht="20.100000000000001" customHeight="1" x14ac:dyDescent="0.15">
      <c r="A201" s="1">
        <v>41367</v>
      </c>
      <c r="B201" s="1" t="s">
        <v>664</v>
      </c>
      <c r="C201" s="1" t="s">
        <v>675</v>
      </c>
      <c r="F201" s="1">
        <v>45108</v>
      </c>
      <c r="G201" s="1" t="s">
        <v>293</v>
      </c>
      <c r="H201" s="1">
        <v>35</v>
      </c>
      <c r="K201" s="1">
        <v>49853</v>
      </c>
      <c r="L201" s="1" t="s">
        <v>596</v>
      </c>
      <c r="M201" s="1">
        <v>70</v>
      </c>
      <c r="P201" s="1">
        <v>45278</v>
      </c>
      <c r="Q201" s="1" t="s">
        <v>237</v>
      </c>
      <c r="R201" s="1">
        <v>85</v>
      </c>
      <c r="S201" s="1">
        <v>100</v>
      </c>
    </row>
    <row r="202" spans="1:19" ht="20.100000000000001" customHeight="1" x14ac:dyDescent="0.15">
      <c r="A202" s="1">
        <v>25024</v>
      </c>
      <c r="B202" s="1" t="s">
        <v>665</v>
      </c>
      <c r="C202" s="1" t="s">
        <v>675</v>
      </c>
      <c r="F202" s="1">
        <v>45118</v>
      </c>
      <c r="G202" s="1" t="s">
        <v>378</v>
      </c>
      <c r="H202" s="1">
        <v>75</v>
      </c>
      <c r="K202" s="1">
        <v>26649</v>
      </c>
      <c r="L202" s="1" t="s">
        <v>707</v>
      </c>
      <c r="M202" s="1" t="s">
        <v>675</v>
      </c>
      <c r="P202" s="1">
        <v>45551</v>
      </c>
      <c r="Q202" s="1" t="s">
        <v>275</v>
      </c>
      <c r="R202" s="1">
        <v>100</v>
      </c>
      <c r="S202" s="1">
        <v>100</v>
      </c>
    </row>
    <row r="203" spans="1:19" ht="20.100000000000001" customHeight="1" x14ac:dyDescent="0.15">
      <c r="A203" s="1">
        <v>32848</v>
      </c>
      <c r="B203" s="1" t="s">
        <v>666</v>
      </c>
      <c r="C203" s="1" t="s">
        <v>675</v>
      </c>
      <c r="F203" s="1">
        <v>45120</v>
      </c>
      <c r="G203" s="1" t="s">
        <v>556</v>
      </c>
      <c r="H203" s="1">
        <v>90</v>
      </c>
      <c r="K203" s="1">
        <v>41509</v>
      </c>
      <c r="L203" s="1" t="s">
        <v>728</v>
      </c>
      <c r="M203" s="1" t="s">
        <v>675</v>
      </c>
      <c r="P203" s="1">
        <v>49853</v>
      </c>
      <c r="Q203" s="1" t="s">
        <v>596</v>
      </c>
      <c r="R203" s="1">
        <v>60</v>
      </c>
      <c r="S203" s="1">
        <v>60</v>
      </c>
    </row>
    <row r="204" spans="1:19" ht="20.100000000000001" customHeight="1" x14ac:dyDescent="0.15">
      <c r="A204" s="1">
        <v>25343</v>
      </c>
      <c r="B204" s="1" t="s">
        <v>667</v>
      </c>
      <c r="C204" s="1" t="s">
        <v>675</v>
      </c>
      <c r="F204" s="1">
        <v>45122</v>
      </c>
      <c r="G204" s="1" t="s">
        <v>306</v>
      </c>
      <c r="H204" s="1">
        <v>100</v>
      </c>
      <c r="K204" s="1">
        <v>39058</v>
      </c>
      <c r="L204" s="1" t="s">
        <v>727</v>
      </c>
      <c r="M204" s="1" t="s">
        <v>675</v>
      </c>
    </row>
    <row r="205" spans="1:19" ht="20.100000000000001" customHeight="1" x14ac:dyDescent="0.15">
      <c r="A205" s="1">
        <v>32647</v>
      </c>
      <c r="B205" s="1" t="s">
        <v>668</v>
      </c>
      <c r="C205" s="1" t="s">
        <v>675</v>
      </c>
      <c r="F205" s="1">
        <v>45130</v>
      </c>
      <c r="G205" s="1" t="s">
        <v>531</v>
      </c>
      <c r="H205" s="1">
        <v>70</v>
      </c>
      <c r="K205" s="1">
        <v>41512</v>
      </c>
      <c r="L205" s="1" t="s">
        <v>757</v>
      </c>
      <c r="M205" s="1" t="s">
        <v>759</v>
      </c>
      <c r="P205" s="1">
        <v>41509</v>
      </c>
      <c r="Q205" s="1" t="s">
        <v>728</v>
      </c>
      <c r="R205" s="1" t="s">
        <v>675</v>
      </c>
      <c r="S205" s="1" t="s">
        <v>675</v>
      </c>
    </row>
    <row r="206" spans="1:19" ht="20.100000000000001" customHeight="1" x14ac:dyDescent="0.15">
      <c r="A206" s="1">
        <v>31836</v>
      </c>
      <c r="B206" s="1" t="s">
        <v>669</v>
      </c>
      <c r="C206" s="1" t="s">
        <v>675</v>
      </c>
      <c r="F206" s="1">
        <v>45140</v>
      </c>
      <c r="G206" s="1" t="s">
        <v>339</v>
      </c>
      <c r="H206" s="1">
        <v>100</v>
      </c>
      <c r="K206" s="1">
        <v>36071</v>
      </c>
      <c r="L206" s="1" t="s">
        <v>758</v>
      </c>
      <c r="M206" s="1" t="s">
        <v>759</v>
      </c>
      <c r="P206" s="1">
        <v>39058</v>
      </c>
      <c r="Q206" s="1" t="s">
        <v>727</v>
      </c>
      <c r="R206" s="1" t="s">
        <v>675</v>
      </c>
      <c r="S206" s="1" t="s">
        <v>675</v>
      </c>
    </row>
    <row r="207" spans="1:19" ht="20.100000000000001" customHeight="1" x14ac:dyDescent="0.15">
      <c r="A207" s="1">
        <v>26649</v>
      </c>
      <c r="B207" s="1" t="s">
        <v>707</v>
      </c>
      <c r="C207" s="1" t="s">
        <v>675</v>
      </c>
      <c r="F207" s="1">
        <v>45278</v>
      </c>
      <c r="G207" s="1" t="s">
        <v>237</v>
      </c>
      <c r="H207" s="1">
        <v>85</v>
      </c>
      <c r="P207" s="1">
        <v>41512</v>
      </c>
      <c r="Q207" s="1" t="s">
        <v>757</v>
      </c>
      <c r="R207" s="1" t="s">
        <v>759</v>
      </c>
      <c r="S207" s="1" t="s">
        <v>675</v>
      </c>
    </row>
    <row r="208" spans="1:19" ht="20.100000000000001" customHeight="1" x14ac:dyDescent="0.15">
      <c r="A208" s="1">
        <v>41509</v>
      </c>
      <c r="B208" s="1" t="s">
        <v>728</v>
      </c>
      <c r="C208" s="1" t="s">
        <v>675</v>
      </c>
      <c r="F208" s="1">
        <v>45551</v>
      </c>
      <c r="G208" s="1" t="s">
        <v>275</v>
      </c>
      <c r="H208" s="1">
        <v>80</v>
      </c>
      <c r="P208" s="1">
        <v>36071</v>
      </c>
      <c r="Q208" s="1" t="s">
        <v>758</v>
      </c>
      <c r="R208" s="1" t="s">
        <v>759</v>
      </c>
      <c r="S208" s="1" t="s">
        <v>675</v>
      </c>
    </row>
    <row r="209" spans="1:20" ht="20.100000000000001" customHeight="1" x14ac:dyDescent="0.15">
      <c r="A209" s="1">
        <v>39058</v>
      </c>
      <c r="B209" s="1" t="s">
        <v>727</v>
      </c>
      <c r="C209" s="1" t="s">
        <v>675</v>
      </c>
      <c r="F209" s="1">
        <v>49853</v>
      </c>
      <c r="G209" s="1" t="s">
        <v>684</v>
      </c>
      <c r="H209" s="1">
        <v>70</v>
      </c>
    </row>
    <row r="210" spans="1:20" ht="20.100000000000001" customHeight="1" x14ac:dyDescent="0.15">
      <c r="A210" s="1">
        <v>41512</v>
      </c>
      <c r="B210" s="1" t="s">
        <v>757</v>
      </c>
      <c r="C210" s="1" t="s">
        <v>759</v>
      </c>
      <c r="F210" s="1">
        <v>26649</v>
      </c>
      <c r="G210" s="1" t="s">
        <v>707</v>
      </c>
      <c r="H210" s="1" t="s">
        <v>675</v>
      </c>
    </row>
    <row r="211" spans="1:20" ht="20.100000000000001" customHeight="1" x14ac:dyDescent="0.15">
      <c r="A211" s="1">
        <v>36071</v>
      </c>
      <c r="B211" s="1" t="s">
        <v>758</v>
      </c>
      <c r="C211" s="1" t="s">
        <v>759</v>
      </c>
      <c r="F211" s="1">
        <v>41509</v>
      </c>
      <c r="G211" s="1" t="s">
        <v>728</v>
      </c>
      <c r="H211" s="1" t="s">
        <v>675</v>
      </c>
    </row>
    <row r="212" spans="1:20" ht="20.100000000000001" customHeight="1" x14ac:dyDescent="0.15">
      <c r="F212" s="1">
        <v>39058</v>
      </c>
      <c r="G212" s="1" t="s">
        <v>727</v>
      </c>
      <c r="H212" s="1" t="s">
        <v>675</v>
      </c>
    </row>
    <row r="213" spans="1:20" ht="20.100000000000001" customHeight="1" x14ac:dyDescent="0.15">
      <c r="F213" s="1">
        <v>41512</v>
      </c>
      <c r="G213" s="1" t="s">
        <v>757</v>
      </c>
      <c r="H213" s="1" t="s">
        <v>759</v>
      </c>
    </row>
    <row r="214" spans="1:20" ht="20.100000000000001" customHeight="1" x14ac:dyDescent="0.15">
      <c r="F214" s="1">
        <v>36071</v>
      </c>
      <c r="G214" s="1" t="s">
        <v>758</v>
      </c>
      <c r="H214" s="1" t="s">
        <v>759</v>
      </c>
    </row>
    <row r="215" spans="1:20" ht="20.100000000000001" customHeight="1" x14ac:dyDescent="0.15"/>
    <row r="216" spans="1:20" ht="20.100000000000001" customHeight="1" x14ac:dyDescent="0.15">
      <c r="E216" s="113" t="s">
        <v>692</v>
      </c>
      <c r="J216" s="113" t="s">
        <v>692</v>
      </c>
      <c r="O216" s="113" t="s">
        <v>692</v>
      </c>
      <c r="T216" s="113" t="s">
        <v>692</v>
      </c>
    </row>
    <row r="217" spans="1:20" ht="20.100000000000001" customHeight="1" x14ac:dyDescent="0.15">
      <c r="A217" s="1">
        <v>22573</v>
      </c>
      <c r="B217" s="1" t="s">
        <v>199</v>
      </c>
      <c r="C217" s="1" t="str">
        <f>E217&amp;"(라)"</f>
        <v>95(라)</v>
      </c>
      <c r="E217" s="1">
        <v>95</v>
      </c>
      <c r="F217" s="1">
        <v>25024</v>
      </c>
      <c r="G217" s="1" t="s">
        <v>665</v>
      </c>
      <c r="H217" s="1" t="str">
        <f>J217&amp;"(라)"</f>
        <v>85(라)</v>
      </c>
      <c r="I217" s="1" t="s">
        <v>97</v>
      </c>
      <c r="J217" s="1">
        <v>85</v>
      </c>
      <c r="K217" s="1">
        <v>31841</v>
      </c>
      <c r="L217" s="1" t="s">
        <v>108</v>
      </c>
      <c r="M217" s="1" t="str">
        <f>O217&amp;"(라)"</f>
        <v>60(라)</v>
      </c>
      <c r="O217" s="1">
        <v>60</v>
      </c>
      <c r="P217" s="1">
        <v>28729</v>
      </c>
      <c r="Q217" s="1" t="s">
        <v>363</v>
      </c>
      <c r="R217" s="1" t="str">
        <f>T217&amp;"(라)"</f>
        <v>15(라)</v>
      </c>
      <c r="S217" s="1" t="s">
        <v>97</v>
      </c>
      <c r="T217" s="1">
        <v>15</v>
      </c>
    </row>
    <row r="218" spans="1:20" ht="20.100000000000001" customHeight="1" x14ac:dyDescent="0.15">
      <c r="A218" s="1">
        <v>36168</v>
      </c>
      <c r="B218" s="1" t="s">
        <v>251</v>
      </c>
      <c r="C218" s="1" t="str">
        <f t="shared" ref="C218:C256" si="0">E218&amp;"(라)"</f>
        <v>90(라)</v>
      </c>
      <c r="E218" s="1">
        <v>90</v>
      </c>
      <c r="F218" s="1">
        <v>22573</v>
      </c>
      <c r="G218" s="1" t="s">
        <v>199</v>
      </c>
      <c r="H218" s="1" t="str">
        <f t="shared" ref="H218:H261" si="1">J218&amp;"(라)"</f>
        <v>100(라)</v>
      </c>
      <c r="I218" s="1" t="s">
        <v>97</v>
      </c>
      <c r="J218" s="1">
        <v>100</v>
      </c>
      <c r="K218" s="1">
        <v>26738</v>
      </c>
      <c r="L218" s="1" t="s">
        <v>631</v>
      </c>
      <c r="M218" s="1" t="str">
        <f t="shared" ref="M218:M264" si="2">O218&amp;"(라)"</f>
        <v>25(라)</v>
      </c>
      <c r="O218" s="1">
        <v>25</v>
      </c>
      <c r="P218" s="1">
        <v>26738</v>
      </c>
      <c r="Q218" s="1" t="s">
        <v>631</v>
      </c>
      <c r="R218" s="1" t="str">
        <f t="shared" ref="R218:R264" si="3">T218&amp;"(라)"</f>
        <v>30(라)</v>
      </c>
      <c r="S218" s="1" t="s">
        <v>97</v>
      </c>
      <c r="T218" s="1">
        <v>30</v>
      </c>
    </row>
    <row r="219" spans="1:20" ht="20.100000000000001" customHeight="1" x14ac:dyDescent="0.15">
      <c r="A219" s="1">
        <v>26671</v>
      </c>
      <c r="B219" s="1" t="s">
        <v>652</v>
      </c>
      <c r="C219" s="1" t="str">
        <f t="shared" si="0"/>
        <v>85(라)</v>
      </c>
      <c r="E219" s="1">
        <v>85</v>
      </c>
      <c r="F219" s="1">
        <v>36111</v>
      </c>
      <c r="G219" s="1" t="s">
        <v>204</v>
      </c>
      <c r="H219" s="1" t="str">
        <f t="shared" si="1"/>
        <v>80(라)</v>
      </c>
      <c r="I219" s="1" t="s">
        <v>97</v>
      </c>
      <c r="J219" s="1">
        <v>80</v>
      </c>
      <c r="K219" s="1">
        <v>37298</v>
      </c>
      <c r="L219" s="1" t="s">
        <v>693</v>
      </c>
      <c r="M219" s="1" t="str">
        <f t="shared" si="2"/>
        <v>70(라)</v>
      </c>
      <c r="O219" s="1">
        <v>70</v>
      </c>
      <c r="P219" s="1">
        <v>36028</v>
      </c>
      <c r="Q219" s="1" t="s">
        <v>558</v>
      </c>
      <c r="R219" s="1" t="str">
        <f t="shared" si="3"/>
        <v>80(라)</v>
      </c>
      <c r="S219" s="1" t="s">
        <v>97</v>
      </c>
      <c r="T219" s="1">
        <v>80</v>
      </c>
    </row>
    <row r="220" spans="1:20" ht="20.100000000000001" customHeight="1" x14ac:dyDescent="0.15">
      <c r="A220" s="1">
        <v>36167</v>
      </c>
      <c r="B220" s="1" t="s">
        <v>223</v>
      </c>
      <c r="C220" s="1" t="str">
        <f t="shared" si="0"/>
        <v>95(라)</v>
      </c>
      <c r="E220" s="1">
        <v>95</v>
      </c>
      <c r="F220" s="1">
        <v>36028</v>
      </c>
      <c r="G220" s="1" t="s">
        <v>558</v>
      </c>
      <c r="H220" s="1" t="str">
        <f t="shared" si="1"/>
        <v>60(라)</v>
      </c>
      <c r="I220" s="1" t="s">
        <v>97</v>
      </c>
      <c r="J220" s="1">
        <v>60</v>
      </c>
      <c r="K220" s="1">
        <v>41367</v>
      </c>
      <c r="L220" s="1" t="s">
        <v>664</v>
      </c>
      <c r="M220" s="1" t="str">
        <f t="shared" si="2"/>
        <v>45(라)</v>
      </c>
      <c r="O220" s="1">
        <v>45</v>
      </c>
      <c r="P220" s="1">
        <v>35357</v>
      </c>
      <c r="Q220" s="1" t="s">
        <v>380</v>
      </c>
      <c r="R220" s="1" t="str">
        <f t="shared" si="3"/>
        <v>85(라)</v>
      </c>
      <c r="S220" s="1" t="s">
        <v>97</v>
      </c>
      <c r="T220" s="1">
        <v>85</v>
      </c>
    </row>
    <row r="221" spans="1:20" ht="20.100000000000001" customHeight="1" x14ac:dyDescent="0.15">
      <c r="A221" s="1">
        <v>36030</v>
      </c>
      <c r="B221" s="1" t="s">
        <v>158</v>
      </c>
      <c r="C221" s="1" t="str">
        <f t="shared" si="0"/>
        <v>100(라)</v>
      </c>
      <c r="E221" s="1">
        <v>100</v>
      </c>
      <c r="F221" s="1">
        <v>21701</v>
      </c>
      <c r="G221" s="1" t="s">
        <v>608</v>
      </c>
      <c r="H221" s="1" t="str">
        <f t="shared" si="1"/>
        <v>90(라)</v>
      </c>
      <c r="I221" s="1" t="s">
        <v>97</v>
      </c>
      <c r="J221" s="1">
        <v>90</v>
      </c>
      <c r="K221" s="1">
        <v>36028</v>
      </c>
      <c r="L221" s="1" t="s">
        <v>558</v>
      </c>
      <c r="M221" s="1" t="str">
        <f t="shared" si="2"/>
        <v>45(라)</v>
      </c>
      <c r="O221" s="1">
        <v>45</v>
      </c>
      <c r="P221" s="1">
        <v>45086</v>
      </c>
      <c r="Q221" s="1" t="s">
        <v>377</v>
      </c>
      <c r="R221" s="1" t="str">
        <f t="shared" si="3"/>
        <v>70(라)</v>
      </c>
      <c r="S221" s="1" t="s">
        <v>97</v>
      </c>
      <c r="T221" s="1">
        <v>70</v>
      </c>
    </row>
    <row r="222" spans="1:20" ht="20.100000000000001" customHeight="1" x14ac:dyDescent="0.15">
      <c r="A222" s="1">
        <v>39110</v>
      </c>
      <c r="B222" s="1" t="s">
        <v>279</v>
      </c>
      <c r="C222" s="1" t="str">
        <f t="shared" si="0"/>
        <v>90(라)</v>
      </c>
      <c r="E222" s="1">
        <v>90</v>
      </c>
      <c r="F222" s="1">
        <v>24023</v>
      </c>
      <c r="G222" s="74" t="s">
        <v>140</v>
      </c>
      <c r="H222" s="1" t="str">
        <f t="shared" si="1"/>
        <v>90(라)</v>
      </c>
      <c r="I222" s="1" t="s">
        <v>97</v>
      </c>
      <c r="J222" s="1">
        <v>90</v>
      </c>
      <c r="K222" s="1">
        <v>26895</v>
      </c>
      <c r="L222" s="1" t="s">
        <v>277</v>
      </c>
      <c r="M222" s="1" t="str">
        <f t="shared" si="2"/>
        <v>45(라)</v>
      </c>
      <c r="O222" s="1">
        <v>45</v>
      </c>
      <c r="P222" s="1">
        <v>32686</v>
      </c>
      <c r="Q222" s="1" t="s">
        <v>144</v>
      </c>
      <c r="R222" s="1" t="str">
        <f t="shared" si="3"/>
        <v>80(라)</v>
      </c>
      <c r="S222" s="1" t="s">
        <v>97</v>
      </c>
      <c r="T222" s="1">
        <v>80</v>
      </c>
    </row>
    <row r="223" spans="1:20" ht="20.100000000000001" customHeight="1" x14ac:dyDescent="0.15">
      <c r="A223" s="1">
        <v>32814</v>
      </c>
      <c r="B223" s="1" t="s">
        <v>266</v>
      </c>
      <c r="C223" s="1" t="str">
        <f t="shared" si="0"/>
        <v>85(라)</v>
      </c>
      <c r="E223" s="1">
        <v>85</v>
      </c>
      <c r="F223" s="1">
        <v>36472</v>
      </c>
      <c r="G223" s="1" t="s">
        <v>399</v>
      </c>
      <c r="H223" s="1" t="str">
        <f t="shared" si="1"/>
        <v>85(라)</v>
      </c>
      <c r="I223" s="1" t="s">
        <v>97</v>
      </c>
      <c r="J223" s="1">
        <v>85</v>
      </c>
      <c r="K223" s="1">
        <v>36263</v>
      </c>
      <c r="L223" s="1" t="s">
        <v>578</v>
      </c>
      <c r="M223" s="1" t="str">
        <f t="shared" si="2"/>
        <v>55(라)</v>
      </c>
      <c r="O223" s="1">
        <v>55</v>
      </c>
      <c r="P223" s="1">
        <v>32814</v>
      </c>
      <c r="Q223" s="1" t="s">
        <v>266</v>
      </c>
      <c r="R223" s="1" t="str">
        <f t="shared" si="3"/>
        <v>80(라)</v>
      </c>
      <c r="S223" s="1" t="s">
        <v>97</v>
      </c>
      <c r="T223" s="1">
        <v>80</v>
      </c>
    </row>
    <row r="224" spans="1:20" ht="20.100000000000001" customHeight="1" x14ac:dyDescent="0.15">
      <c r="F224" s="1">
        <v>36025</v>
      </c>
      <c r="G224" s="1" t="s">
        <v>185</v>
      </c>
      <c r="H224" s="1" t="str">
        <f t="shared" si="1"/>
        <v>85(라)</v>
      </c>
      <c r="I224" s="1" t="s">
        <v>97</v>
      </c>
      <c r="J224" s="1">
        <v>85</v>
      </c>
      <c r="K224" s="1">
        <v>26524</v>
      </c>
      <c r="L224" s="1" t="s">
        <v>408</v>
      </c>
      <c r="M224" s="1" t="str">
        <f t="shared" si="2"/>
        <v>55(라)</v>
      </c>
      <c r="O224" s="1">
        <v>55</v>
      </c>
      <c r="P224" s="1">
        <v>36263</v>
      </c>
      <c r="Q224" s="1" t="s">
        <v>578</v>
      </c>
      <c r="R224" s="1" t="str">
        <f t="shared" si="3"/>
        <v>55(라)</v>
      </c>
      <c r="S224" s="1" t="s">
        <v>97</v>
      </c>
      <c r="T224" s="1">
        <v>55</v>
      </c>
    </row>
    <row r="225" spans="1:29" ht="20.100000000000001" customHeight="1" x14ac:dyDescent="0.15">
      <c r="A225" s="1">
        <v>36263</v>
      </c>
      <c r="B225" s="1" t="s">
        <v>578</v>
      </c>
      <c r="C225" s="1" t="str">
        <f t="shared" si="0"/>
        <v>40(라)</v>
      </c>
      <c r="E225" s="1">
        <v>40</v>
      </c>
      <c r="F225" s="1">
        <v>26671</v>
      </c>
      <c r="G225" s="1" t="s">
        <v>652</v>
      </c>
      <c r="H225" s="1" t="str">
        <f t="shared" si="1"/>
        <v>85(라)</v>
      </c>
      <c r="I225" s="1" t="s">
        <v>97</v>
      </c>
      <c r="J225" s="1">
        <v>85</v>
      </c>
      <c r="K225" s="1">
        <v>28731</v>
      </c>
      <c r="L225" s="1" t="s">
        <v>569</v>
      </c>
      <c r="M225" s="1" t="str">
        <f t="shared" si="2"/>
        <v>60(라)</v>
      </c>
      <c r="O225" s="1">
        <v>60</v>
      </c>
      <c r="P225" s="1">
        <v>26671</v>
      </c>
      <c r="Q225" s="1" t="s">
        <v>652</v>
      </c>
      <c r="R225" s="1" t="str">
        <f t="shared" si="3"/>
        <v>80(라)</v>
      </c>
      <c r="S225" s="1" t="s">
        <v>97</v>
      </c>
      <c r="T225" s="1">
        <v>80</v>
      </c>
    </row>
    <row r="226" spans="1:29" ht="20.100000000000001" customHeight="1" x14ac:dyDescent="0.15">
      <c r="A226" s="1">
        <v>45108</v>
      </c>
      <c r="B226" s="1" t="s">
        <v>293</v>
      </c>
      <c r="C226" s="1" t="str">
        <f t="shared" si="0"/>
        <v>0(라)</v>
      </c>
      <c r="E226" s="1">
        <v>0</v>
      </c>
      <c r="F226" s="1">
        <v>48537</v>
      </c>
      <c r="G226" s="1" t="s">
        <v>264</v>
      </c>
      <c r="H226" s="1" t="str">
        <f t="shared" si="1"/>
        <v>75(라)</v>
      </c>
      <c r="I226" s="1" t="s">
        <v>97</v>
      </c>
      <c r="J226" s="1">
        <v>75</v>
      </c>
      <c r="K226" s="1">
        <v>21954</v>
      </c>
      <c r="L226" s="1" t="s">
        <v>132</v>
      </c>
      <c r="M226" s="1" t="str">
        <f t="shared" si="2"/>
        <v>55(라)</v>
      </c>
      <c r="O226" s="1">
        <v>55</v>
      </c>
      <c r="P226" s="1">
        <v>36148</v>
      </c>
      <c r="Q226" s="1" t="s">
        <v>202</v>
      </c>
      <c r="R226" s="1" t="str">
        <f t="shared" si="3"/>
        <v>60(라)</v>
      </c>
      <c r="S226" s="1" t="s">
        <v>97</v>
      </c>
      <c r="T226" s="1">
        <v>60</v>
      </c>
      <c r="AC226" s="34"/>
    </row>
    <row r="227" spans="1:29" ht="20.100000000000001" customHeight="1" x14ac:dyDescent="0.15">
      <c r="A227" s="1">
        <v>22581</v>
      </c>
      <c r="B227" s="1" t="s">
        <v>257</v>
      </c>
      <c r="C227" s="1" t="str">
        <f t="shared" si="0"/>
        <v>60(라)</v>
      </c>
      <c r="E227" s="1">
        <v>60</v>
      </c>
      <c r="F227" s="1">
        <v>26524</v>
      </c>
      <c r="G227" s="1" t="s">
        <v>408</v>
      </c>
      <c r="H227" s="1" t="str">
        <f t="shared" si="1"/>
        <v>80(라)</v>
      </c>
      <c r="I227" s="1" t="s">
        <v>97</v>
      </c>
      <c r="J227" s="1">
        <v>80</v>
      </c>
      <c r="K227" s="1">
        <v>36148</v>
      </c>
      <c r="L227" s="1" t="s">
        <v>202</v>
      </c>
      <c r="M227" s="1" t="str">
        <f t="shared" si="2"/>
        <v>80(라)</v>
      </c>
      <c r="O227" s="1">
        <v>80</v>
      </c>
      <c r="P227" s="1">
        <v>32026</v>
      </c>
      <c r="Q227" s="1" t="s">
        <v>133</v>
      </c>
      <c r="R227" s="1" t="str">
        <f t="shared" si="3"/>
        <v>80(라)</v>
      </c>
      <c r="S227" s="1" t="s">
        <v>97</v>
      </c>
      <c r="T227" s="1">
        <v>80</v>
      </c>
    </row>
    <row r="228" spans="1:29" ht="20.100000000000001" customHeight="1" x14ac:dyDescent="0.15">
      <c r="A228" s="1">
        <v>38884</v>
      </c>
      <c r="B228" s="1" t="s">
        <v>162</v>
      </c>
      <c r="C228" s="1" t="str">
        <f t="shared" si="0"/>
        <v>50(라)</v>
      </c>
      <c r="E228" s="1">
        <v>50</v>
      </c>
      <c r="F228" s="1">
        <v>21954</v>
      </c>
      <c r="G228" s="1" t="s">
        <v>132</v>
      </c>
      <c r="H228" s="1" t="str">
        <f t="shared" si="1"/>
        <v>90(라)</v>
      </c>
      <c r="I228" s="1" t="s">
        <v>97</v>
      </c>
      <c r="J228" s="1">
        <v>90</v>
      </c>
      <c r="K228" s="1">
        <v>26671</v>
      </c>
      <c r="L228" s="1" t="s">
        <v>652</v>
      </c>
      <c r="M228" s="1" t="str">
        <f t="shared" si="2"/>
        <v>75(라)</v>
      </c>
      <c r="O228" s="1">
        <v>75</v>
      </c>
      <c r="P228" s="1">
        <v>36472</v>
      </c>
      <c r="Q228" s="1" t="s">
        <v>399</v>
      </c>
      <c r="R228" s="1" t="str">
        <f t="shared" si="3"/>
        <v>75(라)</v>
      </c>
      <c r="S228" s="1" t="s">
        <v>97</v>
      </c>
      <c r="T228" s="1">
        <v>75</v>
      </c>
    </row>
    <row r="229" spans="1:29" ht="20.100000000000001" customHeight="1" x14ac:dyDescent="0.15">
      <c r="A229" s="1">
        <v>32878</v>
      </c>
      <c r="B229" s="1" t="s">
        <v>588</v>
      </c>
      <c r="C229" s="1" t="str">
        <f t="shared" si="0"/>
        <v>70(라)</v>
      </c>
      <c r="E229" s="1">
        <v>70</v>
      </c>
      <c r="F229" s="1">
        <v>36263</v>
      </c>
      <c r="G229" s="1" t="s">
        <v>578</v>
      </c>
      <c r="H229" s="1" t="str">
        <f t="shared" si="1"/>
        <v>75(라)</v>
      </c>
      <c r="I229" s="1" t="s">
        <v>97</v>
      </c>
      <c r="J229" s="1">
        <v>75</v>
      </c>
      <c r="K229" s="1">
        <v>45102</v>
      </c>
      <c r="L229" s="1" t="s">
        <v>379</v>
      </c>
      <c r="M229" s="1" t="str">
        <f t="shared" si="2"/>
        <v>80(라)</v>
      </c>
      <c r="O229" s="1">
        <v>80</v>
      </c>
      <c r="P229" s="1">
        <v>26524</v>
      </c>
      <c r="Q229" s="1" t="s">
        <v>408</v>
      </c>
      <c r="R229" s="1" t="str">
        <f t="shared" si="3"/>
        <v>75(라)</v>
      </c>
      <c r="S229" s="1" t="s">
        <v>97</v>
      </c>
      <c r="T229" s="1">
        <v>75</v>
      </c>
    </row>
    <row r="230" spans="1:29" ht="20.100000000000001" customHeight="1" x14ac:dyDescent="0.15">
      <c r="A230" s="1">
        <v>35360</v>
      </c>
      <c r="B230" s="1" t="s">
        <v>453</v>
      </c>
      <c r="C230" s="1" t="str">
        <f t="shared" si="0"/>
        <v>85(라)</v>
      </c>
      <c r="E230" s="1">
        <v>85</v>
      </c>
      <c r="F230" s="1">
        <v>26575</v>
      </c>
      <c r="G230" s="1" t="s">
        <v>314</v>
      </c>
      <c r="H230" s="1" t="str">
        <f t="shared" si="1"/>
        <v>90(라)</v>
      </c>
      <c r="I230" s="1" t="s">
        <v>97</v>
      </c>
      <c r="J230" s="1">
        <v>90</v>
      </c>
      <c r="K230" s="1">
        <v>32878</v>
      </c>
      <c r="L230" s="1" t="s">
        <v>588</v>
      </c>
      <c r="M230" s="1" t="str">
        <f t="shared" si="2"/>
        <v>75(라)</v>
      </c>
      <c r="O230" s="1">
        <v>75</v>
      </c>
      <c r="P230" s="1">
        <v>25024</v>
      </c>
      <c r="Q230" s="1" t="s">
        <v>665</v>
      </c>
      <c r="R230" s="1" t="str">
        <f t="shared" si="3"/>
        <v>90(라)</v>
      </c>
      <c r="S230" s="1" t="s">
        <v>97</v>
      </c>
      <c r="T230" s="1">
        <v>90</v>
      </c>
    </row>
    <row r="231" spans="1:29" ht="20.100000000000001" customHeight="1" x14ac:dyDescent="0.15">
      <c r="A231" s="1">
        <v>32869</v>
      </c>
      <c r="B231" s="1" t="s">
        <v>606</v>
      </c>
      <c r="C231" s="1" t="str">
        <f t="shared" si="0"/>
        <v>85(라)</v>
      </c>
      <c r="E231" s="1">
        <v>85</v>
      </c>
      <c r="F231" s="1">
        <v>32026</v>
      </c>
      <c r="G231" s="1" t="s">
        <v>133</v>
      </c>
      <c r="H231" s="1" t="str">
        <f t="shared" si="1"/>
        <v>95(라)</v>
      </c>
      <c r="I231" s="1" t="s">
        <v>97</v>
      </c>
      <c r="J231" s="1">
        <v>95</v>
      </c>
      <c r="K231" s="1">
        <v>26736</v>
      </c>
      <c r="L231" s="1" t="s">
        <v>134</v>
      </c>
      <c r="M231" s="1" t="str">
        <f t="shared" si="2"/>
        <v>20(라)</v>
      </c>
      <c r="O231" s="1">
        <v>20</v>
      </c>
      <c r="P231" s="1">
        <v>41313</v>
      </c>
      <c r="Q231" s="1" t="s">
        <v>681</v>
      </c>
      <c r="R231" s="1" t="str">
        <f t="shared" si="3"/>
        <v>50(라)</v>
      </c>
      <c r="S231" s="1" t="s">
        <v>97</v>
      </c>
      <c r="T231" s="1">
        <v>50</v>
      </c>
    </row>
    <row r="232" spans="1:29" ht="20.100000000000001" customHeight="1" x14ac:dyDescent="0.15">
      <c r="A232" s="1">
        <v>21954</v>
      </c>
      <c r="B232" s="1" t="s">
        <v>132</v>
      </c>
      <c r="C232" s="1" t="str">
        <f t="shared" si="0"/>
        <v>55(라)</v>
      </c>
      <c r="E232" s="1">
        <v>55</v>
      </c>
      <c r="F232" s="1">
        <v>38884</v>
      </c>
      <c r="G232" s="1" t="s">
        <v>162</v>
      </c>
      <c r="H232" s="1" t="str">
        <f t="shared" si="1"/>
        <v>95(라)</v>
      </c>
      <c r="I232" s="1" t="s">
        <v>97</v>
      </c>
      <c r="J232" s="1">
        <v>95</v>
      </c>
      <c r="K232" s="1">
        <v>36472</v>
      </c>
      <c r="L232" s="1" t="s">
        <v>399</v>
      </c>
      <c r="M232" s="1" t="str">
        <f t="shared" si="2"/>
        <v>85(라)</v>
      </c>
      <c r="O232" s="1">
        <v>85</v>
      </c>
      <c r="P232" s="1">
        <v>36145</v>
      </c>
      <c r="Q232" s="1" t="s">
        <v>262</v>
      </c>
      <c r="R232" s="1" t="str">
        <f t="shared" si="3"/>
        <v>65(라)</v>
      </c>
      <c r="S232" s="1" t="s">
        <v>97</v>
      </c>
      <c r="T232" s="1">
        <v>65</v>
      </c>
    </row>
    <row r="233" spans="1:29" ht="20.100000000000001" customHeight="1" x14ac:dyDescent="0.15">
      <c r="A233" s="1">
        <v>36028</v>
      </c>
      <c r="B233" s="1" t="s">
        <v>558</v>
      </c>
      <c r="C233" s="1" t="str">
        <f t="shared" si="0"/>
        <v>20(라)</v>
      </c>
      <c r="E233" s="1">
        <v>20</v>
      </c>
      <c r="F233" s="1">
        <v>35357</v>
      </c>
      <c r="G233" s="1" t="s">
        <v>380</v>
      </c>
      <c r="H233" s="1" t="str">
        <f t="shared" si="1"/>
        <v>95(라)</v>
      </c>
      <c r="I233" s="1" t="s">
        <v>97</v>
      </c>
      <c r="J233" s="1">
        <v>95</v>
      </c>
      <c r="K233" s="1">
        <v>21701</v>
      </c>
      <c r="L233" s="1" t="s">
        <v>608</v>
      </c>
      <c r="M233" s="1" t="str">
        <f t="shared" si="2"/>
        <v>85(라)</v>
      </c>
      <c r="O233" s="1">
        <v>85</v>
      </c>
      <c r="P233" s="1">
        <v>45102</v>
      </c>
      <c r="Q233" s="1" t="s">
        <v>379</v>
      </c>
      <c r="R233" s="1" t="str">
        <f t="shared" si="3"/>
        <v>85(라)</v>
      </c>
      <c r="S233" s="1" t="s">
        <v>97</v>
      </c>
      <c r="T233" s="1">
        <v>85</v>
      </c>
    </row>
    <row r="234" spans="1:29" ht="20.100000000000001" customHeight="1" x14ac:dyDescent="0.15">
      <c r="A234" s="1">
        <v>28713</v>
      </c>
      <c r="B234" s="1" t="s">
        <v>517</v>
      </c>
      <c r="C234" s="1" t="str">
        <f t="shared" si="0"/>
        <v>90(라)</v>
      </c>
      <c r="E234" s="1">
        <v>90</v>
      </c>
      <c r="F234" s="1">
        <v>22581</v>
      </c>
      <c r="G234" s="1" t="s">
        <v>257</v>
      </c>
      <c r="H234" s="1" t="str">
        <f t="shared" si="1"/>
        <v>75(라)</v>
      </c>
      <c r="I234" s="1" t="s">
        <v>97</v>
      </c>
      <c r="J234" s="1">
        <v>75</v>
      </c>
      <c r="K234" s="1">
        <v>32664</v>
      </c>
      <c r="L234" s="1" t="s">
        <v>115</v>
      </c>
      <c r="M234" s="1" t="str">
        <f t="shared" si="2"/>
        <v>100(라)</v>
      </c>
      <c r="O234" s="1">
        <v>100</v>
      </c>
      <c r="P234" s="1">
        <v>22578</v>
      </c>
      <c r="Q234" s="1" t="s">
        <v>534</v>
      </c>
      <c r="R234" s="1" t="str">
        <f t="shared" si="3"/>
        <v>75(라)</v>
      </c>
      <c r="S234" s="1" t="s">
        <v>97</v>
      </c>
      <c r="T234" s="1">
        <v>75</v>
      </c>
    </row>
    <row r="235" spans="1:29" ht="20.100000000000001" customHeight="1" x14ac:dyDescent="0.15">
      <c r="A235" s="1">
        <v>24023</v>
      </c>
      <c r="B235" s="1" t="s">
        <v>140</v>
      </c>
      <c r="C235" s="1" t="str">
        <f t="shared" si="0"/>
        <v>85(라)</v>
      </c>
      <c r="E235" s="1">
        <v>85</v>
      </c>
      <c r="F235" s="1">
        <v>32655</v>
      </c>
      <c r="G235" s="1" t="s">
        <v>114</v>
      </c>
      <c r="H235" s="1" t="str">
        <f t="shared" si="1"/>
        <v>40(라)</v>
      </c>
      <c r="I235" s="1" t="s">
        <v>97</v>
      </c>
      <c r="J235" s="1">
        <v>40</v>
      </c>
      <c r="K235" s="1">
        <v>25113</v>
      </c>
      <c r="L235" s="1" t="s">
        <v>694</v>
      </c>
      <c r="M235" s="1" t="str">
        <f t="shared" si="2"/>
        <v>45(라)</v>
      </c>
      <c r="O235" s="1">
        <v>45</v>
      </c>
      <c r="P235" s="1">
        <v>32869</v>
      </c>
      <c r="Q235" s="1" t="s">
        <v>606</v>
      </c>
      <c r="R235" s="1" t="str">
        <f t="shared" si="3"/>
        <v>85(라)</v>
      </c>
      <c r="S235" s="1" t="s">
        <v>97</v>
      </c>
      <c r="T235" s="1">
        <v>85</v>
      </c>
    </row>
    <row r="236" spans="1:29" ht="20.100000000000001" customHeight="1" x14ac:dyDescent="0.15">
      <c r="A236" s="1">
        <v>36145</v>
      </c>
      <c r="B236" s="1" t="s">
        <v>262</v>
      </c>
      <c r="C236" s="1" t="str">
        <f t="shared" si="0"/>
        <v>80(라)</v>
      </c>
      <c r="E236" s="1">
        <v>80</v>
      </c>
      <c r="F236" s="1">
        <v>26738</v>
      </c>
      <c r="G236" s="1" t="s">
        <v>631</v>
      </c>
      <c r="H236" s="1" t="str">
        <f t="shared" si="1"/>
        <v>0(라)</v>
      </c>
      <c r="I236" s="1" t="s">
        <v>97</v>
      </c>
      <c r="J236" s="1">
        <v>0</v>
      </c>
      <c r="K236" s="1">
        <v>36000</v>
      </c>
      <c r="L236" s="1" t="s">
        <v>165</v>
      </c>
      <c r="M236" s="1" t="str">
        <f t="shared" si="2"/>
        <v>65(라)</v>
      </c>
      <c r="O236" s="1">
        <v>65</v>
      </c>
      <c r="P236" s="1">
        <v>26562</v>
      </c>
      <c r="Q236" s="1" t="s">
        <v>361</v>
      </c>
      <c r="R236" s="1" t="str">
        <f t="shared" si="3"/>
        <v>90(라)</v>
      </c>
      <c r="S236" s="1" t="s">
        <v>97</v>
      </c>
      <c r="T236" s="1">
        <v>90</v>
      </c>
    </row>
    <row r="237" spans="1:29" ht="20.100000000000001" customHeight="1" x14ac:dyDescent="0.15">
      <c r="A237" s="1">
        <v>35357</v>
      </c>
      <c r="B237" s="1" t="s">
        <v>380</v>
      </c>
      <c r="C237" s="1" t="str">
        <f t="shared" si="0"/>
        <v>90(라)</v>
      </c>
      <c r="E237" s="1">
        <v>90</v>
      </c>
      <c r="F237" s="1">
        <v>32869</v>
      </c>
      <c r="G237" s="1" t="s">
        <v>606</v>
      </c>
      <c r="H237" s="1" t="str">
        <f t="shared" si="1"/>
        <v>100(라)</v>
      </c>
      <c r="I237" s="1" t="s">
        <v>97</v>
      </c>
      <c r="J237" s="1">
        <v>100</v>
      </c>
      <c r="K237" s="1">
        <v>36145</v>
      </c>
      <c r="L237" s="1" t="s">
        <v>262</v>
      </c>
      <c r="M237" s="1" t="str">
        <f t="shared" si="2"/>
        <v>90(라)</v>
      </c>
      <c r="O237" s="1">
        <v>90</v>
      </c>
      <c r="P237" s="1">
        <v>41367</v>
      </c>
      <c r="Q237" s="1" t="s">
        <v>664</v>
      </c>
      <c r="R237" s="1" t="str">
        <f t="shared" si="3"/>
        <v>85(라)</v>
      </c>
      <c r="S237" s="1" t="s">
        <v>97</v>
      </c>
      <c r="T237" s="1">
        <v>85</v>
      </c>
    </row>
    <row r="238" spans="1:29" ht="20.100000000000001" customHeight="1" x14ac:dyDescent="0.15">
      <c r="A238" s="1">
        <v>36025</v>
      </c>
      <c r="B238" s="1" t="s">
        <v>185</v>
      </c>
      <c r="C238" s="1" t="str">
        <f t="shared" si="0"/>
        <v>70(라)</v>
      </c>
      <c r="E238" s="1">
        <v>70</v>
      </c>
      <c r="F238" s="1">
        <v>45086</v>
      </c>
      <c r="G238" s="1" t="s">
        <v>377</v>
      </c>
      <c r="H238" s="1" t="str">
        <f t="shared" si="1"/>
        <v>80(라)</v>
      </c>
      <c r="I238" s="1" t="s">
        <v>97</v>
      </c>
      <c r="J238" s="1">
        <v>80</v>
      </c>
      <c r="K238" s="1">
        <v>38884</v>
      </c>
      <c r="L238" s="1" t="s">
        <v>162</v>
      </c>
      <c r="M238" s="1" t="str">
        <f t="shared" si="2"/>
        <v>90(라)</v>
      </c>
      <c r="O238" s="1">
        <v>90</v>
      </c>
      <c r="P238" s="1">
        <v>45068</v>
      </c>
      <c r="Q238" s="1" t="s">
        <v>212</v>
      </c>
      <c r="R238" s="1" t="str">
        <f t="shared" si="3"/>
        <v>80(라)</v>
      </c>
      <c r="S238" s="1" t="s">
        <v>97</v>
      </c>
      <c r="T238" s="1">
        <v>80</v>
      </c>
    </row>
    <row r="239" spans="1:29" ht="20.100000000000001" customHeight="1" x14ac:dyDescent="0.15">
      <c r="F239" s="1">
        <v>25342</v>
      </c>
      <c r="G239" s="1" t="s">
        <v>318</v>
      </c>
      <c r="H239" s="1" t="str">
        <f t="shared" si="1"/>
        <v>35(라)</v>
      </c>
      <c r="I239" s="1" t="s">
        <v>97</v>
      </c>
      <c r="J239" s="1">
        <v>35</v>
      </c>
      <c r="K239" s="1">
        <v>32026</v>
      </c>
      <c r="L239" s="1" t="s">
        <v>133</v>
      </c>
      <c r="M239" s="1" t="str">
        <f t="shared" si="2"/>
        <v>90(라)</v>
      </c>
      <c r="O239" s="1">
        <v>90</v>
      </c>
      <c r="P239" s="1">
        <v>31841</v>
      </c>
      <c r="Q239" s="1" t="s">
        <v>108</v>
      </c>
      <c r="R239" s="1" t="str">
        <f t="shared" si="3"/>
        <v>80(라)</v>
      </c>
      <c r="S239" s="1" t="s">
        <v>97</v>
      </c>
      <c r="T239" s="1">
        <v>80</v>
      </c>
    </row>
    <row r="240" spans="1:29" ht="20.100000000000001" customHeight="1" x14ac:dyDescent="0.15">
      <c r="A240" s="1">
        <v>32686</v>
      </c>
      <c r="B240" s="1" t="s">
        <v>144</v>
      </c>
      <c r="C240" s="1" t="str">
        <f t="shared" si="0"/>
        <v>90(라)</v>
      </c>
      <c r="E240" s="1">
        <v>90</v>
      </c>
      <c r="F240" s="1">
        <v>39615</v>
      </c>
      <c r="G240" s="1" t="s">
        <v>136</v>
      </c>
      <c r="H240" s="1" t="str">
        <f t="shared" si="1"/>
        <v>95(라)</v>
      </c>
      <c r="I240" s="1" t="s">
        <v>97</v>
      </c>
      <c r="J240" s="1">
        <v>95</v>
      </c>
      <c r="K240" s="1">
        <v>36168</v>
      </c>
      <c r="L240" s="1" t="s">
        <v>251</v>
      </c>
      <c r="M240" s="1" t="str">
        <f t="shared" si="2"/>
        <v>75(라)</v>
      </c>
      <c r="O240" s="1">
        <v>75</v>
      </c>
      <c r="P240" s="1">
        <v>21701</v>
      </c>
      <c r="Q240" s="1" t="s">
        <v>608</v>
      </c>
      <c r="R240" s="1" t="str">
        <f t="shared" si="3"/>
        <v>80(라)</v>
      </c>
      <c r="S240" s="1" t="s">
        <v>97</v>
      </c>
      <c r="T240" s="1">
        <v>80</v>
      </c>
    </row>
    <row r="241" spans="1:20" ht="20.100000000000001" customHeight="1" x14ac:dyDescent="0.15">
      <c r="A241" s="1">
        <v>21701</v>
      </c>
      <c r="B241" s="1" t="s">
        <v>608</v>
      </c>
      <c r="C241" s="1" t="str">
        <f t="shared" si="0"/>
        <v>80(라)</v>
      </c>
      <c r="E241" s="1">
        <v>80</v>
      </c>
      <c r="F241" s="1">
        <v>45102</v>
      </c>
      <c r="G241" s="1" t="s">
        <v>379</v>
      </c>
      <c r="H241" s="1" t="str">
        <f t="shared" si="1"/>
        <v>85(라)</v>
      </c>
      <c r="I241" s="1" t="s">
        <v>97</v>
      </c>
      <c r="J241" s="1">
        <v>85</v>
      </c>
      <c r="K241" s="1">
        <v>36025</v>
      </c>
      <c r="L241" s="1" t="s">
        <v>185</v>
      </c>
      <c r="M241" s="1" t="str">
        <f t="shared" si="2"/>
        <v>70(라)</v>
      </c>
      <c r="O241" s="1">
        <v>70</v>
      </c>
      <c r="P241" s="1">
        <v>33023</v>
      </c>
      <c r="Q241" s="1" t="s">
        <v>146</v>
      </c>
      <c r="R241" s="1" t="str">
        <f t="shared" si="3"/>
        <v>55(라)</v>
      </c>
      <c r="S241" s="1" t="s">
        <v>97</v>
      </c>
      <c r="T241" s="1">
        <v>55</v>
      </c>
    </row>
    <row r="242" spans="1:20" ht="20.100000000000001" customHeight="1" x14ac:dyDescent="0.15">
      <c r="A242" s="1">
        <v>26524</v>
      </c>
      <c r="B242" s="1" t="s">
        <v>408</v>
      </c>
      <c r="C242" s="1" t="str">
        <f t="shared" si="0"/>
        <v>80(라)</v>
      </c>
      <c r="E242" s="1">
        <v>80</v>
      </c>
      <c r="F242" s="1">
        <v>22578</v>
      </c>
      <c r="G242" s="1" t="s">
        <v>534</v>
      </c>
      <c r="H242" s="1" t="str">
        <f t="shared" si="1"/>
        <v>60(라)</v>
      </c>
      <c r="I242" s="1" t="s">
        <v>97</v>
      </c>
      <c r="J242" s="1">
        <v>60</v>
      </c>
      <c r="K242" s="1">
        <v>35982</v>
      </c>
      <c r="L242" s="1" t="s">
        <v>150</v>
      </c>
      <c r="M242" s="1" t="str">
        <f t="shared" si="2"/>
        <v>50(라)</v>
      </c>
      <c r="O242" s="1">
        <v>50</v>
      </c>
      <c r="P242" s="1">
        <v>36000</v>
      </c>
      <c r="Q242" s="1" t="s">
        <v>165</v>
      </c>
      <c r="R242" s="1" t="str">
        <f t="shared" si="3"/>
        <v>70(라)</v>
      </c>
      <c r="S242" s="1" t="s">
        <v>97</v>
      </c>
      <c r="T242" s="1">
        <v>70</v>
      </c>
    </row>
    <row r="243" spans="1:20" ht="20.100000000000001" customHeight="1" x14ac:dyDescent="0.15">
      <c r="A243" s="1">
        <v>32655</v>
      </c>
      <c r="B243" s="1" t="s">
        <v>114</v>
      </c>
      <c r="C243" s="1" t="str">
        <f t="shared" si="0"/>
        <v>30(라)</v>
      </c>
      <c r="E243" s="1">
        <v>30</v>
      </c>
      <c r="F243" s="1">
        <v>24384</v>
      </c>
      <c r="G243" s="1" t="s">
        <v>536</v>
      </c>
      <c r="H243" s="1" t="str">
        <f t="shared" si="1"/>
        <v>95(라)</v>
      </c>
      <c r="I243" s="1" t="s">
        <v>97</v>
      </c>
      <c r="J243" s="1">
        <v>95</v>
      </c>
      <c r="K243" s="1">
        <v>39615</v>
      </c>
      <c r="L243" s="1" t="s">
        <v>136</v>
      </c>
      <c r="M243" s="1" t="str">
        <f t="shared" si="2"/>
        <v>95(라)</v>
      </c>
      <c r="O243" s="1">
        <v>95</v>
      </c>
      <c r="P243" s="1">
        <v>36023</v>
      </c>
      <c r="Q243" s="1" t="s">
        <v>177</v>
      </c>
      <c r="R243" s="1" t="str">
        <f t="shared" si="3"/>
        <v>65(라)</v>
      </c>
      <c r="S243" s="1" t="s">
        <v>97</v>
      </c>
      <c r="T243" s="1">
        <v>65</v>
      </c>
    </row>
    <row r="244" spans="1:20" ht="20.100000000000001" customHeight="1" x14ac:dyDescent="0.15">
      <c r="A244" s="1">
        <v>39615</v>
      </c>
      <c r="B244" s="1" t="s">
        <v>136</v>
      </c>
      <c r="C244" s="1" t="str">
        <f t="shared" si="0"/>
        <v>90(라)</v>
      </c>
      <c r="E244" s="1">
        <v>90</v>
      </c>
      <c r="F244" s="1">
        <v>35360</v>
      </c>
      <c r="G244" s="1" t="s">
        <v>453</v>
      </c>
      <c r="H244" s="1" t="str">
        <f t="shared" si="1"/>
        <v>95(라)</v>
      </c>
      <c r="I244" s="1" t="s">
        <v>97</v>
      </c>
      <c r="J244" s="1">
        <v>95</v>
      </c>
      <c r="K244" s="1">
        <v>33023</v>
      </c>
      <c r="L244" s="1" t="s">
        <v>146</v>
      </c>
      <c r="M244" s="1" t="str">
        <f t="shared" si="2"/>
        <v>80(라)</v>
      </c>
      <c r="O244" s="1">
        <v>80</v>
      </c>
      <c r="P244" s="1">
        <v>36030</v>
      </c>
      <c r="Q244" s="1" t="s">
        <v>158</v>
      </c>
      <c r="R244" s="1" t="str">
        <f t="shared" si="3"/>
        <v>55(라)</v>
      </c>
      <c r="S244" s="1" t="s">
        <v>97</v>
      </c>
      <c r="T244" s="1">
        <v>55</v>
      </c>
    </row>
    <row r="245" spans="1:20" ht="20.100000000000001" customHeight="1" x14ac:dyDescent="0.15">
      <c r="A245" s="1">
        <v>45049</v>
      </c>
      <c r="B245" s="1" t="s">
        <v>255</v>
      </c>
      <c r="C245" s="1" t="str">
        <f t="shared" si="0"/>
        <v>25(라)</v>
      </c>
      <c r="E245" s="1">
        <v>25</v>
      </c>
      <c r="F245" s="1">
        <v>43253</v>
      </c>
      <c r="G245" s="1" t="s">
        <v>323</v>
      </c>
      <c r="H245" s="1" t="str">
        <f t="shared" si="1"/>
        <v>100(라)</v>
      </c>
      <c r="I245" s="1" t="s">
        <v>97</v>
      </c>
      <c r="J245" s="1">
        <v>100</v>
      </c>
      <c r="K245" s="1">
        <v>25024</v>
      </c>
      <c r="L245" s="1" t="s">
        <v>665</v>
      </c>
      <c r="M245" s="1" t="str">
        <f t="shared" si="2"/>
        <v>85(라)</v>
      </c>
      <c r="O245" s="1">
        <v>85</v>
      </c>
      <c r="P245" s="1">
        <v>20563</v>
      </c>
      <c r="Q245" s="1" t="s">
        <v>311</v>
      </c>
      <c r="R245" s="1" t="str">
        <f t="shared" si="3"/>
        <v>90(라)</v>
      </c>
      <c r="S245" s="1" t="s">
        <v>97</v>
      </c>
      <c r="T245" s="1">
        <v>90</v>
      </c>
    </row>
    <row r="246" spans="1:20" ht="20.100000000000001" customHeight="1" x14ac:dyDescent="0.15">
      <c r="A246" s="1">
        <v>45102</v>
      </c>
      <c r="B246" s="1" t="s">
        <v>379</v>
      </c>
      <c r="C246" s="1" t="str">
        <f t="shared" si="0"/>
        <v>95(라)</v>
      </c>
      <c r="E246" s="1">
        <v>95</v>
      </c>
      <c r="F246" s="1">
        <v>41369</v>
      </c>
      <c r="G246" s="1" t="s">
        <v>540</v>
      </c>
      <c r="H246" s="1" t="str">
        <f t="shared" si="1"/>
        <v>75(라)</v>
      </c>
      <c r="I246" s="1" t="s">
        <v>97</v>
      </c>
      <c r="J246" s="1">
        <v>75</v>
      </c>
      <c r="K246" s="1">
        <v>22578</v>
      </c>
      <c r="L246" s="1" t="s">
        <v>534</v>
      </c>
      <c r="M246" s="1" t="str">
        <f t="shared" si="2"/>
        <v>75(라)</v>
      </c>
      <c r="O246" s="1">
        <v>75</v>
      </c>
      <c r="P246" s="1">
        <v>35360</v>
      </c>
      <c r="Q246" s="1" t="s">
        <v>453</v>
      </c>
      <c r="R246" s="1" t="str">
        <f t="shared" si="3"/>
        <v>95(라)</v>
      </c>
      <c r="S246" s="1" t="s">
        <v>97</v>
      </c>
      <c r="T246" s="1">
        <v>95</v>
      </c>
    </row>
    <row r="247" spans="1:20" ht="20.100000000000001" customHeight="1" x14ac:dyDescent="0.15">
      <c r="A247" s="1">
        <v>25278</v>
      </c>
      <c r="B247" s="1" t="s">
        <v>299</v>
      </c>
      <c r="C247" s="1" t="str">
        <f t="shared" si="0"/>
        <v>85(라)</v>
      </c>
      <c r="E247" s="1">
        <v>85</v>
      </c>
      <c r="F247" s="1">
        <v>21809</v>
      </c>
      <c r="G247" s="1" t="s">
        <v>190</v>
      </c>
      <c r="H247" s="1" t="str">
        <f t="shared" si="1"/>
        <v>35(라)</v>
      </c>
      <c r="I247" s="1" t="s">
        <v>97</v>
      </c>
      <c r="J247" s="1">
        <v>35</v>
      </c>
      <c r="K247" s="1">
        <v>32814</v>
      </c>
      <c r="L247" s="1" t="s">
        <v>266</v>
      </c>
      <c r="M247" s="1" t="str">
        <f t="shared" si="2"/>
        <v>100(라)</v>
      </c>
      <c r="O247" s="1">
        <v>100</v>
      </c>
      <c r="P247" s="1">
        <v>24023</v>
      </c>
      <c r="Q247" s="1" t="s">
        <v>140</v>
      </c>
      <c r="R247" s="1" t="str">
        <f t="shared" si="3"/>
        <v>85(라)</v>
      </c>
      <c r="S247" s="1" t="s">
        <v>97</v>
      </c>
      <c r="T247" s="1">
        <v>85</v>
      </c>
    </row>
    <row r="248" spans="1:20" ht="20.100000000000001" customHeight="1" x14ac:dyDescent="0.15">
      <c r="A248" s="1">
        <v>25342</v>
      </c>
      <c r="B248" s="1" t="s">
        <v>318</v>
      </c>
      <c r="C248" s="1" t="str">
        <f t="shared" si="0"/>
        <v>30(라)</v>
      </c>
      <c r="E248" s="1">
        <v>30</v>
      </c>
      <c r="F248" s="1">
        <v>25278</v>
      </c>
      <c r="G248" s="1" t="s">
        <v>299</v>
      </c>
      <c r="H248" s="1" t="str">
        <f t="shared" si="1"/>
        <v>85(라)</v>
      </c>
      <c r="I248" s="1" t="s">
        <v>97</v>
      </c>
      <c r="J248" s="1">
        <v>85</v>
      </c>
      <c r="K248" s="1">
        <v>20563</v>
      </c>
      <c r="L248" s="1" t="s">
        <v>311</v>
      </c>
      <c r="M248" s="1" t="str">
        <f t="shared" si="2"/>
        <v>85(라)</v>
      </c>
      <c r="O248" s="1">
        <v>85</v>
      </c>
      <c r="P248" s="1">
        <v>39110</v>
      </c>
      <c r="Q248" s="1" t="s">
        <v>279</v>
      </c>
      <c r="R248" s="1" t="str">
        <f t="shared" si="3"/>
        <v>85(라)</v>
      </c>
      <c r="S248" s="1" t="s">
        <v>97</v>
      </c>
      <c r="T248" s="1">
        <v>85</v>
      </c>
    </row>
    <row r="249" spans="1:20" ht="20.100000000000001" customHeight="1" x14ac:dyDescent="0.15">
      <c r="A249" s="1">
        <v>36000</v>
      </c>
      <c r="B249" s="1" t="s">
        <v>165</v>
      </c>
      <c r="C249" s="1" t="str">
        <f t="shared" si="0"/>
        <v>95(라)</v>
      </c>
      <c r="E249" s="1">
        <v>95</v>
      </c>
      <c r="F249" s="1">
        <v>39110</v>
      </c>
      <c r="G249" s="1" t="s">
        <v>279</v>
      </c>
      <c r="H249" s="1" t="str">
        <f t="shared" si="1"/>
        <v>95(라)</v>
      </c>
      <c r="I249" s="1" t="s">
        <v>97</v>
      </c>
      <c r="J249" s="1">
        <v>95</v>
      </c>
      <c r="K249" s="1">
        <v>21809</v>
      </c>
      <c r="L249" s="1" t="s">
        <v>190</v>
      </c>
      <c r="M249" s="1" t="str">
        <f t="shared" si="2"/>
        <v>30(라)</v>
      </c>
      <c r="O249" s="1">
        <v>30</v>
      </c>
      <c r="P249" s="1">
        <v>36168</v>
      </c>
      <c r="Q249" s="1" t="s">
        <v>251</v>
      </c>
      <c r="R249" s="1" t="str">
        <f t="shared" si="3"/>
        <v>55(라)</v>
      </c>
      <c r="S249" s="1" t="s">
        <v>97</v>
      </c>
      <c r="T249" s="1">
        <v>55</v>
      </c>
    </row>
    <row r="250" spans="1:20" ht="20.100000000000001" customHeight="1" x14ac:dyDescent="0.15">
      <c r="A250" s="1">
        <v>36472</v>
      </c>
      <c r="B250" s="1" t="s">
        <v>399</v>
      </c>
      <c r="C250" s="1" t="str">
        <f t="shared" si="0"/>
        <v>35(라)</v>
      </c>
      <c r="E250" s="1">
        <v>35</v>
      </c>
      <c r="K250" s="1">
        <v>26575</v>
      </c>
      <c r="L250" s="1" t="s">
        <v>314</v>
      </c>
      <c r="M250" s="1" t="str">
        <f t="shared" si="2"/>
        <v>85(라)</v>
      </c>
      <c r="O250" s="1">
        <v>85</v>
      </c>
      <c r="P250" s="1">
        <v>25278</v>
      </c>
      <c r="Q250" s="1" t="s">
        <v>299</v>
      </c>
      <c r="R250" s="1" t="str">
        <f t="shared" si="3"/>
        <v>85(라)</v>
      </c>
      <c r="S250" s="1" t="s">
        <v>97</v>
      </c>
      <c r="T250" s="1">
        <v>85</v>
      </c>
    </row>
    <row r="251" spans="1:20" ht="20.100000000000001" customHeight="1" x14ac:dyDescent="0.15">
      <c r="A251" s="1">
        <v>26717</v>
      </c>
      <c r="B251" s="1" t="s">
        <v>400</v>
      </c>
      <c r="C251" s="1" t="str">
        <f t="shared" si="0"/>
        <v>30(라)</v>
      </c>
      <c r="E251" s="1">
        <v>30</v>
      </c>
      <c r="F251" s="1">
        <v>21860</v>
      </c>
      <c r="G251" s="1" t="s">
        <v>316</v>
      </c>
      <c r="H251" s="1" t="str">
        <f t="shared" si="1"/>
        <v>30(라)</v>
      </c>
      <c r="I251" s="1" t="s">
        <v>97</v>
      </c>
      <c r="J251" s="1">
        <v>30</v>
      </c>
      <c r="P251" s="1">
        <v>26627</v>
      </c>
      <c r="Q251" s="1" t="s">
        <v>644</v>
      </c>
      <c r="R251" s="1" t="str">
        <f t="shared" si="3"/>
        <v>30(라)</v>
      </c>
      <c r="S251" s="1" t="s">
        <v>97</v>
      </c>
      <c r="T251" s="1">
        <v>30</v>
      </c>
    </row>
    <row r="252" spans="1:20" ht="20.100000000000001" customHeight="1" x14ac:dyDescent="0.15">
      <c r="A252" s="1">
        <v>35985</v>
      </c>
      <c r="B252" s="1" t="s">
        <v>169</v>
      </c>
      <c r="C252" s="1" t="str">
        <f t="shared" si="0"/>
        <v>85(라)</v>
      </c>
      <c r="E252" s="1">
        <v>85</v>
      </c>
      <c r="F252" s="1">
        <v>36000</v>
      </c>
      <c r="G252" s="1" t="s">
        <v>165</v>
      </c>
      <c r="H252" s="1" t="str">
        <f t="shared" si="1"/>
        <v>80(라)</v>
      </c>
      <c r="I252" s="1" t="s">
        <v>97</v>
      </c>
      <c r="J252" s="1">
        <v>80</v>
      </c>
      <c r="K252" s="1">
        <v>24023</v>
      </c>
      <c r="L252" s="1" t="s">
        <v>140</v>
      </c>
      <c r="M252" s="1" t="str">
        <f t="shared" si="2"/>
        <v>95(라)</v>
      </c>
      <c r="O252" s="1">
        <v>95</v>
      </c>
      <c r="P252" s="1">
        <v>21860</v>
      </c>
      <c r="Q252" s="1" t="s">
        <v>316</v>
      </c>
      <c r="R252" s="1" t="str">
        <f t="shared" si="3"/>
        <v>25(라)</v>
      </c>
      <c r="S252" s="1" t="s">
        <v>97</v>
      </c>
      <c r="T252" s="1">
        <v>25</v>
      </c>
    </row>
    <row r="253" spans="1:20" ht="20.100000000000001" customHeight="1" x14ac:dyDescent="0.15">
      <c r="A253" s="1">
        <v>36056</v>
      </c>
      <c r="B253" s="1" t="s">
        <v>231</v>
      </c>
      <c r="C253" s="1" t="str">
        <f t="shared" si="0"/>
        <v>95(라)</v>
      </c>
      <c r="E253" s="1">
        <v>95</v>
      </c>
      <c r="F253" s="1">
        <v>32814</v>
      </c>
      <c r="G253" s="1" t="s">
        <v>266</v>
      </c>
      <c r="H253" s="1" t="str">
        <f t="shared" si="1"/>
        <v>95(라)</v>
      </c>
      <c r="I253" s="1" t="s">
        <v>97</v>
      </c>
      <c r="J253" s="1">
        <v>95</v>
      </c>
      <c r="K253" s="1">
        <v>35360</v>
      </c>
      <c r="L253" s="1" t="s">
        <v>453</v>
      </c>
      <c r="M253" s="1" t="str">
        <f t="shared" si="2"/>
        <v>85(라)</v>
      </c>
      <c r="O253" s="1">
        <v>85</v>
      </c>
    </row>
    <row r="254" spans="1:20" ht="20.100000000000001" customHeight="1" x14ac:dyDescent="0.15">
      <c r="A254" s="1">
        <v>35982</v>
      </c>
      <c r="B254" s="1" t="s">
        <v>150</v>
      </c>
      <c r="C254" s="1" t="str">
        <f t="shared" si="0"/>
        <v>25(라)</v>
      </c>
      <c r="E254" s="1">
        <v>25</v>
      </c>
      <c r="F254" s="1">
        <v>26627</v>
      </c>
      <c r="G254" s="1" t="s">
        <v>644</v>
      </c>
      <c r="H254" s="1" t="str">
        <f t="shared" si="1"/>
        <v>15(라)</v>
      </c>
      <c r="I254" s="1" t="s">
        <v>97</v>
      </c>
      <c r="J254" s="1">
        <v>15</v>
      </c>
      <c r="K254" s="1">
        <v>35357</v>
      </c>
      <c r="L254" s="1" t="s">
        <v>380</v>
      </c>
      <c r="M254" s="1" t="str">
        <f t="shared" si="2"/>
        <v>95(라)</v>
      </c>
      <c r="O254" s="1">
        <v>95</v>
      </c>
      <c r="P254" s="1">
        <v>26717</v>
      </c>
      <c r="Q254" s="1" t="s">
        <v>400</v>
      </c>
      <c r="R254" s="1" t="str">
        <f t="shared" si="3"/>
        <v>35(라)</v>
      </c>
      <c r="S254" s="1" t="s">
        <v>97</v>
      </c>
      <c r="T254" s="1">
        <v>35</v>
      </c>
    </row>
    <row r="255" spans="1:20" ht="20.100000000000001" customHeight="1" x14ac:dyDescent="0.15">
      <c r="A255" s="1">
        <v>22578</v>
      </c>
      <c r="B255" s="1" t="s">
        <v>534</v>
      </c>
      <c r="C255" s="1" t="str">
        <f t="shared" si="0"/>
        <v>30(라)</v>
      </c>
      <c r="E255" s="1">
        <v>30</v>
      </c>
      <c r="F255" s="1">
        <v>26646</v>
      </c>
      <c r="G255" s="1" t="s">
        <v>511</v>
      </c>
      <c r="H255" s="1" t="str">
        <f t="shared" si="1"/>
        <v>20(라)</v>
      </c>
      <c r="I255" s="1" t="s">
        <v>97</v>
      </c>
      <c r="J255" s="1">
        <v>20</v>
      </c>
      <c r="K255" s="1">
        <v>22581</v>
      </c>
      <c r="L255" s="1" t="s">
        <v>257</v>
      </c>
      <c r="M255" s="1" t="str">
        <f t="shared" si="2"/>
        <v>70(라)</v>
      </c>
      <c r="O255" s="1">
        <v>70</v>
      </c>
      <c r="P255" s="1">
        <v>25342</v>
      </c>
      <c r="Q255" s="1" t="s">
        <v>318</v>
      </c>
      <c r="R255" s="1" t="str">
        <f t="shared" si="3"/>
        <v>25(라)</v>
      </c>
      <c r="S255" s="1" t="s">
        <v>97</v>
      </c>
      <c r="T255" s="1">
        <v>25</v>
      </c>
    </row>
    <row r="256" spans="1:20" ht="20.100000000000001" customHeight="1" x14ac:dyDescent="0.15">
      <c r="A256" s="1">
        <v>26935</v>
      </c>
      <c r="B256" s="1" t="s">
        <v>617</v>
      </c>
      <c r="C256" s="1" t="str">
        <f t="shared" si="0"/>
        <v>35(라)</v>
      </c>
      <c r="E256" s="1">
        <v>35</v>
      </c>
      <c r="F256" s="1">
        <v>26717</v>
      </c>
      <c r="G256" s="1" t="s">
        <v>400</v>
      </c>
      <c r="H256" s="1" t="str">
        <f t="shared" si="1"/>
        <v>20(라)</v>
      </c>
      <c r="I256" s="1" t="s">
        <v>97</v>
      </c>
      <c r="J256" s="1">
        <v>20</v>
      </c>
      <c r="K256" s="1">
        <v>39110</v>
      </c>
      <c r="L256" s="1" t="s">
        <v>279</v>
      </c>
      <c r="M256" s="1" t="str">
        <f t="shared" si="2"/>
        <v>90(라)</v>
      </c>
      <c r="O256" s="1">
        <v>90</v>
      </c>
      <c r="P256" s="1">
        <v>35982</v>
      </c>
      <c r="Q256" s="1" t="s">
        <v>150</v>
      </c>
      <c r="R256" s="1" t="str">
        <f t="shared" si="3"/>
        <v>40(라)</v>
      </c>
      <c r="S256" s="1" t="s">
        <v>97</v>
      </c>
      <c r="T256" s="1">
        <v>40</v>
      </c>
    </row>
    <row r="257" spans="1:20" ht="20.100000000000001" customHeight="1" x14ac:dyDescent="0.15">
      <c r="A257" s="1">
        <v>21809</v>
      </c>
      <c r="B257" s="1" t="s">
        <v>190</v>
      </c>
      <c r="C257" s="1" t="str">
        <f t="shared" ref="C257:C258" si="4">E257&amp;"(라)"</f>
        <v>25(라)</v>
      </c>
      <c r="E257" s="1">
        <v>25</v>
      </c>
      <c r="F257" s="1">
        <v>20563</v>
      </c>
      <c r="G257" s="1" t="s">
        <v>311</v>
      </c>
      <c r="H257" s="1" t="str">
        <f t="shared" si="1"/>
        <v>90(라)</v>
      </c>
      <c r="I257" s="1" t="s">
        <v>97</v>
      </c>
      <c r="J257" s="1">
        <v>90</v>
      </c>
      <c r="K257" s="1">
        <v>25342</v>
      </c>
      <c r="L257" s="1" t="s">
        <v>318</v>
      </c>
      <c r="M257" s="1" t="str">
        <f t="shared" si="2"/>
        <v>60(라)</v>
      </c>
      <c r="O257" s="1">
        <v>60</v>
      </c>
      <c r="P257" s="1">
        <v>26649</v>
      </c>
      <c r="Q257" s="1" t="s">
        <v>707</v>
      </c>
      <c r="R257" s="1" t="str">
        <f t="shared" si="3"/>
        <v>50(라)</v>
      </c>
      <c r="S257" s="1" t="s">
        <v>97</v>
      </c>
      <c r="T257" s="1">
        <v>50</v>
      </c>
    </row>
    <row r="258" spans="1:20" ht="20.100000000000001" customHeight="1" x14ac:dyDescent="0.15">
      <c r="A258" s="1">
        <v>36169</v>
      </c>
      <c r="B258" s="1" t="s">
        <v>219</v>
      </c>
      <c r="C258" s="1" t="str">
        <f t="shared" si="4"/>
        <v>25(라)</v>
      </c>
      <c r="E258" s="1">
        <v>25</v>
      </c>
      <c r="F258" s="1">
        <v>31472</v>
      </c>
      <c r="G258" s="1" t="s">
        <v>584</v>
      </c>
      <c r="H258" s="1" t="str">
        <f t="shared" si="1"/>
        <v>80(라)</v>
      </c>
      <c r="I258" s="1" t="s">
        <v>97</v>
      </c>
      <c r="J258" s="1">
        <v>80</v>
      </c>
      <c r="K258" s="1">
        <v>25278</v>
      </c>
      <c r="L258" s="1" t="s">
        <v>299</v>
      </c>
      <c r="M258" s="1" t="str">
        <f t="shared" si="2"/>
        <v>95(라)</v>
      </c>
      <c r="O258" s="1">
        <v>95</v>
      </c>
      <c r="P258" s="1">
        <v>41258</v>
      </c>
      <c r="Q258" s="1" t="s">
        <v>430</v>
      </c>
      <c r="R258" s="1" t="str">
        <f t="shared" si="3"/>
        <v>30(라)</v>
      </c>
      <c r="S258" s="1" t="s">
        <v>97</v>
      </c>
      <c r="T258" s="1">
        <v>30</v>
      </c>
    </row>
    <row r="259" spans="1:20" ht="20.100000000000001" customHeight="1" x14ac:dyDescent="0.15">
      <c r="F259" s="1">
        <v>26935</v>
      </c>
      <c r="G259" s="1" t="s">
        <v>617</v>
      </c>
      <c r="H259" s="1" t="str">
        <f t="shared" si="1"/>
        <v>25(라)</v>
      </c>
      <c r="I259" s="1" t="s">
        <v>97</v>
      </c>
      <c r="J259" s="1">
        <v>25</v>
      </c>
      <c r="K259" s="1">
        <v>45049</v>
      </c>
      <c r="L259" s="1" t="s">
        <v>255</v>
      </c>
      <c r="M259" s="1" t="str">
        <f t="shared" si="2"/>
        <v>35(라)</v>
      </c>
      <c r="O259" s="1">
        <v>35</v>
      </c>
      <c r="P259" s="1">
        <v>45049</v>
      </c>
      <c r="Q259" s="1" t="s">
        <v>255</v>
      </c>
      <c r="R259" s="1" t="str">
        <f t="shared" si="3"/>
        <v>30(라)</v>
      </c>
      <c r="S259" s="1" t="s">
        <v>97</v>
      </c>
      <c r="T259" s="1">
        <v>30</v>
      </c>
    </row>
    <row r="260" spans="1:20" ht="20.100000000000001" customHeight="1" x14ac:dyDescent="0.15">
      <c r="F260" s="1">
        <v>30598</v>
      </c>
      <c r="G260" s="1" t="s">
        <v>463</v>
      </c>
      <c r="H260" s="1" t="str">
        <f t="shared" si="1"/>
        <v>10(라)</v>
      </c>
      <c r="I260" s="1" t="s">
        <v>97</v>
      </c>
      <c r="J260" s="1">
        <v>10</v>
      </c>
      <c r="K260" s="1">
        <v>31472</v>
      </c>
      <c r="L260" s="1" t="s">
        <v>584</v>
      </c>
      <c r="M260" s="1" t="str">
        <f t="shared" si="2"/>
        <v>65(라)</v>
      </c>
      <c r="O260" s="1">
        <v>65</v>
      </c>
      <c r="P260" s="1">
        <v>32655</v>
      </c>
      <c r="Q260" s="1" t="s">
        <v>114</v>
      </c>
      <c r="R260" s="1" t="str">
        <f t="shared" si="3"/>
        <v>25(라)</v>
      </c>
      <c r="S260" s="1" t="s">
        <v>97</v>
      </c>
      <c r="T260" s="1">
        <v>25</v>
      </c>
    </row>
    <row r="261" spans="1:20" ht="20.100000000000001" customHeight="1" x14ac:dyDescent="0.15">
      <c r="F261" s="1">
        <v>36169</v>
      </c>
      <c r="G261" s="1" t="s">
        <v>219</v>
      </c>
      <c r="H261" s="1" t="str">
        <f t="shared" si="1"/>
        <v>20(라)</v>
      </c>
      <c r="I261" s="1" t="s">
        <v>97</v>
      </c>
      <c r="J261" s="1">
        <v>20</v>
      </c>
      <c r="K261" s="1">
        <v>36030</v>
      </c>
      <c r="L261" s="1" t="s">
        <v>158</v>
      </c>
      <c r="M261" s="1" t="str">
        <f t="shared" si="2"/>
        <v>35(라)</v>
      </c>
      <c r="O261" s="1">
        <v>35</v>
      </c>
      <c r="P261" s="1">
        <v>37298</v>
      </c>
      <c r="Q261" s="1" t="s">
        <v>693</v>
      </c>
      <c r="R261" s="1" t="str">
        <f t="shared" si="3"/>
        <v>50(라)</v>
      </c>
      <c r="S261" s="1" t="s">
        <v>97</v>
      </c>
      <c r="T261" s="1">
        <v>50</v>
      </c>
    </row>
    <row r="262" spans="1:20" ht="20.100000000000001" customHeight="1" x14ac:dyDescent="0.15">
      <c r="K262" s="1">
        <v>26717</v>
      </c>
      <c r="L262" s="1" t="s">
        <v>400</v>
      </c>
      <c r="M262" s="1" t="str">
        <f t="shared" si="2"/>
        <v>15(라)</v>
      </c>
      <c r="O262" s="1">
        <v>15</v>
      </c>
      <c r="P262" s="1">
        <v>36169</v>
      </c>
      <c r="Q262" s="1" t="s">
        <v>219</v>
      </c>
      <c r="R262" s="1" t="str">
        <f t="shared" si="3"/>
        <v>35(라)</v>
      </c>
      <c r="S262" s="1" t="s">
        <v>97</v>
      </c>
      <c r="T262" s="1">
        <v>35</v>
      </c>
    </row>
    <row r="263" spans="1:20" ht="20.100000000000001" customHeight="1" x14ac:dyDescent="0.15">
      <c r="K263" s="1">
        <v>32655</v>
      </c>
      <c r="L263" s="1" t="s">
        <v>114</v>
      </c>
      <c r="M263" s="1" t="str">
        <f t="shared" si="2"/>
        <v>35(라)</v>
      </c>
      <c r="O263" s="1">
        <v>35</v>
      </c>
      <c r="P263" s="1">
        <v>30598</v>
      </c>
      <c r="Q263" s="1" t="s">
        <v>463</v>
      </c>
      <c r="R263" s="1" t="str">
        <f t="shared" si="3"/>
        <v>5(라)</v>
      </c>
      <c r="S263" s="1" t="s">
        <v>97</v>
      </c>
      <c r="T263" s="1">
        <v>5</v>
      </c>
    </row>
    <row r="264" spans="1:20" ht="20.100000000000001" customHeight="1" x14ac:dyDescent="0.15">
      <c r="K264" s="1">
        <v>36169</v>
      </c>
      <c r="L264" s="1" t="s">
        <v>219</v>
      </c>
      <c r="M264" s="1" t="str">
        <f t="shared" si="2"/>
        <v>25(라)</v>
      </c>
      <c r="O264" s="1">
        <v>25</v>
      </c>
      <c r="P264" s="1">
        <v>21809</v>
      </c>
      <c r="Q264" s="1" t="s">
        <v>190</v>
      </c>
      <c r="R264" s="1" t="str">
        <f t="shared" si="3"/>
        <v>30(라)</v>
      </c>
      <c r="S264" s="1" t="s">
        <v>97</v>
      </c>
      <c r="T264" s="1">
        <v>30</v>
      </c>
    </row>
    <row r="265" spans="1:20" ht="20.100000000000001" customHeight="1" x14ac:dyDescent="0.15"/>
    <row r="266" spans="1:20" ht="20.100000000000001" customHeight="1" x14ac:dyDescent="0.15"/>
    <row r="267" spans="1:20" ht="20.100000000000001" customHeight="1" x14ac:dyDescent="0.15"/>
    <row r="268" spans="1:20" ht="20.100000000000001" customHeight="1" x14ac:dyDescent="0.15"/>
    <row r="269" spans="1:20" ht="20.100000000000001" customHeight="1" x14ac:dyDescent="0.15"/>
    <row r="270" spans="1:20" ht="20.100000000000001" customHeight="1" x14ac:dyDescent="0.15"/>
    <row r="271" spans="1:20" ht="20.100000000000001" customHeight="1" x14ac:dyDescent="0.15"/>
    <row r="272" spans="1:20" ht="20.100000000000001" customHeight="1" x14ac:dyDescent="0.15"/>
    <row r="273" ht="20.100000000000001" customHeight="1" x14ac:dyDescent="0.15"/>
    <row r="274" ht="20.100000000000001" customHeight="1" x14ac:dyDescent="0.15"/>
    <row r="275" ht="20.100000000000001" customHeight="1" x14ac:dyDescent="0.15"/>
    <row r="276" ht="20.100000000000001" customHeight="1" x14ac:dyDescent="0.15"/>
    <row r="277" ht="20.100000000000001" customHeight="1" x14ac:dyDescent="0.15"/>
    <row r="278" ht="20.100000000000001" customHeight="1" x14ac:dyDescent="0.15"/>
    <row r="279" ht="20.100000000000001" customHeight="1" x14ac:dyDescent="0.15"/>
    <row r="280" ht="20.100000000000001" customHeight="1" x14ac:dyDescent="0.15"/>
    <row r="281" ht="20.100000000000001" customHeight="1" x14ac:dyDescent="0.15"/>
    <row r="282" ht="20.100000000000001" customHeight="1" x14ac:dyDescent="0.15"/>
    <row r="283" ht="20.100000000000001" customHeight="1" x14ac:dyDescent="0.15"/>
    <row r="284" ht="20.100000000000001" customHeight="1" x14ac:dyDescent="0.15"/>
    <row r="285" ht="20.100000000000001" customHeight="1" x14ac:dyDescent="0.15"/>
    <row r="286" ht="20.100000000000001" customHeight="1" x14ac:dyDescent="0.15"/>
    <row r="287" ht="20.100000000000001" customHeight="1" x14ac:dyDescent="0.15"/>
    <row r="288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  <row r="328" ht="20.100000000000001" customHeight="1" x14ac:dyDescent="0.15"/>
    <row r="329" ht="20.100000000000001" customHeight="1" x14ac:dyDescent="0.15"/>
    <row r="330" ht="20.100000000000001" customHeight="1" x14ac:dyDescent="0.15"/>
    <row r="331" ht="20.100000000000001" customHeight="1" x14ac:dyDescent="0.15"/>
    <row r="332" ht="20.100000000000001" customHeight="1" x14ac:dyDescent="0.15"/>
    <row r="333" ht="20.100000000000001" customHeight="1" x14ac:dyDescent="0.15"/>
    <row r="334" ht="20.100000000000001" customHeight="1" x14ac:dyDescent="0.15"/>
    <row r="335" ht="20.100000000000001" customHeight="1" x14ac:dyDescent="0.15"/>
    <row r="336" ht="20.100000000000001" customHeight="1" x14ac:dyDescent="0.15"/>
    <row r="337" ht="20.100000000000001" customHeight="1" x14ac:dyDescent="0.15"/>
    <row r="338" ht="20.100000000000001" customHeight="1" x14ac:dyDescent="0.15"/>
    <row r="339" ht="20.100000000000001" customHeight="1" x14ac:dyDescent="0.15"/>
    <row r="340" ht="20.100000000000001" customHeight="1" x14ac:dyDescent="0.15"/>
    <row r="341" ht="20.100000000000001" customHeight="1" x14ac:dyDescent="0.15"/>
    <row r="342" ht="20.100000000000001" customHeight="1" x14ac:dyDescent="0.15"/>
    <row r="343" ht="20.100000000000001" customHeight="1" x14ac:dyDescent="0.15"/>
    <row r="344" ht="20.100000000000001" customHeight="1" x14ac:dyDescent="0.15"/>
    <row r="345" ht="20.100000000000001" customHeight="1" x14ac:dyDescent="0.15"/>
    <row r="346" ht="20.100000000000001" customHeight="1" x14ac:dyDescent="0.15"/>
    <row r="347" ht="20.100000000000001" customHeight="1" x14ac:dyDescent="0.15"/>
    <row r="348" ht="20.100000000000001" customHeight="1" x14ac:dyDescent="0.15"/>
    <row r="349" ht="20.100000000000001" customHeight="1" x14ac:dyDescent="0.15"/>
    <row r="350" ht="20.100000000000001" customHeight="1" x14ac:dyDescent="0.15"/>
    <row r="351" ht="20.100000000000001" customHeight="1" x14ac:dyDescent="0.15"/>
    <row r="352" ht="20.100000000000001" customHeight="1" x14ac:dyDescent="0.15"/>
    <row r="353" ht="20.100000000000001" customHeight="1" x14ac:dyDescent="0.15"/>
    <row r="354" ht="20.100000000000001" customHeight="1" x14ac:dyDescent="0.15"/>
    <row r="355" ht="20.100000000000001" customHeight="1" x14ac:dyDescent="0.15"/>
    <row r="356" ht="20.100000000000001" customHeight="1" x14ac:dyDescent="0.15"/>
    <row r="357" ht="20.100000000000001" customHeight="1" x14ac:dyDescent="0.15"/>
    <row r="358" ht="20.100000000000001" customHeight="1" x14ac:dyDescent="0.15"/>
    <row r="359" ht="20.100000000000001" customHeight="1" x14ac:dyDescent="0.15"/>
    <row r="360" ht="20.100000000000001" customHeight="1" x14ac:dyDescent="0.15"/>
    <row r="361" ht="20.100000000000001" customHeight="1" x14ac:dyDescent="0.15"/>
    <row r="362" ht="20.100000000000001" customHeight="1" x14ac:dyDescent="0.15"/>
    <row r="363" ht="20.100000000000001" customHeight="1" x14ac:dyDescent="0.15"/>
    <row r="364" ht="20.100000000000001" customHeight="1" x14ac:dyDescent="0.15"/>
    <row r="365" ht="20.100000000000001" customHeight="1" x14ac:dyDescent="0.15"/>
    <row r="366" ht="20.100000000000001" customHeight="1" x14ac:dyDescent="0.15"/>
    <row r="367" ht="20.100000000000001" customHeight="1" x14ac:dyDescent="0.15"/>
    <row r="368" ht="20.100000000000001" customHeight="1" x14ac:dyDescent="0.15"/>
    <row r="369" ht="20.100000000000001" customHeight="1" x14ac:dyDescent="0.15"/>
    <row r="370" ht="20.100000000000001" customHeight="1" x14ac:dyDescent="0.15"/>
    <row r="371" ht="20.100000000000001" customHeight="1" x14ac:dyDescent="0.15"/>
    <row r="372" ht="20.100000000000001" customHeight="1" x14ac:dyDescent="0.15"/>
    <row r="373" ht="20.100000000000001" customHeight="1" x14ac:dyDescent="0.15"/>
    <row r="374" ht="20.100000000000001" customHeight="1" x14ac:dyDescent="0.15"/>
    <row r="375" ht="20.100000000000001" customHeight="1" x14ac:dyDescent="0.15"/>
    <row r="376" ht="20.100000000000001" customHeight="1" x14ac:dyDescent="0.15"/>
    <row r="377" ht="20.100000000000001" customHeight="1" x14ac:dyDescent="0.15"/>
    <row r="378" ht="20.100000000000001" customHeight="1" x14ac:dyDescent="0.15"/>
    <row r="379" ht="20.100000000000001" customHeight="1" x14ac:dyDescent="0.15"/>
    <row r="380" ht="20.100000000000001" customHeight="1" x14ac:dyDescent="0.15"/>
    <row r="381" ht="20.100000000000001" customHeight="1" x14ac:dyDescent="0.15"/>
    <row r="382" ht="20.100000000000001" customHeight="1" x14ac:dyDescent="0.15"/>
    <row r="383" ht="20.100000000000001" customHeight="1" x14ac:dyDescent="0.15"/>
    <row r="384" ht="20.100000000000001" customHeight="1" x14ac:dyDescent="0.15"/>
    <row r="385" ht="20.100000000000001" customHeight="1" x14ac:dyDescent="0.15"/>
    <row r="386" ht="20.100000000000001" customHeight="1" x14ac:dyDescent="0.15"/>
    <row r="387" ht="20.100000000000001" customHeight="1" x14ac:dyDescent="0.15"/>
    <row r="388" ht="20.100000000000001" customHeight="1" x14ac:dyDescent="0.15"/>
    <row r="389" ht="20.100000000000001" customHeight="1" x14ac:dyDescent="0.15"/>
    <row r="390" ht="20.100000000000001" customHeight="1" x14ac:dyDescent="0.15"/>
    <row r="391" ht="20.100000000000001" customHeight="1" x14ac:dyDescent="0.15"/>
    <row r="392" ht="20.100000000000001" customHeight="1" x14ac:dyDescent="0.15"/>
    <row r="393" ht="20.100000000000001" customHeight="1" x14ac:dyDescent="0.15"/>
    <row r="394" ht="20.100000000000001" customHeight="1" x14ac:dyDescent="0.15"/>
    <row r="395" ht="20.100000000000001" customHeight="1" x14ac:dyDescent="0.15"/>
    <row r="396" ht="20.100000000000001" customHeight="1" x14ac:dyDescent="0.15"/>
    <row r="397" ht="20.100000000000001" customHeight="1" x14ac:dyDescent="0.15"/>
    <row r="398" ht="20.100000000000001" customHeight="1" x14ac:dyDescent="0.15"/>
    <row r="399" ht="20.100000000000001" customHeight="1" x14ac:dyDescent="0.15"/>
    <row r="400" ht="20.100000000000001" customHeight="1" x14ac:dyDescent="0.15"/>
    <row r="401" ht="20.100000000000001" customHeight="1" x14ac:dyDescent="0.15"/>
    <row r="402" ht="20.100000000000001" customHeight="1" x14ac:dyDescent="0.15"/>
    <row r="403" ht="20.100000000000001" customHeight="1" x14ac:dyDescent="0.15"/>
    <row r="404" ht="20.100000000000001" customHeight="1" x14ac:dyDescent="0.15"/>
    <row r="405" ht="20.100000000000001" customHeight="1" x14ac:dyDescent="0.15"/>
    <row r="406" ht="20.100000000000001" customHeight="1" x14ac:dyDescent="0.15"/>
    <row r="407" ht="20.100000000000001" customHeight="1" x14ac:dyDescent="0.15"/>
    <row r="408" ht="20.100000000000001" customHeight="1" x14ac:dyDescent="0.15"/>
    <row r="409" ht="20.100000000000001" customHeight="1" x14ac:dyDescent="0.15"/>
    <row r="410" ht="20.100000000000001" customHeight="1" x14ac:dyDescent="0.15"/>
    <row r="411" ht="20.100000000000001" customHeight="1" x14ac:dyDescent="0.15"/>
    <row r="412" ht="20.100000000000001" customHeight="1" x14ac:dyDescent="0.15"/>
    <row r="413" ht="20.100000000000001" customHeight="1" x14ac:dyDescent="0.15"/>
    <row r="414" ht="20.100000000000001" customHeight="1" x14ac:dyDescent="0.15"/>
    <row r="415" ht="20.100000000000001" customHeight="1" x14ac:dyDescent="0.15"/>
    <row r="416" ht="20.100000000000001" customHeight="1" x14ac:dyDescent="0.15"/>
    <row r="417" ht="20.100000000000001" customHeight="1" x14ac:dyDescent="0.15"/>
    <row r="418" ht="20.100000000000001" customHeight="1" x14ac:dyDescent="0.15"/>
    <row r="419" ht="20.100000000000001" customHeight="1" x14ac:dyDescent="0.15"/>
    <row r="420" ht="20.100000000000001" customHeight="1" x14ac:dyDescent="0.15"/>
    <row r="421" ht="20.100000000000001" customHeight="1" x14ac:dyDescent="0.15"/>
    <row r="422" ht="20.100000000000001" customHeight="1" x14ac:dyDescent="0.15"/>
    <row r="423" ht="20.100000000000001" customHeight="1" x14ac:dyDescent="0.15"/>
    <row r="424" ht="20.100000000000001" customHeight="1" x14ac:dyDescent="0.15"/>
    <row r="425" ht="20.100000000000001" customHeight="1" x14ac:dyDescent="0.15"/>
    <row r="426" ht="20.100000000000001" customHeight="1" x14ac:dyDescent="0.15"/>
    <row r="427" ht="20.100000000000001" customHeight="1" x14ac:dyDescent="0.15"/>
    <row r="428" ht="20.100000000000001" customHeight="1" x14ac:dyDescent="0.15"/>
    <row r="429" ht="20.100000000000001" customHeight="1" x14ac:dyDescent="0.15"/>
    <row r="430" ht="20.100000000000001" customHeight="1" x14ac:dyDescent="0.15"/>
    <row r="431" ht="20.100000000000001" customHeight="1" x14ac:dyDescent="0.15"/>
    <row r="432" ht="20.100000000000001" customHeight="1" x14ac:dyDescent="0.15"/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  <row r="437" ht="20.100000000000001" customHeight="1" x14ac:dyDescent="0.15"/>
    <row r="438" ht="20.100000000000001" customHeight="1" x14ac:dyDescent="0.15"/>
    <row r="439" ht="20.100000000000001" customHeight="1" x14ac:dyDescent="0.15"/>
    <row r="440" ht="20.100000000000001" customHeight="1" x14ac:dyDescent="0.15"/>
    <row r="441" ht="20.100000000000001" customHeight="1" x14ac:dyDescent="0.15"/>
    <row r="442" ht="20.100000000000001" customHeight="1" x14ac:dyDescent="0.15"/>
    <row r="443" ht="20.100000000000001" customHeight="1" x14ac:dyDescent="0.15"/>
    <row r="444" ht="20.100000000000001" customHeight="1" x14ac:dyDescent="0.15"/>
    <row r="445" ht="20.100000000000001" customHeight="1" x14ac:dyDescent="0.15"/>
    <row r="446" ht="20.100000000000001" customHeight="1" x14ac:dyDescent="0.15"/>
    <row r="447" ht="20.100000000000001" customHeight="1" x14ac:dyDescent="0.15"/>
    <row r="448" ht="20.100000000000001" customHeight="1" x14ac:dyDescent="0.15"/>
    <row r="449" ht="20.100000000000001" customHeight="1" x14ac:dyDescent="0.15"/>
    <row r="450" ht="20.100000000000001" customHeight="1" x14ac:dyDescent="0.15"/>
    <row r="451" ht="20.100000000000001" customHeight="1" x14ac:dyDescent="0.15"/>
    <row r="452" ht="20.100000000000001" customHeight="1" x14ac:dyDescent="0.15"/>
    <row r="453" ht="20.100000000000001" customHeight="1" x14ac:dyDescent="0.15"/>
    <row r="454" ht="20.100000000000001" customHeight="1" x14ac:dyDescent="0.15"/>
  </sheetData>
  <sortState ref="P8:S159">
    <sortCondition ref="Q8:Q159"/>
  </sortState>
  <mergeCells count="11">
    <mergeCell ref="A2:X2"/>
    <mergeCell ref="A4:D4"/>
    <mergeCell ref="A5:D6"/>
    <mergeCell ref="F4:I4"/>
    <mergeCell ref="F5:I6"/>
    <mergeCell ref="U4:X4"/>
    <mergeCell ref="U5:X6"/>
    <mergeCell ref="P5:S6"/>
    <mergeCell ref="P4:S4"/>
    <mergeCell ref="K4:N4"/>
    <mergeCell ref="K5:N6"/>
  </mergeCells>
  <phoneticPr fontId="0" type="noConversion"/>
  <conditionalFormatting sqref="A1:A140 A199:A209 A142:A197 A212:A1048576">
    <cfRule type="duplicateValues" dxfId="628" priority="115"/>
    <cfRule type="duplicateValues" dxfId="627" priority="116"/>
  </conditionalFormatting>
  <conditionalFormatting sqref="A198">
    <cfRule type="duplicateValues" dxfId="626" priority="96"/>
  </conditionalFormatting>
  <conditionalFormatting sqref="A199">
    <cfRule type="duplicateValues" dxfId="625" priority="92"/>
    <cfRule type="duplicateValues" dxfId="624" priority="93"/>
    <cfRule type="duplicateValues" dxfId="623" priority="94"/>
    <cfRule type="duplicateValues" dxfId="622" priority="95"/>
  </conditionalFormatting>
  <conditionalFormatting sqref="B8:B27 B30:B32 B72:B73 B99 B101:B106 B108:B118 B34:B70 B75:B91 B93:B97 B120:B129 B131:B164 B173:B205">
    <cfRule type="duplicateValues" dxfId="621" priority="133"/>
    <cfRule type="duplicateValues" dxfId="620" priority="134"/>
  </conditionalFormatting>
  <conditionalFormatting sqref="B150:B164 B136 B189:B205 B173 B138:B148 B175:B187">
    <cfRule type="duplicateValues" dxfId="619" priority="131"/>
  </conditionalFormatting>
  <conditionalFormatting sqref="B155:B164 B173 B189:B205 B175:B187">
    <cfRule type="duplicateValues" dxfId="618" priority="132"/>
  </conditionalFormatting>
  <conditionalFormatting sqref="B170">
    <cfRule type="duplicateValues" dxfId="617" priority="123"/>
    <cfRule type="duplicateValues" dxfId="616" priority="124"/>
  </conditionalFormatting>
  <conditionalFormatting sqref="B174">
    <cfRule type="duplicateValues" dxfId="615" priority="130"/>
  </conditionalFormatting>
  <conditionalFormatting sqref="B219:B237 B206:B209 B212:B217">
    <cfRule type="duplicateValues" dxfId="614" priority="177"/>
    <cfRule type="duplicateValues" dxfId="613" priority="178"/>
  </conditionalFormatting>
  <conditionalFormatting sqref="B219:B328 B206:B209 B212:B217">
    <cfRule type="duplicateValues" dxfId="612" priority="160"/>
  </conditionalFormatting>
  <conditionalFormatting sqref="B218">
    <cfRule type="duplicateValues" dxfId="611" priority="158"/>
  </conditionalFormatting>
  <conditionalFormatting sqref="F8">
    <cfRule type="duplicateValues" dxfId="610" priority="109"/>
    <cfRule type="duplicateValues" dxfId="609" priority="110"/>
  </conditionalFormatting>
  <conditionalFormatting sqref="F9">
    <cfRule type="duplicateValues" dxfId="608" priority="82"/>
    <cfRule type="duplicateValues" dxfId="607" priority="83"/>
    <cfRule type="duplicateValues" dxfId="606" priority="84"/>
    <cfRule type="duplicateValues" dxfId="605" priority="85"/>
    <cfRule type="duplicateValues" dxfId="604" priority="86"/>
    <cfRule type="duplicateValues" dxfId="603" priority="87"/>
  </conditionalFormatting>
  <conditionalFormatting sqref="G8">
    <cfRule type="duplicateValues" dxfId="602" priority="111"/>
    <cfRule type="duplicateValues" dxfId="601" priority="112"/>
    <cfRule type="duplicateValues" dxfId="600" priority="113"/>
    <cfRule type="duplicateValues" dxfId="599" priority="114"/>
  </conditionalFormatting>
  <conditionalFormatting sqref="G9">
    <cfRule type="duplicateValues" dxfId="598" priority="88"/>
    <cfRule type="duplicateValues" dxfId="597" priority="89"/>
    <cfRule type="duplicateValues" dxfId="596" priority="90"/>
    <cfRule type="duplicateValues" dxfId="595" priority="91"/>
  </conditionalFormatting>
  <conditionalFormatting sqref="G219 G10:G11 G13:G20 G94:G111 G86:G92 G113:G129 G135:G138 G149:G155 G221:G258 G22:G30 G32 G34:G84 G131 G140:G147 G157:G160 G163:G164 G170:G209 G215:G216">
    <cfRule type="duplicateValues" dxfId="594" priority="1464"/>
  </conditionalFormatting>
  <conditionalFormatting sqref="G165">
    <cfRule type="duplicateValues" dxfId="593" priority="126"/>
    <cfRule type="duplicateValues" dxfId="592" priority="127"/>
    <cfRule type="duplicateValues" dxfId="591" priority="128"/>
    <cfRule type="duplicateValues" dxfId="590" priority="129"/>
  </conditionalFormatting>
  <conditionalFormatting sqref="G217">
    <cfRule type="duplicateValues" dxfId="589" priority="157"/>
  </conditionalFormatting>
  <conditionalFormatting sqref="G218">
    <cfRule type="duplicateValues" dxfId="588" priority="151"/>
    <cfRule type="duplicateValues" dxfId="587" priority="152"/>
    <cfRule type="duplicateValues" dxfId="586" priority="153"/>
  </conditionalFormatting>
  <conditionalFormatting sqref="G220">
    <cfRule type="duplicateValues" dxfId="585" priority="148"/>
    <cfRule type="duplicateValues" dxfId="584" priority="149"/>
    <cfRule type="duplicateValues" dxfId="583" priority="150"/>
  </conditionalFormatting>
  <conditionalFormatting sqref="G329:G1048576 G1 G3:G7">
    <cfRule type="duplicateValues" dxfId="582" priority="255"/>
  </conditionalFormatting>
  <conditionalFormatting sqref="K8">
    <cfRule type="duplicateValues" dxfId="581" priority="103"/>
    <cfRule type="duplicateValues" dxfId="580" priority="104"/>
  </conditionalFormatting>
  <conditionalFormatting sqref="K9">
    <cfRule type="duplicateValues" dxfId="579" priority="72"/>
    <cfRule type="duplicateValues" dxfId="578" priority="73"/>
    <cfRule type="duplicateValues" dxfId="577" priority="74"/>
    <cfRule type="duplicateValues" dxfId="576" priority="75"/>
    <cfRule type="duplicateValues" dxfId="575" priority="76"/>
    <cfRule type="duplicateValues" dxfId="574" priority="77"/>
  </conditionalFormatting>
  <conditionalFormatting sqref="L8">
    <cfRule type="duplicateValues" dxfId="573" priority="105"/>
    <cfRule type="duplicateValues" dxfId="572" priority="106"/>
    <cfRule type="duplicateValues" dxfId="571" priority="107"/>
    <cfRule type="duplicateValues" dxfId="570" priority="108"/>
  </conditionalFormatting>
  <conditionalFormatting sqref="L9">
    <cfRule type="duplicateValues" dxfId="569" priority="78"/>
    <cfRule type="duplicateValues" dxfId="568" priority="79"/>
    <cfRule type="duplicateValues" dxfId="567" priority="80"/>
    <cfRule type="duplicateValues" dxfId="566" priority="81"/>
  </conditionalFormatting>
  <conditionalFormatting sqref="L10">
    <cfRule type="duplicateValues" dxfId="565" priority="61"/>
  </conditionalFormatting>
  <conditionalFormatting sqref="P8">
    <cfRule type="duplicateValues" dxfId="564" priority="97"/>
    <cfRule type="duplicateValues" dxfId="563" priority="98"/>
  </conditionalFormatting>
  <conditionalFormatting sqref="P9">
    <cfRule type="duplicateValues" dxfId="562" priority="62"/>
    <cfRule type="duplicateValues" dxfId="561" priority="63"/>
    <cfRule type="duplicateValues" dxfId="560" priority="64"/>
    <cfRule type="duplicateValues" dxfId="559" priority="65"/>
    <cfRule type="duplicateValues" dxfId="558" priority="66"/>
    <cfRule type="duplicateValues" dxfId="557" priority="67"/>
  </conditionalFormatting>
  <conditionalFormatting sqref="Q1:Q7 Q162:Q203 Q11:Q13 Q32 Q15:Q30 Q34:Q160 Q209:Q1048576">
    <cfRule type="duplicateValues" dxfId="556" priority="125"/>
  </conditionalFormatting>
  <conditionalFormatting sqref="Q8">
    <cfRule type="duplicateValues" dxfId="555" priority="99"/>
    <cfRule type="duplicateValues" dxfId="554" priority="100"/>
    <cfRule type="duplicateValues" dxfId="553" priority="101"/>
    <cfRule type="duplicateValues" dxfId="552" priority="102"/>
  </conditionalFormatting>
  <conditionalFormatting sqref="Q9">
    <cfRule type="duplicateValues" dxfId="551" priority="68"/>
    <cfRule type="duplicateValues" dxfId="550" priority="69"/>
    <cfRule type="duplicateValues" dxfId="549" priority="70"/>
    <cfRule type="duplicateValues" dxfId="548" priority="71"/>
  </conditionalFormatting>
  <conditionalFormatting sqref="Q10">
    <cfRule type="duplicateValues" dxfId="547" priority="60"/>
  </conditionalFormatting>
  <conditionalFormatting sqref="Q223:Q258 Q219 Q11:Q13 Q41:Q160 Q162:Q203 Q32 Q15:Q30 Q34:Q37 Q209:Q215">
    <cfRule type="duplicateValues" dxfId="546" priority="191"/>
  </conditionalFormatting>
  <conditionalFormatting sqref="Q246">
    <cfRule type="duplicateValues" dxfId="545" priority="173"/>
    <cfRule type="duplicateValues" dxfId="544" priority="174"/>
  </conditionalFormatting>
  <conditionalFormatting sqref="Q329:Q1048576 Q1 Q3:Q7">
    <cfRule type="duplicateValues" dxfId="543" priority="1076"/>
  </conditionalFormatting>
  <conditionalFormatting sqref="U10">
    <cfRule type="duplicateValues" dxfId="542" priority="162"/>
    <cfRule type="duplicateValues" dxfId="541" priority="163"/>
    <cfRule type="duplicateValues" dxfId="540" priority="164"/>
    <cfRule type="duplicateValues" dxfId="539" priority="165"/>
  </conditionalFormatting>
  <conditionalFormatting sqref="V227:V328 V8:V98 V100:V117 V120:V145 V148:V224">
    <cfRule type="duplicateValues" dxfId="538" priority="161"/>
  </conditionalFormatting>
  <conditionalFormatting sqref="V227:V328 V8:V224">
    <cfRule type="duplicateValues" dxfId="537" priority="159"/>
  </conditionalFormatting>
  <conditionalFormatting sqref="V227:V258 V212:V224">
    <cfRule type="duplicateValues" dxfId="536" priority="189"/>
    <cfRule type="duplicateValues" dxfId="535" priority="190"/>
  </conditionalFormatting>
  <conditionalFormatting sqref="V225">
    <cfRule type="duplicateValues" dxfId="534" priority="154"/>
    <cfRule type="duplicateValues" dxfId="533" priority="155"/>
    <cfRule type="duplicateValues" dxfId="532" priority="156"/>
  </conditionalFormatting>
  <conditionalFormatting sqref="V226">
    <cfRule type="duplicateValues" dxfId="531" priority="144"/>
    <cfRule type="duplicateValues" dxfId="530" priority="145"/>
    <cfRule type="duplicateValues" dxfId="529" priority="146"/>
  </conditionalFormatting>
  <conditionalFormatting sqref="V259:V298">
    <cfRule type="duplicateValues" dxfId="528" priority="203"/>
  </conditionalFormatting>
  <conditionalFormatting sqref="V259:V299">
    <cfRule type="duplicateValues" dxfId="527" priority="202"/>
  </conditionalFormatting>
  <conditionalFormatting sqref="AC227:AC328 AC8:AC10 AC12:AC225">
    <cfRule type="duplicateValues" dxfId="526" priority="170"/>
  </conditionalFormatting>
  <conditionalFormatting sqref="AC11">
    <cfRule type="duplicateValues" dxfId="525" priority="166"/>
    <cfRule type="duplicateValues" dxfId="524" priority="167"/>
    <cfRule type="duplicateValues" dxfId="523" priority="168"/>
    <cfRule type="duplicateValues" dxfId="522" priority="169"/>
  </conditionalFormatting>
  <conditionalFormatting sqref="AC226">
    <cfRule type="duplicateValues" dxfId="521" priority="140"/>
    <cfRule type="duplicateValues" dxfId="520" priority="141"/>
    <cfRule type="duplicateValues" dxfId="519" priority="142"/>
    <cfRule type="duplicateValues" dxfId="518" priority="143"/>
  </conditionalFormatting>
  <conditionalFormatting sqref="AC233">
    <cfRule type="duplicateValues" dxfId="517" priority="194"/>
    <cfRule type="duplicateValues" dxfId="516" priority="195"/>
  </conditionalFormatting>
  <conditionalFormatting sqref="AC234">
    <cfRule type="duplicateValues" dxfId="515" priority="198"/>
    <cfRule type="duplicateValues" dxfId="514" priority="199"/>
  </conditionalFormatting>
  <conditionalFormatting sqref="AC235">
    <cfRule type="duplicateValues" dxfId="513" priority="196"/>
    <cfRule type="duplicateValues" dxfId="512" priority="197"/>
  </conditionalFormatting>
  <conditionalFormatting sqref="Q31">
    <cfRule type="duplicateValues" dxfId="511" priority="57"/>
  </conditionalFormatting>
  <conditionalFormatting sqref="Q31">
    <cfRule type="duplicateValues" dxfId="510" priority="58"/>
  </conditionalFormatting>
  <conditionalFormatting sqref="B206:B209 B212:B328">
    <cfRule type="duplicateValues" dxfId="509" priority="1792"/>
  </conditionalFormatting>
  <conditionalFormatting sqref="V136:V145 V191:V211 V148:V189">
    <cfRule type="duplicateValues" dxfId="508" priority="1834"/>
  </conditionalFormatting>
  <conditionalFormatting sqref="V157:V189 V191:V211">
    <cfRule type="duplicateValues" dxfId="507" priority="1837"/>
  </conditionalFormatting>
  <conditionalFormatting sqref="L15:L201 L1:L11 L13 L207:L1048576">
    <cfRule type="duplicateValues" dxfId="506" priority="1854"/>
  </conditionalFormatting>
  <conditionalFormatting sqref="K1:K11 K13:K201 K207:K1048576">
    <cfRule type="duplicateValues" dxfId="505" priority="55"/>
  </conditionalFormatting>
  <conditionalFormatting sqref="L11">
    <cfRule type="duplicateValues" dxfId="504" priority="54"/>
  </conditionalFormatting>
  <conditionalFormatting sqref="K12">
    <cfRule type="duplicateValues" dxfId="503" priority="50"/>
    <cfRule type="duplicateValues" dxfId="502" priority="51"/>
  </conditionalFormatting>
  <conditionalFormatting sqref="L12">
    <cfRule type="duplicateValues" dxfId="501" priority="52"/>
    <cfRule type="duplicateValues" dxfId="500" priority="53"/>
  </conditionalFormatting>
  <conditionalFormatting sqref="Q1:Q203 Q209:Q1048576">
    <cfRule type="duplicateValues" dxfId="499" priority="49"/>
  </conditionalFormatting>
  <conditionalFormatting sqref="P1:P203 P209:P1048576">
    <cfRule type="duplicateValues" dxfId="498" priority="48"/>
  </conditionalFormatting>
  <conditionalFormatting sqref="F210:F212">
    <cfRule type="duplicateValues" dxfId="497" priority="42"/>
    <cfRule type="duplicateValues" dxfId="496" priority="43"/>
  </conditionalFormatting>
  <conditionalFormatting sqref="G210:G212">
    <cfRule type="duplicateValues" dxfId="495" priority="45"/>
    <cfRule type="duplicateValues" dxfId="494" priority="46"/>
  </conditionalFormatting>
  <conditionalFormatting sqref="G210:G212">
    <cfRule type="duplicateValues" dxfId="493" priority="44"/>
  </conditionalFormatting>
  <conditionalFormatting sqref="G210:G212">
    <cfRule type="duplicateValues" dxfId="492" priority="47"/>
  </conditionalFormatting>
  <conditionalFormatting sqref="K202:K204">
    <cfRule type="duplicateValues" dxfId="491" priority="36"/>
    <cfRule type="duplicateValues" dxfId="490" priority="37"/>
  </conditionalFormatting>
  <conditionalFormatting sqref="L202:L204">
    <cfRule type="duplicateValues" dxfId="489" priority="39"/>
    <cfRule type="duplicateValues" dxfId="488" priority="40"/>
  </conditionalFormatting>
  <conditionalFormatting sqref="L202:L204">
    <cfRule type="duplicateValues" dxfId="487" priority="38"/>
  </conditionalFormatting>
  <conditionalFormatting sqref="L202:L204">
    <cfRule type="duplicateValues" dxfId="486" priority="41"/>
  </conditionalFormatting>
  <conditionalFormatting sqref="P204:P206">
    <cfRule type="duplicateValues" dxfId="485" priority="30"/>
    <cfRule type="duplicateValues" dxfId="484" priority="31"/>
  </conditionalFormatting>
  <conditionalFormatting sqref="Q204:Q206">
    <cfRule type="duplicateValues" dxfId="483" priority="33"/>
    <cfRule type="duplicateValues" dxfId="482" priority="34"/>
  </conditionalFormatting>
  <conditionalFormatting sqref="Q204:Q206">
    <cfRule type="duplicateValues" dxfId="481" priority="32"/>
  </conditionalFormatting>
  <conditionalFormatting sqref="Q204:Q206">
    <cfRule type="duplicateValues" dxfId="480" priority="35"/>
  </conditionalFormatting>
  <conditionalFormatting sqref="A210:A211">
    <cfRule type="duplicateValues" dxfId="479" priority="19"/>
    <cfRule type="duplicateValues" dxfId="478" priority="20"/>
  </conditionalFormatting>
  <conditionalFormatting sqref="B210:B211">
    <cfRule type="duplicateValues" dxfId="477" priority="22"/>
    <cfRule type="duplicateValues" dxfId="476" priority="23"/>
  </conditionalFormatting>
  <conditionalFormatting sqref="B210:B211">
    <cfRule type="duplicateValues" dxfId="475" priority="21"/>
  </conditionalFormatting>
  <conditionalFormatting sqref="B210:B211">
    <cfRule type="duplicateValues" dxfId="474" priority="24"/>
  </conditionalFormatting>
  <conditionalFormatting sqref="F213:F214">
    <cfRule type="duplicateValues" dxfId="473" priority="13"/>
    <cfRule type="duplicateValues" dxfId="472" priority="14"/>
  </conditionalFormatting>
  <conditionalFormatting sqref="G213:G214">
    <cfRule type="duplicateValues" dxfId="471" priority="16"/>
    <cfRule type="duplicateValues" dxfId="470" priority="17"/>
  </conditionalFormatting>
  <conditionalFormatting sqref="G213:G214">
    <cfRule type="duplicateValues" dxfId="469" priority="15"/>
  </conditionalFormatting>
  <conditionalFormatting sqref="G213:G214">
    <cfRule type="duplicateValues" dxfId="468" priority="18"/>
  </conditionalFormatting>
  <conditionalFormatting sqref="K205:K206">
    <cfRule type="duplicateValues" dxfId="467" priority="7"/>
    <cfRule type="duplicateValues" dxfId="466" priority="8"/>
  </conditionalFormatting>
  <conditionalFormatting sqref="L205:L206">
    <cfRule type="duplicateValues" dxfId="465" priority="10"/>
    <cfRule type="duplicateValues" dxfId="464" priority="11"/>
  </conditionalFormatting>
  <conditionalFormatting sqref="L205:L206">
    <cfRule type="duplicateValues" dxfId="463" priority="9"/>
  </conditionalFormatting>
  <conditionalFormatting sqref="L205:L206">
    <cfRule type="duplicateValues" dxfId="462" priority="12"/>
  </conditionalFormatting>
  <conditionalFormatting sqref="P207:P208">
    <cfRule type="duplicateValues" dxfId="461" priority="1"/>
    <cfRule type="duplicateValues" dxfId="460" priority="2"/>
  </conditionalFormatting>
  <conditionalFormatting sqref="Q207:Q208">
    <cfRule type="duplicateValues" dxfId="459" priority="4"/>
    <cfRule type="duplicateValues" dxfId="458" priority="5"/>
  </conditionalFormatting>
  <conditionalFormatting sqref="Q207:Q208">
    <cfRule type="duplicateValues" dxfId="457" priority="3"/>
  </conditionalFormatting>
  <conditionalFormatting sqref="Q207:Q208">
    <cfRule type="duplicateValues" dxfId="456" priority="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/>
  </sheetPr>
  <dimension ref="A2:AN341"/>
  <sheetViews>
    <sheetView zoomScaleNormal="100" workbookViewId="0">
      <pane ySplit="8" topLeftCell="A178" activePane="bottomLeft" state="frozen"/>
      <selection pane="bottomLeft" activeCell="AI190" sqref="AI190"/>
    </sheetView>
  </sheetViews>
  <sheetFormatPr defaultRowHeight="11.25" x14ac:dyDescent="0.15"/>
  <cols>
    <col min="1" max="1" width="7" style="1" bestFit="1" customWidth="1"/>
    <col min="2" max="10" width="7.83203125" style="1" customWidth="1"/>
    <col min="11" max="20" width="7.83203125" style="1" hidden="1" customWidth="1"/>
    <col min="21" max="30" width="7.83203125" style="1" customWidth="1"/>
    <col min="31" max="36" width="9.33203125" style="1"/>
    <col min="37" max="37" width="9.33203125" style="1" customWidth="1"/>
    <col min="38" max="16384" width="9.33203125" style="1"/>
  </cols>
  <sheetData>
    <row r="2" spans="1:40" s="3" customFormat="1" ht="39.75" customHeight="1" x14ac:dyDescent="0.15">
      <c r="A2" s="133" t="s">
        <v>20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M2" s="1" t="str">
        <f>AO2&amp;"(라)"</f>
        <v>(라)</v>
      </c>
      <c r="AN2" s="1" t="s">
        <v>97</v>
      </c>
    </row>
    <row r="3" spans="1:40" ht="6.75" customHeight="1" x14ac:dyDescent="0.1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</row>
    <row r="4" spans="1:40" s="2" customFormat="1" ht="17.25" customHeight="1" x14ac:dyDescent="0.15">
      <c r="A4" s="134" t="s">
        <v>416</v>
      </c>
      <c r="B4" s="135"/>
      <c r="C4" s="135"/>
      <c r="D4" s="136"/>
      <c r="F4" s="134" t="s">
        <v>366</v>
      </c>
      <c r="G4" s="135"/>
      <c r="H4" s="135"/>
      <c r="I4" s="136"/>
      <c r="K4" s="135" t="s">
        <v>10</v>
      </c>
      <c r="L4" s="135"/>
      <c r="M4" s="135"/>
      <c r="N4" s="136"/>
      <c r="P4" s="134" t="s">
        <v>24</v>
      </c>
      <c r="Q4" s="135"/>
      <c r="R4" s="135"/>
      <c r="S4" s="136"/>
      <c r="U4" s="134" t="s">
        <v>82</v>
      </c>
      <c r="V4" s="135"/>
      <c r="W4" s="135"/>
      <c r="X4" s="136"/>
      <c r="Y4" s="7"/>
      <c r="Z4" s="134" t="s">
        <v>54</v>
      </c>
      <c r="AA4" s="135"/>
      <c r="AB4" s="135"/>
      <c r="AC4" s="136"/>
      <c r="AD4" s="7"/>
      <c r="AF4" s="134" t="s">
        <v>191</v>
      </c>
      <c r="AG4" s="135"/>
      <c r="AH4" s="135"/>
      <c r="AI4" s="136"/>
    </row>
    <row r="5" spans="1:40" s="2" customFormat="1" ht="20.100000000000001" customHeight="1" x14ac:dyDescent="0.15">
      <c r="A5" s="137"/>
      <c r="B5" s="138"/>
      <c r="C5" s="138"/>
      <c r="D5" s="139"/>
      <c r="E5" s="4"/>
      <c r="F5" s="137"/>
      <c r="G5" s="138"/>
      <c r="H5" s="138"/>
      <c r="I5" s="138"/>
      <c r="J5" s="4"/>
      <c r="K5" s="138"/>
      <c r="L5" s="138"/>
      <c r="M5" s="138"/>
      <c r="N5" s="139"/>
      <c r="O5" s="4"/>
      <c r="P5" s="137"/>
      <c r="Q5" s="138"/>
      <c r="R5" s="138"/>
      <c r="S5" s="139"/>
      <c r="T5" s="4"/>
      <c r="U5" s="137"/>
      <c r="V5" s="138"/>
      <c r="W5" s="138"/>
      <c r="X5" s="139"/>
      <c r="Z5" s="137"/>
      <c r="AA5" s="138"/>
      <c r="AB5" s="138"/>
      <c r="AC5" s="139"/>
      <c r="AD5" s="8"/>
      <c r="AF5" s="137"/>
      <c r="AG5" s="138"/>
      <c r="AH5" s="138"/>
      <c r="AI5" s="139"/>
    </row>
    <row r="6" spans="1:40" s="2" customFormat="1" ht="20.100000000000001" customHeight="1" x14ac:dyDescent="0.15">
      <c r="A6" s="137"/>
      <c r="B6" s="138"/>
      <c r="C6" s="138"/>
      <c r="D6" s="139"/>
      <c r="E6" s="4"/>
      <c r="F6" s="137"/>
      <c r="G6" s="138"/>
      <c r="H6" s="138"/>
      <c r="I6" s="138"/>
      <c r="J6" s="4"/>
      <c r="K6" s="138"/>
      <c r="L6" s="138"/>
      <c r="M6" s="138"/>
      <c r="N6" s="139"/>
      <c r="O6" s="4"/>
      <c r="P6" s="137"/>
      <c r="Q6" s="138"/>
      <c r="R6" s="138"/>
      <c r="S6" s="139"/>
      <c r="T6" s="4"/>
      <c r="U6" s="137"/>
      <c r="V6" s="138"/>
      <c r="W6" s="138"/>
      <c r="X6" s="139"/>
      <c r="Z6" s="137"/>
      <c r="AA6" s="138"/>
      <c r="AB6" s="138"/>
      <c r="AC6" s="139"/>
      <c r="AD6" s="8"/>
      <c r="AF6" s="137"/>
      <c r="AG6" s="138"/>
      <c r="AH6" s="138"/>
      <c r="AI6" s="139"/>
    </row>
    <row r="7" spans="1:40" ht="20.100000000000001" customHeight="1" x14ac:dyDescent="0.15">
      <c r="A7" s="1" t="s">
        <v>83</v>
      </c>
      <c r="B7" s="1" t="s">
        <v>84</v>
      </c>
      <c r="C7" s="1" t="s">
        <v>85</v>
      </c>
      <c r="D7" s="1" t="s">
        <v>419</v>
      </c>
      <c r="F7" s="1" t="s">
        <v>83</v>
      </c>
      <c r="G7" s="1" t="s">
        <v>84</v>
      </c>
      <c r="H7" s="1" t="s">
        <v>85</v>
      </c>
      <c r="I7" s="1" t="s">
        <v>419</v>
      </c>
      <c r="K7" s="1" t="s">
        <v>83</v>
      </c>
      <c r="L7" s="1" t="s">
        <v>84</v>
      </c>
      <c r="M7" s="1" t="s">
        <v>85</v>
      </c>
      <c r="N7" s="1" t="s">
        <v>86</v>
      </c>
      <c r="P7" s="1" t="s">
        <v>83</v>
      </c>
      <c r="Q7" s="1" t="s">
        <v>84</v>
      </c>
      <c r="R7" s="1" t="s">
        <v>85</v>
      </c>
      <c r="S7" s="1" t="s">
        <v>86</v>
      </c>
      <c r="U7" s="1" t="s">
        <v>83</v>
      </c>
      <c r="V7" s="1" t="s">
        <v>84</v>
      </c>
      <c r="W7" s="1" t="s">
        <v>85</v>
      </c>
      <c r="X7" s="1" t="s">
        <v>419</v>
      </c>
      <c r="Z7" s="1" t="s">
        <v>83</v>
      </c>
      <c r="AA7" s="1" t="s">
        <v>84</v>
      </c>
      <c r="AB7" s="1" t="s">
        <v>85</v>
      </c>
      <c r="AC7" s="1" t="s">
        <v>419</v>
      </c>
      <c r="AF7" s="1" t="s">
        <v>83</v>
      </c>
      <c r="AG7" s="1" t="s">
        <v>84</v>
      </c>
      <c r="AH7" s="1" t="s">
        <v>294</v>
      </c>
    </row>
    <row r="8" spans="1:40" ht="20.100000000000001" customHeight="1" x14ac:dyDescent="0.15">
      <c r="A8" s="1">
        <v>18821</v>
      </c>
      <c r="B8" s="1" t="s">
        <v>359</v>
      </c>
      <c r="C8" s="1">
        <v>95</v>
      </c>
      <c r="D8" s="1">
        <v>90</v>
      </c>
      <c r="F8" s="118">
        <v>18821</v>
      </c>
      <c r="G8" s="118" t="s">
        <v>359</v>
      </c>
      <c r="H8" s="118">
        <v>95</v>
      </c>
      <c r="I8" s="118">
        <v>90</v>
      </c>
    </row>
    <row r="9" spans="1:40" ht="20.100000000000001" customHeight="1" x14ac:dyDescent="0.15">
      <c r="A9" s="1">
        <v>22569</v>
      </c>
      <c r="B9" s="1" t="s">
        <v>369</v>
      </c>
      <c r="C9" s="1">
        <v>75</v>
      </c>
      <c r="D9" s="1">
        <v>90</v>
      </c>
      <c r="F9" s="118">
        <v>22569</v>
      </c>
      <c r="G9" s="118" t="s">
        <v>654</v>
      </c>
      <c r="H9" s="118">
        <v>100</v>
      </c>
      <c r="I9" s="118">
        <v>90</v>
      </c>
      <c r="U9" s="1">
        <v>41361</v>
      </c>
      <c r="V9" s="1" t="s">
        <v>491</v>
      </c>
      <c r="W9" s="1" t="s">
        <v>731</v>
      </c>
      <c r="X9" s="1" t="s">
        <v>731</v>
      </c>
      <c r="Z9" s="1">
        <v>26455</v>
      </c>
      <c r="AA9" s="1" t="s">
        <v>751</v>
      </c>
      <c r="AB9" s="1" t="s">
        <v>731</v>
      </c>
      <c r="AC9" s="1" t="s">
        <v>731</v>
      </c>
      <c r="AF9" s="1">
        <v>41361</v>
      </c>
      <c r="AG9" s="1">
        <v>41361</v>
      </c>
      <c r="AH9" s="1" t="s">
        <v>731</v>
      </c>
    </row>
    <row r="10" spans="1:40" ht="20.100000000000001" customHeight="1" x14ac:dyDescent="0.15">
      <c r="A10" s="1">
        <v>22573</v>
      </c>
      <c r="B10" s="1" t="s">
        <v>199</v>
      </c>
      <c r="C10" s="1">
        <v>85</v>
      </c>
      <c r="D10" s="1">
        <v>100</v>
      </c>
      <c r="F10" s="118">
        <v>22573</v>
      </c>
      <c r="G10" s="118" t="s">
        <v>199</v>
      </c>
      <c r="H10" s="118">
        <v>100</v>
      </c>
      <c r="I10" s="118">
        <v>100</v>
      </c>
      <c r="U10" s="119">
        <v>41402</v>
      </c>
      <c r="V10" s="1" t="s">
        <v>732</v>
      </c>
      <c r="W10" s="1" t="s">
        <v>731</v>
      </c>
      <c r="X10" s="1" t="s">
        <v>731</v>
      </c>
      <c r="Z10" s="119">
        <v>41402</v>
      </c>
      <c r="AA10" s="1" t="s">
        <v>732</v>
      </c>
      <c r="AB10" s="1" t="s">
        <v>731</v>
      </c>
      <c r="AC10" s="1" t="s">
        <v>731</v>
      </c>
      <c r="AF10" s="119">
        <v>41402</v>
      </c>
      <c r="AG10" s="119">
        <v>41402</v>
      </c>
      <c r="AH10" s="1" t="s">
        <v>731</v>
      </c>
    </row>
    <row r="11" spans="1:40" ht="20.100000000000001" customHeight="1" x14ac:dyDescent="0.15">
      <c r="A11" s="1">
        <v>22576</v>
      </c>
      <c r="B11" s="1" t="s">
        <v>654</v>
      </c>
      <c r="C11" s="1">
        <v>90</v>
      </c>
      <c r="D11" s="1">
        <v>90</v>
      </c>
      <c r="F11" s="118">
        <v>22583</v>
      </c>
      <c r="G11" s="118" t="s">
        <v>381</v>
      </c>
      <c r="H11" s="118">
        <v>90</v>
      </c>
      <c r="I11" s="118">
        <v>0</v>
      </c>
      <c r="U11" s="1">
        <v>18821</v>
      </c>
      <c r="V11" s="1" t="s">
        <v>359</v>
      </c>
      <c r="W11" s="1">
        <v>65</v>
      </c>
      <c r="X11" s="1">
        <v>70</v>
      </c>
      <c r="Z11" s="1">
        <v>18821</v>
      </c>
      <c r="AA11" s="1" t="s">
        <v>359</v>
      </c>
      <c r="AB11" s="1">
        <v>70</v>
      </c>
      <c r="AC11" s="119">
        <v>60</v>
      </c>
      <c r="AF11" s="1">
        <v>41394</v>
      </c>
      <c r="AG11" s="1">
        <v>41394</v>
      </c>
      <c r="AH11" s="1" t="s">
        <v>731</v>
      </c>
    </row>
    <row r="12" spans="1:40" ht="20.100000000000001" customHeight="1" x14ac:dyDescent="0.15">
      <c r="A12" s="1">
        <v>22583</v>
      </c>
      <c r="B12" s="1" t="s">
        <v>381</v>
      </c>
      <c r="C12" s="1">
        <v>80</v>
      </c>
      <c r="D12" s="1">
        <v>0</v>
      </c>
      <c r="F12" s="118">
        <v>22594</v>
      </c>
      <c r="G12" s="118" t="s">
        <v>116</v>
      </c>
      <c r="H12" s="118">
        <v>75</v>
      </c>
      <c r="I12" s="118">
        <v>60</v>
      </c>
      <c r="U12" s="1">
        <v>22569</v>
      </c>
      <c r="V12" s="1" t="s">
        <v>369</v>
      </c>
      <c r="W12" s="1">
        <v>85</v>
      </c>
      <c r="X12" s="1">
        <v>90</v>
      </c>
      <c r="Z12" s="1">
        <v>28744</v>
      </c>
      <c r="AA12" s="1" t="s">
        <v>523</v>
      </c>
      <c r="AB12" s="1">
        <v>40</v>
      </c>
      <c r="AC12" s="1">
        <v>0</v>
      </c>
      <c r="AF12" s="1">
        <v>18821</v>
      </c>
      <c r="AG12" s="1">
        <v>18821</v>
      </c>
      <c r="AH12" s="1">
        <v>98</v>
      </c>
    </row>
    <row r="13" spans="1:40" ht="20.100000000000001" customHeight="1" x14ac:dyDescent="0.15">
      <c r="A13" s="1">
        <v>22594</v>
      </c>
      <c r="B13" s="1" t="s">
        <v>116</v>
      </c>
      <c r="C13" s="1">
        <v>75</v>
      </c>
      <c r="D13" s="1">
        <v>90</v>
      </c>
      <c r="F13" s="118">
        <v>22606</v>
      </c>
      <c r="G13" s="118" t="s">
        <v>390</v>
      </c>
      <c r="H13" s="118">
        <v>90</v>
      </c>
      <c r="I13" s="118">
        <v>100</v>
      </c>
      <c r="U13" s="1">
        <v>22573</v>
      </c>
      <c r="V13" s="1" t="s">
        <v>199</v>
      </c>
      <c r="W13" s="1">
        <v>95</v>
      </c>
      <c r="X13" s="1">
        <v>90</v>
      </c>
      <c r="Z13" s="1">
        <v>22569</v>
      </c>
      <c r="AA13" s="1" t="s">
        <v>369</v>
      </c>
      <c r="AB13" s="1">
        <v>85</v>
      </c>
      <c r="AC13" s="1">
        <v>80</v>
      </c>
      <c r="AF13" s="1">
        <v>22569</v>
      </c>
      <c r="AG13" s="1">
        <v>22569</v>
      </c>
      <c r="AH13" s="1">
        <v>95</v>
      </c>
    </row>
    <row r="14" spans="1:40" ht="20.100000000000001" customHeight="1" x14ac:dyDescent="0.15">
      <c r="A14" s="1">
        <v>22606</v>
      </c>
      <c r="B14" s="1" t="s">
        <v>390</v>
      </c>
      <c r="C14" s="1">
        <v>90</v>
      </c>
      <c r="D14" s="1">
        <v>100</v>
      </c>
      <c r="F14" s="118">
        <v>22838</v>
      </c>
      <c r="G14" s="118" t="s">
        <v>167</v>
      </c>
      <c r="H14" s="118">
        <v>85</v>
      </c>
      <c r="I14" s="118">
        <v>90</v>
      </c>
      <c r="U14" s="1">
        <v>22583</v>
      </c>
      <c r="V14" s="1" t="s">
        <v>381</v>
      </c>
      <c r="W14" s="1">
        <v>60</v>
      </c>
      <c r="X14" s="1">
        <v>0</v>
      </c>
      <c r="Z14" s="1">
        <v>22573</v>
      </c>
      <c r="AA14" s="1" t="s">
        <v>199</v>
      </c>
      <c r="AB14" s="1">
        <v>95</v>
      </c>
      <c r="AC14" s="1">
        <v>100</v>
      </c>
      <c r="AF14" s="1">
        <v>22573</v>
      </c>
      <c r="AG14" s="1">
        <v>22573</v>
      </c>
      <c r="AH14" s="1">
        <v>93</v>
      </c>
    </row>
    <row r="15" spans="1:40" ht="20.100000000000001" customHeight="1" x14ac:dyDescent="0.15">
      <c r="A15" s="1">
        <v>22838</v>
      </c>
      <c r="B15" s="1" t="s">
        <v>167</v>
      </c>
      <c r="C15" s="1">
        <v>85</v>
      </c>
      <c r="D15" s="1">
        <v>100</v>
      </c>
      <c r="F15" s="118">
        <v>23915</v>
      </c>
      <c r="G15" s="74" t="s">
        <v>795</v>
      </c>
      <c r="H15" s="118">
        <v>55</v>
      </c>
      <c r="I15" s="118">
        <v>60</v>
      </c>
      <c r="U15" s="1">
        <v>22594</v>
      </c>
      <c r="V15" s="1" t="s">
        <v>116</v>
      </c>
      <c r="W15" s="1">
        <v>50</v>
      </c>
      <c r="X15" s="1">
        <v>70</v>
      </c>
      <c r="Z15" s="1">
        <v>22576</v>
      </c>
      <c r="AA15" s="1" t="s">
        <v>321</v>
      </c>
      <c r="AB15" s="1">
        <v>95</v>
      </c>
      <c r="AC15" s="1">
        <v>70</v>
      </c>
      <c r="AF15" s="1">
        <v>22583</v>
      </c>
      <c r="AG15" s="1">
        <v>22583</v>
      </c>
      <c r="AH15" s="1">
        <v>92</v>
      </c>
    </row>
    <row r="16" spans="1:40" ht="20.100000000000001" customHeight="1" x14ac:dyDescent="0.15">
      <c r="A16" s="1">
        <v>23915</v>
      </c>
      <c r="B16" s="1" t="s">
        <v>482</v>
      </c>
      <c r="C16" s="1">
        <v>55</v>
      </c>
      <c r="D16" s="1">
        <v>70</v>
      </c>
      <c r="F16" s="118">
        <v>24108</v>
      </c>
      <c r="G16" s="118" t="s">
        <v>580</v>
      </c>
      <c r="H16" s="118">
        <v>55</v>
      </c>
      <c r="I16" s="118">
        <v>50</v>
      </c>
      <c r="U16" s="1">
        <v>22606</v>
      </c>
      <c r="V16" s="1" t="s">
        <v>390</v>
      </c>
      <c r="W16" s="1">
        <v>85</v>
      </c>
      <c r="X16" s="1">
        <v>90</v>
      </c>
      <c r="Z16" s="1">
        <v>22583</v>
      </c>
      <c r="AA16" s="1" t="s">
        <v>381</v>
      </c>
      <c r="AB16" s="1">
        <v>80</v>
      </c>
      <c r="AC16" s="1">
        <v>0</v>
      </c>
      <c r="AF16" s="1">
        <v>22594</v>
      </c>
      <c r="AG16" s="1">
        <v>22594</v>
      </c>
      <c r="AH16" s="1">
        <v>77</v>
      </c>
    </row>
    <row r="17" spans="1:34" ht="20.100000000000001" customHeight="1" x14ac:dyDescent="0.15">
      <c r="A17" s="1">
        <v>24108</v>
      </c>
      <c r="B17" s="1" t="s">
        <v>580</v>
      </c>
      <c r="C17" s="1">
        <v>55</v>
      </c>
      <c r="D17" s="1">
        <v>0</v>
      </c>
      <c r="F17" s="118">
        <v>24270</v>
      </c>
      <c r="G17" s="118" t="s">
        <v>519</v>
      </c>
      <c r="H17" s="118">
        <v>65</v>
      </c>
      <c r="I17" s="118">
        <v>30</v>
      </c>
      <c r="U17" s="1">
        <v>22838</v>
      </c>
      <c r="V17" s="1" t="s">
        <v>167</v>
      </c>
      <c r="W17" s="1">
        <v>95</v>
      </c>
      <c r="X17" s="1">
        <v>100</v>
      </c>
      <c r="Z17" s="1">
        <v>22594</v>
      </c>
      <c r="AA17" s="1" t="s">
        <v>116</v>
      </c>
      <c r="AB17" s="1">
        <v>35</v>
      </c>
      <c r="AC17" s="1">
        <v>60</v>
      </c>
      <c r="AF17" s="1">
        <v>22838</v>
      </c>
      <c r="AG17" s="1">
        <v>22838</v>
      </c>
      <c r="AH17" s="1">
        <v>96</v>
      </c>
    </row>
    <row r="18" spans="1:34" ht="20.100000000000001" customHeight="1" x14ac:dyDescent="0.15">
      <c r="A18" s="1">
        <v>24270</v>
      </c>
      <c r="B18" s="1" t="s">
        <v>519</v>
      </c>
      <c r="C18" s="1">
        <v>60</v>
      </c>
      <c r="D18" s="1">
        <v>80</v>
      </c>
      <c r="F18" s="118">
        <v>24384</v>
      </c>
      <c r="G18" s="118" t="s">
        <v>536</v>
      </c>
      <c r="H18" s="118">
        <v>100</v>
      </c>
      <c r="I18" s="118">
        <v>100</v>
      </c>
      <c r="U18" s="1">
        <v>23915</v>
      </c>
      <c r="V18" s="1" t="s">
        <v>482</v>
      </c>
      <c r="W18" s="1">
        <v>45</v>
      </c>
      <c r="X18" s="1">
        <v>40</v>
      </c>
      <c r="Z18" s="1">
        <v>22838</v>
      </c>
      <c r="AA18" s="1" t="s">
        <v>167</v>
      </c>
      <c r="AB18" s="1">
        <v>90</v>
      </c>
      <c r="AC18" s="1">
        <v>60</v>
      </c>
      <c r="AF18" s="1">
        <v>23915</v>
      </c>
      <c r="AG18" s="1">
        <v>23915</v>
      </c>
      <c r="AH18" s="1">
        <v>67</v>
      </c>
    </row>
    <row r="19" spans="1:34" ht="20.100000000000001" customHeight="1" x14ac:dyDescent="0.15">
      <c r="A19" s="1">
        <v>24384</v>
      </c>
      <c r="B19" s="1" t="s">
        <v>536</v>
      </c>
      <c r="C19" s="1">
        <v>95</v>
      </c>
      <c r="D19" s="1">
        <v>100</v>
      </c>
      <c r="F19" s="118">
        <v>25054</v>
      </c>
      <c r="G19" s="118" t="s">
        <v>625</v>
      </c>
      <c r="H19" s="118">
        <v>100</v>
      </c>
      <c r="I19" s="118">
        <v>80</v>
      </c>
      <c r="U19" s="1">
        <v>24108</v>
      </c>
      <c r="V19" s="1" t="s">
        <v>580</v>
      </c>
      <c r="W19" s="1">
        <v>15</v>
      </c>
      <c r="X19" s="1">
        <v>40</v>
      </c>
      <c r="Z19" s="1">
        <v>23915</v>
      </c>
      <c r="AA19" s="1" t="s">
        <v>482</v>
      </c>
      <c r="AB19" s="1">
        <v>45</v>
      </c>
      <c r="AC19" s="1">
        <v>50</v>
      </c>
      <c r="AF19" s="1">
        <v>24270</v>
      </c>
      <c r="AG19" s="1">
        <v>24270</v>
      </c>
      <c r="AH19" s="1">
        <v>80</v>
      </c>
    </row>
    <row r="20" spans="1:34" ht="20.100000000000001" customHeight="1" x14ac:dyDescent="0.15">
      <c r="A20" s="1">
        <v>25054</v>
      </c>
      <c r="B20" s="1" t="s">
        <v>625</v>
      </c>
      <c r="C20" s="1">
        <v>95</v>
      </c>
      <c r="D20" s="1">
        <v>100</v>
      </c>
      <c r="F20" s="118">
        <v>25104</v>
      </c>
      <c r="G20" s="118" t="s">
        <v>105</v>
      </c>
      <c r="H20" s="118">
        <v>100</v>
      </c>
      <c r="I20" s="118">
        <v>90</v>
      </c>
      <c r="U20" s="1">
        <v>24270</v>
      </c>
      <c r="V20" s="1" t="s">
        <v>519</v>
      </c>
      <c r="W20" s="1">
        <v>55</v>
      </c>
      <c r="X20" s="1">
        <v>40</v>
      </c>
      <c r="Z20" s="1">
        <v>24108</v>
      </c>
      <c r="AA20" s="1" t="s">
        <v>580</v>
      </c>
      <c r="AB20" s="1">
        <v>20</v>
      </c>
      <c r="AC20" s="1">
        <v>50</v>
      </c>
      <c r="AF20" s="1">
        <v>25054</v>
      </c>
      <c r="AG20" s="1">
        <v>25054</v>
      </c>
      <c r="AH20" s="1">
        <v>98</v>
      </c>
    </row>
    <row r="21" spans="1:34" ht="20.100000000000001" customHeight="1" x14ac:dyDescent="0.15">
      <c r="A21" s="1">
        <v>25104</v>
      </c>
      <c r="B21" s="1" t="s">
        <v>105</v>
      </c>
      <c r="C21" s="1">
        <v>85</v>
      </c>
      <c r="D21" s="1">
        <v>100</v>
      </c>
      <c r="F21" s="118">
        <v>25225</v>
      </c>
      <c r="G21" s="118" t="s">
        <v>724</v>
      </c>
      <c r="H21" s="118">
        <v>45</v>
      </c>
      <c r="I21" s="118">
        <v>40</v>
      </c>
      <c r="U21" s="1">
        <v>25054</v>
      </c>
      <c r="V21" s="1" t="s">
        <v>625</v>
      </c>
      <c r="W21" s="1">
        <v>95</v>
      </c>
      <c r="X21" s="1">
        <v>0</v>
      </c>
      <c r="Z21" s="1">
        <v>24270</v>
      </c>
      <c r="AA21" s="1" t="s">
        <v>519</v>
      </c>
      <c r="AB21" s="1">
        <v>45</v>
      </c>
      <c r="AC21" s="1">
        <v>40</v>
      </c>
      <c r="AF21" s="1">
        <v>25225</v>
      </c>
      <c r="AG21" s="1">
        <v>25225</v>
      </c>
      <c r="AH21" s="1">
        <v>38</v>
      </c>
    </row>
    <row r="22" spans="1:34" ht="20.100000000000001" customHeight="1" x14ac:dyDescent="0.15">
      <c r="A22" s="1">
        <v>25238</v>
      </c>
      <c r="B22" s="1" t="s">
        <v>305</v>
      </c>
      <c r="C22" s="1">
        <v>75</v>
      </c>
      <c r="D22" s="1">
        <v>80</v>
      </c>
      <c r="F22" s="118">
        <v>25238</v>
      </c>
      <c r="G22" s="118" t="s">
        <v>305</v>
      </c>
      <c r="H22" s="118">
        <v>80</v>
      </c>
      <c r="I22" s="118">
        <v>90</v>
      </c>
      <c r="U22" s="1">
        <v>25104</v>
      </c>
      <c r="V22" s="1" t="s">
        <v>105</v>
      </c>
      <c r="W22" s="1">
        <v>80</v>
      </c>
      <c r="X22" s="1">
        <v>80</v>
      </c>
      <c r="Z22" s="1">
        <v>25054</v>
      </c>
      <c r="AA22" s="1" t="s">
        <v>625</v>
      </c>
      <c r="AB22" s="1">
        <v>85</v>
      </c>
      <c r="AC22" s="1">
        <v>80</v>
      </c>
      <c r="AF22" s="1">
        <v>25316</v>
      </c>
      <c r="AG22" s="1">
        <v>25316</v>
      </c>
      <c r="AH22" s="1">
        <v>96</v>
      </c>
    </row>
    <row r="23" spans="1:34" ht="20.100000000000001" customHeight="1" x14ac:dyDescent="0.15">
      <c r="A23" s="1">
        <v>25316</v>
      </c>
      <c r="B23" s="1" t="s">
        <v>370</v>
      </c>
      <c r="C23" s="1">
        <v>95</v>
      </c>
      <c r="D23" s="1">
        <v>100</v>
      </c>
      <c r="F23" s="118">
        <v>25316</v>
      </c>
      <c r="G23" s="118" t="s">
        <v>370</v>
      </c>
      <c r="H23" s="118">
        <v>90</v>
      </c>
      <c r="I23" s="118">
        <v>90</v>
      </c>
      <c r="U23" s="1">
        <v>25225</v>
      </c>
      <c r="V23" s="1" t="s">
        <v>740</v>
      </c>
      <c r="W23" s="1">
        <v>25</v>
      </c>
      <c r="X23" s="1">
        <v>30</v>
      </c>
      <c r="Z23" s="1">
        <v>25104</v>
      </c>
      <c r="AA23" s="1" t="s">
        <v>105</v>
      </c>
      <c r="AB23" s="1">
        <v>75</v>
      </c>
      <c r="AC23" s="1">
        <v>100</v>
      </c>
      <c r="AF23" s="1">
        <v>26455</v>
      </c>
      <c r="AG23" s="1">
        <v>26455</v>
      </c>
      <c r="AH23" s="1">
        <v>98</v>
      </c>
    </row>
    <row r="24" spans="1:34" ht="20.100000000000001" customHeight="1" x14ac:dyDescent="0.15">
      <c r="A24" s="1">
        <v>26455</v>
      </c>
      <c r="B24" s="1" t="s">
        <v>554</v>
      </c>
      <c r="C24" s="1">
        <v>100</v>
      </c>
      <c r="D24" s="1">
        <v>90</v>
      </c>
      <c r="F24" s="118">
        <v>25343</v>
      </c>
      <c r="G24" s="118" t="s">
        <v>667</v>
      </c>
      <c r="H24" s="118">
        <v>90</v>
      </c>
      <c r="I24" s="118">
        <v>90</v>
      </c>
      <c r="U24" s="1">
        <v>26455</v>
      </c>
      <c r="V24" s="1" t="s">
        <v>554</v>
      </c>
      <c r="W24" s="1">
        <v>85</v>
      </c>
      <c r="X24" s="1">
        <v>80</v>
      </c>
      <c r="Z24" s="1">
        <v>25238</v>
      </c>
      <c r="AA24" s="1" t="s">
        <v>305</v>
      </c>
      <c r="AB24" s="1">
        <v>60</v>
      </c>
      <c r="AC24" s="1">
        <v>80</v>
      </c>
      <c r="AF24" s="1">
        <v>26562</v>
      </c>
      <c r="AG24" s="1">
        <v>26562</v>
      </c>
      <c r="AH24" s="1">
        <v>95</v>
      </c>
    </row>
    <row r="25" spans="1:34" ht="20.100000000000001" customHeight="1" x14ac:dyDescent="0.15">
      <c r="A25" s="1">
        <v>26562</v>
      </c>
      <c r="B25" s="1" t="s">
        <v>361</v>
      </c>
      <c r="C25" s="1">
        <v>100</v>
      </c>
      <c r="D25" s="1">
        <v>90</v>
      </c>
      <c r="F25" s="118">
        <v>26455</v>
      </c>
      <c r="G25" s="118" t="s">
        <v>554</v>
      </c>
      <c r="H25" s="118">
        <v>85</v>
      </c>
      <c r="I25" s="118">
        <v>100</v>
      </c>
      <c r="U25" s="1">
        <v>26562</v>
      </c>
      <c r="V25" s="1" t="s">
        <v>361</v>
      </c>
      <c r="W25" s="1">
        <v>80</v>
      </c>
      <c r="X25" s="1">
        <v>60</v>
      </c>
      <c r="Z25" s="1">
        <v>25266</v>
      </c>
      <c r="AA25" s="1" t="s">
        <v>513</v>
      </c>
      <c r="AB25" s="1">
        <v>90</v>
      </c>
      <c r="AC25" s="1">
        <v>90</v>
      </c>
      <c r="AF25" s="1">
        <v>26574</v>
      </c>
      <c r="AG25" s="1">
        <v>26574</v>
      </c>
      <c r="AH25" s="1">
        <v>91</v>
      </c>
    </row>
    <row r="26" spans="1:34" ht="20.100000000000001" customHeight="1" x14ac:dyDescent="0.15">
      <c r="A26" s="1">
        <v>26573</v>
      </c>
      <c r="B26" s="1" t="s">
        <v>309</v>
      </c>
      <c r="C26" s="1">
        <v>95</v>
      </c>
      <c r="D26" s="1">
        <v>100</v>
      </c>
      <c r="F26" s="118">
        <v>26562</v>
      </c>
      <c r="G26" s="118" t="s">
        <v>361</v>
      </c>
      <c r="H26" s="118">
        <v>100</v>
      </c>
      <c r="I26" s="118">
        <v>100</v>
      </c>
      <c r="U26" s="1">
        <v>26573</v>
      </c>
      <c r="V26" s="1" t="s">
        <v>309</v>
      </c>
      <c r="W26" s="1">
        <v>90</v>
      </c>
      <c r="X26" s="1">
        <v>70</v>
      </c>
      <c r="Z26" s="1">
        <v>25343</v>
      </c>
      <c r="AA26" s="1" t="s">
        <v>667</v>
      </c>
      <c r="AB26" s="1">
        <v>95</v>
      </c>
      <c r="AC26" s="1">
        <v>70</v>
      </c>
      <c r="AF26" s="1">
        <v>26575</v>
      </c>
      <c r="AG26" s="1">
        <v>26575</v>
      </c>
      <c r="AH26" s="1">
        <v>95</v>
      </c>
    </row>
    <row r="27" spans="1:34" ht="20.100000000000001" customHeight="1" x14ac:dyDescent="0.15">
      <c r="A27" s="1">
        <v>26574</v>
      </c>
      <c r="B27" s="1" t="s">
        <v>239</v>
      </c>
      <c r="C27" s="1">
        <v>70</v>
      </c>
      <c r="D27" s="1">
        <v>100</v>
      </c>
      <c r="F27" s="118">
        <v>26574</v>
      </c>
      <c r="G27" s="118" t="s">
        <v>239</v>
      </c>
      <c r="H27" s="118">
        <v>75</v>
      </c>
      <c r="I27" s="118">
        <v>100</v>
      </c>
      <c r="U27" s="1">
        <v>26574</v>
      </c>
      <c r="V27" s="1" t="s">
        <v>239</v>
      </c>
      <c r="W27" s="1">
        <v>40</v>
      </c>
      <c r="X27" s="1">
        <v>80</v>
      </c>
      <c r="Z27" s="1">
        <v>26562</v>
      </c>
      <c r="AA27" s="1" t="s">
        <v>361</v>
      </c>
      <c r="AB27" s="1">
        <v>85</v>
      </c>
      <c r="AC27" s="1">
        <v>70</v>
      </c>
      <c r="AF27" s="1">
        <v>26599</v>
      </c>
      <c r="AG27" s="1">
        <v>26599</v>
      </c>
      <c r="AH27" s="1">
        <v>87</v>
      </c>
    </row>
    <row r="28" spans="1:34" ht="20.100000000000001" customHeight="1" x14ac:dyDescent="0.15">
      <c r="A28" s="1">
        <v>26575</v>
      </c>
      <c r="B28" s="1" t="s">
        <v>654</v>
      </c>
      <c r="C28" s="1">
        <v>95</v>
      </c>
      <c r="D28" s="1">
        <v>90</v>
      </c>
      <c r="F28" s="118">
        <v>26599</v>
      </c>
      <c r="G28" s="118" t="s">
        <v>107</v>
      </c>
      <c r="H28" s="118">
        <v>95</v>
      </c>
      <c r="I28" s="118">
        <v>90</v>
      </c>
      <c r="U28" s="1">
        <v>26575</v>
      </c>
      <c r="V28" s="1" t="s">
        <v>314</v>
      </c>
      <c r="W28" s="1">
        <v>70</v>
      </c>
      <c r="X28" s="1">
        <v>70</v>
      </c>
      <c r="Z28" s="1">
        <v>26575</v>
      </c>
      <c r="AA28" s="1" t="s">
        <v>752</v>
      </c>
      <c r="AB28" s="1">
        <v>70</v>
      </c>
      <c r="AC28" s="1">
        <v>90</v>
      </c>
      <c r="AF28" s="1">
        <v>26646</v>
      </c>
      <c r="AG28" s="1">
        <v>26646</v>
      </c>
      <c r="AH28" s="1">
        <v>87</v>
      </c>
    </row>
    <row r="29" spans="1:34" ht="20.100000000000001" customHeight="1" x14ac:dyDescent="0.15">
      <c r="A29" s="1">
        <v>26599</v>
      </c>
      <c r="B29" s="1" t="s">
        <v>107</v>
      </c>
      <c r="C29" s="1">
        <v>90</v>
      </c>
      <c r="D29" s="1">
        <v>80</v>
      </c>
      <c r="F29" s="118">
        <v>26646</v>
      </c>
      <c r="G29" s="118" t="s">
        <v>511</v>
      </c>
      <c r="H29" s="118">
        <v>95</v>
      </c>
      <c r="I29" s="118">
        <v>80</v>
      </c>
      <c r="U29" s="1">
        <v>26599</v>
      </c>
      <c r="V29" s="1" t="s">
        <v>107</v>
      </c>
      <c r="W29" s="1">
        <v>65</v>
      </c>
      <c r="X29" s="1">
        <v>80</v>
      </c>
      <c r="Z29" s="1">
        <v>26599</v>
      </c>
      <c r="AA29" s="1" t="s">
        <v>107</v>
      </c>
      <c r="AB29" s="1">
        <v>75</v>
      </c>
      <c r="AC29" s="1">
        <v>90</v>
      </c>
      <c r="AF29" s="1">
        <v>26657</v>
      </c>
      <c r="AG29" s="1">
        <v>26657</v>
      </c>
      <c r="AH29" s="1">
        <v>65</v>
      </c>
    </row>
    <row r="30" spans="1:34" ht="20.100000000000001" customHeight="1" x14ac:dyDescent="0.15">
      <c r="A30" s="1">
        <v>26646</v>
      </c>
      <c r="B30" s="1" t="s">
        <v>511</v>
      </c>
      <c r="C30" s="1">
        <v>90</v>
      </c>
      <c r="D30" s="1">
        <v>90</v>
      </c>
      <c r="F30" s="118">
        <v>26657</v>
      </c>
      <c r="G30" s="118" t="s">
        <v>565</v>
      </c>
      <c r="H30" s="118">
        <v>50</v>
      </c>
      <c r="I30" s="118">
        <v>60</v>
      </c>
      <c r="U30" s="1">
        <v>26646</v>
      </c>
      <c r="V30" s="1" t="s">
        <v>511</v>
      </c>
      <c r="W30" s="1">
        <v>70</v>
      </c>
      <c r="X30" s="1">
        <v>70</v>
      </c>
      <c r="Z30" s="1">
        <v>26713</v>
      </c>
      <c r="AA30" s="1" t="s">
        <v>261</v>
      </c>
      <c r="AB30" s="1">
        <v>45</v>
      </c>
      <c r="AC30" s="1">
        <v>60</v>
      </c>
      <c r="AF30" s="1">
        <v>26713</v>
      </c>
      <c r="AG30" s="1">
        <v>26713</v>
      </c>
      <c r="AH30" s="1">
        <v>88</v>
      </c>
    </row>
    <row r="31" spans="1:34" ht="20.100000000000001" customHeight="1" x14ac:dyDescent="0.15">
      <c r="A31" s="1">
        <v>26657</v>
      </c>
      <c r="B31" s="1" t="s">
        <v>565</v>
      </c>
      <c r="C31" s="1">
        <v>75</v>
      </c>
      <c r="D31" s="1">
        <v>60</v>
      </c>
      <c r="F31" s="118">
        <v>26713</v>
      </c>
      <c r="G31" s="118" t="s">
        <v>261</v>
      </c>
      <c r="H31" s="118">
        <v>75</v>
      </c>
      <c r="I31" s="118">
        <v>80</v>
      </c>
      <c r="P31" s="106"/>
      <c r="Q31" s="106"/>
      <c r="U31" s="1">
        <v>26657</v>
      </c>
      <c r="V31" s="1" t="s">
        <v>565</v>
      </c>
      <c r="W31" s="1">
        <v>30</v>
      </c>
      <c r="X31" s="1">
        <v>30</v>
      </c>
      <c r="Z31" s="1">
        <v>26718</v>
      </c>
      <c r="AA31" s="1" t="s">
        <v>598</v>
      </c>
      <c r="AB31" s="1">
        <v>20</v>
      </c>
      <c r="AC31" s="1">
        <v>40</v>
      </c>
      <c r="AF31" s="1">
        <v>26718</v>
      </c>
      <c r="AG31" s="1">
        <v>26718</v>
      </c>
      <c r="AH31" s="1">
        <v>57</v>
      </c>
    </row>
    <row r="32" spans="1:34" ht="20.100000000000001" customHeight="1" x14ac:dyDescent="0.15">
      <c r="A32" s="1">
        <v>26713</v>
      </c>
      <c r="B32" s="1" t="s">
        <v>261</v>
      </c>
      <c r="C32" s="1">
        <v>75</v>
      </c>
      <c r="D32" s="1">
        <v>90</v>
      </c>
      <c r="F32" s="118">
        <v>26718</v>
      </c>
      <c r="G32" s="118" t="s">
        <v>598</v>
      </c>
      <c r="H32" s="118">
        <v>35</v>
      </c>
      <c r="I32" s="118">
        <v>40</v>
      </c>
      <c r="U32" s="1">
        <v>26713</v>
      </c>
      <c r="V32" s="1" t="s">
        <v>261</v>
      </c>
      <c r="W32" s="1">
        <v>40</v>
      </c>
      <c r="X32" s="1">
        <v>40</v>
      </c>
      <c r="Z32" s="1">
        <v>26801</v>
      </c>
      <c r="AA32" s="1" t="s">
        <v>685</v>
      </c>
      <c r="AB32" s="1">
        <v>90</v>
      </c>
      <c r="AC32" s="1">
        <v>100</v>
      </c>
      <c r="AF32" s="1">
        <v>26736</v>
      </c>
      <c r="AG32" s="1">
        <v>26736</v>
      </c>
      <c r="AH32" s="1">
        <v>91</v>
      </c>
    </row>
    <row r="33" spans="1:34" ht="20.100000000000001" customHeight="1" x14ac:dyDescent="0.15">
      <c r="A33" s="1">
        <v>26718</v>
      </c>
      <c r="B33" s="1" t="s">
        <v>598</v>
      </c>
      <c r="C33" s="1">
        <v>25</v>
      </c>
      <c r="D33" s="1">
        <v>50</v>
      </c>
      <c r="F33" s="118">
        <v>26895</v>
      </c>
      <c r="G33" s="118" t="s">
        <v>277</v>
      </c>
      <c r="H33" s="118">
        <v>55</v>
      </c>
      <c r="I33" s="118">
        <v>50</v>
      </c>
      <c r="U33" s="1">
        <v>26718</v>
      </c>
      <c r="V33" s="1" t="s">
        <v>598</v>
      </c>
      <c r="W33" s="1">
        <v>25</v>
      </c>
      <c r="X33" s="1">
        <v>30</v>
      </c>
      <c r="Z33" s="1">
        <v>26895</v>
      </c>
      <c r="AA33" s="1" t="s">
        <v>277</v>
      </c>
      <c r="AB33" s="1">
        <v>45</v>
      </c>
      <c r="AC33" s="1">
        <v>50</v>
      </c>
      <c r="AF33" s="1">
        <v>26801</v>
      </c>
      <c r="AG33" s="1">
        <v>26801</v>
      </c>
      <c r="AH33" s="1">
        <v>91</v>
      </c>
    </row>
    <row r="34" spans="1:34" ht="20.100000000000001" customHeight="1" x14ac:dyDescent="0.15">
      <c r="A34" s="1">
        <v>26736</v>
      </c>
      <c r="B34" s="1" t="s">
        <v>134</v>
      </c>
      <c r="C34" s="1">
        <v>85</v>
      </c>
      <c r="D34" s="1">
        <v>80</v>
      </c>
      <c r="F34" s="118">
        <v>26935</v>
      </c>
      <c r="G34" s="118" t="s">
        <v>617</v>
      </c>
      <c r="H34" s="118">
        <v>95</v>
      </c>
      <c r="I34" s="118">
        <v>80</v>
      </c>
      <c r="U34" s="1">
        <v>26801</v>
      </c>
      <c r="V34" s="1" t="s">
        <v>685</v>
      </c>
      <c r="W34" s="1">
        <v>85</v>
      </c>
      <c r="X34" s="1">
        <v>70</v>
      </c>
      <c r="Z34" s="1">
        <v>26935</v>
      </c>
      <c r="AA34" s="1" t="s">
        <v>617</v>
      </c>
      <c r="AB34" s="1">
        <v>80</v>
      </c>
      <c r="AC34" s="1">
        <v>90</v>
      </c>
      <c r="AF34" s="1">
        <v>26895</v>
      </c>
      <c r="AG34" s="1">
        <v>26895</v>
      </c>
      <c r="AH34" s="1">
        <v>80</v>
      </c>
    </row>
    <row r="35" spans="1:34" ht="20.100000000000001" customHeight="1" x14ac:dyDescent="0.15">
      <c r="A35" s="1">
        <v>26895</v>
      </c>
      <c r="B35" s="1" t="s">
        <v>277</v>
      </c>
      <c r="C35" s="1">
        <v>45</v>
      </c>
      <c r="D35" s="1">
        <v>50</v>
      </c>
      <c r="F35" s="118">
        <v>28679</v>
      </c>
      <c r="G35" s="118" t="s">
        <v>345</v>
      </c>
      <c r="H35" s="118">
        <v>55</v>
      </c>
      <c r="I35" s="118">
        <v>70</v>
      </c>
      <c r="U35" s="1">
        <v>26895</v>
      </c>
      <c r="V35" s="1" t="s">
        <v>277</v>
      </c>
      <c r="W35" s="1">
        <v>45</v>
      </c>
      <c r="X35" s="1">
        <v>40</v>
      </c>
      <c r="Z35" s="1">
        <v>28679</v>
      </c>
      <c r="AA35" s="1" t="s">
        <v>345</v>
      </c>
      <c r="AB35" s="1">
        <v>35</v>
      </c>
      <c r="AC35" s="1">
        <v>50</v>
      </c>
      <c r="AF35" s="1">
        <v>26935</v>
      </c>
      <c r="AG35" s="1">
        <v>26935</v>
      </c>
      <c r="AH35" s="1">
        <v>92</v>
      </c>
    </row>
    <row r="36" spans="1:34" ht="20.100000000000001" customHeight="1" x14ac:dyDescent="0.15">
      <c r="A36" s="1">
        <v>26935</v>
      </c>
      <c r="B36" s="1" t="s">
        <v>617</v>
      </c>
      <c r="C36" s="1">
        <v>100</v>
      </c>
      <c r="D36" s="1">
        <v>100</v>
      </c>
      <c r="F36" s="118">
        <v>28682</v>
      </c>
      <c r="G36" s="118" t="s">
        <v>349</v>
      </c>
      <c r="H36" s="118">
        <v>90</v>
      </c>
      <c r="I36" s="118">
        <v>70</v>
      </c>
      <c r="U36" s="1">
        <v>26935</v>
      </c>
      <c r="V36" s="1" t="s">
        <v>617</v>
      </c>
      <c r="W36" s="1">
        <v>85</v>
      </c>
      <c r="X36" s="1">
        <v>100</v>
      </c>
      <c r="Z36" s="1">
        <v>28682</v>
      </c>
      <c r="AA36" s="1" t="s">
        <v>349</v>
      </c>
      <c r="AB36" s="1">
        <v>45</v>
      </c>
      <c r="AC36" s="1">
        <v>50</v>
      </c>
      <c r="AF36" s="1">
        <v>28679</v>
      </c>
      <c r="AG36" s="1">
        <v>28679</v>
      </c>
      <c r="AH36" s="1">
        <v>63</v>
      </c>
    </row>
    <row r="37" spans="1:34" ht="20.100000000000001" customHeight="1" x14ac:dyDescent="0.15">
      <c r="A37" s="1">
        <v>28679</v>
      </c>
      <c r="B37" s="1" t="s">
        <v>345</v>
      </c>
      <c r="C37" s="1">
        <v>55</v>
      </c>
      <c r="D37" s="1">
        <v>60</v>
      </c>
      <c r="F37" s="118">
        <v>28686</v>
      </c>
      <c r="G37" s="118" t="s">
        <v>329</v>
      </c>
      <c r="H37" s="118">
        <v>90</v>
      </c>
      <c r="I37" s="118">
        <v>80</v>
      </c>
      <c r="U37" s="1">
        <v>28679</v>
      </c>
      <c r="V37" s="1" t="s">
        <v>345</v>
      </c>
      <c r="W37" s="1">
        <v>50</v>
      </c>
      <c r="X37" s="1">
        <v>50</v>
      </c>
      <c r="Z37" s="1">
        <v>28686</v>
      </c>
      <c r="AA37" s="1" t="s">
        <v>329</v>
      </c>
      <c r="AB37" s="1">
        <v>60</v>
      </c>
      <c r="AC37" s="1">
        <v>80</v>
      </c>
      <c r="AF37" s="1">
        <v>28682</v>
      </c>
      <c r="AG37" s="1">
        <v>28682</v>
      </c>
      <c r="AH37" s="1">
        <v>88</v>
      </c>
    </row>
    <row r="38" spans="1:34" ht="20.100000000000001" customHeight="1" x14ac:dyDescent="0.15">
      <c r="A38" s="1">
        <v>28682</v>
      </c>
      <c r="B38" s="1" t="s">
        <v>349</v>
      </c>
      <c r="C38" s="1">
        <v>80</v>
      </c>
      <c r="D38" s="1">
        <v>90</v>
      </c>
      <c r="F38" s="118">
        <v>28689</v>
      </c>
      <c r="G38" s="118" t="s">
        <v>353</v>
      </c>
      <c r="H38" s="118">
        <v>55</v>
      </c>
      <c r="I38" s="118">
        <v>70</v>
      </c>
      <c r="U38" s="1">
        <v>28682</v>
      </c>
      <c r="V38" s="1" t="s">
        <v>349</v>
      </c>
      <c r="W38" s="1">
        <v>55</v>
      </c>
      <c r="X38" s="1">
        <v>40</v>
      </c>
      <c r="Z38" s="1">
        <v>28689</v>
      </c>
      <c r="AA38" s="1" t="s">
        <v>353</v>
      </c>
      <c r="AB38" s="1">
        <v>70</v>
      </c>
      <c r="AC38" s="1">
        <v>60</v>
      </c>
      <c r="AF38" s="1">
        <v>28686</v>
      </c>
      <c r="AG38" s="1">
        <v>28686</v>
      </c>
      <c r="AH38" s="1">
        <v>94</v>
      </c>
    </row>
    <row r="39" spans="1:34" ht="20.100000000000001" customHeight="1" x14ac:dyDescent="0.15">
      <c r="A39" s="1">
        <v>28686</v>
      </c>
      <c r="B39" s="1" t="s">
        <v>329</v>
      </c>
      <c r="C39" s="1">
        <v>85</v>
      </c>
      <c r="D39" s="1">
        <v>80</v>
      </c>
      <c r="F39" s="118">
        <v>28690</v>
      </c>
      <c r="G39" s="118" t="s">
        <v>337</v>
      </c>
      <c r="H39" s="118">
        <v>60</v>
      </c>
      <c r="I39" s="118">
        <v>60</v>
      </c>
      <c r="U39" s="1">
        <v>28686</v>
      </c>
      <c r="V39" s="1" t="s">
        <v>329</v>
      </c>
      <c r="W39" s="1">
        <v>60</v>
      </c>
      <c r="X39" s="1">
        <v>80</v>
      </c>
      <c r="Z39" s="1">
        <v>28690</v>
      </c>
      <c r="AA39" s="1" t="s">
        <v>337</v>
      </c>
      <c r="AB39" s="1">
        <v>50</v>
      </c>
      <c r="AC39" s="1">
        <v>40</v>
      </c>
      <c r="AF39" s="1">
        <v>28689</v>
      </c>
      <c r="AG39" s="1">
        <v>28689</v>
      </c>
      <c r="AH39" s="1">
        <v>88</v>
      </c>
    </row>
    <row r="40" spans="1:34" ht="20.100000000000001" customHeight="1" x14ac:dyDescent="0.15">
      <c r="A40" s="1">
        <v>28688</v>
      </c>
      <c r="B40" s="1" t="s">
        <v>331</v>
      </c>
      <c r="C40" s="1">
        <v>60</v>
      </c>
      <c r="D40" s="1">
        <v>50</v>
      </c>
      <c r="F40" s="118">
        <v>28692</v>
      </c>
      <c r="G40" s="118" t="s">
        <v>347</v>
      </c>
      <c r="H40" s="118">
        <v>60</v>
      </c>
      <c r="I40" s="118">
        <v>80</v>
      </c>
      <c r="U40" s="1">
        <v>28689</v>
      </c>
      <c r="V40" s="1" t="s">
        <v>353</v>
      </c>
      <c r="W40" s="1">
        <v>65</v>
      </c>
      <c r="X40" s="1">
        <v>50</v>
      </c>
      <c r="Z40" s="1">
        <v>28700</v>
      </c>
      <c r="AA40" s="1" t="s">
        <v>335</v>
      </c>
      <c r="AB40" s="1">
        <v>35</v>
      </c>
      <c r="AC40" s="1">
        <v>60</v>
      </c>
      <c r="AF40" s="1">
        <v>28690</v>
      </c>
      <c r="AG40" s="1">
        <v>28690</v>
      </c>
      <c r="AH40" s="1">
        <v>71</v>
      </c>
    </row>
    <row r="41" spans="1:34" ht="20.100000000000001" customHeight="1" x14ac:dyDescent="0.15">
      <c r="A41" s="1">
        <v>28689</v>
      </c>
      <c r="B41" s="1" t="s">
        <v>353</v>
      </c>
      <c r="C41" s="1">
        <v>65</v>
      </c>
      <c r="D41" s="1">
        <v>70</v>
      </c>
      <c r="F41" s="118">
        <v>28700</v>
      </c>
      <c r="G41" s="118" t="s">
        <v>335</v>
      </c>
      <c r="H41" s="118">
        <v>85</v>
      </c>
      <c r="I41" s="118">
        <v>70</v>
      </c>
      <c r="U41" s="1">
        <v>28690</v>
      </c>
      <c r="V41" s="1" t="s">
        <v>337</v>
      </c>
      <c r="W41" s="1">
        <v>50</v>
      </c>
      <c r="X41" s="1">
        <v>50</v>
      </c>
      <c r="Z41" s="1">
        <v>28701</v>
      </c>
      <c r="AA41" s="1" t="s">
        <v>357</v>
      </c>
      <c r="AB41" s="1">
        <v>55</v>
      </c>
      <c r="AC41" s="1">
        <v>50</v>
      </c>
      <c r="AF41" s="1">
        <v>28701</v>
      </c>
      <c r="AG41" s="1">
        <v>28701</v>
      </c>
      <c r="AH41" s="1">
        <v>80</v>
      </c>
    </row>
    <row r="42" spans="1:34" ht="20.100000000000001" customHeight="1" x14ac:dyDescent="0.15">
      <c r="A42" s="1">
        <v>28700</v>
      </c>
      <c r="B42" s="1" t="s">
        <v>335</v>
      </c>
      <c r="C42" s="1">
        <v>70</v>
      </c>
      <c r="D42" s="1">
        <v>90</v>
      </c>
      <c r="F42" s="118">
        <v>28701</v>
      </c>
      <c r="G42" s="118" t="s">
        <v>357</v>
      </c>
      <c r="H42" s="118">
        <v>70</v>
      </c>
      <c r="I42" s="118">
        <v>90</v>
      </c>
      <c r="U42" s="1">
        <v>28692</v>
      </c>
      <c r="V42" s="1" t="s">
        <v>734</v>
      </c>
      <c r="W42" s="1">
        <v>65</v>
      </c>
      <c r="X42" s="1">
        <v>70</v>
      </c>
      <c r="Z42" s="1">
        <v>28702</v>
      </c>
      <c r="AA42" s="1" t="s">
        <v>351</v>
      </c>
      <c r="AB42" s="1">
        <v>60</v>
      </c>
      <c r="AC42" s="1">
        <v>50</v>
      </c>
      <c r="AF42" s="1">
        <v>28702</v>
      </c>
      <c r="AG42" s="1">
        <v>28702</v>
      </c>
      <c r="AH42" s="1">
        <v>100</v>
      </c>
    </row>
    <row r="43" spans="1:34" ht="20.100000000000001" customHeight="1" x14ac:dyDescent="0.15">
      <c r="A43" s="1">
        <v>28701</v>
      </c>
      <c r="B43" s="1" t="s">
        <v>357</v>
      </c>
      <c r="C43" s="1">
        <v>50</v>
      </c>
      <c r="D43" s="1">
        <v>80</v>
      </c>
      <c r="F43" s="118">
        <v>28702</v>
      </c>
      <c r="G43" s="118" t="s">
        <v>351</v>
      </c>
      <c r="H43" s="118">
        <v>90</v>
      </c>
      <c r="I43" s="118">
        <v>90</v>
      </c>
      <c r="U43" s="1">
        <v>28700</v>
      </c>
      <c r="V43" s="1" t="s">
        <v>335</v>
      </c>
      <c r="W43" s="1">
        <v>60</v>
      </c>
      <c r="X43" s="1">
        <v>60</v>
      </c>
      <c r="Z43" s="1">
        <v>28703</v>
      </c>
      <c r="AA43" s="1" t="s">
        <v>637</v>
      </c>
      <c r="AB43" s="1">
        <v>50</v>
      </c>
      <c r="AC43" s="1">
        <v>80</v>
      </c>
      <c r="AF43" s="1">
        <v>28703</v>
      </c>
      <c r="AG43" s="1">
        <v>28703</v>
      </c>
      <c r="AH43" s="1">
        <v>98</v>
      </c>
    </row>
    <row r="44" spans="1:34" ht="20.100000000000001" customHeight="1" x14ac:dyDescent="0.15">
      <c r="A44" s="1">
        <v>28702</v>
      </c>
      <c r="B44" s="1" t="s">
        <v>351</v>
      </c>
      <c r="C44" s="1">
        <v>80</v>
      </c>
      <c r="D44" s="1">
        <v>100</v>
      </c>
      <c r="F44" s="118">
        <v>28703</v>
      </c>
      <c r="G44" s="118" t="s">
        <v>637</v>
      </c>
      <c r="H44" s="118">
        <v>65</v>
      </c>
      <c r="I44" s="118">
        <v>80</v>
      </c>
      <c r="U44" s="1">
        <v>28701</v>
      </c>
      <c r="V44" s="1" t="s">
        <v>357</v>
      </c>
      <c r="W44" s="1">
        <v>55</v>
      </c>
      <c r="X44" s="1">
        <v>80</v>
      </c>
      <c r="Z44" s="1">
        <v>28713</v>
      </c>
      <c r="AA44" s="1" t="s">
        <v>517</v>
      </c>
      <c r="AB44" s="1">
        <v>85</v>
      </c>
      <c r="AC44" s="1">
        <v>90</v>
      </c>
      <c r="AF44" s="1">
        <v>28713</v>
      </c>
      <c r="AG44" s="1">
        <v>28713</v>
      </c>
      <c r="AH44" s="1">
        <v>99</v>
      </c>
    </row>
    <row r="45" spans="1:34" ht="20.100000000000001" customHeight="1" x14ac:dyDescent="0.15">
      <c r="A45" s="1">
        <v>28703</v>
      </c>
      <c r="B45" s="1" t="s">
        <v>637</v>
      </c>
      <c r="C45" s="1">
        <v>80</v>
      </c>
      <c r="D45" s="1">
        <v>90</v>
      </c>
      <c r="F45" s="118">
        <v>28713</v>
      </c>
      <c r="G45" s="118" t="s">
        <v>517</v>
      </c>
      <c r="H45" s="118">
        <v>95</v>
      </c>
      <c r="I45" s="118">
        <v>90</v>
      </c>
      <c r="U45" s="1">
        <v>28702</v>
      </c>
      <c r="V45" s="1" t="s">
        <v>351</v>
      </c>
      <c r="W45" s="1">
        <v>85</v>
      </c>
      <c r="X45" s="1">
        <v>100</v>
      </c>
      <c r="Z45" s="1">
        <v>28715</v>
      </c>
      <c r="AA45" s="1" t="s">
        <v>745</v>
      </c>
      <c r="AB45" s="1">
        <v>30</v>
      </c>
      <c r="AC45" s="1">
        <v>30</v>
      </c>
      <c r="AF45" s="1">
        <v>28715</v>
      </c>
      <c r="AG45" s="1">
        <v>28715</v>
      </c>
      <c r="AH45" s="1">
        <v>76</v>
      </c>
    </row>
    <row r="46" spans="1:34" ht="20.100000000000001" customHeight="1" x14ac:dyDescent="0.15">
      <c r="A46" s="1">
        <v>28713</v>
      </c>
      <c r="B46" s="1" t="s">
        <v>517</v>
      </c>
      <c r="C46" s="1">
        <v>90</v>
      </c>
      <c r="D46" s="1">
        <v>90</v>
      </c>
      <c r="F46" s="118">
        <v>28715</v>
      </c>
      <c r="G46" s="118" t="s">
        <v>493</v>
      </c>
      <c r="H46" s="118">
        <v>40</v>
      </c>
      <c r="I46" s="118">
        <v>60</v>
      </c>
      <c r="U46" s="1">
        <v>28703</v>
      </c>
      <c r="V46" s="1" t="s">
        <v>637</v>
      </c>
      <c r="W46" s="1">
        <v>40</v>
      </c>
      <c r="X46" s="1">
        <v>40</v>
      </c>
      <c r="Z46" s="1">
        <v>28719</v>
      </c>
      <c r="AA46" s="1" t="s">
        <v>563</v>
      </c>
      <c r="AB46" s="1">
        <v>65</v>
      </c>
      <c r="AC46" s="1">
        <v>90</v>
      </c>
      <c r="AF46" s="1">
        <v>28719</v>
      </c>
      <c r="AG46" s="1">
        <v>28719</v>
      </c>
      <c r="AH46" s="1">
        <v>93</v>
      </c>
    </row>
    <row r="47" spans="1:34" ht="20.100000000000001" customHeight="1" x14ac:dyDescent="0.15">
      <c r="A47" s="1">
        <v>28715</v>
      </c>
      <c r="B47" s="1" t="s">
        <v>493</v>
      </c>
      <c r="C47" s="1">
        <v>50</v>
      </c>
      <c r="D47" s="1">
        <v>50</v>
      </c>
      <c r="F47" s="118">
        <v>28719</v>
      </c>
      <c r="G47" s="118" t="s">
        <v>563</v>
      </c>
      <c r="H47" s="118">
        <v>75</v>
      </c>
      <c r="I47" s="118">
        <v>80</v>
      </c>
      <c r="U47" s="1">
        <v>28713</v>
      </c>
      <c r="V47" s="1" t="s">
        <v>517</v>
      </c>
      <c r="W47" s="1">
        <v>70</v>
      </c>
      <c r="X47" s="1">
        <v>80</v>
      </c>
      <c r="Z47" s="1">
        <v>28720</v>
      </c>
      <c r="AA47" s="1" t="s">
        <v>333</v>
      </c>
      <c r="AB47" s="1">
        <v>65</v>
      </c>
      <c r="AC47" s="1">
        <v>30</v>
      </c>
      <c r="AF47" s="1">
        <v>28720</v>
      </c>
      <c r="AG47" s="1">
        <v>28720</v>
      </c>
      <c r="AH47" s="1">
        <v>96</v>
      </c>
    </row>
    <row r="48" spans="1:34" ht="20.100000000000001" customHeight="1" x14ac:dyDescent="0.15">
      <c r="A48" s="1">
        <v>28719</v>
      </c>
      <c r="B48" s="1" t="s">
        <v>563</v>
      </c>
      <c r="C48" s="1">
        <v>55</v>
      </c>
      <c r="D48" s="1">
        <v>80</v>
      </c>
      <c r="F48" s="118">
        <v>28720</v>
      </c>
      <c r="G48" s="118" t="s">
        <v>333</v>
      </c>
      <c r="H48" s="118">
        <v>75</v>
      </c>
      <c r="I48" s="118">
        <v>80</v>
      </c>
      <c r="U48" s="1">
        <v>28715</v>
      </c>
      <c r="V48" s="1" t="s">
        <v>735</v>
      </c>
      <c r="W48" s="1">
        <v>25</v>
      </c>
      <c r="X48" s="1">
        <v>60</v>
      </c>
      <c r="Z48" s="1">
        <v>28722</v>
      </c>
      <c r="AA48" s="1" t="s">
        <v>546</v>
      </c>
      <c r="AB48" s="1">
        <v>80</v>
      </c>
      <c r="AC48" s="1">
        <v>80</v>
      </c>
      <c r="AF48" s="1">
        <v>28722</v>
      </c>
      <c r="AG48" s="1">
        <v>28722</v>
      </c>
      <c r="AH48" s="1">
        <v>98</v>
      </c>
    </row>
    <row r="49" spans="1:34" ht="20.100000000000001" customHeight="1" x14ac:dyDescent="0.15">
      <c r="A49" s="1">
        <v>28720</v>
      </c>
      <c r="B49" s="1" t="s">
        <v>333</v>
      </c>
      <c r="C49" s="1">
        <v>80</v>
      </c>
      <c r="D49" s="1">
        <v>100</v>
      </c>
      <c r="F49" s="118">
        <v>28722</v>
      </c>
      <c r="G49" s="118" t="s">
        <v>546</v>
      </c>
      <c r="H49" s="118">
        <v>75</v>
      </c>
      <c r="I49" s="118">
        <v>60</v>
      </c>
      <c r="U49" s="1">
        <v>28719</v>
      </c>
      <c r="V49" s="1" t="s">
        <v>563</v>
      </c>
      <c r="W49" s="1">
        <v>45</v>
      </c>
      <c r="X49" s="1">
        <v>70</v>
      </c>
      <c r="Z49" s="1">
        <v>28727</v>
      </c>
      <c r="AA49" s="1" t="s">
        <v>371</v>
      </c>
      <c r="AB49" s="1">
        <v>40</v>
      </c>
      <c r="AC49" s="1">
        <v>20</v>
      </c>
      <c r="AF49" s="1">
        <v>28727</v>
      </c>
      <c r="AG49" s="1">
        <v>28727</v>
      </c>
      <c r="AH49" s="1">
        <v>81</v>
      </c>
    </row>
    <row r="50" spans="1:34" ht="20.100000000000001" customHeight="1" x14ac:dyDescent="0.15">
      <c r="A50" s="1">
        <v>28722</v>
      </c>
      <c r="B50" s="1" t="s">
        <v>546</v>
      </c>
      <c r="C50" s="1">
        <v>85</v>
      </c>
      <c r="D50" s="1">
        <v>90</v>
      </c>
      <c r="F50" s="118">
        <v>28727</v>
      </c>
      <c r="G50" s="118" t="s">
        <v>371</v>
      </c>
      <c r="H50" s="118">
        <v>75</v>
      </c>
      <c r="I50" s="118">
        <v>100</v>
      </c>
      <c r="U50" s="1">
        <v>28720</v>
      </c>
      <c r="V50" s="1" t="s">
        <v>333</v>
      </c>
      <c r="W50" s="1">
        <v>80</v>
      </c>
      <c r="X50" s="1">
        <v>70</v>
      </c>
      <c r="Z50" s="1">
        <v>28729</v>
      </c>
      <c r="AA50" s="1" t="s">
        <v>363</v>
      </c>
      <c r="AB50" s="1">
        <v>55</v>
      </c>
      <c r="AC50" s="1">
        <v>30</v>
      </c>
      <c r="AF50" s="1">
        <v>28731</v>
      </c>
      <c r="AG50" s="1">
        <v>28731</v>
      </c>
      <c r="AH50" s="1">
        <v>97</v>
      </c>
    </row>
    <row r="51" spans="1:34" ht="20.100000000000001" customHeight="1" x14ac:dyDescent="0.15">
      <c r="A51" s="1">
        <v>28727</v>
      </c>
      <c r="B51" s="1" t="s">
        <v>371</v>
      </c>
      <c r="C51" s="1">
        <v>70</v>
      </c>
      <c r="D51" s="1">
        <v>100</v>
      </c>
      <c r="F51" s="118">
        <v>28729</v>
      </c>
      <c r="G51" s="118" t="s">
        <v>363</v>
      </c>
      <c r="H51" s="118">
        <v>45</v>
      </c>
      <c r="I51" s="118">
        <v>90</v>
      </c>
      <c r="U51" s="1">
        <v>28722</v>
      </c>
      <c r="V51" s="1" t="s">
        <v>546</v>
      </c>
      <c r="W51" s="1">
        <v>80</v>
      </c>
      <c r="X51" s="1">
        <v>70</v>
      </c>
      <c r="Z51" s="1">
        <v>28731</v>
      </c>
      <c r="AA51" s="1" t="s">
        <v>569</v>
      </c>
      <c r="AB51" s="1">
        <v>70</v>
      </c>
      <c r="AC51" s="1">
        <v>60</v>
      </c>
      <c r="AF51" s="1">
        <v>28744</v>
      </c>
      <c r="AG51" s="1">
        <v>28744</v>
      </c>
      <c r="AH51" s="1">
        <v>68</v>
      </c>
    </row>
    <row r="52" spans="1:34" ht="20.100000000000001" customHeight="1" x14ac:dyDescent="0.15">
      <c r="A52" s="1">
        <v>28731</v>
      </c>
      <c r="B52" s="1" t="s">
        <v>569</v>
      </c>
      <c r="C52" s="1">
        <v>90</v>
      </c>
      <c r="D52" s="1">
        <v>70</v>
      </c>
      <c r="F52" s="118">
        <v>28731</v>
      </c>
      <c r="G52" s="118" t="s">
        <v>569</v>
      </c>
      <c r="H52" s="118">
        <v>70</v>
      </c>
      <c r="I52" s="118">
        <v>80</v>
      </c>
      <c r="U52" s="1">
        <v>28727</v>
      </c>
      <c r="V52" s="1" t="s">
        <v>371</v>
      </c>
      <c r="W52" s="1">
        <v>65</v>
      </c>
      <c r="X52" s="1">
        <v>70</v>
      </c>
      <c r="Z52" s="1">
        <v>31794</v>
      </c>
      <c r="AA52" s="1" t="s">
        <v>288</v>
      </c>
      <c r="AB52" s="1">
        <v>65</v>
      </c>
      <c r="AC52" s="1">
        <v>50</v>
      </c>
      <c r="AF52" s="1">
        <v>31794</v>
      </c>
      <c r="AG52" s="1">
        <v>31794</v>
      </c>
      <c r="AH52" s="1">
        <v>90</v>
      </c>
    </row>
    <row r="53" spans="1:34" ht="20.100000000000001" customHeight="1" x14ac:dyDescent="0.15">
      <c r="A53" s="1">
        <v>28744</v>
      </c>
      <c r="B53" s="1" t="s">
        <v>523</v>
      </c>
      <c r="C53" s="1">
        <v>30</v>
      </c>
      <c r="D53" s="1">
        <v>0</v>
      </c>
      <c r="F53" s="118">
        <v>28744</v>
      </c>
      <c r="G53" s="118" t="s">
        <v>523</v>
      </c>
      <c r="H53" s="118">
        <v>30</v>
      </c>
      <c r="I53" s="118">
        <v>0</v>
      </c>
      <c r="U53" s="1">
        <v>28731</v>
      </c>
      <c r="V53" s="1" t="s">
        <v>569</v>
      </c>
      <c r="W53" s="1">
        <v>60</v>
      </c>
      <c r="X53" s="1">
        <v>70</v>
      </c>
      <c r="Z53" s="1">
        <v>31797</v>
      </c>
      <c r="AA53" s="1" t="s">
        <v>372</v>
      </c>
      <c r="AB53" s="1">
        <v>85</v>
      </c>
      <c r="AC53" s="1">
        <v>90</v>
      </c>
      <c r="AF53" s="1">
        <v>31797</v>
      </c>
      <c r="AG53" s="1">
        <v>31797</v>
      </c>
      <c r="AH53" s="1">
        <v>98</v>
      </c>
    </row>
    <row r="54" spans="1:34" ht="20.100000000000001" customHeight="1" x14ac:dyDescent="0.15">
      <c r="A54" s="1">
        <v>28747</v>
      </c>
      <c r="B54" s="1" t="s">
        <v>561</v>
      </c>
      <c r="C54" s="1">
        <v>80</v>
      </c>
      <c r="D54" s="1">
        <v>100</v>
      </c>
      <c r="F54" s="118">
        <v>28747</v>
      </c>
      <c r="G54" s="118" t="s">
        <v>561</v>
      </c>
      <c r="H54" s="118">
        <v>65</v>
      </c>
      <c r="I54" s="118">
        <v>70</v>
      </c>
      <c r="U54" s="1">
        <v>28744</v>
      </c>
      <c r="V54" s="1" t="s">
        <v>523</v>
      </c>
      <c r="W54" s="1">
        <v>40</v>
      </c>
      <c r="X54" s="1">
        <v>0</v>
      </c>
      <c r="Z54" s="1">
        <v>31836</v>
      </c>
      <c r="AA54" s="1" t="s">
        <v>669</v>
      </c>
      <c r="AB54" s="1">
        <v>45</v>
      </c>
      <c r="AC54" s="1">
        <v>80</v>
      </c>
      <c r="AF54" s="1">
        <v>31839</v>
      </c>
      <c r="AG54" s="1">
        <v>31839</v>
      </c>
      <c r="AH54" s="1">
        <v>89</v>
      </c>
    </row>
    <row r="55" spans="1:34" ht="20.100000000000001" customHeight="1" x14ac:dyDescent="0.15">
      <c r="A55" s="1">
        <v>31794</v>
      </c>
      <c r="B55" s="1" t="s">
        <v>288</v>
      </c>
      <c r="C55" s="1">
        <v>90</v>
      </c>
      <c r="D55" s="1">
        <v>70</v>
      </c>
      <c r="F55" s="118">
        <v>31794</v>
      </c>
      <c r="G55" s="118" t="s">
        <v>288</v>
      </c>
      <c r="H55" s="118">
        <v>80</v>
      </c>
      <c r="I55" s="118">
        <v>60</v>
      </c>
      <c r="U55" s="1">
        <v>31794</v>
      </c>
      <c r="V55" s="1" t="s">
        <v>288</v>
      </c>
      <c r="W55" s="1">
        <v>75</v>
      </c>
      <c r="X55" s="1">
        <v>80</v>
      </c>
      <c r="Z55" s="1">
        <v>31839</v>
      </c>
      <c r="AA55" s="1" t="s">
        <v>373</v>
      </c>
      <c r="AB55" s="1">
        <v>80</v>
      </c>
      <c r="AC55" s="1">
        <v>30</v>
      </c>
      <c r="AF55" s="1">
        <v>32026</v>
      </c>
      <c r="AG55" s="1">
        <v>32026</v>
      </c>
      <c r="AH55" s="1">
        <v>97</v>
      </c>
    </row>
    <row r="56" spans="1:34" ht="20.100000000000001" customHeight="1" x14ac:dyDescent="0.15">
      <c r="A56" s="1">
        <v>31797</v>
      </c>
      <c r="B56" s="1" t="s">
        <v>711</v>
      </c>
      <c r="C56" s="1">
        <v>85</v>
      </c>
      <c r="D56" s="1">
        <v>100</v>
      </c>
      <c r="F56" s="118">
        <v>31797</v>
      </c>
      <c r="G56" s="118" t="s">
        <v>372</v>
      </c>
      <c r="H56" s="118">
        <v>90</v>
      </c>
      <c r="I56" s="118">
        <v>90</v>
      </c>
      <c r="U56" s="1">
        <v>31797</v>
      </c>
      <c r="V56" s="1" t="s">
        <v>372</v>
      </c>
      <c r="W56" s="1">
        <v>100</v>
      </c>
      <c r="X56" s="1">
        <v>80</v>
      </c>
      <c r="Z56" s="1">
        <v>32423</v>
      </c>
      <c r="AA56" s="1" t="s">
        <v>325</v>
      </c>
      <c r="AB56" s="1">
        <v>80</v>
      </c>
      <c r="AC56" s="1">
        <v>30</v>
      </c>
      <c r="AF56" s="1">
        <v>32423</v>
      </c>
      <c r="AG56" s="1">
        <v>32423</v>
      </c>
      <c r="AH56" s="1">
        <v>87</v>
      </c>
    </row>
    <row r="57" spans="1:34" ht="20.100000000000001" customHeight="1" x14ac:dyDescent="0.15">
      <c r="A57" s="1">
        <v>31839</v>
      </c>
      <c r="B57" s="1" t="s">
        <v>373</v>
      </c>
      <c r="C57" s="1">
        <v>60</v>
      </c>
      <c r="D57" s="1">
        <v>100</v>
      </c>
      <c r="F57" s="118">
        <v>31839</v>
      </c>
      <c r="G57" s="118" t="s">
        <v>373</v>
      </c>
      <c r="H57" s="118">
        <v>75</v>
      </c>
      <c r="I57" s="118">
        <v>90</v>
      </c>
      <c r="U57" s="1">
        <v>32423</v>
      </c>
      <c r="V57" s="1" t="s">
        <v>325</v>
      </c>
      <c r="W57" s="1">
        <v>85</v>
      </c>
      <c r="X57" s="1">
        <v>60</v>
      </c>
      <c r="Z57" s="1">
        <v>32647</v>
      </c>
      <c r="AA57" s="1" t="s">
        <v>668</v>
      </c>
      <c r="AB57" s="1">
        <v>65</v>
      </c>
      <c r="AC57" s="1">
        <v>70</v>
      </c>
      <c r="AF57" s="1">
        <v>32647</v>
      </c>
      <c r="AG57" s="1">
        <v>32647</v>
      </c>
      <c r="AH57" s="1">
        <v>89</v>
      </c>
    </row>
    <row r="58" spans="1:34" ht="20.100000000000001" customHeight="1" x14ac:dyDescent="0.15">
      <c r="A58" s="1">
        <v>32026</v>
      </c>
      <c r="B58" s="1" t="s">
        <v>133</v>
      </c>
      <c r="C58" s="1">
        <v>100</v>
      </c>
      <c r="D58" s="1">
        <v>90</v>
      </c>
      <c r="F58" s="118">
        <v>32647</v>
      </c>
      <c r="G58" s="118" t="s">
        <v>668</v>
      </c>
      <c r="H58" s="118">
        <v>100</v>
      </c>
      <c r="I58" s="118">
        <v>80</v>
      </c>
      <c r="U58" s="1">
        <v>32647</v>
      </c>
      <c r="V58" s="1" t="s">
        <v>668</v>
      </c>
      <c r="W58" s="1">
        <v>80</v>
      </c>
      <c r="X58" s="1">
        <v>20</v>
      </c>
      <c r="Z58" s="1">
        <v>32656</v>
      </c>
      <c r="AA58" s="1" t="s">
        <v>746</v>
      </c>
      <c r="AB58" s="1">
        <v>70</v>
      </c>
      <c r="AC58" s="1">
        <v>80</v>
      </c>
      <c r="AF58" s="1">
        <v>32656</v>
      </c>
      <c r="AG58" s="1">
        <v>32656</v>
      </c>
      <c r="AH58" s="1">
        <v>97</v>
      </c>
    </row>
    <row r="59" spans="1:34" ht="20.100000000000001" customHeight="1" x14ac:dyDescent="0.15">
      <c r="A59" s="1">
        <v>32423</v>
      </c>
      <c r="B59" s="1" t="s">
        <v>325</v>
      </c>
      <c r="C59" s="1">
        <v>65</v>
      </c>
      <c r="D59" s="1">
        <v>90</v>
      </c>
      <c r="F59" s="118">
        <v>32656</v>
      </c>
      <c r="G59" s="118" t="s">
        <v>291</v>
      </c>
      <c r="H59" s="118">
        <v>70</v>
      </c>
      <c r="I59" s="118">
        <v>90</v>
      </c>
      <c r="U59" s="1">
        <v>32656</v>
      </c>
      <c r="V59" s="1" t="s">
        <v>291</v>
      </c>
      <c r="W59" s="1">
        <v>60</v>
      </c>
      <c r="X59" s="1">
        <v>90</v>
      </c>
      <c r="Z59" s="1">
        <v>32657</v>
      </c>
      <c r="AA59" s="1" t="s">
        <v>374</v>
      </c>
      <c r="AB59" s="1">
        <v>90</v>
      </c>
      <c r="AC59" s="1">
        <v>80</v>
      </c>
      <c r="AF59" s="1">
        <v>32657</v>
      </c>
      <c r="AG59" s="1">
        <v>32657</v>
      </c>
      <c r="AH59" s="1">
        <v>93</v>
      </c>
    </row>
    <row r="60" spans="1:34" ht="20.100000000000001" customHeight="1" x14ac:dyDescent="0.15">
      <c r="A60" s="1">
        <v>32647</v>
      </c>
      <c r="B60" s="1" t="s">
        <v>668</v>
      </c>
      <c r="C60" s="1">
        <v>70</v>
      </c>
      <c r="D60" s="1">
        <v>100</v>
      </c>
      <c r="F60" s="118">
        <v>32657</v>
      </c>
      <c r="G60" s="118" t="s">
        <v>374</v>
      </c>
      <c r="H60" s="118">
        <v>90</v>
      </c>
      <c r="I60" s="118">
        <v>90</v>
      </c>
      <c r="U60" s="1">
        <v>32657</v>
      </c>
      <c r="V60" s="1" t="s">
        <v>374</v>
      </c>
      <c r="W60" s="1">
        <v>80</v>
      </c>
      <c r="X60" s="1">
        <v>90</v>
      </c>
      <c r="Z60" s="1">
        <v>32660</v>
      </c>
      <c r="AA60" s="1" t="s">
        <v>110</v>
      </c>
      <c r="AB60" s="1">
        <v>55</v>
      </c>
      <c r="AC60" s="1">
        <v>40</v>
      </c>
      <c r="AF60" s="1">
        <v>32660</v>
      </c>
      <c r="AG60" s="1">
        <v>32660</v>
      </c>
      <c r="AH60" s="1">
        <v>89</v>
      </c>
    </row>
    <row r="61" spans="1:34" ht="20.100000000000001" customHeight="1" x14ac:dyDescent="0.15">
      <c r="A61" s="1">
        <v>32656</v>
      </c>
      <c r="B61" s="1" t="s">
        <v>291</v>
      </c>
      <c r="C61" s="1">
        <v>85</v>
      </c>
      <c r="D61" s="1">
        <v>90</v>
      </c>
      <c r="F61" s="118">
        <v>32664</v>
      </c>
      <c r="G61" s="118" t="s">
        <v>115</v>
      </c>
      <c r="H61" s="118">
        <v>100</v>
      </c>
      <c r="I61" s="118">
        <v>90</v>
      </c>
      <c r="U61" s="1">
        <v>32660</v>
      </c>
      <c r="V61" s="1" t="s">
        <v>110</v>
      </c>
      <c r="W61" s="1">
        <v>60</v>
      </c>
      <c r="X61" s="1">
        <v>40</v>
      </c>
      <c r="Z61" s="1">
        <v>32664</v>
      </c>
      <c r="AA61" s="1" t="s">
        <v>115</v>
      </c>
      <c r="AB61" s="1">
        <v>90</v>
      </c>
      <c r="AC61" s="1">
        <v>100</v>
      </c>
      <c r="AF61" s="1">
        <v>32664</v>
      </c>
      <c r="AG61" s="1">
        <v>32664</v>
      </c>
      <c r="AH61" s="1">
        <v>98</v>
      </c>
    </row>
    <row r="62" spans="1:34" ht="20.100000000000001" customHeight="1" x14ac:dyDescent="0.15">
      <c r="A62" s="1">
        <v>32657</v>
      </c>
      <c r="B62" s="1" t="s">
        <v>374</v>
      </c>
      <c r="C62" s="1">
        <v>85</v>
      </c>
      <c r="D62" s="1">
        <v>90</v>
      </c>
      <c r="F62" s="118">
        <v>32676</v>
      </c>
      <c r="G62" s="118" t="s">
        <v>175</v>
      </c>
      <c r="H62" s="118">
        <v>95</v>
      </c>
      <c r="I62" s="118">
        <v>100</v>
      </c>
      <c r="U62" s="1">
        <v>32676</v>
      </c>
      <c r="V62" s="1" t="s">
        <v>175</v>
      </c>
      <c r="W62" s="1">
        <v>85</v>
      </c>
      <c r="X62" s="1">
        <v>90</v>
      </c>
      <c r="Z62" s="1">
        <v>32676</v>
      </c>
      <c r="AA62" s="1" t="s">
        <v>175</v>
      </c>
      <c r="AB62" s="1">
        <v>100</v>
      </c>
      <c r="AC62" s="1">
        <v>90</v>
      </c>
      <c r="AF62" s="1">
        <v>32677</v>
      </c>
      <c r="AG62" s="1">
        <v>32677</v>
      </c>
      <c r="AH62" s="1">
        <v>92</v>
      </c>
    </row>
    <row r="63" spans="1:34" ht="20.100000000000001" customHeight="1" x14ac:dyDescent="0.15">
      <c r="A63" s="1">
        <v>32660</v>
      </c>
      <c r="B63" s="1" t="s">
        <v>110</v>
      </c>
      <c r="C63" s="1">
        <v>60</v>
      </c>
      <c r="D63" s="1">
        <v>60</v>
      </c>
      <c r="F63" s="118">
        <v>32677</v>
      </c>
      <c r="G63" s="118" t="s">
        <v>156</v>
      </c>
      <c r="H63" s="118">
        <v>90</v>
      </c>
      <c r="I63" s="118">
        <v>100</v>
      </c>
      <c r="U63" s="1">
        <v>32677</v>
      </c>
      <c r="V63" s="1" t="s">
        <v>156</v>
      </c>
      <c r="W63" s="1">
        <v>60</v>
      </c>
      <c r="X63" s="1">
        <v>70</v>
      </c>
      <c r="Z63" s="1">
        <v>32677</v>
      </c>
      <c r="AA63" s="1" t="s">
        <v>156</v>
      </c>
      <c r="AB63" s="1">
        <v>65</v>
      </c>
      <c r="AC63" s="1">
        <v>60</v>
      </c>
      <c r="AF63" s="1">
        <v>32689</v>
      </c>
      <c r="AG63" s="1">
        <v>32689</v>
      </c>
      <c r="AH63" s="1">
        <v>91</v>
      </c>
    </row>
    <row r="64" spans="1:34" ht="20.100000000000001" customHeight="1" x14ac:dyDescent="0.15">
      <c r="A64" s="1">
        <v>32664</v>
      </c>
      <c r="B64" s="1" t="s">
        <v>115</v>
      </c>
      <c r="C64" s="1">
        <v>95</v>
      </c>
      <c r="D64" s="1">
        <v>100</v>
      </c>
      <c r="F64" s="118">
        <v>32689</v>
      </c>
      <c r="G64" s="118" t="s">
        <v>112</v>
      </c>
      <c r="H64" s="118">
        <v>95</v>
      </c>
      <c r="I64" s="118">
        <v>90</v>
      </c>
      <c r="U64" s="1">
        <v>32689</v>
      </c>
      <c r="V64" s="1" t="s">
        <v>112</v>
      </c>
      <c r="W64" s="1">
        <v>80</v>
      </c>
      <c r="X64" s="1">
        <v>80</v>
      </c>
      <c r="Z64" s="1">
        <v>32684</v>
      </c>
      <c r="AA64" s="1" t="s">
        <v>747</v>
      </c>
      <c r="AB64" s="1">
        <v>100</v>
      </c>
      <c r="AC64" s="1">
        <v>90</v>
      </c>
      <c r="AF64" s="1">
        <v>32807</v>
      </c>
      <c r="AG64" s="1">
        <v>32807</v>
      </c>
      <c r="AH64" s="1">
        <v>72</v>
      </c>
    </row>
    <row r="65" spans="1:34" ht="20.100000000000001" customHeight="1" x14ac:dyDescent="0.15">
      <c r="A65" s="1">
        <v>32676</v>
      </c>
      <c r="B65" s="1" t="s">
        <v>175</v>
      </c>
      <c r="C65" s="1">
        <v>95</v>
      </c>
      <c r="D65" s="1">
        <v>100</v>
      </c>
      <c r="F65" s="118">
        <v>32807</v>
      </c>
      <c r="G65" s="118" t="s">
        <v>296</v>
      </c>
      <c r="H65" s="118">
        <v>65</v>
      </c>
      <c r="I65" s="118">
        <v>60</v>
      </c>
      <c r="U65" s="1">
        <v>32807</v>
      </c>
      <c r="V65" s="1" t="s">
        <v>296</v>
      </c>
      <c r="W65" s="1">
        <v>50</v>
      </c>
      <c r="X65" s="1">
        <v>50</v>
      </c>
      <c r="Z65" s="1">
        <v>32689</v>
      </c>
      <c r="AA65" s="1" t="s">
        <v>112</v>
      </c>
      <c r="AB65" s="1">
        <v>45</v>
      </c>
      <c r="AC65" s="1">
        <v>30</v>
      </c>
      <c r="AF65" s="1">
        <v>32808</v>
      </c>
      <c r="AG65" s="1">
        <v>32808</v>
      </c>
      <c r="AH65" s="1">
        <v>86</v>
      </c>
    </row>
    <row r="66" spans="1:34" ht="20.100000000000001" customHeight="1" x14ac:dyDescent="0.15">
      <c r="A66" s="1">
        <v>32677</v>
      </c>
      <c r="B66" s="1" t="s">
        <v>156</v>
      </c>
      <c r="C66" s="1">
        <v>95</v>
      </c>
      <c r="D66" s="1">
        <v>90</v>
      </c>
      <c r="F66" s="118">
        <v>32808</v>
      </c>
      <c r="G66" s="118" t="s">
        <v>586</v>
      </c>
      <c r="H66" s="118">
        <v>85</v>
      </c>
      <c r="I66" s="118">
        <v>80</v>
      </c>
      <c r="U66" s="1">
        <v>32808</v>
      </c>
      <c r="V66" s="1" t="s">
        <v>586</v>
      </c>
      <c r="W66" s="1">
        <v>40</v>
      </c>
      <c r="X66" s="1">
        <v>100</v>
      </c>
      <c r="Z66" s="1">
        <v>32828</v>
      </c>
      <c r="AA66" s="1" t="s">
        <v>109</v>
      </c>
      <c r="AB66" s="1">
        <v>70</v>
      </c>
      <c r="AC66" s="1">
        <v>80</v>
      </c>
      <c r="AF66" s="1">
        <v>32814</v>
      </c>
      <c r="AG66" s="1">
        <v>32814</v>
      </c>
      <c r="AH66" s="1">
        <v>98</v>
      </c>
    </row>
    <row r="67" spans="1:34" ht="20.100000000000001" customHeight="1" x14ac:dyDescent="0.15">
      <c r="A67" s="1">
        <v>32684</v>
      </c>
      <c r="B67" s="1" t="s">
        <v>521</v>
      </c>
      <c r="C67" s="1">
        <v>90</v>
      </c>
      <c r="D67" s="1">
        <v>90</v>
      </c>
      <c r="F67" s="118">
        <v>32828</v>
      </c>
      <c r="G67" s="118" t="s">
        <v>109</v>
      </c>
      <c r="H67" s="118">
        <v>100</v>
      </c>
      <c r="I67" s="118">
        <v>80</v>
      </c>
      <c r="U67" s="1">
        <v>32828</v>
      </c>
      <c r="V67" s="1" t="s">
        <v>109</v>
      </c>
      <c r="W67" s="1">
        <v>90</v>
      </c>
      <c r="X67" s="1">
        <v>90</v>
      </c>
      <c r="Z67" s="1">
        <v>32832</v>
      </c>
      <c r="AA67" s="1" t="s">
        <v>111</v>
      </c>
      <c r="AB67" s="1">
        <v>95</v>
      </c>
      <c r="AC67" s="1">
        <v>90</v>
      </c>
      <c r="AF67" s="1">
        <v>32832</v>
      </c>
      <c r="AG67" s="1">
        <v>32832</v>
      </c>
      <c r="AH67" s="1">
        <v>97</v>
      </c>
    </row>
    <row r="68" spans="1:34" ht="20.100000000000001" customHeight="1" x14ac:dyDescent="0.15">
      <c r="A68" s="1">
        <v>32689</v>
      </c>
      <c r="B68" s="1" t="s">
        <v>112</v>
      </c>
      <c r="C68" s="1">
        <v>95</v>
      </c>
      <c r="D68" s="1">
        <v>100</v>
      </c>
      <c r="F68" s="118">
        <v>32832</v>
      </c>
      <c r="G68" s="118" t="s">
        <v>111</v>
      </c>
      <c r="H68" s="118">
        <v>95</v>
      </c>
      <c r="I68" s="118">
        <v>100</v>
      </c>
      <c r="U68" s="1">
        <v>32833</v>
      </c>
      <c r="V68" s="1" t="s">
        <v>113</v>
      </c>
      <c r="W68" s="1">
        <v>85</v>
      </c>
      <c r="X68" s="1">
        <v>90</v>
      </c>
      <c r="Z68" s="1">
        <v>32833</v>
      </c>
      <c r="AA68" s="1" t="s">
        <v>113</v>
      </c>
      <c r="AB68" s="1">
        <v>95</v>
      </c>
      <c r="AC68" s="1">
        <v>100</v>
      </c>
      <c r="AF68" s="1">
        <v>32837</v>
      </c>
      <c r="AG68" s="1">
        <v>32837</v>
      </c>
      <c r="AH68" s="1">
        <v>97</v>
      </c>
    </row>
    <row r="69" spans="1:34" ht="20.100000000000001" customHeight="1" x14ac:dyDescent="0.15">
      <c r="A69" s="1">
        <v>32808</v>
      </c>
      <c r="B69" s="1" t="s">
        <v>586</v>
      </c>
      <c r="C69" s="1">
        <v>80</v>
      </c>
      <c r="D69" s="1">
        <v>100</v>
      </c>
      <c r="F69" s="118">
        <v>32833</v>
      </c>
      <c r="G69" s="118" t="s">
        <v>113</v>
      </c>
      <c r="H69" s="118">
        <v>95</v>
      </c>
      <c r="I69" s="118">
        <v>100</v>
      </c>
      <c r="U69" s="1">
        <v>32837</v>
      </c>
      <c r="V69" s="1" t="s">
        <v>249</v>
      </c>
      <c r="W69" s="1">
        <v>70</v>
      </c>
      <c r="X69" s="1">
        <v>100</v>
      </c>
      <c r="Z69" s="1">
        <v>32837</v>
      </c>
      <c r="AA69" s="1" t="s">
        <v>249</v>
      </c>
      <c r="AB69" s="1">
        <v>70</v>
      </c>
      <c r="AC69" s="1">
        <v>100</v>
      </c>
      <c r="AF69" s="1">
        <v>32847</v>
      </c>
      <c r="AG69" s="1">
        <v>32847</v>
      </c>
      <c r="AH69" s="1">
        <v>100</v>
      </c>
    </row>
    <row r="70" spans="1:34" ht="20.100000000000001" customHeight="1" x14ac:dyDescent="0.15">
      <c r="A70" s="1">
        <v>32828</v>
      </c>
      <c r="B70" s="1" t="s">
        <v>109</v>
      </c>
      <c r="C70" s="1">
        <v>80</v>
      </c>
      <c r="D70" s="1">
        <v>90</v>
      </c>
      <c r="F70" s="118">
        <v>32837</v>
      </c>
      <c r="G70" s="118" t="s">
        <v>249</v>
      </c>
      <c r="H70" s="118">
        <v>85</v>
      </c>
      <c r="I70" s="118">
        <v>100</v>
      </c>
      <c r="U70" s="1">
        <v>32844</v>
      </c>
      <c r="V70" s="1" t="s">
        <v>687</v>
      </c>
      <c r="W70" s="1">
        <v>85</v>
      </c>
      <c r="X70" s="1">
        <v>90</v>
      </c>
      <c r="Z70" s="1">
        <v>32844</v>
      </c>
      <c r="AA70" s="1" t="s">
        <v>687</v>
      </c>
      <c r="AB70" s="1">
        <v>90</v>
      </c>
      <c r="AC70" s="1">
        <v>90</v>
      </c>
      <c r="AF70" s="1">
        <v>32853</v>
      </c>
      <c r="AG70" s="1">
        <v>32853</v>
      </c>
      <c r="AH70" s="1">
        <v>98</v>
      </c>
    </row>
    <row r="71" spans="1:34" ht="20.100000000000001" customHeight="1" x14ac:dyDescent="0.15">
      <c r="A71" s="1">
        <v>32832</v>
      </c>
      <c r="B71" s="1" t="s">
        <v>111</v>
      </c>
      <c r="C71" s="1">
        <v>90</v>
      </c>
      <c r="D71" s="1">
        <v>90</v>
      </c>
      <c r="F71" s="118">
        <v>32844</v>
      </c>
      <c r="G71" s="118" t="s">
        <v>687</v>
      </c>
      <c r="H71" s="118">
        <v>95</v>
      </c>
      <c r="I71" s="118">
        <v>100</v>
      </c>
      <c r="U71" s="1">
        <v>32847</v>
      </c>
      <c r="V71" s="1" t="s">
        <v>375</v>
      </c>
      <c r="W71" s="1">
        <v>100</v>
      </c>
      <c r="X71" s="1">
        <v>100</v>
      </c>
      <c r="Z71" s="1">
        <v>32847</v>
      </c>
      <c r="AA71" s="1" t="s">
        <v>748</v>
      </c>
      <c r="AB71" s="1">
        <v>100</v>
      </c>
      <c r="AC71" s="1">
        <v>100</v>
      </c>
      <c r="AF71" s="1">
        <v>32878</v>
      </c>
      <c r="AG71" s="1">
        <v>32878</v>
      </c>
      <c r="AH71" s="1">
        <v>88</v>
      </c>
    </row>
    <row r="72" spans="1:34" ht="20.100000000000001" customHeight="1" x14ac:dyDescent="0.15">
      <c r="A72" s="1">
        <v>32833</v>
      </c>
      <c r="B72" s="1" t="s">
        <v>113</v>
      </c>
      <c r="C72" s="1">
        <v>90</v>
      </c>
      <c r="D72" s="1">
        <v>100</v>
      </c>
      <c r="F72" s="118">
        <v>32853</v>
      </c>
      <c r="G72" s="118" t="s">
        <v>478</v>
      </c>
      <c r="H72" s="118">
        <v>90</v>
      </c>
      <c r="I72" s="118">
        <v>100</v>
      </c>
      <c r="U72" s="1">
        <v>32853</v>
      </c>
      <c r="V72" s="1" t="s">
        <v>478</v>
      </c>
      <c r="W72" s="1">
        <v>90</v>
      </c>
      <c r="X72" s="1">
        <v>90</v>
      </c>
      <c r="Z72" s="1">
        <v>32853</v>
      </c>
      <c r="AA72" s="1" t="s">
        <v>478</v>
      </c>
      <c r="AB72" s="1">
        <v>100</v>
      </c>
      <c r="AC72" s="1">
        <v>100</v>
      </c>
      <c r="AF72" s="1">
        <v>32975</v>
      </c>
      <c r="AG72" s="1">
        <v>32975</v>
      </c>
      <c r="AH72" s="1">
        <v>89</v>
      </c>
    </row>
    <row r="73" spans="1:34" ht="20.100000000000001" customHeight="1" x14ac:dyDescent="0.15">
      <c r="A73" s="1">
        <v>32837</v>
      </c>
      <c r="B73" s="1" t="s">
        <v>249</v>
      </c>
      <c r="C73" s="1">
        <v>70</v>
      </c>
      <c r="D73" s="1">
        <v>100</v>
      </c>
      <c r="F73" s="118">
        <v>32878</v>
      </c>
      <c r="G73" s="118" t="s">
        <v>588</v>
      </c>
      <c r="H73" s="118">
        <v>85</v>
      </c>
      <c r="I73" s="118">
        <v>90</v>
      </c>
      <c r="U73" s="1">
        <v>32878</v>
      </c>
      <c r="V73" s="1" t="s">
        <v>588</v>
      </c>
      <c r="W73" s="1">
        <v>45</v>
      </c>
      <c r="X73" s="1">
        <v>80</v>
      </c>
      <c r="Z73" s="1">
        <v>32975</v>
      </c>
      <c r="AA73" s="1" t="s">
        <v>142</v>
      </c>
      <c r="AB73" s="1">
        <v>70</v>
      </c>
      <c r="AC73" s="1">
        <v>70</v>
      </c>
      <c r="AF73" s="1">
        <v>32978</v>
      </c>
      <c r="AG73" s="1">
        <v>32978</v>
      </c>
      <c r="AH73" s="1">
        <v>90</v>
      </c>
    </row>
    <row r="74" spans="1:34" ht="20.100000000000001" customHeight="1" x14ac:dyDescent="0.15">
      <c r="A74" s="1">
        <v>32844</v>
      </c>
      <c r="B74" s="1" t="s">
        <v>687</v>
      </c>
      <c r="C74" s="1">
        <v>95</v>
      </c>
      <c r="D74" s="1">
        <v>100</v>
      </c>
      <c r="F74" s="118">
        <v>32975</v>
      </c>
      <c r="G74" s="118" t="s">
        <v>142</v>
      </c>
      <c r="H74" s="118">
        <v>100</v>
      </c>
      <c r="I74" s="118">
        <v>100</v>
      </c>
      <c r="U74" s="1">
        <v>32975</v>
      </c>
      <c r="V74" s="1" t="s">
        <v>142</v>
      </c>
      <c r="W74" s="1">
        <v>70</v>
      </c>
      <c r="X74" s="1">
        <v>40</v>
      </c>
      <c r="Z74" s="1">
        <v>32978</v>
      </c>
      <c r="AA74" s="1" t="s">
        <v>138</v>
      </c>
      <c r="AB74" s="1">
        <v>60</v>
      </c>
      <c r="AC74" s="1">
        <v>60</v>
      </c>
      <c r="AF74" s="1">
        <v>33000</v>
      </c>
      <c r="AG74" s="1">
        <v>33000</v>
      </c>
      <c r="AH74" s="1">
        <v>99</v>
      </c>
    </row>
    <row r="75" spans="1:34" ht="20.100000000000001" customHeight="1" x14ac:dyDescent="0.15">
      <c r="A75" s="1">
        <v>32847</v>
      </c>
      <c r="B75" s="1" t="s">
        <v>375</v>
      </c>
      <c r="C75" s="1">
        <v>95</v>
      </c>
      <c r="D75" s="1">
        <v>100</v>
      </c>
      <c r="F75" s="118">
        <v>32978</v>
      </c>
      <c r="G75" s="118" t="s">
        <v>138</v>
      </c>
      <c r="H75" s="118">
        <v>80</v>
      </c>
      <c r="I75" s="118">
        <v>90</v>
      </c>
      <c r="U75" s="1">
        <v>32978</v>
      </c>
      <c r="V75" s="1" t="s">
        <v>138</v>
      </c>
      <c r="W75" s="1">
        <v>70</v>
      </c>
      <c r="X75" s="1">
        <v>40</v>
      </c>
      <c r="Z75" s="1">
        <v>33000</v>
      </c>
      <c r="AA75" s="1" t="s">
        <v>181</v>
      </c>
      <c r="AB75" s="1">
        <v>85</v>
      </c>
      <c r="AC75" s="1">
        <v>80</v>
      </c>
      <c r="AF75" s="1">
        <v>33035</v>
      </c>
      <c r="AG75" s="1">
        <v>33035</v>
      </c>
      <c r="AH75" s="1">
        <v>99</v>
      </c>
    </row>
    <row r="76" spans="1:34" ht="20.100000000000001" customHeight="1" x14ac:dyDescent="0.15">
      <c r="A76" s="1">
        <v>32853</v>
      </c>
      <c r="B76" s="1" t="s">
        <v>478</v>
      </c>
      <c r="C76" s="1">
        <v>90</v>
      </c>
      <c r="D76" s="1">
        <v>100</v>
      </c>
      <c r="F76" s="118">
        <v>33000</v>
      </c>
      <c r="G76" s="118" t="s">
        <v>181</v>
      </c>
      <c r="H76" s="118">
        <v>100</v>
      </c>
      <c r="I76" s="118">
        <v>100</v>
      </c>
      <c r="U76" s="1">
        <v>33000</v>
      </c>
      <c r="V76" s="1" t="s">
        <v>181</v>
      </c>
      <c r="W76" s="1">
        <v>80</v>
      </c>
      <c r="X76" s="1">
        <v>90</v>
      </c>
      <c r="Z76" s="1">
        <v>33035</v>
      </c>
      <c r="AA76" s="1" t="s">
        <v>341</v>
      </c>
      <c r="AB76" s="1">
        <v>75</v>
      </c>
      <c r="AC76" s="1">
        <v>40</v>
      </c>
      <c r="AF76" s="1">
        <v>33596</v>
      </c>
      <c r="AG76" s="1">
        <v>33596</v>
      </c>
      <c r="AH76" s="1">
        <v>99</v>
      </c>
    </row>
    <row r="77" spans="1:34" ht="20.100000000000001" customHeight="1" x14ac:dyDescent="0.15">
      <c r="A77" s="1">
        <v>32878</v>
      </c>
      <c r="B77" s="1" t="s">
        <v>588</v>
      </c>
      <c r="C77" s="1">
        <v>95</v>
      </c>
      <c r="D77" s="1">
        <v>80</v>
      </c>
      <c r="F77" s="118">
        <v>33035</v>
      </c>
      <c r="G77" s="118" t="s">
        <v>341</v>
      </c>
      <c r="H77" s="118">
        <v>90</v>
      </c>
      <c r="I77" s="118">
        <v>100</v>
      </c>
      <c r="U77" s="1">
        <v>33035</v>
      </c>
      <c r="V77" s="1" t="s">
        <v>341</v>
      </c>
      <c r="W77" s="1">
        <v>90</v>
      </c>
      <c r="X77" s="1">
        <v>80</v>
      </c>
      <c r="Z77" s="1">
        <v>33596</v>
      </c>
      <c r="AA77" s="1" t="s">
        <v>214</v>
      </c>
      <c r="AB77" s="1">
        <v>95</v>
      </c>
      <c r="AC77" s="1">
        <v>90</v>
      </c>
      <c r="AF77" s="1">
        <v>34568</v>
      </c>
      <c r="AG77" s="1">
        <v>34568</v>
      </c>
      <c r="AH77" s="1">
        <v>93</v>
      </c>
    </row>
    <row r="78" spans="1:34" ht="20.100000000000001" customHeight="1" x14ac:dyDescent="0.15">
      <c r="A78" s="1">
        <v>32975</v>
      </c>
      <c r="B78" s="1" t="s">
        <v>142</v>
      </c>
      <c r="C78" s="1">
        <v>95</v>
      </c>
      <c r="D78" s="1">
        <v>80</v>
      </c>
      <c r="F78" s="118">
        <v>33596</v>
      </c>
      <c r="G78" s="118" t="s">
        <v>214</v>
      </c>
      <c r="H78" s="118">
        <v>95</v>
      </c>
      <c r="I78" s="118">
        <v>100</v>
      </c>
      <c r="U78" s="1">
        <v>33596</v>
      </c>
      <c r="V78" s="1" t="s">
        <v>214</v>
      </c>
      <c r="W78" s="1">
        <v>95</v>
      </c>
      <c r="X78" s="1">
        <v>100</v>
      </c>
      <c r="Z78" s="1">
        <v>34568</v>
      </c>
      <c r="AA78" s="1" t="s">
        <v>292</v>
      </c>
      <c r="AB78" s="1">
        <v>100</v>
      </c>
      <c r="AC78" s="1">
        <v>90</v>
      </c>
      <c r="AF78" s="1">
        <v>35192</v>
      </c>
      <c r="AG78" s="1">
        <v>35192</v>
      </c>
      <c r="AH78" s="1">
        <v>95</v>
      </c>
    </row>
    <row r="79" spans="1:34" ht="20.100000000000001" customHeight="1" x14ac:dyDescent="0.15">
      <c r="A79" s="1">
        <v>32978</v>
      </c>
      <c r="B79" s="1" t="s">
        <v>138</v>
      </c>
      <c r="C79" s="1">
        <v>95</v>
      </c>
      <c r="D79" s="1">
        <v>100</v>
      </c>
      <c r="F79" s="118">
        <v>33717</v>
      </c>
      <c r="G79" s="118" t="s">
        <v>192</v>
      </c>
      <c r="H79" s="118">
        <v>75</v>
      </c>
      <c r="I79" s="118">
        <v>50</v>
      </c>
      <c r="U79" s="1">
        <v>33717</v>
      </c>
      <c r="V79" s="1" t="s">
        <v>192</v>
      </c>
      <c r="W79" s="1">
        <v>45</v>
      </c>
      <c r="X79" s="1">
        <v>90</v>
      </c>
      <c r="Z79" s="1">
        <v>34684</v>
      </c>
      <c r="AA79" s="1" t="s">
        <v>407</v>
      </c>
      <c r="AB79" s="1">
        <v>70</v>
      </c>
      <c r="AC79" s="1">
        <v>70</v>
      </c>
      <c r="AF79" s="1">
        <v>35362</v>
      </c>
      <c r="AG79" s="1">
        <v>35362</v>
      </c>
      <c r="AH79" s="1">
        <v>82</v>
      </c>
    </row>
    <row r="80" spans="1:34" ht="20.100000000000001" customHeight="1" x14ac:dyDescent="0.15">
      <c r="A80" s="1">
        <v>33000</v>
      </c>
      <c r="B80" s="1" t="s">
        <v>181</v>
      </c>
      <c r="C80" s="1">
        <v>90</v>
      </c>
      <c r="D80" s="1">
        <v>100</v>
      </c>
      <c r="F80" s="118">
        <v>34568</v>
      </c>
      <c r="G80" s="118" t="s">
        <v>292</v>
      </c>
      <c r="H80" s="118">
        <v>90</v>
      </c>
      <c r="I80" s="118">
        <v>90</v>
      </c>
      <c r="U80" s="1">
        <v>34568</v>
      </c>
      <c r="V80" s="1" t="s">
        <v>292</v>
      </c>
      <c r="W80" s="1">
        <v>80</v>
      </c>
      <c r="X80" s="1">
        <v>70</v>
      </c>
      <c r="Z80" s="1">
        <v>35192</v>
      </c>
      <c r="AA80" s="1" t="s">
        <v>515</v>
      </c>
      <c r="AB80" s="1">
        <v>75</v>
      </c>
      <c r="AC80" s="1">
        <v>60</v>
      </c>
      <c r="AF80" s="1">
        <v>35414</v>
      </c>
      <c r="AG80" s="1">
        <v>35414</v>
      </c>
      <c r="AH80" s="1">
        <v>97</v>
      </c>
    </row>
    <row r="81" spans="1:34" ht="20.100000000000001" customHeight="1" x14ac:dyDescent="0.15">
      <c r="A81" s="1">
        <v>33023</v>
      </c>
      <c r="B81" s="1" t="s">
        <v>146</v>
      </c>
      <c r="C81" s="1">
        <v>70</v>
      </c>
      <c r="D81" s="1">
        <v>60</v>
      </c>
      <c r="F81" s="118">
        <v>34684</v>
      </c>
      <c r="G81" s="118" t="s">
        <v>407</v>
      </c>
      <c r="H81" s="118">
        <v>90</v>
      </c>
      <c r="I81" s="118">
        <v>60</v>
      </c>
      <c r="U81" s="1">
        <v>34684</v>
      </c>
      <c r="V81" s="1" t="s">
        <v>407</v>
      </c>
      <c r="W81" s="1">
        <v>85</v>
      </c>
      <c r="X81" s="1">
        <v>70</v>
      </c>
      <c r="Z81" s="1">
        <v>35362</v>
      </c>
      <c r="AA81" s="1" t="s">
        <v>623</v>
      </c>
      <c r="AB81" s="1">
        <v>45</v>
      </c>
      <c r="AC81" s="1">
        <v>50</v>
      </c>
      <c r="AF81" s="1">
        <v>35971</v>
      </c>
      <c r="AG81" s="1">
        <v>35971</v>
      </c>
      <c r="AH81" s="1">
        <v>96</v>
      </c>
    </row>
    <row r="82" spans="1:34" ht="20.100000000000001" customHeight="1" x14ac:dyDescent="0.15">
      <c r="A82" s="1">
        <v>33035</v>
      </c>
      <c r="B82" s="1" t="s">
        <v>341</v>
      </c>
      <c r="C82" s="1">
        <v>95</v>
      </c>
      <c r="D82" s="1">
        <v>100</v>
      </c>
      <c r="F82" s="118">
        <v>35192</v>
      </c>
      <c r="G82" s="118" t="s">
        <v>515</v>
      </c>
      <c r="H82" s="118">
        <v>80</v>
      </c>
      <c r="I82" s="118">
        <v>70</v>
      </c>
      <c r="U82" s="1">
        <v>35362</v>
      </c>
      <c r="V82" s="1" t="s">
        <v>623</v>
      </c>
      <c r="W82" s="1">
        <v>40</v>
      </c>
      <c r="X82" s="1">
        <v>40</v>
      </c>
      <c r="Z82" s="1">
        <v>35414</v>
      </c>
      <c r="AA82" s="1" t="s">
        <v>355</v>
      </c>
      <c r="AB82" s="1">
        <v>75</v>
      </c>
      <c r="AC82" s="1">
        <v>50</v>
      </c>
      <c r="AF82" s="1">
        <v>35980</v>
      </c>
      <c r="AG82" s="1">
        <v>35980</v>
      </c>
      <c r="AH82" s="1">
        <v>96</v>
      </c>
    </row>
    <row r="83" spans="1:34" ht="20.100000000000001" customHeight="1" x14ac:dyDescent="0.15">
      <c r="A83" s="1">
        <v>33596</v>
      </c>
      <c r="B83" s="1" t="s">
        <v>214</v>
      </c>
      <c r="C83" s="1">
        <v>100</v>
      </c>
      <c r="D83" s="1">
        <v>100</v>
      </c>
      <c r="F83" s="118">
        <v>35362</v>
      </c>
      <c r="G83" s="118" t="s">
        <v>623</v>
      </c>
      <c r="H83" s="118">
        <v>70</v>
      </c>
      <c r="I83" s="118">
        <v>50</v>
      </c>
      <c r="U83" s="1">
        <v>35414</v>
      </c>
      <c r="V83" s="1" t="s">
        <v>355</v>
      </c>
      <c r="W83" s="1">
        <v>70</v>
      </c>
      <c r="X83" s="1">
        <v>70</v>
      </c>
      <c r="Z83" s="1">
        <v>35971</v>
      </c>
      <c r="AA83" s="1" t="s">
        <v>160</v>
      </c>
      <c r="AB83" s="1">
        <v>75</v>
      </c>
      <c r="AC83" s="1">
        <v>100</v>
      </c>
      <c r="AF83" s="1">
        <v>36011</v>
      </c>
      <c r="AG83" s="1">
        <v>36011</v>
      </c>
      <c r="AH83" s="1">
        <v>70</v>
      </c>
    </row>
    <row r="84" spans="1:34" ht="20.100000000000001" customHeight="1" x14ac:dyDescent="0.15">
      <c r="A84" s="1">
        <v>34568</v>
      </c>
      <c r="B84" s="1" t="s">
        <v>292</v>
      </c>
      <c r="C84" s="1">
        <v>95</v>
      </c>
      <c r="D84" s="1">
        <v>90</v>
      </c>
      <c r="F84" s="118">
        <v>35414</v>
      </c>
      <c r="G84" s="118" t="s">
        <v>355</v>
      </c>
      <c r="H84" s="118">
        <v>85</v>
      </c>
      <c r="I84" s="118">
        <v>90</v>
      </c>
      <c r="U84" s="1">
        <v>35971</v>
      </c>
      <c r="V84" s="1" t="s">
        <v>160</v>
      </c>
      <c r="W84" s="1">
        <v>95</v>
      </c>
      <c r="X84" s="1">
        <v>90</v>
      </c>
      <c r="Z84" s="1">
        <v>35980</v>
      </c>
      <c r="AA84" s="1" t="s">
        <v>149</v>
      </c>
      <c r="AB84" s="1">
        <v>90</v>
      </c>
      <c r="AC84" s="1">
        <v>90</v>
      </c>
      <c r="AF84" s="1">
        <v>36029</v>
      </c>
      <c r="AG84" s="1">
        <v>36029</v>
      </c>
      <c r="AH84" s="1">
        <v>99</v>
      </c>
    </row>
    <row r="85" spans="1:34" ht="20.100000000000001" customHeight="1" x14ac:dyDescent="0.15">
      <c r="A85" s="1">
        <v>34684</v>
      </c>
      <c r="B85" s="1" t="s">
        <v>407</v>
      </c>
      <c r="C85" s="1">
        <v>85</v>
      </c>
      <c r="D85" s="1">
        <v>90</v>
      </c>
      <c r="F85" s="118">
        <v>35971</v>
      </c>
      <c r="G85" s="118" t="s">
        <v>160</v>
      </c>
      <c r="H85" s="118">
        <v>95</v>
      </c>
      <c r="I85" s="118">
        <v>90</v>
      </c>
      <c r="U85" s="1">
        <v>35980</v>
      </c>
      <c r="V85" s="1" t="s">
        <v>149</v>
      </c>
      <c r="W85" s="1">
        <v>80</v>
      </c>
      <c r="X85" s="1">
        <v>80</v>
      </c>
      <c r="Z85" s="1">
        <v>35985</v>
      </c>
      <c r="AA85" s="1" t="s">
        <v>169</v>
      </c>
      <c r="AB85" s="1">
        <v>85</v>
      </c>
      <c r="AC85" s="1">
        <v>100</v>
      </c>
      <c r="AF85" s="1">
        <v>36046</v>
      </c>
      <c r="AG85" s="1">
        <v>36046</v>
      </c>
      <c r="AH85" s="1">
        <v>98</v>
      </c>
    </row>
    <row r="86" spans="1:34" ht="20.100000000000001" customHeight="1" x14ac:dyDescent="0.15">
      <c r="A86" s="1">
        <v>35192</v>
      </c>
      <c r="B86" s="1" t="s">
        <v>515</v>
      </c>
      <c r="C86" s="1">
        <v>90</v>
      </c>
      <c r="D86" s="1">
        <v>80</v>
      </c>
      <c r="F86" s="118">
        <v>35980</v>
      </c>
      <c r="G86" s="118" t="s">
        <v>149</v>
      </c>
      <c r="H86" s="118">
        <v>100</v>
      </c>
      <c r="I86" s="118">
        <v>100</v>
      </c>
      <c r="U86" s="1">
        <v>35985</v>
      </c>
      <c r="V86" s="1" t="s">
        <v>169</v>
      </c>
      <c r="W86" s="1">
        <v>95</v>
      </c>
      <c r="X86" s="1">
        <v>90</v>
      </c>
      <c r="Z86" s="1">
        <v>35991</v>
      </c>
      <c r="AA86" s="1" t="s">
        <v>171</v>
      </c>
      <c r="AB86" s="1">
        <v>55</v>
      </c>
      <c r="AC86" s="1">
        <v>60</v>
      </c>
      <c r="AF86" s="1">
        <v>36049</v>
      </c>
      <c r="AG86" s="1">
        <v>36049</v>
      </c>
      <c r="AH86" s="1">
        <v>85</v>
      </c>
    </row>
    <row r="87" spans="1:34" ht="20.100000000000001" customHeight="1" x14ac:dyDescent="0.15">
      <c r="A87" s="1">
        <v>35362</v>
      </c>
      <c r="B87" s="1" t="s">
        <v>623</v>
      </c>
      <c r="C87" s="1">
        <v>45</v>
      </c>
      <c r="D87" s="1">
        <v>60</v>
      </c>
      <c r="F87" s="118">
        <v>35991</v>
      </c>
      <c r="G87" s="118" t="s">
        <v>171</v>
      </c>
      <c r="H87" s="118">
        <v>80</v>
      </c>
      <c r="I87" s="118">
        <v>0</v>
      </c>
      <c r="U87" s="1">
        <v>36011</v>
      </c>
      <c r="V87" s="1" t="s">
        <v>679</v>
      </c>
      <c r="W87" s="1">
        <v>50</v>
      </c>
      <c r="X87" s="1">
        <v>50</v>
      </c>
      <c r="Z87" s="1">
        <v>36011</v>
      </c>
      <c r="AA87" s="1" t="s">
        <v>679</v>
      </c>
      <c r="AB87" s="1">
        <v>70</v>
      </c>
      <c r="AC87" s="1">
        <v>70</v>
      </c>
      <c r="AF87" s="1">
        <v>36056</v>
      </c>
      <c r="AG87" s="1">
        <v>36056</v>
      </c>
      <c r="AH87" s="1">
        <v>95</v>
      </c>
    </row>
    <row r="88" spans="1:34" ht="20.100000000000001" customHeight="1" x14ac:dyDescent="0.15">
      <c r="A88" s="1">
        <v>35414</v>
      </c>
      <c r="B88" s="1" t="s">
        <v>355</v>
      </c>
      <c r="C88" s="1">
        <v>85</v>
      </c>
      <c r="D88" s="1">
        <v>70</v>
      </c>
      <c r="F88" s="118">
        <v>36011</v>
      </c>
      <c r="G88" s="118" t="s">
        <v>679</v>
      </c>
      <c r="H88" s="118">
        <v>90</v>
      </c>
      <c r="I88" s="118">
        <v>70</v>
      </c>
      <c r="U88" s="1">
        <v>36029</v>
      </c>
      <c r="V88" s="1" t="s">
        <v>228</v>
      </c>
      <c r="W88" s="1">
        <v>90</v>
      </c>
      <c r="X88" s="1">
        <v>90</v>
      </c>
      <c r="Z88" s="1">
        <v>36023</v>
      </c>
      <c r="AA88" s="1" t="s">
        <v>177</v>
      </c>
      <c r="AB88" s="1">
        <v>55</v>
      </c>
      <c r="AC88" s="1">
        <v>70</v>
      </c>
      <c r="AF88" s="1">
        <v>36062</v>
      </c>
      <c r="AG88" s="1">
        <v>36062</v>
      </c>
      <c r="AH88" s="1">
        <v>98</v>
      </c>
    </row>
    <row r="89" spans="1:34" ht="20.100000000000001" customHeight="1" x14ac:dyDescent="0.15">
      <c r="A89" s="1">
        <v>35971</v>
      </c>
      <c r="B89" s="1" t="s">
        <v>160</v>
      </c>
      <c r="C89" s="1">
        <v>100</v>
      </c>
      <c r="D89" s="1">
        <v>80</v>
      </c>
      <c r="F89" s="118">
        <v>36029</v>
      </c>
      <c r="G89" s="118" t="s">
        <v>228</v>
      </c>
      <c r="H89" s="118">
        <v>85</v>
      </c>
      <c r="I89" s="118">
        <v>100</v>
      </c>
      <c r="U89" s="1">
        <v>36046</v>
      </c>
      <c r="V89" s="1" t="s">
        <v>153</v>
      </c>
      <c r="W89" s="1">
        <v>85</v>
      </c>
      <c r="X89" s="1">
        <v>70</v>
      </c>
      <c r="Z89" s="1">
        <v>36029</v>
      </c>
      <c r="AA89" s="1" t="s">
        <v>228</v>
      </c>
      <c r="AB89" s="1">
        <v>90</v>
      </c>
      <c r="AC89" s="1">
        <v>100</v>
      </c>
      <c r="AF89" s="1">
        <v>36063</v>
      </c>
      <c r="AG89" s="1">
        <v>36063</v>
      </c>
      <c r="AH89" s="1">
        <v>68</v>
      </c>
    </row>
    <row r="90" spans="1:34" ht="20.100000000000001" customHeight="1" x14ac:dyDescent="0.15">
      <c r="A90" s="1">
        <v>35980</v>
      </c>
      <c r="B90" s="1" t="s">
        <v>149</v>
      </c>
      <c r="C90" s="1">
        <v>90</v>
      </c>
      <c r="D90" s="1">
        <v>80</v>
      </c>
      <c r="F90" s="118">
        <v>36030</v>
      </c>
      <c r="G90" s="118" t="s">
        <v>158</v>
      </c>
      <c r="H90" s="118">
        <v>65</v>
      </c>
      <c r="I90" s="118">
        <v>80</v>
      </c>
      <c r="U90" s="1">
        <v>36049</v>
      </c>
      <c r="V90" s="1" t="s">
        <v>633</v>
      </c>
      <c r="W90" s="1">
        <v>70</v>
      </c>
      <c r="X90" s="1">
        <v>70</v>
      </c>
      <c r="Z90" s="1">
        <v>36046</v>
      </c>
      <c r="AA90" s="1" t="s">
        <v>153</v>
      </c>
      <c r="AB90" s="1">
        <v>60</v>
      </c>
      <c r="AC90" s="1">
        <v>60</v>
      </c>
      <c r="AF90" s="1">
        <v>36065</v>
      </c>
      <c r="AG90" s="1">
        <v>36065</v>
      </c>
      <c r="AH90" s="1">
        <v>81</v>
      </c>
    </row>
    <row r="91" spans="1:34" ht="20.100000000000001" customHeight="1" x14ac:dyDescent="0.15">
      <c r="A91" s="1">
        <v>35985</v>
      </c>
      <c r="B91" s="1" t="s">
        <v>169</v>
      </c>
      <c r="C91" s="1">
        <v>95</v>
      </c>
      <c r="D91" s="1">
        <v>90</v>
      </c>
      <c r="F91" s="118">
        <v>36046</v>
      </c>
      <c r="G91" s="118" t="s">
        <v>153</v>
      </c>
      <c r="H91" s="118">
        <v>90</v>
      </c>
      <c r="I91" s="118">
        <v>80</v>
      </c>
      <c r="U91" s="1">
        <v>36056</v>
      </c>
      <c r="V91" s="1" t="s">
        <v>231</v>
      </c>
      <c r="W91" s="1">
        <v>100</v>
      </c>
      <c r="X91" s="1">
        <v>100</v>
      </c>
      <c r="Z91" s="1">
        <v>36049</v>
      </c>
      <c r="AA91" s="1" t="s">
        <v>633</v>
      </c>
      <c r="AB91" s="1">
        <v>65</v>
      </c>
      <c r="AC91" s="1">
        <v>40</v>
      </c>
      <c r="AF91" s="1">
        <v>36066</v>
      </c>
      <c r="AG91" s="1">
        <v>36066</v>
      </c>
      <c r="AH91" s="1">
        <v>81</v>
      </c>
    </row>
    <row r="92" spans="1:34" ht="20.100000000000001" customHeight="1" x14ac:dyDescent="0.15">
      <c r="A92" s="1">
        <v>36029</v>
      </c>
      <c r="B92" s="1" t="s">
        <v>228</v>
      </c>
      <c r="C92" s="1">
        <v>90</v>
      </c>
      <c r="D92" s="1">
        <v>100</v>
      </c>
      <c r="F92" s="118">
        <v>36049</v>
      </c>
      <c r="G92" s="118" t="s">
        <v>633</v>
      </c>
      <c r="H92" s="118">
        <v>85</v>
      </c>
      <c r="I92" s="118">
        <v>50</v>
      </c>
      <c r="U92" s="1">
        <v>36065</v>
      </c>
      <c r="V92" s="1" t="s">
        <v>241</v>
      </c>
      <c r="W92" s="1">
        <v>65</v>
      </c>
      <c r="X92" s="1">
        <v>80</v>
      </c>
      <c r="Z92" s="1">
        <v>36053</v>
      </c>
      <c r="AA92" s="1" t="s">
        <v>183</v>
      </c>
      <c r="AB92" s="1">
        <v>90</v>
      </c>
      <c r="AC92" s="1">
        <v>80</v>
      </c>
      <c r="AF92" s="1">
        <v>36073</v>
      </c>
      <c r="AG92" s="1">
        <v>36073</v>
      </c>
      <c r="AH92" s="1">
        <v>99</v>
      </c>
    </row>
    <row r="93" spans="1:34" ht="20.100000000000001" customHeight="1" x14ac:dyDescent="0.15">
      <c r="A93" s="1">
        <v>36046</v>
      </c>
      <c r="B93" s="1" t="s">
        <v>153</v>
      </c>
      <c r="C93" s="1">
        <v>90</v>
      </c>
      <c r="D93" s="1">
        <v>100</v>
      </c>
      <c r="F93" s="118">
        <v>36056</v>
      </c>
      <c r="G93" s="118" t="s">
        <v>231</v>
      </c>
      <c r="H93" s="118">
        <v>90</v>
      </c>
      <c r="I93" s="118">
        <v>100</v>
      </c>
      <c r="U93" s="1">
        <v>36066</v>
      </c>
      <c r="V93" s="1" t="s">
        <v>629</v>
      </c>
      <c r="W93" s="1">
        <v>55</v>
      </c>
      <c r="X93" s="1">
        <v>60</v>
      </c>
      <c r="Z93" s="1">
        <v>36056</v>
      </c>
      <c r="AA93" s="1" t="s">
        <v>231</v>
      </c>
      <c r="AB93" s="1">
        <v>90</v>
      </c>
      <c r="AC93" s="1">
        <v>90</v>
      </c>
      <c r="AF93" s="1">
        <v>36103</v>
      </c>
      <c r="AG93" s="1">
        <v>36103</v>
      </c>
      <c r="AH93" s="1">
        <v>95</v>
      </c>
    </row>
    <row r="94" spans="1:34" ht="20.100000000000001" customHeight="1" x14ac:dyDescent="0.15">
      <c r="A94" s="1">
        <v>36049</v>
      </c>
      <c r="B94" s="1" t="s">
        <v>633</v>
      </c>
      <c r="C94" s="1">
        <v>60</v>
      </c>
      <c r="D94" s="1">
        <v>70</v>
      </c>
      <c r="F94" s="118">
        <v>36062</v>
      </c>
      <c r="G94" s="118" t="s">
        <v>179</v>
      </c>
      <c r="H94" s="118">
        <v>95</v>
      </c>
      <c r="I94" s="118">
        <v>100</v>
      </c>
      <c r="U94" s="1">
        <v>36073</v>
      </c>
      <c r="V94" s="1" t="s">
        <v>267</v>
      </c>
      <c r="W94" s="1">
        <v>100</v>
      </c>
      <c r="X94" s="1">
        <v>90</v>
      </c>
      <c r="Z94" s="1">
        <v>36062</v>
      </c>
      <c r="AA94" s="1" t="s">
        <v>179</v>
      </c>
      <c r="AB94" s="1">
        <v>55</v>
      </c>
      <c r="AC94" s="1">
        <v>50</v>
      </c>
      <c r="AF94" s="1">
        <v>36111</v>
      </c>
      <c r="AG94" s="1">
        <v>36111</v>
      </c>
      <c r="AH94" s="1">
        <v>92</v>
      </c>
    </row>
    <row r="95" spans="1:34" ht="20.100000000000001" customHeight="1" x14ac:dyDescent="0.15">
      <c r="A95" s="1">
        <v>36056</v>
      </c>
      <c r="B95" s="1" t="s">
        <v>231</v>
      </c>
      <c r="C95" s="1">
        <v>95</v>
      </c>
      <c r="D95" s="1">
        <v>100</v>
      </c>
      <c r="F95" s="118">
        <v>36063</v>
      </c>
      <c r="G95" s="118" t="s">
        <v>680</v>
      </c>
      <c r="H95" s="118">
        <v>85</v>
      </c>
      <c r="I95" s="118">
        <v>60</v>
      </c>
      <c r="U95" s="1">
        <v>36103</v>
      </c>
      <c r="V95" s="1" t="s">
        <v>457</v>
      </c>
      <c r="W95" s="1">
        <v>65</v>
      </c>
      <c r="X95" s="1">
        <v>20</v>
      </c>
      <c r="Z95" s="1">
        <v>36065</v>
      </c>
      <c r="AA95" s="1" t="s">
        <v>241</v>
      </c>
      <c r="AB95" s="1">
        <v>60</v>
      </c>
      <c r="AC95" s="1">
        <v>70</v>
      </c>
      <c r="AF95" s="1">
        <v>36132</v>
      </c>
      <c r="AG95" s="1">
        <v>36132</v>
      </c>
      <c r="AH95" s="1">
        <v>99</v>
      </c>
    </row>
    <row r="96" spans="1:34" ht="20.100000000000001" customHeight="1" x14ac:dyDescent="0.15">
      <c r="A96" s="1">
        <v>36062</v>
      </c>
      <c r="B96" s="1" t="s">
        <v>179</v>
      </c>
      <c r="C96" s="1">
        <v>75</v>
      </c>
      <c r="D96" s="1">
        <v>100</v>
      </c>
      <c r="F96" s="118">
        <v>36065</v>
      </c>
      <c r="G96" s="118" t="s">
        <v>241</v>
      </c>
      <c r="H96" s="118">
        <v>90</v>
      </c>
      <c r="I96" s="118">
        <v>90</v>
      </c>
      <c r="U96" s="1">
        <v>36106</v>
      </c>
      <c r="V96" s="1" t="s">
        <v>282</v>
      </c>
      <c r="W96" s="1">
        <v>80</v>
      </c>
      <c r="X96" s="1">
        <v>100</v>
      </c>
      <c r="Z96" s="1">
        <v>36066</v>
      </c>
      <c r="AA96" s="1" t="s">
        <v>629</v>
      </c>
      <c r="AB96" s="1">
        <v>70</v>
      </c>
      <c r="AC96" s="1">
        <v>40</v>
      </c>
      <c r="AF96" s="1">
        <v>36136</v>
      </c>
      <c r="AG96" s="1">
        <v>36136</v>
      </c>
      <c r="AH96" s="1">
        <v>35</v>
      </c>
    </row>
    <row r="97" spans="1:34" ht="20.100000000000001" customHeight="1" x14ac:dyDescent="0.15">
      <c r="A97" s="1">
        <v>36063</v>
      </c>
      <c r="B97" s="1" t="s">
        <v>680</v>
      </c>
      <c r="C97" s="1">
        <v>45</v>
      </c>
      <c r="D97" s="1">
        <v>60</v>
      </c>
      <c r="F97" s="118">
        <v>36066</v>
      </c>
      <c r="G97" s="118" t="s">
        <v>629</v>
      </c>
      <c r="H97" s="118">
        <v>60</v>
      </c>
      <c r="I97" s="118">
        <v>60</v>
      </c>
      <c r="U97" s="1">
        <v>36132</v>
      </c>
      <c r="V97" s="1" t="s">
        <v>307</v>
      </c>
      <c r="W97" s="1">
        <v>95</v>
      </c>
      <c r="X97" s="1">
        <v>60</v>
      </c>
      <c r="Z97" s="1">
        <v>36071</v>
      </c>
      <c r="AA97" s="1" t="s">
        <v>495</v>
      </c>
      <c r="AB97" s="1">
        <v>70</v>
      </c>
      <c r="AC97" s="1">
        <v>80</v>
      </c>
      <c r="AF97" s="1">
        <v>36137</v>
      </c>
      <c r="AG97" s="1">
        <v>36137</v>
      </c>
      <c r="AH97" s="1">
        <v>100</v>
      </c>
    </row>
    <row r="98" spans="1:34" ht="20.100000000000001" customHeight="1" x14ac:dyDescent="0.15">
      <c r="A98" s="1">
        <v>36066</v>
      </c>
      <c r="B98" s="1" t="s">
        <v>629</v>
      </c>
      <c r="C98" s="1">
        <v>40</v>
      </c>
      <c r="D98" s="1">
        <v>70</v>
      </c>
      <c r="F98" s="118">
        <v>36073</v>
      </c>
      <c r="G98" s="118" t="s">
        <v>267</v>
      </c>
      <c r="H98" s="118">
        <v>95</v>
      </c>
      <c r="I98" s="118">
        <v>100</v>
      </c>
      <c r="U98" s="1">
        <v>36136</v>
      </c>
      <c r="V98" s="1" t="s">
        <v>552</v>
      </c>
      <c r="W98" s="1">
        <v>40</v>
      </c>
      <c r="X98" s="1">
        <v>0</v>
      </c>
      <c r="Z98" s="1">
        <v>36073</v>
      </c>
      <c r="AA98" s="1" t="s">
        <v>267</v>
      </c>
      <c r="AB98" s="1">
        <v>100</v>
      </c>
      <c r="AC98" s="1">
        <v>100</v>
      </c>
      <c r="AF98" s="1">
        <v>36140</v>
      </c>
      <c r="AG98" s="1">
        <v>36140</v>
      </c>
      <c r="AH98" s="1">
        <v>95</v>
      </c>
    </row>
    <row r="99" spans="1:34" ht="20.100000000000001" customHeight="1" x14ac:dyDescent="0.15">
      <c r="A99" s="1">
        <v>36073</v>
      </c>
      <c r="B99" s="1" t="s">
        <v>267</v>
      </c>
      <c r="C99" s="1">
        <v>90</v>
      </c>
      <c r="D99" s="1">
        <v>90</v>
      </c>
      <c r="F99" s="118">
        <v>36103</v>
      </c>
      <c r="G99" s="118" t="s">
        <v>457</v>
      </c>
      <c r="H99" s="118">
        <v>60</v>
      </c>
      <c r="I99" s="118">
        <v>70</v>
      </c>
      <c r="U99" s="1">
        <v>36137</v>
      </c>
      <c r="V99" s="1" t="s">
        <v>283</v>
      </c>
      <c r="W99" s="1">
        <v>70</v>
      </c>
      <c r="X99" s="1">
        <v>90</v>
      </c>
      <c r="Z99" s="1">
        <v>36106</v>
      </c>
      <c r="AA99" s="1" t="s">
        <v>282</v>
      </c>
      <c r="AB99" s="1">
        <v>75</v>
      </c>
      <c r="AC99" s="1">
        <v>70</v>
      </c>
      <c r="AF99" s="1">
        <v>36141</v>
      </c>
      <c r="AG99" s="1">
        <v>36141</v>
      </c>
      <c r="AH99" s="1">
        <v>97</v>
      </c>
    </row>
    <row r="100" spans="1:34" ht="20.100000000000001" customHeight="1" x14ac:dyDescent="0.15">
      <c r="A100" s="1">
        <v>36103</v>
      </c>
      <c r="B100" s="1" t="s">
        <v>457</v>
      </c>
      <c r="C100" s="1">
        <v>65</v>
      </c>
      <c r="D100" s="1">
        <v>90</v>
      </c>
      <c r="F100" s="118">
        <v>36106</v>
      </c>
      <c r="G100" s="118" t="s">
        <v>282</v>
      </c>
      <c r="H100" s="118">
        <v>95</v>
      </c>
      <c r="I100" s="118">
        <v>90</v>
      </c>
      <c r="U100" s="1">
        <v>36140</v>
      </c>
      <c r="V100" s="1" t="s">
        <v>273</v>
      </c>
      <c r="W100" s="1">
        <v>90</v>
      </c>
      <c r="X100" s="1">
        <v>100</v>
      </c>
      <c r="Z100" s="1">
        <v>36111</v>
      </c>
      <c r="AA100" s="1" t="s">
        <v>204</v>
      </c>
      <c r="AB100" s="1">
        <v>80</v>
      </c>
      <c r="AC100" s="1">
        <v>80</v>
      </c>
      <c r="AF100" s="1">
        <v>36145</v>
      </c>
      <c r="AG100" s="1">
        <v>36145</v>
      </c>
      <c r="AH100" s="1">
        <v>86</v>
      </c>
    </row>
    <row r="101" spans="1:34" ht="20.100000000000001" customHeight="1" x14ac:dyDescent="0.15">
      <c r="A101" s="1">
        <v>36106</v>
      </c>
      <c r="B101" s="1" t="s">
        <v>282</v>
      </c>
      <c r="C101" s="1">
        <v>100</v>
      </c>
      <c r="D101" s="1">
        <v>90</v>
      </c>
      <c r="F101" s="118">
        <v>36111</v>
      </c>
      <c r="G101" s="118" t="s">
        <v>204</v>
      </c>
      <c r="H101" s="118">
        <v>75</v>
      </c>
      <c r="I101" s="118">
        <v>90</v>
      </c>
      <c r="U101" s="1">
        <v>36165</v>
      </c>
      <c r="V101" s="1" t="s">
        <v>529</v>
      </c>
      <c r="W101" s="1">
        <v>50</v>
      </c>
      <c r="X101" s="1">
        <v>80</v>
      </c>
      <c r="Z101" s="1">
        <v>36132</v>
      </c>
      <c r="AA101" s="1" t="s">
        <v>307</v>
      </c>
      <c r="AB101" s="1">
        <v>75</v>
      </c>
      <c r="AC101" s="1">
        <v>90</v>
      </c>
      <c r="AF101" s="1">
        <v>36165</v>
      </c>
      <c r="AG101" s="1">
        <v>36165</v>
      </c>
      <c r="AH101" s="1">
        <v>93</v>
      </c>
    </row>
    <row r="102" spans="1:34" ht="20.100000000000001" customHeight="1" x14ac:dyDescent="0.15">
      <c r="A102" s="1">
        <v>36111</v>
      </c>
      <c r="B102" s="1" t="s">
        <v>204</v>
      </c>
      <c r="C102" s="1">
        <v>70</v>
      </c>
      <c r="D102" s="1">
        <v>90</v>
      </c>
      <c r="F102" s="118">
        <v>36132</v>
      </c>
      <c r="G102" s="118" t="s">
        <v>307</v>
      </c>
      <c r="H102" s="118">
        <v>90</v>
      </c>
      <c r="I102" s="118">
        <v>80</v>
      </c>
      <c r="U102" s="1">
        <v>36167</v>
      </c>
      <c r="V102" s="1" t="s">
        <v>223</v>
      </c>
      <c r="W102" s="1">
        <v>50</v>
      </c>
      <c r="X102" s="1">
        <v>80</v>
      </c>
      <c r="Z102" s="1">
        <v>36136</v>
      </c>
      <c r="AA102" s="1" t="s">
        <v>552</v>
      </c>
      <c r="AB102" s="1">
        <v>30</v>
      </c>
      <c r="AC102" s="1">
        <v>0</v>
      </c>
      <c r="AF102" s="1">
        <v>36167</v>
      </c>
      <c r="AG102" s="1">
        <v>36167</v>
      </c>
      <c r="AH102" s="1">
        <v>74</v>
      </c>
    </row>
    <row r="103" spans="1:34" ht="20.100000000000001" customHeight="1" x14ac:dyDescent="0.15">
      <c r="A103" s="1">
        <v>36132</v>
      </c>
      <c r="B103" s="1" t="s">
        <v>307</v>
      </c>
      <c r="C103" s="1">
        <v>90</v>
      </c>
      <c r="D103" s="1">
        <v>80</v>
      </c>
      <c r="F103" s="118">
        <v>36136</v>
      </c>
      <c r="G103" s="118" t="s">
        <v>552</v>
      </c>
      <c r="H103" s="118">
        <v>50</v>
      </c>
      <c r="I103" s="118">
        <v>40</v>
      </c>
      <c r="U103" s="1">
        <v>36170</v>
      </c>
      <c r="V103" s="1" t="s">
        <v>245</v>
      </c>
      <c r="W103" s="1">
        <v>60</v>
      </c>
      <c r="X103" s="1">
        <v>80</v>
      </c>
      <c r="Z103" s="1">
        <v>36137</v>
      </c>
      <c r="AA103" s="1" t="s">
        <v>283</v>
      </c>
      <c r="AB103" s="1">
        <v>85</v>
      </c>
      <c r="AC103" s="1">
        <v>80</v>
      </c>
      <c r="AF103" s="1">
        <v>36170</v>
      </c>
      <c r="AG103" s="1">
        <v>36170</v>
      </c>
      <c r="AH103" s="1">
        <v>90</v>
      </c>
    </row>
    <row r="104" spans="1:34" ht="20.100000000000001" customHeight="1" x14ac:dyDescent="0.15">
      <c r="A104" s="1">
        <v>36136</v>
      </c>
      <c r="B104" s="1" t="s">
        <v>552</v>
      </c>
      <c r="C104" s="1">
        <v>45</v>
      </c>
      <c r="D104" s="1">
        <v>40</v>
      </c>
      <c r="F104" s="118">
        <v>36137</v>
      </c>
      <c r="G104" s="118" t="s">
        <v>283</v>
      </c>
      <c r="H104" s="118">
        <v>95</v>
      </c>
      <c r="I104" s="118">
        <v>90</v>
      </c>
      <c r="U104" s="1">
        <v>36178</v>
      </c>
      <c r="V104" s="1" t="s">
        <v>738</v>
      </c>
      <c r="W104" s="1">
        <v>95</v>
      </c>
      <c r="X104" s="1">
        <v>90</v>
      </c>
      <c r="Z104" s="1">
        <v>36140</v>
      </c>
      <c r="AA104" s="1" t="s">
        <v>273</v>
      </c>
      <c r="AB104" s="1">
        <v>65</v>
      </c>
      <c r="AC104" s="1">
        <v>70</v>
      </c>
      <c r="AF104" s="1">
        <v>36178</v>
      </c>
      <c r="AG104" s="1">
        <v>36178</v>
      </c>
      <c r="AH104" s="1">
        <v>99</v>
      </c>
    </row>
    <row r="105" spans="1:34" ht="20.100000000000001" customHeight="1" x14ac:dyDescent="0.15">
      <c r="A105" s="1">
        <v>36137</v>
      </c>
      <c r="B105" s="1" t="s">
        <v>283</v>
      </c>
      <c r="C105" s="1">
        <v>55</v>
      </c>
      <c r="D105" s="1">
        <v>90</v>
      </c>
      <c r="F105" s="118">
        <v>36140</v>
      </c>
      <c r="G105" s="118" t="s">
        <v>273</v>
      </c>
      <c r="H105" s="118">
        <v>80</v>
      </c>
      <c r="I105" s="118">
        <v>100</v>
      </c>
      <c r="U105" s="1">
        <v>36451</v>
      </c>
      <c r="V105" s="1" t="s">
        <v>376</v>
      </c>
      <c r="W105" s="1">
        <v>80</v>
      </c>
      <c r="X105" s="1">
        <v>90</v>
      </c>
      <c r="Z105" s="1">
        <v>36141</v>
      </c>
      <c r="AA105" s="1" t="s">
        <v>217</v>
      </c>
      <c r="AB105" s="1">
        <v>75</v>
      </c>
      <c r="AC105" s="1">
        <v>90</v>
      </c>
      <c r="AF105" s="1">
        <v>36420</v>
      </c>
      <c r="AG105" s="1">
        <v>36420</v>
      </c>
      <c r="AH105" s="1">
        <v>97</v>
      </c>
    </row>
    <row r="106" spans="1:34" ht="20.100000000000001" customHeight="1" x14ac:dyDescent="0.15">
      <c r="A106" s="1">
        <v>36140</v>
      </c>
      <c r="B106" s="1" t="s">
        <v>273</v>
      </c>
      <c r="C106" s="1">
        <v>85</v>
      </c>
      <c r="D106" s="1">
        <v>90</v>
      </c>
      <c r="F106" s="118">
        <v>36141</v>
      </c>
      <c r="G106" s="118" t="s">
        <v>217</v>
      </c>
      <c r="H106" s="118">
        <v>90</v>
      </c>
      <c r="I106" s="118">
        <v>90</v>
      </c>
      <c r="U106" s="1">
        <v>36665</v>
      </c>
      <c r="V106" s="1" t="s">
        <v>208</v>
      </c>
      <c r="W106" s="1">
        <v>35</v>
      </c>
      <c r="X106" s="1">
        <v>0</v>
      </c>
      <c r="Z106" s="1">
        <v>36165</v>
      </c>
      <c r="AA106" s="1" t="s">
        <v>529</v>
      </c>
      <c r="AB106" s="1">
        <v>65</v>
      </c>
      <c r="AC106" s="1">
        <v>40</v>
      </c>
      <c r="AF106" s="1">
        <v>36451</v>
      </c>
      <c r="AG106" s="1">
        <v>36451</v>
      </c>
      <c r="AH106" s="1">
        <v>96</v>
      </c>
    </row>
    <row r="107" spans="1:34" ht="20.100000000000001" customHeight="1" x14ac:dyDescent="0.15">
      <c r="A107" s="1">
        <v>36141</v>
      </c>
      <c r="B107" s="1" t="s">
        <v>217</v>
      </c>
      <c r="C107" s="1">
        <v>90</v>
      </c>
      <c r="D107" s="1">
        <v>90</v>
      </c>
      <c r="F107" s="118">
        <v>36165</v>
      </c>
      <c r="G107" s="118" t="s">
        <v>529</v>
      </c>
      <c r="H107" s="118">
        <v>95</v>
      </c>
      <c r="I107" s="118">
        <v>100</v>
      </c>
      <c r="U107" s="1">
        <v>36718</v>
      </c>
      <c r="V107" s="1" t="s">
        <v>688</v>
      </c>
      <c r="W107" s="1">
        <v>75</v>
      </c>
      <c r="X107" s="1">
        <v>90</v>
      </c>
      <c r="Z107" s="1">
        <v>36170</v>
      </c>
      <c r="AA107" s="1" t="s">
        <v>245</v>
      </c>
      <c r="AB107" s="1">
        <v>70</v>
      </c>
      <c r="AC107" s="1">
        <v>40</v>
      </c>
      <c r="AF107" s="1">
        <v>36665</v>
      </c>
      <c r="AG107" s="1">
        <v>36665</v>
      </c>
      <c r="AH107" s="1">
        <v>66</v>
      </c>
    </row>
    <row r="108" spans="1:34" ht="20.100000000000001" customHeight="1" x14ac:dyDescent="0.15">
      <c r="A108" s="1">
        <v>36165</v>
      </c>
      <c r="B108" s="1" t="s">
        <v>529</v>
      </c>
      <c r="C108" s="1">
        <v>75</v>
      </c>
      <c r="D108" s="1">
        <v>100</v>
      </c>
      <c r="F108" s="118">
        <v>36167</v>
      </c>
      <c r="G108" s="118" t="s">
        <v>223</v>
      </c>
      <c r="H108" s="118">
        <v>65</v>
      </c>
      <c r="I108" s="118">
        <v>90</v>
      </c>
      <c r="U108" s="1">
        <v>37133</v>
      </c>
      <c r="V108" s="1" t="s">
        <v>221</v>
      </c>
      <c r="W108" s="1">
        <v>90</v>
      </c>
      <c r="X108" s="1">
        <v>90</v>
      </c>
      <c r="Z108" s="1">
        <v>36178</v>
      </c>
      <c r="AA108" s="1" t="s">
        <v>372</v>
      </c>
      <c r="AB108" s="1">
        <v>75</v>
      </c>
      <c r="AC108" s="1">
        <v>90</v>
      </c>
      <c r="AF108" s="1">
        <v>36718</v>
      </c>
      <c r="AG108" s="1">
        <v>36718</v>
      </c>
      <c r="AH108" s="1">
        <v>99</v>
      </c>
    </row>
    <row r="109" spans="1:34" ht="20.100000000000001" customHeight="1" x14ac:dyDescent="0.15">
      <c r="A109" s="1">
        <v>36167</v>
      </c>
      <c r="B109" s="1" t="s">
        <v>223</v>
      </c>
      <c r="C109" s="1">
        <v>65</v>
      </c>
      <c r="D109" s="1">
        <v>70</v>
      </c>
      <c r="F109" s="118">
        <v>36168</v>
      </c>
      <c r="G109" s="118" t="s">
        <v>251</v>
      </c>
      <c r="H109" s="118">
        <v>85</v>
      </c>
      <c r="I109" s="118">
        <v>90</v>
      </c>
      <c r="U109" s="1">
        <v>37134</v>
      </c>
      <c r="V109" s="1" t="s">
        <v>286</v>
      </c>
      <c r="W109" s="1">
        <v>75</v>
      </c>
      <c r="X109" s="1">
        <v>100</v>
      </c>
      <c r="Z109" s="1">
        <v>36451</v>
      </c>
      <c r="AA109" s="1" t="s">
        <v>376</v>
      </c>
      <c r="AB109" s="1">
        <v>85</v>
      </c>
      <c r="AC109" s="1">
        <v>90</v>
      </c>
      <c r="AF109" s="1">
        <v>37128</v>
      </c>
      <c r="AG109" s="1">
        <v>37128</v>
      </c>
      <c r="AH109" s="1">
        <v>91</v>
      </c>
    </row>
    <row r="110" spans="1:34" ht="20.100000000000001" customHeight="1" x14ac:dyDescent="0.15">
      <c r="A110" s="1">
        <v>36168</v>
      </c>
      <c r="B110" s="1" t="s">
        <v>251</v>
      </c>
      <c r="C110" s="1">
        <v>100</v>
      </c>
      <c r="D110" s="1">
        <v>90</v>
      </c>
      <c r="F110" s="118">
        <v>36170</v>
      </c>
      <c r="G110" s="118" t="s">
        <v>245</v>
      </c>
      <c r="H110" s="118">
        <v>85</v>
      </c>
      <c r="I110" s="118">
        <v>60</v>
      </c>
      <c r="U110" s="1">
        <v>39542</v>
      </c>
      <c r="V110" s="1" t="s">
        <v>417</v>
      </c>
      <c r="W110" s="1">
        <v>80</v>
      </c>
      <c r="X110" s="1">
        <v>80</v>
      </c>
      <c r="Z110" s="1">
        <v>36718</v>
      </c>
      <c r="AA110" s="1" t="s">
        <v>688</v>
      </c>
      <c r="AB110" s="1">
        <v>70</v>
      </c>
      <c r="AC110" s="1">
        <v>90</v>
      </c>
      <c r="AF110" s="1">
        <v>37133</v>
      </c>
      <c r="AG110" s="1">
        <v>37133</v>
      </c>
      <c r="AH110" s="1">
        <v>92</v>
      </c>
    </row>
    <row r="111" spans="1:34" ht="20.100000000000001" customHeight="1" x14ac:dyDescent="0.15">
      <c r="A111" s="1">
        <v>36170</v>
      </c>
      <c r="B111" s="1" t="s">
        <v>245</v>
      </c>
      <c r="C111" s="1">
        <v>75</v>
      </c>
      <c r="D111" s="1">
        <v>70</v>
      </c>
      <c r="F111" s="118">
        <v>36178</v>
      </c>
      <c r="G111" s="118" t="s">
        <v>372</v>
      </c>
      <c r="H111" s="118">
        <v>90</v>
      </c>
      <c r="I111" s="118">
        <v>100</v>
      </c>
      <c r="U111" s="1">
        <v>39615</v>
      </c>
      <c r="V111" s="1" t="s">
        <v>136</v>
      </c>
      <c r="W111" s="1">
        <v>100</v>
      </c>
      <c r="X111" s="1">
        <v>90</v>
      </c>
      <c r="Z111" s="1">
        <v>37133</v>
      </c>
      <c r="AA111" s="1" t="s">
        <v>221</v>
      </c>
      <c r="AB111" s="1">
        <v>65</v>
      </c>
      <c r="AC111" s="1">
        <v>90</v>
      </c>
      <c r="AF111" s="1">
        <v>37134</v>
      </c>
      <c r="AG111" s="1">
        <v>37134</v>
      </c>
      <c r="AH111" s="1">
        <v>99</v>
      </c>
    </row>
    <row r="112" spans="1:34" ht="20.100000000000001" customHeight="1" x14ac:dyDescent="0.15">
      <c r="A112" s="1">
        <v>36451</v>
      </c>
      <c r="B112" s="1" t="s">
        <v>376</v>
      </c>
      <c r="C112" s="1">
        <v>90</v>
      </c>
      <c r="D112" s="1">
        <v>90</v>
      </c>
      <c r="F112" s="118">
        <v>36451</v>
      </c>
      <c r="G112" s="118" t="s">
        <v>376</v>
      </c>
      <c r="H112" s="118">
        <v>85</v>
      </c>
      <c r="I112" s="118">
        <v>90</v>
      </c>
      <c r="U112" s="1">
        <v>41252</v>
      </c>
      <c r="V112" s="1" t="s">
        <v>505</v>
      </c>
      <c r="W112" s="1">
        <v>55</v>
      </c>
      <c r="X112" s="1">
        <v>30</v>
      </c>
      <c r="Z112" s="1">
        <v>37134</v>
      </c>
      <c r="AA112" s="1" t="s">
        <v>286</v>
      </c>
      <c r="AB112" s="1">
        <v>85</v>
      </c>
      <c r="AC112" s="1">
        <v>100</v>
      </c>
      <c r="AF112" s="1">
        <v>39542</v>
      </c>
      <c r="AG112" s="1">
        <v>39542</v>
      </c>
      <c r="AH112" s="1">
        <v>91</v>
      </c>
    </row>
    <row r="113" spans="1:34" ht="20.100000000000001" customHeight="1" x14ac:dyDescent="0.15">
      <c r="A113" s="1">
        <v>36665</v>
      </c>
      <c r="B113" s="1" t="s">
        <v>208</v>
      </c>
      <c r="C113" s="1">
        <v>55</v>
      </c>
      <c r="D113" s="1">
        <v>0</v>
      </c>
      <c r="F113" s="118">
        <v>36665</v>
      </c>
      <c r="G113" s="118" t="s">
        <v>208</v>
      </c>
      <c r="H113" s="118">
        <v>60</v>
      </c>
      <c r="I113" s="118">
        <v>0</v>
      </c>
      <c r="U113" s="1">
        <v>41254</v>
      </c>
      <c r="V113" s="1" t="s">
        <v>544</v>
      </c>
      <c r="W113" s="1">
        <v>20</v>
      </c>
      <c r="X113" s="1">
        <v>50</v>
      </c>
      <c r="Z113" s="1">
        <v>37313</v>
      </c>
      <c r="AA113" s="1" t="s">
        <v>509</v>
      </c>
      <c r="AB113" s="1">
        <v>45</v>
      </c>
      <c r="AC113" s="1">
        <v>0</v>
      </c>
      <c r="AF113" s="1">
        <v>41249</v>
      </c>
      <c r="AG113" s="1">
        <v>41249</v>
      </c>
      <c r="AH113" s="1">
        <v>88</v>
      </c>
    </row>
    <row r="114" spans="1:34" ht="20.100000000000001" customHeight="1" x14ac:dyDescent="0.15">
      <c r="A114" s="1">
        <v>36718</v>
      </c>
      <c r="B114" s="1" t="s">
        <v>688</v>
      </c>
      <c r="C114" s="1">
        <v>90</v>
      </c>
      <c r="D114" s="1">
        <v>90</v>
      </c>
      <c r="F114" s="118">
        <v>36718</v>
      </c>
      <c r="G114" s="118" t="s">
        <v>688</v>
      </c>
      <c r="H114" s="118">
        <v>95</v>
      </c>
      <c r="I114" s="118">
        <v>80</v>
      </c>
      <c r="U114" s="1">
        <v>41258</v>
      </c>
      <c r="V114" s="1" t="s">
        <v>430</v>
      </c>
      <c r="W114" s="1">
        <v>60</v>
      </c>
      <c r="X114" s="1">
        <v>0</v>
      </c>
      <c r="Z114" s="1">
        <v>39542</v>
      </c>
      <c r="AA114" s="1" t="s">
        <v>417</v>
      </c>
      <c r="AB114" s="1">
        <v>85</v>
      </c>
      <c r="AC114" s="1">
        <v>0</v>
      </c>
      <c r="AF114" s="1">
        <v>41252</v>
      </c>
      <c r="AG114" s="1">
        <v>41252</v>
      </c>
      <c r="AH114" s="1">
        <v>81</v>
      </c>
    </row>
    <row r="115" spans="1:34" ht="20.100000000000001" customHeight="1" x14ac:dyDescent="0.15">
      <c r="A115" s="1">
        <v>37128</v>
      </c>
      <c r="B115" s="1" t="s">
        <v>689</v>
      </c>
      <c r="C115" s="1">
        <v>65</v>
      </c>
      <c r="D115" s="1">
        <v>40</v>
      </c>
      <c r="F115" s="118">
        <v>37128</v>
      </c>
      <c r="G115" s="118" t="s">
        <v>689</v>
      </c>
      <c r="H115" s="118">
        <v>85</v>
      </c>
      <c r="I115" s="118">
        <v>80</v>
      </c>
      <c r="U115" s="1">
        <v>41266</v>
      </c>
      <c r="V115" s="1" t="s">
        <v>507</v>
      </c>
      <c r="W115" s="1">
        <v>45</v>
      </c>
      <c r="X115" s="1">
        <v>20</v>
      </c>
      <c r="Z115" s="1">
        <v>41249</v>
      </c>
      <c r="AA115" s="1" t="s">
        <v>621</v>
      </c>
      <c r="AB115" s="1">
        <v>55</v>
      </c>
      <c r="AC115" s="1">
        <v>50</v>
      </c>
      <c r="AF115" s="1">
        <v>41254</v>
      </c>
      <c r="AG115" s="1">
        <v>41254</v>
      </c>
      <c r="AH115" s="1">
        <v>58</v>
      </c>
    </row>
    <row r="116" spans="1:34" ht="20.100000000000001" customHeight="1" x14ac:dyDescent="0.15">
      <c r="A116" s="1">
        <v>37133</v>
      </c>
      <c r="B116" s="1" t="s">
        <v>221</v>
      </c>
      <c r="C116" s="1">
        <v>95</v>
      </c>
      <c r="D116" s="1">
        <v>100</v>
      </c>
      <c r="F116" s="118">
        <v>37133</v>
      </c>
      <c r="G116" s="118" t="s">
        <v>221</v>
      </c>
      <c r="H116" s="118">
        <v>100</v>
      </c>
      <c r="I116" s="118">
        <v>90</v>
      </c>
      <c r="U116" s="1">
        <v>41273</v>
      </c>
      <c r="V116" s="1" t="s">
        <v>444</v>
      </c>
      <c r="W116" s="1">
        <v>65</v>
      </c>
      <c r="X116" s="1">
        <v>80</v>
      </c>
      <c r="Z116" s="1">
        <v>41252</v>
      </c>
      <c r="AA116" s="1" t="s">
        <v>505</v>
      </c>
      <c r="AB116" s="1">
        <v>70</v>
      </c>
      <c r="AC116" s="1">
        <v>40</v>
      </c>
      <c r="AF116" s="1">
        <v>41258</v>
      </c>
      <c r="AG116" s="1">
        <v>41258</v>
      </c>
      <c r="AH116" s="1">
        <v>72</v>
      </c>
    </row>
    <row r="117" spans="1:34" ht="20.100000000000001" customHeight="1" x14ac:dyDescent="0.15">
      <c r="A117" s="1">
        <v>37134</v>
      </c>
      <c r="B117" s="1" t="s">
        <v>286</v>
      </c>
      <c r="C117" s="1">
        <v>90</v>
      </c>
      <c r="D117" s="1">
        <v>90</v>
      </c>
      <c r="F117" s="118">
        <v>37134</v>
      </c>
      <c r="G117" s="118" t="s">
        <v>286</v>
      </c>
      <c r="H117" s="118">
        <v>95</v>
      </c>
      <c r="I117" s="118">
        <v>90</v>
      </c>
      <c r="U117" s="1">
        <v>41274</v>
      </c>
      <c r="V117" s="1" t="s">
        <v>612</v>
      </c>
      <c r="W117" s="1">
        <v>35</v>
      </c>
      <c r="X117" s="1">
        <v>50</v>
      </c>
      <c r="Z117" s="1">
        <v>41254</v>
      </c>
      <c r="AA117" s="1" t="s">
        <v>544</v>
      </c>
      <c r="AB117" s="1">
        <v>35</v>
      </c>
      <c r="AC117" s="1">
        <v>40</v>
      </c>
      <c r="AF117" s="1">
        <v>41266</v>
      </c>
      <c r="AG117" s="1">
        <v>41266</v>
      </c>
      <c r="AH117" s="1">
        <v>61</v>
      </c>
    </row>
    <row r="118" spans="1:34" ht="20.100000000000001" customHeight="1" x14ac:dyDescent="0.15">
      <c r="A118" s="1">
        <v>37313</v>
      </c>
      <c r="B118" s="1" t="s">
        <v>509</v>
      </c>
      <c r="C118" s="1">
        <v>45</v>
      </c>
      <c r="D118" s="1">
        <v>90</v>
      </c>
      <c r="F118" s="118">
        <v>37313</v>
      </c>
      <c r="G118" s="118" t="s">
        <v>509</v>
      </c>
      <c r="H118" s="118">
        <v>70</v>
      </c>
      <c r="I118" s="118">
        <v>60</v>
      </c>
      <c r="U118" s="1">
        <v>41276</v>
      </c>
      <c r="V118" s="1" t="s">
        <v>650</v>
      </c>
      <c r="W118" s="1">
        <v>50</v>
      </c>
      <c r="X118" s="1">
        <v>70</v>
      </c>
      <c r="Z118" s="1">
        <v>41258</v>
      </c>
      <c r="AA118" s="1" t="s">
        <v>430</v>
      </c>
      <c r="AB118" s="1">
        <v>50</v>
      </c>
      <c r="AC118" s="1">
        <v>0</v>
      </c>
      <c r="AF118" s="1">
        <v>41273</v>
      </c>
      <c r="AG118" s="1">
        <v>41273</v>
      </c>
      <c r="AH118" s="1">
        <v>88</v>
      </c>
    </row>
    <row r="119" spans="1:34" ht="20.100000000000001" customHeight="1" x14ac:dyDescent="0.15">
      <c r="A119" s="1">
        <v>39542</v>
      </c>
      <c r="B119" s="1" t="s">
        <v>417</v>
      </c>
      <c r="C119" s="1">
        <v>90</v>
      </c>
      <c r="D119" s="1">
        <v>100</v>
      </c>
      <c r="F119" s="118">
        <v>39542</v>
      </c>
      <c r="G119" s="118" t="s">
        <v>417</v>
      </c>
      <c r="H119" s="118">
        <v>95</v>
      </c>
      <c r="I119" s="118">
        <v>90</v>
      </c>
      <c r="U119" s="1">
        <v>41280</v>
      </c>
      <c r="V119" s="1" t="s">
        <v>472</v>
      </c>
      <c r="W119" s="1">
        <v>70</v>
      </c>
      <c r="X119" s="1">
        <v>60</v>
      </c>
      <c r="Z119" s="1">
        <v>41266</v>
      </c>
      <c r="AA119" s="1" t="s">
        <v>507</v>
      </c>
      <c r="AB119" s="1">
        <v>35</v>
      </c>
      <c r="AC119" s="1">
        <v>50</v>
      </c>
      <c r="AF119" s="1">
        <v>41274</v>
      </c>
      <c r="AG119" s="1">
        <v>41274</v>
      </c>
      <c r="AH119" s="1">
        <v>74</v>
      </c>
    </row>
    <row r="120" spans="1:34" ht="20.100000000000001" customHeight="1" x14ac:dyDescent="0.15">
      <c r="A120" s="1">
        <v>39615</v>
      </c>
      <c r="B120" s="1" t="s">
        <v>136</v>
      </c>
      <c r="C120" s="1">
        <v>85</v>
      </c>
      <c r="D120" s="1">
        <v>90</v>
      </c>
      <c r="F120" s="118">
        <v>39615</v>
      </c>
      <c r="G120" s="118" t="s">
        <v>136</v>
      </c>
      <c r="H120" s="118">
        <v>95</v>
      </c>
      <c r="I120" s="118">
        <v>100</v>
      </c>
      <c r="U120" s="1">
        <v>41283</v>
      </c>
      <c r="V120" s="1" t="s">
        <v>455</v>
      </c>
      <c r="W120" s="1">
        <v>40</v>
      </c>
      <c r="X120" s="1">
        <v>10</v>
      </c>
      <c r="Z120" s="1">
        <v>41268</v>
      </c>
      <c r="AA120" s="1" t="s">
        <v>525</v>
      </c>
      <c r="AB120" s="1">
        <v>50</v>
      </c>
      <c r="AC120" s="1">
        <v>60</v>
      </c>
      <c r="AF120" s="1">
        <v>41276</v>
      </c>
      <c r="AG120" s="1">
        <v>41276</v>
      </c>
      <c r="AH120" s="1">
        <v>97</v>
      </c>
    </row>
    <row r="121" spans="1:34" ht="20.100000000000001" customHeight="1" x14ac:dyDescent="0.15">
      <c r="A121" s="1">
        <v>41249</v>
      </c>
      <c r="B121" s="1" t="s">
        <v>621</v>
      </c>
      <c r="C121" s="1">
        <v>70</v>
      </c>
      <c r="D121" s="1">
        <v>70</v>
      </c>
      <c r="F121" s="118">
        <v>41249</v>
      </c>
      <c r="G121" s="118" t="s">
        <v>621</v>
      </c>
      <c r="H121" s="118">
        <v>90</v>
      </c>
      <c r="I121" s="118">
        <v>80</v>
      </c>
      <c r="U121" s="1">
        <v>41284</v>
      </c>
      <c r="V121" s="1" t="s">
        <v>737</v>
      </c>
      <c r="W121" s="1">
        <v>55</v>
      </c>
      <c r="X121" s="1">
        <v>40</v>
      </c>
      <c r="Z121" s="1">
        <v>41273</v>
      </c>
      <c r="AA121" s="1" t="s">
        <v>749</v>
      </c>
      <c r="AB121" s="1">
        <v>60</v>
      </c>
      <c r="AC121" s="1">
        <v>70</v>
      </c>
      <c r="AF121" s="1">
        <v>41280</v>
      </c>
      <c r="AG121" s="1">
        <v>41280</v>
      </c>
      <c r="AH121" s="1">
        <v>95</v>
      </c>
    </row>
    <row r="122" spans="1:34" ht="20.100000000000001" customHeight="1" x14ac:dyDescent="0.15">
      <c r="A122" s="1">
        <v>41252</v>
      </c>
      <c r="B122" s="1" t="s">
        <v>505</v>
      </c>
      <c r="C122" s="1">
        <v>60</v>
      </c>
      <c r="D122" s="1">
        <v>90</v>
      </c>
      <c r="F122" s="118">
        <v>41252</v>
      </c>
      <c r="G122" s="118" t="s">
        <v>725</v>
      </c>
      <c r="H122" s="118">
        <v>70</v>
      </c>
      <c r="I122" s="118">
        <v>70</v>
      </c>
      <c r="U122" s="1">
        <v>41310</v>
      </c>
      <c r="V122" s="1" t="s">
        <v>739</v>
      </c>
      <c r="W122" s="1">
        <v>95</v>
      </c>
      <c r="X122" s="1">
        <v>60</v>
      </c>
      <c r="Z122" s="1">
        <v>41274</v>
      </c>
      <c r="AA122" s="1" t="s">
        <v>612</v>
      </c>
      <c r="AB122" s="1">
        <v>40</v>
      </c>
      <c r="AC122" s="1">
        <v>50</v>
      </c>
      <c r="AF122" s="1">
        <v>41283</v>
      </c>
      <c r="AG122" s="1">
        <v>41283</v>
      </c>
      <c r="AH122" s="1">
        <v>70</v>
      </c>
    </row>
    <row r="123" spans="1:34" ht="20.100000000000001" customHeight="1" x14ac:dyDescent="0.15">
      <c r="A123" s="1">
        <v>41254</v>
      </c>
      <c r="B123" s="1" t="s">
        <v>544</v>
      </c>
      <c r="C123" s="1">
        <v>20</v>
      </c>
      <c r="D123" s="1">
        <v>60</v>
      </c>
      <c r="F123" s="118">
        <v>41254</v>
      </c>
      <c r="G123" s="118" t="s">
        <v>544</v>
      </c>
      <c r="H123" s="118">
        <v>55</v>
      </c>
      <c r="I123" s="118">
        <v>30</v>
      </c>
      <c r="U123" s="1">
        <v>41313</v>
      </c>
      <c r="V123" s="1" t="s">
        <v>681</v>
      </c>
      <c r="W123" s="1">
        <v>50</v>
      </c>
      <c r="X123" s="1">
        <v>40</v>
      </c>
      <c r="Z123" s="1">
        <v>41276</v>
      </c>
      <c r="AA123" s="1" t="s">
        <v>650</v>
      </c>
      <c r="AB123" s="1">
        <v>65</v>
      </c>
      <c r="AC123" s="1">
        <v>80</v>
      </c>
      <c r="AF123" s="1">
        <v>41284</v>
      </c>
      <c r="AG123" s="1">
        <v>41284</v>
      </c>
      <c r="AH123" s="1">
        <v>96</v>
      </c>
    </row>
    <row r="124" spans="1:34" ht="20.100000000000001" customHeight="1" x14ac:dyDescent="0.15">
      <c r="A124" s="1">
        <v>41258</v>
      </c>
      <c r="B124" s="1" t="s">
        <v>430</v>
      </c>
      <c r="C124" s="1">
        <v>50</v>
      </c>
      <c r="D124" s="1">
        <v>90</v>
      </c>
      <c r="F124" s="118">
        <v>41258</v>
      </c>
      <c r="G124" s="118" t="s">
        <v>430</v>
      </c>
      <c r="H124" s="118">
        <v>75</v>
      </c>
      <c r="I124" s="118">
        <v>70</v>
      </c>
      <c r="U124" s="1">
        <v>41323</v>
      </c>
      <c r="V124" s="1" t="s">
        <v>593</v>
      </c>
      <c r="W124" s="1">
        <v>85</v>
      </c>
      <c r="X124" s="1">
        <v>60</v>
      </c>
      <c r="Z124" s="1">
        <v>41280</v>
      </c>
      <c r="AA124" s="1" t="s">
        <v>472</v>
      </c>
      <c r="AB124" s="1">
        <v>70</v>
      </c>
      <c r="AC124" s="1">
        <v>90</v>
      </c>
      <c r="AF124" s="1">
        <v>41310</v>
      </c>
      <c r="AG124" s="1">
        <v>41310</v>
      </c>
      <c r="AH124" s="1">
        <v>99</v>
      </c>
    </row>
    <row r="125" spans="1:34" ht="20.100000000000001" customHeight="1" x14ac:dyDescent="0.15">
      <c r="A125" s="1">
        <v>41266</v>
      </c>
      <c r="B125" s="1" t="s">
        <v>507</v>
      </c>
      <c r="C125" s="1">
        <v>25</v>
      </c>
      <c r="D125" s="1">
        <v>90</v>
      </c>
      <c r="F125" s="118">
        <v>41266</v>
      </c>
      <c r="G125" s="118" t="s">
        <v>507</v>
      </c>
      <c r="H125" s="118">
        <v>35</v>
      </c>
      <c r="I125" s="118">
        <v>50</v>
      </c>
      <c r="U125" s="1">
        <v>41326</v>
      </c>
      <c r="V125" s="1" t="s">
        <v>459</v>
      </c>
      <c r="W125" s="1">
        <v>65</v>
      </c>
      <c r="X125" s="1">
        <v>90</v>
      </c>
      <c r="Z125" s="1">
        <v>41283</v>
      </c>
      <c r="AA125" s="1" t="s">
        <v>455</v>
      </c>
      <c r="AB125" s="1">
        <v>55</v>
      </c>
      <c r="AC125" s="1">
        <v>80</v>
      </c>
      <c r="AF125" s="1">
        <v>41313</v>
      </c>
      <c r="AG125" s="1">
        <v>41313</v>
      </c>
      <c r="AH125" s="1">
        <v>61</v>
      </c>
    </row>
    <row r="126" spans="1:34" ht="20.100000000000001" customHeight="1" x14ac:dyDescent="0.15">
      <c r="A126" s="1">
        <v>41268</v>
      </c>
      <c r="B126" s="1" t="s">
        <v>525</v>
      </c>
      <c r="C126" s="1">
        <v>70</v>
      </c>
      <c r="D126" s="1">
        <v>70</v>
      </c>
      <c r="F126" s="118">
        <v>41273</v>
      </c>
      <c r="G126" s="118" t="s">
        <v>444</v>
      </c>
      <c r="H126" s="118">
        <v>95</v>
      </c>
      <c r="I126" s="118">
        <v>70</v>
      </c>
      <c r="U126" s="1">
        <v>41330</v>
      </c>
      <c r="V126" s="1" t="s">
        <v>574</v>
      </c>
      <c r="W126" s="1">
        <v>60</v>
      </c>
      <c r="X126" s="1">
        <v>100</v>
      </c>
      <c r="Z126" s="1">
        <v>41284</v>
      </c>
      <c r="AA126" s="1" t="s">
        <v>463</v>
      </c>
      <c r="AB126" s="1">
        <v>40</v>
      </c>
      <c r="AC126" s="1">
        <v>60</v>
      </c>
      <c r="AF126" s="1">
        <v>41323</v>
      </c>
      <c r="AG126" s="1">
        <v>41323</v>
      </c>
      <c r="AH126" s="1">
        <v>99</v>
      </c>
    </row>
    <row r="127" spans="1:34" ht="20.100000000000001" customHeight="1" x14ac:dyDescent="0.15">
      <c r="A127" s="1">
        <v>41273</v>
      </c>
      <c r="B127" s="1" t="s">
        <v>444</v>
      </c>
      <c r="C127" s="1">
        <v>90</v>
      </c>
      <c r="D127" s="1">
        <v>80</v>
      </c>
      <c r="F127" s="118">
        <v>41274</v>
      </c>
      <c r="G127" s="118" t="s">
        <v>612</v>
      </c>
      <c r="H127" s="118">
        <v>55</v>
      </c>
      <c r="I127" s="118">
        <v>70</v>
      </c>
      <c r="Q127" s="73"/>
      <c r="R127" s="73"/>
      <c r="S127" s="73"/>
      <c r="U127" s="1">
        <v>41331</v>
      </c>
      <c r="V127" s="1" t="s">
        <v>582</v>
      </c>
      <c r="W127" s="1">
        <v>40</v>
      </c>
      <c r="X127" s="1">
        <v>50</v>
      </c>
      <c r="Z127" s="1">
        <v>41310</v>
      </c>
      <c r="AA127" s="1" t="s">
        <v>495</v>
      </c>
      <c r="AB127" s="1">
        <v>75</v>
      </c>
      <c r="AC127" s="1">
        <v>90</v>
      </c>
      <c r="AF127" s="1">
        <v>41326</v>
      </c>
      <c r="AG127" s="1">
        <v>41326</v>
      </c>
      <c r="AH127" s="1">
        <v>95</v>
      </c>
    </row>
    <row r="128" spans="1:34" ht="20.100000000000001" customHeight="1" x14ac:dyDescent="0.15">
      <c r="A128" s="1">
        <v>41274</v>
      </c>
      <c r="B128" s="1" t="s">
        <v>612</v>
      </c>
      <c r="C128" s="1">
        <v>60</v>
      </c>
      <c r="D128" s="1">
        <v>80</v>
      </c>
      <c r="F128" s="118">
        <v>41276</v>
      </c>
      <c r="G128" s="118" t="s">
        <v>650</v>
      </c>
      <c r="H128" s="118">
        <v>85</v>
      </c>
      <c r="I128" s="118">
        <v>100</v>
      </c>
      <c r="U128" s="1">
        <v>41342</v>
      </c>
      <c r="V128" s="1" t="s">
        <v>567</v>
      </c>
      <c r="W128" s="1">
        <v>45</v>
      </c>
      <c r="X128" s="1">
        <v>50</v>
      </c>
      <c r="Z128" s="1">
        <v>41323</v>
      </c>
      <c r="AA128" s="1" t="s">
        <v>593</v>
      </c>
      <c r="AB128" s="1">
        <v>90</v>
      </c>
      <c r="AC128" s="1">
        <v>80</v>
      </c>
      <c r="AF128" s="1">
        <v>41330</v>
      </c>
      <c r="AG128" s="1">
        <v>41330</v>
      </c>
      <c r="AH128" s="1">
        <v>97</v>
      </c>
    </row>
    <row r="129" spans="1:34" ht="20.100000000000001" customHeight="1" x14ac:dyDescent="0.15">
      <c r="A129" s="1">
        <v>41276</v>
      </c>
      <c r="B129" s="1" t="s">
        <v>650</v>
      </c>
      <c r="C129" s="1">
        <v>60</v>
      </c>
      <c r="D129" s="1">
        <v>80</v>
      </c>
      <c r="F129" s="118">
        <v>41280</v>
      </c>
      <c r="G129" s="118" t="s">
        <v>472</v>
      </c>
      <c r="H129" s="118">
        <v>75</v>
      </c>
      <c r="I129" s="118">
        <v>80</v>
      </c>
      <c r="U129" s="1">
        <v>41343</v>
      </c>
      <c r="V129" s="1" t="s">
        <v>485</v>
      </c>
      <c r="W129" s="1">
        <v>60</v>
      </c>
      <c r="X129" s="1">
        <v>50</v>
      </c>
      <c r="Z129" s="1">
        <v>41326</v>
      </c>
      <c r="AA129" s="1" t="s">
        <v>459</v>
      </c>
      <c r="AB129" s="1">
        <v>60</v>
      </c>
      <c r="AC129" s="1">
        <v>30</v>
      </c>
      <c r="AF129" s="1">
        <v>41331</v>
      </c>
      <c r="AG129" s="1">
        <v>41331</v>
      </c>
      <c r="AH129" s="1">
        <v>70</v>
      </c>
    </row>
    <row r="130" spans="1:34" ht="20.100000000000001" customHeight="1" x14ac:dyDescent="0.15">
      <c r="A130" s="1">
        <v>41280</v>
      </c>
      <c r="B130" s="1" t="s">
        <v>472</v>
      </c>
      <c r="C130" s="1">
        <v>70</v>
      </c>
      <c r="D130" s="1">
        <v>100</v>
      </c>
      <c r="F130" s="118">
        <v>41283</v>
      </c>
      <c r="G130" s="118" t="s">
        <v>455</v>
      </c>
      <c r="H130" s="118">
        <v>55</v>
      </c>
      <c r="I130" s="118">
        <v>70</v>
      </c>
      <c r="U130" s="1">
        <v>41347</v>
      </c>
      <c r="V130" s="1" t="s">
        <v>500</v>
      </c>
      <c r="W130" s="1">
        <v>60</v>
      </c>
      <c r="X130" s="1">
        <v>50</v>
      </c>
      <c r="Z130" s="1">
        <v>41330</v>
      </c>
      <c r="AA130" s="1" t="s">
        <v>574</v>
      </c>
      <c r="AB130" s="1">
        <v>55</v>
      </c>
      <c r="AC130" s="1">
        <v>100</v>
      </c>
      <c r="AF130" s="1">
        <v>41342</v>
      </c>
      <c r="AG130" s="1">
        <v>41342</v>
      </c>
      <c r="AH130" s="1">
        <v>88</v>
      </c>
    </row>
    <row r="131" spans="1:34" ht="20.100000000000001" customHeight="1" x14ac:dyDescent="0.15">
      <c r="A131" s="1">
        <v>41283</v>
      </c>
      <c r="B131" s="1" t="s">
        <v>455</v>
      </c>
      <c r="C131" s="1">
        <v>50</v>
      </c>
      <c r="D131" s="1">
        <v>40</v>
      </c>
      <c r="F131" s="118">
        <v>41284</v>
      </c>
      <c r="G131" s="118" t="s">
        <v>463</v>
      </c>
      <c r="H131" s="118">
        <v>50</v>
      </c>
      <c r="I131" s="118">
        <v>70</v>
      </c>
      <c r="U131" s="1">
        <v>41351</v>
      </c>
      <c r="V131" s="1" t="s">
        <v>487</v>
      </c>
      <c r="W131" s="1">
        <v>40</v>
      </c>
      <c r="X131" s="1">
        <v>60</v>
      </c>
      <c r="Z131" s="1">
        <v>41331</v>
      </c>
      <c r="AA131" s="1" t="s">
        <v>582</v>
      </c>
      <c r="AB131" s="1">
        <v>55</v>
      </c>
      <c r="AC131" s="1">
        <v>10</v>
      </c>
      <c r="AF131" s="1">
        <v>41347</v>
      </c>
      <c r="AG131" s="1">
        <v>41347</v>
      </c>
      <c r="AH131" s="1">
        <v>90</v>
      </c>
    </row>
    <row r="132" spans="1:34" ht="20.100000000000001" customHeight="1" x14ac:dyDescent="0.15">
      <c r="A132" s="1">
        <v>41284</v>
      </c>
      <c r="B132" s="1" t="s">
        <v>463</v>
      </c>
      <c r="C132" s="1">
        <v>65</v>
      </c>
      <c r="D132" s="1">
        <v>70</v>
      </c>
      <c r="F132" s="118">
        <v>41310</v>
      </c>
      <c r="G132" s="118" t="s">
        <v>495</v>
      </c>
      <c r="H132" s="118">
        <v>90</v>
      </c>
      <c r="I132" s="118">
        <v>90</v>
      </c>
      <c r="U132" s="1">
        <v>41352</v>
      </c>
      <c r="V132" s="1" t="s">
        <v>495</v>
      </c>
      <c r="W132" s="1">
        <v>60</v>
      </c>
      <c r="X132" s="1">
        <v>60</v>
      </c>
      <c r="Z132" s="1">
        <v>41342</v>
      </c>
      <c r="AA132" s="1" t="s">
        <v>567</v>
      </c>
      <c r="AB132" s="1">
        <v>55</v>
      </c>
      <c r="AC132" s="1">
        <v>60</v>
      </c>
      <c r="AF132" s="1">
        <v>41351</v>
      </c>
      <c r="AG132" s="1">
        <v>41351</v>
      </c>
      <c r="AH132" s="1">
        <v>66</v>
      </c>
    </row>
    <row r="133" spans="1:34" ht="20.100000000000001" customHeight="1" x14ac:dyDescent="0.15">
      <c r="A133" s="1">
        <v>41310</v>
      </c>
      <c r="B133" s="1" t="s">
        <v>495</v>
      </c>
      <c r="C133" s="1">
        <v>95</v>
      </c>
      <c r="D133" s="1">
        <v>100</v>
      </c>
      <c r="F133" s="118">
        <v>41313</v>
      </c>
      <c r="G133" s="118" t="s">
        <v>681</v>
      </c>
      <c r="H133" s="118">
        <v>60</v>
      </c>
      <c r="I133" s="118">
        <v>50</v>
      </c>
      <c r="U133" s="1">
        <v>41353</v>
      </c>
      <c r="V133" s="1" t="s">
        <v>476</v>
      </c>
      <c r="W133" s="1">
        <v>45</v>
      </c>
      <c r="X133" s="1">
        <v>60</v>
      </c>
      <c r="Z133" s="1">
        <v>41343</v>
      </c>
      <c r="AA133" s="1" t="s">
        <v>485</v>
      </c>
      <c r="AB133" s="1">
        <v>35</v>
      </c>
      <c r="AC133" s="1">
        <v>70</v>
      </c>
      <c r="AF133" s="1">
        <v>41352</v>
      </c>
      <c r="AG133" s="1">
        <v>41352</v>
      </c>
      <c r="AH133" s="1">
        <v>95</v>
      </c>
    </row>
    <row r="134" spans="1:34" ht="20.100000000000001" customHeight="1" x14ac:dyDescent="0.15">
      <c r="A134" s="1">
        <v>41313</v>
      </c>
      <c r="B134" s="1" t="s">
        <v>681</v>
      </c>
      <c r="C134" s="1">
        <v>0</v>
      </c>
      <c r="D134" s="1">
        <v>70</v>
      </c>
      <c r="F134" s="118">
        <v>41323</v>
      </c>
      <c r="G134" s="118" t="s">
        <v>593</v>
      </c>
      <c r="H134" s="118">
        <v>95</v>
      </c>
      <c r="I134" s="118">
        <v>80</v>
      </c>
      <c r="U134" s="1">
        <v>41359</v>
      </c>
      <c r="V134" s="1" t="s">
        <v>151</v>
      </c>
      <c r="W134" s="1">
        <v>55</v>
      </c>
      <c r="X134" s="1">
        <v>40</v>
      </c>
      <c r="Z134" s="1">
        <v>41347</v>
      </c>
      <c r="AA134" s="1" t="s">
        <v>500</v>
      </c>
      <c r="AB134" s="1">
        <v>55</v>
      </c>
      <c r="AC134" s="1">
        <v>60</v>
      </c>
      <c r="AF134" s="1">
        <v>41353</v>
      </c>
      <c r="AG134" s="1">
        <v>41353</v>
      </c>
      <c r="AH134" s="1">
        <v>82</v>
      </c>
    </row>
    <row r="135" spans="1:34" ht="20.100000000000001" customHeight="1" x14ac:dyDescent="0.15">
      <c r="A135" s="1">
        <v>41323</v>
      </c>
      <c r="B135" s="1" t="s">
        <v>593</v>
      </c>
      <c r="C135" s="1">
        <v>90</v>
      </c>
      <c r="D135" s="1">
        <v>80</v>
      </c>
      <c r="F135" s="118">
        <v>41326</v>
      </c>
      <c r="G135" s="118" t="s">
        <v>459</v>
      </c>
      <c r="H135" s="118">
        <v>65</v>
      </c>
      <c r="I135" s="118">
        <v>40</v>
      </c>
      <c r="U135" s="1">
        <v>41363</v>
      </c>
      <c r="V135" s="1" t="s">
        <v>442</v>
      </c>
      <c r="W135" s="1">
        <v>55</v>
      </c>
      <c r="X135" s="1">
        <v>40</v>
      </c>
      <c r="Z135" s="1">
        <v>41351</v>
      </c>
      <c r="AA135" s="1" t="s">
        <v>487</v>
      </c>
      <c r="AB135" s="1">
        <v>30</v>
      </c>
      <c r="AC135" s="1">
        <v>20</v>
      </c>
      <c r="AF135" s="1">
        <v>41363</v>
      </c>
      <c r="AG135" s="1">
        <v>41363</v>
      </c>
      <c r="AH135" s="1">
        <v>85</v>
      </c>
    </row>
    <row r="136" spans="1:34" ht="20.100000000000001" customHeight="1" x14ac:dyDescent="0.15">
      <c r="A136" s="1">
        <v>41326</v>
      </c>
      <c r="B136" s="1" t="s">
        <v>459</v>
      </c>
      <c r="C136" s="1">
        <v>70</v>
      </c>
      <c r="D136" s="1">
        <v>90</v>
      </c>
      <c r="F136" s="118">
        <v>41330</v>
      </c>
      <c r="G136" s="118" t="s">
        <v>574</v>
      </c>
      <c r="H136" s="118">
        <v>70</v>
      </c>
      <c r="I136" s="118">
        <v>100</v>
      </c>
      <c r="U136" s="1">
        <v>41365</v>
      </c>
      <c r="V136" s="1" t="s">
        <v>682</v>
      </c>
      <c r="W136" s="1">
        <v>50</v>
      </c>
      <c r="X136" s="1">
        <v>70</v>
      </c>
      <c r="Z136" s="1">
        <v>41352</v>
      </c>
      <c r="AA136" s="1" t="s">
        <v>495</v>
      </c>
      <c r="AB136" s="1">
        <v>65</v>
      </c>
      <c r="AC136" s="1">
        <v>80</v>
      </c>
      <c r="AF136" s="1">
        <v>41365</v>
      </c>
      <c r="AG136" s="1">
        <v>41365</v>
      </c>
      <c r="AH136" s="1">
        <v>63</v>
      </c>
    </row>
    <row r="137" spans="1:34" ht="20.100000000000001" customHeight="1" x14ac:dyDescent="0.15">
      <c r="A137" s="1">
        <v>41330</v>
      </c>
      <c r="B137" s="1" t="s">
        <v>574</v>
      </c>
      <c r="C137" s="1">
        <v>90</v>
      </c>
      <c r="D137" s="1">
        <v>100</v>
      </c>
      <c r="F137" s="118">
        <v>41331</v>
      </c>
      <c r="G137" s="118" t="s">
        <v>582</v>
      </c>
      <c r="H137" s="118">
        <v>40</v>
      </c>
      <c r="I137" s="118">
        <v>50</v>
      </c>
      <c r="U137" s="1">
        <v>41369</v>
      </c>
      <c r="V137" s="1" t="s">
        <v>540</v>
      </c>
      <c r="W137" s="1">
        <v>65</v>
      </c>
      <c r="X137" s="1">
        <v>80</v>
      </c>
      <c r="Z137" s="1">
        <v>41353</v>
      </c>
      <c r="AA137" s="1" t="s">
        <v>750</v>
      </c>
      <c r="AB137" s="1">
        <v>65</v>
      </c>
      <c r="AC137" s="1">
        <v>50</v>
      </c>
      <c r="AF137" s="1">
        <v>41369</v>
      </c>
      <c r="AG137" s="1">
        <v>41369</v>
      </c>
      <c r="AH137" s="1">
        <v>99</v>
      </c>
    </row>
    <row r="138" spans="1:34" ht="20.100000000000001" customHeight="1" x14ac:dyDescent="0.15">
      <c r="A138" s="1">
        <v>41331</v>
      </c>
      <c r="B138" s="1" t="s">
        <v>582</v>
      </c>
      <c r="C138" s="1">
        <v>50</v>
      </c>
      <c r="D138" s="1">
        <v>0</v>
      </c>
      <c r="F138" s="118">
        <v>41342</v>
      </c>
      <c r="G138" s="118" t="s">
        <v>567</v>
      </c>
      <c r="H138" s="118">
        <v>65</v>
      </c>
      <c r="I138" s="118">
        <v>80</v>
      </c>
      <c r="U138" s="1">
        <v>41371</v>
      </c>
      <c r="V138" s="1" t="s">
        <v>648</v>
      </c>
      <c r="W138" s="1">
        <v>55</v>
      </c>
      <c r="X138" s="1">
        <v>50</v>
      </c>
      <c r="Z138" s="1">
        <v>41359</v>
      </c>
      <c r="AA138" s="1" t="s">
        <v>151</v>
      </c>
      <c r="AB138" s="1">
        <v>40</v>
      </c>
      <c r="AC138" s="1">
        <v>40</v>
      </c>
      <c r="AF138" s="1">
        <v>41371</v>
      </c>
      <c r="AG138" s="1">
        <v>41371</v>
      </c>
      <c r="AH138" s="1">
        <v>78</v>
      </c>
    </row>
    <row r="139" spans="1:34" ht="20.100000000000001" customHeight="1" x14ac:dyDescent="0.15">
      <c r="A139" s="1">
        <v>41342</v>
      </c>
      <c r="B139" s="1" t="s">
        <v>567</v>
      </c>
      <c r="C139" s="1">
        <v>55</v>
      </c>
      <c r="D139" s="1">
        <v>70</v>
      </c>
      <c r="F139" s="118">
        <v>41343</v>
      </c>
      <c r="G139" s="118" t="s">
        <v>485</v>
      </c>
      <c r="H139" s="118">
        <v>45</v>
      </c>
      <c r="I139" s="118">
        <v>70</v>
      </c>
      <c r="U139" s="1">
        <v>41372</v>
      </c>
      <c r="V139" s="1" t="s">
        <v>619</v>
      </c>
      <c r="W139" s="1">
        <v>50</v>
      </c>
      <c r="X139" s="1">
        <v>50</v>
      </c>
      <c r="Z139" s="1">
        <v>41361</v>
      </c>
      <c r="AA139" s="1" t="s">
        <v>491</v>
      </c>
      <c r="AB139" s="1">
        <v>55</v>
      </c>
      <c r="AC139" s="1">
        <v>60</v>
      </c>
      <c r="AF139" s="1">
        <v>41372</v>
      </c>
      <c r="AG139" s="1">
        <v>41372</v>
      </c>
      <c r="AH139" s="1">
        <v>79</v>
      </c>
    </row>
    <row r="140" spans="1:34" ht="20.100000000000001" customHeight="1" x14ac:dyDescent="0.15">
      <c r="A140" s="1">
        <v>41343</v>
      </c>
      <c r="B140" s="1" t="s">
        <v>485</v>
      </c>
      <c r="C140" s="1">
        <v>20</v>
      </c>
      <c r="D140" s="1">
        <v>50</v>
      </c>
      <c r="F140" s="118">
        <v>41347</v>
      </c>
      <c r="G140" s="118" t="s">
        <v>500</v>
      </c>
      <c r="H140" s="118">
        <v>60</v>
      </c>
      <c r="I140" s="118">
        <v>70</v>
      </c>
      <c r="U140" s="1">
        <v>41373</v>
      </c>
      <c r="V140" s="1" t="s">
        <v>600</v>
      </c>
      <c r="W140" s="1">
        <v>55</v>
      </c>
      <c r="X140" s="1">
        <v>60</v>
      </c>
      <c r="Z140" s="1">
        <v>41363</v>
      </c>
      <c r="AA140" s="1" t="s">
        <v>442</v>
      </c>
      <c r="AB140" s="1">
        <v>60</v>
      </c>
      <c r="AC140" s="1">
        <v>70</v>
      </c>
      <c r="AF140" s="1">
        <v>41373</v>
      </c>
      <c r="AG140" s="1">
        <v>41373</v>
      </c>
      <c r="AH140" s="1">
        <v>86</v>
      </c>
    </row>
    <row r="141" spans="1:34" ht="20.100000000000001" customHeight="1" x14ac:dyDescent="0.15">
      <c r="A141" s="1">
        <v>41347</v>
      </c>
      <c r="B141" s="1" t="s">
        <v>500</v>
      </c>
      <c r="C141" s="1">
        <v>65</v>
      </c>
      <c r="D141" s="1">
        <v>80</v>
      </c>
      <c r="F141" s="118">
        <v>41351</v>
      </c>
      <c r="G141" s="118" t="s">
        <v>487</v>
      </c>
      <c r="H141" s="118">
        <v>65</v>
      </c>
      <c r="I141" s="118">
        <v>70</v>
      </c>
      <c r="U141" s="1">
        <v>41374</v>
      </c>
      <c r="V141" s="1" t="s">
        <v>572</v>
      </c>
      <c r="W141" s="1">
        <v>45</v>
      </c>
      <c r="X141" s="1">
        <v>70</v>
      </c>
      <c r="Z141" s="1">
        <v>41365</v>
      </c>
      <c r="AA141" s="1" t="s">
        <v>682</v>
      </c>
      <c r="AB141" s="1">
        <v>35</v>
      </c>
      <c r="AC141" s="1">
        <v>40</v>
      </c>
      <c r="AF141" s="1">
        <v>41374</v>
      </c>
      <c r="AG141" s="1">
        <v>41374</v>
      </c>
      <c r="AH141" s="1">
        <v>62</v>
      </c>
    </row>
    <row r="142" spans="1:34" ht="20.100000000000001" customHeight="1" x14ac:dyDescent="0.15">
      <c r="A142" s="1">
        <v>41351</v>
      </c>
      <c r="B142" s="1" t="s">
        <v>487</v>
      </c>
      <c r="C142" s="1">
        <v>55</v>
      </c>
      <c r="D142" s="1">
        <v>70</v>
      </c>
      <c r="F142" s="118">
        <v>41352</v>
      </c>
      <c r="G142" s="118" t="s">
        <v>495</v>
      </c>
      <c r="H142" s="118">
        <v>80</v>
      </c>
      <c r="I142" s="118">
        <v>90</v>
      </c>
      <c r="U142" s="1">
        <v>41375</v>
      </c>
      <c r="V142" s="1" t="s">
        <v>502</v>
      </c>
      <c r="W142" s="1">
        <v>45</v>
      </c>
      <c r="X142" s="1">
        <v>50</v>
      </c>
      <c r="Z142" s="1">
        <v>41369</v>
      </c>
      <c r="AA142" s="1" t="s">
        <v>540</v>
      </c>
      <c r="AB142" s="1">
        <v>80</v>
      </c>
      <c r="AC142" s="1">
        <v>80</v>
      </c>
      <c r="AF142" s="1">
        <v>41375</v>
      </c>
      <c r="AG142" s="1">
        <v>41375</v>
      </c>
      <c r="AH142" s="1">
        <v>69</v>
      </c>
    </row>
    <row r="143" spans="1:34" ht="20.100000000000001" customHeight="1" x14ac:dyDescent="0.15">
      <c r="A143" s="1">
        <v>41352</v>
      </c>
      <c r="B143" s="1" t="s">
        <v>495</v>
      </c>
      <c r="C143" s="1">
        <v>65</v>
      </c>
      <c r="D143" s="1">
        <v>80</v>
      </c>
      <c r="F143" s="118">
        <v>41353</v>
      </c>
      <c r="G143" s="118" t="s">
        <v>476</v>
      </c>
      <c r="H143" s="118">
        <v>85</v>
      </c>
      <c r="I143" s="118">
        <v>70</v>
      </c>
      <c r="U143" s="1">
        <v>41376</v>
      </c>
      <c r="V143" s="1" t="s">
        <v>538</v>
      </c>
      <c r="W143" s="1">
        <v>45</v>
      </c>
      <c r="X143" s="1">
        <v>50</v>
      </c>
      <c r="Z143" s="1">
        <v>41371</v>
      </c>
      <c r="AA143" s="1" t="s">
        <v>648</v>
      </c>
      <c r="AB143" s="1">
        <v>40</v>
      </c>
      <c r="AC143" s="1">
        <v>50</v>
      </c>
      <c r="AF143" s="1">
        <v>41376</v>
      </c>
      <c r="AG143" s="1">
        <v>41376</v>
      </c>
      <c r="AH143" s="1">
        <v>65</v>
      </c>
    </row>
    <row r="144" spans="1:34" ht="20.100000000000001" customHeight="1" x14ac:dyDescent="0.15">
      <c r="A144" s="1">
        <v>41353</v>
      </c>
      <c r="B144" s="1" t="s">
        <v>476</v>
      </c>
      <c r="C144" s="1">
        <v>65</v>
      </c>
      <c r="D144" s="1">
        <v>90</v>
      </c>
      <c r="F144" s="118">
        <v>41359</v>
      </c>
      <c r="G144" s="118" t="s">
        <v>151</v>
      </c>
      <c r="H144" s="118">
        <v>40</v>
      </c>
      <c r="I144" s="118">
        <v>40</v>
      </c>
      <c r="U144" s="1">
        <v>41378</v>
      </c>
      <c r="V144" s="1" t="s">
        <v>610</v>
      </c>
      <c r="W144" s="1">
        <v>50</v>
      </c>
      <c r="X144" s="1">
        <v>30</v>
      </c>
      <c r="Z144" s="1">
        <v>41372</v>
      </c>
      <c r="AA144" s="1" t="s">
        <v>619</v>
      </c>
      <c r="AB144" s="1">
        <v>45</v>
      </c>
      <c r="AC144" s="1">
        <v>50</v>
      </c>
      <c r="AF144" s="1">
        <v>41378</v>
      </c>
      <c r="AG144" s="1">
        <v>41378</v>
      </c>
      <c r="AH144" s="1">
        <v>56</v>
      </c>
    </row>
    <row r="145" spans="1:34" ht="20.100000000000001" customHeight="1" x14ac:dyDescent="0.15">
      <c r="A145" s="1">
        <v>41359</v>
      </c>
      <c r="B145" s="1" t="s">
        <v>151</v>
      </c>
      <c r="C145" s="1">
        <v>50</v>
      </c>
      <c r="D145" s="1">
        <v>60</v>
      </c>
      <c r="F145" s="118">
        <v>41363</v>
      </c>
      <c r="G145" s="118" t="s">
        <v>442</v>
      </c>
      <c r="H145" s="118">
        <v>80</v>
      </c>
      <c r="I145" s="118">
        <v>70</v>
      </c>
      <c r="U145" s="1">
        <v>41379</v>
      </c>
      <c r="V145" s="1" t="s">
        <v>591</v>
      </c>
      <c r="W145" s="1">
        <v>50</v>
      </c>
      <c r="X145" s="1">
        <v>70</v>
      </c>
      <c r="Z145" s="1">
        <v>41373</v>
      </c>
      <c r="AA145" s="1" t="s">
        <v>600</v>
      </c>
      <c r="AB145" s="1">
        <v>55</v>
      </c>
      <c r="AC145" s="1">
        <v>70</v>
      </c>
      <c r="AF145" s="1">
        <v>41379</v>
      </c>
      <c r="AG145" s="1">
        <v>41379</v>
      </c>
      <c r="AH145" s="1">
        <v>91</v>
      </c>
    </row>
    <row r="146" spans="1:34" ht="20.100000000000001" customHeight="1" x14ac:dyDescent="0.15">
      <c r="A146" s="1">
        <v>41363</v>
      </c>
      <c r="B146" s="1" t="s">
        <v>442</v>
      </c>
      <c r="C146" s="1">
        <v>60</v>
      </c>
      <c r="D146" s="1">
        <v>90</v>
      </c>
      <c r="F146" s="118">
        <v>41364</v>
      </c>
      <c r="G146" s="118" t="s">
        <v>533</v>
      </c>
      <c r="H146" s="118">
        <v>25</v>
      </c>
      <c r="I146" s="118">
        <v>40</v>
      </c>
      <c r="U146" s="1">
        <v>41382</v>
      </c>
      <c r="V146" s="1" t="s">
        <v>449</v>
      </c>
      <c r="W146" s="1">
        <v>95</v>
      </c>
      <c r="X146" s="1">
        <v>50</v>
      </c>
      <c r="Z146" s="1">
        <v>41374</v>
      </c>
      <c r="AA146" s="1" t="s">
        <v>572</v>
      </c>
      <c r="AB146" s="1">
        <v>55</v>
      </c>
      <c r="AC146" s="1">
        <v>60</v>
      </c>
      <c r="AF146" s="1">
        <v>41382</v>
      </c>
      <c r="AG146" s="1">
        <v>41382</v>
      </c>
      <c r="AH146" s="1">
        <v>100</v>
      </c>
    </row>
    <row r="147" spans="1:34" ht="20.100000000000001" customHeight="1" x14ac:dyDescent="0.15">
      <c r="A147" s="1">
        <v>41364</v>
      </c>
      <c r="B147" s="1" t="s">
        <v>533</v>
      </c>
      <c r="C147" s="1">
        <v>50</v>
      </c>
      <c r="D147" s="1">
        <v>80</v>
      </c>
      <c r="F147" s="118">
        <v>41365</v>
      </c>
      <c r="G147" s="118" t="s">
        <v>682</v>
      </c>
      <c r="H147" s="118">
        <v>50</v>
      </c>
      <c r="I147" s="118">
        <v>80</v>
      </c>
      <c r="U147" s="1">
        <v>41387</v>
      </c>
      <c r="V147" s="1" t="s">
        <v>550</v>
      </c>
      <c r="W147" s="1">
        <v>35</v>
      </c>
      <c r="X147" s="1">
        <v>40</v>
      </c>
      <c r="Z147" s="1">
        <v>41375</v>
      </c>
      <c r="AA147" s="1" t="s">
        <v>502</v>
      </c>
      <c r="AB147" s="1">
        <v>50</v>
      </c>
      <c r="AC147" s="1">
        <v>70</v>
      </c>
      <c r="AF147" s="1">
        <v>41387</v>
      </c>
      <c r="AG147" s="1">
        <v>41387</v>
      </c>
      <c r="AH147" s="1">
        <v>78</v>
      </c>
    </row>
    <row r="148" spans="1:34" ht="20.100000000000001" customHeight="1" x14ac:dyDescent="0.15">
      <c r="A148" s="1">
        <v>41365</v>
      </c>
      <c r="B148" s="1" t="s">
        <v>682</v>
      </c>
      <c r="C148" s="1">
        <v>0</v>
      </c>
      <c r="D148" s="1">
        <v>70</v>
      </c>
      <c r="F148" s="118">
        <v>41367</v>
      </c>
      <c r="G148" s="118" t="s">
        <v>664</v>
      </c>
      <c r="H148" s="118">
        <v>75</v>
      </c>
      <c r="I148" s="118">
        <v>80</v>
      </c>
      <c r="U148" s="1">
        <v>41394</v>
      </c>
      <c r="V148" s="1" t="s">
        <v>635</v>
      </c>
      <c r="W148" s="1">
        <v>40</v>
      </c>
      <c r="X148" s="1">
        <v>50</v>
      </c>
      <c r="Z148" s="1">
        <v>41378</v>
      </c>
      <c r="AA148" s="1" t="s">
        <v>610</v>
      </c>
      <c r="AB148" s="1">
        <v>30</v>
      </c>
      <c r="AC148" s="1">
        <v>0</v>
      </c>
      <c r="AF148" s="1">
        <v>41399</v>
      </c>
      <c r="AG148" s="1">
        <v>41399</v>
      </c>
      <c r="AH148" s="1">
        <v>72</v>
      </c>
    </row>
    <row r="149" spans="1:34" ht="20.100000000000001" customHeight="1" x14ac:dyDescent="0.15">
      <c r="A149" s="1">
        <v>41369</v>
      </c>
      <c r="B149" s="1" t="s">
        <v>540</v>
      </c>
      <c r="C149" s="1">
        <v>85</v>
      </c>
      <c r="D149" s="1">
        <v>100</v>
      </c>
      <c r="F149" s="118">
        <v>41369</v>
      </c>
      <c r="G149" s="118" t="s">
        <v>540</v>
      </c>
      <c r="H149" s="118">
        <v>90</v>
      </c>
      <c r="I149" s="118">
        <v>100</v>
      </c>
      <c r="U149" s="1">
        <v>41399</v>
      </c>
      <c r="V149" s="1" t="s">
        <v>498</v>
      </c>
      <c r="W149" s="1">
        <v>35</v>
      </c>
      <c r="X149" s="1">
        <v>60</v>
      </c>
      <c r="Z149" s="1">
        <v>41379</v>
      </c>
      <c r="AA149" s="1" t="s">
        <v>591</v>
      </c>
      <c r="AB149" s="1">
        <v>70</v>
      </c>
      <c r="AC149" s="1">
        <v>100</v>
      </c>
      <c r="AF149" s="1">
        <v>41405</v>
      </c>
      <c r="AG149" s="1">
        <v>41405</v>
      </c>
      <c r="AH149" s="1">
        <v>69</v>
      </c>
    </row>
    <row r="150" spans="1:34" ht="20.100000000000001" customHeight="1" x14ac:dyDescent="0.15">
      <c r="A150" s="1">
        <v>41371</v>
      </c>
      <c r="B150" s="1" t="s">
        <v>648</v>
      </c>
      <c r="C150" s="1">
        <v>65</v>
      </c>
      <c r="D150" s="1">
        <v>80</v>
      </c>
      <c r="F150" s="118">
        <v>41371</v>
      </c>
      <c r="G150" s="118" t="s">
        <v>648</v>
      </c>
      <c r="H150" s="118">
        <v>80</v>
      </c>
      <c r="I150" s="118">
        <v>60</v>
      </c>
      <c r="U150" s="1">
        <v>41405</v>
      </c>
      <c r="V150" s="1" t="s">
        <v>615</v>
      </c>
      <c r="W150" s="1">
        <v>35</v>
      </c>
      <c r="X150" s="1">
        <v>50</v>
      </c>
      <c r="Z150" s="1">
        <v>41382</v>
      </c>
      <c r="AA150" s="1" t="s">
        <v>449</v>
      </c>
      <c r="AB150" s="1">
        <v>75</v>
      </c>
      <c r="AC150" s="1">
        <v>60</v>
      </c>
      <c r="AF150" s="1">
        <v>41423</v>
      </c>
      <c r="AG150" s="1">
        <v>41423</v>
      </c>
      <c r="AH150" s="1">
        <v>83</v>
      </c>
    </row>
    <row r="151" spans="1:34" ht="20.100000000000001" customHeight="1" x14ac:dyDescent="0.15">
      <c r="A151" s="1">
        <v>41372</v>
      </c>
      <c r="B151" s="1" t="s">
        <v>619</v>
      </c>
      <c r="C151" s="1">
        <v>35</v>
      </c>
      <c r="D151" s="1">
        <v>80</v>
      </c>
      <c r="F151" s="118">
        <v>41372</v>
      </c>
      <c r="G151" s="118" t="s">
        <v>619</v>
      </c>
      <c r="H151" s="118">
        <v>55</v>
      </c>
      <c r="I151" s="118">
        <v>80</v>
      </c>
      <c r="U151" s="1">
        <v>41423</v>
      </c>
      <c r="V151" s="1" t="s">
        <v>646</v>
      </c>
      <c r="W151" s="1">
        <v>55</v>
      </c>
      <c r="X151" s="1">
        <v>50</v>
      </c>
      <c r="Z151" s="1">
        <v>41387</v>
      </c>
      <c r="AA151" s="1" t="s">
        <v>550</v>
      </c>
      <c r="AB151" s="1">
        <v>70</v>
      </c>
      <c r="AC151" s="1">
        <v>50</v>
      </c>
      <c r="AF151" s="1">
        <v>41424</v>
      </c>
      <c r="AG151" s="1">
        <v>41424</v>
      </c>
      <c r="AH151" s="1">
        <v>71</v>
      </c>
    </row>
    <row r="152" spans="1:34" ht="20.100000000000001" customHeight="1" x14ac:dyDescent="0.15">
      <c r="A152" s="1">
        <v>41373</v>
      </c>
      <c r="B152" s="1" t="s">
        <v>600</v>
      </c>
      <c r="C152" s="1">
        <v>60</v>
      </c>
      <c r="D152" s="1">
        <v>70</v>
      </c>
      <c r="F152" s="118">
        <v>41373</v>
      </c>
      <c r="G152" s="118" t="s">
        <v>600</v>
      </c>
      <c r="H152" s="118">
        <v>75</v>
      </c>
      <c r="I152" s="118">
        <v>60</v>
      </c>
      <c r="U152" s="1">
        <v>41424</v>
      </c>
      <c r="V152" s="1" t="s">
        <v>683</v>
      </c>
      <c r="W152" s="1">
        <v>60</v>
      </c>
      <c r="X152" s="1">
        <v>70</v>
      </c>
      <c r="Z152" s="1">
        <v>41394</v>
      </c>
      <c r="AA152" s="1" t="s">
        <v>635</v>
      </c>
      <c r="AB152" s="1">
        <v>45</v>
      </c>
      <c r="AC152" s="1">
        <v>30</v>
      </c>
      <c r="AF152" s="1">
        <v>41435</v>
      </c>
      <c r="AG152" s="1">
        <v>41435</v>
      </c>
      <c r="AH152" s="1">
        <v>69</v>
      </c>
    </row>
    <row r="153" spans="1:34" ht="20.100000000000001" customHeight="1" x14ac:dyDescent="0.15">
      <c r="A153" s="1">
        <v>41374</v>
      </c>
      <c r="B153" s="1" t="s">
        <v>572</v>
      </c>
      <c r="C153" s="1">
        <v>30</v>
      </c>
      <c r="D153" s="1">
        <v>40</v>
      </c>
      <c r="F153" s="118">
        <v>41374</v>
      </c>
      <c r="G153" s="118" t="s">
        <v>572</v>
      </c>
      <c r="H153" s="118">
        <v>70</v>
      </c>
      <c r="I153" s="118">
        <v>40</v>
      </c>
      <c r="U153" s="1">
        <v>41435</v>
      </c>
      <c r="V153" s="1" t="s">
        <v>602</v>
      </c>
      <c r="W153" s="1">
        <v>65</v>
      </c>
      <c r="X153" s="1">
        <v>40</v>
      </c>
      <c r="Z153" s="1">
        <v>41399</v>
      </c>
      <c r="AA153" s="1" t="s">
        <v>498</v>
      </c>
      <c r="AB153" s="1">
        <v>50</v>
      </c>
      <c r="AC153" s="1">
        <v>70</v>
      </c>
      <c r="AF153" s="1">
        <v>41436</v>
      </c>
      <c r="AG153" s="1">
        <v>41436</v>
      </c>
      <c r="AH153" s="1">
        <v>77</v>
      </c>
    </row>
    <row r="154" spans="1:34" ht="18.75" customHeight="1" x14ac:dyDescent="0.15">
      <c r="A154" s="1">
        <v>41375</v>
      </c>
      <c r="B154" s="1" t="s">
        <v>502</v>
      </c>
      <c r="C154" s="1">
        <v>40</v>
      </c>
      <c r="D154" s="1">
        <v>70</v>
      </c>
      <c r="F154" s="118">
        <v>41375</v>
      </c>
      <c r="G154" s="118" t="s">
        <v>502</v>
      </c>
      <c r="H154" s="118">
        <v>65</v>
      </c>
      <c r="I154" s="118">
        <v>40</v>
      </c>
      <c r="U154" s="1">
        <v>41436</v>
      </c>
      <c r="V154" s="1" t="s">
        <v>446</v>
      </c>
      <c r="W154" s="1">
        <v>65</v>
      </c>
      <c r="X154" s="1">
        <v>20</v>
      </c>
      <c r="Z154" s="1">
        <v>41405</v>
      </c>
      <c r="AA154" s="1" t="s">
        <v>615</v>
      </c>
      <c r="AB154" s="1">
        <v>45</v>
      </c>
      <c r="AC154" s="1">
        <v>70</v>
      </c>
      <c r="AF154" s="1">
        <v>41455</v>
      </c>
      <c r="AG154" s="1">
        <v>41455</v>
      </c>
      <c r="AH154" s="1">
        <v>90</v>
      </c>
    </row>
    <row r="155" spans="1:34" ht="20.100000000000001" customHeight="1" x14ac:dyDescent="0.15">
      <c r="A155" s="1">
        <v>41376</v>
      </c>
      <c r="B155" s="1" t="s">
        <v>538</v>
      </c>
      <c r="C155" s="1">
        <v>70</v>
      </c>
      <c r="D155" s="1">
        <v>50</v>
      </c>
      <c r="F155" s="118">
        <v>41376</v>
      </c>
      <c r="G155" s="118" t="s">
        <v>538</v>
      </c>
      <c r="H155" s="118">
        <v>80</v>
      </c>
      <c r="I155" s="118">
        <v>50</v>
      </c>
      <c r="U155" s="1">
        <v>41455</v>
      </c>
      <c r="V155" s="1" t="s">
        <v>548</v>
      </c>
      <c r="W155" s="1">
        <v>60</v>
      </c>
      <c r="X155" s="1">
        <v>50</v>
      </c>
      <c r="Z155" s="1">
        <v>41423</v>
      </c>
      <c r="AA155" s="1" t="s">
        <v>646</v>
      </c>
      <c r="AB155" s="1">
        <v>60</v>
      </c>
      <c r="AC155" s="1">
        <v>60</v>
      </c>
      <c r="AF155" s="1">
        <v>41459</v>
      </c>
      <c r="AG155" s="1">
        <v>41459</v>
      </c>
      <c r="AH155" s="1">
        <v>69</v>
      </c>
    </row>
    <row r="156" spans="1:34" ht="20.100000000000001" customHeight="1" x14ac:dyDescent="0.15">
      <c r="A156" s="1">
        <v>41378</v>
      </c>
      <c r="B156" s="1" t="s">
        <v>610</v>
      </c>
      <c r="C156" s="1">
        <v>70</v>
      </c>
      <c r="D156" s="1">
        <v>80</v>
      </c>
      <c r="F156" s="118">
        <v>41378</v>
      </c>
      <c r="G156" s="118" t="s">
        <v>610</v>
      </c>
      <c r="H156" s="118">
        <v>65</v>
      </c>
      <c r="I156" s="118">
        <v>70</v>
      </c>
      <c r="U156" s="1">
        <v>41459</v>
      </c>
      <c r="V156" s="1" t="s">
        <v>467</v>
      </c>
      <c r="W156" s="1">
        <v>40</v>
      </c>
      <c r="X156" s="1">
        <v>30</v>
      </c>
      <c r="Z156" s="1">
        <v>41424</v>
      </c>
      <c r="AA156" s="1" t="s">
        <v>683</v>
      </c>
      <c r="AB156" s="1">
        <v>55</v>
      </c>
      <c r="AC156" s="1">
        <v>60</v>
      </c>
      <c r="AF156" s="1">
        <v>41460</v>
      </c>
      <c r="AG156" s="1">
        <v>41460</v>
      </c>
      <c r="AH156" s="1">
        <v>70</v>
      </c>
    </row>
    <row r="157" spans="1:34" ht="20.100000000000001" customHeight="1" x14ac:dyDescent="0.15">
      <c r="A157" s="1">
        <v>41379</v>
      </c>
      <c r="B157" s="1" t="s">
        <v>591</v>
      </c>
      <c r="C157" s="1">
        <v>90</v>
      </c>
      <c r="D157" s="1">
        <v>80</v>
      </c>
      <c r="F157" s="118">
        <v>41379</v>
      </c>
      <c r="G157" s="118" t="s">
        <v>591</v>
      </c>
      <c r="H157" s="118">
        <v>80</v>
      </c>
      <c r="I157" s="118">
        <v>90</v>
      </c>
      <c r="U157" s="1">
        <v>41460</v>
      </c>
      <c r="V157" s="1" t="s">
        <v>604</v>
      </c>
      <c r="W157" s="1">
        <v>40</v>
      </c>
      <c r="X157" s="1">
        <v>30</v>
      </c>
      <c r="Z157" s="1">
        <v>41455</v>
      </c>
      <c r="AA157" s="1" t="s">
        <v>548</v>
      </c>
      <c r="AB157" s="1">
        <v>45</v>
      </c>
      <c r="AC157" s="1">
        <v>50</v>
      </c>
      <c r="AF157" s="1">
        <v>41487</v>
      </c>
      <c r="AG157" s="1">
        <v>41487</v>
      </c>
      <c r="AH157" s="1">
        <v>81</v>
      </c>
    </row>
    <row r="158" spans="1:34" ht="20.100000000000001" customHeight="1" x14ac:dyDescent="0.15">
      <c r="A158" s="1">
        <v>41382</v>
      </c>
      <c r="B158" s="1" t="s">
        <v>449</v>
      </c>
      <c r="C158" s="1">
        <v>100</v>
      </c>
      <c r="D158" s="1">
        <v>100</v>
      </c>
      <c r="F158" s="118">
        <v>41382</v>
      </c>
      <c r="G158" s="118" t="s">
        <v>449</v>
      </c>
      <c r="H158" s="118">
        <v>70</v>
      </c>
      <c r="I158" s="118">
        <v>90</v>
      </c>
      <c r="U158" s="1">
        <v>41490</v>
      </c>
      <c r="V158" s="1" t="s">
        <v>742</v>
      </c>
      <c r="W158" s="1">
        <v>40</v>
      </c>
      <c r="X158" s="1">
        <v>60</v>
      </c>
      <c r="Z158" s="1">
        <v>41459</v>
      </c>
      <c r="AA158" s="1" t="s">
        <v>467</v>
      </c>
      <c r="AB158" s="1">
        <v>40</v>
      </c>
      <c r="AC158" s="1">
        <v>50</v>
      </c>
      <c r="AF158" s="1">
        <v>41490</v>
      </c>
      <c r="AG158" s="1">
        <v>41490</v>
      </c>
      <c r="AH158" s="1">
        <v>87</v>
      </c>
    </row>
    <row r="159" spans="1:34" ht="20.100000000000001" customHeight="1" x14ac:dyDescent="0.15">
      <c r="A159" s="1">
        <v>41387</v>
      </c>
      <c r="B159" s="1" t="s">
        <v>550</v>
      </c>
      <c r="C159" s="1">
        <v>55</v>
      </c>
      <c r="D159" s="1">
        <v>80</v>
      </c>
      <c r="F159" s="118">
        <v>41387</v>
      </c>
      <c r="G159" s="118" t="s">
        <v>550</v>
      </c>
      <c r="H159" s="118">
        <v>70</v>
      </c>
      <c r="I159" s="118">
        <v>70</v>
      </c>
      <c r="T159" s="106"/>
      <c r="U159" s="1">
        <v>41492</v>
      </c>
      <c r="V159" s="1" t="s">
        <v>474</v>
      </c>
      <c r="W159" s="1">
        <v>50</v>
      </c>
      <c r="X159" s="1">
        <v>50</v>
      </c>
      <c r="Z159" s="1">
        <v>41460</v>
      </c>
      <c r="AA159" s="1" t="s">
        <v>604</v>
      </c>
      <c r="AB159" s="1">
        <v>50</v>
      </c>
      <c r="AC159" s="1">
        <v>50</v>
      </c>
      <c r="AF159" s="1">
        <v>41492</v>
      </c>
      <c r="AG159" s="1">
        <v>41492</v>
      </c>
      <c r="AH159" s="1">
        <v>54</v>
      </c>
    </row>
    <row r="160" spans="1:34" ht="20.100000000000001" customHeight="1" x14ac:dyDescent="0.15">
      <c r="A160" s="1">
        <v>41394</v>
      </c>
      <c r="B160" s="1" t="s">
        <v>635</v>
      </c>
      <c r="C160" s="1">
        <v>60</v>
      </c>
      <c r="D160" s="1">
        <v>60</v>
      </c>
      <c r="F160" s="118">
        <v>41394</v>
      </c>
      <c r="G160" s="118" t="s">
        <v>635</v>
      </c>
      <c r="H160" s="118">
        <v>55</v>
      </c>
      <c r="I160" s="118">
        <v>30</v>
      </c>
      <c r="T160" s="106"/>
      <c r="U160" s="1">
        <v>41494</v>
      </c>
      <c r="V160" s="1" t="s">
        <v>480</v>
      </c>
      <c r="W160" s="1">
        <v>70</v>
      </c>
      <c r="X160" s="1">
        <v>30</v>
      </c>
      <c r="Z160" s="1">
        <v>41487</v>
      </c>
      <c r="AA160" s="1" t="s">
        <v>461</v>
      </c>
      <c r="AB160" s="1">
        <v>50</v>
      </c>
      <c r="AC160" s="1">
        <v>40</v>
      </c>
      <c r="AF160" s="1">
        <v>41494</v>
      </c>
      <c r="AG160" s="1">
        <v>41494</v>
      </c>
      <c r="AH160" s="1">
        <v>95</v>
      </c>
    </row>
    <row r="161" spans="1:34" ht="20.100000000000001" customHeight="1" x14ac:dyDescent="0.15">
      <c r="A161" s="1">
        <v>41399</v>
      </c>
      <c r="B161" s="1" t="s">
        <v>498</v>
      </c>
      <c r="C161" s="1">
        <v>55</v>
      </c>
      <c r="D161" s="1">
        <v>80</v>
      </c>
      <c r="F161" s="118">
        <v>41399</v>
      </c>
      <c r="G161" s="118" t="s">
        <v>498</v>
      </c>
      <c r="H161" s="118">
        <v>60</v>
      </c>
      <c r="I161" s="118">
        <v>50</v>
      </c>
      <c r="U161" s="1">
        <v>41509</v>
      </c>
      <c r="V161" s="1" t="s">
        <v>726</v>
      </c>
      <c r="W161" s="1">
        <v>40</v>
      </c>
      <c r="X161" s="1">
        <v>40</v>
      </c>
      <c r="Z161" s="1">
        <v>41490</v>
      </c>
      <c r="AA161" s="1" t="s">
        <v>335</v>
      </c>
      <c r="AB161" s="1">
        <v>50</v>
      </c>
      <c r="AC161" s="1">
        <v>60</v>
      </c>
      <c r="AF161" s="1">
        <v>41512</v>
      </c>
      <c r="AG161" s="1">
        <v>41512</v>
      </c>
      <c r="AH161" s="1">
        <v>66</v>
      </c>
    </row>
    <row r="162" spans="1:34" ht="20.100000000000001" customHeight="1" x14ac:dyDescent="0.15">
      <c r="A162" s="1">
        <v>41405</v>
      </c>
      <c r="B162" s="1" t="s">
        <v>615</v>
      </c>
      <c r="C162" s="1">
        <v>55</v>
      </c>
      <c r="D162" s="1">
        <v>80</v>
      </c>
      <c r="F162" s="118">
        <v>41405</v>
      </c>
      <c r="G162" s="118" t="s">
        <v>615</v>
      </c>
      <c r="H162" s="118">
        <v>60</v>
      </c>
      <c r="I162" s="118">
        <v>80</v>
      </c>
      <c r="U162" s="1">
        <v>41512</v>
      </c>
      <c r="V162" s="1" t="s">
        <v>736</v>
      </c>
      <c r="W162" s="1">
        <v>45</v>
      </c>
      <c r="X162" s="1">
        <v>50</v>
      </c>
      <c r="Z162" s="1">
        <v>41492</v>
      </c>
      <c r="AA162" s="1" t="s">
        <v>474</v>
      </c>
      <c r="AB162" s="1">
        <v>20</v>
      </c>
      <c r="AC162" s="1">
        <v>60</v>
      </c>
      <c r="AF162" s="1">
        <v>42681</v>
      </c>
      <c r="AG162" s="1">
        <v>42681</v>
      </c>
      <c r="AH162" s="1">
        <v>98</v>
      </c>
    </row>
    <row r="163" spans="1:34" ht="20.100000000000001" customHeight="1" x14ac:dyDescent="0.15">
      <c r="A163" s="14">
        <v>41423</v>
      </c>
      <c r="B163" s="1" t="s">
        <v>646</v>
      </c>
      <c r="C163" s="1">
        <v>85</v>
      </c>
      <c r="D163" s="1">
        <v>0</v>
      </c>
      <c r="F163" s="118">
        <v>41423</v>
      </c>
      <c r="G163" s="118" t="s">
        <v>646</v>
      </c>
      <c r="H163" s="118">
        <v>70</v>
      </c>
      <c r="I163" s="118">
        <v>70</v>
      </c>
      <c r="U163" s="1">
        <v>42681</v>
      </c>
      <c r="V163" s="1" t="s">
        <v>627</v>
      </c>
      <c r="W163" s="1">
        <v>60</v>
      </c>
      <c r="X163" s="1">
        <v>60</v>
      </c>
      <c r="Z163" s="1">
        <v>41494</v>
      </c>
      <c r="AA163" s="1" t="s">
        <v>480</v>
      </c>
      <c r="AB163" s="1">
        <v>70</v>
      </c>
      <c r="AC163" s="1">
        <v>90</v>
      </c>
      <c r="AF163" s="1">
        <v>45038</v>
      </c>
      <c r="AG163" s="1">
        <v>45038</v>
      </c>
      <c r="AH163" s="1">
        <v>58</v>
      </c>
    </row>
    <row r="164" spans="1:34" ht="20.100000000000001" customHeight="1" x14ac:dyDescent="0.15">
      <c r="A164" s="1">
        <v>41435</v>
      </c>
      <c r="B164" s="1" t="s">
        <v>602</v>
      </c>
      <c r="C164" s="1">
        <v>60</v>
      </c>
      <c r="D164" s="1">
        <v>70</v>
      </c>
      <c r="F164" s="118">
        <v>41424</v>
      </c>
      <c r="G164" s="118" t="s">
        <v>683</v>
      </c>
      <c r="H164" s="118">
        <v>65</v>
      </c>
      <c r="I164" s="118">
        <v>70</v>
      </c>
      <c r="U164" s="1">
        <v>43354</v>
      </c>
      <c r="V164" s="1" t="s">
        <v>451</v>
      </c>
      <c r="W164" s="1">
        <v>65</v>
      </c>
      <c r="X164" s="1">
        <v>60</v>
      </c>
      <c r="Z164" s="1">
        <v>42681</v>
      </c>
      <c r="AA164" s="1" t="s">
        <v>627</v>
      </c>
      <c r="AB164" s="1">
        <v>85</v>
      </c>
      <c r="AC164" s="1">
        <v>80</v>
      </c>
      <c r="AF164" s="1">
        <v>45043</v>
      </c>
      <c r="AG164" s="1">
        <v>45043</v>
      </c>
      <c r="AH164" s="1">
        <v>96</v>
      </c>
    </row>
    <row r="165" spans="1:34" ht="20.100000000000001" customHeight="1" x14ac:dyDescent="0.15">
      <c r="A165" s="1">
        <v>41436</v>
      </c>
      <c r="B165" s="1" t="s">
        <v>446</v>
      </c>
      <c r="C165" s="1">
        <v>75</v>
      </c>
      <c r="D165" s="1">
        <v>90</v>
      </c>
      <c r="F165" s="118">
        <v>41435</v>
      </c>
      <c r="G165" s="118" t="s">
        <v>602</v>
      </c>
      <c r="H165" s="118">
        <v>80</v>
      </c>
      <c r="I165" s="118">
        <v>30</v>
      </c>
      <c r="U165" s="1">
        <v>45038</v>
      </c>
      <c r="V165" s="1" t="s">
        <v>641</v>
      </c>
      <c r="W165" s="1">
        <v>20</v>
      </c>
      <c r="X165" s="1">
        <v>40</v>
      </c>
      <c r="Z165" s="1">
        <v>43253</v>
      </c>
      <c r="AA165" s="1" t="s">
        <v>323</v>
      </c>
      <c r="AB165" s="1">
        <v>85</v>
      </c>
      <c r="AC165" s="1">
        <v>90</v>
      </c>
      <c r="AF165" s="1">
        <v>45046</v>
      </c>
      <c r="AG165" s="1">
        <v>45046</v>
      </c>
      <c r="AH165" s="1">
        <v>97</v>
      </c>
    </row>
    <row r="166" spans="1:34" ht="20.100000000000001" customHeight="1" x14ac:dyDescent="0.15">
      <c r="A166" s="1">
        <v>41455</v>
      </c>
      <c r="B166" s="1" t="s">
        <v>548</v>
      </c>
      <c r="C166" s="1">
        <v>65</v>
      </c>
      <c r="D166" s="1">
        <v>80</v>
      </c>
      <c r="F166" s="118">
        <v>41436</v>
      </c>
      <c r="G166" s="118" t="s">
        <v>446</v>
      </c>
      <c r="H166" s="118">
        <v>85</v>
      </c>
      <c r="I166" s="118">
        <v>70</v>
      </c>
      <c r="U166" s="1">
        <v>45043</v>
      </c>
      <c r="V166" s="1" t="s">
        <v>235</v>
      </c>
      <c r="W166" s="1">
        <v>85</v>
      </c>
      <c r="X166" s="1">
        <v>70</v>
      </c>
      <c r="Z166" s="1">
        <v>43354</v>
      </c>
      <c r="AA166" s="1" t="s">
        <v>451</v>
      </c>
      <c r="AB166" s="1">
        <v>65</v>
      </c>
      <c r="AC166" s="1">
        <v>100</v>
      </c>
      <c r="AF166" s="1">
        <v>45057</v>
      </c>
      <c r="AG166" s="1">
        <v>45057</v>
      </c>
      <c r="AH166" s="1">
        <v>83</v>
      </c>
    </row>
    <row r="167" spans="1:34" ht="20.100000000000001" customHeight="1" x14ac:dyDescent="0.15">
      <c r="A167" s="1">
        <v>41459</v>
      </c>
      <c r="B167" s="1" t="s">
        <v>467</v>
      </c>
      <c r="C167" s="1">
        <v>70</v>
      </c>
      <c r="D167" s="1">
        <v>80</v>
      </c>
      <c r="F167" s="118">
        <v>41455</v>
      </c>
      <c r="G167" s="118" t="s">
        <v>548</v>
      </c>
      <c r="H167" s="118">
        <v>45</v>
      </c>
      <c r="I167" s="118">
        <v>70</v>
      </c>
      <c r="U167" s="1">
        <v>45046</v>
      </c>
      <c r="V167" s="1" t="s">
        <v>247</v>
      </c>
      <c r="W167" s="1">
        <v>75</v>
      </c>
      <c r="X167" s="1">
        <v>100</v>
      </c>
      <c r="Z167" s="1">
        <v>45038</v>
      </c>
      <c r="AA167" s="1" t="s">
        <v>641</v>
      </c>
      <c r="AB167" s="1">
        <v>35</v>
      </c>
      <c r="AC167" s="1">
        <v>50</v>
      </c>
      <c r="AF167" s="1">
        <v>45061</v>
      </c>
      <c r="AG167" s="1">
        <v>45061</v>
      </c>
      <c r="AH167" s="1">
        <v>99</v>
      </c>
    </row>
    <row r="168" spans="1:34" ht="20.100000000000001" customHeight="1" x14ac:dyDescent="0.15">
      <c r="A168" s="1">
        <v>41460</v>
      </c>
      <c r="B168" s="1" t="s">
        <v>604</v>
      </c>
      <c r="C168" s="1">
        <v>60</v>
      </c>
      <c r="D168" s="1">
        <v>80</v>
      </c>
      <c r="F168" s="118">
        <v>41459</v>
      </c>
      <c r="G168" s="118" t="s">
        <v>467</v>
      </c>
      <c r="H168" s="118">
        <v>60</v>
      </c>
      <c r="I168" s="118">
        <v>80</v>
      </c>
      <c r="U168" s="1">
        <v>45053</v>
      </c>
      <c r="V168" s="1" t="s">
        <v>206</v>
      </c>
      <c r="W168" s="1">
        <v>75</v>
      </c>
      <c r="X168" s="1">
        <v>90</v>
      </c>
      <c r="Z168" s="1">
        <v>45043</v>
      </c>
      <c r="AA168" s="1" t="s">
        <v>235</v>
      </c>
      <c r="AB168" s="1">
        <v>85</v>
      </c>
      <c r="AC168" s="1">
        <v>80</v>
      </c>
      <c r="AF168" s="1">
        <v>45062</v>
      </c>
      <c r="AG168" s="1">
        <v>45062</v>
      </c>
      <c r="AH168" s="1">
        <v>97</v>
      </c>
    </row>
    <row r="169" spans="1:34" ht="20.100000000000001" customHeight="1" x14ac:dyDescent="0.15">
      <c r="A169" s="1">
        <v>41487</v>
      </c>
      <c r="B169" s="1" t="s">
        <v>461</v>
      </c>
      <c r="C169" s="1">
        <v>75</v>
      </c>
      <c r="D169" s="1">
        <v>100</v>
      </c>
      <c r="F169" s="118">
        <v>41460</v>
      </c>
      <c r="G169" s="118" t="s">
        <v>604</v>
      </c>
      <c r="H169" s="118">
        <v>40</v>
      </c>
      <c r="I169" s="118">
        <v>70</v>
      </c>
      <c r="U169" s="1">
        <v>45057</v>
      </c>
      <c r="V169" s="1" t="s">
        <v>744</v>
      </c>
      <c r="W169" s="1">
        <v>55</v>
      </c>
      <c r="X169" s="1">
        <v>80</v>
      </c>
      <c r="Z169" s="1">
        <v>45046</v>
      </c>
      <c r="AA169" s="1" t="s">
        <v>247</v>
      </c>
      <c r="AB169" s="1">
        <v>70</v>
      </c>
      <c r="AC169" s="1">
        <v>70</v>
      </c>
      <c r="AF169" s="1">
        <v>45064</v>
      </c>
      <c r="AG169" s="1">
        <v>45064</v>
      </c>
      <c r="AH169" s="1">
        <v>99</v>
      </c>
    </row>
    <row r="170" spans="1:34" ht="20.100000000000001" customHeight="1" x14ac:dyDescent="0.15">
      <c r="A170" s="1">
        <v>41490</v>
      </c>
      <c r="B170" s="1" t="s">
        <v>335</v>
      </c>
      <c r="C170" s="1">
        <v>60</v>
      </c>
      <c r="D170" s="1">
        <v>60</v>
      </c>
      <c r="F170" s="118">
        <v>41487</v>
      </c>
      <c r="G170" s="118" t="s">
        <v>461</v>
      </c>
      <c r="H170" s="118">
        <v>85</v>
      </c>
      <c r="I170" s="118">
        <v>70</v>
      </c>
      <c r="U170" s="1">
        <v>45061</v>
      </c>
      <c r="V170" s="1" t="s">
        <v>243</v>
      </c>
      <c r="W170" s="1">
        <v>85</v>
      </c>
      <c r="X170" s="1">
        <v>60</v>
      </c>
      <c r="Z170" s="1">
        <v>45053</v>
      </c>
      <c r="AA170" s="1" t="s">
        <v>206</v>
      </c>
      <c r="AB170" s="1">
        <v>80</v>
      </c>
      <c r="AC170" s="1">
        <v>90</v>
      </c>
      <c r="AF170" s="1">
        <v>45066</v>
      </c>
      <c r="AG170" s="1">
        <v>45066</v>
      </c>
      <c r="AH170" s="1">
        <v>89</v>
      </c>
    </row>
    <row r="171" spans="1:34" ht="20.100000000000001" customHeight="1" x14ac:dyDescent="0.15">
      <c r="A171" s="1">
        <v>41492</v>
      </c>
      <c r="B171" s="1" t="s">
        <v>474</v>
      </c>
      <c r="C171" s="1">
        <v>60</v>
      </c>
      <c r="D171" s="1">
        <v>80</v>
      </c>
      <c r="F171" s="118">
        <v>41490</v>
      </c>
      <c r="G171" s="118" t="s">
        <v>335</v>
      </c>
      <c r="H171" s="118">
        <v>60</v>
      </c>
      <c r="I171" s="118">
        <v>80</v>
      </c>
      <c r="U171" s="1">
        <v>45062</v>
      </c>
      <c r="V171" s="1" t="s">
        <v>225</v>
      </c>
      <c r="W171" s="1">
        <v>85</v>
      </c>
      <c r="X171" s="1">
        <v>80</v>
      </c>
      <c r="Z171" s="1">
        <v>45057</v>
      </c>
      <c r="AA171" s="1" t="s">
        <v>259</v>
      </c>
      <c r="AB171" s="1">
        <v>40</v>
      </c>
      <c r="AC171" s="1">
        <v>30</v>
      </c>
      <c r="AF171" s="1">
        <v>45068</v>
      </c>
      <c r="AG171" s="1">
        <v>45068</v>
      </c>
      <c r="AH171" s="1">
        <v>86</v>
      </c>
    </row>
    <row r="172" spans="1:34" ht="20.100000000000001" customHeight="1" x14ac:dyDescent="0.15">
      <c r="A172" s="1">
        <v>41494</v>
      </c>
      <c r="B172" s="1" t="s">
        <v>480</v>
      </c>
      <c r="C172" s="1">
        <v>80</v>
      </c>
      <c r="D172" s="1">
        <v>90</v>
      </c>
      <c r="F172" s="118">
        <v>41492</v>
      </c>
      <c r="G172" s="118" t="s">
        <v>474</v>
      </c>
      <c r="H172" s="118">
        <v>30</v>
      </c>
      <c r="I172" s="118">
        <v>70</v>
      </c>
      <c r="U172" s="1">
        <v>45064</v>
      </c>
      <c r="V172" s="1" t="s">
        <v>227</v>
      </c>
      <c r="W172" s="1">
        <v>90</v>
      </c>
      <c r="X172" s="1">
        <v>90</v>
      </c>
      <c r="Z172" s="1">
        <v>45061</v>
      </c>
      <c r="AA172" s="1" t="s">
        <v>243</v>
      </c>
      <c r="AB172" s="1">
        <v>85</v>
      </c>
      <c r="AC172" s="1">
        <v>100</v>
      </c>
      <c r="AF172" s="1">
        <v>45070</v>
      </c>
      <c r="AG172" s="1">
        <v>45070</v>
      </c>
      <c r="AH172" s="1">
        <v>89</v>
      </c>
    </row>
    <row r="173" spans="1:34" ht="20.100000000000001" customHeight="1" x14ac:dyDescent="0.15">
      <c r="A173" s="1">
        <v>42681</v>
      </c>
      <c r="B173" s="1" t="s">
        <v>627</v>
      </c>
      <c r="C173" s="1">
        <v>85</v>
      </c>
      <c r="D173" s="1">
        <v>100</v>
      </c>
      <c r="F173" s="118">
        <v>41494</v>
      </c>
      <c r="G173" s="118" t="s">
        <v>480</v>
      </c>
      <c r="H173" s="118">
        <v>80</v>
      </c>
      <c r="I173" s="118">
        <v>90</v>
      </c>
      <c r="U173" s="1">
        <v>45066</v>
      </c>
      <c r="V173" s="1" t="s">
        <v>269</v>
      </c>
      <c r="W173" s="1">
        <v>70</v>
      </c>
      <c r="X173" s="1">
        <v>30</v>
      </c>
      <c r="Z173" s="1">
        <v>45062</v>
      </c>
      <c r="AA173" s="1" t="s">
        <v>225</v>
      </c>
      <c r="AB173" s="1">
        <v>85</v>
      </c>
      <c r="AC173" s="1">
        <v>100</v>
      </c>
      <c r="AF173" s="1">
        <v>45078</v>
      </c>
      <c r="AG173" s="1">
        <v>45078</v>
      </c>
      <c r="AH173" s="1">
        <v>92</v>
      </c>
    </row>
    <row r="174" spans="1:34" ht="20.100000000000001" customHeight="1" x14ac:dyDescent="0.15">
      <c r="A174" s="1">
        <v>43253</v>
      </c>
      <c r="B174" s="1" t="s">
        <v>323</v>
      </c>
      <c r="C174" s="1">
        <v>80</v>
      </c>
      <c r="D174" s="1">
        <v>90</v>
      </c>
      <c r="F174" s="118">
        <v>41509</v>
      </c>
      <c r="G174" s="118" t="s">
        <v>726</v>
      </c>
      <c r="H174" s="118">
        <v>50</v>
      </c>
      <c r="I174" s="118">
        <v>0</v>
      </c>
      <c r="U174" s="1">
        <v>45068</v>
      </c>
      <c r="V174" s="1" t="s">
        <v>212</v>
      </c>
      <c r="W174" s="1">
        <v>90</v>
      </c>
      <c r="X174" s="1">
        <v>70</v>
      </c>
      <c r="Z174" s="1">
        <v>45064</v>
      </c>
      <c r="AA174" s="1" t="s">
        <v>227</v>
      </c>
      <c r="AB174" s="1">
        <v>70</v>
      </c>
      <c r="AC174" s="1">
        <v>80</v>
      </c>
      <c r="AF174" s="1">
        <v>45080</v>
      </c>
      <c r="AG174" s="1">
        <v>45080</v>
      </c>
      <c r="AH174" s="1">
        <v>93</v>
      </c>
    </row>
    <row r="175" spans="1:34" ht="20.100000000000001" customHeight="1" x14ac:dyDescent="0.15">
      <c r="A175" s="1">
        <v>43354</v>
      </c>
      <c r="B175" s="1" t="s">
        <v>451</v>
      </c>
      <c r="C175" s="1">
        <v>70</v>
      </c>
      <c r="D175" s="1">
        <v>70</v>
      </c>
      <c r="E175" s="2"/>
      <c r="F175" s="118">
        <v>42681</v>
      </c>
      <c r="G175" s="118" t="s">
        <v>627</v>
      </c>
      <c r="H175" s="118">
        <v>95</v>
      </c>
      <c r="I175" s="118">
        <v>100</v>
      </c>
      <c r="J175" s="2"/>
      <c r="O175" s="2"/>
      <c r="T175" s="2"/>
      <c r="U175" s="1">
        <v>45070</v>
      </c>
      <c r="V175" s="1" t="s">
        <v>271</v>
      </c>
      <c r="W175" s="1">
        <v>55</v>
      </c>
      <c r="X175" s="1">
        <v>90</v>
      </c>
      <c r="Z175" s="1">
        <v>45066</v>
      </c>
      <c r="AA175" s="1" t="s">
        <v>269</v>
      </c>
      <c r="AB175" s="1">
        <v>60</v>
      </c>
      <c r="AC175" s="1">
        <v>60</v>
      </c>
      <c r="AF175" s="1">
        <v>45081</v>
      </c>
      <c r="AG175" s="1">
        <v>45081</v>
      </c>
      <c r="AH175" s="1">
        <v>99</v>
      </c>
    </row>
    <row r="176" spans="1:34" ht="20.100000000000001" customHeight="1" x14ac:dyDescent="0.15">
      <c r="A176" s="1">
        <v>45038</v>
      </c>
      <c r="B176" s="1" t="s">
        <v>641</v>
      </c>
      <c r="C176" s="1">
        <v>55</v>
      </c>
      <c r="D176" s="1">
        <v>80</v>
      </c>
      <c r="F176" s="118">
        <v>43354</v>
      </c>
      <c r="G176" s="118" t="s">
        <v>451</v>
      </c>
      <c r="H176" s="118">
        <v>75</v>
      </c>
      <c r="I176" s="118">
        <v>90</v>
      </c>
      <c r="U176" s="1">
        <v>45078</v>
      </c>
      <c r="V176" s="1" t="s">
        <v>210</v>
      </c>
      <c r="W176" s="1">
        <v>70</v>
      </c>
      <c r="X176" s="1">
        <v>80</v>
      </c>
      <c r="Z176" s="1">
        <v>45068</v>
      </c>
      <c r="AA176" s="1" t="s">
        <v>212</v>
      </c>
      <c r="AB176" s="1">
        <v>60</v>
      </c>
      <c r="AC176" s="1">
        <v>50</v>
      </c>
      <c r="AF176" s="1">
        <v>45083</v>
      </c>
      <c r="AG176" s="1">
        <v>45083</v>
      </c>
      <c r="AH176" s="1">
        <v>95</v>
      </c>
    </row>
    <row r="177" spans="1:34" ht="20.100000000000001" customHeight="1" x14ac:dyDescent="0.15">
      <c r="A177" s="1">
        <v>45043</v>
      </c>
      <c r="B177" s="1" t="s">
        <v>235</v>
      </c>
      <c r="C177" s="1">
        <v>90</v>
      </c>
      <c r="D177" s="1">
        <v>90</v>
      </c>
      <c r="F177" s="118">
        <v>45038</v>
      </c>
      <c r="G177" s="118" t="s">
        <v>641</v>
      </c>
      <c r="H177" s="118">
        <v>70</v>
      </c>
      <c r="I177" s="118">
        <v>60</v>
      </c>
      <c r="U177" s="1">
        <v>45080</v>
      </c>
      <c r="V177" s="1" t="s">
        <v>233</v>
      </c>
      <c r="W177" s="1">
        <v>90</v>
      </c>
      <c r="X177" s="1">
        <v>80</v>
      </c>
      <c r="Z177" s="1">
        <v>45070</v>
      </c>
      <c r="AA177" s="1" t="s">
        <v>271</v>
      </c>
      <c r="AB177" s="1">
        <v>75</v>
      </c>
      <c r="AC177" s="1">
        <v>100</v>
      </c>
      <c r="AF177" s="1">
        <v>45086</v>
      </c>
      <c r="AG177" s="1">
        <v>45086</v>
      </c>
      <c r="AH177" s="1">
        <v>84</v>
      </c>
    </row>
    <row r="178" spans="1:34" ht="20.100000000000001" customHeight="1" x14ac:dyDescent="0.15">
      <c r="A178" s="1">
        <v>45046</v>
      </c>
      <c r="B178" s="1" t="s">
        <v>247</v>
      </c>
      <c r="C178" s="1">
        <v>85</v>
      </c>
      <c r="D178" s="1">
        <v>100</v>
      </c>
      <c r="F178" s="118">
        <v>45043</v>
      </c>
      <c r="G178" s="118" t="s">
        <v>235</v>
      </c>
      <c r="H178" s="118">
        <v>100</v>
      </c>
      <c r="I178" s="118">
        <v>80</v>
      </c>
      <c r="U178" s="1">
        <v>45081</v>
      </c>
      <c r="V178" s="1" t="s">
        <v>343</v>
      </c>
      <c r="W178" s="1">
        <v>95</v>
      </c>
      <c r="X178" s="1">
        <v>90</v>
      </c>
      <c r="Z178" s="1">
        <v>45078</v>
      </c>
      <c r="AA178" s="1" t="s">
        <v>210</v>
      </c>
      <c r="AB178" s="1">
        <v>80</v>
      </c>
      <c r="AC178" s="1">
        <v>70</v>
      </c>
      <c r="AF178" s="1">
        <v>45088</v>
      </c>
      <c r="AG178" s="1">
        <v>45088</v>
      </c>
      <c r="AH178" s="1">
        <v>61</v>
      </c>
    </row>
    <row r="179" spans="1:34" ht="20.100000000000001" customHeight="1" x14ac:dyDescent="0.15">
      <c r="A179" s="1">
        <v>45053</v>
      </c>
      <c r="B179" s="1" t="s">
        <v>206</v>
      </c>
      <c r="C179" s="1">
        <v>95</v>
      </c>
      <c r="D179" s="1">
        <v>90</v>
      </c>
      <c r="F179" s="118">
        <v>45046</v>
      </c>
      <c r="G179" s="118" t="s">
        <v>247</v>
      </c>
      <c r="H179" s="118">
        <v>85</v>
      </c>
      <c r="I179" s="118">
        <v>100</v>
      </c>
      <c r="U179" s="1">
        <v>45083</v>
      </c>
      <c r="V179" s="1" t="s">
        <v>253</v>
      </c>
      <c r="W179" s="1">
        <v>75</v>
      </c>
      <c r="X179" s="1">
        <v>90</v>
      </c>
      <c r="Z179" s="1">
        <v>45080</v>
      </c>
      <c r="AA179" s="1" t="s">
        <v>233</v>
      </c>
      <c r="AB179" s="1">
        <v>95</v>
      </c>
      <c r="AC179" s="1">
        <v>60</v>
      </c>
      <c r="AF179" s="1">
        <v>45118</v>
      </c>
      <c r="AG179" s="1">
        <v>45118</v>
      </c>
      <c r="AH179" s="1">
        <v>89</v>
      </c>
    </row>
    <row r="180" spans="1:34" ht="20.100000000000001" customHeight="1" x14ac:dyDescent="0.15">
      <c r="A180" s="1">
        <v>45057</v>
      </c>
      <c r="B180" s="1" t="s">
        <v>654</v>
      </c>
      <c r="C180" s="1">
        <v>55</v>
      </c>
      <c r="D180" s="1">
        <v>80</v>
      </c>
      <c r="F180" s="118">
        <v>45057</v>
      </c>
      <c r="G180" s="118" t="s">
        <v>654</v>
      </c>
      <c r="H180" s="118">
        <v>80</v>
      </c>
      <c r="I180" s="118">
        <v>60</v>
      </c>
      <c r="U180" s="1">
        <v>45088</v>
      </c>
      <c r="V180" s="1" t="s">
        <v>295</v>
      </c>
      <c r="W180" s="1">
        <v>50</v>
      </c>
      <c r="X180" s="1">
        <v>70</v>
      </c>
      <c r="Z180" s="1">
        <v>45081</v>
      </c>
      <c r="AA180" s="1" t="s">
        <v>343</v>
      </c>
      <c r="AB180" s="1">
        <v>95</v>
      </c>
      <c r="AC180" s="1">
        <v>100</v>
      </c>
      <c r="AF180" s="1">
        <v>45120</v>
      </c>
      <c r="AG180" s="1">
        <v>45120</v>
      </c>
      <c r="AH180" s="1">
        <v>91</v>
      </c>
    </row>
    <row r="181" spans="1:34" ht="20.100000000000001" customHeight="1" x14ac:dyDescent="0.15">
      <c r="A181" s="1">
        <v>45061</v>
      </c>
      <c r="B181" s="1" t="s">
        <v>243</v>
      </c>
      <c r="C181" s="1">
        <v>100</v>
      </c>
      <c r="D181" s="1">
        <v>100</v>
      </c>
      <c r="F181" s="118">
        <v>45061</v>
      </c>
      <c r="G181" s="118" t="s">
        <v>243</v>
      </c>
      <c r="H181" s="118">
        <v>95</v>
      </c>
      <c r="I181" s="118">
        <v>70</v>
      </c>
      <c r="U181" s="1">
        <v>45118</v>
      </c>
      <c r="V181" s="1" t="s">
        <v>378</v>
      </c>
      <c r="W181" s="1">
        <v>45</v>
      </c>
      <c r="X181" s="1">
        <v>30</v>
      </c>
      <c r="Z181" s="1">
        <v>45083</v>
      </c>
      <c r="AA181" s="1" t="s">
        <v>253</v>
      </c>
      <c r="AB181" s="1">
        <v>60</v>
      </c>
      <c r="AC181" s="1">
        <v>80</v>
      </c>
      <c r="AF181" s="1">
        <v>45122</v>
      </c>
      <c r="AG181" s="1">
        <v>45122</v>
      </c>
      <c r="AH181" s="1">
        <v>99</v>
      </c>
    </row>
    <row r="182" spans="1:34" ht="20.100000000000001" customHeight="1" x14ac:dyDescent="0.15">
      <c r="A182" s="1">
        <v>45062</v>
      </c>
      <c r="B182" s="1" t="s">
        <v>225</v>
      </c>
      <c r="C182" s="1">
        <v>95</v>
      </c>
      <c r="D182" s="1">
        <v>100</v>
      </c>
      <c r="F182" s="118">
        <v>45062</v>
      </c>
      <c r="G182" s="118" t="s">
        <v>225</v>
      </c>
      <c r="H182" s="118">
        <v>95</v>
      </c>
      <c r="I182" s="118">
        <v>80</v>
      </c>
      <c r="U182" s="1">
        <v>45120</v>
      </c>
      <c r="V182" s="1" t="s">
        <v>556</v>
      </c>
      <c r="W182" s="1">
        <v>70</v>
      </c>
      <c r="X182" s="1">
        <v>70</v>
      </c>
      <c r="Z182" s="1">
        <v>45086</v>
      </c>
      <c r="AA182" s="1" t="s">
        <v>377</v>
      </c>
      <c r="AB182" s="1">
        <v>40</v>
      </c>
      <c r="AC182" s="1">
        <v>60</v>
      </c>
      <c r="AF182" s="1">
        <v>45130</v>
      </c>
      <c r="AG182" s="1">
        <v>45130</v>
      </c>
      <c r="AH182" s="1">
        <v>86</v>
      </c>
    </row>
    <row r="183" spans="1:34" ht="20.100000000000001" customHeight="1" x14ac:dyDescent="0.15">
      <c r="A183" s="1">
        <v>45064</v>
      </c>
      <c r="B183" s="1" t="s">
        <v>227</v>
      </c>
      <c r="C183" s="1">
        <v>90</v>
      </c>
      <c r="D183" s="1">
        <v>100</v>
      </c>
      <c r="F183" s="118">
        <v>45064</v>
      </c>
      <c r="G183" s="118" t="s">
        <v>227</v>
      </c>
      <c r="H183" s="118">
        <v>75</v>
      </c>
      <c r="I183" s="118">
        <v>50</v>
      </c>
      <c r="U183" s="1">
        <v>45122</v>
      </c>
      <c r="V183" s="1" t="s">
        <v>306</v>
      </c>
      <c r="W183" s="1">
        <v>65</v>
      </c>
      <c r="X183" s="1">
        <v>40</v>
      </c>
      <c r="Z183" s="1">
        <v>45088</v>
      </c>
      <c r="AA183" s="1" t="s">
        <v>295</v>
      </c>
      <c r="AB183" s="1">
        <v>40</v>
      </c>
      <c r="AC183" s="1">
        <v>60</v>
      </c>
      <c r="AF183" s="1">
        <v>45140</v>
      </c>
      <c r="AG183" s="1">
        <v>45140</v>
      </c>
      <c r="AH183" s="1">
        <v>96</v>
      </c>
    </row>
    <row r="184" spans="1:34" ht="20.100000000000001" customHeight="1" x14ac:dyDescent="0.15">
      <c r="A184" s="1">
        <v>45066</v>
      </c>
      <c r="B184" s="1" t="s">
        <v>269</v>
      </c>
      <c r="C184" s="1">
        <v>60</v>
      </c>
      <c r="D184" s="1">
        <v>80</v>
      </c>
      <c r="F184" s="118">
        <v>45066</v>
      </c>
      <c r="G184" s="118" t="s">
        <v>269</v>
      </c>
      <c r="H184" s="118">
        <v>85</v>
      </c>
      <c r="I184" s="118">
        <v>70</v>
      </c>
      <c r="U184" s="1">
        <v>45130</v>
      </c>
      <c r="V184" s="1" t="s">
        <v>531</v>
      </c>
      <c r="W184" s="1">
        <v>30</v>
      </c>
      <c r="X184" s="1">
        <v>30</v>
      </c>
      <c r="Z184" s="1">
        <v>45118</v>
      </c>
      <c r="AA184" s="1" t="s">
        <v>378</v>
      </c>
      <c r="AB184" s="1">
        <v>35</v>
      </c>
      <c r="AC184" s="1">
        <v>70</v>
      </c>
      <c r="AF184" s="1">
        <v>45278</v>
      </c>
      <c r="AG184" s="1">
        <v>45278</v>
      </c>
      <c r="AH184" s="1">
        <v>99</v>
      </c>
    </row>
    <row r="185" spans="1:34" ht="20.100000000000001" customHeight="1" x14ac:dyDescent="0.15">
      <c r="A185" s="1">
        <v>45068</v>
      </c>
      <c r="B185" s="1" t="s">
        <v>212</v>
      </c>
      <c r="C185" s="1">
        <v>60</v>
      </c>
      <c r="D185" s="1">
        <v>90</v>
      </c>
      <c r="F185" s="118">
        <v>45068</v>
      </c>
      <c r="G185" s="118" t="s">
        <v>212</v>
      </c>
      <c r="H185" s="118">
        <v>95</v>
      </c>
      <c r="I185" s="118">
        <v>80</v>
      </c>
      <c r="U185" s="1">
        <v>45140</v>
      </c>
      <c r="V185" s="1" t="s">
        <v>339</v>
      </c>
      <c r="W185" s="1">
        <v>75</v>
      </c>
      <c r="X185" s="1">
        <v>80</v>
      </c>
      <c r="Z185" s="1">
        <v>45120</v>
      </c>
      <c r="AA185" s="1" t="s">
        <v>556</v>
      </c>
      <c r="AB185" s="1">
        <v>65</v>
      </c>
      <c r="AC185" s="1">
        <v>70</v>
      </c>
      <c r="AF185" s="1">
        <v>45551</v>
      </c>
      <c r="AG185" s="1">
        <v>45551</v>
      </c>
      <c r="AH185" s="1">
        <v>99</v>
      </c>
    </row>
    <row r="186" spans="1:34" ht="20.100000000000001" customHeight="1" x14ac:dyDescent="0.15">
      <c r="A186" s="1">
        <v>45070</v>
      </c>
      <c r="B186" s="1" t="s">
        <v>271</v>
      </c>
      <c r="C186" s="1">
        <v>70</v>
      </c>
      <c r="D186" s="1">
        <v>0</v>
      </c>
      <c r="F186" s="118">
        <v>45070</v>
      </c>
      <c r="G186" s="118" t="s">
        <v>271</v>
      </c>
      <c r="H186" s="118">
        <v>90</v>
      </c>
      <c r="I186" s="118">
        <v>90</v>
      </c>
      <c r="U186" s="1">
        <v>45278</v>
      </c>
      <c r="V186" s="1" t="s">
        <v>237</v>
      </c>
      <c r="W186" s="1">
        <v>95</v>
      </c>
      <c r="X186" s="1">
        <v>90</v>
      </c>
      <c r="Z186" s="1">
        <v>45122</v>
      </c>
      <c r="AA186" s="1" t="s">
        <v>306</v>
      </c>
      <c r="AB186" s="1">
        <v>65</v>
      </c>
      <c r="AC186" s="1">
        <v>50</v>
      </c>
      <c r="AF186" s="1">
        <v>49853</v>
      </c>
      <c r="AG186" s="1">
        <v>49853</v>
      </c>
      <c r="AH186" s="1">
        <v>77</v>
      </c>
    </row>
    <row r="187" spans="1:34" ht="20.100000000000001" customHeight="1" x14ac:dyDescent="0.15">
      <c r="A187" s="1">
        <v>45078</v>
      </c>
      <c r="B187" s="1" t="s">
        <v>210</v>
      </c>
      <c r="C187" s="1">
        <v>85</v>
      </c>
      <c r="D187" s="1">
        <v>90</v>
      </c>
      <c r="F187" s="118">
        <v>45078</v>
      </c>
      <c r="G187" s="118" t="s">
        <v>210</v>
      </c>
      <c r="H187" s="118">
        <v>85</v>
      </c>
      <c r="I187" s="118">
        <v>100</v>
      </c>
      <c r="U187" s="1">
        <v>45551</v>
      </c>
      <c r="V187" s="1" t="s">
        <v>275</v>
      </c>
      <c r="W187" s="1">
        <v>80</v>
      </c>
      <c r="X187" s="1">
        <v>70</v>
      </c>
      <c r="Z187" s="1">
        <v>45130</v>
      </c>
      <c r="AA187" s="1" t="s">
        <v>531</v>
      </c>
      <c r="AB187" s="1">
        <v>55</v>
      </c>
      <c r="AC187" s="1">
        <v>60</v>
      </c>
      <c r="AF187" s="1">
        <v>36071</v>
      </c>
      <c r="AG187" s="1">
        <v>36071</v>
      </c>
      <c r="AH187" s="1" t="s">
        <v>759</v>
      </c>
    </row>
    <row r="188" spans="1:34" ht="20.100000000000001" customHeight="1" x14ac:dyDescent="0.15">
      <c r="A188" s="1">
        <v>45080</v>
      </c>
      <c r="B188" s="1" t="s">
        <v>233</v>
      </c>
      <c r="C188" s="1">
        <v>100</v>
      </c>
      <c r="D188" s="1">
        <v>100</v>
      </c>
      <c r="F188" s="118">
        <v>45080</v>
      </c>
      <c r="G188" s="118" t="s">
        <v>233</v>
      </c>
      <c r="H188" s="118">
        <v>100</v>
      </c>
      <c r="I188" s="118">
        <v>90</v>
      </c>
      <c r="U188" s="1">
        <v>49853</v>
      </c>
      <c r="V188" s="1" t="s">
        <v>596</v>
      </c>
      <c r="W188" s="1">
        <v>50</v>
      </c>
      <c r="X188" s="1">
        <v>40</v>
      </c>
      <c r="Z188" s="1">
        <v>45140</v>
      </c>
      <c r="AA188" s="1" t="s">
        <v>339</v>
      </c>
      <c r="AB188" s="1">
        <v>95</v>
      </c>
      <c r="AC188" s="1">
        <v>100</v>
      </c>
      <c r="AF188" s="1">
        <v>28729</v>
      </c>
      <c r="AG188" s="1">
        <v>28729</v>
      </c>
      <c r="AH188" s="1" t="s">
        <v>760</v>
      </c>
    </row>
    <row r="189" spans="1:34" ht="20.100000000000001" customHeight="1" x14ac:dyDescent="0.15">
      <c r="A189" s="1">
        <v>45081</v>
      </c>
      <c r="B189" s="1" t="s">
        <v>343</v>
      </c>
      <c r="C189" s="1">
        <v>100</v>
      </c>
      <c r="D189" s="1">
        <v>100</v>
      </c>
      <c r="F189" s="118">
        <v>45081</v>
      </c>
      <c r="G189" s="118" t="s">
        <v>343</v>
      </c>
      <c r="H189" s="118">
        <v>95</v>
      </c>
      <c r="I189" s="118">
        <v>100</v>
      </c>
      <c r="U189" s="1">
        <v>41364</v>
      </c>
      <c r="V189" s="1" t="s">
        <v>533</v>
      </c>
      <c r="W189" s="1">
        <v>50</v>
      </c>
      <c r="X189" s="1">
        <v>30</v>
      </c>
      <c r="Z189" s="1">
        <v>45278</v>
      </c>
      <c r="AA189" s="1" t="s">
        <v>237</v>
      </c>
      <c r="AB189" s="1">
        <v>80</v>
      </c>
      <c r="AC189" s="1">
        <v>90</v>
      </c>
      <c r="AF189" s="1">
        <v>41394</v>
      </c>
      <c r="AG189" s="1">
        <v>41394</v>
      </c>
      <c r="AH189" s="1" t="s">
        <v>760</v>
      </c>
    </row>
    <row r="190" spans="1:34" ht="20.100000000000001" customHeight="1" x14ac:dyDescent="0.15">
      <c r="A190" s="1">
        <v>45083</v>
      </c>
      <c r="B190" s="1" t="s">
        <v>253</v>
      </c>
      <c r="C190" s="1">
        <v>100</v>
      </c>
      <c r="D190" s="1">
        <v>100</v>
      </c>
      <c r="F190" s="118">
        <v>45083</v>
      </c>
      <c r="G190" s="118" t="s">
        <v>253</v>
      </c>
      <c r="H190" s="118">
        <v>95</v>
      </c>
      <c r="I190" s="118">
        <v>90</v>
      </c>
      <c r="U190" s="1">
        <v>36071</v>
      </c>
      <c r="V190" s="1" t="s">
        <v>758</v>
      </c>
      <c r="W190" s="1" t="s">
        <v>759</v>
      </c>
      <c r="X190" s="1" t="s">
        <v>759</v>
      </c>
      <c r="Z190" s="1">
        <v>45551</v>
      </c>
      <c r="AA190" s="1" t="s">
        <v>275</v>
      </c>
      <c r="AB190" s="1">
        <v>70</v>
      </c>
      <c r="AC190" s="1">
        <v>50</v>
      </c>
      <c r="AF190" s="1">
        <v>32828</v>
      </c>
      <c r="AG190" s="1">
        <v>32828</v>
      </c>
      <c r="AH190" s="1">
        <v>0</v>
      </c>
    </row>
    <row r="191" spans="1:34" ht="20.100000000000001" customHeight="1" x14ac:dyDescent="0.15">
      <c r="A191" s="1">
        <v>45086</v>
      </c>
      <c r="B191" s="1" t="s">
        <v>377</v>
      </c>
      <c r="C191" s="1">
        <v>65</v>
      </c>
      <c r="D191" s="1">
        <v>80</v>
      </c>
      <c r="F191" s="118">
        <v>45088</v>
      </c>
      <c r="G191" s="118" t="s">
        <v>295</v>
      </c>
      <c r="H191" s="118">
        <v>35</v>
      </c>
      <c r="I191" s="118">
        <v>40</v>
      </c>
      <c r="U191" s="1">
        <v>36062</v>
      </c>
      <c r="V191" s="1" t="s">
        <v>179</v>
      </c>
      <c r="W191" s="1">
        <v>80</v>
      </c>
      <c r="X191" s="1">
        <v>80</v>
      </c>
      <c r="Z191" s="1">
        <v>49853</v>
      </c>
      <c r="AA191" s="1" t="s">
        <v>596</v>
      </c>
      <c r="AB191" s="1">
        <v>40</v>
      </c>
      <c r="AC191" s="1">
        <v>40</v>
      </c>
    </row>
    <row r="192" spans="1:34" ht="20.100000000000001" customHeight="1" x14ac:dyDescent="0.15">
      <c r="A192" s="1">
        <v>45088</v>
      </c>
      <c r="B192" s="1" t="s">
        <v>295</v>
      </c>
      <c r="C192" s="1">
        <v>40</v>
      </c>
      <c r="D192" s="1">
        <v>60</v>
      </c>
      <c r="F192" s="118">
        <v>45108</v>
      </c>
      <c r="G192" s="118" t="s">
        <v>293</v>
      </c>
      <c r="H192" s="118">
        <v>40</v>
      </c>
      <c r="I192" s="118">
        <v>50</v>
      </c>
      <c r="Z192" s="1">
        <v>36103</v>
      </c>
      <c r="AA192" s="1" t="s">
        <v>753</v>
      </c>
      <c r="AB192" s="1">
        <v>55</v>
      </c>
      <c r="AC192" s="1">
        <v>60</v>
      </c>
    </row>
    <row r="193" spans="1:35" ht="20.100000000000001" customHeight="1" x14ac:dyDescent="0.15">
      <c r="A193" s="1">
        <v>45108</v>
      </c>
      <c r="B193" s="1" t="s">
        <v>293</v>
      </c>
      <c r="C193" s="1">
        <v>35</v>
      </c>
      <c r="D193" s="1">
        <v>60</v>
      </c>
      <c r="F193" s="118">
        <v>45118</v>
      </c>
      <c r="G193" s="118" t="s">
        <v>378</v>
      </c>
      <c r="H193" s="118">
        <v>60</v>
      </c>
      <c r="I193" s="118">
        <v>80</v>
      </c>
    </row>
    <row r="194" spans="1:35" ht="20.100000000000001" customHeight="1" x14ac:dyDescent="0.15">
      <c r="A194" s="1">
        <v>45118</v>
      </c>
      <c r="B194" s="1" t="s">
        <v>378</v>
      </c>
      <c r="C194" s="1">
        <v>65</v>
      </c>
      <c r="D194" s="1">
        <v>70</v>
      </c>
      <c r="F194" s="118">
        <v>45120</v>
      </c>
      <c r="G194" s="118" t="s">
        <v>556</v>
      </c>
      <c r="H194" s="118">
        <v>80</v>
      </c>
      <c r="I194" s="118">
        <v>80</v>
      </c>
    </row>
    <row r="195" spans="1:35" ht="20.100000000000001" customHeight="1" x14ac:dyDescent="0.15">
      <c r="A195" s="1">
        <v>45120</v>
      </c>
      <c r="B195" s="1" t="s">
        <v>556</v>
      </c>
      <c r="C195" s="1">
        <v>65</v>
      </c>
      <c r="D195" s="1">
        <v>70</v>
      </c>
      <c r="F195" s="118">
        <v>45122</v>
      </c>
      <c r="G195" s="118" t="s">
        <v>306</v>
      </c>
      <c r="H195" s="118">
        <v>90</v>
      </c>
      <c r="I195" s="118">
        <v>70</v>
      </c>
      <c r="AF195" s="1">
        <v>26738</v>
      </c>
      <c r="AG195" s="1">
        <v>26738</v>
      </c>
      <c r="AH195" s="1" t="str">
        <f>AI195&amp;"(라)"</f>
        <v>49(라)</v>
      </c>
      <c r="AI195" s="1">
        <v>49</v>
      </c>
    </row>
    <row r="196" spans="1:35" ht="20.100000000000001" customHeight="1" x14ac:dyDescent="0.15">
      <c r="A196" s="1">
        <v>45122</v>
      </c>
      <c r="B196" s="1" t="s">
        <v>306</v>
      </c>
      <c r="C196" s="1">
        <v>70</v>
      </c>
      <c r="D196" s="1">
        <v>50</v>
      </c>
      <c r="F196" s="118">
        <v>45130</v>
      </c>
      <c r="G196" s="118" t="s">
        <v>531</v>
      </c>
      <c r="H196" s="118">
        <v>70</v>
      </c>
      <c r="I196" s="118">
        <v>70</v>
      </c>
      <c r="AF196" s="1">
        <v>41268</v>
      </c>
      <c r="AG196" s="1">
        <v>41268</v>
      </c>
      <c r="AH196" s="1" t="str">
        <f t="shared" ref="AH196:AH245" si="0">AI196&amp;"(라)"</f>
        <v>68(라)</v>
      </c>
      <c r="AI196" s="1">
        <v>68</v>
      </c>
    </row>
    <row r="197" spans="1:35" ht="20.100000000000001" customHeight="1" x14ac:dyDescent="0.15">
      <c r="A197" s="1">
        <v>45130</v>
      </c>
      <c r="B197" s="1" t="s">
        <v>531</v>
      </c>
      <c r="C197" s="1">
        <v>65</v>
      </c>
      <c r="D197" s="1">
        <v>40</v>
      </c>
      <c r="F197" s="118">
        <v>45140</v>
      </c>
      <c r="G197" s="118" t="s">
        <v>339</v>
      </c>
      <c r="H197" s="118">
        <v>80</v>
      </c>
      <c r="I197" s="118">
        <v>100</v>
      </c>
      <c r="AF197" s="1">
        <v>36028</v>
      </c>
      <c r="AG197" s="1">
        <v>36028</v>
      </c>
      <c r="AH197" s="1" t="str">
        <f t="shared" si="0"/>
        <v>65(라)</v>
      </c>
      <c r="AI197" s="1">
        <v>65</v>
      </c>
    </row>
    <row r="198" spans="1:35" ht="20.100000000000001" customHeight="1" x14ac:dyDescent="0.15">
      <c r="A198" s="1">
        <v>45140</v>
      </c>
      <c r="B198" s="1" t="s">
        <v>339</v>
      </c>
      <c r="C198" s="1">
        <v>100</v>
      </c>
      <c r="D198" s="1">
        <v>100</v>
      </c>
      <c r="F198" s="118">
        <v>45278</v>
      </c>
      <c r="G198" s="118" t="s">
        <v>237</v>
      </c>
      <c r="H198" s="118">
        <v>95</v>
      </c>
      <c r="I198" s="118">
        <v>90</v>
      </c>
      <c r="AF198" s="1">
        <v>21809</v>
      </c>
      <c r="AG198" s="1">
        <v>21809</v>
      </c>
      <c r="AH198" s="1" t="str">
        <f t="shared" si="0"/>
        <v>86(라)</v>
      </c>
      <c r="AI198" s="1">
        <v>86</v>
      </c>
    </row>
    <row r="199" spans="1:35" ht="20.100000000000001" customHeight="1" x14ac:dyDescent="0.15">
      <c r="A199" s="1">
        <v>45278</v>
      </c>
      <c r="B199" s="1" t="s">
        <v>237</v>
      </c>
      <c r="C199" s="1">
        <v>85</v>
      </c>
      <c r="D199" s="1">
        <v>90</v>
      </c>
      <c r="F199" s="118">
        <v>45551</v>
      </c>
      <c r="G199" s="118" t="s">
        <v>275</v>
      </c>
      <c r="H199" s="118">
        <v>90</v>
      </c>
      <c r="I199" s="118">
        <v>100</v>
      </c>
      <c r="AF199" s="1">
        <v>41367</v>
      </c>
      <c r="AG199" s="1">
        <v>41367</v>
      </c>
      <c r="AH199" s="1" t="str">
        <f t="shared" si="0"/>
        <v>60(라)</v>
      </c>
      <c r="AI199" s="1">
        <v>60</v>
      </c>
    </row>
    <row r="200" spans="1:35" ht="20.100000000000001" customHeight="1" x14ac:dyDescent="0.15">
      <c r="A200" s="1">
        <v>45551</v>
      </c>
      <c r="B200" s="1" t="s">
        <v>275</v>
      </c>
      <c r="C200" s="1">
        <v>70</v>
      </c>
      <c r="D200" s="1">
        <v>80</v>
      </c>
      <c r="F200" s="118">
        <v>49853</v>
      </c>
      <c r="G200" s="118" t="s">
        <v>596</v>
      </c>
      <c r="H200" s="118">
        <v>75</v>
      </c>
      <c r="I200" s="118">
        <v>80</v>
      </c>
      <c r="AF200" s="1">
        <v>41370</v>
      </c>
      <c r="AG200" s="1">
        <v>41370</v>
      </c>
      <c r="AH200" s="1" t="str">
        <f t="shared" si="0"/>
        <v>68(라)</v>
      </c>
      <c r="AI200" s="1">
        <v>68</v>
      </c>
    </row>
    <row r="201" spans="1:35" ht="20.100000000000001" customHeight="1" x14ac:dyDescent="0.15">
      <c r="A201" s="1">
        <v>49853</v>
      </c>
      <c r="B201" s="1" t="s">
        <v>596</v>
      </c>
      <c r="C201" s="1">
        <v>80</v>
      </c>
      <c r="D201" s="1">
        <v>70</v>
      </c>
      <c r="F201" s="1">
        <v>41361</v>
      </c>
      <c r="G201" s="1" t="s">
        <v>491</v>
      </c>
      <c r="H201" s="1" t="s">
        <v>660</v>
      </c>
      <c r="I201" s="1" t="s">
        <v>660</v>
      </c>
      <c r="AF201" s="1">
        <v>43253</v>
      </c>
      <c r="AG201" s="1">
        <v>43253</v>
      </c>
      <c r="AH201" s="1" t="str">
        <f t="shared" si="0"/>
        <v>86(라)</v>
      </c>
      <c r="AI201" s="1">
        <v>86</v>
      </c>
    </row>
    <row r="202" spans="1:35" ht="20.100000000000001" customHeight="1" x14ac:dyDescent="0.15">
      <c r="A202" s="1">
        <v>41361</v>
      </c>
      <c r="B202" s="1" t="s">
        <v>491</v>
      </c>
      <c r="C202" s="1" t="s">
        <v>660</v>
      </c>
      <c r="D202" s="1" t="s">
        <v>660</v>
      </c>
      <c r="F202" s="119">
        <v>41402</v>
      </c>
      <c r="G202" s="1" t="s">
        <v>732</v>
      </c>
      <c r="H202" s="1" t="s">
        <v>731</v>
      </c>
      <c r="I202" s="1" t="s">
        <v>731</v>
      </c>
      <c r="AF202" s="1">
        <v>36030</v>
      </c>
      <c r="AG202" s="1">
        <v>36030</v>
      </c>
      <c r="AH202" s="1" t="str">
        <f t="shared" si="0"/>
        <v>53(라)</v>
      </c>
      <c r="AI202" s="1">
        <v>53</v>
      </c>
    </row>
    <row r="203" spans="1:35" ht="20.100000000000001" customHeight="1" x14ac:dyDescent="0.15">
      <c r="A203" s="119">
        <v>41402</v>
      </c>
      <c r="B203" s="1" t="s">
        <v>732</v>
      </c>
      <c r="C203" s="1" t="s">
        <v>731</v>
      </c>
      <c r="D203" s="1" t="s">
        <v>731</v>
      </c>
      <c r="F203" s="1">
        <v>36071</v>
      </c>
      <c r="G203" s="1" t="s">
        <v>758</v>
      </c>
      <c r="H203" s="1" t="s">
        <v>759</v>
      </c>
      <c r="I203" s="1" t="s">
        <v>759</v>
      </c>
      <c r="AF203" s="1">
        <v>26524</v>
      </c>
      <c r="AG203" s="1">
        <v>26524</v>
      </c>
      <c r="AH203" s="1" t="str">
        <f t="shared" si="0"/>
        <v>81(라)</v>
      </c>
      <c r="AI203" s="1">
        <v>81</v>
      </c>
    </row>
    <row r="204" spans="1:35" ht="20.100000000000001" customHeight="1" x14ac:dyDescent="0.15">
      <c r="A204" s="1">
        <v>41512</v>
      </c>
      <c r="B204" s="1" t="s">
        <v>757</v>
      </c>
      <c r="C204" s="1" t="s">
        <v>759</v>
      </c>
      <c r="D204" s="1" t="s">
        <v>759</v>
      </c>
      <c r="AF204" s="1">
        <v>36148</v>
      </c>
      <c r="AG204" s="1">
        <v>36148</v>
      </c>
      <c r="AH204" s="1" t="str">
        <f t="shared" si="0"/>
        <v>87(라)</v>
      </c>
      <c r="AI204" s="1">
        <v>87</v>
      </c>
    </row>
    <row r="205" spans="1:35" ht="20.100000000000001" customHeight="1" x14ac:dyDescent="0.15">
      <c r="A205" s="1">
        <v>36071</v>
      </c>
      <c r="B205" s="1" t="s">
        <v>758</v>
      </c>
      <c r="C205" s="1" t="s">
        <v>759</v>
      </c>
      <c r="D205" s="1" t="s">
        <v>759</v>
      </c>
      <c r="AF205" s="1">
        <v>36263</v>
      </c>
      <c r="AG205" s="1">
        <v>36263</v>
      </c>
      <c r="AH205" s="1" t="str">
        <f t="shared" si="0"/>
        <v>72(라)</v>
      </c>
      <c r="AI205" s="1">
        <v>72</v>
      </c>
    </row>
    <row r="206" spans="1:35" ht="20.100000000000001" customHeight="1" x14ac:dyDescent="0.15">
      <c r="AF206" s="1">
        <v>33023</v>
      </c>
      <c r="AG206" s="1">
        <v>33023</v>
      </c>
      <c r="AH206" s="1" t="str">
        <f t="shared" si="0"/>
        <v>83(라)</v>
      </c>
      <c r="AI206" s="1">
        <v>83</v>
      </c>
    </row>
    <row r="207" spans="1:35" ht="20.100000000000001" customHeight="1" x14ac:dyDescent="0.15">
      <c r="AF207" s="1">
        <v>32869</v>
      </c>
      <c r="AG207" s="1">
        <v>32869</v>
      </c>
      <c r="AH207" s="1" t="str">
        <f t="shared" si="0"/>
        <v>88(라)</v>
      </c>
      <c r="AI207" s="1">
        <v>88</v>
      </c>
    </row>
    <row r="208" spans="1:35" ht="20.100000000000001" customHeight="1" x14ac:dyDescent="0.15">
      <c r="AF208" s="1">
        <v>36046</v>
      </c>
      <c r="AG208" s="1">
        <v>36046</v>
      </c>
      <c r="AH208" s="1" t="str">
        <f t="shared" si="0"/>
        <v>78(라)</v>
      </c>
      <c r="AI208" s="1">
        <v>78</v>
      </c>
    </row>
    <row r="209" spans="1:35" ht="20.100000000000001" customHeight="1" x14ac:dyDescent="0.15">
      <c r="AF209" s="1">
        <v>26717</v>
      </c>
      <c r="AG209" s="1">
        <v>26717</v>
      </c>
      <c r="AH209" s="1" t="str">
        <f t="shared" si="0"/>
        <v>49(라)</v>
      </c>
      <c r="AI209" s="1">
        <v>49</v>
      </c>
    </row>
    <row r="210" spans="1:35" ht="20.100000000000001" customHeight="1" x14ac:dyDescent="0.15">
      <c r="AF210" s="1">
        <v>26671</v>
      </c>
      <c r="AG210" s="1">
        <v>26671</v>
      </c>
      <c r="AH210" s="1" t="str">
        <f t="shared" si="0"/>
        <v>87(라)</v>
      </c>
      <c r="AI210" s="1">
        <v>87</v>
      </c>
    </row>
    <row r="211" spans="1:35" ht="20.100000000000001" customHeight="1" x14ac:dyDescent="0.15">
      <c r="AF211" s="1">
        <v>48537</v>
      </c>
      <c r="AG211" s="1">
        <v>48537</v>
      </c>
      <c r="AH211" s="1" t="str">
        <f t="shared" si="0"/>
        <v>76(라)</v>
      </c>
      <c r="AI211" s="1">
        <v>76</v>
      </c>
    </row>
    <row r="212" spans="1:35" ht="20.100000000000001" customHeight="1" x14ac:dyDescent="0.15">
      <c r="AF212" s="1">
        <v>25238</v>
      </c>
      <c r="AG212" s="1">
        <v>25238</v>
      </c>
      <c r="AH212" s="1" t="str">
        <f t="shared" si="0"/>
        <v>89(라)</v>
      </c>
      <c r="AI212" s="1">
        <v>89</v>
      </c>
    </row>
    <row r="213" spans="1:35" ht="20.100000000000001" customHeight="1" x14ac:dyDescent="0.15">
      <c r="AF213" s="1">
        <v>45102</v>
      </c>
      <c r="AG213" s="1">
        <v>45102</v>
      </c>
      <c r="AH213" s="1" t="str">
        <f t="shared" si="0"/>
        <v>95(라)</v>
      </c>
      <c r="AI213" s="1">
        <v>95</v>
      </c>
    </row>
    <row r="214" spans="1:35" ht="20.100000000000001" customHeight="1" x14ac:dyDescent="0.15">
      <c r="AF214" s="1">
        <v>35360</v>
      </c>
      <c r="AG214" s="1">
        <v>35360</v>
      </c>
      <c r="AH214" s="1" t="str">
        <f t="shared" si="0"/>
        <v>93(라)</v>
      </c>
      <c r="AI214" s="1">
        <v>93</v>
      </c>
    </row>
    <row r="215" spans="1:35" ht="20.100000000000001" customHeight="1" x14ac:dyDescent="0.15">
      <c r="E215" s="113" t="s">
        <v>712</v>
      </c>
      <c r="J215" s="113" t="s">
        <v>429</v>
      </c>
      <c r="Y215" s="113" t="s">
        <v>12</v>
      </c>
      <c r="AD215" s="113" t="s">
        <v>12</v>
      </c>
      <c r="AF215" s="1">
        <v>32684</v>
      </c>
      <c r="AG215" s="1">
        <v>32684</v>
      </c>
      <c r="AH215" s="1" t="str">
        <f t="shared" si="0"/>
        <v>48(라)</v>
      </c>
      <c r="AI215" s="1">
        <v>48</v>
      </c>
    </row>
    <row r="216" spans="1:35" ht="20.100000000000001" customHeight="1" x14ac:dyDescent="0.15">
      <c r="A216" s="1">
        <v>48537</v>
      </c>
      <c r="B216" s="1" t="s">
        <v>264</v>
      </c>
      <c r="C216" s="1" t="str">
        <f>E216&amp;"(라)"</f>
        <v>75(라)</v>
      </c>
      <c r="D216" s="1" t="s">
        <v>713</v>
      </c>
      <c r="E216" s="1">
        <v>75</v>
      </c>
      <c r="F216" s="1">
        <v>35360</v>
      </c>
      <c r="G216" s="1" t="s">
        <v>453</v>
      </c>
      <c r="H216" s="1" t="str">
        <f>J216&amp;"(라)"</f>
        <v>80(라)</v>
      </c>
      <c r="I216" s="1" t="s">
        <v>97</v>
      </c>
      <c r="J216" s="1">
        <v>80</v>
      </c>
      <c r="U216" s="1">
        <v>32848</v>
      </c>
      <c r="V216" s="1" t="s">
        <v>666</v>
      </c>
      <c r="W216" s="1" t="str">
        <f>Y216&amp;"(라)"</f>
        <v>65(라)</v>
      </c>
      <c r="X216" s="1" t="s">
        <v>97</v>
      </c>
      <c r="Y216" s="1">
        <v>65</v>
      </c>
      <c r="Z216" s="1">
        <v>41367</v>
      </c>
      <c r="AA216" s="1" t="s">
        <v>664</v>
      </c>
      <c r="AB216" s="1" t="str">
        <f>AD216&amp;"(라)"</f>
        <v>65(라)</v>
      </c>
      <c r="AC216" s="1" t="s">
        <v>97</v>
      </c>
      <c r="AD216" s="1">
        <v>65</v>
      </c>
      <c r="AF216" s="1">
        <v>25024</v>
      </c>
      <c r="AG216" s="1">
        <v>25024</v>
      </c>
      <c r="AH216" s="1" t="str">
        <f t="shared" si="0"/>
        <v>93(라)</v>
      </c>
      <c r="AI216" s="1">
        <v>93</v>
      </c>
    </row>
    <row r="217" spans="1:35" ht="20.100000000000001" customHeight="1" x14ac:dyDescent="0.15">
      <c r="A217" s="1">
        <v>26671</v>
      </c>
      <c r="B217" s="1" t="s">
        <v>652</v>
      </c>
      <c r="C217" s="1" t="str">
        <f t="shared" ref="C217:C221" si="1">E217&amp;"(라)"</f>
        <v>95(라)</v>
      </c>
      <c r="D217" s="1" t="s">
        <v>713</v>
      </c>
      <c r="E217" s="1">
        <v>95</v>
      </c>
      <c r="F217" s="1">
        <v>32660</v>
      </c>
      <c r="G217" s="1" t="s">
        <v>110</v>
      </c>
      <c r="H217" s="1" t="str">
        <f t="shared" ref="H217:H268" si="2">J217&amp;"(라)"</f>
        <v>95(라)</v>
      </c>
      <c r="I217" s="1" t="s">
        <v>97</v>
      </c>
      <c r="J217" s="1">
        <v>95</v>
      </c>
      <c r="U217" s="1">
        <v>26738</v>
      </c>
      <c r="V217" s="1" t="s">
        <v>631</v>
      </c>
      <c r="W217" s="1" t="str">
        <f t="shared" ref="W217:W220" si="3">Y217&amp;"(라)"</f>
        <v>10(라)</v>
      </c>
      <c r="X217" s="1" t="s">
        <v>97</v>
      </c>
      <c r="Y217" s="1">
        <v>10</v>
      </c>
      <c r="Z217" s="1">
        <v>25113</v>
      </c>
      <c r="AA217" s="1" t="s">
        <v>694</v>
      </c>
      <c r="AB217" s="1" t="str">
        <f t="shared" ref="AB217:AB267" si="4">AD217&amp;"(라)"</f>
        <v>5(라)</v>
      </c>
      <c r="AC217" s="1" t="s">
        <v>97</v>
      </c>
      <c r="AD217" s="1">
        <v>5</v>
      </c>
      <c r="AF217" s="1">
        <v>36023</v>
      </c>
      <c r="AG217" s="1">
        <v>36023</v>
      </c>
      <c r="AH217" s="1" t="str">
        <f t="shared" si="0"/>
        <v>90(라)</v>
      </c>
      <c r="AI217" s="1">
        <v>90</v>
      </c>
    </row>
    <row r="218" spans="1:35" ht="20.100000000000001" customHeight="1" x14ac:dyDescent="0.15">
      <c r="A218" s="1">
        <v>32848</v>
      </c>
      <c r="B218" s="1" t="s">
        <v>666</v>
      </c>
      <c r="C218" s="1" t="str">
        <f t="shared" si="1"/>
        <v>95(라)</v>
      </c>
      <c r="D218" s="1" t="s">
        <v>714</v>
      </c>
      <c r="E218" s="1">
        <v>95</v>
      </c>
      <c r="F218" s="1">
        <v>26738</v>
      </c>
      <c r="G218" s="1" t="s">
        <v>631</v>
      </c>
      <c r="H218" s="1" t="str">
        <f t="shared" si="2"/>
        <v>20(라)</v>
      </c>
      <c r="I218" s="1" t="s">
        <v>97</v>
      </c>
      <c r="J218" s="1">
        <v>20</v>
      </c>
      <c r="U218" s="1">
        <v>36019</v>
      </c>
      <c r="V218" s="1" t="s">
        <v>173</v>
      </c>
      <c r="W218" s="1" t="str">
        <f t="shared" si="3"/>
        <v>80(라)</v>
      </c>
      <c r="X218" s="1" t="s">
        <v>97</v>
      </c>
      <c r="Y218" s="1">
        <v>80</v>
      </c>
      <c r="Z218" s="1">
        <v>26738</v>
      </c>
      <c r="AA218" s="1" t="s">
        <v>631</v>
      </c>
      <c r="AB218" s="1" t="str">
        <f t="shared" si="4"/>
        <v>30(라)</v>
      </c>
      <c r="AC218" s="1" t="s">
        <v>97</v>
      </c>
      <c r="AD218" s="1">
        <v>30</v>
      </c>
      <c r="AF218" s="1">
        <v>25266</v>
      </c>
      <c r="AG218" s="1">
        <v>25266</v>
      </c>
      <c r="AH218" s="1" t="str">
        <f t="shared" si="0"/>
        <v>92(라)</v>
      </c>
      <c r="AI218" s="1">
        <v>92</v>
      </c>
    </row>
    <row r="219" spans="1:35" ht="20.100000000000001" customHeight="1" x14ac:dyDescent="0.15">
      <c r="A219" s="1">
        <v>26524</v>
      </c>
      <c r="B219" s="1" t="s">
        <v>408</v>
      </c>
      <c r="C219" s="1" t="str">
        <f t="shared" si="1"/>
        <v>75(라)</v>
      </c>
      <c r="D219" s="1" t="s">
        <v>714</v>
      </c>
      <c r="E219" s="1">
        <v>75</v>
      </c>
      <c r="F219" s="1">
        <v>43253</v>
      </c>
      <c r="G219" s="1" t="s">
        <v>323</v>
      </c>
      <c r="H219" s="1" t="str">
        <f t="shared" si="2"/>
        <v>30(라)</v>
      </c>
      <c r="I219" s="1" t="s">
        <v>97</v>
      </c>
      <c r="J219" s="1">
        <v>30</v>
      </c>
      <c r="U219" s="1">
        <v>36028</v>
      </c>
      <c r="V219" s="1" t="s">
        <v>558</v>
      </c>
      <c r="W219" s="1" t="str">
        <f t="shared" si="3"/>
        <v>30(라)</v>
      </c>
      <c r="X219" s="1" t="s">
        <v>97</v>
      </c>
      <c r="Y219" s="1">
        <v>30</v>
      </c>
      <c r="Z219" s="1">
        <v>36028</v>
      </c>
      <c r="AA219" s="1" t="s">
        <v>558</v>
      </c>
      <c r="AB219" s="1" t="str">
        <f t="shared" si="4"/>
        <v>65(라)</v>
      </c>
      <c r="AC219" s="1" t="s">
        <v>97</v>
      </c>
      <c r="AD219" s="1">
        <v>65</v>
      </c>
      <c r="AF219" s="1">
        <v>32686</v>
      </c>
      <c r="AG219" s="1">
        <v>32686</v>
      </c>
      <c r="AH219" s="1" t="str">
        <f t="shared" si="0"/>
        <v>93(라)</v>
      </c>
      <c r="AI219" s="1">
        <v>93</v>
      </c>
    </row>
    <row r="220" spans="1:35" ht="20.100000000000001" customHeight="1" x14ac:dyDescent="0.15">
      <c r="A220" s="1">
        <v>36148</v>
      </c>
      <c r="B220" s="1" t="s">
        <v>202</v>
      </c>
      <c r="C220" s="1" t="str">
        <f t="shared" si="1"/>
        <v>100(라)</v>
      </c>
      <c r="D220" s="1" t="s">
        <v>714</v>
      </c>
      <c r="E220" s="1">
        <v>100</v>
      </c>
      <c r="F220" s="1">
        <v>39058</v>
      </c>
      <c r="G220" s="1" t="s">
        <v>727</v>
      </c>
      <c r="H220" s="1" t="str">
        <f t="shared" si="2"/>
        <v>80(라)</v>
      </c>
      <c r="I220" s="1" t="s">
        <v>97</v>
      </c>
      <c r="J220" s="1">
        <v>80</v>
      </c>
      <c r="U220" s="1">
        <v>36053</v>
      </c>
      <c r="V220" s="1" t="s">
        <v>183</v>
      </c>
      <c r="W220" s="1" t="str">
        <f t="shared" si="3"/>
        <v>80(라)</v>
      </c>
      <c r="X220" s="1" t="s">
        <v>97</v>
      </c>
      <c r="Y220" s="1">
        <v>80</v>
      </c>
      <c r="Z220" s="1">
        <v>35357</v>
      </c>
      <c r="AA220" s="1" t="s">
        <v>380</v>
      </c>
      <c r="AB220" s="1" t="str">
        <f t="shared" si="4"/>
        <v>0(라)</v>
      </c>
      <c r="AC220" s="1" t="s">
        <v>97</v>
      </c>
      <c r="AD220" s="1">
        <v>0</v>
      </c>
      <c r="AF220" s="1">
        <v>25343</v>
      </c>
      <c r="AG220" s="1">
        <v>25343</v>
      </c>
      <c r="AH220" s="1" t="str">
        <f t="shared" si="0"/>
        <v>93(라)</v>
      </c>
      <c r="AI220" s="1">
        <v>93</v>
      </c>
    </row>
    <row r="221" spans="1:35" ht="20.100000000000001" customHeight="1" x14ac:dyDescent="0.15">
      <c r="A221" s="1">
        <v>36023</v>
      </c>
      <c r="B221" s="1" t="s">
        <v>177</v>
      </c>
      <c r="C221" s="1" t="str">
        <f t="shared" si="1"/>
        <v>75(라)</v>
      </c>
      <c r="D221" s="1" t="s">
        <v>714</v>
      </c>
      <c r="E221" s="1">
        <v>75</v>
      </c>
      <c r="F221" s="1">
        <v>32026</v>
      </c>
      <c r="G221" s="1" t="s">
        <v>133</v>
      </c>
      <c r="H221" s="1" t="str">
        <f t="shared" si="2"/>
        <v>60(라)</v>
      </c>
      <c r="I221" s="1" t="s">
        <v>97</v>
      </c>
      <c r="J221" s="1">
        <v>60</v>
      </c>
      <c r="U221" s="1">
        <v>28729</v>
      </c>
      <c r="V221" s="1" t="s">
        <v>363</v>
      </c>
      <c r="W221" s="1" t="str">
        <f t="shared" ref="W221:W274" si="5">Y221&amp;"(라)"</f>
        <v>35(라)</v>
      </c>
      <c r="X221" s="1" t="s">
        <v>97</v>
      </c>
      <c r="Y221" s="1">
        <v>35</v>
      </c>
      <c r="Z221" s="1">
        <v>36019</v>
      </c>
      <c r="AA221" s="1" t="s">
        <v>173</v>
      </c>
      <c r="AB221" s="1" t="str">
        <f t="shared" si="4"/>
        <v>90(라)</v>
      </c>
      <c r="AC221" s="1" t="s">
        <v>97</v>
      </c>
      <c r="AD221" s="1">
        <v>90</v>
      </c>
      <c r="AF221" s="1">
        <v>39615</v>
      </c>
      <c r="AG221" s="1">
        <v>39615</v>
      </c>
      <c r="AH221" s="1" t="str">
        <f t="shared" si="0"/>
        <v>95(라)</v>
      </c>
      <c r="AI221" s="1">
        <v>95</v>
      </c>
    </row>
    <row r="222" spans="1:35" ht="20.100000000000001" customHeight="1" x14ac:dyDescent="0.15">
      <c r="A222" s="1">
        <v>26717</v>
      </c>
      <c r="B222" s="1" t="s">
        <v>400</v>
      </c>
      <c r="C222" s="1" t="str">
        <f>E222&amp;"(라)"</f>
        <v>35(라)</v>
      </c>
      <c r="D222" s="1" t="s">
        <v>714</v>
      </c>
      <c r="E222" s="1">
        <v>35</v>
      </c>
      <c r="F222" s="1">
        <v>26671</v>
      </c>
      <c r="G222" s="1" t="s">
        <v>652</v>
      </c>
      <c r="H222" s="1" t="str">
        <f t="shared" si="2"/>
        <v>65(라)</v>
      </c>
      <c r="I222" s="1" t="s">
        <v>97</v>
      </c>
      <c r="J222" s="1">
        <v>65</v>
      </c>
      <c r="U222" s="1">
        <v>36263</v>
      </c>
      <c r="V222" s="1" t="s">
        <v>578</v>
      </c>
      <c r="W222" s="1" t="str">
        <f t="shared" si="5"/>
        <v>60(라)</v>
      </c>
      <c r="X222" s="1" t="s">
        <v>97</v>
      </c>
      <c r="Y222" s="1">
        <v>60</v>
      </c>
      <c r="Z222" s="1">
        <v>26573</v>
      </c>
      <c r="AA222" s="1" t="s">
        <v>309</v>
      </c>
      <c r="AB222" s="1" t="str">
        <f t="shared" si="4"/>
        <v>90(라)</v>
      </c>
      <c r="AC222" s="1" t="s">
        <v>97</v>
      </c>
      <c r="AD222" s="1">
        <v>90</v>
      </c>
      <c r="AF222" s="1">
        <v>20563</v>
      </c>
      <c r="AG222" s="1">
        <v>20563</v>
      </c>
      <c r="AH222" s="1" t="str">
        <f t="shared" si="0"/>
        <v>91(라)</v>
      </c>
      <c r="AI222" s="1">
        <v>91</v>
      </c>
    </row>
    <row r="223" spans="1:35" ht="20.100000000000001" customHeight="1" x14ac:dyDescent="0.15">
      <c r="A223" s="1">
        <v>35360</v>
      </c>
      <c r="B223" s="1" t="s">
        <v>453</v>
      </c>
      <c r="C223" s="1" t="str">
        <f>E223&amp;"(라)"</f>
        <v>80(라)</v>
      </c>
      <c r="D223" s="1" t="s">
        <v>714</v>
      </c>
      <c r="E223" s="1">
        <v>80</v>
      </c>
      <c r="F223" s="1">
        <v>25278</v>
      </c>
      <c r="G223" s="1" t="s">
        <v>299</v>
      </c>
      <c r="H223" s="1" t="str">
        <f t="shared" si="2"/>
        <v>85(라)</v>
      </c>
      <c r="I223" s="1" t="s">
        <v>97</v>
      </c>
      <c r="J223" s="1">
        <v>85</v>
      </c>
      <c r="U223" s="1">
        <v>32026</v>
      </c>
      <c r="V223" s="1" t="s">
        <v>133</v>
      </c>
      <c r="W223" s="1" t="str">
        <f t="shared" si="5"/>
        <v>95(라)</v>
      </c>
      <c r="X223" s="1" t="s">
        <v>97</v>
      </c>
      <c r="Y223" s="1">
        <v>95</v>
      </c>
      <c r="Z223" s="1">
        <v>36263</v>
      </c>
      <c r="AA223" s="1" t="s">
        <v>578</v>
      </c>
      <c r="AB223" s="1" t="str">
        <f t="shared" si="4"/>
        <v>45(라)</v>
      </c>
      <c r="AC223" s="1" t="s">
        <v>97</v>
      </c>
      <c r="AD223" s="1">
        <v>45</v>
      </c>
      <c r="AF223" s="1">
        <v>22581</v>
      </c>
      <c r="AG223" s="1">
        <v>22581</v>
      </c>
      <c r="AH223" s="1" t="str">
        <f t="shared" si="0"/>
        <v>84(라)</v>
      </c>
      <c r="AI223" s="1">
        <v>84</v>
      </c>
    </row>
    <row r="224" spans="1:35" ht="20.100000000000001" customHeight="1" x14ac:dyDescent="0.15">
      <c r="A224" s="1">
        <v>36025</v>
      </c>
      <c r="B224" s="1" t="s">
        <v>185</v>
      </c>
      <c r="C224" s="1" t="str">
        <f>E224&amp;"(라)"</f>
        <v>35(라)</v>
      </c>
      <c r="D224" s="1" t="s">
        <v>714</v>
      </c>
      <c r="E224" s="1">
        <v>35</v>
      </c>
      <c r="F224" s="1">
        <v>31841</v>
      </c>
      <c r="G224" s="1" t="s">
        <v>108</v>
      </c>
      <c r="H224" s="1" t="str">
        <f t="shared" si="2"/>
        <v>90(라)</v>
      </c>
      <c r="I224" s="1" t="s">
        <v>97</v>
      </c>
      <c r="J224" s="1">
        <v>90</v>
      </c>
      <c r="U224" s="1">
        <v>45049</v>
      </c>
      <c r="V224" s="1" t="s">
        <v>255</v>
      </c>
      <c r="W224" s="1" t="str">
        <f t="shared" si="5"/>
        <v>25(라)</v>
      </c>
      <c r="X224" s="1" t="s">
        <v>97</v>
      </c>
      <c r="Y224" s="1">
        <v>25</v>
      </c>
      <c r="Z224" s="1">
        <v>26671</v>
      </c>
      <c r="AA224" s="1" t="s">
        <v>652</v>
      </c>
      <c r="AB224" s="1" t="str">
        <f t="shared" si="4"/>
        <v>60(라)</v>
      </c>
      <c r="AC224" s="1" t="s">
        <v>97</v>
      </c>
      <c r="AD224" s="1">
        <v>60</v>
      </c>
      <c r="AF224" s="1">
        <v>35985</v>
      </c>
      <c r="AG224" s="1">
        <v>35985</v>
      </c>
      <c r="AH224" s="1" t="str">
        <f t="shared" si="0"/>
        <v>30(라)</v>
      </c>
      <c r="AI224" s="1">
        <v>30</v>
      </c>
    </row>
    <row r="225" spans="1:35" ht="20.100000000000001" customHeight="1" x14ac:dyDescent="0.15">
      <c r="A225" s="1">
        <v>32814</v>
      </c>
      <c r="B225" s="1" t="s">
        <v>266</v>
      </c>
      <c r="C225" s="1" t="str">
        <f>E225&amp;"(라)"</f>
        <v>85(라)</v>
      </c>
      <c r="D225" s="1" t="s">
        <v>714</v>
      </c>
      <c r="E225" s="1">
        <v>85</v>
      </c>
      <c r="F225" s="1">
        <v>26524</v>
      </c>
      <c r="G225" s="1" t="s">
        <v>408</v>
      </c>
      <c r="H225" s="1" t="str">
        <f t="shared" si="2"/>
        <v>85(라)</v>
      </c>
      <c r="I225" s="1" t="s">
        <v>97</v>
      </c>
      <c r="J225" s="1">
        <v>85</v>
      </c>
      <c r="U225" s="1">
        <v>36023</v>
      </c>
      <c r="V225" s="1" t="s">
        <v>177</v>
      </c>
      <c r="W225" s="1" t="str">
        <f t="shared" si="5"/>
        <v>50(라)</v>
      </c>
      <c r="X225" s="1" t="s">
        <v>97</v>
      </c>
      <c r="Y225" s="1">
        <v>50</v>
      </c>
      <c r="Z225" s="1">
        <v>32686</v>
      </c>
      <c r="AA225" s="1" t="s">
        <v>144</v>
      </c>
      <c r="AB225" s="1" t="str">
        <f t="shared" si="4"/>
        <v>70(라)</v>
      </c>
      <c r="AC225" s="1" t="s">
        <v>97</v>
      </c>
      <c r="AD225" s="1">
        <v>70</v>
      </c>
      <c r="AF225" s="1">
        <v>22578</v>
      </c>
      <c r="AG225" s="1">
        <v>22578</v>
      </c>
      <c r="AH225" s="1" t="str">
        <f t="shared" si="0"/>
        <v>93(라)</v>
      </c>
      <c r="AI225" s="1">
        <v>93</v>
      </c>
    </row>
    <row r="226" spans="1:35" ht="20.100000000000001" customHeight="1" x14ac:dyDescent="0.15">
      <c r="A226" s="1">
        <v>21860</v>
      </c>
      <c r="B226" s="1" t="s">
        <v>716</v>
      </c>
      <c r="C226" s="1" t="str">
        <f>E226&amp;"(라)"</f>
        <v>30(라)</v>
      </c>
      <c r="D226" s="1" t="s">
        <v>714</v>
      </c>
      <c r="E226" s="1">
        <v>30</v>
      </c>
      <c r="F226" s="1">
        <v>36025</v>
      </c>
      <c r="G226" s="1" t="s">
        <v>185</v>
      </c>
      <c r="H226" s="1" t="str">
        <f t="shared" si="2"/>
        <v>100(라)</v>
      </c>
      <c r="I226" s="1" t="s">
        <v>97</v>
      </c>
      <c r="J226" s="1">
        <v>100</v>
      </c>
      <c r="U226" s="1">
        <v>26524</v>
      </c>
      <c r="V226" s="1" t="s">
        <v>408</v>
      </c>
      <c r="W226" s="1" t="str">
        <f t="shared" si="5"/>
        <v>60(라)</v>
      </c>
      <c r="X226" s="1" t="s">
        <v>97</v>
      </c>
      <c r="Y226" s="1">
        <v>60</v>
      </c>
      <c r="Z226" s="1">
        <v>32814</v>
      </c>
      <c r="AA226" s="1" t="s">
        <v>266</v>
      </c>
      <c r="AB226" s="1" t="str">
        <f t="shared" si="4"/>
        <v>70(라)</v>
      </c>
      <c r="AC226" s="1" t="s">
        <v>97</v>
      </c>
      <c r="AD226" s="1">
        <v>70</v>
      </c>
      <c r="AF226" s="1">
        <v>37298</v>
      </c>
      <c r="AG226" s="1">
        <v>37298</v>
      </c>
      <c r="AH226" s="1" t="str">
        <f t="shared" si="0"/>
        <v>47(라)</v>
      </c>
      <c r="AI226" s="1">
        <v>47</v>
      </c>
    </row>
    <row r="227" spans="1:35" ht="20.100000000000001" customHeight="1" x14ac:dyDescent="0.15">
      <c r="A227" s="1">
        <v>22578</v>
      </c>
      <c r="B227" s="1" t="s">
        <v>534</v>
      </c>
      <c r="C227" s="1" t="str">
        <f t="shared" ref="C227:C249" si="6">E227&amp;"(라)"</f>
        <v>80(라)</v>
      </c>
      <c r="D227" s="1" t="s">
        <v>714</v>
      </c>
      <c r="E227" s="1">
        <v>80</v>
      </c>
      <c r="F227" s="1">
        <v>36472</v>
      </c>
      <c r="G227" s="1" t="s">
        <v>399</v>
      </c>
      <c r="H227" s="1" t="str">
        <f t="shared" si="2"/>
        <v>65(라)</v>
      </c>
      <c r="I227" s="1" t="s">
        <v>97</v>
      </c>
      <c r="J227" s="1">
        <v>65</v>
      </c>
      <c r="U227" s="1">
        <v>36148</v>
      </c>
      <c r="V227" s="1" t="s">
        <v>202</v>
      </c>
      <c r="W227" s="1" t="str">
        <f t="shared" si="5"/>
        <v>75(라)</v>
      </c>
      <c r="X227" s="1" t="s">
        <v>97</v>
      </c>
      <c r="Y227" s="1">
        <v>75</v>
      </c>
      <c r="Z227" s="1">
        <v>45108</v>
      </c>
      <c r="AA227" s="1" t="s">
        <v>293</v>
      </c>
      <c r="AB227" s="1" t="str">
        <f t="shared" si="4"/>
        <v>20(라)</v>
      </c>
      <c r="AC227" s="1" t="s">
        <v>97</v>
      </c>
      <c r="AD227" s="1">
        <v>20</v>
      </c>
      <c r="AF227" s="1">
        <v>38884</v>
      </c>
      <c r="AG227" s="1">
        <v>38884</v>
      </c>
      <c r="AH227" s="1" t="str">
        <f t="shared" si="0"/>
        <v>83(라)</v>
      </c>
      <c r="AI227" s="1">
        <v>83</v>
      </c>
    </row>
    <row r="228" spans="1:35" ht="20.100000000000001" customHeight="1" x14ac:dyDescent="0.15">
      <c r="A228" s="1">
        <v>26738</v>
      </c>
      <c r="B228" s="1" t="s">
        <v>631</v>
      </c>
      <c r="C228" s="1" t="str">
        <f t="shared" si="6"/>
        <v>50(라)</v>
      </c>
      <c r="D228" s="1" t="s">
        <v>714</v>
      </c>
      <c r="E228" s="1">
        <v>50</v>
      </c>
      <c r="F228" s="1">
        <v>36028</v>
      </c>
      <c r="G228" s="1" t="s">
        <v>558</v>
      </c>
      <c r="H228" s="1" t="str">
        <f t="shared" si="2"/>
        <v>35(라)</v>
      </c>
      <c r="I228" s="1" t="s">
        <v>97</v>
      </c>
      <c r="J228" s="1">
        <v>35</v>
      </c>
      <c r="U228" s="1">
        <v>41367</v>
      </c>
      <c r="V228" s="1" t="s">
        <v>664</v>
      </c>
      <c r="W228" s="1" t="str">
        <f t="shared" si="5"/>
        <v>45(라)</v>
      </c>
      <c r="X228" s="1" t="s">
        <v>97</v>
      </c>
      <c r="Y228" s="1">
        <v>45</v>
      </c>
      <c r="Z228" s="1">
        <v>32848</v>
      </c>
      <c r="AA228" s="1" t="s">
        <v>666</v>
      </c>
      <c r="AB228" s="1" t="str">
        <f t="shared" si="4"/>
        <v>75(라)</v>
      </c>
      <c r="AC228" s="1" t="s">
        <v>97</v>
      </c>
      <c r="AD228" s="1">
        <v>75</v>
      </c>
      <c r="AF228" s="1">
        <v>36000</v>
      </c>
      <c r="AG228" s="1">
        <v>36000</v>
      </c>
      <c r="AH228" s="1" t="str">
        <f t="shared" si="0"/>
        <v>88(라)</v>
      </c>
      <c r="AI228" s="1">
        <v>88</v>
      </c>
    </row>
    <row r="229" spans="1:35" ht="20.100000000000001" customHeight="1" x14ac:dyDescent="0.15">
      <c r="A229" s="1">
        <v>31841</v>
      </c>
      <c r="B229" s="1" t="s">
        <v>108</v>
      </c>
      <c r="C229" s="1" t="str">
        <f t="shared" si="6"/>
        <v>75(라)</v>
      </c>
      <c r="D229" s="1" t="s">
        <v>714</v>
      </c>
      <c r="E229" s="1">
        <v>75</v>
      </c>
      <c r="F229" s="1">
        <v>35982</v>
      </c>
      <c r="G229" s="1" t="s">
        <v>150</v>
      </c>
      <c r="H229" s="1" t="str">
        <f t="shared" si="2"/>
        <v>35(라)</v>
      </c>
      <c r="I229" s="1" t="s">
        <v>97</v>
      </c>
      <c r="J229" s="1">
        <v>35</v>
      </c>
      <c r="U229" s="1">
        <v>26671</v>
      </c>
      <c r="V229" s="1" t="s">
        <v>652</v>
      </c>
      <c r="W229" s="1" t="str">
        <f t="shared" si="5"/>
        <v>70(라)</v>
      </c>
      <c r="X229" s="1" t="s">
        <v>97</v>
      </c>
      <c r="Y229" s="1">
        <v>70</v>
      </c>
      <c r="Z229" s="1">
        <v>37128</v>
      </c>
      <c r="AA229" s="1" t="s">
        <v>689</v>
      </c>
      <c r="AB229" s="1" t="str">
        <f t="shared" si="4"/>
        <v>50(라)</v>
      </c>
      <c r="AC229" s="1" t="s">
        <v>97</v>
      </c>
      <c r="AD229" s="1">
        <v>50</v>
      </c>
      <c r="AF229" s="1">
        <v>36168</v>
      </c>
      <c r="AG229" s="1">
        <v>36168</v>
      </c>
      <c r="AH229" s="1" t="str">
        <f t="shared" si="0"/>
        <v>88(라)</v>
      </c>
      <c r="AI229" s="1">
        <v>88</v>
      </c>
    </row>
    <row r="230" spans="1:35" ht="20.100000000000001" customHeight="1" x14ac:dyDescent="0.15">
      <c r="A230" s="1">
        <v>36000</v>
      </c>
      <c r="B230" s="1" t="s">
        <v>165</v>
      </c>
      <c r="C230" s="1" t="str">
        <f t="shared" si="6"/>
        <v>100(라)</v>
      </c>
      <c r="D230" s="1" t="s">
        <v>714</v>
      </c>
      <c r="E230" s="1">
        <v>100</v>
      </c>
      <c r="F230" s="1">
        <v>41268</v>
      </c>
      <c r="G230" s="1" t="s">
        <v>525</v>
      </c>
      <c r="H230" s="1" t="str">
        <f t="shared" si="2"/>
        <v>20(라)</v>
      </c>
      <c r="I230" s="1" t="s">
        <v>97</v>
      </c>
      <c r="J230" s="1">
        <v>20</v>
      </c>
      <c r="U230" s="1">
        <v>36472</v>
      </c>
      <c r="V230" s="1" t="s">
        <v>399</v>
      </c>
      <c r="W230" s="1" t="str">
        <f t="shared" si="5"/>
        <v>70(라)</v>
      </c>
      <c r="X230" s="1" t="s">
        <v>97</v>
      </c>
      <c r="Y230" s="1">
        <v>70</v>
      </c>
      <c r="Z230" s="1">
        <v>48537</v>
      </c>
      <c r="AA230" s="1" t="s">
        <v>264</v>
      </c>
      <c r="AB230" s="1" t="str">
        <f t="shared" si="4"/>
        <v>45(라)</v>
      </c>
      <c r="AC230" s="1" t="s">
        <v>97</v>
      </c>
      <c r="AD230" s="1">
        <v>45</v>
      </c>
      <c r="AF230" s="1">
        <v>36472</v>
      </c>
      <c r="AG230" s="1">
        <v>36472</v>
      </c>
      <c r="AH230" s="1" t="str">
        <f t="shared" si="0"/>
        <v>75(라)</v>
      </c>
      <c r="AI230" s="1">
        <v>75</v>
      </c>
    </row>
    <row r="231" spans="1:35" ht="20.100000000000001" customHeight="1" x14ac:dyDescent="0.15">
      <c r="A231" s="1">
        <v>22581</v>
      </c>
      <c r="B231" s="1" t="s">
        <v>257</v>
      </c>
      <c r="C231" s="1" t="str">
        <f t="shared" si="6"/>
        <v>80(라)</v>
      </c>
      <c r="D231" s="1" t="s">
        <v>714</v>
      </c>
      <c r="E231" s="1">
        <v>80</v>
      </c>
      <c r="F231" s="1">
        <v>22578</v>
      </c>
      <c r="G231" s="1" t="s">
        <v>534</v>
      </c>
      <c r="H231" s="1" t="str">
        <f t="shared" si="2"/>
        <v>90(라)</v>
      </c>
      <c r="I231" s="1" t="s">
        <v>97</v>
      </c>
      <c r="J231" s="1">
        <v>90</v>
      </c>
      <c r="U231" s="1">
        <v>32664</v>
      </c>
      <c r="V231" s="1" t="s">
        <v>115</v>
      </c>
      <c r="W231" s="1" t="str">
        <f t="shared" si="5"/>
        <v>85(라)</v>
      </c>
      <c r="X231" s="1" t="s">
        <v>97</v>
      </c>
      <c r="Y231" s="1">
        <v>85</v>
      </c>
      <c r="Z231" s="1">
        <v>37298</v>
      </c>
      <c r="AA231" s="1" t="s">
        <v>693</v>
      </c>
      <c r="AB231" s="1" t="str">
        <f t="shared" si="4"/>
        <v>20(라)</v>
      </c>
      <c r="AC231" s="1" t="s">
        <v>97</v>
      </c>
      <c r="AD231" s="1">
        <v>20</v>
      </c>
      <c r="AF231" s="1">
        <v>25342</v>
      </c>
      <c r="AG231" s="1">
        <v>25342</v>
      </c>
      <c r="AH231" s="1" t="str">
        <f t="shared" si="0"/>
        <v>54(라)</v>
      </c>
      <c r="AI231" s="1">
        <v>54</v>
      </c>
    </row>
    <row r="232" spans="1:35" ht="20.100000000000001" customHeight="1" x14ac:dyDescent="0.15">
      <c r="A232" s="1">
        <v>21809</v>
      </c>
      <c r="B232" s="1" t="s">
        <v>190</v>
      </c>
      <c r="C232" s="1" t="str">
        <f t="shared" si="6"/>
        <v>30(라)</v>
      </c>
      <c r="D232" s="1" t="s">
        <v>714</v>
      </c>
      <c r="E232" s="1">
        <v>30</v>
      </c>
      <c r="F232" s="1">
        <v>41370</v>
      </c>
      <c r="G232" s="1" t="s">
        <v>643</v>
      </c>
      <c r="H232" s="1" t="str">
        <f t="shared" si="2"/>
        <v>65(라)</v>
      </c>
      <c r="I232" s="1" t="s">
        <v>97</v>
      </c>
      <c r="J232" s="1">
        <v>65</v>
      </c>
      <c r="U232" s="1">
        <v>35982</v>
      </c>
      <c r="V232" s="1" t="s">
        <v>150</v>
      </c>
      <c r="W232" s="1" t="str">
        <f t="shared" si="5"/>
        <v>45(라)</v>
      </c>
      <c r="X232" s="1" t="s">
        <v>97</v>
      </c>
      <c r="Y232" s="1">
        <v>45</v>
      </c>
      <c r="Z232" s="1">
        <v>32869</v>
      </c>
      <c r="AA232" s="1" t="s">
        <v>606</v>
      </c>
      <c r="AB232" s="1" t="str">
        <f t="shared" si="4"/>
        <v>80(라)</v>
      </c>
      <c r="AC232" s="1" t="s">
        <v>97</v>
      </c>
      <c r="AD232" s="1">
        <v>80</v>
      </c>
      <c r="AF232" s="1">
        <v>24023</v>
      </c>
      <c r="AG232" s="1">
        <v>24023</v>
      </c>
      <c r="AH232" s="1" t="str">
        <f t="shared" si="0"/>
        <v>95(라)</v>
      </c>
      <c r="AI232" s="1">
        <v>95</v>
      </c>
    </row>
    <row r="233" spans="1:35" ht="20.100000000000001" customHeight="1" x14ac:dyDescent="0.15">
      <c r="A233" s="1">
        <v>20563</v>
      </c>
      <c r="B233" s="1" t="s">
        <v>311</v>
      </c>
      <c r="C233" s="1" t="str">
        <f t="shared" si="6"/>
        <v>95(라)</v>
      </c>
      <c r="D233" s="1" t="s">
        <v>714</v>
      </c>
      <c r="E233" s="1">
        <v>95</v>
      </c>
      <c r="F233" s="1">
        <v>26736</v>
      </c>
      <c r="G233" s="1" t="s">
        <v>134</v>
      </c>
      <c r="H233" s="1" t="str">
        <f t="shared" si="2"/>
        <v>15(라)</v>
      </c>
      <c r="I233" s="1" t="s">
        <v>97</v>
      </c>
      <c r="J233" s="1">
        <v>15</v>
      </c>
      <c r="U233" s="1">
        <v>36141</v>
      </c>
      <c r="V233" s="1" t="s">
        <v>217</v>
      </c>
      <c r="W233" s="1" t="str">
        <f t="shared" si="5"/>
        <v>60(라)</v>
      </c>
      <c r="X233" s="1" t="s">
        <v>97</v>
      </c>
      <c r="Y233" s="1">
        <v>60</v>
      </c>
      <c r="Z233" s="1">
        <v>38884</v>
      </c>
      <c r="AA233" s="1" t="s">
        <v>162</v>
      </c>
      <c r="AB233" s="1" t="str">
        <f t="shared" si="4"/>
        <v>70(라)</v>
      </c>
      <c r="AC233" s="1" t="s">
        <v>97</v>
      </c>
      <c r="AD233" s="1">
        <v>70</v>
      </c>
      <c r="AF233" s="1">
        <v>25278</v>
      </c>
      <c r="AG233" s="1">
        <v>25278</v>
      </c>
      <c r="AH233" s="1" t="str">
        <f t="shared" si="0"/>
        <v>93(라)</v>
      </c>
      <c r="AI233" s="1">
        <v>93</v>
      </c>
    </row>
    <row r="234" spans="1:35" ht="20.100000000000001" customHeight="1" x14ac:dyDescent="0.15">
      <c r="A234" s="1">
        <v>36019</v>
      </c>
      <c r="B234" s="1" t="s">
        <v>173</v>
      </c>
      <c r="C234" s="1" t="str">
        <f t="shared" si="6"/>
        <v>95(라)</v>
      </c>
      <c r="D234" s="1" t="s">
        <v>714</v>
      </c>
      <c r="E234" s="1">
        <v>95</v>
      </c>
      <c r="F234" s="1">
        <v>32848</v>
      </c>
      <c r="G234" s="1" t="s">
        <v>666</v>
      </c>
      <c r="H234" s="1" t="str">
        <f t="shared" si="2"/>
        <v>90(라)</v>
      </c>
      <c r="I234" s="1" t="s">
        <v>97</v>
      </c>
      <c r="J234" s="1">
        <v>90</v>
      </c>
      <c r="U234" s="1">
        <v>31836</v>
      </c>
      <c r="V234" s="1" t="s">
        <v>669</v>
      </c>
      <c r="W234" s="1" t="str">
        <f t="shared" si="5"/>
        <v>35(라)</v>
      </c>
      <c r="X234" s="1" t="s">
        <v>97</v>
      </c>
      <c r="Y234" s="1">
        <v>35</v>
      </c>
      <c r="Z234" s="1">
        <v>41370</v>
      </c>
      <c r="AA234" s="1" t="s">
        <v>643</v>
      </c>
      <c r="AB234" s="1" t="str">
        <f t="shared" si="4"/>
        <v>65(라)</v>
      </c>
      <c r="AC234" s="1" t="s">
        <v>97</v>
      </c>
      <c r="AD234" s="1">
        <v>65</v>
      </c>
      <c r="AF234" s="1">
        <v>45108</v>
      </c>
      <c r="AG234" s="1">
        <v>45108</v>
      </c>
      <c r="AH234" s="1" t="str">
        <f t="shared" si="0"/>
        <v>51(라)</v>
      </c>
      <c r="AI234" s="1">
        <v>51</v>
      </c>
    </row>
    <row r="235" spans="1:35" ht="20.100000000000001" customHeight="1" x14ac:dyDescent="0.15">
      <c r="A235" s="1">
        <v>21954</v>
      </c>
      <c r="B235" s="1" t="s">
        <v>132</v>
      </c>
      <c r="C235" s="1" t="str">
        <f t="shared" si="6"/>
        <v>50(라)</v>
      </c>
      <c r="D235" s="1" t="s">
        <v>714</v>
      </c>
      <c r="E235" s="1">
        <v>50</v>
      </c>
      <c r="F235" s="1">
        <v>36023</v>
      </c>
      <c r="G235" s="74" t="s">
        <v>177</v>
      </c>
      <c r="H235" s="1" t="str">
        <f t="shared" si="2"/>
        <v>80(라)</v>
      </c>
      <c r="I235" s="1" t="s">
        <v>97</v>
      </c>
      <c r="J235" s="1">
        <v>80</v>
      </c>
      <c r="U235" s="1">
        <v>36025</v>
      </c>
      <c r="V235" s="1" t="s">
        <v>185</v>
      </c>
      <c r="W235" s="1" t="str">
        <f t="shared" si="5"/>
        <v>55(라)</v>
      </c>
      <c r="X235" s="1" t="s">
        <v>97</v>
      </c>
      <c r="Y235" s="1">
        <v>55</v>
      </c>
      <c r="Z235" s="1">
        <v>21701</v>
      </c>
      <c r="AA235" s="1" t="s">
        <v>608</v>
      </c>
      <c r="AB235" s="1" t="str">
        <f t="shared" si="4"/>
        <v>85(라)</v>
      </c>
      <c r="AC235" s="1" t="s">
        <v>97</v>
      </c>
      <c r="AD235" s="1">
        <v>85</v>
      </c>
      <c r="AF235" s="1">
        <v>36053</v>
      </c>
      <c r="AG235" s="1">
        <v>36053</v>
      </c>
      <c r="AH235" s="1" t="str">
        <f t="shared" si="0"/>
        <v>92(라)</v>
      </c>
      <c r="AI235" s="1">
        <v>92</v>
      </c>
    </row>
    <row r="236" spans="1:35" ht="20.100000000000001" customHeight="1" x14ac:dyDescent="0.15">
      <c r="A236" s="1">
        <v>45102</v>
      </c>
      <c r="B236" s="1" t="s">
        <v>379</v>
      </c>
      <c r="C236" s="1" t="str">
        <f t="shared" si="6"/>
        <v>95(라)</v>
      </c>
      <c r="D236" s="1" t="s">
        <v>714</v>
      </c>
      <c r="E236" s="1">
        <v>95</v>
      </c>
      <c r="F236" s="1">
        <v>20563</v>
      </c>
      <c r="G236" s="1" t="s">
        <v>311</v>
      </c>
      <c r="H236" s="1" t="str">
        <f t="shared" si="2"/>
        <v>95(라)</v>
      </c>
      <c r="I236" s="1" t="s">
        <v>97</v>
      </c>
      <c r="J236" s="1">
        <v>95</v>
      </c>
      <c r="U236" s="1">
        <v>41268</v>
      </c>
      <c r="V236" s="1" t="s">
        <v>525</v>
      </c>
      <c r="W236" s="1" t="str">
        <f t="shared" si="5"/>
        <v>20(라)</v>
      </c>
      <c r="X236" s="1" t="s">
        <v>97</v>
      </c>
      <c r="Y236" s="1">
        <v>20</v>
      </c>
      <c r="Z236" s="1">
        <v>39615</v>
      </c>
      <c r="AA236" s="1" t="s">
        <v>136</v>
      </c>
      <c r="AB236" s="1" t="str">
        <f t="shared" si="4"/>
        <v>65(라)</v>
      </c>
      <c r="AC236" s="1" t="s">
        <v>97</v>
      </c>
      <c r="AD236" s="1">
        <v>65</v>
      </c>
      <c r="AF236" s="1">
        <v>26649</v>
      </c>
      <c r="AG236" s="1">
        <v>26649</v>
      </c>
      <c r="AH236" s="1" t="str">
        <f t="shared" si="0"/>
        <v>52(라)</v>
      </c>
      <c r="AI236" s="1">
        <v>52</v>
      </c>
    </row>
    <row r="237" spans="1:35" ht="20.100000000000001" customHeight="1" x14ac:dyDescent="0.15">
      <c r="A237" s="1">
        <v>32686</v>
      </c>
      <c r="B237" s="1" t="s">
        <v>144</v>
      </c>
      <c r="C237" s="1" t="str">
        <f t="shared" si="6"/>
        <v>85(라)</v>
      </c>
      <c r="D237" s="1" t="s">
        <v>714</v>
      </c>
      <c r="E237" s="1">
        <v>85</v>
      </c>
      <c r="F237" s="1">
        <v>31836</v>
      </c>
      <c r="G237" s="1" t="s">
        <v>669</v>
      </c>
      <c r="H237" s="1" t="str">
        <f t="shared" si="2"/>
        <v>45(라)</v>
      </c>
      <c r="I237" s="1" t="s">
        <v>97</v>
      </c>
      <c r="J237" s="1">
        <v>45</v>
      </c>
      <c r="U237" s="1">
        <v>48537</v>
      </c>
      <c r="V237" s="1" t="s">
        <v>264</v>
      </c>
      <c r="W237" s="1" t="str">
        <f t="shared" si="5"/>
        <v>55(라)</v>
      </c>
      <c r="X237" s="1" t="s">
        <v>97</v>
      </c>
      <c r="Y237" s="1">
        <v>55</v>
      </c>
      <c r="Z237" s="1">
        <v>21860</v>
      </c>
      <c r="AA237" s="1" t="s">
        <v>316</v>
      </c>
      <c r="AB237" s="1" t="str">
        <f t="shared" si="4"/>
        <v>40(라)</v>
      </c>
      <c r="AC237" s="1" t="s">
        <v>97</v>
      </c>
      <c r="AD237" s="1">
        <v>40</v>
      </c>
      <c r="AF237" s="1">
        <v>25113</v>
      </c>
      <c r="AG237" s="1">
        <v>25113</v>
      </c>
      <c r="AH237" s="1" t="str">
        <f t="shared" si="0"/>
        <v>9(라)</v>
      </c>
      <c r="AI237" s="1">
        <v>9</v>
      </c>
    </row>
    <row r="238" spans="1:35" ht="20.100000000000001" customHeight="1" x14ac:dyDescent="0.15">
      <c r="A238" s="1">
        <v>24023</v>
      </c>
      <c r="B238" s="1" t="s">
        <v>140</v>
      </c>
      <c r="C238" s="1" t="str">
        <f t="shared" si="6"/>
        <v>85(라)</v>
      </c>
      <c r="D238" s="1" t="s">
        <v>714</v>
      </c>
      <c r="E238" s="1">
        <v>85</v>
      </c>
      <c r="F238" s="1">
        <v>39110</v>
      </c>
      <c r="G238" s="1" t="s">
        <v>279</v>
      </c>
      <c r="H238" s="1" t="str">
        <f t="shared" si="2"/>
        <v>95(라)</v>
      </c>
      <c r="I238" s="1" t="s">
        <v>97</v>
      </c>
      <c r="J238" s="1">
        <v>95</v>
      </c>
      <c r="U238" s="1">
        <v>35357</v>
      </c>
      <c r="V238" s="1" t="s">
        <v>380</v>
      </c>
      <c r="W238" s="1" t="str">
        <f t="shared" si="5"/>
        <v>75(라)</v>
      </c>
      <c r="X238" s="1" t="s">
        <v>97</v>
      </c>
      <c r="Y238" s="1">
        <v>75</v>
      </c>
      <c r="Z238" s="1">
        <v>36148</v>
      </c>
      <c r="AA238" s="1" t="s">
        <v>202</v>
      </c>
      <c r="AB238" s="1" t="str">
        <f t="shared" si="4"/>
        <v>85(라)</v>
      </c>
      <c r="AC238" s="1" t="s">
        <v>97</v>
      </c>
      <c r="AD238" s="1">
        <v>85</v>
      </c>
      <c r="AF238" s="1">
        <v>32655</v>
      </c>
      <c r="AG238" s="1">
        <v>32655</v>
      </c>
      <c r="AH238" s="1" t="str">
        <f t="shared" si="0"/>
        <v>46(라)</v>
      </c>
      <c r="AI238" s="1">
        <v>46</v>
      </c>
    </row>
    <row r="239" spans="1:35" ht="20.100000000000001" customHeight="1" x14ac:dyDescent="0.15">
      <c r="A239" s="1">
        <v>25266</v>
      </c>
      <c r="B239" s="1" t="s">
        <v>513</v>
      </c>
      <c r="C239" s="1" t="str">
        <f t="shared" si="6"/>
        <v>90(라)</v>
      </c>
      <c r="D239" s="1" t="s">
        <v>714</v>
      </c>
      <c r="E239" s="1">
        <v>90</v>
      </c>
      <c r="F239" s="1">
        <v>36053</v>
      </c>
      <c r="G239" s="1" t="s">
        <v>183</v>
      </c>
      <c r="H239" s="1" t="str">
        <f t="shared" si="2"/>
        <v>85(라)</v>
      </c>
      <c r="I239" s="1" t="s">
        <v>97</v>
      </c>
      <c r="J239" s="1">
        <v>85</v>
      </c>
      <c r="U239" s="1">
        <v>21701</v>
      </c>
      <c r="V239" s="1" t="s">
        <v>608</v>
      </c>
      <c r="W239" s="1" t="str">
        <f t="shared" si="5"/>
        <v>95(라)</v>
      </c>
      <c r="X239" s="1" t="s">
        <v>97</v>
      </c>
      <c r="Y239" s="1">
        <v>95</v>
      </c>
      <c r="Z239" s="1">
        <v>35360</v>
      </c>
      <c r="AA239" s="1" t="s">
        <v>453</v>
      </c>
      <c r="AB239" s="1" t="str">
        <f t="shared" si="4"/>
        <v>55(라)</v>
      </c>
      <c r="AC239" s="1" t="s">
        <v>97</v>
      </c>
      <c r="AD239" s="1">
        <v>55</v>
      </c>
      <c r="AF239" s="1">
        <v>21860</v>
      </c>
      <c r="AG239" s="1">
        <v>21860</v>
      </c>
      <c r="AH239" s="1" t="str">
        <f t="shared" si="0"/>
        <v>55(라)</v>
      </c>
      <c r="AI239" s="1">
        <v>55</v>
      </c>
    </row>
    <row r="240" spans="1:35" ht="20.100000000000001" customHeight="1" x14ac:dyDescent="0.15">
      <c r="A240" s="1">
        <v>25278</v>
      </c>
      <c r="B240" s="1" t="s">
        <v>299</v>
      </c>
      <c r="C240" s="1" t="str">
        <f t="shared" si="6"/>
        <v>90(라)</v>
      </c>
      <c r="D240" s="1" t="s">
        <v>714</v>
      </c>
      <c r="E240" s="1">
        <v>90</v>
      </c>
      <c r="F240" s="1">
        <v>32686</v>
      </c>
      <c r="G240" s="1" t="s">
        <v>144</v>
      </c>
      <c r="H240" s="1" t="str">
        <f t="shared" si="2"/>
        <v>85(라)</v>
      </c>
      <c r="I240" s="1" t="s">
        <v>97</v>
      </c>
      <c r="J240" s="1">
        <v>85</v>
      </c>
      <c r="U240" s="1">
        <v>45102</v>
      </c>
      <c r="V240" s="1" t="s">
        <v>379</v>
      </c>
      <c r="W240" s="1" t="str">
        <f t="shared" si="5"/>
        <v>75(라)</v>
      </c>
      <c r="X240" s="1" t="s">
        <v>97</v>
      </c>
      <c r="Y240" s="1">
        <v>75</v>
      </c>
      <c r="Z240" s="1">
        <v>24384</v>
      </c>
      <c r="AA240" s="1" t="s">
        <v>536</v>
      </c>
      <c r="AB240" s="1" t="str">
        <f t="shared" si="4"/>
        <v>75(라)</v>
      </c>
      <c r="AC240" s="1" t="s">
        <v>97</v>
      </c>
      <c r="AD240" s="1">
        <v>75</v>
      </c>
      <c r="AF240" s="1">
        <v>35982</v>
      </c>
      <c r="AG240" s="1">
        <v>35982</v>
      </c>
      <c r="AH240" s="1" t="str">
        <f t="shared" si="0"/>
        <v>11(라)</v>
      </c>
      <c r="AI240" s="1">
        <v>11</v>
      </c>
    </row>
    <row r="241" spans="1:35" ht="20.100000000000001" customHeight="1" x14ac:dyDescent="0.15">
      <c r="A241" s="1">
        <v>31472</v>
      </c>
      <c r="B241" s="1" t="s">
        <v>584</v>
      </c>
      <c r="C241" s="1" t="str">
        <f t="shared" si="6"/>
        <v>50(라)</v>
      </c>
      <c r="D241" s="1" t="s">
        <v>714</v>
      </c>
      <c r="E241" s="1">
        <v>50</v>
      </c>
      <c r="F241" s="1">
        <v>36145</v>
      </c>
      <c r="G241" s="1" t="s">
        <v>262</v>
      </c>
      <c r="H241" s="1" t="str">
        <f t="shared" si="2"/>
        <v>85(라)</v>
      </c>
      <c r="I241" s="1" t="s">
        <v>97</v>
      </c>
      <c r="J241" s="1">
        <v>85</v>
      </c>
      <c r="U241" s="1">
        <v>36111</v>
      </c>
      <c r="V241" s="1" t="s">
        <v>204</v>
      </c>
      <c r="W241" s="1" t="str">
        <f t="shared" si="5"/>
        <v>30(라)</v>
      </c>
      <c r="X241" s="1" t="s">
        <v>97</v>
      </c>
      <c r="Y241" s="1">
        <v>30</v>
      </c>
      <c r="Z241" s="1">
        <v>22581</v>
      </c>
      <c r="AA241" s="1" t="s">
        <v>257</v>
      </c>
      <c r="AB241" s="1" t="str">
        <f t="shared" si="4"/>
        <v>70(라)</v>
      </c>
      <c r="AC241" s="1" t="s">
        <v>97</v>
      </c>
      <c r="AD241" s="1">
        <v>70</v>
      </c>
      <c r="AF241" s="1">
        <v>22576</v>
      </c>
      <c r="AG241" s="1">
        <v>22576</v>
      </c>
      <c r="AH241" s="1" t="str">
        <f t="shared" si="0"/>
        <v>43(라)</v>
      </c>
      <c r="AI241" s="1">
        <v>43</v>
      </c>
    </row>
    <row r="242" spans="1:35" ht="20.100000000000001" customHeight="1" x14ac:dyDescent="0.15">
      <c r="A242" s="1">
        <v>36053</v>
      </c>
      <c r="B242" s="1" t="s">
        <v>183</v>
      </c>
      <c r="C242" s="1" t="str">
        <f t="shared" si="6"/>
        <v>100(라)</v>
      </c>
      <c r="D242" s="1" t="s">
        <v>714</v>
      </c>
      <c r="E242" s="1">
        <v>100</v>
      </c>
      <c r="F242" s="1">
        <v>24023</v>
      </c>
      <c r="G242" s="1" t="s">
        <v>140</v>
      </c>
      <c r="H242" s="1" t="str">
        <f t="shared" si="2"/>
        <v>70(라)</v>
      </c>
      <c r="I242" s="1" t="s">
        <v>97</v>
      </c>
      <c r="J242" s="1">
        <v>70</v>
      </c>
      <c r="U242" s="1">
        <v>41370</v>
      </c>
      <c r="V242" s="1" t="s">
        <v>643</v>
      </c>
      <c r="W242" s="1" t="str">
        <f t="shared" si="5"/>
        <v>50(라)</v>
      </c>
      <c r="X242" s="1" t="s">
        <v>97</v>
      </c>
      <c r="Y242" s="1">
        <v>50</v>
      </c>
      <c r="Z242" s="1">
        <v>26524</v>
      </c>
      <c r="AA242" s="1" t="s">
        <v>408</v>
      </c>
      <c r="AB242" s="1" t="str">
        <f t="shared" si="4"/>
        <v>60(라)</v>
      </c>
      <c r="AC242" s="1" t="s">
        <v>97</v>
      </c>
      <c r="AD242" s="1">
        <v>60</v>
      </c>
      <c r="AF242" s="1">
        <v>30598</v>
      </c>
      <c r="AG242" s="1">
        <v>30598</v>
      </c>
      <c r="AH242" s="1" t="str">
        <f t="shared" si="0"/>
        <v>7(라)</v>
      </c>
      <c r="AI242" s="1">
        <v>7</v>
      </c>
    </row>
    <row r="243" spans="1:35" ht="20.100000000000001" customHeight="1" x14ac:dyDescent="0.15">
      <c r="A243" s="1">
        <v>25113</v>
      </c>
      <c r="B243" s="1" t="s">
        <v>694</v>
      </c>
      <c r="C243" s="1" t="str">
        <f t="shared" si="6"/>
        <v>25(라)</v>
      </c>
      <c r="D243" s="1" t="s">
        <v>714</v>
      </c>
      <c r="E243" s="1">
        <v>25</v>
      </c>
      <c r="F243" s="1">
        <v>36000</v>
      </c>
      <c r="G243" s="1" t="s">
        <v>165</v>
      </c>
      <c r="H243" s="1" t="str">
        <f t="shared" si="2"/>
        <v>85(라)</v>
      </c>
      <c r="I243" s="1" t="s">
        <v>97</v>
      </c>
      <c r="J243" s="1">
        <v>85</v>
      </c>
      <c r="U243" s="1">
        <v>28747</v>
      </c>
      <c r="V243" s="1" t="s">
        <v>561</v>
      </c>
      <c r="W243" s="1" t="str">
        <f t="shared" si="5"/>
        <v>60(라)</v>
      </c>
      <c r="X243" s="1" t="s">
        <v>97</v>
      </c>
      <c r="Y243" s="1">
        <v>60</v>
      </c>
      <c r="Z243" s="1">
        <v>32878</v>
      </c>
      <c r="AA243" s="1" t="s">
        <v>588</v>
      </c>
      <c r="AB243" s="1" t="str">
        <f t="shared" si="4"/>
        <v>65(라)</v>
      </c>
      <c r="AC243" s="1" t="s">
        <v>97</v>
      </c>
      <c r="AD243" s="1">
        <v>65</v>
      </c>
      <c r="AF243" s="1">
        <v>32676</v>
      </c>
      <c r="AG243" s="1">
        <v>32676</v>
      </c>
      <c r="AH243" s="1" t="str">
        <f t="shared" si="0"/>
        <v>3(라)</v>
      </c>
      <c r="AI243" s="1">
        <v>3</v>
      </c>
    </row>
    <row r="244" spans="1:35" ht="20.100000000000001" customHeight="1" x14ac:dyDescent="0.15">
      <c r="A244" s="1">
        <v>35982</v>
      </c>
      <c r="B244" s="1" t="s">
        <v>150</v>
      </c>
      <c r="C244" s="1" t="str">
        <f t="shared" si="6"/>
        <v>40(라)</v>
      </c>
      <c r="D244" s="1" t="s">
        <v>714</v>
      </c>
      <c r="E244" s="1">
        <v>40</v>
      </c>
      <c r="F244" s="1">
        <v>26575</v>
      </c>
      <c r="G244" s="1" t="s">
        <v>314</v>
      </c>
      <c r="H244" s="1" t="str">
        <f t="shared" si="2"/>
        <v>80(라)</v>
      </c>
      <c r="I244" s="1" t="s">
        <v>97</v>
      </c>
      <c r="J244" s="1">
        <v>80</v>
      </c>
      <c r="U244" s="1">
        <v>21889</v>
      </c>
      <c r="V244" s="1" t="s">
        <v>106</v>
      </c>
      <c r="W244" s="1" t="str">
        <f t="shared" si="5"/>
        <v>80(라)</v>
      </c>
      <c r="X244" s="1" t="s">
        <v>97</v>
      </c>
      <c r="Y244" s="1">
        <v>80</v>
      </c>
      <c r="Z244" s="1">
        <v>20563</v>
      </c>
      <c r="AA244" s="1" t="s">
        <v>311</v>
      </c>
      <c r="AB244" s="1" t="str">
        <f t="shared" si="4"/>
        <v>85(라)</v>
      </c>
      <c r="AC244" s="1" t="s">
        <v>97</v>
      </c>
      <c r="AD244" s="1">
        <v>85</v>
      </c>
      <c r="AF244" s="1">
        <v>35991</v>
      </c>
      <c r="AG244" s="1">
        <v>35991</v>
      </c>
      <c r="AH244" s="1" t="str">
        <f t="shared" si="0"/>
        <v>50(라)</v>
      </c>
      <c r="AI244" s="1">
        <v>50</v>
      </c>
    </row>
    <row r="245" spans="1:35" ht="20.100000000000001" customHeight="1" x14ac:dyDescent="0.15">
      <c r="A245" s="1">
        <v>32655</v>
      </c>
      <c r="B245" s="1" t="s">
        <v>114</v>
      </c>
      <c r="C245" s="1" t="str">
        <f t="shared" si="6"/>
        <v>20(라)</v>
      </c>
      <c r="D245" s="1" t="s">
        <v>714</v>
      </c>
      <c r="E245" s="1">
        <v>20</v>
      </c>
      <c r="F245" s="1">
        <v>21954</v>
      </c>
      <c r="G245" s="1" t="s">
        <v>132</v>
      </c>
      <c r="H245" s="1" t="str">
        <f t="shared" si="2"/>
        <v>40(라)</v>
      </c>
      <c r="I245" s="1" t="s">
        <v>97</v>
      </c>
      <c r="J245" s="1">
        <v>40</v>
      </c>
      <c r="U245" s="1">
        <v>32686</v>
      </c>
      <c r="V245" s="1" t="s">
        <v>144</v>
      </c>
      <c r="W245" s="1" t="str">
        <f t="shared" si="5"/>
        <v>65(라)</v>
      </c>
      <c r="X245" s="1" t="s">
        <v>97</v>
      </c>
      <c r="Y245" s="1">
        <v>65</v>
      </c>
      <c r="Z245" s="1">
        <v>31841</v>
      </c>
      <c r="AA245" s="1" t="s">
        <v>108</v>
      </c>
      <c r="AB245" s="1" t="str">
        <f t="shared" si="4"/>
        <v>65(라)</v>
      </c>
      <c r="AC245" s="1" t="s">
        <v>97</v>
      </c>
      <c r="AD245" s="1">
        <v>65</v>
      </c>
      <c r="AF245" s="1">
        <v>36169</v>
      </c>
      <c r="AG245" s="1">
        <v>36169</v>
      </c>
      <c r="AH245" s="1" t="str">
        <f t="shared" si="0"/>
        <v>26(라)</v>
      </c>
      <c r="AI245" s="1">
        <v>26</v>
      </c>
    </row>
    <row r="246" spans="1:35" ht="20.100000000000001" customHeight="1" x14ac:dyDescent="0.15">
      <c r="A246" s="1">
        <v>32869</v>
      </c>
      <c r="B246" s="1" t="s">
        <v>717</v>
      </c>
      <c r="C246" s="1" t="str">
        <f t="shared" si="6"/>
        <v>35(라)</v>
      </c>
      <c r="D246" s="1" t="s">
        <v>97</v>
      </c>
      <c r="E246" s="1">
        <v>35</v>
      </c>
      <c r="F246" s="1">
        <v>36148</v>
      </c>
      <c r="G246" s="1" t="s">
        <v>202</v>
      </c>
      <c r="H246" s="1" t="str">
        <f t="shared" si="2"/>
        <v>90(라)</v>
      </c>
      <c r="I246" s="1" t="s">
        <v>97</v>
      </c>
      <c r="J246" s="1">
        <v>90</v>
      </c>
      <c r="U246" s="1">
        <v>22578</v>
      </c>
      <c r="V246" s="1" t="s">
        <v>534</v>
      </c>
      <c r="W246" s="1" t="str">
        <f t="shared" si="5"/>
        <v>85(라)</v>
      </c>
      <c r="X246" s="1" t="s">
        <v>97</v>
      </c>
      <c r="Y246" s="1">
        <v>85</v>
      </c>
      <c r="Z246" s="1">
        <v>36000</v>
      </c>
      <c r="AA246" s="1" t="s">
        <v>165</v>
      </c>
      <c r="AB246" s="1" t="str">
        <f t="shared" si="4"/>
        <v>80(라)</v>
      </c>
      <c r="AC246" s="1" t="s">
        <v>97</v>
      </c>
      <c r="AD246" s="1">
        <v>80</v>
      </c>
    </row>
    <row r="247" spans="1:35" ht="20.100000000000001" customHeight="1" x14ac:dyDescent="0.15">
      <c r="A247" s="1">
        <v>36169</v>
      </c>
      <c r="B247" s="1" t="s">
        <v>718</v>
      </c>
      <c r="C247" s="1" t="str">
        <f t="shared" si="6"/>
        <v>25(라)</v>
      </c>
      <c r="D247" s="1" t="s">
        <v>97</v>
      </c>
      <c r="E247" s="1">
        <v>25</v>
      </c>
      <c r="F247" s="1">
        <v>36263</v>
      </c>
      <c r="G247" s="1" t="s">
        <v>578</v>
      </c>
      <c r="H247" s="1" t="str">
        <f t="shared" si="2"/>
        <v>90(라)</v>
      </c>
      <c r="I247" s="1" t="s">
        <v>97</v>
      </c>
      <c r="J247" s="1">
        <v>90</v>
      </c>
      <c r="U247" s="1">
        <v>36000</v>
      </c>
      <c r="V247" s="1" t="s">
        <v>165</v>
      </c>
      <c r="W247" s="1" t="str">
        <f t="shared" si="5"/>
        <v>65(라)</v>
      </c>
      <c r="X247" s="1" t="s">
        <v>97</v>
      </c>
      <c r="Y247" s="1">
        <v>65</v>
      </c>
      <c r="Z247" s="1">
        <v>22578</v>
      </c>
      <c r="AA247" s="1" t="s">
        <v>534</v>
      </c>
      <c r="AB247" s="1" t="str">
        <f t="shared" si="4"/>
        <v>85(라)</v>
      </c>
      <c r="AC247" s="1" t="s">
        <v>97</v>
      </c>
      <c r="AD247" s="1">
        <v>85</v>
      </c>
    </row>
    <row r="248" spans="1:35" ht="20.100000000000001" customHeight="1" x14ac:dyDescent="0.15">
      <c r="A248" s="1">
        <v>26649</v>
      </c>
      <c r="B248" s="1" t="s">
        <v>719</v>
      </c>
      <c r="C248" s="1" t="str">
        <f t="shared" si="6"/>
        <v>25(라)</v>
      </c>
      <c r="D248" s="1" t="s">
        <v>97</v>
      </c>
      <c r="E248" s="1">
        <v>25</v>
      </c>
      <c r="F248" s="1">
        <v>35357</v>
      </c>
      <c r="G248" s="1" t="s">
        <v>380</v>
      </c>
      <c r="H248" s="1" t="str">
        <f t="shared" si="2"/>
        <v>95(라)</v>
      </c>
      <c r="I248" s="1" t="s">
        <v>97</v>
      </c>
      <c r="J248" s="1">
        <v>95</v>
      </c>
      <c r="U248" s="1">
        <v>24023</v>
      </c>
      <c r="V248" s="1" t="s">
        <v>140</v>
      </c>
      <c r="W248" s="1" t="str">
        <f t="shared" si="5"/>
        <v>85(라)</v>
      </c>
      <c r="X248" s="1" t="s">
        <v>97</v>
      </c>
      <c r="Y248" s="1">
        <v>85</v>
      </c>
      <c r="Z248" s="1">
        <v>36168</v>
      </c>
      <c r="AA248" s="1" t="s">
        <v>251</v>
      </c>
      <c r="AB248" s="1" t="str">
        <f t="shared" si="4"/>
        <v>45(라)</v>
      </c>
      <c r="AC248" s="1" t="s">
        <v>97</v>
      </c>
      <c r="AD248" s="1">
        <v>45</v>
      </c>
    </row>
    <row r="249" spans="1:35" ht="20.100000000000001" customHeight="1" x14ac:dyDescent="0.15">
      <c r="A249" s="1">
        <v>28729</v>
      </c>
      <c r="B249" s="1" t="s">
        <v>720</v>
      </c>
      <c r="C249" s="1" t="str">
        <f t="shared" si="6"/>
        <v>50(라)</v>
      </c>
      <c r="D249" s="1" t="s">
        <v>97</v>
      </c>
      <c r="E249" s="1">
        <v>50</v>
      </c>
      <c r="F249" s="1">
        <v>21809</v>
      </c>
      <c r="G249" s="1" t="s">
        <v>190</v>
      </c>
      <c r="H249" s="1" t="str">
        <f t="shared" si="2"/>
        <v>85(라)</v>
      </c>
      <c r="I249" s="1" t="s">
        <v>97</v>
      </c>
      <c r="J249" s="1">
        <v>85</v>
      </c>
      <c r="U249" s="1">
        <v>20563</v>
      </c>
      <c r="V249" s="1" t="s">
        <v>311</v>
      </c>
      <c r="W249" s="1" t="str">
        <f t="shared" si="5"/>
        <v>60(라)</v>
      </c>
      <c r="X249" s="1" t="s">
        <v>97</v>
      </c>
      <c r="Y249" s="1">
        <v>60</v>
      </c>
      <c r="Z249" s="1">
        <v>41313</v>
      </c>
      <c r="AA249" s="1" t="s">
        <v>681</v>
      </c>
      <c r="AB249" s="1" t="str">
        <f t="shared" si="4"/>
        <v>45(라)</v>
      </c>
      <c r="AC249" s="1" t="s">
        <v>97</v>
      </c>
      <c r="AD249" s="1">
        <v>45</v>
      </c>
    </row>
    <row r="250" spans="1:35" ht="20.100000000000001" customHeight="1" x14ac:dyDescent="0.15">
      <c r="A250" s="1">
        <v>36028</v>
      </c>
      <c r="B250" s="1" t="s">
        <v>558</v>
      </c>
      <c r="C250" s="1" t="str">
        <f t="shared" ref="C250:C253" si="7">E250&amp;"(라)"</f>
        <v>50(라)</v>
      </c>
      <c r="D250" s="1" t="s">
        <v>97</v>
      </c>
      <c r="E250" s="1">
        <v>50</v>
      </c>
      <c r="F250" s="1">
        <v>22581</v>
      </c>
      <c r="G250" s="1" t="s">
        <v>257</v>
      </c>
      <c r="H250" s="1" t="str">
        <f t="shared" si="2"/>
        <v>85(라)</v>
      </c>
      <c r="I250" s="1" t="s">
        <v>97</v>
      </c>
      <c r="J250" s="1">
        <v>85</v>
      </c>
      <c r="U250" s="1">
        <v>36168</v>
      </c>
      <c r="V250" s="1" t="s">
        <v>251</v>
      </c>
      <c r="W250" s="1" t="str">
        <f t="shared" si="5"/>
        <v>75(라)</v>
      </c>
      <c r="X250" s="1" t="s">
        <v>97</v>
      </c>
      <c r="Y250" s="1">
        <v>75</v>
      </c>
      <c r="Z250" s="1">
        <v>45102</v>
      </c>
      <c r="AA250" s="1" t="s">
        <v>379</v>
      </c>
      <c r="AB250" s="1" t="str">
        <f t="shared" si="4"/>
        <v>90(라)</v>
      </c>
      <c r="AC250" s="1" t="s">
        <v>97</v>
      </c>
      <c r="AD250" s="1">
        <v>90</v>
      </c>
    </row>
    <row r="251" spans="1:35" ht="20.100000000000001" customHeight="1" x14ac:dyDescent="0.15">
      <c r="A251" s="1">
        <v>35991</v>
      </c>
      <c r="B251" s="1" t="s">
        <v>721</v>
      </c>
      <c r="C251" s="1" t="str">
        <f t="shared" si="7"/>
        <v>40(라)</v>
      </c>
      <c r="D251" s="1" t="s">
        <v>97</v>
      </c>
      <c r="E251" s="1">
        <v>40</v>
      </c>
      <c r="F251" s="1">
        <v>45102</v>
      </c>
      <c r="G251" s="1" t="s">
        <v>379</v>
      </c>
      <c r="H251" s="1" t="str">
        <f t="shared" si="2"/>
        <v>95(라)</v>
      </c>
      <c r="I251" s="1" t="s">
        <v>97</v>
      </c>
      <c r="J251" s="1">
        <v>95</v>
      </c>
      <c r="U251" s="1">
        <v>38884</v>
      </c>
      <c r="V251" s="1" t="s">
        <v>162</v>
      </c>
      <c r="W251" s="1" t="str">
        <f t="shared" si="5"/>
        <v>60(라)</v>
      </c>
      <c r="X251" s="1" t="s">
        <v>97</v>
      </c>
      <c r="Y251" s="1">
        <v>60</v>
      </c>
      <c r="Z251" s="1">
        <v>24023</v>
      </c>
      <c r="AA251" s="1" t="s">
        <v>140</v>
      </c>
      <c r="AB251" s="1" t="str">
        <f t="shared" si="4"/>
        <v>85(라)</v>
      </c>
      <c r="AC251" s="1" t="s">
        <v>97</v>
      </c>
      <c r="AD251" s="1">
        <v>85</v>
      </c>
    </row>
    <row r="252" spans="1:35" ht="20.100000000000001" customHeight="1" x14ac:dyDescent="0.15">
      <c r="A252" s="1">
        <v>28690</v>
      </c>
      <c r="B252" s="1" t="s">
        <v>722</v>
      </c>
      <c r="C252" s="1" t="str">
        <f t="shared" si="7"/>
        <v>65(라)</v>
      </c>
      <c r="D252" s="1" t="s">
        <v>97</v>
      </c>
      <c r="E252" s="1">
        <v>65</v>
      </c>
      <c r="F252" s="1">
        <v>37298</v>
      </c>
      <c r="G252" s="1" t="s">
        <v>693</v>
      </c>
      <c r="H252" s="1" t="str">
        <f t="shared" si="2"/>
        <v>65(라)</v>
      </c>
      <c r="I252" s="1" t="s">
        <v>97</v>
      </c>
      <c r="J252" s="1">
        <v>65</v>
      </c>
      <c r="U252" s="1">
        <v>36046</v>
      </c>
      <c r="V252" s="1" t="s">
        <v>733</v>
      </c>
      <c r="W252" s="1" t="str">
        <f t="shared" si="5"/>
        <v>0(라)</v>
      </c>
      <c r="X252" s="1" t="s">
        <v>97</v>
      </c>
      <c r="Y252" s="1">
        <v>0</v>
      </c>
      <c r="Z252" s="1">
        <v>39110</v>
      </c>
      <c r="AA252" s="1" t="s">
        <v>279</v>
      </c>
      <c r="AB252" s="1" t="str">
        <f t="shared" si="4"/>
        <v>85(라)</v>
      </c>
      <c r="AC252" s="1" t="s">
        <v>97</v>
      </c>
      <c r="AD252" s="1">
        <v>85</v>
      </c>
    </row>
    <row r="253" spans="1:35" ht="20.100000000000001" customHeight="1" x14ac:dyDescent="0.15">
      <c r="A253" s="1">
        <v>36263</v>
      </c>
      <c r="B253" s="1" t="s">
        <v>723</v>
      </c>
      <c r="C253" s="1" t="str">
        <f t="shared" si="7"/>
        <v>100(라)</v>
      </c>
      <c r="D253" s="1" t="s">
        <v>97</v>
      </c>
      <c r="E253" s="1">
        <v>100</v>
      </c>
      <c r="F253" s="1">
        <v>21701</v>
      </c>
      <c r="G253" s="1" t="s">
        <v>608</v>
      </c>
      <c r="H253" s="1" t="str">
        <f t="shared" si="2"/>
        <v>95(라)</v>
      </c>
      <c r="I253" s="1" t="s">
        <v>97</v>
      </c>
      <c r="J253" s="1">
        <v>95</v>
      </c>
      <c r="U253" s="1">
        <v>33023</v>
      </c>
      <c r="V253" s="1" t="s">
        <v>146</v>
      </c>
      <c r="W253" s="1" t="str">
        <f t="shared" si="5"/>
        <v>40(라)</v>
      </c>
      <c r="X253" s="1" t="s">
        <v>97</v>
      </c>
      <c r="Y253" s="1">
        <v>40</v>
      </c>
      <c r="Z253" s="1">
        <v>36025</v>
      </c>
      <c r="AA253" s="1" t="s">
        <v>185</v>
      </c>
      <c r="AB253" s="1" t="str">
        <f t="shared" si="4"/>
        <v>55(라)</v>
      </c>
      <c r="AC253" s="1" t="s">
        <v>97</v>
      </c>
      <c r="AD253" s="1">
        <v>55</v>
      </c>
    </row>
    <row r="254" spans="1:35" ht="20.100000000000001" customHeight="1" x14ac:dyDescent="0.15">
      <c r="A254" s="1">
        <v>38884</v>
      </c>
      <c r="B254" s="1" t="s">
        <v>162</v>
      </c>
      <c r="C254" s="1" t="str">
        <f t="shared" ref="C254" si="8">E254&amp;"(라)"</f>
        <v>100(라)</v>
      </c>
      <c r="D254" s="1" t="s">
        <v>97</v>
      </c>
      <c r="E254" s="1">
        <v>100</v>
      </c>
      <c r="F254" s="1">
        <v>45049</v>
      </c>
      <c r="G254" s="1" t="s">
        <v>255</v>
      </c>
      <c r="H254" s="1" t="str">
        <f t="shared" si="2"/>
        <v>55(라)</v>
      </c>
      <c r="I254" s="1" t="s">
        <v>97</v>
      </c>
      <c r="J254" s="1">
        <v>55</v>
      </c>
      <c r="U254" s="1">
        <v>32869</v>
      </c>
      <c r="V254" s="1" t="s">
        <v>606</v>
      </c>
      <c r="W254" s="1" t="str">
        <f t="shared" si="5"/>
        <v>80(라)</v>
      </c>
      <c r="X254" s="1" t="s">
        <v>97</v>
      </c>
      <c r="Y254" s="1">
        <v>80</v>
      </c>
      <c r="Z254" s="1">
        <v>25278</v>
      </c>
      <c r="AA254" s="1" t="s">
        <v>299</v>
      </c>
      <c r="AB254" s="1" t="str">
        <f t="shared" si="4"/>
        <v>45(라)</v>
      </c>
      <c r="AC254" s="1" t="s">
        <v>97</v>
      </c>
      <c r="AD254" s="1">
        <v>45</v>
      </c>
    </row>
    <row r="255" spans="1:35" ht="20.100000000000001" customHeight="1" x14ac:dyDescent="0.15">
      <c r="F255" s="1">
        <v>36019</v>
      </c>
      <c r="G255" s="1" t="s">
        <v>173</v>
      </c>
      <c r="H255" s="1" t="str">
        <f t="shared" si="2"/>
        <v>100(라)</v>
      </c>
      <c r="I255" s="1" t="s">
        <v>97</v>
      </c>
      <c r="J255" s="1">
        <v>100</v>
      </c>
      <c r="U255" s="1">
        <v>37298</v>
      </c>
      <c r="V255" s="1" t="s">
        <v>693</v>
      </c>
      <c r="W255" s="1" t="str">
        <f t="shared" si="5"/>
        <v>40(라)</v>
      </c>
      <c r="X255" s="1" t="s">
        <v>97</v>
      </c>
      <c r="Y255" s="1">
        <v>40</v>
      </c>
      <c r="Z255" s="1">
        <v>33023</v>
      </c>
      <c r="AA255" s="1" t="s">
        <v>146</v>
      </c>
      <c r="AB255" s="1" t="str">
        <f t="shared" si="4"/>
        <v>55(라)</v>
      </c>
      <c r="AC255" s="1" t="s">
        <v>97</v>
      </c>
      <c r="AD255" s="1">
        <v>55</v>
      </c>
    </row>
    <row r="256" spans="1:35" ht="20.100000000000001" customHeight="1" x14ac:dyDescent="0.15">
      <c r="F256" s="1">
        <v>38884</v>
      </c>
      <c r="G256" s="1" t="s">
        <v>162</v>
      </c>
      <c r="H256" s="1" t="str">
        <f t="shared" si="2"/>
        <v>85(라)</v>
      </c>
      <c r="I256" s="1" t="s">
        <v>97</v>
      </c>
      <c r="J256" s="1">
        <v>85</v>
      </c>
      <c r="U256" s="1">
        <v>25343</v>
      </c>
      <c r="V256" s="1" t="s">
        <v>667</v>
      </c>
      <c r="W256" s="1" t="str">
        <f t="shared" si="5"/>
        <v>95(라)</v>
      </c>
      <c r="X256" s="1" t="s">
        <v>97</v>
      </c>
      <c r="Y256" s="1">
        <v>95</v>
      </c>
    </row>
    <row r="257" spans="6:30" ht="20.100000000000001" customHeight="1" x14ac:dyDescent="0.15">
      <c r="F257" s="1">
        <v>32655</v>
      </c>
      <c r="G257" s="1" t="s">
        <v>114</v>
      </c>
      <c r="H257" s="1" t="str">
        <f t="shared" si="2"/>
        <v>25(라)</v>
      </c>
      <c r="I257" s="1" t="s">
        <v>97</v>
      </c>
      <c r="J257" s="1">
        <v>25</v>
      </c>
      <c r="U257" s="1">
        <v>22581</v>
      </c>
      <c r="V257" s="1" t="s">
        <v>257</v>
      </c>
      <c r="W257" s="1" t="str">
        <f t="shared" si="5"/>
        <v>50(라)</v>
      </c>
      <c r="X257" s="1" t="s">
        <v>97</v>
      </c>
      <c r="Y257" s="1">
        <v>50</v>
      </c>
      <c r="Z257" s="1">
        <v>32026</v>
      </c>
      <c r="AA257" s="1" t="s">
        <v>133</v>
      </c>
      <c r="AB257" s="1" t="str">
        <f t="shared" si="4"/>
        <v>5(라)</v>
      </c>
      <c r="AC257" s="1" t="s">
        <v>97</v>
      </c>
      <c r="AD257" s="1">
        <v>5</v>
      </c>
    </row>
    <row r="258" spans="6:30" ht="20.100000000000001" customHeight="1" x14ac:dyDescent="0.15">
      <c r="F258" s="1">
        <v>33023</v>
      </c>
      <c r="G258" s="1" t="s">
        <v>146</v>
      </c>
      <c r="H258" s="1" t="str">
        <f t="shared" si="2"/>
        <v>80(라)</v>
      </c>
      <c r="I258" s="1" t="s">
        <v>97</v>
      </c>
      <c r="J258" s="1">
        <v>80</v>
      </c>
      <c r="U258" s="1">
        <v>39110</v>
      </c>
      <c r="V258" s="1" t="s">
        <v>279</v>
      </c>
      <c r="W258" s="1" t="str">
        <f t="shared" si="5"/>
        <v>80(라)</v>
      </c>
      <c r="X258" s="1" t="s">
        <v>97</v>
      </c>
      <c r="Y258" s="1">
        <v>80</v>
      </c>
      <c r="Z258" s="1">
        <v>25024</v>
      </c>
      <c r="AA258" s="1" t="s">
        <v>665</v>
      </c>
      <c r="AB258" s="1" t="str">
        <f t="shared" si="4"/>
        <v>85(라)</v>
      </c>
      <c r="AC258" s="1" t="s">
        <v>97</v>
      </c>
      <c r="AD258" s="1">
        <v>85</v>
      </c>
    </row>
    <row r="259" spans="6:30" ht="20.100000000000001" customHeight="1" x14ac:dyDescent="0.15">
      <c r="F259" s="1">
        <v>35985</v>
      </c>
      <c r="G259" s="1" t="s">
        <v>169</v>
      </c>
      <c r="H259" s="1" t="str">
        <f t="shared" si="2"/>
        <v>70(라)</v>
      </c>
      <c r="I259" s="1" t="s">
        <v>97</v>
      </c>
      <c r="J259" s="1">
        <v>70</v>
      </c>
      <c r="U259" s="1">
        <v>26717</v>
      </c>
      <c r="V259" s="1" t="s">
        <v>400</v>
      </c>
      <c r="W259" s="1" t="str">
        <f t="shared" si="5"/>
        <v>30(라)</v>
      </c>
      <c r="X259" s="1" t="s">
        <v>97</v>
      </c>
      <c r="Y259" s="1">
        <v>30</v>
      </c>
      <c r="Z259" s="1">
        <v>25342</v>
      </c>
      <c r="AA259" s="1" t="s">
        <v>318</v>
      </c>
      <c r="AB259" s="1" t="str">
        <f t="shared" si="4"/>
        <v>20(라)</v>
      </c>
      <c r="AC259" s="1" t="s">
        <v>97</v>
      </c>
      <c r="AD259" s="1">
        <v>20</v>
      </c>
    </row>
    <row r="260" spans="6:30" ht="20.100000000000001" customHeight="1" x14ac:dyDescent="0.15">
      <c r="F260" s="1">
        <v>26717</v>
      </c>
      <c r="G260" s="1" t="s">
        <v>400</v>
      </c>
      <c r="H260" s="1" t="str">
        <f t="shared" si="2"/>
        <v>50(라)</v>
      </c>
      <c r="I260" s="1" t="s">
        <v>97</v>
      </c>
      <c r="J260" s="1">
        <v>50</v>
      </c>
      <c r="U260" s="1">
        <v>21954</v>
      </c>
      <c r="V260" s="1" t="s">
        <v>132</v>
      </c>
      <c r="W260" s="1" t="str">
        <f t="shared" si="5"/>
        <v>25(라)</v>
      </c>
      <c r="X260" s="1" t="s">
        <v>97</v>
      </c>
      <c r="Y260" s="1">
        <v>25</v>
      </c>
      <c r="Z260" s="1">
        <v>26649</v>
      </c>
      <c r="AA260" s="1" t="s">
        <v>707</v>
      </c>
      <c r="AB260" s="1" t="str">
        <f t="shared" si="4"/>
        <v>20(라)</v>
      </c>
      <c r="AC260" s="1" t="s">
        <v>97</v>
      </c>
      <c r="AD260" s="1">
        <v>20</v>
      </c>
    </row>
    <row r="261" spans="6:30" ht="20.100000000000001" customHeight="1" x14ac:dyDescent="0.15">
      <c r="F261" s="1">
        <v>25024</v>
      </c>
      <c r="G261" s="1" t="s">
        <v>665</v>
      </c>
      <c r="H261" s="1" t="str">
        <f t="shared" si="2"/>
        <v>90(라)</v>
      </c>
      <c r="I261" s="1" t="s">
        <v>97</v>
      </c>
      <c r="J261" s="1">
        <v>90</v>
      </c>
      <c r="U261" s="1">
        <v>25278</v>
      </c>
      <c r="V261" s="1" t="s">
        <v>299</v>
      </c>
      <c r="W261" s="1" t="str">
        <f t="shared" si="5"/>
        <v>90(라)</v>
      </c>
      <c r="X261" s="1" t="s">
        <v>97</v>
      </c>
      <c r="Y261" s="1">
        <v>90</v>
      </c>
      <c r="Z261" s="1">
        <v>28747</v>
      </c>
      <c r="AA261" s="1" t="s">
        <v>561</v>
      </c>
      <c r="AB261" s="1" t="str">
        <f t="shared" si="4"/>
        <v>5(라)</v>
      </c>
      <c r="AC261" s="1" t="s">
        <v>97</v>
      </c>
      <c r="AD261" s="1">
        <v>5</v>
      </c>
    </row>
    <row r="262" spans="6:30" ht="20.100000000000001" customHeight="1" x14ac:dyDescent="0.15">
      <c r="F262" s="1">
        <v>25342</v>
      </c>
      <c r="G262" s="1" t="s">
        <v>318</v>
      </c>
      <c r="H262" s="1" t="str">
        <f t="shared" si="2"/>
        <v>45(라)</v>
      </c>
      <c r="I262" s="1" t="s">
        <v>97</v>
      </c>
      <c r="J262" s="1">
        <v>45</v>
      </c>
      <c r="U262" s="1">
        <v>37313</v>
      </c>
      <c r="V262" s="1" t="s">
        <v>509</v>
      </c>
      <c r="W262" s="1" t="str">
        <f t="shared" si="5"/>
        <v>35(라)</v>
      </c>
      <c r="X262" s="1" t="s">
        <v>97</v>
      </c>
      <c r="Y262" s="1">
        <v>35</v>
      </c>
      <c r="Z262" s="1">
        <v>26736</v>
      </c>
      <c r="AA262" s="1" t="s">
        <v>134</v>
      </c>
      <c r="AB262" s="1" t="str">
        <f t="shared" si="4"/>
        <v>35(라)</v>
      </c>
      <c r="AC262" s="1" t="s">
        <v>97</v>
      </c>
      <c r="AD262" s="1">
        <v>35</v>
      </c>
    </row>
    <row r="263" spans="6:30" ht="20.100000000000001" customHeight="1" x14ac:dyDescent="0.15">
      <c r="F263" s="1">
        <v>32814</v>
      </c>
      <c r="G263" s="1" t="s">
        <v>266</v>
      </c>
      <c r="H263" s="1" t="str">
        <f t="shared" si="2"/>
        <v>90(라)</v>
      </c>
      <c r="I263" s="1" t="s">
        <v>97</v>
      </c>
      <c r="J263" s="1">
        <v>90</v>
      </c>
      <c r="U263" s="1">
        <v>25024</v>
      </c>
      <c r="V263" s="1" t="s">
        <v>665</v>
      </c>
      <c r="W263" s="1" t="str">
        <f t="shared" si="5"/>
        <v>80(라)</v>
      </c>
      <c r="X263" s="1" t="s">
        <v>97</v>
      </c>
      <c r="Y263" s="1">
        <v>80</v>
      </c>
      <c r="Z263" s="1">
        <v>26717</v>
      </c>
      <c r="AA263" s="1" t="s">
        <v>400</v>
      </c>
      <c r="AB263" s="1" t="str">
        <f t="shared" si="4"/>
        <v>25(라)</v>
      </c>
      <c r="AC263" s="1" t="s">
        <v>97</v>
      </c>
      <c r="AD263" s="1">
        <v>25</v>
      </c>
    </row>
    <row r="264" spans="6:30" ht="20.100000000000001" customHeight="1" x14ac:dyDescent="0.15">
      <c r="F264" s="1">
        <v>21860</v>
      </c>
      <c r="G264" s="1" t="s">
        <v>316</v>
      </c>
      <c r="H264" s="1" t="str">
        <f t="shared" si="2"/>
        <v>20(라)</v>
      </c>
      <c r="I264" s="1" t="s">
        <v>97</v>
      </c>
      <c r="J264" s="1">
        <v>20</v>
      </c>
      <c r="U264" s="1">
        <v>32684</v>
      </c>
      <c r="V264" s="1" t="s">
        <v>521</v>
      </c>
      <c r="W264" s="1" t="str">
        <f t="shared" si="5"/>
        <v>25(라)</v>
      </c>
      <c r="X264" s="1" t="s">
        <v>97</v>
      </c>
      <c r="Y264" s="1">
        <v>25</v>
      </c>
      <c r="Z264" s="1">
        <v>45049</v>
      </c>
      <c r="AA264" s="1" t="s">
        <v>255</v>
      </c>
      <c r="AB264" s="1" t="str">
        <f t="shared" si="4"/>
        <v>50(라)</v>
      </c>
      <c r="AC264" s="1" t="s">
        <v>97</v>
      </c>
      <c r="AD264" s="1">
        <v>50</v>
      </c>
    </row>
    <row r="265" spans="6:30" ht="20.100000000000001" customHeight="1" x14ac:dyDescent="0.15">
      <c r="F265" s="1">
        <v>26649</v>
      </c>
      <c r="G265" s="1" t="s">
        <v>707</v>
      </c>
      <c r="H265" s="1" t="str">
        <f t="shared" si="2"/>
        <v>30(라)</v>
      </c>
      <c r="I265" s="1" t="s">
        <v>97</v>
      </c>
      <c r="J265" s="1">
        <v>30</v>
      </c>
      <c r="U265" s="1">
        <v>21809</v>
      </c>
      <c r="V265" s="1" t="s">
        <v>190</v>
      </c>
      <c r="W265" s="1" t="str">
        <f t="shared" si="5"/>
        <v>25(라)</v>
      </c>
      <c r="X265" s="1" t="s">
        <v>97</v>
      </c>
      <c r="Y265" s="1">
        <v>25</v>
      </c>
      <c r="Z265" s="1">
        <v>30598</v>
      </c>
      <c r="AA265" s="1" t="s">
        <v>463</v>
      </c>
      <c r="AB265" s="1" t="str">
        <f t="shared" si="4"/>
        <v>20(라)</v>
      </c>
      <c r="AC265" s="1" t="s">
        <v>97</v>
      </c>
      <c r="AD265" s="1">
        <v>20</v>
      </c>
    </row>
    <row r="266" spans="6:30" ht="20.100000000000001" customHeight="1" x14ac:dyDescent="0.15">
      <c r="F266" s="1">
        <v>31472</v>
      </c>
      <c r="G266" s="1" t="s">
        <v>584</v>
      </c>
      <c r="H266" s="1" t="str">
        <f t="shared" si="2"/>
        <v>85(라)</v>
      </c>
      <c r="I266" s="1" t="s">
        <v>97</v>
      </c>
      <c r="J266" s="1">
        <v>85</v>
      </c>
      <c r="U266" s="1">
        <v>25113</v>
      </c>
      <c r="V266" s="1" t="s">
        <v>694</v>
      </c>
      <c r="W266" s="1" t="str">
        <f t="shared" si="5"/>
        <v>25(라)</v>
      </c>
      <c r="X266" s="1" t="s">
        <v>97</v>
      </c>
      <c r="Y266" s="1">
        <v>25</v>
      </c>
      <c r="Z266" s="1">
        <v>36169</v>
      </c>
      <c r="AA266" s="1" t="s">
        <v>219</v>
      </c>
      <c r="AB266" s="1" t="str">
        <f t="shared" si="4"/>
        <v>25(라)</v>
      </c>
      <c r="AC266" s="1" t="s">
        <v>97</v>
      </c>
      <c r="AD266" s="1">
        <v>25</v>
      </c>
    </row>
    <row r="267" spans="6:30" ht="20.100000000000001" customHeight="1" x14ac:dyDescent="0.15">
      <c r="F267" s="1">
        <v>30598</v>
      </c>
      <c r="G267" s="1" t="s">
        <v>463</v>
      </c>
      <c r="H267" s="1" t="str">
        <f t="shared" si="2"/>
        <v>35(라)</v>
      </c>
      <c r="I267" s="1" t="s">
        <v>97</v>
      </c>
      <c r="J267" s="1">
        <v>35</v>
      </c>
      <c r="U267" s="1">
        <v>25342</v>
      </c>
      <c r="V267" s="1" t="s">
        <v>318</v>
      </c>
      <c r="W267" s="1" t="str">
        <f t="shared" si="5"/>
        <v>25(라)</v>
      </c>
      <c r="X267" s="1" t="s">
        <v>97</v>
      </c>
      <c r="Y267" s="1">
        <v>25</v>
      </c>
      <c r="Z267" s="1">
        <v>32655</v>
      </c>
      <c r="AA267" s="1" t="s">
        <v>114</v>
      </c>
      <c r="AB267" s="1" t="str">
        <f t="shared" si="4"/>
        <v>30(라)</v>
      </c>
      <c r="AC267" s="1" t="s">
        <v>97</v>
      </c>
      <c r="AD267" s="1">
        <v>30</v>
      </c>
    </row>
    <row r="268" spans="6:30" ht="20.100000000000001" customHeight="1" x14ac:dyDescent="0.15">
      <c r="F268" s="1">
        <v>36169</v>
      </c>
      <c r="G268" s="1" t="s">
        <v>219</v>
      </c>
      <c r="H268" s="1" t="str">
        <f t="shared" si="2"/>
        <v>35(라)</v>
      </c>
      <c r="I268" s="1" t="s">
        <v>97</v>
      </c>
      <c r="J268" s="1">
        <v>35</v>
      </c>
      <c r="U268" s="1">
        <v>26649</v>
      </c>
      <c r="V268" s="1" t="s">
        <v>707</v>
      </c>
      <c r="W268" s="1" t="str">
        <f t="shared" si="5"/>
        <v>35(라)</v>
      </c>
      <c r="X268" s="1" t="s">
        <v>97</v>
      </c>
      <c r="Y268" s="1">
        <v>35</v>
      </c>
    </row>
    <row r="269" spans="6:30" ht="20.100000000000001" customHeight="1" x14ac:dyDescent="0.15">
      <c r="U269" s="1">
        <v>31472</v>
      </c>
      <c r="V269" s="1" t="s">
        <v>584</v>
      </c>
      <c r="W269" s="1" t="str">
        <f t="shared" si="5"/>
        <v>55(라)</v>
      </c>
      <c r="X269" s="1" t="s">
        <v>97</v>
      </c>
      <c r="Y269" s="1">
        <v>55</v>
      </c>
    </row>
    <row r="270" spans="6:30" ht="20.100000000000001" customHeight="1" x14ac:dyDescent="0.15">
      <c r="U270" s="1">
        <v>35192</v>
      </c>
      <c r="V270" s="1" t="s">
        <v>515</v>
      </c>
      <c r="W270" s="1" t="str">
        <f t="shared" si="5"/>
        <v>35(라)</v>
      </c>
      <c r="X270" s="1" t="s">
        <v>97</v>
      </c>
      <c r="Y270" s="1">
        <v>35</v>
      </c>
    </row>
    <row r="271" spans="6:30" ht="20.100000000000001" customHeight="1" x14ac:dyDescent="0.15">
      <c r="U271" s="1">
        <v>30598</v>
      </c>
      <c r="V271" s="1" t="s">
        <v>463</v>
      </c>
      <c r="W271" s="1" t="str">
        <f t="shared" si="5"/>
        <v>10(라)</v>
      </c>
      <c r="X271" s="1" t="s">
        <v>97</v>
      </c>
      <c r="Y271" s="1">
        <v>10</v>
      </c>
    </row>
    <row r="272" spans="6:30" ht="20.100000000000001" customHeight="1" x14ac:dyDescent="0.15">
      <c r="U272" s="1">
        <v>26736</v>
      </c>
      <c r="V272" s="1" t="s">
        <v>134</v>
      </c>
      <c r="W272" s="1" t="str">
        <f t="shared" si="5"/>
        <v>25(라)</v>
      </c>
      <c r="X272" s="1" t="s">
        <v>97</v>
      </c>
      <c r="Y272" s="1">
        <v>25</v>
      </c>
    </row>
    <row r="273" spans="21:25" ht="20.100000000000001" customHeight="1" x14ac:dyDescent="0.15">
      <c r="U273" s="1">
        <v>36169</v>
      </c>
      <c r="V273" s="1" t="s">
        <v>219</v>
      </c>
      <c r="W273" s="1" t="str">
        <f t="shared" si="5"/>
        <v>25(라)</v>
      </c>
      <c r="X273" s="1" t="s">
        <v>97</v>
      </c>
      <c r="Y273" s="1">
        <v>25</v>
      </c>
    </row>
    <row r="274" spans="21:25" ht="20.100000000000001" customHeight="1" x14ac:dyDescent="0.15">
      <c r="U274" s="1">
        <v>32655</v>
      </c>
      <c r="V274" s="1" t="s">
        <v>114</v>
      </c>
      <c r="W274" s="1" t="str">
        <f t="shared" si="5"/>
        <v>35(라)</v>
      </c>
      <c r="X274" s="1" t="s">
        <v>97</v>
      </c>
      <c r="Y274" s="1">
        <v>35</v>
      </c>
    </row>
    <row r="275" spans="21:25" ht="20.100000000000001" customHeight="1" x14ac:dyDescent="0.15"/>
    <row r="276" spans="21:25" ht="20.100000000000001" customHeight="1" x14ac:dyDescent="0.15"/>
    <row r="277" spans="21:25" ht="20.100000000000001" customHeight="1" x14ac:dyDescent="0.15"/>
    <row r="278" spans="21:25" ht="20.100000000000001" customHeight="1" x14ac:dyDescent="0.15"/>
    <row r="279" spans="21:25" ht="20.100000000000001" customHeight="1" x14ac:dyDescent="0.15"/>
    <row r="280" spans="21:25" ht="20.100000000000001" customHeight="1" x14ac:dyDescent="0.15"/>
    <row r="281" spans="21:25" ht="20.100000000000001" customHeight="1" x14ac:dyDescent="0.15"/>
    <row r="282" spans="21:25" ht="20.100000000000001" customHeight="1" x14ac:dyDescent="0.15"/>
    <row r="283" spans="21:25" ht="20.100000000000001" customHeight="1" x14ac:dyDescent="0.15"/>
    <row r="284" spans="21:25" ht="20.100000000000001" customHeight="1" x14ac:dyDescent="0.15"/>
    <row r="285" spans="21:25" ht="20.100000000000001" customHeight="1" x14ac:dyDescent="0.15"/>
    <row r="286" spans="21:25" ht="20.100000000000001" customHeight="1" x14ac:dyDescent="0.15"/>
    <row r="287" spans="21:25" ht="20.100000000000001" customHeight="1" x14ac:dyDescent="0.15"/>
    <row r="288" spans="21:25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  <row r="328" ht="20.100000000000001" customHeight="1" x14ac:dyDescent="0.15"/>
    <row r="329" ht="20.100000000000001" customHeight="1" x14ac:dyDescent="0.15"/>
    <row r="330" ht="20.100000000000001" customHeight="1" x14ac:dyDescent="0.15"/>
    <row r="331" ht="20.100000000000001" customHeight="1" x14ac:dyDescent="0.15"/>
    <row r="332" ht="20.100000000000001" customHeight="1" x14ac:dyDescent="0.15"/>
    <row r="333" ht="20.100000000000001" customHeight="1" x14ac:dyDescent="0.15"/>
    <row r="334" ht="20.100000000000001" customHeight="1" x14ac:dyDescent="0.15"/>
    <row r="335" ht="20.100000000000001" customHeight="1" x14ac:dyDescent="0.15"/>
    <row r="336" ht="20.100000000000001" customHeight="1" x14ac:dyDescent="0.15"/>
    <row r="337" ht="20.100000000000001" customHeight="1" x14ac:dyDescent="0.15"/>
    <row r="338" ht="20.100000000000001" customHeight="1" x14ac:dyDescent="0.15"/>
    <row r="339" ht="20.100000000000001" customHeight="1" x14ac:dyDescent="0.15"/>
    <row r="340" ht="20.100000000000001" customHeight="1" x14ac:dyDescent="0.15"/>
    <row r="341" ht="20.100000000000001" customHeight="1" x14ac:dyDescent="0.15"/>
  </sheetData>
  <sortState ref="F163:J214">
    <sortCondition ref="J163:J214"/>
  </sortState>
  <mergeCells count="15">
    <mergeCell ref="A2:AJ3"/>
    <mergeCell ref="U4:X4"/>
    <mergeCell ref="Z4:AC4"/>
    <mergeCell ref="AF4:AI4"/>
    <mergeCell ref="AF5:AI6"/>
    <mergeCell ref="U5:X6"/>
    <mergeCell ref="A4:D4"/>
    <mergeCell ref="F4:I4"/>
    <mergeCell ref="K4:N4"/>
    <mergeCell ref="P4:S4"/>
    <mergeCell ref="Z5:AC6"/>
    <mergeCell ref="A5:D6"/>
    <mergeCell ref="F5:I6"/>
    <mergeCell ref="K5:N6"/>
    <mergeCell ref="P5:S6"/>
  </mergeCells>
  <phoneticPr fontId="60" type="noConversion"/>
  <conditionalFormatting sqref="B1:B3 B5:B7 B285:B1048576">
    <cfRule type="duplicateValues" dxfId="455" priority="198"/>
  </conditionalFormatting>
  <conditionalFormatting sqref="B1:B3 B285:B1048576 B5:B7">
    <cfRule type="duplicateValues" dxfId="454" priority="211"/>
  </conditionalFormatting>
  <conditionalFormatting sqref="B250">
    <cfRule type="duplicateValues" dxfId="453" priority="152"/>
    <cfRule type="duplicateValues" dxfId="452" priority="153"/>
  </conditionalFormatting>
  <conditionalFormatting sqref="B250:B284">
    <cfRule type="duplicateValues" dxfId="451" priority="139"/>
  </conditionalFormatting>
  <conditionalFormatting sqref="B250:B284">
    <cfRule type="duplicateValues" dxfId="450" priority="126"/>
  </conditionalFormatting>
  <conditionalFormatting sqref="G4">
    <cfRule type="duplicateValues" dxfId="449" priority="183"/>
  </conditionalFormatting>
  <conditionalFormatting sqref="G8:G11 G13:G20 G94:G111 G86:G92 G113:G129 G135:G138 G149:G155 G232 G234:G271 G22:G30 G32 G34:G84 G131 G140:G147 G157:G160 G221:G229 G163:G164 G170:G200 G204:G217">
    <cfRule type="duplicateValues" dxfId="448" priority="167"/>
  </conditionalFormatting>
  <conditionalFormatting sqref="G165">
    <cfRule type="duplicateValues" dxfId="447" priority="110"/>
    <cfRule type="duplicateValues" dxfId="446" priority="111"/>
    <cfRule type="duplicateValues" dxfId="445" priority="112"/>
    <cfRule type="duplicateValues" dxfId="444" priority="113"/>
  </conditionalFormatting>
  <conditionalFormatting sqref="G230">
    <cfRule type="duplicateValues" dxfId="443" priority="136"/>
  </conditionalFormatting>
  <conditionalFormatting sqref="G231">
    <cfRule type="duplicateValues" dxfId="442" priority="130"/>
    <cfRule type="duplicateValues" dxfId="441" priority="131"/>
    <cfRule type="duplicateValues" dxfId="440" priority="132"/>
  </conditionalFormatting>
  <conditionalFormatting sqref="G233">
    <cfRule type="duplicateValues" dxfId="439" priority="127"/>
    <cfRule type="duplicateValues" dxfId="438" priority="128"/>
    <cfRule type="duplicateValues" dxfId="437" priority="129"/>
  </conditionalFormatting>
  <conditionalFormatting sqref="Q4">
    <cfRule type="duplicateValues" dxfId="436" priority="246"/>
  </conditionalFormatting>
  <conditionalFormatting sqref="Q8:Q160 Q162:Q284">
    <cfRule type="duplicateValues" dxfId="435" priority="109"/>
  </conditionalFormatting>
  <conditionalFormatting sqref="Q236:Q271 Q232 Q8:Q9 Q11:Q37 Q41:Q160 Q162:Q228">
    <cfRule type="duplicateValues" dxfId="434" priority="158"/>
  </conditionalFormatting>
  <conditionalFormatting sqref="Q259">
    <cfRule type="duplicateValues" dxfId="433" priority="150"/>
    <cfRule type="duplicateValues" dxfId="432" priority="151"/>
  </conditionalFormatting>
  <conditionalFormatting sqref="U10">
    <cfRule type="duplicateValues" dxfId="431" priority="141"/>
    <cfRule type="duplicateValues" dxfId="430" priority="142"/>
    <cfRule type="duplicateValues" dxfId="429" priority="143"/>
    <cfRule type="duplicateValues" dxfId="428" priority="144"/>
  </conditionalFormatting>
  <conditionalFormatting sqref="V1:V7 V285:V1048576">
    <cfRule type="duplicateValues" dxfId="427" priority="1534"/>
    <cfRule type="duplicateValues" dxfId="426" priority="1550"/>
  </conditionalFormatting>
  <conditionalFormatting sqref="V8:V98 V100:V117 V120:V145 V148:V189 V192:V284">
    <cfRule type="duplicateValues" dxfId="425" priority="140"/>
  </conditionalFormatting>
  <conditionalFormatting sqref="V8:V189 V192:V284">
    <cfRule type="duplicateValues" dxfId="424" priority="138"/>
  </conditionalFormatting>
  <conditionalFormatting sqref="V136:V145 V192:V212 V148:V189">
    <cfRule type="duplicateValues" dxfId="423" priority="154"/>
  </conditionalFormatting>
  <conditionalFormatting sqref="V157:V189 V192:V212">
    <cfRule type="duplicateValues" dxfId="422" priority="155"/>
  </conditionalFormatting>
  <conditionalFormatting sqref="V213:V237 V240:V274">
    <cfRule type="duplicateValues" dxfId="421" priority="156"/>
    <cfRule type="duplicateValues" dxfId="420" priority="157"/>
  </conditionalFormatting>
  <conditionalFormatting sqref="V238">
    <cfRule type="duplicateValues" dxfId="419" priority="133"/>
    <cfRule type="duplicateValues" dxfId="418" priority="134"/>
    <cfRule type="duplicateValues" dxfId="417" priority="135"/>
  </conditionalFormatting>
  <conditionalFormatting sqref="V239">
    <cfRule type="duplicateValues" dxfId="416" priority="123"/>
    <cfRule type="duplicateValues" dxfId="415" priority="124"/>
    <cfRule type="duplicateValues" dxfId="414" priority="125"/>
  </conditionalFormatting>
  <conditionalFormatting sqref="V272:V284">
    <cfRule type="duplicateValues" dxfId="413" priority="165"/>
    <cfRule type="duplicateValues" dxfId="412" priority="166"/>
  </conditionalFormatting>
  <conditionalFormatting sqref="V285:V305">
    <cfRule type="duplicateValues" dxfId="411" priority="293"/>
  </conditionalFormatting>
  <conditionalFormatting sqref="V285:V306">
    <cfRule type="duplicateValues" dxfId="410" priority="292"/>
  </conditionalFormatting>
  <conditionalFormatting sqref="AA1 AA507:AA1048576">
    <cfRule type="duplicateValues" dxfId="409" priority="342"/>
  </conditionalFormatting>
  <conditionalFormatting sqref="AA1:AA3 AA5:AA7 AA285:AA1048576">
    <cfRule type="duplicateValues" dxfId="408" priority="247"/>
  </conditionalFormatting>
  <conditionalFormatting sqref="AA1:AA7 AA285:AA1048576">
    <cfRule type="duplicateValues" dxfId="407" priority="190"/>
    <cfRule type="duplicateValues" dxfId="406" priority="243"/>
  </conditionalFormatting>
  <conditionalFormatting sqref="AA4">
    <cfRule type="duplicateValues" dxfId="405" priority="244"/>
  </conditionalFormatting>
  <conditionalFormatting sqref="AA7">
    <cfRule type="duplicateValues" dxfId="404" priority="320"/>
  </conditionalFormatting>
  <conditionalFormatting sqref="AA285:AA292">
    <cfRule type="duplicateValues" dxfId="403" priority="278"/>
    <cfRule type="duplicateValues" dxfId="402" priority="279"/>
  </conditionalFormatting>
  <conditionalFormatting sqref="AG1:AG7 AG285:AG1048576">
    <cfRule type="duplicateValues" dxfId="401" priority="221"/>
  </conditionalFormatting>
  <conditionalFormatting sqref="AJ1:AJ7 AJ285:AJ1048576">
    <cfRule type="duplicateValues" dxfId="400" priority="176"/>
    <cfRule type="duplicateValues" dxfId="399" priority="178"/>
  </conditionalFormatting>
  <conditionalFormatting sqref="B8:B27 B30:B32 B72:B73 B99 B101:B106 B108:B118 B34:B70 B75:B91 B93:B97 B120:B129 B131:B164 B173:B201">
    <cfRule type="duplicateValues" dxfId="398" priority="100"/>
    <cfRule type="duplicateValues" dxfId="397" priority="101"/>
  </conditionalFormatting>
  <conditionalFormatting sqref="B150:B164 B136 B189:B201 B173 B138:B148 B175:B187">
    <cfRule type="duplicateValues" dxfId="396" priority="98"/>
  </conditionalFormatting>
  <conditionalFormatting sqref="B155:B164 B173 B189:B201 B175:B187">
    <cfRule type="duplicateValues" dxfId="395" priority="99"/>
  </conditionalFormatting>
  <conditionalFormatting sqref="B170">
    <cfRule type="duplicateValues" dxfId="394" priority="95"/>
    <cfRule type="duplicateValues" dxfId="393" priority="96"/>
  </conditionalFormatting>
  <conditionalFormatting sqref="B174">
    <cfRule type="duplicateValues" dxfId="392" priority="97"/>
  </conditionalFormatting>
  <conditionalFormatting sqref="B230">
    <cfRule type="duplicateValues" dxfId="391" priority="102"/>
  </conditionalFormatting>
  <conditionalFormatting sqref="B206:B229 B231:B247">
    <cfRule type="duplicateValues" dxfId="390" priority="103"/>
    <cfRule type="duplicateValues" dxfId="389" priority="104"/>
  </conditionalFormatting>
  <conditionalFormatting sqref="B206:B229 B231:B247">
    <cfRule type="duplicateValues" dxfId="388" priority="105"/>
  </conditionalFormatting>
  <conditionalFormatting sqref="B206:B247">
    <cfRule type="duplicateValues" dxfId="387" priority="106"/>
  </conditionalFormatting>
  <conditionalFormatting sqref="A202">
    <cfRule type="duplicateValues" dxfId="386" priority="85"/>
    <cfRule type="duplicateValues" dxfId="385" priority="86"/>
    <cfRule type="duplicateValues" dxfId="384" priority="87"/>
    <cfRule type="duplicateValues" dxfId="383" priority="88"/>
    <cfRule type="duplicateValues" dxfId="382" priority="89"/>
    <cfRule type="duplicateValues" dxfId="381" priority="90"/>
  </conditionalFormatting>
  <conditionalFormatting sqref="B202">
    <cfRule type="duplicateValues" dxfId="380" priority="91"/>
    <cfRule type="duplicateValues" dxfId="379" priority="92"/>
    <cfRule type="duplicateValues" dxfId="378" priority="93"/>
    <cfRule type="duplicateValues" dxfId="377" priority="94"/>
  </conditionalFormatting>
  <conditionalFormatting sqref="F201">
    <cfRule type="duplicateValues" dxfId="376" priority="75"/>
    <cfRule type="duplicateValues" dxfId="375" priority="76"/>
    <cfRule type="duplicateValues" dxfId="374" priority="77"/>
    <cfRule type="duplicateValues" dxfId="373" priority="78"/>
    <cfRule type="duplicateValues" dxfId="372" priority="79"/>
    <cfRule type="duplicateValues" dxfId="371" priority="80"/>
  </conditionalFormatting>
  <conditionalFormatting sqref="G201">
    <cfRule type="duplicateValues" dxfId="370" priority="81"/>
    <cfRule type="duplicateValues" dxfId="369" priority="82"/>
    <cfRule type="duplicateValues" dxfId="368" priority="83"/>
    <cfRule type="duplicateValues" dxfId="367" priority="84"/>
  </conditionalFormatting>
  <conditionalFormatting sqref="AA9">
    <cfRule type="duplicateValues" dxfId="366" priority="74"/>
  </conditionalFormatting>
  <conditionalFormatting sqref="AA9">
    <cfRule type="duplicateValues" dxfId="365" priority="73"/>
  </conditionalFormatting>
  <conditionalFormatting sqref="Z10">
    <cfRule type="duplicateValues" dxfId="364" priority="67"/>
    <cfRule type="duplicateValues" dxfId="363" priority="68"/>
    <cfRule type="duplicateValues" dxfId="362" priority="69"/>
    <cfRule type="duplicateValues" dxfId="361" priority="70"/>
  </conditionalFormatting>
  <conditionalFormatting sqref="AA10">
    <cfRule type="duplicateValues" dxfId="360" priority="66"/>
  </conditionalFormatting>
  <conditionalFormatting sqref="AA10">
    <cfRule type="duplicateValues" dxfId="359" priority="65"/>
  </conditionalFormatting>
  <conditionalFormatting sqref="AF10">
    <cfRule type="duplicateValues" dxfId="358" priority="61"/>
    <cfRule type="duplicateValues" dxfId="357" priority="62"/>
    <cfRule type="duplicateValues" dxfId="356" priority="63"/>
    <cfRule type="duplicateValues" dxfId="355" priority="64"/>
  </conditionalFormatting>
  <conditionalFormatting sqref="F202">
    <cfRule type="duplicateValues" dxfId="354" priority="55"/>
    <cfRule type="duplicateValues" dxfId="353" priority="56"/>
    <cfRule type="duplicateValues" dxfId="352" priority="57"/>
    <cfRule type="duplicateValues" dxfId="351" priority="58"/>
  </conditionalFormatting>
  <conditionalFormatting sqref="G202">
    <cfRule type="duplicateValues" dxfId="350" priority="54"/>
  </conditionalFormatting>
  <conditionalFormatting sqref="G202">
    <cfRule type="duplicateValues" dxfId="349" priority="53"/>
  </conditionalFormatting>
  <conditionalFormatting sqref="A203">
    <cfRule type="duplicateValues" dxfId="348" priority="49"/>
    <cfRule type="duplicateValues" dxfId="347" priority="50"/>
    <cfRule type="duplicateValues" dxfId="346" priority="51"/>
    <cfRule type="duplicateValues" dxfId="345" priority="52"/>
  </conditionalFormatting>
  <conditionalFormatting sqref="B203">
    <cfRule type="duplicateValues" dxfId="344" priority="48"/>
  </conditionalFormatting>
  <conditionalFormatting sqref="B203">
    <cfRule type="duplicateValues" dxfId="343" priority="47"/>
  </conditionalFormatting>
  <conditionalFormatting sqref="AG10">
    <cfRule type="duplicateValues" dxfId="342" priority="43"/>
    <cfRule type="duplicateValues" dxfId="341" priority="44"/>
    <cfRule type="duplicateValues" dxfId="340" priority="45"/>
    <cfRule type="duplicateValues" dxfId="339" priority="46"/>
  </conditionalFormatting>
  <conditionalFormatting sqref="V218:V239 V216">
    <cfRule type="duplicateValues" dxfId="338" priority="41"/>
  </conditionalFormatting>
  <conditionalFormatting sqref="V216 V218:V239">
    <cfRule type="duplicateValues" dxfId="337" priority="42"/>
  </conditionalFormatting>
  <conditionalFormatting sqref="V265">
    <cfRule type="duplicateValues" dxfId="336" priority="38"/>
    <cfRule type="duplicateValues" dxfId="335" priority="39"/>
    <cfRule type="duplicateValues" dxfId="334" priority="40"/>
  </conditionalFormatting>
  <conditionalFormatting sqref="V266">
    <cfRule type="duplicateValues" dxfId="333" priority="35"/>
    <cfRule type="duplicateValues" dxfId="332" priority="36"/>
    <cfRule type="duplicateValues" dxfId="331" priority="37"/>
  </conditionalFormatting>
  <conditionalFormatting sqref="Z256">
    <cfRule type="duplicateValues" dxfId="330" priority="34"/>
  </conditionalFormatting>
  <conditionalFormatting sqref="A204:A205">
    <cfRule type="duplicateValues" dxfId="329" priority="28"/>
    <cfRule type="duplicateValues" dxfId="328" priority="29"/>
  </conditionalFormatting>
  <conditionalFormatting sqref="B204:B205">
    <cfRule type="duplicateValues" dxfId="327" priority="31"/>
    <cfRule type="duplicateValues" dxfId="326" priority="32"/>
  </conditionalFormatting>
  <conditionalFormatting sqref="B204:B205">
    <cfRule type="duplicateValues" dxfId="325" priority="30"/>
  </conditionalFormatting>
  <conditionalFormatting sqref="B204:B205">
    <cfRule type="duplicateValues" dxfId="324" priority="33"/>
  </conditionalFormatting>
  <conditionalFormatting sqref="F203">
    <cfRule type="duplicateValues" dxfId="323" priority="22"/>
    <cfRule type="duplicateValues" dxfId="322" priority="23"/>
  </conditionalFormatting>
  <conditionalFormatting sqref="G203">
    <cfRule type="duplicateValues" dxfId="321" priority="25"/>
    <cfRule type="duplicateValues" dxfId="320" priority="26"/>
  </conditionalFormatting>
  <conditionalFormatting sqref="G203">
    <cfRule type="duplicateValues" dxfId="319" priority="24"/>
  </conditionalFormatting>
  <conditionalFormatting sqref="G203">
    <cfRule type="duplicateValues" dxfId="318" priority="27"/>
  </conditionalFormatting>
  <conditionalFormatting sqref="U190">
    <cfRule type="duplicateValues" dxfId="317" priority="16"/>
    <cfRule type="duplicateValues" dxfId="316" priority="17"/>
  </conditionalFormatting>
  <conditionalFormatting sqref="V190">
    <cfRule type="duplicateValues" dxfId="315" priority="19"/>
    <cfRule type="duplicateValues" dxfId="314" priority="20"/>
  </conditionalFormatting>
  <conditionalFormatting sqref="V190">
    <cfRule type="duplicateValues" dxfId="313" priority="18"/>
  </conditionalFormatting>
  <conditionalFormatting sqref="V190">
    <cfRule type="duplicateValues" dxfId="312" priority="21"/>
  </conditionalFormatting>
  <conditionalFormatting sqref="AF187">
    <cfRule type="duplicateValues" dxfId="311" priority="10"/>
    <cfRule type="duplicateValues" dxfId="310" priority="11"/>
  </conditionalFormatting>
  <conditionalFormatting sqref="AG187">
    <cfRule type="duplicateValues" dxfId="309" priority="8"/>
    <cfRule type="duplicateValues" dxfId="308" priority="9"/>
  </conditionalFormatting>
  <conditionalFormatting sqref="Z1:Z192 Z216:Z1048576">
    <cfRule type="duplicateValues" dxfId="307" priority="1886"/>
  </conditionalFormatting>
  <conditionalFormatting sqref="AF188">
    <cfRule type="duplicateValues" dxfId="306" priority="6"/>
  </conditionalFormatting>
  <conditionalFormatting sqref="AG189">
    <cfRule type="duplicateValues" dxfId="305" priority="4"/>
    <cfRule type="duplicateValues" dxfId="304" priority="5"/>
  </conditionalFormatting>
  <conditionalFormatting sqref="AG189">
    <cfRule type="duplicateValues" dxfId="303" priority="2"/>
  </conditionalFormatting>
  <conditionalFormatting sqref="AG189">
    <cfRule type="duplicateValues" dxfId="302" priority="3"/>
  </conditionalFormatting>
  <conditionalFormatting sqref="U191">
    <cfRule type="duplicateValues" dxfId="30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/>
  </sheetPr>
  <dimension ref="A2:AC327"/>
  <sheetViews>
    <sheetView zoomScaleSheetLayoutView="100" workbookViewId="0">
      <pane ySplit="8" topLeftCell="A180" activePane="bottomLeft" state="frozen"/>
      <selection pane="bottomLeft" activeCell="V191" sqref="V191:X191"/>
    </sheetView>
  </sheetViews>
  <sheetFormatPr defaultRowHeight="11.25" x14ac:dyDescent="0.15"/>
  <cols>
    <col min="1" max="1" width="7" style="1" bestFit="1" customWidth="1"/>
    <col min="2" max="26" width="7.83203125" style="1" customWidth="1"/>
    <col min="27" max="16384" width="9.33203125" style="1"/>
  </cols>
  <sheetData>
    <row r="2" spans="1:29" s="3" customFormat="1" ht="39.75" customHeight="1" x14ac:dyDescent="0.15">
      <c r="A2" s="133" t="s">
        <v>21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9" ht="6.75" customHeight="1" x14ac:dyDescent="0.1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spans="1:29" s="2" customFormat="1" ht="17.25" customHeight="1" x14ac:dyDescent="0.15">
      <c r="A4" s="134" t="s">
        <v>416</v>
      </c>
      <c r="B4" s="135"/>
      <c r="C4" s="135"/>
      <c r="D4" s="136"/>
      <c r="F4" s="134" t="s">
        <v>366</v>
      </c>
      <c r="G4" s="135"/>
      <c r="H4" s="135"/>
      <c r="I4" s="136"/>
      <c r="K4" s="135" t="s">
        <v>10</v>
      </c>
      <c r="L4" s="135"/>
      <c r="M4" s="135"/>
      <c r="N4" s="136"/>
      <c r="P4" s="134" t="s">
        <v>24</v>
      </c>
      <c r="Q4" s="135"/>
      <c r="R4" s="135"/>
      <c r="S4" s="136"/>
      <c r="V4" s="134" t="s">
        <v>420</v>
      </c>
      <c r="W4" s="135"/>
      <c r="X4" s="135"/>
      <c r="Y4" s="136"/>
      <c r="AB4" s="1" t="str">
        <f>AD4&amp;"(라)"</f>
        <v>(라)</v>
      </c>
      <c r="AC4" s="1" t="s">
        <v>97</v>
      </c>
    </row>
    <row r="5" spans="1:29" s="2" customFormat="1" ht="20.100000000000001" customHeight="1" x14ac:dyDescent="0.15">
      <c r="A5" s="140">
        <v>46042</v>
      </c>
      <c r="B5" s="141"/>
      <c r="C5" s="141"/>
      <c r="D5" s="142"/>
      <c r="E5" s="4"/>
      <c r="F5" s="140">
        <v>46043</v>
      </c>
      <c r="G5" s="141"/>
      <c r="H5" s="141"/>
      <c r="I5" s="141"/>
      <c r="J5" s="4"/>
      <c r="K5" s="141">
        <v>46045</v>
      </c>
      <c r="L5" s="141"/>
      <c r="M5" s="141"/>
      <c r="N5" s="142"/>
      <c r="O5" s="4"/>
      <c r="P5" s="140">
        <v>46048</v>
      </c>
      <c r="Q5" s="141"/>
      <c r="R5" s="141"/>
      <c r="S5" s="142"/>
      <c r="T5" s="4"/>
      <c r="V5" s="140">
        <v>46044</v>
      </c>
      <c r="W5" s="141"/>
      <c r="X5" s="141"/>
      <c r="Y5" s="142"/>
    </row>
    <row r="6" spans="1:29" s="2" customFormat="1" ht="20.100000000000001" customHeight="1" x14ac:dyDescent="0.15">
      <c r="A6" s="143"/>
      <c r="B6" s="144"/>
      <c r="C6" s="144"/>
      <c r="D6" s="145"/>
      <c r="E6" s="4"/>
      <c r="F6" s="143"/>
      <c r="G6" s="144"/>
      <c r="H6" s="144"/>
      <c r="I6" s="144"/>
      <c r="J6" s="4"/>
      <c r="K6" s="144"/>
      <c r="L6" s="144"/>
      <c r="M6" s="144"/>
      <c r="N6" s="145"/>
      <c r="O6" s="4"/>
      <c r="P6" s="143"/>
      <c r="Q6" s="144"/>
      <c r="R6" s="144"/>
      <c r="S6" s="145"/>
      <c r="T6" s="4"/>
      <c r="V6" s="143"/>
      <c r="W6" s="144"/>
      <c r="X6" s="144"/>
      <c r="Y6" s="145"/>
    </row>
    <row r="7" spans="1:29" ht="20.100000000000001" customHeight="1" x14ac:dyDescent="0.15">
      <c r="A7" s="1" t="s">
        <v>1</v>
      </c>
      <c r="B7" s="1" t="s">
        <v>2</v>
      </c>
      <c r="C7" s="1" t="s">
        <v>3</v>
      </c>
      <c r="D7" s="1" t="s">
        <v>419</v>
      </c>
      <c r="F7" s="1" t="s">
        <v>1</v>
      </c>
      <c r="G7" s="1" t="s">
        <v>2</v>
      </c>
      <c r="H7" s="1" t="s">
        <v>3</v>
      </c>
      <c r="I7" s="1" t="s">
        <v>419</v>
      </c>
      <c r="K7" s="1" t="s">
        <v>1</v>
      </c>
      <c r="L7" s="1" t="s">
        <v>2</v>
      </c>
      <c r="M7" s="1" t="s">
        <v>3</v>
      </c>
      <c r="N7" s="1" t="s">
        <v>419</v>
      </c>
      <c r="P7" s="1" t="s">
        <v>1</v>
      </c>
      <c r="Q7" s="1" t="s">
        <v>2</v>
      </c>
      <c r="R7" s="1" t="s">
        <v>3</v>
      </c>
      <c r="S7" s="1" t="s">
        <v>419</v>
      </c>
      <c r="V7" s="1" t="s">
        <v>424</v>
      </c>
      <c r="W7" s="1" t="s">
        <v>425</v>
      </c>
      <c r="X7" s="1" t="s">
        <v>421</v>
      </c>
    </row>
    <row r="8" spans="1:29" ht="20.100000000000001" customHeight="1" x14ac:dyDescent="0.15">
      <c r="V8" s="122"/>
      <c r="W8" s="122"/>
    </row>
    <row r="9" spans="1:29" ht="20.100000000000001" customHeight="1" x14ac:dyDescent="0.15">
      <c r="A9" s="1">
        <v>41435</v>
      </c>
      <c r="B9" s="1" t="s">
        <v>761</v>
      </c>
      <c r="C9" s="1" t="s">
        <v>760</v>
      </c>
      <c r="D9" s="1" t="s">
        <v>760</v>
      </c>
      <c r="F9" s="1">
        <v>41491</v>
      </c>
      <c r="G9" s="1" t="s">
        <v>489</v>
      </c>
      <c r="H9" s="1" t="s">
        <v>779</v>
      </c>
      <c r="I9" s="1" t="s">
        <v>779</v>
      </c>
      <c r="K9" s="1">
        <v>41491</v>
      </c>
      <c r="L9" s="1" t="s">
        <v>489</v>
      </c>
      <c r="M9" s="1" t="s">
        <v>779</v>
      </c>
      <c r="N9" s="1" t="s">
        <v>779</v>
      </c>
      <c r="P9" s="1">
        <v>41491</v>
      </c>
      <c r="Q9" s="1" t="s">
        <v>489</v>
      </c>
      <c r="R9" s="1" t="s">
        <v>779</v>
      </c>
      <c r="S9" s="1" t="s">
        <v>779</v>
      </c>
      <c r="V9" s="1">
        <v>41491</v>
      </c>
      <c r="W9" s="1">
        <v>41491</v>
      </c>
      <c r="X9" s="1" t="s">
        <v>779</v>
      </c>
    </row>
    <row r="10" spans="1:29" ht="20.100000000000001" customHeight="1" x14ac:dyDescent="0.15">
      <c r="A10" s="1">
        <v>18821</v>
      </c>
      <c r="B10" s="1" t="s">
        <v>359</v>
      </c>
      <c r="C10" s="1">
        <v>90</v>
      </c>
      <c r="D10" s="1">
        <v>100</v>
      </c>
      <c r="F10" s="1">
        <v>36030</v>
      </c>
      <c r="G10" s="1" t="s">
        <v>158</v>
      </c>
      <c r="H10" s="1" t="s">
        <v>779</v>
      </c>
      <c r="I10" s="1" t="s">
        <v>779</v>
      </c>
      <c r="K10" s="1">
        <v>36030</v>
      </c>
      <c r="L10" s="1" t="s">
        <v>158</v>
      </c>
      <c r="M10" s="1" t="s">
        <v>779</v>
      </c>
      <c r="N10" s="1" t="s">
        <v>779</v>
      </c>
      <c r="P10" s="1">
        <v>36030</v>
      </c>
      <c r="Q10" s="1" t="s">
        <v>158</v>
      </c>
      <c r="R10" s="1" t="s">
        <v>779</v>
      </c>
      <c r="S10" s="1" t="s">
        <v>779</v>
      </c>
      <c r="U10" s="34"/>
      <c r="V10" s="1">
        <v>36030</v>
      </c>
      <c r="W10" s="1">
        <v>36030</v>
      </c>
      <c r="X10" s="1" t="s">
        <v>779</v>
      </c>
    </row>
    <row r="11" spans="1:29" ht="20.100000000000001" customHeight="1" x14ac:dyDescent="0.15">
      <c r="A11" s="1">
        <v>22569</v>
      </c>
      <c r="B11" s="1" t="s">
        <v>369</v>
      </c>
      <c r="C11" s="1">
        <v>75</v>
      </c>
      <c r="D11" s="1">
        <v>90</v>
      </c>
      <c r="F11" s="1">
        <v>41509</v>
      </c>
      <c r="G11" s="1" t="s">
        <v>728</v>
      </c>
      <c r="H11" s="1" t="s">
        <v>779</v>
      </c>
      <c r="I11" s="1" t="s">
        <v>779</v>
      </c>
      <c r="K11" s="1">
        <v>41509</v>
      </c>
      <c r="L11" s="1" t="s">
        <v>728</v>
      </c>
      <c r="M11" s="1" t="s">
        <v>779</v>
      </c>
      <c r="N11" s="1" t="s">
        <v>779</v>
      </c>
      <c r="P11" s="1">
        <v>41509</v>
      </c>
      <c r="Q11" s="1" t="s">
        <v>728</v>
      </c>
      <c r="R11" s="1" t="s">
        <v>779</v>
      </c>
      <c r="S11" s="1" t="s">
        <v>779</v>
      </c>
      <c r="V11" s="1">
        <v>41509</v>
      </c>
      <c r="W11" s="1">
        <v>41509</v>
      </c>
      <c r="X11" s="1" t="s">
        <v>779</v>
      </c>
      <c r="AC11" s="34"/>
    </row>
    <row r="12" spans="1:29" ht="20.100000000000001" customHeight="1" x14ac:dyDescent="0.15">
      <c r="A12" s="1">
        <v>22573</v>
      </c>
      <c r="B12" s="1" t="s">
        <v>199</v>
      </c>
      <c r="C12" s="1">
        <v>75</v>
      </c>
      <c r="D12" s="1">
        <v>100</v>
      </c>
      <c r="F12" s="1">
        <v>28688</v>
      </c>
      <c r="G12" s="1" t="s">
        <v>331</v>
      </c>
      <c r="H12" s="1" t="s">
        <v>779</v>
      </c>
      <c r="I12" s="1" t="s">
        <v>779</v>
      </c>
      <c r="K12" s="1">
        <v>28688</v>
      </c>
      <c r="L12" s="1" t="s">
        <v>331</v>
      </c>
      <c r="M12" s="1" t="s">
        <v>779</v>
      </c>
      <c r="N12" s="1" t="s">
        <v>779</v>
      </c>
      <c r="P12" s="1">
        <v>28688</v>
      </c>
      <c r="Q12" s="1" t="s">
        <v>331</v>
      </c>
      <c r="R12" s="1" t="s">
        <v>779</v>
      </c>
      <c r="S12" s="1" t="s">
        <v>779</v>
      </c>
      <c r="V12" s="1">
        <v>28688</v>
      </c>
      <c r="W12" s="1">
        <v>28688</v>
      </c>
      <c r="X12" s="1" t="s">
        <v>779</v>
      </c>
    </row>
    <row r="13" spans="1:29" ht="20.100000000000001" customHeight="1" x14ac:dyDescent="0.15">
      <c r="A13" s="1">
        <v>22583</v>
      </c>
      <c r="B13" s="1" t="s">
        <v>381</v>
      </c>
      <c r="C13" s="1">
        <v>85</v>
      </c>
      <c r="D13" s="1">
        <v>100</v>
      </c>
      <c r="F13" s="1">
        <v>31278</v>
      </c>
      <c r="G13" s="1" t="s">
        <v>527</v>
      </c>
      <c r="H13" s="1" t="s">
        <v>779</v>
      </c>
      <c r="I13" s="1" t="s">
        <v>779</v>
      </c>
      <c r="K13" s="1">
        <v>31278</v>
      </c>
      <c r="L13" s="1" t="s">
        <v>527</v>
      </c>
      <c r="M13" s="1" t="s">
        <v>779</v>
      </c>
      <c r="N13" s="1" t="s">
        <v>779</v>
      </c>
      <c r="P13" s="1">
        <v>31278</v>
      </c>
      <c r="Q13" s="1" t="s">
        <v>527</v>
      </c>
      <c r="R13" s="1" t="s">
        <v>779</v>
      </c>
      <c r="S13" s="1" t="s">
        <v>779</v>
      </c>
      <c r="V13" s="1">
        <v>31278</v>
      </c>
      <c r="W13" s="1">
        <v>31278</v>
      </c>
      <c r="X13" s="1" t="s">
        <v>779</v>
      </c>
    </row>
    <row r="14" spans="1:29" ht="20.100000000000001" customHeight="1" x14ac:dyDescent="0.15">
      <c r="A14" s="1">
        <v>22594</v>
      </c>
      <c r="B14" s="1" t="s">
        <v>116</v>
      </c>
      <c r="C14" s="1">
        <v>55</v>
      </c>
      <c r="D14" s="1">
        <v>80</v>
      </c>
      <c r="F14" s="1">
        <v>28692</v>
      </c>
      <c r="G14" s="1" t="s">
        <v>347</v>
      </c>
      <c r="H14" s="1" t="s">
        <v>779</v>
      </c>
      <c r="I14" s="1" t="s">
        <v>779</v>
      </c>
      <c r="K14" s="1">
        <v>28692</v>
      </c>
      <c r="L14" s="1" t="s">
        <v>347</v>
      </c>
      <c r="M14" s="1" t="s">
        <v>779</v>
      </c>
      <c r="N14" s="1" t="s">
        <v>779</v>
      </c>
      <c r="P14" s="1">
        <v>28692</v>
      </c>
      <c r="Q14" s="1" t="s">
        <v>347</v>
      </c>
      <c r="R14" s="1" t="s">
        <v>779</v>
      </c>
      <c r="S14" s="1" t="s">
        <v>779</v>
      </c>
      <c r="V14" s="1">
        <v>28692</v>
      </c>
      <c r="W14" s="1">
        <v>28692</v>
      </c>
      <c r="X14" s="1" t="s">
        <v>779</v>
      </c>
    </row>
    <row r="15" spans="1:29" ht="20.100000000000001" customHeight="1" x14ac:dyDescent="0.15">
      <c r="A15" s="1">
        <v>22838</v>
      </c>
      <c r="B15" s="1" t="s">
        <v>167</v>
      </c>
      <c r="C15" s="1">
        <v>85</v>
      </c>
      <c r="D15" s="1">
        <v>80</v>
      </c>
      <c r="F15" s="1">
        <v>36145</v>
      </c>
      <c r="G15" s="1" t="s">
        <v>262</v>
      </c>
      <c r="H15" s="1" t="s">
        <v>779</v>
      </c>
      <c r="I15" s="1" t="s">
        <v>779</v>
      </c>
      <c r="K15" s="1">
        <v>36145</v>
      </c>
      <c r="L15" s="1" t="s">
        <v>262</v>
      </c>
      <c r="M15" s="1" t="s">
        <v>779</v>
      </c>
      <c r="N15" s="1" t="s">
        <v>779</v>
      </c>
      <c r="P15" s="1">
        <v>36145</v>
      </c>
      <c r="Q15" s="1" t="s">
        <v>262</v>
      </c>
      <c r="R15" s="1" t="s">
        <v>779</v>
      </c>
      <c r="S15" s="1" t="s">
        <v>779</v>
      </c>
      <c r="V15" s="1">
        <v>36145</v>
      </c>
      <c r="W15" s="1">
        <v>36145</v>
      </c>
      <c r="X15" s="1" t="s">
        <v>779</v>
      </c>
    </row>
    <row r="16" spans="1:29" ht="20.100000000000001" customHeight="1" x14ac:dyDescent="0.15">
      <c r="A16" s="1">
        <v>23915</v>
      </c>
      <c r="B16" s="1" t="s">
        <v>482</v>
      </c>
      <c r="C16" s="1">
        <v>65</v>
      </c>
      <c r="D16" s="1">
        <v>60</v>
      </c>
      <c r="F16" s="1">
        <v>21889</v>
      </c>
      <c r="G16" s="1" t="s">
        <v>106</v>
      </c>
      <c r="H16" s="1" t="s">
        <v>779</v>
      </c>
      <c r="I16" s="1" t="s">
        <v>779</v>
      </c>
      <c r="K16" s="1">
        <v>21889</v>
      </c>
      <c r="L16" s="1" t="s">
        <v>106</v>
      </c>
      <c r="M16" s="1" t="s">
        <v>779</v>
      </c>
      <c r="N16" s="1" t="s">
        <v>779</v>
      </c>
      <c r="V16" s="1">
        <v>21889</v>
      </c>
      <c r="W16" s="1">
        <v>21889</v>
      </c>
      <c r="X16" s="1" t="s">
        <v>779</v>
      </c>
    </row>
    <row r="17" spans="1:24" ht="20.100000000000001" customHeight="1" x14ac:dyDescent="0.15">
      <c r="A17" s="1">
        <v>24108</v>
      </c>
      <c r="B17" s="1" t="s">
        <v>580</v>
      </c>
      <c r="C17" s="1">
        <v>35</v>
      </c>
      <c r="D17" s="1">
        <v>50</v>
      </c>
      <c r="F17" s="1">
        <v>39058</v>
      </c>
      <c r="G17" s="1" t="s">
        <v>727</v>
      </c>
      <c r="H17" s="1" t="s">
        <v>779</v>
      </c>
      <c r="I17" s="1" t="s">
        <v>779</v>
      </c>
      <c r="K17" s="1">
        <v>39058</v>
      </c>
      <c r="L17" s="1" t="s">
        <v>727</v>
      </c>
      <c r="M17" s="1" t="s">
        <v>779</v>
      </c>
      <c r="N17" s="1" t="s">
        <v>779</v>
      </c>
      <c r="P17" s="1">
        <v>39058</v>
      </c>
      <c r="Q17" s="1" t="s">
        <v>727</v>
      </c>
      <c r="R17" s="1" t="s">
        <v>779</v>
      </c>
      <c r="S17" s="1" t="s">
        <v>779</v>
      </c>
      <c r="V17" s="1">
        <v>39058</v>
      </c>
      <c r="W17" s="1">
        <v>39058</v>
      </c>
      <c r="X17" s="1" t="s">
        <v>779</v>
      </c>
    </row>
    <row r="18" spans="1:24" ht="20.100000000000001" customHeight="1" x14ac:dyDescent="0.15">
      <c r="A18" s="1">
        <v>24270</v>
      </c>
      <c r="B18" s="1" t="s">
        <v>519</v>
      </c>
      <c r="C18" s="1">
        <v>70</v>
      </c>
      <c r="D18" s="1">
        <v>100</v>
      </c>
      <c r="F18" s="1">
        <v>36420</v>
      </c>
      <c r="G18" s="1" t="s">
        <v>576</v>
      </c>
      <c r="H18" s="1" t="s">
        <v>779</v>
      </c>
      <c r="I18" s="1" t="s">
        <v>779</v>
      </c>
      <c r="K18" s="1">
        <v>36420</v>
      </c>
      <c r="L18" s="1" t="s">
        <v>576</v>
      </c>
      <c r="M18" s="1" t="s">
        <v>779</v>
      </c>
      <c r="N18" s="1" t="s">
        <v>779</v>
      </c>
      <c r="P18" s="1">
        <v>36420</v>
      </c>
      <c r="Q18" s="1" t="s">
        <v>576</v>
      </c>
      <c r="R18" s="1" t="s">
        <v>779</v>
      </c>
      <c r="S18" s="1" t="s">
        <v>779</v>
      </c>
      <c r="V18" s="1">
        <v>36420</v>
      </c>
      <c r="W18" s="1">
        <v>36420</v>
      </c>
      <c r="X18" s="1" t="s">
        <v>779</v>
      </c>
    </row>
    <row r="19" spans="1:24" ht="20.100000000000001" customHeight="1" x14ac:dyDescent="0.15">
      <c r="A19" s="1">
        <v>25054</v>
      </c>
      <c r="B19" s="1" t="s">
        <v>762</v>
      </c>
      <c r="C19" s="1">
        <v>85</v>
      </c>
      <c r="D19" s="1">
        <v>100</v>
      </c>
      <c r="F19" s="1">
        <v>33717</v>
      </c>
      <c r="G19" s="1" t="s">
        <v>192</v>
      </c>
      <c r="H19" s="1" t="s">
        <v>779</v>
      </c>
      <c r="I19" s="1" t="s">
        <v>779</v>
      </c>
      <c r="K19" s="1">
        <v>33717</v>
      </c>
      <c r="L19" s="1" t="s">
        <v>192</v>
      </c>
      <c r="M19" s="1" t="s">
        <v>779</v>
      </c>
      <c r="N19" s="1" t="s">
        <v>779</v>
      </c>
      <c r="P19" s="1">
        <v>33717</v>
      </c>
      <c r="Q19" s="1" t="s">
        <v>192</v>
      </c>
      <c r="R19" s="1" t="s">
        <v>779</v>
      </c>
      <c r="S19" s="1" t="s">
        <v>779</v>
      </c>
      <c r="V19" s="1">
        <v>33717</v>
      </c>
      <c r="W19" s="1">
        <v>33717</v>
      </c>
      <c r="X19" s="1" t="s">
        <v>779</v>
      </c>
    </row>
    <row r="20" spans="1:24" ht="20.100000000000001" customHeight="1" x14ac:dyDescent="0.15">
      <c r="A20" s="1">
        <v>25104</v>
      </c>
      <c r="B20" s="1" t="s">
        <v>105</v>
      </c>
      <c r="C20" s="1">
        <v>75</v>
      </c>
      <c r="D20" s="1">
        <v>100</v>
      </c>
      <c r="F20" s="1">
        <v>41388</v>
      </c>
      <c r="G20" s="1" t="s">
        <v>639</v>
      </c>
      <c r="H20" s="1" t="s">
        <v>779</v>
      </c>
      <c r="I20" s="1" t="s">
        <v>779</v>
      </c>
      <c r="K20" s="1">
        <v>41388</v>
      </c>
      <c r="L20" s="1" t="s">
        <v>639</v>
      </c>
      <c r="M20" s="1" t="s">
        <v>779</v>
      </c>
      <c r="N20" s="1" t="s">
        <v>779</v>
      </c>
      <c r="P20" s="1">
        <v>41388</v>
      </c>
      <c r="Q20" s="1" t="s">
        <v>639</v>
      </c>
      <c r="R20" s="1" t="s">
        <v>779</v>
      </c>
      <c r="S20" s="1" t="s">
        <v>779</v>
      </c>
      <c r="V20" s="1">
        <v>41388</v>
      </c>
      <c r="W20" s="1">
        <v>41388</v>
      </c>
      <c r="X20" s="1" t="s">
        <v>779</v>
      </c>
    </row>
    <row r="21" spans="1:24" ht="20.100000000000001" customHeight="1" x14ac:dyDescent="0.15">
      <c r="A21" s="1">
        <v>25238</v>
      </c>
      <c r="B21" s="1" t="s">
        <v>305</v>
      </c>
      <c r="C21" s="1">
        <v>80</v>
      </c>
      <c r="D21" s="1">
        <v>90</v>
      </c>
      <c r="F21" s="1">
        <v>26627</v>
      </c>
      <c r="G21" s="1" t="s">
        <v>644</v>
      </c>
      <c r="H21" s="1" t="s">
        <v>779</v>
      </c>
      <c r="I21" s="1" t="s">
        <v>779</v>
      </c>
      <c r="K21" s="1">
        <v>26627</v>
      </c>
      <c r="L21" s="1" t="s">
        <v>644</v>
      </c>
      <c r="M21" s="1" t="s">
        <v>779</v>
      </c>
      <c r="N21" s="1" t="s">
        <v>779</v>
      </c>
      <c r="P21" s="1">
        <v>26627</v>
      </c>
      <c r="Q21" s="1" t="s">
        <v>644</v>
      </c>
      <c r="R21" s="1" t="s">
        <v>779</v>
      </c>
      <c r="S21" s="1" t="s">
        <v>779</v>
      </c>
      <c r="V21" s="1">
        <v>26627</v>
      </c>
      <c r="W21" s="1">
        <v>26627</v>
      </c>
      <c r="X21" s="1" t="s">
        <v>779</v>
      </c>
    </row>
    <row r="22" spans="1:24" ht="20.100000000000001" customHeight="1" x14ac:dyDescent="0.15">
      <c r="A22" s="1">
        <v>25266</v>
      </c>
      <c r="B22" s="1" t="s">
        <v>513</v>
      </c>
      <c r="C22" s="1">
        <v>90</v>
      </c>
      <c r="D22" s="1">
        <v>100</v>
      </c>
      <c r="F22" s="1">
        <v>18821</v>
      </c>
      <c r="G22" s="1" t="s">
        <v>359</v>
      </c>
      <c r="H22" s="1">
        <v>95</v>
      </c>
      <c r="I22" s="1">
        <v>90</v>
      </c>
      <c r="K22" s="1">
        <v>37128</v>
      </c>
      <c r="L22" s="1" t="s">
        <v>787</v>
      </c>
      <c r="M22" s="1" t="s">
        <v>760</v>
      </c>
      <c r="N22" s="1" t="s">
        <v>760</v>
      </c>
      <c r="P22" s="1">
        <v>18821</v>
      </c>
      <c r="Q22" s="1" t="s">
        <v>359</v>
      </c>
      <c r="R22" s="1">
        <v>80</v>
      </c>
      <c r="S22" s="1">
        <v>80</v>
      </c>
      <c r="V22" s="1">
        <v>28744</v>
      </c>
      <c r="W22" s="1">
        <v>28744</v>
      </c>
      <c r="X22" s="1" t="s">
        <v>760</v>
      </c>
    </row>
    <row r="23" spans="1:24" ht="20.100000000000001" customHeight="1" x14ac:dyDescent="0.15">
      <c r="A23" s="1">
        <v>25316</v>
      </c>
      <c r="B23" s="1" t="s">
        <v>370</v>
      </c>
      <c r="C23" s="1">
        <v>90</v>
      </c>
      <c r="D23" s="1">
        <v>100</v>
      </c>
      <c r="F23" s="1">
        <v>22569</v>
      </c>
      <c r="G23" s="1" t="s">
        <v>369</v>
      </c>
      <c r="H23" s="1">
        <v>90</v>
      </c>
      <c r="I23" s="1">
        <v>90</v>
      </c>
      <c r="K23" s="1">
        <v>41436</v>
      </c>
      <c r="L23" s="1" t="s">
        <v>788</v>
      </c>
      <c r="M23" s="1" t="s">
        <v>760</v>
      </c>
      <c r="N23" s="1" t="s">
        <v>760</v>
      </c>
      <c r="P23" s="1">
        <v>21889</v>
      </c>
      <c r="Q23" s="1" t="s">
        <v>106</v>
      </c>
      <c r="R23" s="1">
        <v>90</v>
      </c>
      <c r="S23" s="1">
        <v>80</v>
      </c>
      <c r="V23" s="1">
        <v>18821</v>
      </c>
      <c r="W23" s="1">
        <v>18821</v>
      </c>
      <c r="X23" s="1">
        <v>98</v>
      </c>
    </row>
    <row r="24" spans="1:24" ht="20.100000000000001" customHeight="1" x14ac:dyDescent="0.15">
      <c r="A24" s="1">
        <v>26455</v>
      </c>
      <c r="B24" s="1" t="s">
        <v>554</v>
      </c>
      <c r="C24" s="1">
        <v>90</v>
      </c>
      <c r="D24" s="1">
        <v>100</v>
      </c>
      <c r="F24" s="1">
        <v>22573</v>
      </c>
      <c r="G24" s="1" t="s">
        <v>199</v>
      </c>
      <c r="H24" s="1">
        <v>90</v>
      </c>
      <c r="I24" s="1">
        <v>80</v>
      </c>
      <c r="K24" s="1">
        <v>31797</v>
      </c>
      <c r="L24" s="1" t="s">
        <v>372</v>
      </c>
      <c r="M24" s="1">
        <v>95</v>
      </c>
      <c r="N24" s="1">
        <v>100</v>
      </c>
      <c r="P24" s="1">
        <v>22569</v>
      </c>
      <c r="Q24" s="1" t="s">
        <v>369</v>
      </c>
      <c r="R24" s="1">
        <v>80</v>
      </c>
      <c r="S24" s="1">
        <v>100</v>
      </c>
      <c r="V24" s="1">
        <v>22569</v>
      </c>
      <c r="W24" s="1">
        <v>22569</v>
      </c>
      <c r="X24" s="1">
        <v>93</v>
      </c>
    </row>
    <row r="25" spans="1:24" ht="20.100000000000001" customHeight="1" x14ac:dyDescent="0.15">
      <c r="A25" s="1">
        <v>26562</v>
      </c>
      <c r="B25" s="1" t="s">
        <v>361</v>
      </c>
      <c r="C25" s="1">
        <v>90</v>
      </c>
      <c r="D25" s="1">
        <v>100</v>
      </c>
      <c r="F25" s="1">
        <v>22594</v>
      </c>
      <c r="G25" s="1" t="s">
        <v>116</v>
      </c>
      <c r="H25" s="1">
        <v>65</v>
      </c>
      <c r="I25" s="1">
        <v>40</v>
      </c>
      <c r="K25" s="1">
        <v>22569</v>
      </c>
      <c r="L25" s="1" t="s">
        <v>369</v>
      </c>
      <c r="M25" s="1">
        <v>80</v>
      </c>
      <c r="N25" s="1">
        <v>100</v>
      </c>
      <c r="P25" s="1">
        <v>22573</v>
      </c>
      <c r="Q25" s="1" t="s">
        <v>199</v>
      </c>
      <c r="R25" s="1">
        <v>95</v>
      </c>
      <c r="S25" s="1">
        <v>90</v>
      </c>
      <c r="V25" s="1">
        <v>22573</v>
      </c>
      <c r="W25" s="1">
        <v>22573</v>
      </c>
      <c r="X25" s="1">
        <v>96</v>
      </c>
    </row>
    <row r="26" spans="1:24" ht="20.100000000000001" customHeight="1" x14ac:dyDescent="0.15">
      <c r="A26" s="1">
        <v>26574</v>
      </c>
      <c r="B26" s="1" t="s">
        <v>239</v>
      </c>
      <c r="C26" s="1">
        <v>60</v>
      </c>
      <c r="D26" s="1">
        <v>90</v>
      </c>
      <c r="F26" s="1">
        <v>22838</v>
      </c>
      <c r="G26" s="1" t="s">
        <v>167</v>
      </c>
      <c r="H26" s="1">
        <v>90</v>
      </c>
      <c r="I26" s="1">
        <v>100</v>
      </c>
      <c r="K26" s="1">
        <v>22573</v>
      </c>
      <c r="L26" s="1" t="s">
        <v>199</v>
      </c>
      <c r="M26" s="1">
        <v>95</v>
      </c>
      <c r="N26" s="1">
        <v>90</v>
      </c>
      <c r="P26" s="1">
        <v>22583</v>
      </c>
      <c r="Q26" s="1" t="s">
        <v>381</v>
      </c>
      <c r="R26" s="1">
        <v>90</v>
      </c>
      <c r="S26" s="1">
        <v>0</v>
      </c>
      <c r="V26" s="1">
        <v>22576</v>
      </c>
      <c r="W26" s="1">
        <v>22576</v>
      </c>
      <c r="X26" s="1">
        <v>48</v>
      </c>
    </row>
    <row r="27" spans="1:24" ht="20.100000000000001" customHeight="1" x14ac:dyDescent="0.15">
      <c r="A27" s="1">
        <v>26599</v>
      </c>
      <c r="B27" s="1" t="s">
        <v>107</v>
      </c>
      <c r="C27" s="1">
        <v>60</v>
      </c>
      <c r="D27" s="1">
        <v>100</v>
      </c>
      <c r="F27" s="1">
        <v>23915</v>
      </c>
      <c r="G27" s="1" t="s">
        <v>482</v>
      </c>
      <c r="H27" s="1">
        <v>55</v>
      </c>
      <c r="I27" s="1">
        <v>20</v>
      </c>
      <c r="K27" s="1">
        <v>22576</v>
      </c>
      <c r="L27" s="1" t="s">
        <v>321</v>
      </c>
      <c r="M27" s="1">
        <v>95</v>
      </c>
      <c r="N27" s="1">
        <v>90</v>
      </c>
      <c r="P27" s="1">
        <v>22838</v>
      </c>
      <c r="Q27" s="1" t="s">
        <v>167</v>
      </c>
      <c r="R27" s="1">
        <v>100</v>
      </c>
      <c r="S27" s="1">
        <v>100</v>
      </c>
      <c r="V27" s="1">
        <v>22583</v>
      </c>
      <c r="W27" s="1">
        <v>22583</v>
      </c>
      <c r="X27" s="1">
        <v>92</v>
      </c>
    </row>
    <row r="28" spans="1:24" ht="20.100000000000001" customHeight="1" x14ac:dyDescent="0.15">
      <c r="A28" s="1">
        <v>26646</v>
      </c>
      <c r="B28" s="1" t="s">
        <v>511</v>
      </c>
      <c r="C28" s="1">
        <v>85</v>
      </c>
      <c r="D28" s="1">
        <v>90</v>
      </c>
      <c r="F28" s="1">
        <v>24108</v>
      </c>
      <c r="G28" s="1" t="s">
        <v>580</v>
      </c>
      <c r="H28" s="1">
        <v>50</v>
      </c>
      <c r="I28" s="1">
        <v>70</v>
      </c>
      <c r="K28" s="1">
        <v>22583</v>
      </c>
      <c r="L28" s="1" t="s">
        <v>381</v>
      </c>
      <c r="M28" s="1">
        <v>95</v>
      </c>
      <c r="N28" s="1">
        <v>70</v>
      </c>
      <c r="P28" s="1">
        <v>23915</v>
      </c>
      <c r="Q28" s="1" t="s">
        <v>482</v>
      </c>
      <c r="R28" s="1">
        <v>35</v>
      </c>
      <c r="S28" s="1">
        <v>80</v>
      </c>
      <c r="V28" s="1">
        <v>22594</v>
      </c>
      <c r="W28" s="1">
        <v>22594</v>
      </c>
      <c r="X28" s="1">
        <v>68</v>
      </c>
    </row>
    <row r="29" spans="1:24" ht="20.100000000000001" customHeight="1" x14ac:dyDescent="0.15">
      <c r="A29" s="1">
        <v>26657</v>
      </c>
      <c r="B29" s="1" t="s">
        <v>565</v>
      </c>
      <c r="C29" s="1">
        <v>65</v>
      </c>
      <c r="D29" s="1">
        <v>90</v>
      </c>
      <c r="F29" s="1">
        <v>24270</v>
      </c>
      <c r="G29" s="1" t="s">
        <v>519</v>
      </c>
      <c r="H29" s="1">
        <v>55</v>
      </c>
      <c r="I29" s="1">
        <v>60</v>
      </c>
      <c r="K29" s="1">
        <v>22594</v>
      </c>
      <c r="L29" s="1" t="s">
        <v>116</v>
      </c>
      <c r="M29" s="1">
        <v>70</v>
      </c>
      <c r="N29" s="1">
        <v>30</v>
      </c>
      <c r="P29" s="1">
        <v>24108</v>
      </c>
      <c r="Q29" s="1" t="s">
        <v>580</v>
      </c>
      <c r="R29" s="1">
        <v>25</v>
      </c>
      <c r="S29" s="1">
        <v>40</v>
      </c>
      <c r="V29" s="1">
        <v>22838</v>
      </c>
      <c r="W29" s="1">
        <v>22838</v>
      </c>
      <c r="X29" s="1">
        <v>99</v>
      </c>
    </row>
    <row r="30" spans="1:24" ht="20.100000000000001" customHeight="1" x14ac:dyDescent="0.15">
      <c r="A30" s="1">
        <v>26713</v>
      </c>
      <c r="B30" s="1" t="s">
        <v>261</v>
      </c>
      <c r="C30" s="1">
        <v>85</v>
      </c>
      <c r="D30" s="1">
        <v>90</v>
      </c>
      <c r="F30" s="1">
        <v>24384</v>
      </c>
      <c r="G30" s="1" t="s">
        <v>536</v>
      </c>
      <c r="H30" s="1">
        <v>95</v>
      </c>
      <c r="I30" s="1">
        <v>100</v>
      </c>
      <c r="K30" s="1">
        <v>22838</v>
      </c>
      <c r="L30" s="1" t="s">
        <v>167</v>
      </c>
      <c r="M30" s="1">
        <v>95</v>
      </c>
      <c r="N30" s="1">
        <v>90</v>
      </c>
      <c r="P30" s="1">
        <v>24270</v>
      </c>
      <c r="Q30" s="1" t="s">
        <v>519</v>
      </c>
      <c r="R30" s="1">
        <v>35</v>
      </c>
      <c r="S30" s="1">
        <v>70</v>
      </c>
      <c r="V30" s="1">
        <v>23915</v>
      </c>
      <c r="W30" s="1">
        <v>23915</v>
      </c>
      <c r="X30" s="1">
        <v>74</v>
      </c>
    </row>
    <row r="31" spans="1:24" ht="20.100000000000001" customHeight="1" x14ac:dyDescent="0.15">
      <c r="A31" s="1">
        <v>26718</v>
      </c>
      <c r="B31" s="1" t="s">
        <v>598</v>
      </c>
      <c r="C31" s="1">
        <v>35</v>
      </c>
      <c r="D31" s="1">
        <v>50</v>
      </c>
      <c r="F31" s="1">
        <v>25054</v>
      </c>
      <c r="G31" s="1" t="s">
        <v>625</v>
      </c>
      <c r="H31" s="1">
        <v>95</v>
      </c>
      <c r="I31" s="1">
        <v>70</v>
      </c>
      <c r="K31" s="1">
        <v>23915</v>
      </c>
      <c r="L31" s="1" t="s">
        <v>482</v>
      </c>
      <c r="M31" s="1">
        <v>50</v>
      </c>
      <c r="N31" s="1">
        <v>50</v>
      </c>
      <c r="P31" s="1">
        <v>24384</v>
      </c>
      <c r="Q31" s="1" t="s">
        <v>536</v>
      </c>
      <c r="R31" s="1">
        <v>100</v>
      </c>
      <c r="S31" s="1">
        <v>100</v>
      </c>
      <c r="V31" s="1">
        <v>24108</v>
      </c>
      <c r="W31" s="1">
        <v>24108</v>
      </c>
      <c r="X31" s="1">
        <v>58</v>
      </c>
    </row>
    <row r="32" spans="1:24" ht="20.100000000000001" customHeight="1" x14ac:dyDescent="0.15">
      <c r="A32" s="1">
        <v>26736</v>
      </c>
      <c r="B32" s="1" t="s">
        <v>134</v>
      </c>
      <c r="C32" s="1">
        <v>85</v>
      </c>
      <c r="D32" s="1">
        <v>90</v>
      </c>
      <c r="F32" s="1">
        <v>25104</v>
      </c>
      <c r="G32" s="1" t="s">
        <v>105</v>
      </c>
      <c r="H32" s="1">
        <v>85</v>
      </c>
      <c r="I32" s="1">
        <v>80</v>
      </c>
      <c r="K32" s="1">
        <v>24108</v>
      </c>
      <c r="L32" s="1" t="s">
        <v>580</v>
      </c>
      <c r="M32" s="1">
        <v>50</v>
      </c>
      <c r="N32" s="1">
        <v>40</v>
      </c>
      <c r="P32" s="1">
        <v>25054</v>
      </c>
      <c r="Q32" s="1" t="s">
        <v>625</v>
      </c>
      <c r="R32" s="1">
        <v>80</v>
      </c>
      <c r="S32" s="1">
        <v>90</v>
      </c>
      <c r="V32" s="1">
        <v>24270</v>
      </c>
      <c r="W32" s="1">
        <v>24270</v>
      </c>
      <c r="X32" s="1">
        <v>76</v>
      </c>
    </row>
    <row r="33" spans="1:24" ht="20.100000000000001" customHeight="1" x14ac:dyDescent="0.15">
      <c r="A33" s="1">
        <v>26895</v>
      </c>
      <c r="B33" s="1" t="s">
        <v>277</v>
      </c>
      <c r="C33" s="1">
        <v>50</v>
      </c>
      <c r="D33" s="1">
        <v>80</v>
      </c>
      <c r="F33" s="1">
        <v>25225</v>
      </c>
      <c r="G33" s="1" t="s">
        <v>785</v>
      </c>
      <c r="H33" s="1">
        <v>30</v>
      </c>
      <c r="I33" s="1">
        <v>30</v>
      </c>
      <c r="K33" s="1">
        <v>24270</v>
      </c>
      <c r="L33" s="1" t="s">
        <v>519</v>
      </c>
      <c r="M33" s="1">
        <v>50</v>
      </c>
      <c r="N33" s="1">
        <v>60</v>
      </c>
      <c r="P33" s="1">
        <v>25104</v>
      </c>
      <c r="Q33" s="1" t="s">
        <v>105</v>
      </c>
      <c r="R33" s="1">
        <v>95</v>
      </c>
      <c r="S33" s="1">
        <v>90</v>
      </c>
      <c r="V33" s="1">
        <v>25054</v>
      </c>
      <c r="W33" s="1">
        <v>25054</v>
      </c>
      <c r="X33" s="1">
        <v>99</v>
      </c>
    </row>
    <row r="34" spans="1:24" ht="20.100000000000001" customHeight="1" x14ac:dyDescent="0.15">
      <c r="A34" s="1">
        <v>26935</v>
      </c>
      <c r="B34" s="1" t="s">
        <v>617</v>
      </c>
      <c r="C34" s="1">
        <v>85</v>
      </c>
      <c r="D34" s="1">
        <v>100</v>
      </c>
      <c r="F34" s="1">
        <v>25266</v>
      </c>
      <c r="G34" s="1" t="s">
        <v>513</v>
      </c>
      <c r="H34" s="1">
        <v>90</v>
      </c>
      <c r="I34" s="1">
        <v>100</v>
      </c>
      <c r="K34" s="1">
        <v>24384</v>
      </c>
      <c r="L34" s="1" t="s">
        <v>536</v>
      </c>
      <c r="M34" s="1">
        <v>100</v>
      </c>
      <c r="N34" s="1">
        <v>100</v>
      </c>
      <c r="P34" s="1">
        <v>25225</v>
      </c>
      <c r="Q34" s="1" t="s">
        <v>724</v>
      </c>
      <c r="R34" s="1">
        <v>35</v>
      </c>
      <c r="S34" s="1">
        <v>50</v>
      </c>
      <c r="V34" s="1">
        <v>25225</v>
      </c>
      <c r="W34" s="1">
        <v>25225</v>
      </c>
      <c r="X34" s="1">
        <v>40</v>
      </c>
    </row>
    <row r="35" spans="1:24" ht="20.100000000000001" customHeight="1" x14ac:dyDescent="0.15">
      <c r="A35" s="1">
        <v>28679</v>
      </c>
      <c r="B35" s="1" t="s">
        <v>345</v>
      </c>
      <c r="C35" s="1">
        <v>40</v>
      </c>
      <c r="D35" s="1">
        <v>60</v>
      </c>
      <c r="F35" s="1">
        <v>26455</v>
      </c>
      <c r="G35" s="1" t="s">
        <v>554</v>
      </c>
      <c r="H35" s="1">
        <v>90</v>
      </c>
      <c r="I35" s="1">
        <v>70</v>
      </c>
      <c r="K35" s="1">
        <v>25054</v>
      </c>
      <c r="L35" s="1" t="s">
        <v>625</v>
      </c>
      <c r="M35" s="1">
        <v>85</v>
      </c>
      <c r="N35" s="1">
        <v>90</v>
      </c>
      <c r="P35" s="1">
        <v>25238</v>
      </c>
      <c r="Q35" s="1" t="s">
        <v>305</v>
      </c>
      <c r="R35" s="1">
        <v>75</v>
      </c>
      <c r="S35" s="1">
        <v>100</v>
      </c>
      <c r="V35" s="1">
        <v>25316</v>
      </c>
      <c r="W35" s="1">
        <v>25316</v>
      </c>
      <c r="X35" s="1">
        <v>95</v>
      </c>
    </row>
    <row r="36" spans="1:24" ht="20.100000000000001" customHeight="1" x14ac:dyDescent="0.15">
      <c r="A36" s="1">
        <v>28686</v>
      </c>
      <c r="B36" s="1" t="s">
        <v>329</v>
      </c>
      <c r="C36" s="1">
        <v>90</v>
      </c>
      <c r="D36" s="1">
        <v>100</v>
      </c>
      <c r="F36" s="1">
        <v>26562</v>
      </c>
      <c r="G36" s="1" t="s">
        <v>361</v>
      </c>
      <c r="H36" s="1">
        <v>100</v>
      </c>
      <c r="I36" s="1">
        <v>90</v>
      </c>
      <c r="K36" s="1">
        <v>25104</v>
      </c>
      <c r="L36" s="1" t="s">
        <v>105</v>
      </c>
      <c r="M36" s="1">
        <v>95</v>
      </c>
      <c r="N36" s="1">
        <v>90</v>
      </c>
      <c r="P36" s="1">
        <v>25266</v>
      </c>
      <c r="Q36" s="1" t="s">
        <v>513</v>
      </c>
      <c r="R36" s="1">
        <v>95</v>
      </c>
      <c r="S36" s="1">
        <v>90</v>
      </c>
      <c r="V36" s="1">
        <v>26455</v>
      </c>
      <c r="W36" s="1">
        <v>26455</v>
      </c>
      <c r="X36" s="1">
        <v>100</v>
      </c>
    </row>
    <row r="37" spans="1:24" ht="20.100000000000001" customHeight="1" x14ac:dyDescent="0.15">
      <c r="A37" s="1">
        <v>28689</v>
      </c>
      <c r="B37" s="1" t="s">
        <v>353</v>
      </c>
      <c r="C37" s="1">
        <v>65</v>
      </c>
      <c r="D37" s="1">
        <v>90</v>
      </c>
      <c r="F37" s="1">
        <v>26574</v>
      </c>
      <c r="G37" s="1" t="s">
        <v>239</v>
      </c>
      <c r="H37" s="1">
        <v>70</v>
      </c>
      <c r="I37" s="1">
        <v>80</v>
      </c>
      <c r="K37" s="1">
        <v>25225</v>
      </c>
      <c r="L37" s="1" t="s">
        <v>793</v>
      </c>
      <c r="M37" s="1">
        <v>35</v>
      </c>
      <c r="N37" s="1">
        <v>40</v>
      </c>
      <c r="P37" s="1">
        <v>25316</v>
      </c>
      <c r="Q37" s="1" t="s">
        <v>370</v>
      </c>
      <c r="R37" s="1">
        <v>80</v>
      </c>
      <c r="S37" s="1">
        <v>90</v>
      </c>
      <c r="V37" s="1">
        <v>26562</v>
      </c>
      <c r="W37" s="1">
        <v>26562</v>
      </c>
      <c r="X37" s="1">
        <v>96</v>
      </c>
    </row>
    <row r="38" spans="1:24" ht="20.100000000000001" customHeight="1" x14ac:dyDescent="0.15">
      <c r="A38" s="1">
        <v>28690</v>
      </c>
      <c r="B38" s="1" t="s">
        <v>337</v>
      </c>
      <c r="C38" s="1">
        <v>75</v>
      </c>
      <c r="D38" s="1">
        <v>80</v>
      </c>
      <c r="F38" s="1">
        <v>26599</v>
      </c>
      <c r="G38" s="1" t="s">
        <v>107</v>
      </c>
      <c r="H38" s="1">
        <v>75</v>
      </c>
      <c r="I38" s="1">
        <v>90</v>
      </c>
      <c r="K38" s="1">
        <v>25238</v>
      </c>
      <c r="L38" s="1" t="s">
        <v>305</v>
      </c>
      <c r="M38" s="1">
        <v>90</v>
      </c>
      <c r="N38" s="1">
        <v>80</v>
      </c>
      <c r="P38" s="1">
        <v>26455</v>
      </c>
      <c r="Q38" s="1" t="s">
        <v>554</v>
      </c>
      <c r="R38" s="1">
        <v>75</v>
      </c>
      <c r="S38" s="1">
        <v>80</v>
      </c>
      <c r="V38" s="1">
        <v>26574</v>
      </c>
      <c r="W38" s="1">
        <v>26574</v>
      </c>
      <c r="X38" s="1">
        <v>88</v>
      </c>
    </row>
    <row r="39" spans="1:24" ht="20.100000000000001" customHeight="1" x14ac:dyDescent="0.15">
      <c r="A39" s="1">
        <v>28701</v>
      </c>
      <c r="B39" s="1" t="s">
        <v>357</v>
      </c>
      <c r="C39" s="1">
        <v>65</v>
      </c>
      <c r="D39" s="1">
        <v>100</v>
      </c>
      <c r="F39" s="1">
        <v>26657</v>
      </c>
      <c r="G39" s="1" t="s">
        <v>565</v>
      </c>
      <c r="H39" s="1">
        <v>60</v>
      </c>
      <c r="I39" s="1">
        <v>50</v>
      </c>
      <c r="K39" s="1">
        <v>25266</v>
      </c>
      <c r="L39" s="1" t="s">
        <v>513</v>
      </c>
      <c r="M39" s="1">
        <v>100</v>
      </c>
      <c r="N39" s="1">
        <v>80</v>
      </c>
      <c r="P39" s="1">
        <v>26562</v>
      </c>
      <c r="Q39" s="1" t="s">
        <v>361</v>
      </c>
      <c r="R39" s="1">
        <v>75</v>
      </c>
      <c r="S39" s="1">
        <v>60</v>
      </c>
      <c r="V39" s="1">
        <v>26599</v>
      </c>
      <c r="W39" s="1">
        <v>26599</v>
      </c>
      <c r="X39" s="1">
        <v>92</v>
      </c>
    </row>
    <row r="40" spans="1:24" ht="20.100000000000001" customHeight="1" x14ac:dyDescent="0.15">
      <c r="A40" s="1">
        <v>28702</v>
      </c>
      <c r="B40" s="1" t="s">
        <v>351</v>
      </c>
      <c r="C40" s="1">
        <v>65</v>
      </c>
      <c r="D40" s="1">
        <v>100</v>
      </c>
      <c r="F40" s="1">
        <v>26713</v>
      </c>
      <c r="G40" s="1" t="s">
        <v>261</v>
      </c>
      <c r="H40" s="1">
        <v>75</v>
      </c>
      <c r="I40" s="1">
        <v>40</v>
      </c>
      <c r="K40" s="1">
        <v>25316</v>
      </c>
      <c r="L40" s="1" t="s">
        <v>370</v>
      </c>
      <c r="M40" s="1">
        <v>100</v>
      </c>
      <c r="N40" s="1">
        <v>80</v>
      </c>
      <c r="P40" s="1">
        <v>26574</v>
      </c>
      <c r="Q40" s="1" t="s">
        <v>239</v>
      </c>
      <c r="R40" s="1">
        <v>35</v>
      </c>
      <c r="S40" s="1">
        <v>30</v>
      </c>
      <c r="V40" s="1">
        <v>26646</v>
      </c>
      <c r="W40" s="1">
        <v>26646</v>
      </c>
      <c r="X40" s="1">
        <v>52</v>
      </c>
    </row>
    <row r="41" spans="1:24" ht="20.100000000000001" customHeight="1" x14ac:dyDescent="0.15">
      <c r="A41" s="1">
        <v>28703</v>
      </c>
      <c r="B41" s="1" t="s">
        <v>637</v>
      </c>
      <c r="C41" s="1">
        <v>75</v>
      </c>
      <c r="D41" s="1">
        <v>80</v>
      </c>
      <c r="F41" s="1">
        <v>26718</v>
      </c>
      <c r="G41" s="1" t="s">
        <v>598</v>
      </c>
      <c r="H41" s="1">
        <v>30</v>
      </c>
      <c r="I41" s="1">
        <v>60</v>
      </c>
      <c r="K41" s="1">
        <v>25343</v>
      </c>
      <c r="L41" s="1" t="s">
        <v>667</v>
      </c>
      <c r="M41" s="1">
        <v>100</v>
      </c>
      <c r="N41" s="1">
        <v>90</v>
      </c>
      <c r="P41" s="1">
        <v>26599</v>
      </c>
      <c r="Q41" s="1" t="s">
        <v>107</v>
      </c>
      <c r="R41" s="1">
        <v>80</v>
      </c>
      <c r="S41" s="1">
        <v>50</v>
      </c>
      <c r="V41" s="1">
        <v>26657</v>
      </c>
      <c r="W41" s="1">
        <v>26657</v>
      </c>
      <c r="X41" s="1">
        <v>65</v>
      </c>
    </row>
    <row r="42" spans="1:24" ht="20.100000000000001" customHeight="1" x14ac:dyDescent="0.15">
      <c r="A42" s="1">
        <v>28705</v>
      </c>
      <c r="B42" s="1" t="s">
        <v>763</v>
      </c>
      <c r="C42" s="1">
        <v>60</v>
      </c>
      <c r="D42" s="1">
        <v>60</v>
      </c>
      <c r="F42" s="1">
        <v>26895</v>
      </c>
      <c r="G42" s="1" t="s">
        <v>277</v>
      </c>
      <c r="H42" s="1">
        <v>60</v>
      </c>
      <c r="I42" s="1">
        <v>80</v>
      </c>
      <c r="K42" s="1">
        <v>26455</v>
      </c>
      <c r="L42" s="1" t="s">
        <v>554</v>
      </c>
      <c r="M42" s="1">
        <v>90</v>
      </c>
      <c r="N42" s="1">
        <v>90</v>
      </c>
      <c r="P42" s="1">
        <v>26646</v>
      </c>
      <c r="Q42" s="1" t="s">
        <v>511</v>
      </c>
      <c r="R42" s="1">
        <v>80</v>
      </c>
      <c r="S42" s="1">
        <v>100</v>
      </c>
      <c r="V42" s="1">
        <v>26713</v>
      </c>
      <c r="W42" s="1">
        <v>26713</v>
      </c>
      <c r="X42" s="1">
        <v>82</v>
      </c>
    </row>
    <row r="43" spans="1:24" ht="20.100000000000001" customHeight="1" x14ac:dyDescent="0.15">
      <c r="A43" s="1">
        <v>28713</v>
      </c>
      <c r="B43" s="1" t="s">
        <v>517</v>
      </c>
      <c r="C43" s="1">
        <v>75</v>
      </c>
      <c r="D43" s="1">
        <v>90</v>
      </c>
      <c r="F43" s="1">
        <v>26935</v>
      </c>
      <c r="G43" s="1" t="s">
        <v>617</v>
      </c>
      <c r="H43" s="1">
        <v>90</v>
      </c>
      <c r="I43" s="1">
        <v>100</v>
      </c>
      <c r="K43" s="1">
        <v>26562</v>
      </c>
      <c r="L43" s="1" t="s">
        <v>361</v>
      </c>
      <c r="M43" s="1">
        <v>100</v>
      </c>
      <c r="N43" s="1">
        <v>80</v>
      </c>
      <c r="P43" s="1">
        <v>26713</v>
      </c>
      <c r="Q43" s="1" t="s">
        <v>261</v>
      </c>
      <c r="R43" s="1">
        <v>30</v>
      </c>
      <c r="S43" s="1">
        <v>60</v>
      </c>
      <c r="V43" s="1">
        <v>26718</v>
      </c>
      <c r="W43" s="1">
        <v>26718</v>
      </c>
      <c r="X43" s="1">
        <v>67</v>
      </c>
    </row>
    <row r="44" spans="1:24" ht="20.100000000000001" customHeight="1" x14ac:dyDescent="0.15">
      <c r="A44" s="1">
        <v>28715</v>
      </c>
      <c r="B44" s="1" t="s">
        <v>493</v>
      </c>
      <c r="C44" s="1">
        <v>35</v>
      </c>
      <c r="D44" s="1">
        <v>50</v>
      </c>
      <c r="F44" s="1">
        <v>28679</v>
      </c>
      <c r="G44" s="1" t="s">
        <v>345</v>
      </c>
      <c r="H44" s="1">
        <v>75</v>
      </c>
      <c r="I44" s="1">
        <v>70</v>
      </c>
      <c r="K44" s="1">
        <v>26574</v>
      </c>
      <c r="L44" s="1" t="s">
        <v>239</v>
      </c>
      <c r="M44" s="1">
        <v>65</v>
      </c>
      <c r="N44" s="1">
        <v>90</v>
      </c>
      <c r="P44" s="1">
        <v>26718</v>
      </c>
      <c r="Q44" s="1" t="s">
        <v>598</v>
      </c>
      <c r="R44" s="1">
        <v>25</v>
      </c>
      <c r="S44" s="1">
        <v>70</v>
      </c>
      <c r="V44" s="1">
        <v>26801</v>
      </c>
      <c r="W44" s="1">
        <v>26801</v>
      </c>
      <c r="X44" s="1">
        <v>93</v>
      </c>
    </row>
    <row r="45" spans="1:24" ht="20.100000000000001" customHeight="1" x14ac:dyDescent="0.15">
      <c r="A45" s="1">
        <v>28719</v>
      </c>
      <c r="B45" s="1" t="s">
        <v>563</v>
      </c>
      <c r="C45" s="1">
        <v>60</v>
      </c>
      <c r="D45" s="1">
        <v>90</v>
      </c>
      <c r="F45" s="1">
        <v>28682</v>
      </c>
      <c r="G45" s="1" t="s">
        <v>349</v>
      </c>
      <c r="H45" s="1">
        <v>65</v>
      </c>
      <c r="I45" s="1">
        <v>60</v>
      </c>
      <c r="K45" s="1">
        <v>26575</v>
      </c>
      <c r="L45" s="1" t="s">
        <v>654</v>
      </c>
      <c r="M45" s="1">
        <v>100</v>
      </c>
      <c r="N45" s="1">
        <v>70</v>
      </c>
      <c r="P45" s="1">
        <v>26801</v>
      </c>
      <c r="Q45" s="1" t="s">
        <v>685</v>
      </c>
      <c r="R45" s="1">
        <v>90</v>
      </c>
      <c r="S45" s="1">
        <v>90</v>
      </c>
      <c r="V45" s="1">
        <v>26895</v>
      </c>
      <c r="W45" s="1">
        <v>26895</v>
      </c>
      <c r="X45" s="1">
        <v>70</v>
      </c>
    </row>
    <row r="46" spans="1:24" ht="20.100000000000001" customHeight="1" x14ac:dyDescent="0.15">
      <c r="A46" s="1">
        <v>28720</v>
      </c>
      <c r="B46" s="1" t="s">
        <v>333</v>
      </c>
      <c r="C46" s="1">
        <v>70</v>
      </c>
      <c r="D46" s="1">
        <v>100</v>
      </c>
      <c r="F46" s="1">
        <v>28686</v>
      </c>
      <c r="G46" s="1" t="s">
        <v>329</v>
      </c>
      <c r="H46" s="1">
        <v>90</v>
      </c>
      <c r="I46" s="1">
        <v>80</v>
      </c>
      <c r="K46" s="1">
        <v>26599</v>
      </c>
      <c r="L46" s="1" t="s">
        <v>107</v>
      </c>
      <c r="M46" s="1">
        <v>80</v>
      </c>
      <c r="N46" s="1">
        <v>90</v>
      </c>
      <c r="P46" s="1">
        <v>26895</v>
      </c>
      <c r="Q46" s="1" t="s">
        <v>277</v>
      </c>
      <c r="R46" s="1">
        <v>35</v>
      </c>
      <c r="S46" s="1">
        <v>70</v>
      </c>
      <c r="V46" s="1">
        <v>28679</v>
      </c>
      <c r="W46" s="1">
        <v>28679</v>
      </c>
      <c r="X46" s="1">
        <v>66</v>
      </c>
    </row>
    <row r="47" spans="1:24" ht="20.100000000000001" customHeight="1" x14ac:dyDescent="0.15">
      <c r="A47" s="1">
        <v>28722</v>
      </c>
      <c r="B47" s="1" t="s">
        <v>546</v>
      </c>
      <c r="C47" s="1">
        <v>95</v>
      </c>
      <c r="D47" s="1">
        <v>100</v>
      </c>
      <c r="F47" s="1">
        <v>28689</v>
      </c>
      <c r="G47" s="1" t="s">
        <v>353</v>
      </c>
      <c r="H47" s="1">
        <v>90</v>
      </c>
      <c r="I47" s="1">
        <v>90</v>
      </c>
      <c r="K47" s="1">
        <v>26646</v>
      </c>
      <c r="L47" s="1" t="s">
        <v>511</v>
      </c>
      <c r="M47" s="1">
        <v>85</v>
      </c>
      <c r="N47" s="1">
        <v>100</v>
      </c>
      <c r="P47" s="1">
        <v>26935</v>
      </c>
      <c r="Q47" s="1" t="s">
        <v>617</v>
      </c>
      <c r="R47" s="1">
        <v>85</v>
      </c>
      <c r="S47" s="1">
        <v>100</v>
      </c>
      <c r="V47" s="1">
        <v>28682</v>
      </c>
      <c r="W47" s="1">
        <v>28682</v>
      </c>
      <c r="X47" s="1">
        <v>69</v>
      </c>
    </row>
    <row r="48" spans="1:24" ht="20.100000000000001" customHeight="1" x14ac:dyDescent="0.15">
      <c r="A48" s="1">
        <v>28727</v>
      </c>
      <c r="B48" s="1" t="s">
        <v>371</v>
      </c>
      <c r="C48" s="1">
        <v>85</v>
      </c>
      <c r="D48" s="1">
        <v>90</v>
      </c>
      <c r="F48" s="1">
        <v>28690</v>
      </c>
      <c r="G48" s="1" t="s">
        <v>337</v>
      </c>
      <c r="H48" s="1">
        <v>55</v>
      </c>
      <c r="I48" s="1">
        <v>80</v>
      </c>
      <c r="K48" s="1">
        <v>26657</v>
      </c>
      <c r="L48" s="1" t="s">
        <v>565</v>
      </c>
      <c r="M48" s="1">
        <v>25</v>
      </c>
      <c r="N48" s="1">
        <v>60</v>
      </c>
      <c r="P48" s="1">
        <v>28679</v>
      </c>
      <c r="Q48" s="1" t="s">
        <v>345</v>
      </c>
      <c r="R48" s="1">
        <v>30</v>
      </c>
      <c r="S48" s="1">
        <v>40</v>
      </c>
      <c r="V48" s="1">
        <v>28686</v>
      </c>
      <c r="W48" s="1">
        <v>28686</v>
      </c>
      <c r="X48" s="1">
        <v>92</v>
      </c>
    </row>
    <row r="49" spans="1:24" ht="20.100000000000001" customHeight="1" x14ac:dyDescent="0.15">
      <c r="A49" s="1">
        <v>28729</v>
      </c>
      <c r="B49" s="1" t="s">
        <v>363</v>
      </c>
      <c r="C49" s="1">
        <v>90</v>
      </c>
      <c r="D49" s="1">
        <v>70</v>
      </c>
      <c r="F49" s="1">
        <v>28700</v>
      </c>
      <c r="G49" s="1" t="s">
        <v>335</v>
      </c>
      <c r="H49" s="1">
        <v>75</v>
      </c>
      <c r="I49" s="1">
        <v>90</v>
      </c>
      <c r="K49" s="1">
        <v>26713</v>
      </c>
      <c r="L49" s="1" t="s">
        <v>261</v>
      </c>
      <c r="M49" s="1">
        <v>70</v>
      </c>
      <c r="N49" s="1">
        <v>60</v>
      </c>
      <c r="P49" s="1">
        <v>28686</v>
      </c>
      <c r="Q49" s="1" t="s">
        <v>329</v>
      </c>
      <c r="R49" s="1">
        <v>70</v>
      </c>
      <c r="S49" s="1">
        <v>80</v>
      </c>
      <c r="V49" s="1">
        <v>28689</v>
      </c>
      <c r="W49" s="1">
        <v>28689</v>
      </c>
      <c r="X49" s="1">
        <v>89</v>
      </c>
    </row>
    <row r="50" spans="1:24" ht="20.100000000000001" customHeight="1" x14ac:dyDescent="0.15">
      <c r="A50" s="1">
        <v>28731</v>
      </c>
      <c r="B50" s="1" t="s">
        <v>569</v>
      </c>
      <c r="C50" s="1">
        <v>85</v>
      </c>
      <c r="D50" s="1">
        <v>80</v>
      </c>
      <c r="F50" s="1">
        <v>28701</v>
      </c>
      <c r="G50" s="1" t="s">
        <v>357</v>
      </c>
      <c r="H50" s="1">
        <v>55</v>
      </c>
      <c r="I50" s="1">
        <v>10</v>
      </c>
      <c r="K50" s="1">
        <v>26718</v>
      </c>
      <c r="L50" s="1" t="s">
        <v>598</v>
      </c>
      <c r="M50" s="1">
        <v>40</v>
      </c>
      <c r="N50" s="1">
        <v>50</v>
      </c>
      <c r="P50" s="1">
        <v>28689</v>
      </c>
      <c r="Q50" s="1" t="s">
        <v>353</v>
      </c>
      <c r="R50" s="1">
        <v>35</v>
      </c>
      <c r="S50" s="1">
        <v>90</v>
      </c>
      <c r="V50" s="1">
        <v>28690</v>
      </c>
      <c r="W50" s="1">
        <v>28690</v>
      </c>
      <c r="X50" s="1">
        <v>87</v>
      </c>
    </row>
    <row r="51" spans="1:24" ht="20.100000000000001" customHeight="1" x14ac:dyDescent="0.15">
      <c r="A51" s="1">
        <v>28744</v>
      </c>
      <c r="B51" s="1" t="s">
        <v>523</v>
      </c>
      <c r="C51" s="1">
        <v>35</v>
      </c>
      <c r="D51" s="1">
        <v>0</v>
      </c>
      <c r="F51" s="1">
        <v>28702</v>
      </c>
      <c r="G51" s="1" t="s">
        <v>351</v>
      </c>
      <c r="H51" s="1">
        <v>95</v>
      </c>
      <c r="I51" s="1">
        <v>90</v>
      </c>
      <c r="K51" s="1">
        <v>26801</v>
      </c>
      <c r="L51" s="1" t="s">
        <v>685</v>
      </c>
      <c r="M51" s="1">
        <v>75</v>
      </c>
      <c r="N51" s="1">
        <v>100</v>
      </c>
      <c r="P51" s="1">
        <v>28701</v>
      </c>
      <c r="Q51" s="1" t="s">
        <v>357</v>
      </c>
      <c r="R51" s="1">
        <v>65</v>
      </c>
      <c r="S51" s="1">
        <v>60</v>
      </c>
      <c r="V51" s="1">
        <v>28700</v>
      </c>
      <c r="W51" s="1">
        <v>28700</v>
      </c>
      <c r="X51" s="1">
        <v>88</v>
      </c>
    </row>
    <row r="52" spans="1:24" ht="20.100000000000001" customHeight="1" x14ac:dyDescent="0.15">
      <c r="A52" s="1">
        <v>31794</v>
      </c>
      <c r="B52" s="1" t="s">
        <v>288</v>
      </c>
      <c r="C52" s="1">
        <v>65</v>
      </c>
      <c r="D52" s="1">
        <v>90</v>
      </c>
      <c r="F52" s="1">
        <v>28703</v>
      </c>
      <c r="G52" s="1" t="s">
        <v>637</v>
      </c>
      <c r="H52" s="1">
        <v>70</v>
      </c>
      <c r="I52" s="1">
        <v>60</v>
      </c>
      <c r="K52" s="1">
        <v>26895</v>
      </c>
      <c r="L52" s="1" t="s">
        <v>277</v>
      </c>
      <c r="M52" s="1">
        <v>50</v>
      </c>
      <c r="N52" s="1">
        <v>70</v>
      </c>
      <c r="P52" s="1">
        <v>28702</v>
      </c>
      <c r="Q52" s="1" t="s">
        <v>351</v>
      </c>
      <c r="R52" s="1">
        <v>60</v>
      </c>
      <c r="S52" s="1">
        <v>80</v>
      </c>
      <c r="V52" s="1">
        <v>28701</v>
      </c>
      <c r="W52" s="1">
        <v>28701</v>
      </c>
      <c r="X52" s="1">
        <v>83</v>
      </c>
    </row>
    <row r="53" spans="1:24" ht="20.100000000000001" customHeight="1" x14ac:dyDescent="0.15">
      <c r="A53" s="1">
        <v>31797</v>
      </c>
      <c r="B53" s="1" t="s">
        <v>372</v>
      </c>
      <c r="C53" s="1">
        <v>90</v>
      </c>
      <c r="D53" s="1">
        <v>90</v>
      </c>
      <c r="F53" s="1">
        <v>28705</v>
      </c>
      <c r="G53" s="1" t="s">
        <v>763</v>
      </c>
      <c r="H53" s="1">
        <v>80</v>
      </c>
      <c r="I53" s="1">
        <v>70</v>
      </c>
      <c r="K53" s="1">
        <v>26935</v>
      </c>
      <c r="L53" s="1" t="s">
        <v>789</v>
      </c>
      <c r="M53" s="1">
        <v>95</v>
      </c>
      <c r="N53" s="1">
        <v>80</v>
      </c>
      <c r="P53" s="1">
        <v>28703</v>
      </c>
      <c r="Q53" s="1" t="s">
        <v>637</v>
      </c>
      <c r="R53" s="1">
        <v>45</v>
      </c>
      <c r="S53" s="1">
        <v>60</v>
      </c>
      <c r="V53" s="1">
        <v>28702</v>
      </c>
      <c r="W53" s="1">
        <v>28702</v>
      </c>
      <c r="X53" s="1">
        <v>96</v>
      </c>
    </row>
    <row r="54" spans="1:24" ht="20.100000000000001" customHeight="1" x14ac:dyDescent="0.15">
      <c r="A54" s="1">
        <v>31839</v>
      </c>
      <c r="B54" s="1" t="s">
        <v>373</v>
      </c>
      <c r="C54" s="1">
        <v>80</v>
      </c>
      <c r="D54" s="1">
        <v>100</v>
      </c>
      <c r="F54" s="1">
        <v>28713</v>
      </c>
      <c r="G54" s="1" t="s">
        <v>517</v>
      </c>
      <c r="H54" s="1">
        <v>85</v>
      </c>
      <c r="I54" s="1">
        <v>80</v>
      </c>
      <c r="K54" s="1">
        <v>28679</v>
      </c>
      <c r="L54" s="1" t="s">
        <v>345</v>
      </c>
      <c r="M54" s="1">
        <v>45</v>
      </c>
      <c r="N54" s="1">
        <v>40</v>
      </c>
      <c r="P54" s="1">
        <v>28705</v>
      </c>
      <c r="Q54" s="1" t="s">
        <v>763</v>
      </c>
      <c r="R54" s="1">
        <v>5</v>
      </c>
      <c r="S54" s="1">
        <v>70</v>
      </c>
      <c r="V54" s="1">
        <v>28703</v>
      </c>
      <c r="W54" s="1">
        <v>28703</v>
      </c>
      <c r="X54" s="1">
        <v>97</v>
      </c>
    </row>
    <row r="55" spans="1:24" ht="20.100000000000001" customHeight="1" x14ac:dyDescent="0.15">
      <c r="A55" s="1">
        <v>32423</v>
      </c>
      <c r="B55" s="1" t="s">
        <v>325</v>
      </c>
      <c r="C55" s="1">
        <v>65</v>
      </c>
      <c r="D55" s="1">
        <v>90</v>
      </c>
      <c r="F55" s="1">
        <v>28715</v>
      </c>
      <c r="G55" s="1" t="s">
        <v>780</v>
      </c>
      <c r="H55" s="1">
        <v>60</v>
      </c>
      <c r="I55" s="1">
        <v>50</v>
      </c>
      <c r="K55" s="1">
        <v>28686</v>
      </c>
      <c r="L55" s="1" t="s">
        <v>329</v>
      </c>
      <c r="M55" s="1">
        <v>90</v>
      </c>
      <c r="N55" s="1">
        <v>100</v>
      </c>
      <c r="P55" s="1">
        <v>28713</v>
      </c>
      <c r="Q55" s="1" t="s">
        <v>517</v>
      </c>
      <c r="R55" s="1">
        <v>75</v>
      </c>
      <c r="S55" s="1">
        <v>70</v>
      </c>
      <c r="V55" s="1">
        <v>28713</v>
      </c>
      <c r="W55" s="1">
        <v>28713</v>
      </c>
      <c r="X55" s="1">
        <v>99</v>
      </c>
    </row>
    <row r="56" spans="1:24" ht="20.100000000000001" customHeight="1" x14ac:dyDescent="0.15">
      <c r="A56" s="1">
        <v>32647</v>
      </c>
      <c r="B56" s="1" t="s">
        <v>668</v>
      </c>
      <c r="C56" s="1">
        <v>85</v>
      </c>
      <c r="D56" s="1">
        <v>90</v>
      </c>
      <c r="F56" s="1">
        <v>28719</v>
      </c>
      <c r="G56" s="1" t="s">
        <v>563</v>
      </c>
      <c r="H56" s="1">
        <v>55</v>
      </c>
      <c r="I56" s="1">
        <v>80</v>
      </c>
      <c r="K56" s="1">
        <v>28689</v>
      </c>
      <c r="L56" s="1" t="s">
        <v>353</v>
      </c>
      <c r="M56" s="1">
        <v>60</v>
      </c>
      <c r="N56" s="1">
        <v>90</v>
      </c>
      <c r="P56" s="1">
        <v>28719</v>
      </c>
      <c r="Q56" s="1" t="s">
        <v>563</v>
      </c>
      <c r="R56" s="1">
        <v>75</v>
      </c>
      <c r="S56" s="1">
        <v>100</v>
      </c>
      <c r="V56" s="1">
        <v>28715</v>
      </c>
      <c r="W56" s="1">
        <v>28715</v>
      </c>
      <c r="X56" s="1">
        <v>60</v>
      </c>
    </row>
    <row r="57" spans="1:24" ht="20.100000000000001" customHeight="1" x14ac:dyDescent="0.15">
      <c r="A57" s="1">
        <v>32656</v>
      </c>
      <c r="B57" s="1" t="s">
        <v>746</v>
      </c>
      <c r="C57" s="1">
        <v>60</v>
      </c>
      <c r="D57" s="1">
        <v>90</v>
      </c>
      <c r="F57" s="1">
        <v>28720</v>
      </c>
      <c r="G57" s="1" t="s">
        <v>333</v>
      </c>
      <c r="H57" s="1">
        <v>65</v>
      </c>
      <c r="I57" s="1">
        <v>90</v>
      </c>
      <c r="K57" s="1">
        <v>28690</v>
      </c>
      <c r="L57" s="1" t="s">
        <v>337</v>
      </c>
      <c r="M57" s="1">
        <v>45</v>
      </c>
      <c r="N57" s="1">
        <v>0</v>
      </c>
      <c r="P57" s="1">
        <v>28720</v>
      </c>
      <c r="Q57" s="1" t="s">
        <v>333</v>
      </c>
      <c r="R57" s="1">
        <v>50</v>
      </c>
      <c r="S57" s="1">
        <v>70</v>
      </c>
      <c r="V57" s="1">
        <v>28719</v>
      </c>
      <c r="W57" s="1">
        <v>28719</v>
      </c>
      <c r="X57" s="1">
        <v>93</v>
      </c>
    </row>
    <row r="58" spans="1:24" ht="20.100000000000001" customHeight="1" x14ac:dyDescent="0.15">
      <c r="A58" s="1">
        <v>32657</v>
      </c>
      <c r="B58" s="1" t="s">
        <v>374</v>
      </c>
      <c r="C58" s="1">
        <v>80</v>
      </c>
      <c r="D58" s="1">
        <v>100</v>
      </c>
      <c r="F58" s="1">
        <v>28722</v>
      </c>
      <c r="G58" s="1" t="s">
        <v>546</v>
      </c>
      <c r="H58" s="1">
        <v>95</v>
      </c>
      <c r="I58" s="1">
        <v>100</v>
      </c>
      <c r="K58" s="1">
        <v>28701</v>
      </c>
      <c r="L58" s="1" t="s">
        <v>357</v>
      </c>
      <c r="M58" s="1">
        <v>50</v>
      </c>
      <c r="N58" s="1">
        <v>70</v>
      </c>
      <c r="P58" s="1">
        <v>28722</v>
      </c>
      <c r="Q58" s="1" t="s">
        <v>546</v>
      </c>
      <c r="R58" s="1">
        <v>85</v>
      </c>
      <c r="S58" s="1">
        <v>90</v>
      </c>
      <c r="V58" s="1">
        <v>28720</v>
      </c>
      <c r="W58" s="1">
        <v>28720</v>
      </c>
      <c r="X58" s="1">
        <v>87</v>
      </c>
    </row>
    <row r="59" spans="1:24" ht="20.100000000000001" customHeight="1" x14ac:dyDescent="0.15">
      <c r="A59" s="1">
        <v>32660</v>
      </c>
      <c r="B59" s="1" t="s">
        <v>110</v>
      </c>
      <c r="C59" s="1">
        <v>80</v>
      </c>
      <c r="D59" s="1">
        <v>90</v>
      </c>
      <c r="F59" s="1">
        <v>28727</v>
      </c>
      <c r="G59" s="1" t="s">
        <v>371</v>
      </c>
      <c r="H59" s="1">
        <v>75</v>
      </c>
      <c r="I59" s="1">
        <v>100</v>
      </c>
      <c r="K59" s="1">
        <v>28702</v>
      </c>
      <c r="L59" s="1" t="s">
        <v>351</v>
      </c>
      <c r="M59" s="1">
        <v>90</v>
      </c>
      <c r="N59" s="1">
        <v>80</v>
      </c>
      <c r="P59" s="1">
        <v>28727</v>
      </c>
      <c r="Q59" s="1" t="s">
        <v>371</v>
      </c>
      <c r="R59" s="1">
        <v>45</v>
      </c>
      <c r="S59" s="1">
        <v>80</v>
      </c>
      <c r="V59" s="1">
        <v>28722</v>
      </c>
      <c r="W59" s="1">
        <v>28722</v>
      </c>
      <c r="X59" s="1">
        <v>99</v>
      </c>
    </row>
    <row r="60" spans="1:24" ht="20.100000000000001" customHeight="1" x14ac:dyDescent="0.15">
      <c r="A60" s="1">
        <v>32664</v>
      </c>
      <c r="B60" s="1" t="s">
        <v>115</v>
      </c>
      <c r="C60" s="1">
        <v>90</v>
      </c>
      <c r="D60" s="1">
        <v>100</v>
      </c>
      <c r="F60" s="1">
        <v>28729</v>
      </c>
      <c r="G60" s="1" t="s">
        <v>363</v>
      </c>
      <c r="H60" s="1">
        <v>80</v>
      </c>
      <c r="I60" s="1">
        <v>60</v>
      </c>
      <c r="K60" s="1">
        <v>28703</v>
      </c>
      <c r="L60" s="1" t="s">
        <v>637</v>
      </c>
      <c r="M60" s="1">
        <v>55</v>
      </c>
      <c r="N60" s="1">
        <v>60</v>
      </c>
      <c r="P60" s="1">
        <v>28729</v>
      </c>
      <c r="Q60" s="1" t="s">
        <v>363</v>
      </c>
      <c r="R60" s="1">
        <v>45</v>
      </c>
      <c r="S60" s="1">
        <v>60</v>
      </c>
      <c r="V60" s="1">
        <v>28727</v>
      </c>
      <c r="W60" s="1">
        <v>28727</v>
      </c>
      <c r="X60" s="1">
        <v>77</v>
      </c>
    </row>
    <row r="61" spans="1:24" ht="20.100000000000001" customHeight="1" x14ac:dyDescent="0.15">
      <c r="A61" s="1">
        <v>32676</v>
      </c>
      <c r="B61" s="1" t="s">
        <v>175</v>
      </c>
      <c r="C61" s="1">
        <v>90</v>
      </c>
      <c r="D61" s="1">
        <v>100</v>
      </c>
      <c r="F61" s="1">
        <v>28731</v>
      </c>
      <c r="G61" s="1" t="s">
        <v>569</v>
      </c>
      <c r="H61" s="1">
        <v>75</v>
      </c>
      <c r="I61" s="1">
        <v>90</v>
      </c>
      <c r="K61" s="1">
        <v>28713</v>
      </c>
      <c r="L61" s="1" t="s">
        <v>517</v>
      </c>
      <c r="M61" s="1">
        <v>85</v>
      </c>
      <c r="N61" s="1">
        <v>90</v>
      </c>
      <c r="P61" s="1">
        <v>28731</v>
      </c>
      <c r="Q61" s="1" t="s">
        <v>569</v>
      </c>
      <c r="R61" s="1">
        <v>70</v>
      </c>
      <c r="S61" s="1">
        <v>80</v>
      </c>
      <c r="V61" s="1">
        <v>28729</v>
      </c>
      <c r="W61" s="1">
        <v>28729</v>
      </c>
      <c r="X61" s="1">
        <v>63</v>
      </c>
    </row>
    <row r="62" spans="1:24" ht="20.100000000000001" customHeight="1" x14ac:dyDescent="0.15">
      <c r="A62" s="1">
        <v>32677</v>
      </c>
      <c r="B62" s="1" t="s">
        <v>156</v>
      </c>
      <c r="C62" s="1">
        <v>75</v>
      </c>
      <c r="D62" s="1">
        <v>100</v>
      </c>
      <c r="F62" s="1">
        <v>28744</v>
      </c>
      <c r="G62" s="1" t="s">
        <v>523</v>
      </c>
      <c r="H62" s="1">
        <v>60</v>
      </c>
      <c r="I62" s="1">
        <v>30</v>
      </c>
      <c r="K62" s="1">
        <v>28715</v>
      </c>
      <c r="L62" s="1" t="s">
        <v>493</v>
      </c>
      <c r="M62" s="1">
        <v>40</v>
      </c>
      <c r="N62" s="1">
        <v>80</v>
      </c>
      <c r="P62" s="1">
        <v>28744</v>
      </c>
      <c r="Q62" s="1" t="s">
        <v>523</v>
      </c>
      <c r="R62" s="1">
        <v>30</v>
      </c>
      <c r="S62" s="1">
        <v>0</v>
      </c>
      <c r="V62" s="1">
        <v>28731</v>
      </c>
      <c r="W62" s="1">
        <v>28731</v>
      </c>
      <c r="X62" s="1">
        <v>96</v>
      </c>
    </row>
    <row r="63" spans="1:24" ht="20.100000000000001" customHeight="1" x14ac:dyDescent="0.15">
      <c r="A63" s="1">
        <v>32684</v>
      </c>
      <c r="B63" s="1" t="s">
        <v>521</v>
      </c>
      <c r="C63" s="1">
        <v>70</v>
      </c>
      <c r="D63" s="1">
        <v>100</v>
      </c>
      <c r="F63" s="1">
        <v>31794</v>
      </c>
      <c r="G63" s="1" t="s">
        <v>288</v>
      </c>
      <c r="H63" s="1">
        <v>75</v>
      </c>
      <c r="I63" s="1">
        <v>80</v>
      </c>
      <c r="K63" s="1">
        <v>28719</v>
      </c>
      <c r="L63" s="1" t="s">
        <v>563</v>
      </c>
      <c r="M63" s="1">
        <v>50</v>
      </c>
      <c r="N63" s="1">
        <v>70</v>
      </c>
      <c r="P63" s="1">
        <v>31794</v>
      </c>
      <c r="Q63" s="1" t="s">
        <v>288</v>
      </c>
      <c r="R63" s="1">
        <v>65</v>
      </c>
      <c r="S63" s="1">
        <v>80</v>
      </c>
      <c r="V63" s="1">
        <v>31794</v>
      </c>
      <c r="W63" s="1">
        <v>31794</v>
      </c>
      <c r="X63" s="1">
        <v>89</v>
      </c>
    </row>
    <row r="64" spans="1:24" ht="20.100000000000001" customHeight="1" x14ac:dyDescent="0.15">
      <c r="A64" s="1">
        <v>32689</v>
      </c>
      <c r="B64" s="1" t="s">
        <v>112</v>
      </c>
      <c r="C64" s="1">
        <v>80</v>
      </c>
      <c r="D64" s="1">
        <v>90</v>
      </c>
      <c r="F64" s="1">
        <v>31797</v>
      </c>
      <c r="G64" s="1" t="s">
        <v>372</v>
      </c>
      <c r="H64" s="1">
        <v>100</v>
      </c>
      <c r="I64" s="1">
        <v>100</v>
      </c>
      <c r="K64" s="1">
        <v>28720</v>
      </c>
      <c r="L64" s="1" t="s">
        <v>333</v>
      </c>
      <c r="M64" s="1">
        <v>80</v>
      </c>
      <c r="N64" s="1">
        <v>80</v>
      </c>
      <c r="P64" s="1">
        <v>31797</v>
      </c>
      <c r="Q64" s="1" t="s">
        <v>372</v>
      </c>
      <c r="R64" s="1">
        <v>90</v>
      </c>
      <c r="S64" s="1">
        <v>100</v>
      </c>
      <c r="V64" s="1">
        <v>31797</v>
      </c>
      <c r="W64" s="1">
        <v>31797</v>
      </c>
      <c r="X64" s="1">
        <v>98</v>
      </c>
    </row>
    <row r="65" spans="1:24" ht="20.100000000000001" customHeight="1" x14ac:dyDescent="0.15">
      <c r="A65" s="1">
        <v>32807</v>
      </c>
      <c r="B65" s="1" t="s">
        <v>296</v>
      </c>
      <c r="C65" s="1">
        <v>65</v>
      </c>
      <c r="D65" s="1">
        <v>80</v>
      </c>
      <c r="F65" s="1">
        <v>31836</v>
      </c>
      <c r="G65" s="1" t="s">
        <v>669</v>
      </c>
      <c r="H65" s="1">
        <v>65</v>
      </c>
      <c r="I65" s="1">
        <v>30</v>
      </c>
      <c r="K65" s="1">
        <v>28722</v>
      </c>
      <c r="L65" s="1" t="s">
        <v>546</v>
      </c>
      <c r="M65" s="1">
        <v>85</v>
      </c>
      <c r="N65" s="1">
        <v>90</v>
      </c>
      <c r="P65" s="1">
        <v>31836</v>
      </c>
      <c r="Q65" s="1" t="s">
        <v>669</v>
      </c>
      <c r="R65" s="1">
        <v>35</v>
      </c>
      <c r="S65" s="1">
        <v>70</v>
      </c>
      <c r="V65" s="1">
        <v>31839</v>
      </c>
      <c r="W65" s="1">
        <v>31839</v>
      </c>
      <c r="X65" s="1">
        <v>80</v>
      </c>
    </row>
    <row r="66" spans="1:24" ht="20.100000000000001" customHeight="1" x14ac:dyDescent="0.15">
      <c r="A66" s="1">
        <v>32808</v>
      </c>
      <c r="B66" s="1" t="s">
        <v>586</v>
      </c>
      <c r="C66" s="1">
        <v>60</v>
      </c>
      <c r="D66" s="1">
        <v>90</v>
      </c>
      <c r="F66" s="1">
        <v>31839</v>
      </c>
      <c r="G66" s="1" t="s">
        <v>373</v>
      </c>
      <c r="H66" s="1">
        <v>90</v>
      </c>
      <c r="I66" s="1">
        <v>90</v>
      </c>
      <c r="K66" s="1">
        <v>28727</v>
      </c>
      <c r="L66" s="1" t="s">
        <v>371</v>
      </c>
      <c r="M66" s="1">
        <v>55</v>
      </c>
      <c r="N66" s="1">
        <v>100</v>
      </c>
      <c r="P66" s="1">
        <v>31839</v>
      </c>
      <c r="Q66" s="1" t="s">
        <v>373</v>
      </c>
      <c r="R66" s="1">
        <v>85</v>
      </c>
      <c r="S66" s="1">
        <v>50</v>
      </c>
      <c r="V66" s="1">
        <v>32423</v>
      </c>
      <c r="W66" s="1">
        <v>32423</v>
      </c>
      <c r="X66" s="1">
        <v>93</v>
      </c>
    </row>
    <row r="67" spans="1:24" ht="20.100000000000001" customHeight="1" x14ac:dyDescent="0.15">
      <c r="A67" s="1">
        <v>32814</v>
      </c>
      <c r="B67" s="1" t="s">
        <v>266</v>
      </c>
      <c r="C67" s="1">
        <v>80</v>
      </c>
      <c r="D67" s="1">
        <v>100</v>
      </c>
      <c r="F67" s="1">
        <v>32647</v>
      </c>
      <c r="G67" s="1" t="s">
        <v>668</v>
      </c>
      <c r="H67" s="1">
        <v>70</v>
      </c>
      <c r="I67" s="1">
        <v>90</v>
      </c>
      <c r="K67" s="1">
        <v>28731</v>
      </c>
      <c r="L67" s="1" t="s">
        <v>569</v>
      </c>
      <c r="M67" s="1">
        <v>75</v>
      </c>
      <c r="N67" s="1">
        <v>60</v>
      </c>
      <c r="P67" s="1">
        <v>32423</v>
      </c>
      <c r="Q67" s="1" t="s">
        <v>325</v>
      </c>
      <c r="R67" s="1">
        <v>60</v>
      </c>
      <c r="S67" s="1">
        <v>60</v>
      </c>
      <c r="V67" s="1">
        <v>32647</v>
      </c>
      <c r="W67" s="1">
        <v>32647</v>
      </c>
      <c r="X67" s="1">
        <v>90</v>
      </c>
    </row>
    <row r="68" spans="1:24" ht="20.100000000000001" customHeight="1" x14ac:dyDescent="0.15">
      <c r="A68" s="1">
        <v>32828</v>
      </c>
      <c r="B68" s="1" t="s">
        <v>109</v>
      </c>
      <c r="C68" s="1">
        <v>75</v>
      </c>
      <c r="D68" s="1">
        <v>90</v>
      </c>
      <c r="F68" s="1">
        <v>32656</v>
      </c>
      <c r="G68" s="1" t="s">
        <v>291</v>
      </c>
      <c r="H68" s="1">
        <v>90</v>
      </c>
      <c r="I68" s="1">
        <v>80</v>
      </c>
      <c r="K68" s="1">
        <v>31794</v>
      </c>
      <c r="L68" s="1" t="s">
        <v>288</v>
      </c>
      <c r="M68" s="1">
        <v>70</v>
      </c>
      <c r="N68" s="1">
        <v>100</v>
      </c>
      <c r="P68" s="1">
        <v>32647</v>
      </c>
      <c r="Q68" s="1" t="s">
        <v>796</v>
      </c>
      <c r="R68" s="1">
        <v>80</v>
      </c>
      <c r="S68" s="1">
        <v>0</v>
      </c>
      <c r="V68" s="1">
        <v>32657</v>
      </c>
      <c r="W68" s="1">
        <v>32657</v>
      </c>
      <c r="X68" s="1">
        <v>92</v>
      </c>
    </row>
    <row r="69" spans="1:24" ht="20.100000000000001" customHeight="1" x14ac:dyDescent="0.15">
      <c r="A69" s="1">
        <v>32832</v>
      </c>
      <c r="B69" s="1" t="s">
        <v>111</v>
      </c>
      <c r="C69" s="1">
        <v>95</v>
      </c>
      <c r="D69" s="1">
        <v>100</v>
      </c>
      <c r="F69" s="1">
        <v>32657</v>
      </c>
      <c r="G69" s="1" t="s">
        <v>374</v>
      </c>
      <c r="H69" s="1">
        <v>95</v>
      </c>
      <c r="I69" s="1">
        <v>80</v>
      </c>
      <c r="K69" s="1">
        <v>31836</v>
      </c>
      <c r="L69" s="1" t="s">
        <v>669</v>
      </c>
      <c r="M69" s="1">
        <v>55</v>
      </c>
      <c r="N69" s="1">
        <v>60</v>
      </c>
      <c r="P69" s="1">
        <v>32656</v>
      </c>
      <c r="Q69" s="1" t="s">
        <v>291</v>
      </c>
      <c r="R69" s="1">
        <v>60</v>
      </c>
      <c r="S69" s="1">
        <v>80</v>
      </c>
      <c r="V69" s="1">
        <v>32660</v>
      </c>
      <c r="W69" s="1">
        <v>32660</v>
      </c>
      <c r="X69" s="1">
        <v>84</v>
      </c>
    </row>
    <row r="70" spans="1:24" ht="20.100000000000001" customHeight="1" x14ac:dyDescent="0.15">
      <c r="A70" s="1">
        <v>32833</v>
      </c>
      <c r="B70" s="1" t="s">
        <v>113</v>
      </c>
      <c r="C70" s="1">
        <v>90</v>
      </c>
      <c r="D70" s="1">
        <v>100</v>
      </c>
      <c r="F70" s="1">
        <v>32660</v>
      </c>
      <c r="G70" s="1" t="s">
        <v>110</v>
      </c>
      <c r="H70" s="1">
        <v>80</v>
      </c>
      <c r="I70" s="1">
        <v>70</v>
      </c>
      <c r="K70" s="1">
        <v>31839</v>
      </c>
      <c r="L70" s="1" t="s">
        <v>373</v>
      </c>
      <c r="M70" s="1">
        <v>75</v>
      </c>
      <c r="N70" s="1">
        <v>0</v>
      </c>
      <c r="P70" s="1">
        <v>32657</v>
      </c>
      <c r="Q70" s="1" t="s">
        <v>374</v>
      </c>
      <c r="R70" s="1">
        <v>85</v>
      </c>
      <c r="S70" s="1">
        <v>100</v>
      </c>
      <c r="V70" s="1">
        <v>32664</v>
      </c>
      <c r="W70" s="1">
        <v>32664</v>
      </c>
      <c r="X70" s="1">
        <v>98</v>
      </c>
    </row>
    <row r="71" spans="1:24" ht="20.100000000000001" customHeight="1" x14ac:dyDescent="0.15">
      <c r="A71" s="1">
        <v>32837</v>
      </c>
      <c r="B71" s="1" t="s">
        <v>249</v>
      </c>
      <c r="C71" s="1">
        <v>80</v>
      </c>
      <c r="D71" s="1">
        <v>100</v>
      </c>
      <c r="F71" s="1">
        <v>32664</v>
      </c>
      <c r="G71" s="1" t="s">
        <v>115</v>
      </c>
      <c r="H71" s="1">
        <v>95</v>
      </c>
      <c r="I71" s="1">
        <v>100</v>
      </c>
      <c r="K71" s="1">
        <v>32423</v>
      </c>
      <c r="L71" s="1" t="s">
        <v>325</v>
      </c>
      <c r="M71" s="1">
        <v>95</v>
      </c>
      <c r="N71" s="1">
        <v>100</v>
      </c>
      <c r="P71" s="1">
        <v>32660</v>
      </c>
      <c r="Q71" s="1" t="s">
        <v>110</v>
      </c>
      <c r="R71" s="1">
        <v>70</v>
      </c>
      <c r="S71" s="1">
        <v>90</v>
      </c>
      <c r="V71" s="1">
        <v>32677</v>
      </c>
      <c r="W71" s="1">
        <v>32677</v>
      </c>
      <c r="X71" s="1">
        <v>90</v>
      </c>
    </row>
    <row r="72" spans="1:24" ht="20.100000000000001" customHeight="1" x14ac:dyDescent="0.15">
      <c r="A72" s="1">
        <v>32844</v>
      </c>
      <c r="B72" s="1" t="s">
        <v>687</v>
      </c>
      <c r="C72" s="1">
        <v>90</v>
      </c>
      <c r="D72" s="1">
        <v>100</v>
      </c>
      <c r="F72" s="1">
        <v>32676</v>
      </c>
      <c r="G72" s="1" t="s">
        <v>175</v>
      </c>
      <c r="H72" s="1">
        <v>100</v>
      </c>
      <c r="I72" s="1">
        <v>100</v>
      </c>
      <c r="K72" s="1">
        <v>32647</v>
      </c>
      <c r="L72" s="1" t="s">
        <v>668</v>
      </c>
      <c r="M72" s="1">
        <v>100</v>
      </c>
      <c r="N72" s="1">
        <v>90</v>
      </c>
      <c r="P72" s="1">
        <v>32664</v>
      </c>
      <c r="Q72" s="1" t="s">
        <v>115</v>
      </c>
      <c r="R72" s="1">
        <v>90</v>
      </c>
      <c r="S72" s="1">
        <v>100</v>
      </c>
      <c r="V72" s="1">
        <v>32689</v>
      </c>
      <c r="W72" s="1">
        <v>32689</v>
      </c>
      <c r="X72" s="1">
        <v>93</v>
      </c>
    </row>
    <row r="73" spans="1:24" ht="20.100000000000001" customHeight="1" x14ac:dyDescent="0.15">
      <c r="A73" s="1">
        <v>32847</v>
      </c>
      <c r="B73" s="1" t="s">
        <v>375</v>
      </c>
      <c r="C73" s="1">
        <v>100</v>
      </c>
      <c r="D73" s="1">
        <v>100</v>
      </c>
      <c r="F73" s="1">
        <v>32677</v>
      </c>
      <c r="G73" s="1" t="s">
        <v>156</v>
      </c>
      <c r="H73" s="1">
        <v>90</v>
      </c>
      <c r="I73" s="1">
        <v>80</v>
      </c>
      <c r="K73" s="1">
        <v>32656</v>
      </c>
      <c r="L73" s="1" t="s">
        <v>291</v>
      </c>
      <c r="M73" s="1">
        <v>85</v>
      </c>
      <c r="N73" s="1">
        <v>90</v>
      </c>
      <c r="P73" s="1">
        <v>32676</v>
      </c>
      <c r="Q73" s="1" t="s">
        <v>175</v>
      </c>
      <c r="R73" s="1">
        <v>100</v>
      </c>
      <c r="S73" s="1">
        <v>70</v>
      </c>
      <c r="V73" s="1">
        <v>32814</v>
      </c>
      <c r="W73" s="1">
        <v>32814</v>
      </c>
      <c r="X73" s="1">
        <v>95</v>
      </c>
    </row>
    <row r="74" spans="1:24" ht="20.100000000000001" customHeight="1" x14ac:dyDescent="0.15">
      <c r="A74" s="1">
        <v>32853</v>
      </c>
      <c r="B74" s="1" t="s">
        <v>478</v>
      </c>
      <c r="C74" s="1">
        <v>90</v>
      </c>
      <c r="D74" s="1">
        <v>100</v>
      </c>
      <c r="F74" s="1">
        <v>32684</v>
      </c>
      <c r="G74" s="1" t="s">
        <v>521</v>
      </c>
      <c r="H74" s="1">
        <v>95</v>
      </c>
      <c r="I74" s="1">
        <v>90</v>
      </c>
      <c r="K74" s="1">
        <v>32657</v>
      </c>
      <c r="L74" s="1" t="s">
        <v>374</v>
      </c>
      <c r="M74" s="1">
        <v>75</v>
      </c>
      <c r="N74" s="1">
        <v>100</v>
      </c>
      <c r="P74" s="1">
        <v>32677</v>
      </c>
      <c r="Q74" s="1" t="s">
        <v>156</v>
      </c>
      <c r="R74" s="1">
        <v>65</v>
      </c>
      <c r="S74" s="1">
        <v>90</v>
      </c>
      <c r="V74" s="1">
        <v>32832</v>
      </c>
      <c r="W74" s="1">
        <v>32832</v>
      </c>
      <c r="X74" s="1">
        <v>97</v>
      </c>
    </row>
    <row r="75" spans="1:24" ht="20.100000000000001" customHeight="1" x14ac:dyDescent="0.15">
      <c r="A75" s="1">
        <v>32878</v>
      </c>
      <c r="B75" s="1" t="s">
        <v>588</v>
      </c>
      <c r="C75" s="1">
        <v>75</v>
      </c>
      <c r="D75" s="1">
        <v>100</v>
      </c>
      <c r="F75" s="1">
        <v>32689</v>
      </c>
      <c r="G75" s="1" t="s">
        <v>112</v>
      </c>
      <c r="H75" s="1">
        <v>85</v>
      </c>
      <c r="I75" s="1">
        <v>60</v>
      </c>
      <c r="K75" s="1">
        <v>32660</v>
      </c>
      <c r="L75" s="1" t="s">
        <v>110</v>
      </c>
      <c r="M75" s="1">
        <v>75</v>
      </c>
      <c r="N75" s="1">
        <v>90</v>
      </c>
      <c r="P75" s="1">
        <v>32684</v>
      </c>
      <c r="Q75" s="1" t="s">
        <v>521</v>
      </c>
      <c r="R75" s="1">
        <v>80</v>
      </c>
      <c r="S75" s="1">
        <v>90</v>
      </c>
      <c r="V75" s="1">
        <v>32833</v>
      </c>
      <c r="W75" s="1">
        <v>32833</v>
      </c>
      <c r="X75" s="1">
        <v>99</v>
      </c>
    </row>
    <row r="76" spans="1:24" ht="20.100000000000001" customHeight="1" x14ac:dyDescent="0.15">
      <c r="A76" s="1">
        <v>32975</v>
      </c>
      <c r="B76" s="1" t="s">
        <v>142</v>
      </c>
      <c r="C76" s="1">
        <v>70</v>
      </c>
      <c r="D76" s="1">
        <v>100</v>
      </c>
      <c r="F76" s="1">
        <v>32814</v>
      </c>
      <c r="G76" s="1" t="s">
        <v>266</v>
      </c>
      <c r="H76" s="1">
        <v>85</v>
      </c>
      <c r="I76" s="1">
        <v>90</v>
      </c>
      <c r="K76" s="1">
        <v>32664</v>
      </c>
      <c r="L76" s="1" t="s">
        <v>115</v>
      </c>
      <c r="M76" s="1">
        <v>95</v>
      </c>
      <c r="N76" s="1">
        <v>100</v>
      </c>
      <c r="P76" s="1">
        <v>32828</v>
      </c>
      <c r="Q76" s="1" t="s">
        <v>109</v>
      </c>
      <c r="R76" s="1">
        <v>90</v>
      </c>
      <c r="S76" s="1">
        <v>90</v>
      </c>
      <c r="V76" s="1">
        <v>32837</v>
      </c>
      <c r="W76" s="1">
        <v>32837</v>
      </c>
      <c r="X76" s="1">
        <v>98</v>
      </c>
    </row>
    <row r="77" spans="1:24" ht="20.100000000000001" customHeight="1" x14ac:dyDescent="0.15">
      <c r="A77" s="1">
        <v>32978</v>
      </c>
      <c r="B77" s="1" t="s">
        <v>138</v>
      </c>
      <c r="C77" s="1">
        <v>75</v>
      </c>
      <c r="D77" s="1">
        <v>100</v>
      </c>
      <c r="F77" s="1">
        <v>32828</v>
      </c>
      <c r="G77" s="1" t="s">
        <v>109</v>
      </c>
      <c r="H77" s="1">
        <v>85</v>
      </c>
      <c r="I77" s="1">
        <v>100</v>
      </c>
      <c r="K77" s="1">
        <v>32676</v>
      </c>
      <c r="L77" s="1" t="s">
        <v>175</v>
      </c>
      <c r="M77" s="1">
        <v>100</v>
      </c>
      <c r="N77" s="1">
        <v>100</v>
      </c>
      <c r="P77" s="1">
        <v>32832</v>
      </c>
      <c r="Q77" s="1" t="s">
        <v>111</v>
      </c>
      <c r="R77" s="1">
        <v>90</v>
      </c>
      <c r="S77" s="1">
        <v>100</v>
      </c>
      <c r="V77" s="1">
        <v>32844</v>
      </c>
      <c r="W77" s="1">
        <v>32844</v>
      </c>
      <c r="X77" s="1">
        <v>97</v>
      </c>
    </row>
    <row r="78" spans="1:24" ht="20.100000000000001" customHeight="1" x14ac:dyDescent="0.15">
      <c r="A78" s="1">
        <v>33035</v>
      </c>
      <c r="B78" s="1" t="s">
        <v>341</v>
      </c>
      <c r="C78" s="1">
        <v>95</v>
      </c>
      <c r="D78" s="1">
        <v>100</v>
      </c>
      <c r="F78" s="1">
        <v>32832</v>
      </c>
      <c r="G78" s="1" t="s">
        <v>111</v>
      </c>
      <c r="H78" s="1">
        <v>90</v>
      </c>
      <c r="I78" s="1">
        <v>90</v>
      </c>
      <c r="K78" s="1">
        <v>32677</v>
      </c>
      <c r="L78" s="1" t="s">
        <v>156</v>
      </c>
      <c r="M78" s="1">
        <v>60</v>
      </c>
      <c r="N78" s="1">
        <v>90</v>
      </c>
      <c r="P78" s="1">
        <v>32833</v>
      </c>
      <c r="Q78" s="1" t="s">
        <v>113</v>
      </c>
      <c r="R78" s="1">
        <v>95</v>
      </c>
      <c r="S78" s="1">
        <v>80</v>
      </c>
      <c r="V78" s="1">
        <v>32847</v>
      </c>
      <c r="W78" s="1">
        <v>32847</v>
      </c>
      <c r="X78" s="1">
        <v>100</v>
      </c>
    </row>
    <row r="79" spans="1:24" ht="20.100000000000001" customHeight="1" x14ac:dyDescent="0.15">
      <c r="A79" s="1">
        <v>33596</v>
      </c>
      <c r="B79" s="1" t="s">
        <v>214</v>
      </c>
      <c r="C79" s="1">
        <v>90</v>
      </c>
      <c r="D79" s="1">
        <v>100</v>
      </c>
      <c r="F79" s="1">
        <v>32833</v>
      </c>
      <c r="G79" s="1" t="s">
        <v>113</v>
      </c>
      <c r="H79" s="1">
        <v>100</v>
      </c>
      <c r="I79" s="1">
        <v>100</v>
      </c>
      <c r="K79" s="1">
        <v>32689</v>
      </c>
      <c r="L79" s="1" t="s">
        <v>112</v>
      </c>
      <c r="M79" s="1">
        <v>75</v>
      </c>
      <c r="N79" s="1">
        <v>80</v>
      </c>
      <c r="P79" s="1">
        <v>32837</v>
      </c>
      <c r="Q79" s="1" t="s">
        <v>249</v>
      </c>
      <c r="R79" s="1">
        <v>70</v>
      </c>
      <c r="S79" s="1">
        <v>60</v>
      </c>
      <c r="V79" s="1">
        <v>32853</v>
      </c>
      <c r="W79" s="1">
        <v>32853</v>
      </c>
      <c r="X79" s="1">
        <v>99</v>
      </c>
    </row>
    <row r="80" spans="1:24" ht="20.100000000000001" customHeight="1" x14ac:dyDescent="0.15">
      <c r="A80" s="1">
        <v>34568</v>
      </c>
      <c r="B80" s="1" t="s">
        <v>292</v>
      </c>
      <c r="C80" s="1">
        <v>85</v>
      </c>
      <c r="D80" s="1">
        <v>100</v>
      </c>
      <c r="F80" s="1">
        <v>32837</v>
      </c>
      <c r="G80" s="1" t="s">
        <v>249</v>
      </c>
      <c r="H80" s="1">
        <v>100</v>
      </c>
      <c r="I80" s="1">
        <v>80</v>
      </c>
      <c r="K80" s="1">
        <v>32828</v>
      </c>
      <c r="L80" s="1" t="s">
        <v>109</v>
      </c>
      <c r="M80" s="1">
        <v>90</v>
      </c>
      <c r="N80" s="1">
        <v>90</v>
      </c>
      <c r="P80" s="1">
        <v>32844</v>
      </c>
      <c r="Q80" s="1" t="s">
        <v>687</v>
      </c>
      <c r="R80" s="1">
        <v>85</v>
      </c>
      <c r="S80" s="1">
        <v>100</v>
      </c>
      <c r="V80" s="1">
        <v>32975</v>
      </c>
      <c r="W80" s="1">
        <v>32975</v>
      </c>
      <c r="X80" s="1">
        <v>47</v>
      </c>
    </row>
    <row r="81" spans="1:24" ht="20.100000000000001" customHeight="1" x14ac:dyDescent="0.15">
      <c r="A81" s="1">
        <v>34684</v>
      </c>
      <c r="B81" s="1" t="s">
        <v>407</v>
      </c>
      <c r="C81" s="1">
        <v>100</v>
      </c>
      <c r="D81" s="1">
        <v>100</v>
      </c>
      <c r="F81" s="1">
        <v>32844</v>
      </c>
      <c r="G81" s="1" t="s">
        <v>687</v>
      </c>
      <c r="H81" s="1">
        <v>100</v>
      </c>
      <c r="I81" s="1">
        <v>100</v>
      </c>
      <c r="K81" s="1">
        <v>32832</v>
      </c>
      <c r="L81" s="1" t="s">
        <v>111</v>
      </c>
      <c r="M81" s="1">
        <v>100</v>
      </c>
      <c r="N81" s="1">
        <v>100</v>
      </c>
      <c r="P81" s="1">
        <v>32847</v>
      </c>
      <c r="Q81" s="1" t="s">
        <v>375</v>
      </c>
      <c r="R81" s="1">
        <v>95</v>
      </c>
      <c r="S81" s="1">
        <v>100</v>
      </c>
      <c r="V81" s="1">
        <v>32978</v>
      </c>
      <c r="W81" s="1">
        <v>32978</v>
      </c>
      <c r="X81" s="1">
        <v>87</v>
      </c>
    </row>
    <row r="82" spans="1:24" ht="20.100000000000001" customHeight="1" x14ac:dyDescent="0.15">
      <c r="A82" s="1">
        <v>35192</v>
      </c>
      <c r="B82" s="1" t="s">
        <v>515</v>
      </c>
      <c r="C82" s="1">
        <v>80</v>
      </c>
      <c r="D82" s="1">
        <v>100</v>
      </c>
      <c r="F82" s="1">
        <v>32847</v>
      </c>
      <c r="G82" s="1" t="s">
        <v>375</v>
      </c>
      <c r="H82" s="1">
        <v>100</v>
      </c>
      <c r="I82" s="1">
        <v>100</v>
      </c>
      <c r="K82" s="1">
        <v>32833</v>
      </c>
      <c r="L82" s="1" t="s">
        <v>113</v>
      </c>
      <c r="M82" s="1">
        <v>100</v>
      </c>
      <c r="N82" s="1">
        <v>100</v>
      </c>
      <c r="P82" s="1">
        <v>32878</v>
      </c>
      <c r="Q82" s="1" t="s">
        <v>588</v>
      </c>
      <c r="R82" s="1">
        <v>70</v>
      </c>
      <c r="S82" s="1">
        <v>70</v>
      </c>
      <c r="V82" s="1">
        <v>33000</v>
      </c>
      <c r="W82" s="1">
        <v>33000</v>
      </c>
      <c r="X82" s="1">
        <v>99</v>
      </c>
    </row>
    <row r="83" spans="1:24" ht="20.100000000000001" customHeight="1" x14ac:dyDescent="0.15">
      <c r="A83" s="1">
        <v>35414</v>
      </c>
      <c r="B83" s="1" t="s">
        <v>355</v>
      </c>
      <c r="C83" s="1">
        <v>90</v>
      </c>
      <c r="D83" s="1">
        <v>100</v>
      </c>
      <c r="F83" s="1">
        <v>32853</v>
      </c>
      <c r="G83" s="1" t="s">
        <v>478</v>
      </c>
      <c r="H83" s="1">
        <v>90</v>
      </c>
      <c r="I83" s="1">
        <v>100</v>
      </c>
      <c r="K83" s="1">
        <v>32837</v>
      </c>
      <c r="L83" s="1" t="s">
        <v>249</v>
      </c>
      <c r="M83" s="1">
        <v>75</v>
      </c>
      <c r="N83" s="1">
        <v>100</v>
      </c>
      <c r="P83" s="1">
        <v>32975</v>
      </c>
      <c r="Q83" s="1" t="s">
        <v>142</v>
      </c>
      <c r="R83" s="1">
        <v>55</v>
      </c>
      <c r="S83" s="1">
        <v>90</v>
      </c>
      <c r="V83" s="1">
        <v>33035</v>
      </c>
      <c r="W83" s="1">
        <v>33035</v>
      </c>
      <c r="X83" s="1">
        <v>99</v>
      </c>
    </row>
    <row r="84" spans="1:24" ht="20.100000000000001" customHeight="1" x14ac:dyDescent="0.15">
      <c r="A84" s="1">
        <v>35971</v>
      </c>
      <c r="B84" s="1" t="s">
        <v>160</v>
      </c>
      <c r="C84" s="1">
        <v>90</v>
      </c>
      <c r="D84" s="1">
        <v>100</v>
      </c>
      <c r="F84" s="1">
        <v>32878</v>
      </c>
      <c r="G84" s="1" t="s">
        <v>588</v>
      </c>
      <c r="H84" s="1">
        <v>95</v>
      </c>
      <c r="I84" s="1">
        <v>80</v>
      </c>
      <c r="K84" s="1">
        <v>32844</v>
      </c>
      <c r="L84" s="1" t="s">
        <v>687</v>
      </c>
      <c r="M84" s="1">
        <v>95</v>
      </c>
      <c r="N84" s="1">
        <v>80</v>
      </c>
      <c r="P84" s="1">
        <v>32978</v>
      </c>
      <c r="Q84" s="1" t="s">
        <v>138</v>
      </c>
      <c r="R84" s="1">
        <v>80</v>
      </c>
      <c r="S84" s="1">
        <v>60</v>
      </c>
      <c r="V84" s="1">
        <v>33596</v>
      </c>
      <c r="W84" s="1">
        <v>33596</v>
      </c>
      <c r="X84" s="1">
        <v>99</v>
      </c>
    </row>
    <row r="85" spans="1:24" ht="20.100000000000001" customHeight="1" x14ac:dyDescent="0.15">
      <c r="A85" s="1">
        <v>35980</v>
      </c>
      <c r="B85" s="1" t="s">
        <v>149</v>
      </c>
      <c r="C85" s="1">
        <v>85</v>
      </c>
      <c r="D85" s="1">
        <v>90</v>
      </c>
      <c r="F85" s="1">
        <v>32975</v>
      </c>
      <c r="G85" s="1" t="s">
        <v>142</v>
      </c>
      <c r="H85" s="1">
        <v>90</v>
      </c>
      <c r="I85" s="1">
        <v>90</v>
      </c>
      <c r="K85" s="1">
        <v>32847</v>
      </c>
      <c r="L85" s="1" t="s">
        <v>375</v>
      </c>
      <c r="M85" s="1">
        <v>100</v>
      </c>
      <c r="N85" s="1">
        <v>100</v>
      </c>
      <c r="P85" s="1">
        <v>33596</v>
      </c>
      <c r="Q85" s="1" t="s">
        <v>214</v>
      </c>
      <c r="R85" s="1">
        <v>100</v>
      </c>
      <c r="S85" s="1">
        <v>100</v>
      </c>
      <c r="V85" s="1">
        <v>34568</v>
      </c>
      <c r="W85" s="1">
        <v>34568</v>
      </c>
      <c r="X85" s="1">
        <v>96</v>
      </c>
    </row>
    <row r="86" spans="1:24" ht="20.100000000000001" customHeight="1" x14ac:dyDescent="0.15">
      <c r="A86" s="1">
        <v>35985</v>
      </c>
      <c r="B86" s="1" t="s">
        <v>169</v>
      </c>
      <c r="C86" s="1">
        <v>85</v>
      </c>
      <c r="D86" s="1">
        <v>100</v>
      </c>
      <c r="F86" s="1">
        <v>32978</v>
      </c>
      <c r="G86" s="1" t="s">
        <v>138</v>
      </c>
      <c r="H86" s="1">
        <v>100</v>
      </c>
      <c r="I86" s="1">
        <v>70</v>
      </c>
      <c r="K86" s="1">
        <v>32878</v>
      </c>
      <c r="L86" s="1" t="s">
        <v>588</v>
      </c>
      <c r="M86" s="1">
        <v>90</v>
      </c>
      <c r="N86" s="1">
        <v>90</v>
      </c>
      <c r="P86" s="1">
        <v>34568</v>
      </c>
      <c r="Q86" s="1" t="s">
        <v>292</v>
      </c>
      <c r="R86" s="1">
        <v>90</v>
      </c>
      <c r="S86" s="1">
        <v>100</v>
      </c>
      <c r="V86" s="1">
        <v>34684</v>
      </c>
      <c r="W86" s="1">
        <v>34684</v>
      </c>
      <c r="X86" s="1">
        <v>92</v>
      </c>
    </row>
    <row r="87" spans="1:24" ht="20.100000000000001" customHeight="1" x14ac:dyDescent="0.15">
      <c r="A87" s="1">
        <v>36029</v>
      </c>
      <c r="B87" s="1" t="s">
        <v>228</v>
      </c>
      <c r="C87" s="1">
        <v>90</v>
      </c>
      <c r="D87" s="1">
        <v>100</v>
      </c>
      <c r="F87" s="1">
        <v>33000</v>
      </c>
      <c r="G87" s="1" t="s">
        <v>181</v>
      </c>
      <c r="H87" s="1">
        <v>100</v>
      </c>
      <c r="I87" s="1">
        <v>100</v>
      </c>
      <c r="K87" s="1">
        <v>32975</v>
      </c>
      <c r="L87" s="1" t="s">
        <v>142</v>
      </c>
      <c r="M87" s="1">
        <v>95</v>
      </c>
      <c r="N87" s="1">
        <v>90</v>
      </c>
      <c r="P87" s="1">
        <v>34684</v>
      </c>
      <c r="Q87" s="1" t="s">
        <v>407</v>
      </c>
      <c r="R87" s="1">
        <v>65</v>
      </c>
      <c r="S87" s="1">
        <v>90</v>
      </c>
      <c r="V87" s="1">
        <v>35192</v>
      </c>
      <c r="W87" s="1">
        <v>35192</v>
      </c>
      <c r="X87" s="1">
        <v>96</v>
      </c>
    </row>
    <row r="88" spans="1:24" ht="20.100000000000001" customHeight="1" x14ac:dyDescent="0.15">
      <c r="A88" s="1">
        <v>36046</v>
      </c>
      <c r="B88" s="1" t="s">
        <v>153</v>
      </c>
      <c r="C88" s="1">
        <v>80</v>
      </c>
      <c r="D88" s="1">
        <v>90</v>
      </c>
      <c r="F88" s="1">
        <v>33035</v>
      </c>
      <c r="G88" s="1" t="s">
        <v>341</v>
      </c>
      <c r="H88" s="1">
        <v>90</v>
      </c>
      <c r="I88" s="1">
        <v>100</v>
      </c>
      <c r="K88" s="1">
        <v>32978</v>
      </c>
      <c r="L88" s="1" t="s">
        <v>138</v>
      </c>
      <c r="M88" s="1">
        <v>90</v>
      </c>
      <c r="N88" s="1">
        <v>90</v>
      </c>
      <c r="P88" s="1">
        <v>35362</v>
      </c>
      <c r="Q88" s="1" t="s">
        <v>623</v>
      </c>
      <c r="R88" s="1">
        <v>40</v>
      </c>
      <c r="S88" s="1">
        <v>70</v>
      </c>
      <c r="V88" s="1">
        <v>35362</v>
      </c>
      <c r="W88" s="1">
        <v>35362</v>
      </c>
      <c r="X88" s="1">
        <v>82</v>
      </c>
    </row>
    <row r="89" spans="1:24" ht="20.100000000000001" customHeight="1" x14ac:dyDescent="0.15">
      <c r="A89" s="1">
        <v>36049</v>
      </c>
      <c r="B89" s="1" t="s">
        <v>633</v>
      </c>
      <c r="C89" s="1">
        <v>55</v>
      </c>
      <c r="D89" s="1">
        <v>0</v>
      </c>
      <c r="F89" s="1">
        <v>33596</v>
      </c>
      <c r="G89" s="1" t="s">
        <v>214</v>
      </c>
      <c r="H89" s="1">
        <v>95</v>
      </c>
      <c r="I89" s="1">
        <v>100</v>
      </c>
      <c r="K89" s="1">
        <v>33000</v>
      </c>
      <c r="L89" s="1" t="s">
        <v>181</v>
      </c>
      <c r="M89" s="1">
        <v>90</v>
      </c>
      <c r="N89" s="1">
        <v>100</v>
      </c>
      <c r="P89" s="1">
        <v>35414</v>
      </c>
      <c r="Q89" s="1" t="s">
        <v>355</v>
      </c>
      <c r="R89" s="1">
        <v>30</v>
      </c>
      <c r="S89" s="1">
        <v>70</v>
      </c>
      <c r="V89" s="1">
        <v>35414</v>
      </c>
      <c r="W89" s="1">
        <v>35414</v>
      </c>
      <c r="X89" s="1">
        <v>99</v>
      </c>
    </row>
    <row r="90" spans="1:24" ht="20.100000000000001" customHeight="1" x14ac:dyDescent="0.15">
      <c r="A90" s="1">
        <v>36056</v>
      </c>
      <c r="B90" s="1" t="s">
        <v>231</v>
      </c>
      <c r="C90" s="1">
        <v>95</v>
      </c>
      <c r="D90" s="1">
        <v>100</v>
      </c>
      <c r="F90" s="1">
        <v>34568</v>
      </c>
      <c r="G90" s="1" t="s">
        <v>292</v>
      </c>
      <c r="H90" s="1">
        <v>95</v>
      </c>
      <c r="I90" s="1">
        <v>100</v>
      </c>
      <c r="K90" s="1">
        <v>33035</v>
      </c>
      <c r="L90" s="1" t="s">
        <v>341</v>
      </c>
      <c r="M90" s="1">
        <v>90</v>
      </c>
      <c r="N90" s="1">
        <v>90</v>
      </c>
      <c r="P90" s="1">
        <v>35971</v>
      </c>
      <c r="Q90" s="1" t="s">
        <v>160</v>
      </c>
      <c r="R90" s="1">
        <v>95</v>
      </c>
      <c r="S90" s="1">
        <v>100</v>
      </c>
      <c r="V90" s="1">
        <v>35971</v>
      </c>
      <c r="W90" s="1">
        <v>35971</v>
      </c>
      <c r="X90" s="1">
        <v>96</v>
      </c>
    </row>
    <row r="91" spans="1:24" ht="20.100000000000001" customHeight="1" x14ac:dyDescent="0.15">
      <c r="A91" s="1">
        <v>36062</v>
      </c>
      <c r="B91" s="1" t="s">
        <v>179</v>
      </c>
      <c r="C91" s="1">
        <v>80</v>
      </c>
      <c r="D91" s="1">
        <v>100</v>
      </c>
      <c r="F91" s="1">
        <v>34684</v>
      </c>
      <c r="G91" s="1" t="s">
        <v>407</v>
      </c>
      <c r="H91" s="1">
        <v>95</v>
      </c>
      <c r="I91" s="1">
        <v>70</v>
      </c>
      <c r="K91" s="1">
        <v>33596</v>
      </c>
      <c r="L91" s="1" t="s">
        <v>214</v>
      </c>
      <c r="M91" s="1">
        <v>100</v>
      </c>
      <c r="N91" s="1">
        <v>100</v>
      </c>
      <c r="P91" s="1">
        <v>35980</v>
      </c>
      <c r="Q91" s="1" t="s">
        <v>149</v>
      </c>
      <c r="R91" s="1">
        <v>70</v>
      </c>
      <c r="S91" s="1">
        <v>90</v>
      </c>
      <c r="V91" s="1">
        <v>35980</v>
      </c>
      <c r="W91" s="1">
        <v>35980</v>
      </c>
      <c r="X91" s="1">
        <v>97</v>
      </c>
    </row>
    <row r="92" spans="1:24" ht="20.100000000000001" customHeight="1" x14ac:dyDescent="0.15">
      <c r="A92" s="1">
        <v>36065</v>
      </c>
      <c r="B92" s="1" t="s">
        <v>241</v>
      </c>
      <c r="C92" s="1">
        <v>65</v>
      </c>
      <c r="D92" s="1">
        <v>100</v>
      </c>
      <c r="F92" s="1">
        <v>35192</v>
      </c>
      <c r="G92" s="1" t="s">
        <v>515</v>
      </c>
      <c r="H92" s="1">
        <v>90</v>
      </c>
      <c r="I92" s="1">
        <v>90</v>
      </c>
      <c r="K92" s="1">
        <v>34568</v>
      </c>
      <c r="L92" s="1" t="s">
        <v>292</v>
      </c>
      <c r="M92" s="1">
        <v>90</v>
      </c>
      <c r="N92" s="1">
        <v>90</v>
      </c>
      <c r="P92" s="1">
        <v>35985</v>
      </c>
      <c r="Q92" s="1" t="s">
        <v>169</v>
      </c>
      <c r="R92" s="1">
        <v>85</v>
      </c>
      <c r="S92" s="1">
        <v>90</v>
      </c>
      <c r="V92" s="1">
        <v>35985</v>
      </c>
      <c r="W92" s="1">
        <v>35985</v>
      </c>
      <c r="X92" s="1">
        <v>93</v>
      </c>
    </row>
    <row r="93" spans="1:24" ht="20.100000000000001" customHeight="1" x14ac:dyDescent="0.15">
      <c r="A93" s="1">
        <v>36066</v>
      </c>
      <c r="B93" s="1" t="s">
        <v>629</v>
      </c>
      <c r="C93" s="1">
        <v>70</v>
      </c>
      <c r="D93" s="1">
        <v>80</v>
      </c>
      <c r="F93" s="1">
        <v>35362</v>
      </c>
      <c r="G93" s="1" t="s">
        <v>623</v>
      </c>
      <c r="H93" s="1">
        <v>55</v>
      </c>
      <c r="I93" s="1">
        <v>20</v>
      </c>
      <c r="K93" s="1">
        <v>34684</v>
      </c>
      <c r="L93" s="1" t="s">
        <v>407</v>
      </c>
      <c r="M93" s="1">
        <v>90</v>
      </c>
      <c r="N93" s="1">
        <v>80</v>
      </c>
      <c r="P93" s="1">
        <v>36011</v>
      </c>
      <c r="Q93" s="1" t="s">
        <v>679</v>
      </c>
      <c r="R93" s="1">
        <v>65</v>
      </c>
      <c r="S93" s="1">
        <v>70</v>
      </c>
      <c r="V93" s="1">
        <v>36011</v>
      </c>
      <c r="W93" s="1">
        <v>36011</v>
      </c>
      <c r="X93" s="1">
        <v>69</v>
      </c>
    </row>
    <row r="94" spans="1:24" ht="20.100000000000001" customHeight="1" x14ac:dyDescent="0.15">
      <c r="A94" s="1">
        <v>36071</v>
      </c>
      <c r="B94" s="1" t="s">
        <v>495</v>
      </c>
      <c r="C94" s="1">
        <v>70</v>
      </c>
      <c r="D94" s="1">
        <v>90</v>
      </c>
      <c r="F94" s="1">
        <v>35414</v>
      </c>
      <c r="G94" s="1" t="s">
        <v>355</v>
      </c>
      <c r="H94" s="1">
        <v>100</v>
      </c>
      <c r="I94" s="1">
        <v>80</v>
      </c>
      <c r="K94" s="1">
        <v>35192</v>
      </c>
      <c r="L94" s="1" t="s">
        <v>515</v>
      </c>
      <c r="M94" s="1">
        <v>30</v>
      </c>
      <c r="N94" s="1">
        <v>60</v>
      </c>
      <c r="P94" s="1">
        <v>36029</v>
      </c>
      <c r="Q94" s="1" t="s">
        <v>228</v>
      </c>
      <c r="R94" s="1">
        <v>75</v>
      </c>
      <c r="S94" s="1">
        <v>90</v>
      </c>
      <c r="V94" s="1">
        <v>36029</v>
      </c>
      <c r="W94" s="1">
        <v>36029</v>
      </c>
      <c r="X94" s="1">
        <v>100</v>
      </c>
    </row>
    <row r="95" spans="1:24" ht="20.100000000000001" customHeight="1" x14ac:dyDescent="0.15">
      <c r="A95" s="1">
        <v>36073</v>
      </c>
      <c r="B95" s="1" t="s">
        <v>267</v>
      </c>
      <c r="C95" s="1">
        <v>85</v>
      </c>
      <c r="D95" s="1">
        <v>80</v>
      </c>
      <c r="F95" s="1">
        <v>35971</v>
      </c>
      <c r="G95" s="1" t="s">
        <v>160</v>
      </c>
      <c r="H95" s="1">
        <v>90</v>
      </c>
      <c r="I95" s="1">
        <v>90</v>
      </c>
      <c r="K95" s="1">
        <v>35362</v>
      </c>
      <c r="L95" s="1" t="s">
        <v>623</v>
      </c>
      <c r="M95" s="1">
        <v>25</v>
      </c>
      <c r="N95" s="1">
        <v>30</v>
      </c>
      <c r="P95" s="1">
        <v>36046</v>
      </c>
      <c r="Q95" s="1" t="s">
        <v>153</v>
      </c>
      <c r="R95" s="1">
        <v>70</v>
      </c>
      <c r="S95" s="1">
        <v>100</v>
      </c>
      <c r="V95" s="1">
        <v>36046</v>
      </c>
      <c r="W95" s="1">
        <v>36046</v>
      </c>
      <c r="X95" s="1">
        <v>94</v>
      </c>
    </row>
    <row r="96" spans="1:24" ht="20.100000000000001" customHeight="1" x14ac:dyDescent="0.15">
      <c r="A96" s="1">
        <v>36103</v>
      </c>
      <c r="B96" s="1" t="s">
        <v>457</v>
      </c>
      <c r="C96" s="1">
        <v>65</v>
      </c>
      <c r="D96" s="1">
        <v>100</v>
      </c>
      <c r="F96" s="1">
        <v>35980</v>
      </c>
      <c r="G96" s="1" t="s">
        <v>149</v>
      </c>
      <c r="H96" s="1">
        <v>95</v>
      </c>
      <c r="I96" s="1">
        <v>90</v>
      </c>
      <c r="K96" s="1">
        <v>35414</v>
      </c>
      <c r="L96" s="1" t="s">
        <v>355</v>
      </c>
      <c r="M96" s="1">
        <v>55</v>
      </c>
      <c r="N96" s="1">
        <v>80</v>
      </c>
      <c r="P96" s="1">
        <v>36049</v>
      </c>
      <c r="Q96" s="1" t="s">
        <v>633</v>
      </c>
      <c r="R96" s="1">
        <v>50</v>
      </c>
      <c r="S96" s="1">
        <v>90</v>
      </c>
      <c r="V96" s="1">
        <v>36049</v>
      </c>
      <c r="W96" s="1">
        <v>36049</v>
      </c>
      <c r="X96" s="1">
        <v>88</v>
      </c>
    </row>
    <row r="97" spans="1:24" ht="20.100000000000001" customHeight="1" x14ac:dyDescent="0.15">
      <c r="A97" s="1">
        <v>36106</v>
      </c>
      <c r="B97" s="1" t="s">
        <v>282</v>
      </c>
      <c r="C97" s="1">
        <v>95</v>
      </c>
      <c r="D97" s="1">
        <v>100</v>
      </c>
      <c r="F97" s="1">
        <v>35985</v>
      </c>
      <c r="G97" s="1" t="s">
        <v>169</v>
      </c>
      <c r="H97" s="1">
        <v>100</v>
      </c>
      <c r="I97" s="1">
        <v>100</v>
      </c>
      <c r="K97" s="1">
        <v>35971</v>
      </c>
      <c r="L97" s="1" t="s">
        <v>160</v>
      </c>
      <c r="M97" s="1">
        <v>100</v>
      </c>
      <c r="N97" s="1">
        <v>90</v>
      </c>
      <c r="P97" s="1">
        <v>36056</v>
      </c>
      <c r="Q97" s="1" t="s">
        <v>231</v>
      </c>
      <c r="R97" s="1">
        <v>95</v>
      </c>
      <c r="S97" s="1">
        <v>100</v>
      </c>
      <c r="V97" s="1">
        <v>36062</v>
      </c>
      <c r="W97" s="1">
        <v>36062</v>
      </c>
      <c r="X97" s="1">
        <v>96</v>
      </c>
    </row>
    <row r="98" spans="1:24" ht="20.100000000000001" customHeight="1" x14ac:dyDescent="0.15">
      <c r="A98" s="1">
        <v>36111</v>
      </c>
      <c r="B98" s="1" t="s">
        <v>204</v>
      </c>
      <c r="C98" s="1">
        <v>80</v>
      </c>
      <c r="D98" s="1">
        <v>100</v>
      </c>
      <c r="F98" s="1">
        <v>35991</v>
      </c>
      <c r="G98" s="1" t="s">
        <v>171</v>
      </c>
      <c r="H98" s="1">
        <v>75</v>
      </c>
      <c r="I98" s="1">
        <v>80</v>
      </c>
      <c r="K98" s="1">
        <v>35980</v>
      </c>
      <c r="L98" s="1" t="s">
        <v>149</v>
      </c>
      <c r="M98" s="1">
        <v>80</v>
      </c>
      <c r="N98" s="1">
        <v>100</v>
      </c>
      <c r="P98" s="1">
        <v>36062</v>
      </c>
      <c r="Q98" s="1" t="s">
        <v>179</v>
      </c>
      <c r="R98" s="1">
        <v>55</v>
      </c>
      <c r="S98" s="1">
        <v>80</v>
      </c>
      <c r="V98" s="1">
        <v>36065</v>
      </c>
      <c r="W98" s="1">
        <v>36065</v>
      </c>
      <c r="X98" s="1">
        <v>88</v>
      </c>
    </row>
    <row r="99" spans="1:24" ht="20.100000000000001" customHeight="1" x14ac:dyDescent="0.15">
      <c r="A99" s="1">
        <v>36132</v>
      </c>
      <c r="B99" s="1" t="s">
        <v>307</v>
      </c>
      <c r="C99" s="1">
        <v>80</v>
      </c>
      <c r="D99" s="1">
        <v>80</v>
      </c>
      <c r="F99" s="1">
        <v>36011</v>
      </c>
      <c r="G99" s="1" t="s">
        <v>679</v>
      </c>
      <c r="H99" s="1">
        <v>75</v>
      </c>
      <c r="I99" s="1">
        <v>70</v>
      </c>
      <c r="K99" s="1">
        <v>35991</v>
      </c>
      <c r="L99" s="1" t="s">
        <v>171</v>
      </c>
      <c r="M99" s="1">
        <v>55</v>
      </c>
      <c r="N99" s="1">
        <v>80</v>
      </c>
      <c r="P99" s="1">
        <v>36065</v>
      </c>
      <c r="Q99" s="1" t="s">
        <v>241</v>
      </c>
      <c r="R99" s="1">
        <v>75</v>
      </c>
      <c r="S99" s="1">
        <v>80</v>
      </c>
      <c r="V99" s="1">
        <v>36073</v>
      </c>
      <c r="W99" s="1">
        <v>36073</v>
      </c>
      <c r="X99" s="1">
        <v>98</v>
      </c>
    </row>
    <row r="100" spans="1:24" ht="20.100000000000001" customHeight="1" x14ac:dyDescent="0.15">
      <c r="A100" s="1">
        <v>36136</v>
      </c>
      <c r="B100" s="1" t="s">
        <v>552</v>
      </c>
      <c r="C100" s="1">
        <v>45</v>
      </c>
      <c r="D100" s="1">
        <v>0</v>
      </c>
      <c r="F100" s="1">
        <v>36029</v>
      </c>
      <c r="G100" s="1" t="s">
        <v>228</v>
      </c>
      <c r="H100" s="1">
        <v>95</v>
      </c>
      <c r="I100" s="1">
        <v>100</v>
      </c>
      <c r="K100" s="1">
        <v>36011</v>
      </c>
      <c r="L100" s="1" t="s">
        <v>679</v>
      </c>
      <c r="M100" s="1">
        <v>55</v>
      </c>
      <c r="N100" s="1">
        <v>70</v>
      </c>
      <c r="P100" s="1">
        <v>36066</v>
      </c>
      <c r="Q100" s="1" t="s">
        <v>629</v>
      </c>
      <c r="R100" s="1">
        <v>25</v>
      </c>
      <c r="S100" s="1">
        <v>50</v>
      </c>
      <c r="V100" s="1">
        <v>36103</v>
      </c>
      <c r="W100" s="1">
        <v>36103</v>
      </c>
      <c r="X100" s="1">
        <v>94</v>
      </c>
    </row>
    <row r="101" spans="1:24" ht="20.100000000000001" customHeight="1" x14ac:dyDescent="0.15">
      <c r="A101" s="1">
        <v>36137</v>
      </c>
      <c r="B101" s="1" t="s">
        <v>283</v>
      </c>
      <c r="C101" s="1">
        <v>80</v>
      </c>
      <c r="D101" s="1">
        <v>100</v>
      </c>
      <c r="F101" s="1">
        <v>36046</v>
      </c>
      <c r="G101" s="1" t="s">
        <v>153</v>
      </c>
      <c r="H101" s="1">
        <v>80</v>
      </c>
      <c r="I101" s="1">
        <v>90</v>
      </c>
      <c r="K101" s="1">
        <v>36029</v>
      </c>
      <c r="L101" s="1" t="s">
        <v>228</v>
      </c>
      <c r="M101" s="1">
        <v>95</v>
      </c>
      <c r="N101" s="1">
        <v>100</v>
      </c>
      <c r="P101" s="1">
        <v>36071</v>
      </c>
      <c r="Q101" s="1" t="s">
        <v>495</v>
      </c>
      <c r="R101" s="1">
        <v>55</v>
      </c>
      <c r="S101" s="1">
        <v>80</v>
      </c>
      <c r="V101" s="1">
        <v>36106</v>
      </c>
      <c r="W101" s="1">
        <v>36106</v>
      </c>
      <c r="X101" s="1">
        <v>97</v>
      </c>
    </row>
    <row r="102" spans="1:24" ht="20.100000000000001" customHeight="1" x14ac:dyDescent="0.15">
      <c r="A102" s="1">
        <v>36140</v>
      </c>
      <c r="B102" s="1" t="s">
        <v>273</v>
      </c>
      <c r="C102" s="1">
        <v>80</v>
      </c>
      <c r="D102" s="1">
        <v>100</v>
      </c>
      <c r="F102" s="1">
        <v>36049</v>
      </c>
      <c r="G102" s="1" t="s">
        <v>633</v>
      </c>
      <c r="H102" s="1">
        <v>70</v>
      </c>
      <c r="I102" s="1">
        <v>70</v>
      </c>
      <c r="K102" s="1">
        <v>36046</v>
      </c>
      <c r="L102" s="1" t="s">
        <v>153</v>
      </c>
      <c r="M102" s="1">
        <v>85</v>
      </c>
      <c r="N102" s="1">
        <v>90</v>
      </c>
      <c r="P102" s="1">
        <v>36073</v>
      </c>
      <c r="Q102" s="1" t="s">
        <v>267</v>
      </c>
      <c r="R102" s="1">
        <v>100</v>
      </c>
      <c r="S102" s="1">
        <v>100</v>
      </c>
      <c r="V102" s="1">
        <v>36111</v>
      </c>
      <c r="W102" s="1">
        <v>36111</v>
      </c>
      <c r="X102" s="1">
        <v>86</v>
      </c>
    </row>
    <row r="103" spans="1:24" ht="20.100000000000001" customHeight="1" x14ac:dyDescent="0.15">
      <c r="A103" s="1">
        <v>36141</v>
      </c>
      <c r="B103" s="1" t="s">
        <v>217</v>
      </c>
      <c r="C103" s="1">
        <v>95</v>
      </c>
      <c r="D103" s="1">
        <v>100</v>
      </c>
      <c r="F103" s="1">
        <v>36056</v>
      </c>
      <c r="G103" s="1" t="s">
        <v>231</v>
      </c>
      <c r="H103" s="1">
        <v>95</v>
      </c>
      <c r="I103" s="1">
        <v>100</v>
      </c>
      <c r="K103" s="1">
        <v>36049</v>
      </c>
      <c r="L103" s="1" t="s">
        <v>633</v>
      </c>
      <c r="M103" s="1">
        <v>65</v>
      </c>
      <c r="N103" s="1">
        <v>80</v>
      </c>
      <c r="P103" s="1">
        <v>36103</v>
      </c>
      <c r="Q103" s="1" t="s">
        <v>457</v>
      </c>
      <c r="R103" s="1">
        <v>70</v>
      </c>
      <c r="S103" s="1">
        <v>70</v>
      </c>
      <c r="V103" s="1">
        <v>36132</v>
      </c>
      <c r="W103" s="1">
        <v>36132</v>
      </c>
      <c r="X103" s="1">
        <v>99</v>
      </c>
    </row>
    <row r="104" spans="1:24" ht="20.100000000000001" customHeight="1" x14ac:dyDescent="0.15">
      <c r="A104" s="1">
        <v>36165</v>
      </c>
      <c r="B104" s="1" t="s">
        <v>529</v>
      </c>
      <c r="C104" s="1">
        <v>85</v>
      </c>
      <c r="D104" s="1">
        <v>100</v>
      </c>
      <c r="F104" s="1">
        <v>36062</v>
      </c>
      <c r="G104" s="1" t="s">
        <v>179</v>
      </c>
      <c r="H104" s="1">
        <v>75</v>
      </c>
      <c r="I104" s="1">
        <v>60</v>
      </c>
      <c r="K104" s="1">
        <v>36056</v>
      </c>
      <c r="L104" s="1" t="s">
        <v>231</v>
      </c>
      <c r="M104" s="1">
        <v>100</v>
      </c>
      <c r="N104" s="1">
        <v>100</v>
      </c>
      <c r="P104" s="1">
        <v>36106</v>
      </c>
      <c r="Q104" s="1" t="s">
        <v>282</v>
      </c>
      <c r="R104" s="1">
        <v>95</v>
      </c>
      <c r="S104" s="1">
        <v>90</v>
      </c>
      <c r="V104" s="1">
        <v>36136</v>
      </c>
      <c r="W104" s="1">
        <v>36136</v>
      </c>
      <c r="X104" s="1">
        <v>24</v>
      </c>
    </row>
    <row r="105" spans="1:24" ht="20.100000000000001" customHeight="1" x14ac:dyDescent="0.15">
      <c r="A105" s="1">
        <v>36168</v>
      </c>
      <c r="B105" s="1" t="s">
        <v>251</v>
      </c>
      <c r="C105" s="1">
        <v>90</v>
      </c>
      <c r="D105" s="1">
        <v>90</v>
      </c>
      <c r="F105" s="1">
        <v>36063</v>
      </c>
      <c r="G105" s="1" t="s">
        <v>680</v>
      </c>
      <c r="H105" s="1">
        <v>60</v>
      </c>
      <c r="I105" s="1">
        <v>50</v>
      </c>
      <c r="K105" s="1">
        <v>36062</v>
      </c>
      <c r="L105" s="1" t="s">
        <v>179</v>
      </c>
      <c r="M105" s="1">
        <v>70</v>
      </c>
      <c r="N105" s="1">
        <v>50</v>
      </c>
      <c r="P105" s="1">
        <v>36111</v>
      </c>
      <c r="Q105" s="1" t="s">
        <v>204</v>
      </c>
      <c r="R105" s="1">
        <v>50</v>
      </c>
      <c r="S105" s="1">
        <v>90</v>
      </c>
      <c r="V105" s="1">
        <v>36137</v>
      </c>
      <c r="W105" s="1">
        <v>36137</v>
      </c>
      <c r="X105" s="1">
        <v>100</v>
      </c>
    </row>
    <row r="106" spans="1:24" ht="20.100000000000001" customHeight="1" x14ac:dyDescent="0.15">
      <c r="A106" s="1">
        <v>36170</v>
      </c>
      <c r="B106" s="1" t="s">
        <v>245</v>
      </c>
      <c r="C106" s="1">
        <v>80</v>
      </c>
      <c r="D106" s="1">
        <v>80</v>
      </c>
      <c r="F106" s="1">
        <v>36065</v>
      </c>
      <c r="G106" s="1" t="s">
        <v>241</v>
      </c>
      <c r="H106" s="1">
        <v>95</v>
      </c>
      <c r="I106" s="1">
        <v>80</v>
      </c>
      <c r="K106" s="1">
        <v>36065</v>
      </c>
      <c r="L106" s="1" t="s">
        <v>241</v>
      </c>
      <c r="M106" s="1">
        <v>70</v>
      </c>
      <c r="N106" s="1">
        <v>90</v>
      </c>
      <c r="P106" s="1">
        <v>36132</v>
      </c>
      <c r="Q106" s="1" t="s">
        <v>307</v>
      </c>
      <c r="R106" s="1">
        <v>95</v>
      </c>
      <c r="S106" s="1">
        <v>80</v>
      </c>
      <c r="V106" s="1">
        <v>36140</v>
      </c>
      <c r="W106" s="1">
        <v>36140</v>
      </c>
      <c r="X106" s="1">
        <v>92</v>
      </c>
    </row>
    <row r="107" spans="1:24" ht="20.100000000000001" customHeight="1" x14ac:dyDescent="0.15">
      <c r="A107" s="1">
        <v>36178</v>
      </c>
      <c r="B107" s="1" t="s">
        <v>372</v>
      </c>
      <c r="C107" s="1">
        <v>90</v>
      </c>
      <c r="D107" s="1">
        <v>100</v>
      </c>
      <c r="F107" s="1">
        <v>36066</v>
      </c>
      <c r="G107" s="1" t="s">
        <v>629</v>
      </c>
      <c r="H107" s="1">
        <v>35</v>
      </c>
      <c r="I107" s="1">
        <v>40</v>
      </c>
      <c r="K107" s="1">
        <v>36066</v>
      </c>
      <c r="L107" s="1" t="s">
        <v>629</v>
      </c>
      <c r="M107" s="1">
        <v>35</v>
      </c>
      <c r="N107" s="1">
        <v>50</v>
      </c>
      <c r="P107" s="1">
        <v>36136</v>
      </c>
      <c r="Q107" s="1" t="s">
        <v>552</v>
      </c>
      <c r="R107" s="1">
        <v>50</v>
      </c>
      <c r="S107" s="1">
        <v>40</v>
      </c>
      <c r="V107" s="1">
        <v>36141</v>
      </c>
      <c r="W107" s="1">
        <v>36141</v>
      </c>
      <c r="X107" s="1">
        <v>96</v>
      </c>
    </row>
    <row r="108" spans="1:24" ht="20.100000000000001" customHeight="1" x14ac:dyDescent="0.15">
      <c r="A108" s="1">
        <v>36451</v>
      </c>
      <c r="B108" s="1" t="s">
        <v>376</v>
      </c>
      <c r="C108" s="1">
        <v>75</v>
      </c>
      <c r="D108" s="1">
        <v>80</v>
      </c>
      <c r="F108" s="1">
        <v>36071</v>
      </c>
      <c r="G108" s="1" t="s">
        <v>495</v>
      </c>
      <c r="H108" s="1">
        <v>85</v>
      </c>
      <c r="I108" s="1">
        <v>90</v>
      </c>
      <c r="K108" s="1">
        <v>36071</v>
      </c>
      <c r="L108" s="1" t="s">
        <v>495</v>
      </c>
      <c r="M108" s="1">
        <v>75</v>
      </c>
      <c r="N108" s="1">
        <v>80</v>
      </c>
      <c r="P108" s="1">
        <v>36137</v>
      </c>
      <c r="Q108" s="1" t="s">
        <v>283</v>
      </c>
      <c r="R108" s="1">
        <v>80</v>
      </c>
      <c r="S108" s="1">
        <v>90</v>
      </c>
      <c r="V108" s="1">
        <v>36165</v>
      </c>
      <c r="W108" s="1">
        <v>36165</v>
      </c>
      <c r="X108" s="1">
        <v>94</v>
      </c>
    </row>
    <row r="109" spans="1:24" ht="20.100000000000001" customHeight="1" x14ac:dyDescent="0.15">
      <c r="A109" s="1">
        <v>36718</v>
      </c>
      <c r="B109" s="1" t="s">
        <v>688</v>
      </c>
      <c r="C109" s="1">
        <v>100</v>
      </c>
      <c r="D109" s="1">
        <v>90</v>
      </c>
      <c r="F109" s="1">
        <v>36073</v>
      </c>
      <c r="G109" s="1" t="s">
        <v>267</v>
      </c>
      <c r="H109" s="1">
        <v>100</v>
      </c>
      <c r="I109" s="1">
        <v>100</v>
      </c>
      <c r="K109" s="1">
        <v>36073</v>
      </c>
      <c r="L109" s="1" t="s">
        <v>267</v>
      </c>
      <c r="M109" s="1">
        <v>100</v>
      </c>
      <c r="N109" s="1">
        <v>100</v>
      </c>
      <c r="P109" s="1">
        <v>36140</v>
      </c>
      <c r="Q109" s="1" t="s">
        <v>273</v>
      </c>
      <c r="R109" s="1">
        <v>55</v>
      </c>
      <c r="S109" s="1">
        <v>60</v>
      </c>
      <c r="V109" s="1">
        <v>36167</v>
      </c>
      <c r="W109" s="1">
        <v>36167</v>
      </c>
      <c r="X109" s="1">
        <v>70</v>
      </c>
    </row>
    <row r="110" spans="1:24" ht="20.100000000000001" customHeight="1" x14ac:dyDescent="0.15">
      <c r="A110" s="1">
        <v>37133</v>
      </c>
      <c r="B110" s="1" t="s">
        <v>221</v>
      </c>
      <c r="C110" s="1">
        <v>85</v>
      </c>
      <c r="D110" s="1">
        <v>100</v>
      </c>
      <c r="F110" s="1">
        <v>36103</v>
      </c>
      <c r="G110" s="1" t="s">
        <v>457</v>
      </c>
      <c r="H110" s="1">
        <v>70</v>
      </c>
      <c r="I110" s="1">
        <v>80</v>
      </c>
      <c r="K110" s="1">
        <v>36106</v>
      </c>
      <c r="L110" s="1" t="s">
        <v>282</v>
      </c>
      <c r="M110" s="1">
        <v>90</v>
      </c>
      <c r="N110" s="1">
        <v>80</v>
      </c>
      <c r="P110" s="1">
        <v>36141</v>
      </c>
      <c r="Q110" s="1" t="s">
        <v>217</v>
      </c>
      <c r="R110" s="1">
        <v>90</v>
      </c>
      <c r="S110" s="1">
        <v>100</v>
      </c>
      <c r="V110" s="1">
        <v>36168</v>
      </c>
      <c r="W110" s="1">
        <v>36168</v>
      </c>
      <c r="X110" s="1">
        <v>95</v>
      </c>
    </row>
    <row r="111" spans="1:24" ht="20.100000000000001" customHeight="1" x14ac:dyDescent="0.15">
      <c r="A111" s="1">
        <v>37134</v>
      </c>
      <c r="B111" s="1" t="s">
        <v>286</v>
      </c>
      <c r="C111" s="1">
        <v>90</v>
      </c>
      <c r="D111" s="1">
        <v>100</v>
      </c>
      <c r="F111" s="1">
        <v>36106</v>
      </c>
      <c r="G111" s="1" t="s">
        <v>282</v>
      </c>
      <c r="H111" s="1">
        <v>85</v>
      </c>
      <c r="I111" s="1">
        <v>90</v>
      </c>
      <c r="K111" s="1">
        <v>36111</v>
      </c>
      <c r="L111" s="1" t="s">
        <v>204</v>
      </c>
      <c r="M111" s="1">
        <v>55</v>
      </c>
      <c r="N111" s="1">
        <v>40</v>
      </c>
      <c r="P111" s="1">
        <v>36165</v>
      </c>
      <c r="Q111" s="1" t="s">
        <v>529</v>
      </c>
      <c r="R111" s="1">
        <v>75</v>
      </c>
      <c r="S111" s="1">
        <v>80</v>
      </c>
      <c r="V111" s="1">
        <v>36170</v>
      </c>
      <c r="W111" s="1">
        <v>36170</v>
      </c>
      <c r="X111" s="1">
        <v>92</v>
      </c>
    </row>
    <row r="112" spans="1:24" ht="20.100000000000001" customHeight="1" x14ac:dyDescent="0.15">
      <c r="A112" s="1">
        <v>37313</v>
      </c>
      <c r="B112" s="1" t="s">
        <v>509</v>
      </c>
      <c r="C112" s="1">
        <v>15</v>
      </c>
      <c r="D112" s="1">
        <v>60</v>
      </c>
      <c r="F112" s="1">
        <v>36111</v>
      </c>
      <c r="G112" s="1" t="s">
        <v>204</v>
      </c>
      <c r="H112" s="1">
        <v>75</v>
      </c>
      <c r="I112" s="1">
        <v>80</v>
      </c>
      <c r="K112" s="1">
        <v>36132</v>
      </c>
      <c r="L112" s="1" t="s">
        <v>307</v>
      </c>
      <c r="M112" s="1">
        <v>85</v>
      </c>
      <c r="N112" s="1">
        <v>100</v>
      </c>
      <c r="P112" s="1">
        <v>36170</v>
      </c>
      <c r="Q112" s="1" t="s">
        <v>245</v>
      </c>
      <c r="R112" s="1">
        <v>35</v>
      </c>
      <c r="S112" s="1">
        <v>70</v>
      </c>
      <c r="V112" s="1">
        <v>36178</v>
      </c>
      <c r="W112" s="1">
        <v>36178</v>
      </c>
      <c r="X112" s="1">
        <v>96</v>
      </c>
    </row>
    <row r="113" spans="1:24" ht="20.100000000000001" customHeight="1" x14ac:dyDescent="0.15">
      <c r="A113" s="1">
        <v>39542</v>
      </c>
      <c r="B113" s="1" t="s">
        <v>417</v>
      </c>
      <c r="C113" s="1">
        <v>80</v>
      </c>
      <c r="D113" s="1">
        <v>100</v>
      </c>
      <c r="F113" s="1">
        <v>36132</v>
      </c>
      <c r="G113" s="1" t="s">
        <v>307</v>
      </c>
      <c r="H113" s="1">
        <v>80</v>
      </c>
      <c r="I113" s="1">
        <v>90</v>
      </c>
      <c r="K113" s="1">
        <v>36136</v>
      </c>
      <c r="L113" s="1" t="s">
        <v>552</v>
      </c>
      <c r="M113" s="1">
        <v>35</v>
      </c>
      <c r="N113" s="1">
        <v>0</v>
      </c>
      <c r="P113" s="1">
        <v>36178</v>
      </c>
      <c r="Q113" s="1" t="s">
        <v>372</v>
      </c>
      <c r="R113" s="1">
        <v>80</v>
      </c>
      <c r="S113" s="1">
        <v>100</v>
      </c>
      <c r="V113" s="1">
        <v>36420</v>
      </c>
      <c r="W113" s="1">
        <v>36420</v>
      </c>
      <c r="X113" s="1">
        <v>95</v>
      </c>
    </row>
    <row r="114" spans="1:24" ht="20.100000000000001" customHeight="1" x14ac:dyDescent="0.15">
      <c r="A114" s="1">
        <v>41258</v>
      </c>
      <c r="B114" s="1" t="s">
        <v>430</v>
      </c>
      <c r="C114" s="1">
        <v>55</v>
      </c>
      <c r="D114" s="1">
        <v>100</v>
      </c>
      <c r="F114" s="1">
        <v>36136</v>
      </c>
      <c r="G114" s="1" t="s">
        <v>552</v>
      </c>
      <c r="H114" s="1">
        <v>40</v>
      </c>
      <c r="I114" s="1">
        <v>0</v>
      </c>
      <c r="K114" s="1">
        <v>36137</v>
      </c>
      <c r="L114" s="1" t="s">
        <v>283</v>
      </c>
      <c r="M114" s="1">
        <v>90</v>
      </c>
      <c r="N114" s="1">
        <v>80</v>
      </c>
      <c r="P114" s="1">
        <v>36451</v>
      </c>
      <c r="Q114" s="1" t="s">
        <v>654</v>
      </c>
      <c r="R114" s="1">
        <v>90</v>
      </c>
      <c r="S114" s="1">
        <v>100</v>
      </c>
      <c r="V114" s="1">
        <v>36451</v>
      </c>
      <c r="W114" s="1">
        <v>36451</v>
      </c>
      <c r="X114" s="1">
        <v>99</v>
      </c>
    </row>
    <row r="115" spans="1:24" ht="20.100000000000001" customHeight="1" x14ac:dyDescent="0.15">
      <c r="A115" s="1">
        <v>41249</v>
      </c>
      <c r="B115" s="1" t="s">
        <v>621</v>
      </c>
      <c r="C115" s="1">
        <v>85</v>
      </c>
      <c r="D115" s="1">
        <v>70</v>
      </c>
      <c r="F115" s="1">
        <v>36137</v>
      </c>
      <c r="G115" s="1" t="s">
        <v>283</v>
      </c>
      <c r="H115" s="1">
        <v>90</v>
      </c>
      <c r="I115" s="1">
        <v>100</v>
      </c>
      <c r="K115" s="1">
        <v>36140</v>
      </c>
      <c r="L115" s="1" t="s">
        <v>273</v>
      </c>
      <c r="M115" s="1">
        <v>80</v>
      </c>
      <c r="N115" s="1">
        <v>80</v>
      </c>
      <c r="P115" s="1">
        <v>36718</v>
      </c>
      <c r="Q115" s="1" t="s">
        <v>688</v>
      </c>
      <c r="R115" s="1">
        <v>85</v>
      </c>
      <c r="S115" s="1">
        <v>90</v>
      </c>
      <c r="V115" s="1">
        <v>36718</v>
      </c>
      <c r="W115" s="1">
        <v>36718</v>
      </c>
      <c r="X115" s="1">
        <v>98</v>
      </c>
    </row>
    <row r="116" spans="1:24" ht="20.100000000000001" customHeight="1" x14ac:dyDescent="0.15">
      <c r="A116" s="1">
        <v>41252</v>
      </c>
      <c r="B116" s="1" t="s">
        <v>505</v>
      </c>
      <c r="C116" s="1">
        <v>60</v>
      </c>
      <c r="D116" s="1">
        <v>80</v>
      </c>
      <c r="F116" s="1">
        <v>36140</v>
      </c>
      <c r="G116" s="1" t="s">
        <v>273</v>
      </c>
      <c r="H116" s="1">
        <v>80</v>
      </c>
      <c r="I116" s="1">
        <v>90</v>
      </c>
      <c r="K116" s="1">
        <v>36141</v>
      </c>
      <c r="L116" s="1" t="s">
        <v>217</v>
      </c>
      <c r="M116" s="1">
        <v>90</v>
      </c>
      <c r="N116" s="1">
        <v>90</v>
      </c>
      <c r="P116" s="1">
        <v>37133</v>
      </c>
      <c r="Q116" s="1" t="s">
        <v>221</v>
      </c>
      <c r="R116" s="1">
        <v>80</v>
      </c>
      <c r="S116" s="1">
        <v>100</v>
      </c>
      <c r="V116" s="1">
        <v>37133</v>
      </c>
      <c r="W116" s="1">
        <v>37133</v>
      </c>
      <c r="X116" s="1">
        <v>90</v>
      </c>
    </row>
    <row r="117" spans="1:24" ht="20.100000000000001" customHeight="1" x14ac:dyDescent="0.15">
      <c r="A117" s="1">
        <v>41254</v>
      </c>
      <c r="B117" s="1" t="s">
        <v>544</v>
      </c>
      <c r="C117" s="1">
        <v>40</v>
      </c>
      <c r="D117" s="1">
        <v>60</v>
      </c>
      <c r="F117" s="1">
        <v>36141</v>
      </c>
      <c r="G117" s="1" t="s">
        <v>217</v>
      </c>
      <c r="H117" s="1">
        <v>95</v>
      </c>
      <c r="I117" s="1">
        <v>100</v>
      </c>
      <c r="K117" s="1">
        <v>36165</v>
      </c>
      <c r="L117" s="1" t="s">
        <v>529</v>
      </c>
      <c r="M117" s="1">
        <v>75</v>
      </c>
      <c r="N117" s="1">
        <v>90</v>
      </c>
      <c r="P117" s="1">
        <v>37134</v>
      </c>
      <c r="Q117" s="1" t="s">
        <v>286</v>
      </c>
      <c r="R117" s="1">
        <v>90</v>
      </c>
      <c r="S117" s="1">
        <v>100</v>
      </c>
      <c r="V117" s="1">
        <v>37134</v>
      </c>
      <c r="W117" s="1">
        <v>37134</v>
      </c>
      <c r="X117" s="1">
        <v>100</v>
      </c>
    </row>
    <row r="118" spans="1:24" ht="20.100000000000001" customHeight="1" x14ac:dyDescent="0.15">
      <c r="A118" s="1">
        <v>41266</v>
      </c>
      <c r="B118" s="1" t="s">
        <v>507</v>
      </c>
      <c r="C118" s="1">
        <v>35</v>
      </c>
      <c r="D118" s="1">
        <v>40</v>
      </c>
      <c r="F118" s="1">
        <v>36165</v>
      </c>
      <c r="G118" s="1" t="s">
        <v>529</v>
      </c>
      <c r="H118" s="1">
        <v>80</v>
      </c>
      <c r="I118" s="1">
        <v>100</v>
      </c>
      <c r="K118" s="1">
        <v>36167</v>
      </c>
      <c r="L118" s="1" t="s">
        <v>223</v>
      </c>
      <c r="M118" s="1">
        <v>60</v>
      </c>
      <c r="N118" s="1">
        <v>80</v>
      </c>
      <c r="P118" s="1">
        <v>39542</v>
      </c>
      <c r="Q118" s="1" t="s">
        <v>417</v>
      </c>
      <c r="R118" s="1">
        <v>85</v>
      </c>
      <c r="S118" s="1">
        <v>0</v>
      </c>
      <c r="V118" s="1">
        <v>39542</v>
      </c>
      <c r="W118" s="1">
        <v>39542</v>
      </c>
      <c r="X118" s="1">
        <v>99</v>
      </c>
    </row>
    <row r="119" spans="1:24" ht="20.100000000000001" customHeight="1" x14ac:dyDescent="0.15">
      <c r="A119" s="1">
        <v>41268</v>
      </c>
      <c r="B119" s="1" t="s">
        <v>525</v>
      </c>
      <c r="C119" s="1">
        <v>60</v>
      </c>
      <c r="D119" s="1">
        <v>70</v>
      </c>
      <c r="F119" s="1">
        <v>36167</v>
      </c>
      <c r="G119" s="1" t="s">
        <v>223</v>
      </c>
      <c r="H119" s="1">
        <v>65</v>
      </c>
      <c r="I119" s="1">
        <v>50</v>
      </c>
      <c r="K119" s="1">
        <v>36168</v>
      </c>
      <c r="L119" s="1" t="s">
        <v>251</v>
      </c>
      <c r="M119" s="1">
        <v>95</v>
      </c>
      <c r="N119" s="1">
        <v>90</v>
      </c>
      <c r="P119" s="1">
        <v>41252</v>
      </c>
      <c r="Q119" s="1" t="s">
        <v>505</v>
      </c>
      <c r="R119" s="1">
        <v>55</v>
      </c>
      <c r="S119" s="1">
        <v>60</v>
      </c>
      <c r="V119" s="1">
        <v>41249</v>
      </c>
      <c r="W119" s="1">
        <v>41249</v>
      </c>
      <c r="X119" s="1">
        <v>77</v>
      </c>
    </row>
    <row r="120" spans="1:24" ht="20.100000000000001" customHeight="1" x14ac:dyDescent="0.15">
      <c r="A120" s="1">
        <v>41273</v>
      </c>
      <c r="B120" s="1" t="s">
        <v>444</v>
      </c>
      <c r="C120" s="1">
        <v>90</v>
      </c>
      <c r="D120" s="1">
        <v>90</v>
      </c>
      <c r="F120" s="1">
        <v>36168</v>
      </c>
      <c r="G120" s="1" t="s">
        <v>251</v>
      </c>
      <c r="H120" s="1">
        <v>90</v>
      </c>
      <c r="I120" s="1">
        <v>40</v>
      </c>
      <c r="K120" s="1">
        <v>36170</v>
      </c>
      <c r="L120" s="1" t="s">
        <v>245</v>
      </c>
      <c r="M120" s="1">
        <v>60</v>
      </c>
      <c r="N120" s="1">
        <v>70</v>
      </c>
      <c r="P120" s="1">
        <v>41254</v>
      </c>
      <c r="Q120" s="1" t="s">
        <v>544</v>
      </c>
      <c r="R120" s="1">
        <v>20</v>
      </c>
      <c r="S120" s="1">
        <v>40</v>
      </c>
      <c r="V120" s="1">
        <v>41252</v>
      </c>
      <c r="W120" s="1">
        <v>41252</v>
      </c>
      <c r="X120" s="1">
        <v>86</v>
      </c>
    </row>
    <row r="121" spans="1:24" ht="20.100000000000001" customHeight="1" x14ac:dyDescent="0.15">
      <c r="A121" s="1">
        <v>41274</v>
      </c>
      <c r="B121" s="1" t="s">
        <v>612</v>
      </c>
      <c r="C121" s="1">
        <v>40</v>
      </c>
      <c r="D121" s="1">
        <v>60</v>
      </c>
      <c r="F121" s="1">
        <v>36170</v>
      </c>
      <c r="G121" s="1" t="s">
        <v>245</v>
      </c>
      <c r="H121" s="1">
        <v>85</v>
      </c>
      <c r="I121" s="1">
        <v>70</v>
      </c>
      <c r="K121" s="1">
        <v>36178</v>
      </c>
      <c r="L121" s="1" t="s">
        <v>372</v>
      </c>
      <c r="M121" s="1">
        <v>95</v>
      </c>
      <c r="N121" s="1">
        <v>100</v>
      </c>
      <c r="P121" s="1">
        <v>41266</v>
      </c>
      <c r="Q121" s="1" t="s">
        <v>507</v>
      </c>
      <c r="R121" s="1">
        <v>15</v>
      </c>
      <c r="S121" s="1">
        <v>70</v>
      </c>
      <c r="V121" s="1">
        <v>41254</v>
      </c>
      <c r="W121" s="1">
        <v>41254</v>
      </c>
      <c r="X121" s="1">
        <v>63</v>
      </c>
    </row>
    <row r="122" spans="1:24" ht="20.100000000000001" customHeight="1" x14ac:dyDescent="0.15">
      <c r="A122" s="1">
        <v>41276</v>
      </c>
      <c r="B122" s="1" t="s">
        <v>650</v>
      </c>
      <c r="C122" s="1">
        <v>60</v>
      </c>
      <c r="D122" s="1">
        <v>90</v>
      </c>
      <c r="F122" s="1">
        <v>36451</v>
      </c>
      <c r="G122" s="1" t="s">
        <v>376</v>
      </c>
      <c r="H122" s="1">
        <v>80</v>
      </c>
      <c r="I122" s="1">
        <v>80</v>
      </c>
      <c r="K122" s="1">
        <v>36451</v>
      </c>
      <c r="L122" s="1" t="s">
        <v>376</v>
      </c>
      <c r="M122" s="1">
        <v>90</v>
      </c>
      <c r="N122" s="1">
        <v>90</v>
      </c>
      <c r="P122" s="1">
        <v>41268</v>
      </c>
      <c r="Q122" s="1" t="s">
        <v>525</v>
      </c>
      <c r="R122" s="1">
        <v>60</v>
      </c>
      <c r="S122" s="1">
        <v>90</v>
      </c>
      <c r="V122" s="1">
        <v>41268</v>
      </c>
      <c r="W122" s="1">
        <v>41268</v>
      </c>
      <c r="X122" s="1">
        <v>64</v>
      </c>
    </row>
    <row r="123" spans="1:24" ht="20.100000000000001" customHeight="1" x14ac:dyDescent="0.15">
      <c r="A123" s="1">
        <v>41280</v>
      </c>
      <c r="B123" s="1" t="s">
        <v>472</v>
      </c>
      <c r="C123" s="1">
        <v>85</v>
      </c>
      <c r="D123" s="1">
        <v>100</v>
      </c>
      <c r="F123" s="1">
        <v>36718</v>
      </c>
      <c r="G123" s="1" t="s">
        <v>688</v>
      </c>
      <c r="H123" s="1">
        <v>100</v>
      </c>
      <c r="I123" s="1">
        <v>70</v>
      </c>
      <c r="K123" s="1">
        <v>36718</v>
      </c>
      <c r="L123" s="1" t="s">
        <v>688</v>
      </c>
      <c r="M123" s="1">
        <v>95</v>
      </c>
      <c r="N123" s="1">
        <v>100</v>
      </c>
      <c r="P123" s="1">
        <v>41273</v>
      </c>
      <c r="Q123" s="1" t="s">
        <v>444</v>
      </c>
      <c r="R123" s="1">
        <v>50</v>
      </c>
      <c r="S123" s="1">
        <v>70</v>
      </c>
      <c r="V123" s="1">
        <v>41273</v>
      </c>
      <c r="W123" s="1">
        <v>41273</v>
      </c>
      <c r="X123" s="1">
        <v>98</v>
      </c>
    </row>
    <row r="124" spans="1:24" ht="20.100000000000001" customHeight="1" x14ac:dyDescent="0.15">
      <c r="A124" s="1">
        <v>41283</v>
      </c>
      <c r="B124" s="1" t="s">
        <v>455</v>
      </c>
      <c r="C124" s="1">
        <v>70</v>
      </c>
      <c r="D124" s="1">
        <v>60</v>
      </c>
      <c r="F124" s="1">
        <v>37133</v>
      </c>
      <c r="G124" s="1" t="s">
        <v>221</v>
      </c>
      <c r="H124" s="1">
        <v>95</v>
      </c>
      <c r="I124" s="1">
        <v>100</v>
      </c>
      <c r="K124" s="1">
        <v>37133</v>
      </c>
      <c r="L124" s="1" t="s">
        <v>221</v>
      </c>
      <c r="M124" s="1">
        <v>100</v>
      </c>
      <c r="N124" s="1">
        <v>90</v>
      </c>
      <c r="P124" s="1">
        <v>41274</v>
      </c>
      <c r="Q124" s="1" t="s">
        <v>612</v>
      </c>
      <c r="R124" s="1">
        <v>45</v>
      </c>
      <c r="S124" s="1">
        <v>60</v>
      </c>
      <c r="V124" s="1">
        <v>41274</v>
      </c>
      <c r="W124" s="1">
        <v>41274</v>
      </c>
      <c r="X124" s="1">
        <v>80</v>
      </c>
    </row>
    <row r="125" spans="1:24" ht="20.100000000000001" customHeight="1" x14ac:dyDescent="0.15">
      <c r="A125" s="1">
        <v>41284</v>
      </c>
      <c r="B125" s="1" t="s">
        <v>463</v>
      </c>
      <c r="C125" s="1">
        <v>70</v>
      </c>
      <c r="D125" s="1">
        <v>90</v>
      </c>
      <c r="F125" s="1">
        <v>37134</v>
      </c>
      <c r="G125" s="1" t="s">
        <v>286</v>
      </c>
      <c r="H125" s="1">
        <v>95</v>
      </c>
      <c r="I125" s="1">
        <v>100</v>
      </c>
      <c r="K125" s="1">
        <v>37134</v>
      </c>
      <c r="L125" s="1" t="s">
        <v>286</v>
      </c>
      <c r="M125" s="1">
        <v>80</v>
      </c>
      <c r="N125" s="1">
        <v>100</v>
      </c>
      <c r="P125" s="1">
        <v>41276</v>
      </c>
      <c r="Q125" s="1" t="s">
        <v>650</v>
      </c>
      <c r="R125" s="1">
        <v>75</v>
      </c>
      <c r="S125" s="1">
        <v>80</v>
      </c>
      <c r="V125" s="1">
        <v>41276</v>
      </c>
      <c r="W125" s="1">
        <v>41276</v>
      </c>
      <c r="X125" s="1">
        <v>96</v>
      </c>
    </row>
    <row r="126" spans="1:24" ht="20.100000000000001" customHeight="1" x14ac:dyDescent="0.15">
      <c r="A126" s="1">
        <v>41310</v>
      </c>
      <c r="B126" s="1" t="s">
        <v>739</v>
      </c>
      <c r="C126" s="1">
        <v>90</v>
      </c>
      <c r="D126" s="1">
        <v>100</v>
      </c>
      <c r="F126" s="1">
        <v>39542</v>
      </c>
      <c r="G126" s="1" t="s">
        <v>417</v>
      </c>
      <c r="H126" s="1">
        <v>95</v>
      </c>
      <c r="I126" s="1">
        <v>100</v>
      </c>
      <c r="K126" s="1">
        <v>39542</v>
      </c>
      <c r="L126" s="1" t="s">
        <v>417</v>
      </c>
      <c r="M126" s="1">
        <v>95</v>
      </c>
      <c r="N126" s="1">
        <v>0</v>
      </c>
      <c r="P126" s="1">
        <v>41280</v>
      </c>
      <c r="Q126" s="1" t="s">
        <v>472</v>
      </c>
      <c r="R126" s="1">
        <v>80</v>
      </c>
      <c r="S126" s="1">
        <v>70</v>
      </c>
      <c r="V126" s="1">
        <v>41280</v>
      </c>
      <c r="W126" s="1">
        <v>41280</v>
      </c>
      <c r="X126" s="1">
        <v>99</v>
      </c>
    </row>
    <row r="127" spans="1:24" ht="20.100000000000001" customHeight="1" x14ac:dyDescent="0.15">
      <c r="A127" s="1">
        <v>41313</v>
      </c>
      <c r="B127" s="1" t="s">
        <v>681</v>
      </c>
      <c r="C127" s="1">
        <v>0</v>
      </c>
      <c r="D127" s="1">
        <v>100</v>
      </c>
      <c r="F127" s="1">
        <v>41249</v>
      </c>
      <c r="G127" s="1" t="s">
        <v>621</v>
      </c>
      <c r="H127" s="1">
        <v>60</v>
      </c>
      <c r="I127" s="1">
        <v>40</v>
      </c>
      <c r="K127" s="1">
        <v>41249</v>
      </c>
      <c r="L127" s="1" t="s">
        <v>621</v>
      </c>
      <c r="M127" s="1">
        <v>45</v>
      </c>
      <c r="N127" s="1">
        <v>40</v>
      </c>
      <c r="P127" s="1">
        <v>41283</v>
      </c>
      <c r="Q127" s="73" t="s">
        <v>455</v>
      </c>
      <c r="R127" s="73">
        <v>50</v>
      </c>
      <c r="S127" s="73">
        <v>40</v>
      </c>
      <c r="V127" s="1">
        <v>41283</v>
      </c>
      <c r="W127" s="1">
        <v>41283</v>
      </c>
      <c r="X127" s="1">
        <v>80</v>
      </c>
    </row>
    <row r="128" spans="1:24" ht="20.100000000000001" customHeight="1" x14ac:dyDescent="0.15">
      <c r="A128" s="1">
        <v>41323</v>
      </c>
      <c r="B128" s="1" t="s">
        <v>593</v>
      </c>
      <c r="C128" s="1">
        <v>100</v>
      </c>
      <c r="D128" s="1">
        <v>100</v>
      </c>
      <c r="F128" s="1">
        <v>41252</v>
      </c>
      <c r="G128" s="1" t="s">
        <v>505</v>
      </c>
      <c r="H128" s="1">
        <v>50</v>
      </c>
      <c r="I128" s="1">
        <v>40</v>
      </c>
      <c r="K128" s="1">
        <v>41252</v>
      </c>
      <c r="L128" s="1" t="s">
        <v>505</v>
      </c>
      <c r="M128" s="1">
        <v>65</v>
      </c>
      <c r="N128" s="1">
        <v>70</v>
      </c>
      <c r="P128" s="1">
        <v>41284</v>
      </c>
      <c r="Q128" s="1" t="s">
        <v>463</v>
      </c>
      <c r="R128" s="1">
        <v>50</v>
      </c>
      <c r="S128" s="1">
        <v>60</v>
      </c>
      <c r="V128" s="1">
        <v>41284</v>
      </c>
      <c r="W128" s="1">
        <v>41284</v>
      </c>
      <c r="X128" s="1">
        <v>92</v>
      </c>
    </row>
    <row r="129" spans="1:24" ht="20.100000000000001" customHeight="1" x14ac:dyDescent="0.15">
      <c r="A129" s="1">
        <v>41326</v>
      </c>
      <c r="B129" s="1" t="s">
        <v>459</v>
      </c>
      <c r="C129" s="1">
        <v>80</v>
      </c>
      <c r="D129" s="1">
        <v>50</v>
      </c>
      <c r="F129" s="1">
        <v>41254</v>
      </c>
      <c r="G129" s="1" t="s">
        <v>544</v>
      </c>
      <c r="H129" s="1">
        <v>35</v>
      </c>
      <c r="I129" s="1">
        <v>40</v>
      </c>
      <c r="K129" s="1">
        <v>41254</v>
      </c>
      <c r="L129" s="1" t="s">
        <v>544</v>
      </c>
      <c r="M129" s="1">
        <v>25</v>
      </c>
      <c r="N129" s="1">
        <v>60</v>
      </c>
      <c r="P129" s="1">
        <v>41310</v>
      </c>
      <c r="Q129" s="1" t="s">
        <v>495</v>
      </c>
      <c r="R129" s="1">
        <v>65</v>
      </c>
      <c r="S129" s="1">
        <v>70</v>
      </c>
      <c r="V129" s="1">
        <v>41310</v>
      </c>
      <c r="W129" s="1">
        <v>41310</v>
      </c>
      <c r="X129" s="1">
        <v>100</v>
      </c>
    </row>
    <row r="130" spans="1:24" ht="20.100000000000001" customHeight="1" x14ac:dyDescent="0.15">
      <c r="A130" s="1">
        <v>41330</v>
      </c>
      <c r="B130" s="1" t="s">
        <v>574</v>
      </c>
      <c r="C130" s="1">
        <v>90</v>
      </c>
      <c r="D130" s="1">
        <v>90</v>
      </c>
      <c r="F130" s="1">
        <v>41258</v>
      </c>
      <c r="G130" s="1" t="s">
        <v>430</v>
      </c>
      <c r="H130" s="1">
        <v>85</v>
      </c>
      <c r="I130" s="1">
        <v>0</v>
      </c>
      <c r="K130" s="1">
        <v>41258</v>
      </c>
      <c r="L130" s="1" t="s">
        <v>430</v>
      </c>
      <c r="M130" s="1">
        <v>45</v>
      </c>
      <c r="N130" s="1">
        <v>0</v>
      </c>
      <c r="P130" s="1">
        <v>41323</v>
      </c>
      <c r="Q130" s="1" t="s">
        <v>593</v>
      </c>
      <c r="R130" s="1">
        <v>80</v>
      </c>
      <c r="S130" s="1">
        <v>90</v>
      </c>
      <c r="V130" s="1">
        <v>41313</v>
      </c>
      <c r="W130" s="1">
        <v>41313</v>
      </c>
      <c r="X130" s="1">
        <v>61</v>
      </c>
    </row>
    <row r="131" spans="1:24" ht="20.100000000000001" customHeight="1" x14ac:dyDescent="0.15">
      <c r="A131" s="1">
        <v>41331</v>
      </c>
      <c r="B131" s="1" t="s">
        <v>582</v>
      </c>
      <c r="C131" s="1">
        <v>65</v>
      </c>
      <c r="D131" s="1">
        <v>0</v>
      </c>
      <c r="F131" s="1">
        <v>41266</v>
      </c>
      <c r="G131" s="1" t="s">
        <v>507</v>
      </c>
      <c r="H131" s="1">
        <v>55</v>
      </c>
      <c r="I131" s="1">
        <v>50</v>
      </c>
      <c r="K131" s="1">
        <v>41266</v>
      </c>
      <c r="L131" s="1" t="s">
        <v>507</v>
      </c>
      <c r="M131" s="1">
        <v>25</v>
      </c>
      <c r="N131" s="1">
        <v>50</v>
      </c>
      <c r="P131" s="1">
        <v>41326</v>
      </c>
      <c r="Q131" s="1" t="s">
        <v>459</v>
      </c>
      <c r="R131" s="1">
        <v>65</v>
      </c>
      <c r="S131" s="1">
        <v>70</v>
      </c>
      <c r="V131" s="1">
        <v>41323</v>
      </c>
      <c r="W131" s="1">
        <v>41323</v>
      </c>
      <c r="X131" s="1">
        <v>98</v>
      </c>
    </row>
    <row r="132" spans="1:24" ht="20.100000000000001" customHeight="1" x14ac:dyDescent="0.15">
      <c r="A132" s="1">
        <v>41342</v>
      </c>
      <c r="B132" s="1" t="s">
        <v>567</v>
      </c>
      <c r="C132" s="1">
        <v>55</v>
      </c>
      <c r="D132" s="1">
        <v>80</v>
      </c>
      <c r="F132" s="1">
        <v>41268</v>
      </c>
      <c r="G132" s="1" t="s">
        <v>525</v>
      </c>
      <c r="H132" s="1">
        <v>50</v>
      </c>
      <c r="I132" s="1">
        <v>30</v>
      </c>
      <c r="K132" s="1">
        <v>41268</v>
      </c>
      <c r="L132" s="1" t="s">
        <v>525</v>
      </c>
      <c r="M132" s="1">
        <v>60</v>
      </c>
      <c r="N132" s="1">
        <v>60</v>
      </c>
      <c r="P132" s="1">
        <v>41330</v>
      </c>
      <c r="Q132" s="1" t="s">
        <v>574</v>
      </c>
      <c r="R132" s="1">
        <v>65</v>
      </c>
      <c r="S132" s="1">
        <v>90</v>
      </c>
      <c r="V132" s="1">
        <v>41330</v>
      </c>
      <c r="W132" s="1">
        <v>41330</v>
      </c>
      <c r="X132" s="1">
        <v>97</v>
      </c>
    </row>
    <row r="133" spans="1:24" ht="20.100000000000001" customHeight="1" x14ac:dyDescent="0.15">
      <c r="A133" s="1">
        <v>41343</v>
      </c>
      <c r="B133" s="1" t="s">
        <v>485</v>
      </c>
      <c r="C133" s="1">
        <v>20</v>
      </c>
      <c r="D133" s="1">
        <v>70</v>
      </c>
      <c r="F133" s="1">
        <v>41273</v>
      </c>
      <c r="G133" s="1" t="s">
        <v>444</v>
      </c>
      <c r="H133" s="1">
        <v>60</v>
      </c>
      <c r="I133" s="1">
        <v>20</v>
      </c>
      <c r="K133" s="1">
        <v>41273</v>
      </c>
      <c r="L133" s="1" t="s">
        <v>444</v>
      </c>
      <c r="M133" s="1">
        <v>40</v>
      </c>
      <c r="N133" s="1">
        <v>70</v>
      </c>
      <c r="P133" s="1">
        <v>41331</v>
      </c>
      <c r="Q133" s="1" t="s">
        <v>582</v>
      </c>
      <c r="R133" s="1">
        <v>45</v>
      </c>
      <c r="S133" s="1">
        <v>0</v>
      </c>
      <c r="V133" s="1">
        <v>41331</v>
      </c>
      <c r="W133" s="1">
        <v>41331</v>
      </c>
      <c r="X133" s="1">
        <v>70</v>
      </c>
    </row>
    <row r="134" spans="1:24" ht="20.100000000000001" customHeight="1" x14ac:dyDescent="0.15">
      <c r="A134" s="1">
        <v>41347</v>
      </c>
      <c r="B134" s="1" t="s">
        <v>500</v>
      </c>
      <c r="C134" s="1">
        <v>60</v>
      </c>
      <c r="D134" s="1">
        <v>60</v>
      </c>
      <c r="F134" s="1">
        <v>41274</v>
      </c>
      <c r="G134" s="1" t="s">
        <v>612</v>
      </c>
      <c r="H134" s="1">
        <v>60</v>
      </c>
      <c r="I134" s="1">
        <v>20</v>
      </c>
      <c r="K134" s="1">
        <v>41274</v>
      </c>
      <c r="L134" s="1" t="s">
        <v>612</v>
      </c>
      <c r="M134" s="1">
        <v>65</v>
      </c>
      <c r="N134" s="1">
        <v>50</v>
      </c>
      <c r="P134" s="1">
        <v>41342</v>
      </c>
      <c r="Q134" s="1" t="s">
        <v>567</v>
      </c>
      <c r="R134" s="1">
        <v>30</v>
      </c>
      <c r="S134" s="1">
        <v>40</v>
      </c>
      <c r="V134" s="1">
        <v>41342</v>
      </c>
      <c r="W134" s="1">
        <v>41342</v>
      </c>
      <c r="X134" s="1">
        <v>24</v>
      </c>
    </row>
    <row r="135" spans="1:24" ht="20.100000000000001" customHeight="1" x14ac:dyDescent="0.15">
      <c r="A135" s="1">
        <v>41351</v>
      </c>
      <c r="B135" s="1" t="s">
        <v>487</v>
      </c>
      <c r="C135" s="1">
        <v>80</v>
      </c>
      <c r="D135" s="1">
        <v>60</v>
      </c>
      <c r="F135" s="1">
        <v>41276</v>
      </c>
      <c r="G135" s="1" t="s">
        <v>650</v>
      </c>
      <c r="H135" s="1">
        <v>55</v>
      </c>
      <c r="I135" s="1">
        <v>90</v>
      </c>
      <c r="K135" s="1">
        <v>41276</v>
      </c>
      <c r="L135" s="1" t="s">
        <v>650</v>
      </c>
      <c r="M135" s="1">
        <v>60</v>
      </c>
      <c r="N135" s="1">
        <v>80</v>
      </c>
      <c r="P135" s="1">
        <v>41347</v>
      </c>
      <c r="Q135" s="1" t="s">
        <v>500</v>
      </c>
      <c r="R135" s="1">
        <v>50</v>
      </c>
      <c r="S135" s="1">
        <v>80</v>
      </c>
      <c r="V135" s="1">
        <v>41347</v>
      </c>
      <c r="W135" s="1">
        <v>41347</v>
      </c>
      <c r="X135" s="1">
        <v>97</v>
      </c>
    </row>
    <row r="136" spans="1:24" ht="20.100000000000001" customHeight="1" x14ac:dyDescent="0.15">
      <c r="A136" s="1">
        <v>41352</v>
      </c>
      <c r="B136" s="1" t="s">
        <v>495</v>
      </c>
      <c r="C136" s="1">
        <v>80</v>
      </c>
      <c r="D136" s="1">
        <v>90</v>
      </c>
      <c r="F136" s="1">
        <v>41280</v>
      </c>
      <c r="G136" s="1" t="s">
        <v>472</v>
      </c>
      <c r="H136" s="1">
        <v>80</v>
      </c>
      <c r="I136" s="1">
        <v>90</v>
      </c>
      <c r="K136" s="1">
        <v>41280</v>
      </c>
      <c r="L136" s="1" t="s">
        <v>472</v>
      </c>
      <c r="M136" s="1">
        <v>70</v>
      </c>
      <c r="N136" s="1">
        <v>80</v>
      </c>
      <c r="P136" s="1">
        <v>41351</v>
      </c>
      <c r="Q136" s="1" t="s">
        <v>487</v>
      </c>
      <c r="R136" s="1">
        <v>45</v>
      </c>
      <c r="S136" s="1">
        <v>50</v>
      </c>
      <c r="V136" s="1">
        <v>41351</v>
      </c>
      <c r="W136" s="1">
        <v>41351</v>
      </c>
      <c r="X136" s="1">
        <v>62</v>
      </c>
    </row>
    <row r="137" spans="1:24" ht="20.100000000000001" customHeight="1" x14ac:dyDescent="0.15">
      <c r="A137" s="1">
        <v>41353</v>
      </c>
      <c r="B137" s="1" t="s">
        <v>476</v>
      </c>
      <c r="C137" s="1">
        <v>70</v>
      </c>
      <c r="D137" s="1">
        <v>60</v>
      </c>
      <c r="F137" s="1">
        <v>41283</v>
      </c>
      <c r="G137" s="1" t="s">
        <v>455</v>
      </c>
      <c r="H137" s="1">
        <v>65</v>
      </c>
      <c r="I137" s="1">
        <v>50</v>
      </c>
      <c r="K137" s="1">
        <v>41283</v>
      </c>
      <c r="L137" s="1" t="s">
        <v>455</v>
      </c>
      <c r="M137" s="1">
        <v>60</v>
      </c>
      <c r="N137" s="1">
        <v>70</v>
      </c>
      <c r="P137" s="1">
        <v>41352</v>
      </c>
      <c r="Q137" s="1" t="s">
        <v>495</v>
      </c>
      <c r="R137" s="1">
        <v>60</v>
      </c>
      <c r="S137" s="1">
        <v>0</v>
      </c>
      <c r="V137" s="1">
        <v>41352</v>
      </c>
      <c r="W137" s="1">
        <v>41352</v>
      </c>
      <c r="X137" s="1">
        <v>98</v>
      </c>
    </row>
    <row r="138" spans="1:24" ht="20.100000000000001" customHeight="1" x14ac:dyDescent="0.15">
      <c r="A138" s="1">
        <v>41359</v>
      </c>
      <c r="B138" s="1" t="s">
        <v>151</v>
      </c>
      <c r="C138" s="1">
        <v>50</v>
      </c>
      <c r="D138" s="1">
        <v>60</v>
      </c>
      <c r="F138" s="1">
        <v>41284</v>
      </c>
      <c r="G138" s="1" t="s">
        <v>463</v>
      </c>
      <c r="H138" s="1">
        <v>55</v>
      </c>
      <c r="I138" s="1">
        <v>60</v>
      </c>
      <c r="K138" s="1">
        <v>41284</v>
      </c>
      <c r="L138" s="1" t="s">
        <v>463</v>
      </c>
      <c r="M138" s="1">
        <v>70</v>
      </c>
      <c r="N138" s="1">
        <v>80</v>
      </c>
      <c r="P138" s="1">
        <v>41353</v>
      </c>
      <c r="Q138" s="1" t="s">
        <v>476</v>
      </c>
      <c r="R138" s="1">
        <v>25</v>
      </c>
      <c r="S138" s="1">
        <v>50</v>
      </c>
      <c r="V138" s="1">
        <v>41353</v>
      </c>
      <c r="W138" s="1">
        <v>41353</v>
      </c>
      <c r="X138" s="1">
        <v>81</v>
      </c>
    </row>
    <row r="139" spans="1:24" ht="20.100000000000001" customHeight="1" x14ac:dyDescent="0.15">
      <c r="A139" s="1">
        <v>41361</v>
      </c>
      <c r="B139" s="1" t="s">
        <v>491</v>
      </c>
      <c r="C139" s="1">
        <v>70</v>
      </c>
      <c r="D139" s="1">
        <v>80</v>
      </c>
      <c r="F139" s="1">
        <v>41310</v>
      </c>
      <c r="G139" s="1" t="s">
        <v>495</v>
      </c>
      <c r="H139" s="1">
        <v>90</v>
      </c>
      <c r="I139" s="1">
        <v>80</v>
      </c>
      <c r="K139" s="1">
        <v>41310</v>
      </c>
      <c r="L139" s="1" t="s">
        <v>495</v>
      </c>
      <c r="M139" s="1">
        <v>100</v>
      </c>
      <c r="N139" s="1">
        <v>100</v>
      </c>
      <c r="P139" s="1">
        <v>41359</v>
      </c>
      <c r="Q139" s="1" t="s">
        <v>151</v>
      </c>
      <c r="R139" s="1">
        <v>20</v>
      </c>
      <c r="S139" s="1">
        <v>40</v>
      </c>
      <c r="V139" s="1">
        <v>41359</v>
      </c>
      <c r="W139" s="1">
        <v>41359</v>
      </c>
      <c r="X139" s="1">
        <v>58</v>
      </c>
    </row>
    <row r="140" spans="1:24" ht="20.100000000000001" customHeight="1" x14ac:dyDescent="0.15">
      <c r="A140" s="1">
        <v>41363</v>
      </c>
      <c r="B140" s="1" t="s">
        <v>442</v>
      </c>
      <c r="C140" s="1">
        <v>85</v>
      </c>
      <c r="D140" s="1">
        <v>100</v>
      </c>
      <c r="F140" s="1">
        <v>41313</v>
      </c>
      <c r="G140" s="1" t="s">
        <v>681</v>
      </c>
      <c r="H140" s="1">
        <v>65</v>
      </c>
      <c r="I140" s="1">
        <v>30</v>
      </c>
      <c r="K140" s="1">
        <v>41313</v>
      </c>
      <c r="L140" s="1" t="s">
        <v>681</v>
      </c>
      <c r="M140" s="1">
        <v>60</v>
      </c>
      <c r="N140" s="1">
        <v>60</v>
      </c>
      <c r="P140" s="1">
        <v>41361</v>
      </c>
      <c r="Q140" s="1" t="s">
        <v>491</v>
      </c>
      <c r="R140" s="1">
        <v>80</v>
      </c>
      <c r="S140" s="1">
        <v>60</v>
      </c>
      <c r="V140" s="1">
        <v>41361</v>
      </c>
      <c r="W140" s="1">
        <v>41361</v>
      </c>
      <c r="X140" s="1">
        <v>67</v>
      </c>
    </row>
    <row r="141" spans="1:24" ht="20.100000000000001" customHeight="1" x14ac:dyDescent="0.15">
      <c r="A141" s="1">
        <v>41365</v>
      </c>
      <c r="B141" s="1" t="s">
        <v>682</v>
      </c>
      <c r="C141" s="1">
        <v>0</v>
      </c>
      <c r="D141" s="1">
        <v>80</v>
      </c>
      <c r="F141" s="1">
        <v>41323</v>
      </c>
      <c r="G141" s="1" t="s">
        <v>593</v>
      </c>
      <c r="H141" s="1">
        <v>100</v>
      </c>
      <c r="I141" s="1">
        <v>90</v>
      </c>
      <c r="K141" s="1">
        <v>41323</v>
      </c>
      <c r="L141" s="1" t="s">
        <v>593</v>
      </c>
      <c r="M141" s="1">
        <v>90</v>
      </c>
      <c r="N141" s="1">
        <v>80</v>
      </c>
      <c r="P141" s="1">
        <v>41363</v>
      </c>
      <c r="Q141" s="1" t="s">
        <v>442</v>
      </c>
      <c r="R141" s="1">
        <v>40</v>
      </c>
      <c r="S141" s="1">
        <v>60</v>
      </c>
      <c r="V141" s="1">
        <v>41363</v>
      </c>
      <c r="W141" s="1">
        <v>41363</v>
      </c>
      <c r="X141" s="1">
        <v>80</v>
      </c>
    </row>
    <row r="142" spans="1:24" ht="20.100000000000001" customHeight="1" x14ac:dyDescent="0.15">
      <c r="A142" s="1">
        <v>41369</v>
      </c>
      <c r="B142" s="1" t="s">
        <v>540</v>
      </c>
      <c r="C142" s="1">
        <v>95</v>
      </c>
      <c r="D142" s="1">
        <v>100</v>
      </c>
      <c r="F142" s="1">
        <v>41326</v>
      </c>
      <c r="G142" s="1" t="s">
        <v>459</v>
      </c>
      <c r="H142" s="1">
        <v>70</v>
      </c>
      <c r="I142" s="1">
        <v>20</v>
      </c>
      <c r="K142" s="1">
        <v>41326</v>
      </c>
      <c r="L142" s="1" t="s">
        <v>459</v>
      </c>
      <c r="M142" s="1">
        <v>45</v>
      </c>
      <c r="N142" s="1">
        <v>70</v>
      </c>
      <c r="P142" s="1">
        <v>41365</v>
      </c>
      <c r="Q142" s="1" t="s">
        <v>682</v>
      </c>
      <c r="R142" s="1">
        <v>30</v>
      </c>
      <c r="S142" s="1">
        <v>70</v>
      </c>
      <c r="V142" s="1">
        <v>41365</v>
      </c>
      <c r="W142" s="1">
        <v>41365</v>
      </c>
      <c r="X142" s="1">
        <v>63</v>
      </c>
    </row>
    <row r="143" spans="1:24" ht="20.100000000000001" customHeight="1" x14ac:dyDescent="0.15">
      <c r="A143" s="1">
        <v>41371</v>
      </c>
      <c r="B143" s="1" t="s">
        <v>648</v>
      </c>
      <c r="C143" s="1">
        <v>80</v>
      </c>
      <c r="D143" s="1">
        <v>90</v>
      </c>
      <c r="F143" s="1">
        <v>41330</v>
      </c>
      <c r="G143" s="1" t="s">
        <v>574</v>
      </c>
      <c r="H143" s="1">
        <v>90</v>
      </c>
      <c r="I143" s="1">
        <v>100</v>
      </c>
      <c r="K143" s="1">
        <v>41330</v>
      </c>
      <c r="L143" s="1" t="s">
        <v>574</v>
      </c>
      <c r="M143" s="1">
        <v>75</v>
      </c>
      <c r="N143" s="1">
        <v>90</v>
      </c>
      <c r="P143" s="1">
        <v>41369</v>
      </c>
      <c r="Q143" s="1" t="s">
        <v>540</v>
      </c>
      <c r="R143" s="1">
        <v>80</v>
      </c>
      <c r="S143" s="1">
        <v>90</v>
      </c>
      <c r="V143" s="1">
        <v>41369</v>
      </c>
      <c r="W143" s="1">
        <v>41369</v>
      </c>
      <c r="X143" s="1">
        <v>98</v>
      </c>
    </row>
    <row r="144" spans="1:24" ht="20.100000000000001" customHeight="1" x14ac:dyDescent="0.15">
      <c r="A144" s="1">
        <v>41372</v>
      </c>
      <c r="B144" s="1" t="s">
        <v>619</v>
      </c>
      <c r="C144" s="1">
        <v>70</v>
      </c>
      <c r="D144" s="1">
        <v>80</v>
      </c>
      <c r="F144" s="1">
        <v>41331</v>
      </c>
      <c r="G144" s="1" t="s">
        <v>582</v>
      </c>
      <c r="H144" s="1">
        <v>35</v>
      </c>
      <c r="I144" s="1">
        <v>0</v>
      </c>
      <c r="K144" s="1">
        <v>41331</v>
      </c>
      <c r="L144" s="1" t="s">
        <v>582</v>
      </c>
      <c r="M144" s="1">
        <v>30</v>
      </c>
      <c r="N144" s="1">
        <v>0</v>
      </c>
      <c r="P144" s="1">
        <v>41371</v>
      </c>
      <c r="Q144" s="1" t="s">
        <v>648</v>
      </c>
      <c r="R144" s="1">
        <v>35</v>
      </c>
      <c r="S144" s="1">
        <v>30</v>
      </c>
      <c r="V144" s="1">
        <v>41371</v>
      </c>
      <c r="W144" s="1">
        <v>41371</v>
      </c>
      <c r="X144" s="1">
        <v>84</v>
      </c>
    </row>
    <row r="145" spans="1:24" ht="20.100000000000001" customHeight="1" x14ac:dyDescent="0.15">
      <c r="A145" s="1">
        <v>41373</v>
      </c>
      <c r="B145" s="1" t="s">
        <v>600</v>
      </c>
      <c r="C145" s="1">
        <v>60</v>
      </c>
      <c r="D145" s="1">
        <v>80</v>
      </c>
      <c r="F145" s="1">
        <v>41342</v>
      </c>
      <c r="G145" s="1" t="s">
        <v>567</v>
      </c>
      <c r="H145" s="1">
        <v>65</v>
      </c>
      <c r="I145" s="1">
        <v>40</v>
      </c>
      <c r="K145" s="1">
        <v>41342</v>
      </c>
      <c r="L145" s="1" t="s">
        <v>567</v>
      </c>
      <c r="M145" s="1">
        <v>45</v>
      </c>
      <c r="N145" s="1">
        <v>50</v>
      </c>
      <c r="P145" s="1">
        <v>41372</v>
      </c>
      <c r="Q145" s="1" t="s">
        <v>619</v>
      </c>
      <c r="R145" s="1">
        <v>55</v>
      </c>
      <c r="S145" s="1">
        <v>60</v>
      </c>
      <c r="V145" s="1">
        <v>41372</v>
      </c>
      <c r="W145" s="1">
        <v>41372</v>
      </c>
      <c r="X145" s="1">
        <v>71</v>
      </c>
    </row>
    <row r="146" spans="1:24" ht="20.100000000000001" customHeight="1" x14ac:dyDescent="0.15">
      <c r="A146" s="1">
        <v>41374</v>
      </c>
      <c r="B146" s="1" t="s">
        <v>572</v>
      </c>
      <c r="C146" s="1">
        <v>55</v>
      </c>
      <c r="D146" s="1">
        <v>80</v>
      </c>
      <c r="F146" s="1">
        <v>41343</v>
      </c>
      <c r="G146" s="1" t="s">
        <v>485</v>
      </c>
      <c r="H146" s="1">
        <v>45</v>
      </c>
      <c r="I146" s="1">
        <v>50</v>
      </c>
      <c r="K146" s="1">
        <v>41343</v>
      </c>
      <c r="L146" s="1" t="s">
        <v>485</v>
      </c>
      <c r="M146" s="1">
        <v>45</v>
      </c>
      <c r="N146" s="1">
        <v>40</v>
      </c>
      <c r="P146" s="1">
        <v>41373</v>
      </c>
      <c r="Q146" s="1" t="s">
        <v>600</v>
      </c>
      <c r="R146" s="1">
        <v>55</v>
      </c>
      <c r="S146" s="1">
        <v>50</v>
      </c>
      <c r="V146" s="1">
        <v>41373</v>
      </c>
      <c r="W146" s="1">
        <v>41373</v>
      </c>
      <c r="X146" s="1">
        <v>69</v>
      </c>
    </row>
    <row r="147" spans="1:24" ht="20.100000000000001" customHeight="1" x14ac:dyDescent="0.15">
      <c r="A147" s="1">
        <v>41375</v>
      </c>
      <c r="B147" s="1" t="s">
        <v>502</v>
      </c>
      <c r="C147" s="1">
        <v>70</v>
      </c>
      <c r="D147" s="1">
        <v>90</v>
      </c>
      <c r="F147" s="1">
        <v>41347</v>
      </c>
      <c r="G147" s="1" t="s">
        <v>500</v>
      </c>
      <c r="H147" s="1">
        <v>65</v>
      </c>
      <c r="I147" s="1">
        <v>70</v>
      </c>
      <c r="K147" s="1">
        <v>41347</v>
      </c>
      <c r="L147" s="1" t="s">
        <v>500</v>
      </c>
      <c r="M147" s="1">
        <v>60</v>
      </c>
      <c r="N147" s="1">
        <v>80</v>
      </c>
      <c r="P147" s="1">
        <v>41374</v>
      </c>
      <c r="Q147" s="1" t="s">
        <v>572</v>
      </c>
      <c r="R147" s="1">
        <v>25</v>
      </c>
      <c r="S147" s="1">
        <v>50</v>
      </c>
      <c r="V147" s="1">
        <v>41374</v>
      </c>
      <c r="W147" s="1">
        <v>41374</v>
      </c>
      <c r="X147" s="1">
        <v>68</v>
      </c>
    </row>
    <row r="148" spans="1:24" ht="20.100000000000001" customHeight="1" x14ac:dyDescent="0.15">
      <c r="A148" s="1">
        <v>41378</v>
      </c>
      <c r="B148" s="1" t="s">
        <v>610</v>
      </c>
      <c r="C148" s="1">
        <v>70</v>
      </c>
      <c r="D148" s="1">
        <v>0</v>
      </c>
      <c r="F148" s="1">
        <v>41351</v>
      </c>
      <c r="G148" s="1" t="s">
        <v>487</v>
      </c>
      <c r="H148" s="1">
        <v>55</v>
      </c>
      <c r="I148" s="1">
        <v>50</v>
      </c>
      <c r="K148" s="1">
        <v>41351</v>
      </c>
      <c r="L148" s="1" t="s">
        <v>487</v>
      </c>
      <c r="M148" s="1">
        <v>50</v>
      </c>
      <c r="N148" s="1">
        <v>40</v>
      </c>
      <c r="P148" s="1">
        <v>41375</v>
      </c>
      <c r="Q148" s="1" t="s">
        <v>502</v>
      </c>
      <c r="R148" s="1">
        <v>45</v>
      </c>
      <c r="S148" s="1">
        <v>40</v>
      </c>
      <c r="V148" s="1">
        <v>41375</v>
      </c>
      <c r="W148" s="1">
        <v>41375</v>
      </c>
      <c r="X148" s="1">
        <v>76</v>
      </c>
    </row>
    <row r="149" spans="1:24" ht="20.100000000000001" customHeight="1" x14ac:dyDescent="0.15">
      <c r="A149" s="1">
        <v>41379</v>
      </c>
      <c r="B149" s="1" t="s">
        <v>591</v>
      </c>
      <c r="C149" s="1">
        <v>80</v>
      </c>
      <c r="D149" s="1">
        <v>100</v>
      </c>
      <c r="F149" s="1">
        <v>41352</v>
      </c>
      <c r="G149" s="1" t="s">
        <v>495</v>
      </c>
      <c r="H149" s="1">
        <v>70</v>
      </c>
      <c r="I149" s="1">
        <v>70</v>
      </c>
      <c r="K149" s="1">
        <v>41352</v>
      </c>
      <c r="L149" s="1" t="s">
        <v>495</v>
      </c>
      <c r="M149" s="1">
        <v>90</v>
      </c>
      <c r="N149" s="1">
        <v>80</v>
      </c>
      <c r="P149" s="1">
        <v>41376</v>
      </c>
      <c r="Q149" s="1" t="s">
        <v>538</v>
      </c>
      <c r="R149" s="1">
        <v>50</v>
      </c>
      <c r="S149" s="1">
        <v>40</v>
      </c>
      <c r="V149" s="1">
        <v>41378</v>
      </c>
      <c r="W149" s="1">
        <v>41378</v>
      </c>
      <c r="X149" s="1">
        <v>20</v>
      </c>
    </row>
    <row r="150" spans="1:24" ht="20.100000000000001" customHeight="1" x14ac:dyDescent="0.15">
      <c r="A150" s="1">
        <v>41382</v>
      </c>
      <c r="B150" s="1" t="s">
        <v>449</v>
      </c>
      <c r="C150" s="1">
        <v>95</v>
      </c>
      <c r="D150" s="1">
        <v>90</v>
      </c>
      <c r="F150" s="1">
        <v>41353</v>
      </c>
      <c r="G150" s="1" t="s">
        <v>476</v>
      </c>
      <c r="H150" s="1">
        <v>60</v>
      </c>
      <c r="I150" s="1">
        <v>50</v>
      </c>
      <c r="K150" s="1">
        <v>41353</v>
      </c>
      <c r="L150" s="1" t="s">
        <v>476</v>
      </c>
      <c r="M150" s="1">
        <v>50</v>
      </c>
      <c r="N150" s="1">
        <v>80</v>
      </c>
      <c r="P150" s="1">
        <v>41378</v>
      </c>
      <c r="Q150" s="1" t="s">
        <v>610</v>
      </c>
      <c r="R150" s="1">
        <v>35</v>
      </c>
      <c r="S150" s="1">
        <v>0</v>
      </c>
      <c r="V150" s="1">
        <v>41379</v>
      </c>
      <c r="W150" s="1">
        <v>41379</v>
      </c>
      <c r="X150" s="1">
        <v>92</v>
      </c>
    </row>
    <row r="151" spans="1:24" ht="20.100000000000001" customHeight="1" x14ac:dyDescent="0.15">
      <c r="A151" s="1">
        <v>41387</v>
      </c>
      <c r="B151" s="1" t="s">
        <v>550</v>
      </c>
      <c r="C151" s="1">
        <v>60</v>
      </c>
      <c r="D151" s="1">
        <v>90</v>
      </c>
      <c r="F151" s="1">
        <v>41359</v>
      </c>
      <c r="G151" s="1" t="s">
        <v>151</v>
      </c>
      <c r="H151" s="1">
        <v>35</v>
      </c>
      <c r="I151" s="1">
        <v>50</v>
      </c>
      <c r="K151" s="1">
        <v>41361</v>
      </c>
      <c r="L151" s="1" t="s">
        <v>491</v>
      </c>
      <c r="M151" s="1">
        <v>60</v>
      </c>
      <c r="N151" s="1">
        <v>70</v>
      </c>
      <c r="P151" s="1">
        <v>41379</v>
      </c>
      <c r="Q151" s="1" t="s">
        <v>591</v>
      </c>
      <c r="R151" s="1">
        <v>55</v>
      </c>
      <c r="S151" s="1">
        <v>90</v>
      </c>
      <c r="V151" s="1">
        <v>41382</v>
      </c>
      <c r="W151" s="1">
        <v>41382</v>
      </c>
      <c r="X151" s="1">
        <v>97</v>
      </c>
    </row>
    <row r="152" spans="1:24" ht="20.100000000000001" customHeight="1" x14ac:dyDescent="0.15">
      <c r="A152" s="1">
        <v>41394</v>
      </c>
      <c r="B152" s="1" t="s">
        <v>635</v>
      </c>
      <c r="C152" s="1">
        <v>55</v>
      </c>
      <c r="D152" s="1">
        <v>80</v>
      </c>
      <c r="F152" s="1">
        <v>41361</v>
      </c>
      <c r="G152" s="1" t="s">
        <v>491</v>
      </c>
      <c r="H152" s="1">
        <v>30</v>
      </c>
      <c r="I152" s="1">
        <v>80</v>
      </c>
      <c r="K152" s="1">
        <v>41363</v>
      </c>
      <c r="L152" s="1" t="s">
        <v>442</v>
      </c>
      <c r="M152" s="1">
        <v>65</v>
      </c>
      <c r="N152" s="1">
        <v>40</v>
      </c>
      <c r="P152" s="1">
        <v>41382</v>
      </c>
      <c r="Q152" s="1" t="s">
        <v>449</v>
      </c>
      <c r="R152" s="1">
        <v>80</v>
      </c>
      <c r="S152" s="1">
        <v>80</v>
      </c>
      <c r="V152" s="1">
        <v>41387</v>
      </c>
      <c r="W152" s="1">
        <v>41387</v>
      </c>
      <c r="X152" s="1">
        <v>91</v>
      </c>
    </row>
    <row r="153" spans="1:24" ht="20.100000000000001" customHeight="1" x14ac:dyDescent="0.15">
      <c r="A153" s="1">
        <v>41399</v>
      </c>
      <c r="B153" s="1" t="s">
        <v>498</v>
      </c>
      <c r="C153" s="1">
        <v>75</v>
      </c>
      <c r="D153" s="1">
        <v>90</v>
      </c>
      <c r="F153" s="1">
        <v>41363</v>
      </c>
      <c r="G153" s="1" t="s">
        <v>442</v>
      </c>
      <c r="H153" s="1">
        <v>65</v>
      </c>
      <c r="I153" s="1">
        <v>50</v>
      </c>
      <c r="K153" s="1">
        <v>41365</v>
      </c>
      <c r="L153" s="1" t="s">
        <v>682</v>
      </c>
      <c r="M153" s="1">
        <v>55</v>
      </c>
      <c r="N153" s="1">
        <v>90</v>
      </c>
      <c r="P153" s="1">
        <v>41387</v>
      </c>
      <c r="Q153" s="1" t="s">
        <v>550</v>
      </c>
      <c r="R153" s="1">
        <v>55</v>
      </c>
      <c r="S153" s="1">
        <v>50</v>
      </c>
      <c r="V153" s="1">
        <v>41394</v>
      </c>
      <c r="W153" s="1">
        <v>41394</v>
      </c>
      <c r="X153" s="1">
        <v>21</v>
      </c>
    </row>
    <row r="154" spans="1:24" ht="20.100000000000001" customHeight="1" x14ac:dyDescent="0.15">
      <c r="A154" s="1">
        <v>41405</v>
      </c>
      <c r="B154" s="1" t="s">
        <v>615</v>
      </c>
      <c r="C154" s="1">
        <v>70</v>
      </c>
      <c r="D154" s="1">
        <v>80</v>
      </c>
      <c r="F154" s="1">
        <v>41365</v>
      </c>
      <c r="G154" s="1" t="s">
        <v>682</v>
      </c>
      <c r="H154" s="1">
        <v>60</v>
      </c>
      <c r="I154" s="1">
        <v>80</v>
      </c>
      <c r="K154" s="1">
        <v>41369</v>
      </c>
      <c r="L154" s="1" t="s">
        <v>540</v>
      </c>
      <c r="M154" s="1">
        <v>95</v>
      </c>
      <c r="N154" s="1">
        <v>80</v>
      </c>
      <c r="P154" s="1">
        <v>41394</v>
      </c>
      <c r="Q154" s="1" t="s">
        <v>635</v>
      </c>
      <c r="R154" s="1">
        <v>50</v>
      </c>
      <c r="S154" s="1">
        <v>60</v>
      </c>
      <c r="V154" s="1">
        <v>41399</v>
      </c>
      <c r="W154" s="1">
        <v>41399</v>
      </c>
      <c r="X154" s="1">
        <v>71</v>
      </c>
    </row>
    <row r="155" spans="1:24" ht="20.100000000000001" customHeight="1" x14ac:dyDescent="0.15">
      <c r="A155" s="1">
        <v>41423</v>
      </c>
      <c r="B155" s="1" t="s">
        <v>646</v>
      </c>
      <c r="C155" s="1">
        <v>80</v>
      </c>
      <c r="D155" s="1">
        <v>80</v>
      </c>
      <c r="F155" s="1">
        <v>41369</v>
      </c>
      <c r="G155" s="1" t="s">
        <v>540</v>
      </c>
      <c r="H155" s="1">
        <v>80</v>
      </c>
      <c r="I155" s="1">
        <v>100</v>
      </c>
      <c r="K155" s="1">
        <v>41371</v>
      </c>
      <c r="L155" s="1" t="s">
        <v>648</v>
      </c>
      <c r="M155" s="1">
        <v>65</v>
      </c>
      <c r="N155" s="1">
        <v>70</v>
      </c>
      <c r="P155" s="1">
        <v>41399</v>
      </c>
      <c r="Q155" s="1" t="s">
        <v>498</v>
      </c>
      <c r="R155" s="1">
        <v>55</v>
      </c>
      <c r="S155" s="1">
        <v>50</v>
      </c>
      <c r="V155" s="1">
        <v>41405</v>
      </c>
      <c r="W155" s="1">
        <v>41405</v>
      </c>
      <c r="X155" s="1">
        <v>81</v>
      </c>
    </row>
    <row r="156" spans="1:24" ht="20.100000000000001" customHeight="1" x14ac:dyDescent="0.15">
      <c r="A156" s="1">
        <v>41436</v>
      </c>
      <c r="B156" s="1" t="s">
        <v>446</v>
      </c>
      <c r="C156" s="1">
        <v>80</v>
      </c>
      <c r="D156" s="1">
        <v>20</v>
      </c>
      <c r="F156" s="1">
        <v>41371</v>
      </c>
      <c r="G156" s="1" t="s">
        <v>648</v>
      </c>
      <c r="H156" s="1">
        <v>60</v>
      </c>
      <c r="I156" s="1">
        <v>50</v>
      </c>
      <c r="K156" s="1">
        <v>41372</v>
      </c>
      <c r="L156" s="1" t="s">
        <v>619</v>
      </c>
      <c r="M156" s="1">
        <v>30</v>
      </c>
      <c r="N156" s="1">
        <v>80</v>
      </c>
      <c r="P156" s="1">
        <v>41405</v>
      </c>
      <c r="Q156" s="1" t="s">
        <v>615</v>
      </c>
      <c r="R156" s="1">
        <v>65</v>
      </c>
      <c r="S156" s="1">
        <v>70</v>
      </c>
      <c r="V156" s="1">
        <v>41423</v>
      </c>
      <c r="W156" s="1">
        <v>41423</v>
      </c>
      <c r="X156" s="1">
        <v>80</v>
      </c>
    </row>
    <row r="157" spans="1:24" ht="20.100000000000001" customHeight="1" x14ac:dyDescent="0.15">
      <c r="A157" s="1">
        <v>41455</v>
      </c>
      <c r="B157" s="1" t="s">
        <v>548</v>
      </c>
      <c r="C157" s="1">
        <v>55</v>
      </c>
      <c r="D157" s="1">
        <v>70</v>
      </c>
      <c r="F157" s="1">
        <v>41372</v>
      </c>
      <c r="G157" s="1" t="s">
        <v>619</v>
      </c>
      <c r="H157" s="1">
        <v>50</v>
      </c>
      <c r="I157" s="1">
        <v>60</v>
      </c>
      <c r="K157" s="1">
        <v>41373</v>
      </c>
      <c r="L157" s="1" t="s">
        <v>600</v>
      </c>
      <c r="M157" s="1">
        <v>45</v>
      </c>
      <c r="N157" s="1">
        <v>70</v>
      </c>
      <c r="P157" s="1">
        <v>41423</v>
      </c>
      <c r="Q157" s="1" t="s">
        <v>646</v>
      </c>
      <c r="R157" s="1">
        <v>50</v>
      </c>
      <c r="S157" s="1">
        <v>70</v>
      </c>
      <c r="V157" s="1">
        <v>41424</v>
      </c>
      <c r="W157" s="1">
        <v>41424</v>
      </c>
      <c r="X157" s="1">
        <v>74</v>
      </c>
    </row>
    <row r="158" spans="1:24" ht="20.100000000000001" customHeight="1" x14ac:dyDescent="0.15">
      <c r="A158" s="1">
        <v>41459</v>
      </c>
      <c r="B158" s="1" t="s">
        <v>467</v>
      </c>
      <c r="C158" s="1">
        <v>60</v>
      </c>
      <c r="D158" s="1">
        <v>70</v>
      </c>
      <c r="F158" s="1">
        <v>41373</v>
      </c>
      <c r="G158" s="1" t="s">
        <v>600</v>
      </c>
      <c r="H158" s="1">
        <v>80</v>
      </c>
      <c r="I158" s="1">
        <v>60</v>
      </c>
      <c r="K158" s="1">
        <v>41374</v>
      </c>
      <c r="L158" s="1" t="s">
        <v>572</v>
      </c>
      <c r="M158" s="1">
        <v>50</v>
      </c>
      <c r="N158" s="1">
        <v>30</v>
      </c>
      <c r="P158" s="1">
        <v>41424</v>
      </c>
      <c r="Q158" s="1" t="s">
        <v>683</v>
      </c>
      <c r="R158" s="1">
        <v>55</v>
      </c>
      <c r="S158" s="1">
        <v>60</v>
      </c>
      <c r="V158" s="1">
        <v>41435</v>
      </c>
      <c r="W158" s="1">
        <v>41435</v>
      </c>
      <c r="X158" s="1">
        <v>65</v>
      </c>
    </row>
    <row r="159" spans="1:24" ht="20.100000000000001" customHeight="1" x14ac:dyDescent="0.15">
      <c r="A159" s="1">
        <v>41460</v>
      </c>
      <c r="B159" s="1" t="s">
        <v>604</v>
      </c>
      <c r="C159" s="1">
        <v>60</v>
      </c>
      <c r="D159" s="1">
        <v>80</v>
      </c>
      <c r="F159" s="1">
        <v>41374</v>
      </c>
      <c r="G159" s="1" t="s">
        <v>572</v>
      </c>
      <c r="H159" s="1">
        <v>65</v>
      </c>
      <c r="I159" s="1">
        <v>40</v>
      </c>
      <c r="K159" s="1">
        <v>41375</v>
      </c>
      <c r="L159" s="1" t="s">
        <v>502</v>
      </c>
      <c r="M159" s="1">
        <v>50</v>
      </c>
      <c r="N159" s="1">
        <v>40</v>
      </c>
      <c r="P159" s="1">
        <v>41455</v>
      </c>
      <c r="Q159" s="1" t="s">
        <v>548</v>
      </c>
      <c r="R159" s="1">
        <v>35</v>
      </c>
      <c r="S159" s="1">
        <v>70</v>
      </c>
      <c r="V159" s="1">
        <v>41455</v>
      </c>
      <c r="W159" s="1">
        <v>41455</v>
      </c>
      <c r="X159" s="1">
        <v>79</v>
      </c>
    </row>
    <row r="160" spans="1:24" ht="20.100000000000001" customHeight="1" x14ac:dyDescent="0.15">
      <c r="A160" s="1">
        <v>41487</v>
      </c>
      <c r="B160" s="1" t="s">
        <v>461</v>
      </c>
      <c r="C160" s="1">
        <v>80</v>
      </c>
      <c r="D160" s="1">
        <v>90</v>
      </c>
      <c r="F160" s="1">
        <v>41375</v>
      </c>
      <c r="G160" s="1" t="s">
        <v>502</v>
      </c>
      <c r="H160" s="1">
        <v>55</v>
      </c>
      <c r="I160" s="1">
        <v>60</v>
      </c>
      <c r="K160" s="1">
        <v>41376</v>
      </c>
      <c r="L160" s="1" t="s">
        <v>538</v>
      </c>
      <c r="M160" s="1">
        <v>45</v>
      </c>
      <c r="N160" s="1">
        <v>50</v>
      </c>
      <c r="P160" s="1">
        <v>41459</v>
      </c>
      <c r="Q160" s="1" t="s">
        <v>467</v>
      </c>
      <c r="R160" s="1">
        <v>30</v>
      </c>
      <c r="S160" s="1">
        <v>50</v>
      </c>
      <c r="V160" s="1">
        <v>41459</v>
      </c>
      <c r="W160" s="1">
        <v>41459</v>
      </c>
      <c r="X160" s="1">
        <v>73</v>
      </c>
    </row>
    <row r="161" spans="1:24" ht="20.100000000000001" customHeight="1" x14ac:dyDescent="0.15">
      <c r="A161" s="1">
        <v>41490</v>
      </c>
      <c r="B161" s="1" t="s">
        <v>335</v>
      </c>
      <c r="C161" s="1">
        <v>80</v>
      </c>
      <c r="D161" s="1">
        <v>80</v>
      </c>
      <c r="F161" s="1">
        <v>41378</v>
      </c>
      <c r="G161" s="1" t="s">
        <v>610</v>
      </c>
      <c r="H161" s="1">
        <v>45</v>
      </c>
      <c r="I161" s="1">
        <v>0</v>
      </c>
      <c r="K161" s="1">
        <v>41378</v>
      </c>
      <c r="L161" s="1" t="s">
        <v>610</v>
      </c>
      <c r="M161" s="1">
        <v>50</v>
      </c>
      <c r="N161" s="1">
        <v>0</v>
      </c>
      <c r="P161" s="1">
        <v>41460</v>
      </c>
      <c r="Q161" s="1" t="s">
        <v>604</v>
      </c>
      <c r="R161" s="1">
        <v>35</v>
      </c>
      <c r="S161" s="1">
        <v>50</v>
      </c>
      <c r="V161" s="1">
        <v>41460</v>
      </c>
      <c r="W161" s="1">
        <v>41460</v>
      </c>
      <c r="X161" s="1">
        <v>52</v>
      </c>
    </row>
    <row r="162" spans="1:24" ht="20.100000000000001" customHeight="1" x14ac:dyDescent="0.15">
      <c r="A162" s="1">
        <v>41492</v>
      </c>
      <c r="B162" s="1" t="s">
        <v>474</v>
      </c>
      <c r="C162" s="1">
        <v>30</v>
      </c>
      <c r="D162" s="1">
        <v>80</v>
      </c>
      <c r="F162" s="1">
        <v>41379</v>
      </c>
      <c r="G162" s="1" t="s">
        <v>591</v>
      </c>
      <c r="H162" s="1">
        <v>45</v>
      </c>
      <c r="I162" s="1">
        <v>90</v>
      </c>
      <c r="K162" s="1">
        <v>41379</v>
      </c>
      <c r="L162" s="1" t="s">
        <v>591</v>
      </c>
      <c r="M162" s="1">
        <v>85</v>
      </c>
      <c r="N162" s="1">
        <v>80</v>
      </c>
      <c r="P162" s="1">
        <v>41487</v>
      </c>
      <c r="Q162" s="1" t="s">
        <v>461</v>
      </c>
      <c r="R162" s="1">
        <v>40</v>
      </c>
      <c r="S162" s="1">
        <v>40</v>
      </c>
      <c r="V162" s="1">
        <v>41487</v>
      </c>
      <c r="W162" s="1">
        <v>41487</v>
      </c>
      <c r="X162" s="1">
        <v>77</v>
      </c>
    </row>
    <row r="163" spans="1:24" ht="20.100000000000001" customHeight="1" x14ac:dyDescent="0.15">
      <c r="A163" s="14">
        <v>41494</v>
      </c>
      <c r="B163" s="1" t="s">
        <v>480</v>
      </c>
      <c r="C163" s="1">
        <v>90</v>
      </c>
      <c r="D163" s="1">
        <v>100</v>
      </c>
      <c r="F163" s="1">
        <v>41382</v>
      </c>
      <c r="G163" s="1" t="s">
        <v>449</v>
      </c>
      <c r="H163" s="1">
        <v>90</v>
      </c>
      <c r="I163" s="1">
        <v>80</v>
      </c>
      <c r="K163" s="1">
        <v>41382</v>
      </c>
      <c r="L163" s="1" t="s">
        <v>449</v>
      </c>
      <c r="M163" s="1">
        <v>95</v>
      </c>
      <c r="N163" s="1">
        <v>100</v>
      </c>
      <c r="P163" s="1">
        <v>41490</v>
      </c>
      <c r="Q163" s="1" t="s">
        <v>335</v>
      </c>
      <c r="R163" s="1">
        <v>65</v>
      </c>
      <c r="S163" s="1">
        <v>60</v>
      </c>
      <c r="V163" s="1">
        <v>41490</v>
      </c>
      <c r="W163" s="1">
        <v>41490</v>
      </c>
      <c r="X163" s="1">
        <v>86</v>
      </c>
    </row>
    <row r="164" spans="1:24" ht="20.100000000000001" customHeight="1" x14ac:dyDescent="0.15">
      <c r="A164" s="1">
        <v>42681</v>
      </c>
      <c r="B164" s="1" t="s">
        <v>627</v>
      </c>
      <c r="C164" s="1">
        <v>100</v>
      </c>
      <c r="D164" s="1">
        <v>100</v>
      </c>
      <c r="F164" s="1">
        <v>41387</v>
      </c>
      <c r="G164" s="1" t="s">
        <v>550</v>
      </c>
      <c r="H164" s="1">
        <v>50</v>
      </c>
      <c r="I164" s="1">
        <v>80</v>
      </c>
      <c r="K164" s="1">
        <v>41387</v>
      </c>
      <c r="L164" s="1" t="s">
        <v>550</v>
      </c>
      <c r="M164" s="1">
        <v>40</v>
      </c>
      <c r="N164" s="1">
        <v>70</v>
      </c>
      <c r="P164" s="1">
        <v>41492</v>
      </c>
      <c r="Q164" s="1" t="s">
        <v>474</v>
      </c>
      <c r="R164" s="1">
        <v>15</v>
      </c>
      <c r="S164" s="1">
        <v>50</v>
      </c>
      <c r="V164" s="1">
        <v>41494</v>
      </c>
      <c r="W164" s="1">
        <v>41494</v>
      </c>
      <c r="X164" s="1">
        <v>94</v>
      </c>
    </row>
    <row r="165" spans="1:24" ht="20.100000000000001" customHeight="1" x14ac:dyDescent="0.15">
      <c r="A165" s="1">
        <v>43253</v>
      </c>
      <c r="B165" s="1" t="s">
        <v>323</v>
      </c>
      <c r="C165" s="1">
        <v>85</v>
      </c>
      <c r="D165" s="1">
        <v>90</v>
      </c>
      <c r="F165" s="1">
        <v>41399</v>
      </c>
      <c r="G165" s="1" t="s">
        <v>498</v>
      </c>
      <c r="H165" s="1">
        <v>70</v>
      </c>
      <c r="I165" s="1">
        <v>60</v>
      </c>
      <c r="K165" s="1">
        <v>41394</v>
      </c>
      <c r="L165" s="1" t="s">
        <v>635</v>
      </c>
      <c r="M165" s="1">
        <v>40</v>
      </c>
      <c r="N165" s="1">
        <v>50</v>
      </c>
      <c r="P165" s="1">
        <v>41494</v>
      </c>
      <c r="Q165" s="1" t="s">
        <v>480</v>
      </c>
      <c r="R165" s="1">
        <v>80</v>
      </c>
      <c r="S165" s="1">
        <v>90</v>
      </c>
      <c r="V165" s="1">
        <v>41512</v>
      </c>
      <c r="W165" s="1">
        <v>41512</v>
      </c>
      <c r="X165" s="1">
        <v>66</v>
      </c>
    </row>
    <row r="166" spans="1:24" ht="20.100000000000001" customHeight="1" x14ac:dyDescent="0.15">
      <c r="A166" s="1">
        <v>43354</v>
      </c>
      <c r="B166" s="1" t="s">
        <v>451</v>
      </c>
      <c r="C166" s="1">
        <v>90</v>
      </c>
      <c r="D166" s="1">
        <v>80</v>
      </c>
      <c r="F166" s="1">
        <v>41405</v>
      </c>
      <c r="G166" s="1" t="s">
        <v>615</v>
      </c>
      <c r="H166" s="1">
        <v>50</v>
      </c>
      <c r="I166" s="1">
        <v>60</v>
      </c>
      <c r="K166" s="1">
        <v>41399</v>
      </c>
      <c r="L166" s="1" t="s">
        <v>498</v>
      </c>
      <c r="M166" s="1">
        <v>45</v>
      </c>
      <c r="N166" s="1">
        <v>60</v>
      </c>
      <c r="P166" s="1">
        <v>42681</v>
      </c>
      <c r="Q166" s="1" t="s">
        <v>627</v>
      </c>
      <c r="R166" s="1">
        <v>80</v>
      </c>
      <c r="S166" s="1">
        <v>80</v>
      </c>
      <c r="V166" s="1">
        <v>42861</v>
      </c>
      <c r="W166" s="1">
        <v>42861</v>
      </c>
      <c r="X166" s="1">
        <v>98</v>
      </c>
    </row>
    <row r="167" spans="1:24" ht="20.100000000000001" customHeight="1" x14ac:dyDescent="0.15">
      <c r="A167" s="1">
        <v>45038</v>
      </c>
      <c r="B167" s="1" t="s">
        <v>641</v>
      </c>
      <c r="C167" s="1">
        <v>45</v>
      </c>
      <c r="D167" s="1">
        <v>70</v>
      </c>
      <c r="F167" s="1">
        <v>41423</v>
      </c>
      <c r="G167" s="1" t="s">
        <v>646</v>
      </c>
      <c r="H167" s="1">
        <v>65</v>
      </c>
      <c r="I167" s="1">
        <v>70</v>
      </c>
      <c r="K167" s="1">
        <v>41405</v>
      </c>
      <c r="L167" s="1" t="s">
        <v>615</v>
      </c>
      <c r="M167" s="1">
        <v>80</v>
      </c>
      <c r="N167" s="1">
        <v>70</v>
      </c>
      <c r="P167" s="1">
        <v>43253</v>
      </c>
      <c r="Q167" s="1" t="s">
        <v>323</v>
      </c>
      <c r="R167" s="1">
        <v>85</v>
      </c>
      <c r="S167" s="1">
        <v>70</v>
      </c>
      <c r="V167" s="1">
        <v>43354</v>
      </c>
      <c r="W167" s="1">
        <v>43354</v>
      </c>
      <c r="X167" s="1">
        <v>94</v>
      </c>
    </row>
    <row r="168" spans="1:24" ht="20.100000000000001" customHeight="1" x14ac:dyDescent="0.15">
      <c r="A168" s="1">
        <v>45043</v>
      </c>
      <c r="B168" s="1" t="s">
        <v>235</v>
      </c>
      <c r="C168" s="1">
        <v>90</v>
      </c>
      <c r="D168" s="1">
        <v>100</v>
      </c>
      <c r="F168" s="1">
        <v>41424</v>
      </c>
      <c r="G168" s="1" t="s">
        <v>683</v>
      </c>
      <c r="H168" s="1">
        <v>80</v>
      </c>
      <c r="I168" s="1">
        <v>80</v>
      </c>
      <c r="K168" s="1">
        <v>41423</v>
      </c>
      <c r="L168" s="1" t="s">
        <v>646</v>
      </c>
      <c r="M168" s="1">
        <v>70</v>
      </c>
      <c r="N168" s="1">
        <v>100</v>
      </c>
      <c r="P168" s="1">
        <v>43354</v>
      </c>
      <c r="Q168" s="1" t="s">
        <v>451</v>
      </c>
      <c r="R168" s="1">
        <v>70</v>
      </c>
      <c r="S168" s="1">
        <v>90</v>
      </c>
      <c r="V168" s="1">
        <v>45038</v>
      </c>
      <c r="W168" s="1">
        <v>45038</v>
      </c>
      <c r="X168" s="1">
        <v>69</v>
      </c>
    </row>
    <row r="169" spans="1:24" ht="20.100000000000001" customHeight="1" x14ac:dyDescent="0.15">
      <c r="A169" s="1">
        <v>45046</v>
      </c>
      <c r="B169" s="1" t="s">
        <v>247</v>
      </c>
      <c r="C169" s="1">
        <v>90</v>
      </c>
      <c r="D169" s="1">
        <v>100</v>
      </c>
      <c r="F169" s="1">
        <v>41436</v>
      </c>
      <c r="G169" s="1" t="s">
        <v>446</v>
      </c>
      <c r="H169" s="1">
        <v>75</v>
      </c>
      <c r="I169" s="1">
        <v>50</v>
      </c>
      <c r="K169" s="1">
        <v>41424</v>
      </c>
      <c r="L169" s="1" t="s">
        <v>683</v>
      </c>
      <c r="M169" s="1">
        <v>90</v>
      </c>
      <c r="N169" s="1">
        <v>90</v>
      </c>
      <c r="P169" s="1">
        <v>45038</v>
      </c>
      <c r="Q169" s="1" t="s">
        <v>641</v>
      </c>
      <c r="R169" s="1">
        <v>25</v>
      </c>
      <c r="S169" s="1">
        <v>40</v>
      </c>
      <c r="V169" s="1">
        <v>45043</v>
      </c>
      <c r="W169" s="1">
        <v>45043</v>
      </c>
      <c r="X169" s="1">
        <v>100</v>
      </c>
    </row>
    <row r="170" spans="1:24" ht="20.100000000000001" customHeight="1" x14ac:dyDescent="0.15">
      <c r="A170" s="1">
        <v>45053</v>
      </c>
      <c r="B170" s="1" t="s">
        <v>206</v>
      </c>
      <c r="C170" s="1">
        <v>95</v>
      </c>
      <c r="D170" s="1">
        <v>100</v>
      </c>
      <c r="E170" s="106"/>
      <c r="F170" s="1">
        <v>41459</v>
      </c>
      <c r="G170" s="1" t="s">
        <v>467</v>
      </c>
      <c r="H170" s="1">
        <v>55</v>
      </c>
      <c r="I170" s="1">
        <v>80</v>
      </c>
      <c r="K170" s="1">
        <v>41436</v>
      </c>
      <c r="L170" s="1" t="s">
        <v>446</v>
      </c>
      <c r="M170" s="1">
        <v>70</v>
      </c>
      <c r="N170" s="1">
        <v>50</v>
      </c>
      <c r="P170" s="1">
        <v>45043</v>
      </c>
      <c r="Q170" s="1" t="s">
        <v>235</v>
      </c>
      <c r="R170" s="1">
        <v>85</v>
      </c>
      <c r="S170" s="1">
        <v>80</v>
      </c>
      <c r="V170" s="1">
        <v>45046</v>
      </c>
      <c r="W170" s="1">
        <v>45046</v>
      </c>
      <c r="X170" s="1">
        <v>97</v>
      </c>
    </row>
    <row r="171" spans="1:24" ht="20.100000000000001" customHeight="1" x14ac:dyDescent="0.15">
      <c r="A171" s="1">
        <v>45057</v>
      </c>
      <c r="B171" s="1" t="s">
        <v>259</v>
      </c>
      <c r="C171" s="1">
        <v>45</v>
      </c>
      <c r="D171" s="1">
        <v>60</v>
      </c>
      <c r="F171" s="1">
        <v>41460</v>
      </c>
      <c r="G171" s="1" t="s">
        <v>604</v>
      </c>
      <c r="H171" s="1">
        <v>40</v>
      </c>
      <c r="I171" s="1">
        <v>40</v>
      </c>
      <c r="K171" s="1">
        <v>41455</v>
      </c>
      <c r="L171" s="1" t="s">
        <v>548</v>
      </c>
      <c r="M171" s="1">
        <v>55</v>
      </c>
      <c r="N171" s="1">
        <v>80</v>
      </c>
      <c r="P171" s="1">
        <v>45046</v>
      </c>
      <c r="Q171" s="1" t="s">
        <v>247</v>
      </c>
      <c r="R171" s="1">
        <v>65</v>
      </c>
      <c r="S171" s="1">
        <v>80</v>
      </c>
      <c r="V171" s="1">
        <v>45057</v>
      </c>
      <c r="W171" s="1">
        <v>45057</v>
      </c>
      <c r="X171" s="1">
        <v>83</v>
      </c>
    </row>
    <row r="172" spans="1:24" ht="20.100000000000001" customHeight="1" x14ac:dyDescent="0.15">
      <c r="A172" s="1">
        <v>45061</v>
      </c>
      <c r="B172" s="1" t="s">
        <v>243</v>
      </c>
      <c r="C172" s="1">
        <v>95</v>
      </c>
      <c r="D172" s="1">
        <v>100</v>
      </c>
      <c r="F172" s="1">
        <v>41487</v>
      </c>
      <c r="G172" s="1" t="s">
        <v>461</v>
      </c>
      <c r="H172" s="1">
        <v>55</v>
      </c>
      <c r="I172" s="1">
        <v>50</v>
      </c>
      <c r="K172" s="1">
        <v>41459</v>
      </c>
      <c r="L172" s="1" t="s">
        <v>467</v>
      </c>
      <c r="M172" s="1">
        <v>55</v>
      </c>
      <c r="N172" s="1">
        <v>60</v>
      </c>
      <c r="P172" s="1">
        <v>45053</v>
      </c>
      <c r="Q172" s="1" t="s">
        <v>206</v>
      </c>
      <c r="R172" s="1">
        <v>90</v>
      </c>
      <c r="S172" s="1">
        <v>100</v>
      </c>
      <c r="V172" s="1">
        <v>45061</v>
      </c>
      <c r="W172" s="1">
        <v>45061</v>
      </c>
      <c r="X172" s="1">
        <v>100</v>
      </c>
    </row>
    <row r="173" spans="1:24" ht="20.100000000000001" customHeight="1" x14ac:dyDescent="0.15">
      <c r="A173" s="1">
        <v>45062</v>
      </c>
      <c r="B173" s="1" t="s">
        <v>225</v>
      </c>
      <c r="C173" s="1">
        <v>90</v>
      </c>
      <c r="D173" s="1">
        <v>100</v>
      </c>
      <c r="F173" s="1">
        <v>41490</v>
      </c>
      <c r="G173" s="1" t="s">
        <v>335</v>
      </c>
      <c r="H173" s="1">
        <v>65</v>
      </c>
      <c r="I173" s="1">
        <v>50</v>
      </c>
      <c r="K173" s="1">
        <v>41460</v>
      </c>
      <c r="L173" s="1" t="s">
        <v>604</v>
      </c>
      <c r="M173" s="1">
        <v>40</v>
      </c>
      <c r="N173" s="1">
        <v>50</v>
      </c>
      <c r="P173" s="1">
        <v>45057</v>
      </c>
      <c r="Q173" s="1" t="s">
        <v>259</v>
      </c>
      <c r="R173" s="1">
        <v>35</v>
      </c>
      <c r="S173" s="1">
        <v>60</v>
      </c>
      <c r="V173" s="1">
        <v>45062</v>
      </c>
      <c r="W173" s="1">
        <v>45062</v>
      </c>
      <c r="X173" s="1">
        <v>95</v>
      </c>
    </row>
    <row r="174" spans="1:24" ht="20.100000000000001" customHeight="1" x14ac:dyDescent="0.15">
      <c r="A174" s="1">
        <v>45064</v>
      </c>
      <c r="B174" s="1" t="s">
        <v>227</v>
      </c>
      <c r="C174" s="1">
        <v>80</v>
      </c>
      <c r="D174" s="1">
        <v>90</v>
      </c>
      <c r="F174" s="1">
        <v>41494</v>
      </c>
      <c r="G174" s="1" t="s">
        <v>480</v>
      </c>
      <c r="H174" s="1">
        <v>90</v>
      </c>
      <c r="I174" s="1">
        <v>70</v>
      </c>
      <c r="K174" s="1">
        <v>41487</v>
      </c>
      <c r="L174" s="1" t="s">
        <v>461</v>
      </c>
      <c r="M174" s="1">
        <v>35</v>
      </c>
      <c r="N174" s="1">
        <v>70</v>
      </c>
      <c r="P174" s="1">
        <v>45061</v>
      </c>
      <c r="Q174" s="1" t="s">
        <v>243</v>
      </c>
      <c r="R174" s="1">
        <v>80</v>
      </c>
      <c r="S174" s="1">
        <v>90</v>
      </c>
      <c r="V174" s="1">
        <v>45064</v>
      </c>
      <c r="W174" s="1">
        <v>45064</v>
      </c>
      <c r="X174" s="1">
        <v>99</v>
      </c>
    </row>
    <row r="175" spans="1:24" ht="20.100000000000001" customHeight="1" x14ac:dyDescent="0.15">
      <c r="A175" s="1">
        <v>45066</v>
      </c>
      <c r="B175" s="1" t="s">
        <v>269</v>
      </c>
      <c r="C175" s="1">
        <v>55</v>
      </c>
      <c r="D175" s="1">
        <v>90</v>
      </c>
      <c r="E175" s="2"/>
      <c r="F175" s="1">
        <v>41512</v>
      </c>
      <c r="G175" s="1" t="s">
        <v>736</v>
      </c>
      <c r="H175" s="1">
        <v>30</v>
      </c>
      <c r="I175" s="1">
        <v>100</v>
      </c>
      <c r="J175" s="2"/>
      <c r="K175" s="1">
        <v>41490</v>
      </c>
      <c r="L175" s="1" t="s">
        <v>469</v>
      </c>
      <c r="M175" s="1">
        <v>60</v>
      </c>
      <c r="N175" s="1">
        <v>50</v>
      </c>
      <c r="O175" s="2"/>
      <c r="P175" s="1">
        <v>45062</v>
      </c>
      <c r="Q175" s="1" t="s">
        <v>225</v>
      </c>
      <c r="R175" s="1">
        <v>100</v>
      </c>
      <c r="S175" s="1">
        <v>100</v>
      </c>
      <c r="T175" s="2"/>
      <c r="V175" s="1">
        <v>45066</v>
      </c>
      <c r="W175" s="1">
        <v>45066</v>
      </c>
      <c r="X175" s="1">
        <v>95</v>
      </c>
    </row>
    <row r="176" spans="1:24" ht="20.100000000000001" customHeight="1" x14ac:dyDescent="0.15">
      <c r="A176" s="1">
        <v>45068</v>
      </c>
      <c r="B176" s="1" t="s">
        <v>212</v>
      </c>
      <c r="C176" s="1">
        <v>80</v>
      </c>
      <c r="D176" s="1">
        <v>90</v>
      </c>
      <c r="F176" s="1">
        <v>42681</v>
      </c>
      <c r="G176" s="1" t="s">
        <v>627</v>
      </c>
      <c r="H176" s="1">
        <v>85</v>
      </c>
      <c r="I176" s="1">
        <v>100</v>
      </c>
      <c r="K176" s="1">
        <v>41492</v>
      </c>
      <c r="L176" s="1" t="s">
        <v>474</v>
      </c>
      <c r="M176" s="1">
        <v>20</v>
      </c>
      <c r="N176" s="1">
        <v>60</v>
      </c>
      <c r="P176" s="1">
        <v>45064</v>
      </c>
      <c r="Q176" s="1" t="s">
        <v>227</v>
      </c>
      <c r="R176" s="1">
        <v>35</v>
      </c>
      <c r="S176" s="1">
        <v>80</v>
      </c>
      <c r="V176" s="1">
        <v>45068</v>
      </c>
      <c r="W176" s="1">
        <v>45068</v>
      </c>
      <c r="X176" s="1">
        <v>78</v>
      </c>
    </row>
    <row r="177" spans="1:25" ht="20.100000000000001" customHeight="1" x14ac:dyDescent="0.15">
      <c r="A177" s="1">
        <v>45070</v>
      </c>
      <c r="B177" s="1" t="s">
        <v>271</v>
      </c>
      <c r="C177" s="1">
        <v>60</v>
      </c>
      <c r="D177" s="1">
        <v>80</v>
      </c>
      <c r="F177" s="1">
        <v>43253</v>
      </c>
      <c r="G177" s="1" t="s">
        <v>323</v>
      </c>
      <c r="H177" s="1">
        <v>85</v>
      </c>
      <c r="I177" s="1">
        <v>80</v>
      </c>
      <c r="K177" s="1">
        <v>41494</v>
      </c>
      <c r="L177" s="1" t="s">
        <v>480</v>
      </c>
      <c r="M177" s="1">
        <v>85</v>
      </c>
      <c r="N177" s="1">
        <v>70</v>
      </c>
      <c r="P177" s="1">
        <v>45066</v>
      </c>
      <c r="Q177" s="1" t="s">
        <v>269</v>
      </c>
      <c r="R177" s="1">
        <v>55</v>
      </c>
      <c r="S177" s="1">
        <v>70</v>
      </c>
      <c r="V177" s="1">
        <v>45078</v>
      </c>
      <c r="W177" s="1">
        <v>45078</v>
      </c>
      <c r="X177" s="1">
        <v>92</v>
      </c>
    </row>
    <row r="178" spans="1:25" ht="20.100000000000001" customHeight="1" x14ac:dyDescent="0.15">
      <c r="A178" s="1">
        <v>45078</v>
      </c>
      <c r="B178" s="1" t="s">
        <v>210</v>
      </c>
      <c r="C178" s="1">
        <v>95</v>
      </c>
      <c r="D178" s="1">
        <v>100</v>
      </c>
      <c r="F178" s="1">
        <v>43354</v>
      </c>
      <c r="G178" s="1" t="s">
        <v>451</v>
      </c>
      <c r="H178" s="1">
        <v>60</v>
      </c>
      <c r="I178" s="1">
        <v>70</v>
      </c>
      <c r="K178" s="1">
        <v>41512</v>
      </c>
      <c r="L178" s="1" t="s">
        <v>736</v>
      </c>
      <c r="M178" s="1">
        <v>65</v>
      </c>
      <c r="N178" s="1">
        <v>80</v>
      </c>
      <c r="P178" s="1">
        <v>45070</v>
      </c>
      <c r="Q178" s="1" t="s">
        <v>271</v>
      </c>
      <c r="R178" s="1">
        <v>80</v>
      </c>
      <c r="S178" s="1">
        <v>0</v>
      </c>
      <c r="V178" s="1">
        <v>45080</v>
      </c>
      <c r="W178" s="1">
        <v>45080</v>
      </c>
      <c r="X178" s="1">
        <v>99</v>
      </c>
    </row>
    <row r="179" spans="1:25" ht="20.100000000000001" customHeight="1" x14ac:dyDescent="0.15">
      <c r="A179" s="1">
        <v>45080</v>
      </c>
      <c r="B179" s="1" t="s">
        <v>233</v>
      </c>
      <c r="C179" s="1">
        <v>100</v>
      </c>
      <c r="D179" s="1">
        <v>100</v>
      </c>
      <c r="F179" s="1">
        <v>45038</v>
      </c>
      <c r="G179" s="1" t="s">
        <v>641</v>
      </c>
      <c r="H179" s="1">
        <v>40</v>
      </c>
      <c r="I179" s="1">
        <v>50</v>
      </c>
      <c r="K179" s="1">
        <v>42681</v>
      </c>
      <c r="L179" s="1" t="s">
        <v>627</v>
      </c>
      <c r="M179" s="1">
        <v>85</v>
      </c>
      <c r="N179" s="1">
        <v>100</v>
      </c>
      <c r="P179" s="1">
        <v>45078</v>
      </c>
      <c r="Q179" s="1" t="s">
        <v>210</v>
      </c>
      <c r="R179" s="1">
        <v>90</v>
      </c>
      <c r="S179" s="1">
        <v>90</v>
      </c>
      <c r="V179" s="1">
        <v>45081</v>
      </c>
      <c r="W179" s="1">
        <v>45081</v>
      </c>
      <c r="X179" s="1">
        <v>100</v>
      </c>
    </row>
    <row r="180" spans="1:25" ht="20.100000000000001" customHeight="1" x14ac:dyDescent="0.15">
      <c r="A180" s="1">
        <v>45081</v>
      </c>
      <c r="B180" s="1" t="s">
        <v>343</v>
      </c>
      <c r="C180" s="1">
        <v>85</v>
      </c>
      <c r="D180" s="1">
        <v>100</v>
      </c>
      <c r="F180" s="1">
        <v>45043</v>
      </c>
      <c r="G180" s="1" t="s">
        <v>235</v>
      </c>
      <c r="H180" s="1">
        <v>90</v>
      </c>
      <c r="I180" s="1">
        <v>100</v>
      </c>
      <c r="K180" s="1">
        <v>43253</v>
      </c>
      <c r="L180" s="1" t="s">
        <v>323</v>
      </c>
      <c r="M180" s="1">
        <v>75</v>
      </c>
      <c r="N180" s="1">
        <v>80</v>
      </c>
      <c r="P180" s="1">
        <v>45081</v>
      </c>
      <c r="Q180" s="1" t="s">
        <v>343</v>
      </c>
      <c r="R180" s="1">
        <v>95</v>
      </c>
      <c r="S180" s="1">
        <v>100</v>
      </c>
      <c r="V180" s="1">
        <v>45083</v>
      </c>
      <c r="W180" s="1">
        <v>45083</v>
      </c>
      <c r="X180" s="1">
        <v>88</v>
      </c>
    </row>
    <row r="181" spans="1:25" ht="20.100000000000001" customHeight="1" x14ac:dyDescent="0.15">
      <c r="A181" s="1">
        <v>45083</v>
      </c>
      <c r="B181" s="1" t="s">
        <v>253</v>
      </c>
      <c r="C181" s="1">
        <v>85</v>
      </c>
      <c r="D181" s="1">
        <v>100</v>
      </c>
      <c r="F181" s="1">
        <v>45046</v>
      </c>
      <c r="G181" s="1" t="s">
        <v>247</v>
      </c>
      <c r="H181" s="1">
        <v>100</v>
      </c>
      <c r="I181" s="1">
        <v>100</v>
      </c>
      <c r="K181" s="1">
        <v>43354</v>
      </c>
      <c r="L181" s="1" t="s">
        <v>451</v>
      </c>
      <c r="M181" s="1">
        <v>75</v>
      </c>
      <c r="N181" s="1">
        <v>90</v>
      </c>
      <c r="P181" s="1">
        <v>45083</v>
      </c>
      <c r="Q181" s="1" t="s">
        <v>253</v>
      </c>
      <c r="R181" s="1">
        <v>45</v>
      </c>
      <c r="S181" s="1">
        <v>80</v>
      </c>
      <c r="V181" s="1">
        <v>45086</v>
      </c>
      <c r="W181" s="1">
        <v>45086</v>
      </c>
      <c r="X181" s="1">
        <v>71</v>
      </c>
    </row>
    <row r="182" spans="1:25" ht="20.100000000000001" customHeight="1" x14ac:dyDescent="0.15">
      <c r="A182" s="1">
        <v>45086</v>
      </c>
      <c r="B182" s="1" t="s">
        <v>377</v>
      </c>
      <c r="C182" s="1">
        <v>55</v>
      </c>
      <c r="D182" s="1">
        <v>100</v>
      </c>
      <c r="F182" s="1">
        <v>45053</v>
      </c>
      <c r="G182" s="1" t="s">
        <v>206</v>
      </c>
      <c r="H182" s="1">
        <v>95</v>
      </c>
      <c r="I182" s="1">
        <v>90</v>
      </c>
      <c r="K182" s="1">
        <v>45038</v>
      </c>
      <c r="L182" s="1" t="s">
        <v>641</v>
      </c>
      <c r="M182" s="1">
        <v>50</v>
      </c>
      <c r="N182" s="1">
        <v>80</v>
      </c>
      <c r="P182" s="1">
        <v>45086</v>
      </c>
      <c r="Q182" s="1" t="s">
        <v>377</v>
      </c>
      <c r="R182" s="1">
        <v>25</v>
      </c>
      <c r="S182" s="1">
        <v>80</v>
      </c>
      <c r="V182" s="1">
        <v>45088</v>
      </c>
      <c r="W182" s="1">
        <v>45088</v>
      </c>
      <c r="X182" s="1">
        <v>60</v>
      </c>
    </row>
    <row r="183" spans="1:25" ht="20.100000000000001" customHeight="1" x14ac:dyDescent="0.15">
      <c r="A183" s="1">
        <v>45118</v>
      </c>
      <c r="B183" s="1" t="s">
        <v>378</v>
      </c>
      <c r="C183" s="1">
        <v>60</v>
      </c>
      <c r="D183" s="1">
        <v>80</v>
      </c>
      <c r="F183" s="1">
        <v>45057</v>
      </c>
      <c r="G183" s="1" t="s">
        <v>259</v>
      </c>
      <c r="H183" s="1">
        <v>80</v>
      </c>
      <c r="I183" s="1">
        <v>60</v>
      </c>
      <c r="K183" s="1">
        <v>45043</v>
      </c>
      <c r="L183" s="1" t="s">
        <v>235</v>
      </c>
      <c r="M183" s="1">
        <v>90</v>
      </c>
      <c r="N183" s="1">
        <v>100</v>
      </c>
      <c r="P183" s="1">
        <v>45088</v>
      </c>
      <c r="Q183" s="1" t="s">
        <v>295</v>
      </c>
      <c r="R183" s="1">
        <v>35</v>
      </c>
      <c r="S183" s="1">
        <v>80</v>
      </c>
      <c r="V183" s="1">
        <v>45118</v>
      </c>
      <c r="W183" s="1">
        <v>45118</v>
      </c>
      <c r="X183" s="1">
        <v>91</v>
      </c>
    </row>
    <row r="184" spans="1:25" ht="20.100000000000001" customHeight="1" x14ac:dyDescent="0.15">
      <c r="A184" s="1">
        <v>45120</v>
      </c>
      <c r="B184" s="1" t="s">
        <v>556</v>
      </c>
      <c r="C184" s="1">
        <v>65</v>
      </c>
      <c r="D184" s="1">
        <v>70</v>
      </c>
      <c r="F184" s="1">
        <v>45061</v>
      </c>
      <c r="G184" s="1" t="s">
        <v>243</v>
      </c>
      <c r="H184" s="1">
        <v>90</v>
      </c>
      <c r="I184" s="1">
        <v>50</v>
      </c>
      <c r="K184" s="1">
        <v>45046</v>
      </c>
      <c r="L184" s="1" t="s">
        <v>247</v>
      </c>
      <c r="M184" s="1">
        <v>90</v>
      </c>
      <c r="N184" s="1">
        <v>90</v>
      </c>
      <c r="P184" s="1">
        <v>45108</v>
      </c>
      <c r="Q184" s="1" t="s">
        <v>293</v>
      </c>
      <c r="R184" s="1">
        <v>30</v>
      </c>
      <c r="S184" s="1">
        <v>50</v>
      </c>
      <c r="V184" s="1">
        <v>45120</v>
      </c>
      <c r="W184" s="1">
        <v>45120</v>
      </c>
      <c r="X184" s="1">
        <v>95</v>
      </c>
    </row>
    <row r="185" spans="1:25" ht="20.100000000000001" customHeight="1" x14ac:dyDescent="0.15">
      <c r="A185" s="1">
        <v>45122</v>
      </c>
      <c r="B185" s="1" t="s">
        <v>306</v>
      </c>
      <c r="C185" s="1">
        <v>85</v>
      </c>
      <c r="D185" s="1">
        <v>90</v>
      </c>
      <c r="F185" s="1">
        <v>45062</v>
      </c>
      <c r="G185" s="1" t="s">
        <v>225</v>
      </c>
      <c r="H185" s="1">
        <v>95</v>
      </c>
      <c r="I185" s="1">
        <v>100</v>
      </c>
      <c r="K185" s="1">
        <v>45053</v>
      </c>
      <c r="L185" s="1" t="s">
        <v>206</v>
      </c>
      <c r="M185" s="1">
        <v>90</v>
      </c>
      <c r="N185" s="1">
        <v>100</v>
      </c>
      <c r="P185" s="1">
        <v>45118</v>
      </c>
      <c r="Q185" s="1" t="s">
        <v>378</v>
      </c>
      <c r="R185" s="1">
        <v>40</v>
      </c>
      <c r="S185" s="1">
        <v>0</v>
      </c>
      <c r="V185" s="1">
        <v>45122</v>
      </c>
      <c r="W185" s="1">
        <v>45122</v>
      </c>
      <c r="X185" s="1">
        <v>97</v>
      </c>
    </row>
    <row r="186" spans="1:25" ht="20.100000000000001" customHeight="1" x14ac:dyDescent="0.15">
      <c r="A186" s="1">
        <v>45130</v>
      </c>
      <c r="B186" s="1" t="s">
        <v>531</v>
      </c>
      <c r="C186" s="1">
        <v>60</v>
      </c>
      <c r="D186" s="1">
        <v>80</v>
      </c>
      <c r="F186" s="1">
        <v>45064</v>
      </c>
      <c r="G186" s="1" t="s">
        <v>227</v>
      </c>
      <c r="H186" s="1">
        <v>85</v>
      </c>
      <c r="I186" s="1">
        <v>80</v>
      </c>
      <c r="K186" s="1">
        <v>45057</v>
      </c>
      <c r="L186" s="1" t="s">
        <v>259</v>
      </c>
      <c r="M186" s="1">
        <v>65</v>
      </c>
      <c r="N186" s="1">
        <v>60</v>
      </c>
      <c r="P186" s="1">
        <v>45120</v>
      </c>
      <c r="Q186" s="1" t="s">
        <v>556</v>
      </c>
      <c r="R186" s="1">
        <v>65</v>
      </c>
      <c r="S186" s="1">
        <v>80</v>
      </c>
      <c r="V186" s="1">
        <v>45130</v>
      </c>
      <c r="W186" s="1">
        <v>45130</v>
      </c>
      <c r="X186" s="1">
        <v>81</v>
      </c>
    </row>
    <row r="187" spans="1:25" ht="20.100000000000001" customHeight="1" x14ac:dyDescent="0.15">
      <c r="A187" s="1">
        <v>45140</v>
      </c>
      <c r="B187" s="1" t="s">
        <v>339</v>
      </c>
      <c r="C187" s="1">
        <v>75</v>
      </c>
      <c r="D187" s="1">
        <v>100</v>
      </c>
      <c r="F187" s="1">
        <v>45066</v>
      </c>
      <c r="G187" s="1" t="s">
        <v>269</v>
      </c>
      <c r="H187" s="1">
        <v>75</v>
      </c>
      <c r="I187" s="1">
        <v>60</v>
      </c>
      <c r="K187" s="1">
        <v>45061</v>
      </c>
      <c r="L187" s="1" t="s">
        <v>243</v>
      </c>
      <c r="M187" s="1">
        <v>100</v>
      </c>
      <c r="N187" s="1">
        <v>90</v>
      </c>
      <c r="P187" s="1">
        <v>45122</v>
      </c>
      <c r="Q187" s="1" t="s">
        <v>306</v>
      </c>
      <c r="R187" s="1">
        <v>55</v>
      </c>
      <c r="S187" s="1">
        <v>40</v>
      </c>
      <c r="V187" s="1">
        <v>45140</v>
      </c>
      <c r="W187" s="1">
        <v>45140</v>
      </c>
      <c r="X187" s="1">
        <v>96</v>
      </c>
    </row>
    <row r="188" spans="1:25" ht="20.100000000000001" customHeight="1" x14ac:dyDescent="0.15">
      <c r="A188" s="1">
        <v>45278</v>
      </c>
      <c r="B188" s="1" t="s">
        <v>237</v>
      </c>
      <c r="C188" s="1">
        <v>80</v>
      </c>
      <c r="D188" s="1">
        <v>100</v>
      </c>
      <c r="F188" s="1">
        <v>45068</v>
      </c>
      <c r="G188" s="1" t="s">
        <v>212</v>
      </c>
      <c r="H188" s="1">
        <v>95</v>
      </c>
      <c r="I188" s="1">
        <v>90</v>
      </c>
      <c r="K188" s="1">
        <v>45062</v>
      </c>
      <c r="L188" s="1" t="s">
        <v>225</v>
      </c>
      <c r="M188" s="1">
        <v>90</v>
      </c>
      <c r="N188" s="1">
        <v>90</v>
      </c>
      <c r="P188" s="1">
        <v>45130</v>
      </c>
      <c r="Q188" s="1" t="s">
        <v>531</v>
      </c>
      <c r="R188" s="1">
        <v>40</v>
      </c>
      <c r="S188" s="1">
        <v>80</v>
      </c>
      <c r="V188" s="1">
        <v>45278</v>
      </c>
      <c r="W188" s="1">
        <v>45278</v>
      </c>
      <c r="X188" s="1">
        <v>100</v>
      </c>
    </row>
    <row r="189" spans="1:25" ht="20.100000000000001" customHeight="1" x14ac:dyDescent="0.15">
      <c r="A189" s="1">
        <v>45551</v>
      </c>
      <c r="B189" s="1" t="s">
        <v>275</v>
      </c>
      <c r="C189" s="1">
        <v>80</v>
      </c>
      <c r="D189" s="1">
        <v>70</v>
      </c>
      <c r="F189" s="1">
        <v>45070</v>
      </c>
      <c r="G189" s="1" t="s">
        <v>271</v>
      </c>
      <c r="H189" s="1">
        <v>90</v>
      </c>
      <c r="I189" s="1">
        <v>80</v>
      </c>
      <c r="K189" s="1">
        <v>45064</v>
      </c>
      <c r="L189" s="1" t="s">
        <v>227</v>
      </c>
      <c r="M189" s="1">
        <v>70</v>
      </c>
      <c r="N189" s="1">
        <v>90</v>
      </c>
      <c r="P189" s="1">
        <v>45140</v>
      </c>
      <c r="Q189" s="1" t="s">
        <v>339</v>
      </c>
      <c r="R189" s="1">
        <v>80</v>
      </c>
      <c r="S189" s="1">
        <v>90</v>
      </c>
      <c r="V189" s="1">
        <v>45551</v>
      </c>
      <c r="W189" s="1">
        <v>45551</v>
      </c>
      <c r="X189" s="1">
        <v>95</v>
      </c>
    </row>
    <row r="190" spans="1:25" ht="20.100000000000001" customHeight="1" x14ac:dyDescent="0.15">
      <c r="A190" s="1">
        <v>49853</v>
      </c>
      <c r="B190" s="1" t="s">
        <v>596</v>
      </c>
      <c r="C190" s="1">
        <v>60</v>
      </c>
      <c r="D190" s="1">
        <v>90</v>
      </c>
      <c r="F190" s="1">
        <v>45078</v>
      </c>
      <c r="G190" s="1" t="s">
        <v>210</v>
      </c>
      <c r="H190" s="1">
        <v>80</v>
      </c>
      <c r="I190" s="1">
        <v>80</v>
      </c>
      <c r="K190" s="1">
        <v>45066</v>
      </c>
      <c r="L190" s="1" t="s">
        <v>269</v>
      </c>
      <c r="M190" s="1">
        <v>65</v>
      </c>
      <c r="N190" s="1">
        <v>60</v>
      </c>
      <c r="P190" s="1">
        <v>45278</v>
      </c>
      <c r="Q190" s="1" t="s">
        <v>237</v>
      </c>
      <c r="R190" s="1">
        <v>85</v>
      </c>
      <c r="S190" s="1">
        <v>60</v>
      </c>
      <c r="V190" s="1">
        <v>49853</v>
      </c>
      <c r="W190" s="1">
        <v>49853</v>
      </c>
      <c r="X190" s="1">
        <v>84</v>
      </c>
    </row>
    <row r="191" spans="1:25" ht="20.100000000000001" customHeight="1" x14ac:dyDescent="0.15">
      <c r="A191" s="1">
        <v>35362</v>
      </c>
      <c r="B191" s="1" t="s">
        <v>778</v>
      </c>
      <c r="C191" s="1">
        <v>65</v>
      </c>
      <c r="D191" s="1">
        <v>90</v>
      </c>
      <c r="F191" s="1">
        <v>45080</v>
      </c>
      <c r="G191" s="1" t="s">
        <v>233</v>
      </c>
      <c r="H191" s="1">
        <v>100</v>
      </c>
      <c r="I191" s="1">
        <v>100</v>
      </c>
      <c r="K191" s="1">
        <v>45070</v>
      </c>
      <c r="L191" s="1" t="s">
        <v>271</v>
      </c>
      <c r="M191" s="1">
        <v>65</v>
      </c>
      <c r="N191" s="1">
        <v>90</v>
      </c>
      <c r="P191" s="1">
        <v>45551</v>
      </c>
      <c r="Q191" s="1" t="s">
        <v>275</v>
      </c>
      <c r="R191" s="1">
        <v>75</v>
      </c>
      <c r="S191" s="1">
        <v>90</v>
      </c>
    </row>
    <row r="192" spans="1:25" ht="20.100000000000001" customHeight="1" x14ac:dyDescent="0.15">
      <c r="F192" s="1">
        <v>45081</v>
      </c>
      <c r="G192" s="1" t="s">
        <v>343</v>
      </c>
      <c r="H192" s="113">
        <v>100</v>
      </c>
      <c r="I192" s="1">
        <v>90</v>
      </c>
      <c r="K192" s="1">
        <v>45078</v>
      </c>
      <c r="L192" s="1" t="s">
        <v>210</v>
      </c>
      <c r="M192" s="1">
        <v>95</v>
      </c>
      <c r="N192" s="1">
        <v>80</v>
      </c>
      <c r="P192" s="1">
        <v>49853</v>
      </c>
      <c r="Q192" s="1" t="s">
        <v>596</v>
      </c>
      <c r="R192" s="1">
        <v>30</v>
      </c>
      <c r="S192" s="1">
        <v>90</v>
      </c>
      <c r="V192" s="1">
        <v>36019</v>
      </c>
      <c r="W192" s="1">
        <v>36019</v>
      </c>
      <c r="X192" s="1" t="str">
        <f>Y192&amp;"(라)"</f>
        <v>98(라)</v>
      </c>
      <c r="Y192" s="1">
        <v>98</v>
      </c>
    </row>
    <row r="193" spans="1:25" ht="20.100000000000001" customHeight="1" x14ac:dyDescent="0.15">
      <c r="F193" s="1">
        <v>45083</v>
      </c>
      <c r="G193" s="1" t="s">
        <v>253</v>
      </c>
      <c r="H193" s="1">
        <v>80</v>
      </c>
      <c r="I193" s="1">
        <v>80</v>
      </c>
      <c r="K193" s="1">
        <v>45080</v>
      </c>
      <c r="L193" s="1" t="s">
        <v>233</v>
      </c>
      <c r="M193" s="1">
        <v>100</v>
      </c>
      <c r="N193" s="1">
        <v>90</v>
      </c>
      <c r="P193" s="1">
        <v>32869</v>
      </c>
      <c r="Q193" s="1" t="s">
        <v>717</v>
      </c>
      <c r="R193" s="1" t="s">
        <v>760</v>
      </c>
      <c r="S193" s="1" t="s">
        <v>760</v>
      </c>
      <c r="V193" s="1">
        <v>26575</v>
      </c>
      <c r="W193" s="1">
        <v>26575</v>
      </c>
      <c r="X193" s="1" t="str">
        <f t="shared" ref="X193:X247" si="0">Y193&amp;"(라)"</f>
        <v>93(라)</v>
      </c>
      <c r="Y193" s="1">
        <v>93</v>
      </c>
    </row>
    <row r="194" spans="1:25" ht="20.100000000000001" customHeight="1" x14ac:dyDescent="0.15">
      <c r="E194" s="113" t="s">
        <v>12</v>
      </c>
      <c r="F194" s="1">
        <v>45088</v>
      </c>
      <c r="G194" s="1" t="s">
        <v>295</v>
      </c>
      <c r="H194" s="1">
        <v>50</v>
      </c>
      <c r="I194" s="1">
        <v>70</v>
      </c>
      <c r="K194" s="1">
        <v>45081</v>
      </c>
      <c r="L194" s="1" t="s">
        <v>343</v>
      </c>
      <c r="M194" s="1">
        <v>100</v>
      </c>
      <c r="N194" s="1">
        <v>100</v>
      </c>
      <c r="V194" s="1">
        <v>26738</v>
      </c>
      <c r="W194" s="1">
        <v>26738</v>
      </c>
      <c r="X194" s="1" t="str">
        <f t="shared" si="0"/>
        <v>46(라)</v>
      </c>
      <c r="Y194" s="1">
        <v>46</v>
      </c>
    </row>
    <row r="195" spans="1:25" ht="20.100000000000001" customHeight="1" x14ac:dyDescent="0.15">
      <c r="A195" s="1">
        <v>26573</v>
      </c>
      <c r="B195" s="1" t="s">
        <v>309</v>
      </c>
      <c r="C195" s="1" t="str">
        <f>E195&amp;"(라)"</f>
        <v>80(라)</v>
      </c>
      <c r="D195" s="1" t="s">
        <v>97</v>
      </c>
      <c r="E195" s="1">
        <v>80</v>
      </c>
      <c r="F195" s="1">
        <v>45118</v>
      </c>
      <c r="G195" s="1" t="s">
        <v>378</v>
      </c>
      <c r="H195" s="1">
        <v>85</v>
      </c>
      <c r="I195" s="1">
        <v>40</v>
      </c>
      <c r="K195" s="1">
        <v>45083</v>
      </c>
      <c r="L195" s="1" t="s">
        <v>253</v>
      </c>
      <c r="M195" s="1">
        <v>75</v>
      </c>
      <c r="N195" s="1">
        <v>80</v>
      </c>
      <c r="V195" s="1">
        <v>36028</v>
      </c>
      <c r="W195" s="1">
        <v>36028</v>
      </c>
      <c r="X195" s="1" t="str">
        <f t="shared" si="0"/>
        <v>71(라)</v>
      </c>
      <c r="Y195" s="1">
        <v>71</v>
      </c>
    </row>
    <row r="196" spans="1:25" ht="20.100000000000001" customHeight="1" x14ac:dyDescent="0.15">
      <c r="A196" s="1">
        <v>32848</v>
      </c>
      <c r="B196" s="1" t="s">
        <v>666</v>
      </c>
      <c r="C196" s="1" t="str">
        <f t="shared" ref="C196:C198" si="1">E196&amp;"(라)"</f>
        <v>40(라)</v>
      </c>
      <c r="D196" s="1" t="s">
        <v>97</v>
      </c>
      <c r="E196" s="1">
        <v>40</v>
      </c>
      <c r="F196" s="1">
        <v>45120</v>
      </c>
      <c r="G196" s="1" t="s">
        <v>556</v>
      </c>
      <c r="H196" s="1">
        <v>75</v>
      </c>
      <c r="I196" s="1">
        <v>70</v>
      </c>
      <c r="K196" s="1">
        <v>45088</v>
      </c>
      <c r="L196" s="1" t="s">
        <v>295</v>
      </c>
      <c r="M196" s="1">
        <v>45</v>
      </c>
      <c r="N196" s="1">
        <v>40</v>
      </c>
      <c r="V196" s="1">
        <v>32848</v>
      </c>
      <c r="W196" s="1">
        <v>32848</v>
      </c>
      <c r="X196" s="1" t="str">
        <f t="shared" si="0"/>
        <v>69(라)</v>
      </c>
      <c r="Y196" s="1">
        <v>69</v>
      </c>
    </row>
    <row r="197" spans="1:25" ht="20.100000000000001" customHeight="1" x14ac:dyDescent="0.15">
      <c r="A197" s="1">
        <v>36028</v>
      </c>
      <c r="B197" s="1" t="s">
        <v>558</v>
      </c>
      <c r="C197" s="1" t="str">
        <f t="shared" si="1"/>
        <v>30(라)</v>
      </c>
      <c r="D197" s="1" t="s">
        <v>97</v>
      </c>
      <c r="E197" s="1">
        <v>30</v>
      </c>
      <c r="F197" s="1">
        <v>45122</v>
      </c>
      <c r="G197" s="1" t="s">
        <v>306</v>
      </c>
      <c r="H197" s="1">
        <v>90</v>
      </c>
      <c r="I197" s="1">
        <v>80</v>
      </c>
      <c r="K197" s="1">
        <v>45118</v>
      </c>
      <c r="L197" s="1" t="s">
        <v>378</v>
      </c>
      <c r="M197" s="1">
        <v>60</v>
      </c>
      <c r="N197" s="1">
        <v>60</v>
      </c>
      <c r="V197" s="1">
        <v>28747</v>
      </c>
      <c r="W197" s="1">
        <v>28747</v>
      </c>
      <c r="X197" s="1" t="str">
        <f t="shared" si="0"/>
        <v>74(라)</v>
      </c>
      <c r="Y197" s="1">
        <v>74</v>
      </c>
    </row>
    <row r="198" spans="1:25" ht="20.100000000000001" customHeight="1" x14ac:dyDescent="0.15">
      <c r="A198" s="1">
        <v>26738</v>
      </c>
      <c r="B198" s="1" t="s">
        <v>631</v>
      </c>
      <c r="C198" s="1" t="str">
        <f t="shared" si="1"/>
        <v>25(라)</v>
      </c>
      <c r="D198" s="1" t="s">
        <v>97</v>
      </c>
      <c r="E198" s="1">
        <v>25</v>
      </c>
      <c r="F198" s="1">
        <v>45130</v>
      </c>
      <c r="G198" s="1" t="s">
        <v>531</v>
      </c>
      <c r="H198" s="1">
        <v>75</v>
      </c>
      <c r="I198" s="1">
        <v>60</v>
      </c>
      <c r="K198" s="1">
        <v>45120</v>
      </c>
      <c r="L198" s="1" t="s">
        <v>556</v>
      </c>
      <c r="M198" s="1">
        <v>85</v>
      </c>
      <c r="N198" s="1">
        <v>70</v>
      </c>
      <c r="V198" s="1">
        <v>36263</v>
      </c>
      <c r="W198" s="1">
        <v>36263</v>
      </c>
      <c r="X198" s="1" t="str">
        <f t="shared" si="0"/>
        <v>67(라)</v>
      </c>
      <c r="Y198" s="1">
        <v>67</v>
      </c>
    </row>
    <row r="199" spans="1:25" ht="20.100000000000001" customHeight="1" x14ac:dyDescent="0.15">
      <c r="A199" s="1">
        <v>26575</v>
      </c>
      <c r="B199" s="1" t="s">
        <v>314</v>
      </c>
      <c r="C199" s="1" t="str">
        <f t="shared" ref="C199:C232" si="2">E199&amp;"(라)"</f>
        <v>80(라)</v>
      </c>
      <c r="D199" s="1" t="s">
        <v>97</v>
      </c>
      <c r="E199" s="1">
        <v>80</v>
      </c>
      <c r="F199" s="1">
        <v>45140</v>
      </c>
      <c r="G199" s="1" t="s">
        <v>339</v>
      </c>
      <c r="H199" s="1">
        <v>70</v>
      </c>
      <c r="I199" s="1">
        <v>90</v>
      </c>
      <c r="K199" s="1">
        <v>45122</v>
      </c>
      <c r="L199" s="1" t="s">
        <v>306</v>
      </c>
      <c r="M199" s="1">
        <v>70</v>
      </c>
      <c r="N199" s="1">
        <v>70</v>
      </c>
      <c r="V199" s="1">
        <v>36066</v>
      </c>
      <c r="W199" s="1">
        <v>36066</v>
      </c>
      <c r="X199" s="1" t="str">
        <f t="shared" si="0"/>
        <v>0(라)</v>
      </c>
      <c r="Y199" s="1">
        <v>0</v>
      </c>
    </row>
    <row r="200" spans="1:25" ht="20.100000000000001" customHeight="1" x14ac:dyDescent="0.15">
      <c r="A200" s="1">
        <v>36053</v>
      </c>
      <c r="B200" s="1" t="s">
        <v>183</v>
      </c>
      <c r="C200" s="1" t="str">
        <f t="shared" si="2"/>
        <v>75(라)</v>
      </c>
      <c r="D200" s="1" t="s">
        <v>97</v>
      </c>
      <c r="E200" s="1">
        <v>75</v>
      </c>
      <c r="F200" s="1">
        <v>45278</v>
      </c>
      <c r="G200" s="1" t="s">
        <v>237</v>
      </c>
      <c r="H200" s="1">
        <v>95</v>
      </c>
      <c r="I200" s="1">
        <v>100</v>
      </c>
      <c r="K200" s="1">
        <v>45130</v>
      </c>
      <c r="L200" s="1" t="s">
        <v>531</v>
      </c>
      <c r="M200" s="1">
        <v>65</v>
      </c>
      <c r="N200" s="1">
        <v>60</v>
      </c>
      <c r="V200" s="1">
        <v>26717</v>
      </c>
      <c r="W200" s="1">
        <v>26717</v>
      </c>
      <c r="X200" s="1" t="str">
        <f t="shared" si="0"/>
        <v>55(라)</v>
      </c>
      <c r="Y200" s="1">
        <v>55</v>
      </c>
    </row>
    <row r="201" spans="1:25" ht="20.100000000000001" customHeight="1" x14ac:dyDescent="0.15">
      <c r="A201" s="1">
        <v>26524</v>
      </c>
      <c r="B201" s="1" t="s">
        <v>408</v>
      </c>
      <c r="C201" s="1" t="str">
        <f t="shared" si="2"/>
        <v>60(라)</v>
      </c>
      <c r="D201" s="1" t="s">
        <v>97</v>
      </c>
      <c r="E201" s="1">
        <v>60</v>
      </c>
      <c r="F201" s="1">
        <v>45551</v>
      </c>
      <c r="G201" s="1" t="s">
        <v>275</v>
      </c>
      <c r="H201" s="1">
        <v>95</v>
      </c>
      <c r="I201" s="1">
        <v>70</v>
      </c>
      <c r="K201" s="1">
        <v>45140</v>
      </c>
      <c r="L201" s="1" t="s">
        <v>339</v>
      </c>
      <c r="M201" s="1">
        <v>80</v>
      </c>
      <c r="N201" s="1">
        <v>80</v>
      </c>
      <c r="V201" s="1">
        <v>32878</v>
      </c>
      <c r="W201" s="1">
        <v>32878</v>
      </c>
      <c r="X201" s="1" t="str">
        <f t="shared" si="0"/>
        <v>85(라)</v>
      </c>
      <c r="Y201" s="1">
        <v>85</v>
      </c>
    </row>
    <row r="202" spans="1:25" ht="20.100000000000001" customHeight="1" x14ac:dyDescent="0.15">
      <c r="A202" s="1">
        <v>37298</v>
      </c>
      <c r="B202" s="1" t="s">
        <v>693</v>
      </c>
      <c r="C202" s="1" t="str">
        <f t="shared" si="2"/>
        <v>40(라)</v>
      </c>
      <c r="D202" s="1" t="s">
        <v>97</v>
      </c>
      <c r="E202" s="1">
        <v>40</v>
      </c>
      <c r="F202" s="1">
        <v>49853</v>
      </c>
      <c r="G202" s="1" t="s">
        <v>596</v>
      </c>
      <c r="H202" s="1">
        <v>45</v>
      </c>
      <c r="I202" s="1">
        <v>50</v>
      </c>
      <c r="K202" s="1">
        <v>45278</v>
      </c>
      <c r="L202" s="1" t="s">
        <v>237</v>
      </c>
      <c r="M202" s="1">
        <v>80</v>
      </c>
      <c r="N202" s="1">
        <v>70</v>
      </c>
      <c r="V202" s="1">
        <v>26524</v>
      </c>
      <c r="W202" s="1">
        <v>26524</v>
      </c>
      <c r="X202" s="1" t="str">
        <f t="shared" si="0"/>
        <v>86(라)</v>
      </c>
      <c r="Y202" s="1">
        <v>86</v>
      </c>
    </row>
    <row r="203" spans="1:25" ht="20.100000000000001" customHeight="1" x14ac:dyDescent="0.15">
      <c r="A203" s="1">
        <v>36263</v>
      </c>
      <c r="B203" s="1" t="s">
        <v>578</v>
      </c>
      <c r="C203" s="1" t="str">
        <f t="shared" si="2"/>
        <v>50(라)</v>
      </c>
      <c r="D203" s="1" t="s">
        <v>97</v>
      </c>
      <c r="E203" s="1">
        <v>50</v>
      </c>
      <c r="F203" s="1">
        <v>36178</v>
      </c>
      <c r="G203" s="1" t="s">
        <v>786</v>
      </c>
      <c r="H203" s="1">
        <v>95</v>
      </c>
      <c r="I203" s="1">
        <v>90</v>
      </c>
      <c r="J203" s="113" t="s">
        <v>12</v>
      </c>
      <c r="K203" s="1">
        <v>45551</v>
      </c>
      <c r="L203" s="1" t="s">
        <v>275</v>
      </c>
      <c r="M203" s="1">
        <v>95</v>
      </c>
      <c r="N203" s="1">
        <v>80</v>
      </c>
      <c r="V203" s="1">
        <v>48537</v>
      </c>
      <c r="W203" s="1">
        <v>48537</v>
      </c>
      <c r="X203" s="1" t="str">
        <f t="shared" si="0"/>
        <v>76(라)</v>
      </c>
      <c r="Y203" s="1">
        <v>76</v>
      </c>
    </row>
    <row r="204" spans="1:25" ht="20.100000000000001" customHeight="1" x14ac:dyDescent="0.15">
      <c r="A204" s="1">
        <v>37128</v>
      </c>
      <c r="B204" s="1" t="s">
        <v>689</v>
      </c>
      <c r="C204" s="1" t="str">
        <f t="shared" si="2"/>
        <v>50(라)</v>
      </c>
      <c r="D204" s="1" t="s">
        <v>97</v>
      </c>
      <c r="E204" s="1">
        <v>50</v>
      </c>
      <c r="F204" s="1">
        <v>21860</v>
      </c>
      <c r="G204" s="1" t="s">
        <v>316</v>
      </c>
      <c r="H204" s="1" t="str">
        <f>J204&amp;"(라)"</f>
        <v>10(라)</v>
      </c>
      <c r="I204" s="1" t="s">
        <v>97</v>
      </c>
      <c r="J204" s="1">
        <v>10</v>
      </c>
      <c r="K204" s="1">
        <v>49853</v>
      </c>
      <c r="L204" s="1" t="s">
        <v>596</v>
      </c>
      <c r="M204" s="1">
        <v>45</v>
      </c>
      <c r="N204" s="1">
        <v>60</v>
      </c>
      <c r="V204" s="1">
        <v>35951</v>
      </c>
      <c r="W204" s="1">
        <v>35951</v>
      </c>
      <c r="X204" s="1" t="str">
        <f t="shared" si="0"/>
        <v>90(라)</v>
      </c>
      <c r="Y204" s="1">
        <v>90</v>
      </c>
    </row>
    <row r="205" spans="1:25" ht="20.100000000000001" customHeight="1" x14ac:dyDescent="0.15">
      <c r="A205" s="1">
        <v>45108</v>
      </c>
      <c r="B205" s="1" t="s">
        <v>293</v>
      </c>
      <c r="C205" s="1" t="str">
        <f t="shared" si="2"/>
        <v>45(라)</v>
      </c>
      <c r="D205" s="1" t="s">
        <v>97</v>
      </c>
      <c r="E205" s="1">
        <v>45</v>
      </c>
      <c r="F205" s="1">
        <v>32848</v>
      </c>
      <c r="G205" s="1" t="s">
        <v>666</v>
      </c>
      <c r="H205" s="1" t="str">
        <f t="shared" ref="H205:H248" si="3">J205&amp;"(라)"</f>
        <v>70(라)</v>
      </c>
      <c r="I205" s="1" t="s">
        <v>97</v>
      </c>
      <c r="J205" s="1">
        <v>70</v>
      </c>
      <c r="K205" s="1">
        <v>22606</v>
      </c>
      <c r="L205" s="1" t="s">
        <v>390</v>
      </c>
      <c r="M205" s="1">
        <v>85</v>
      </c>
      <c r="N205" s="1">
        <v>90</v>
      </c>
      <c r="V205" s="1">
        <v>21809</v>
      </c>
      <c r="W205" s="1">
        <v>21809</v>
      </c>
      <c r="X205" s="1" t="str">
        <f t="shared" si="0"/>
        <v>78(라)</v>
      </c>
      <c r="Y205" s="1">
        <v>78</v>
      </c>
    </row>
    <row r="206" spans="1:25" ht="20.100000000000001" customHeight="1" x14ac:dyDescent="0.15">
      <c r="A206" s="1">
        <v>48537</v>
      </c>
      <c r="B206" s="1" t="s">
        <v>264</v>
      </c>
      <c r="C206" s="1" t="str">
        <f t="shared" si="2"/>
        <v>80(라)</v>
      </c>
      <c r="D206" s="1" t="s">
        <v>97</v>
      </c>
      <c r="E206" s="1">
        <v>80</v>
      </c>
      <c r="F206" s="1">
        <v>36046</v>
      </c>
      <c r="G206" s="1" t="s">
        <v>782</v>
      </c>
      <c r="H206" s="1" t="str">
        <f t="shared" si="3"/>
        <v>0(라)</v>
      </c>
      <c r="I206" s="1" t="s">
        <v>97</v>
      </c>
      <c r="J206" s="1">
        <v>0</v>
      </c>
      <c r="O206" s="113" t="s">
        <v>12</v>
      </c>
      <c r="V206" s="1">
        <v>36148</v>
      </c>
      <c r="W206" s="1">
        <v>36148</v>
      </c>
      <c r="X206" s="1" t="str">
        <f t="shared" si="0"/>
        <v>95(라)</v>
      </c>
      <c r="Y206" s="1">
        <v>95</v>
      </c>
    </row>
    <row r="207" spans="1:25" ht="20.100000000000001" customHeight="1" x14ac:dyDescent="0.15">
      <c r="A207" s="1">
        <v>36023</v>
      </c>
      <c r="B207" s="1" t="s">
        <v>177</v>
      </c>
      <c r="C207" s="1" t="str">
        <f t="shared" si="2"/>
        <v>25(라)</v>
      </c>
      <c r="D207" s="1" t="s">
        <v>97</v>
      </c>
      <c r="E207" s="1">
        <v>25</v>
      </c>
      <c r="F207" s="1">
        <v>36025</v>
      </c>
      <c r="G207" s="1" t="s">
        <v>185</v>
      </c>
      <c r="H207" s="1" t="str">
        <f t="shared" si="3"/>
        <v>65(라)</v>
      </c>
      <c r="I207" s="1" t="s">
        <v>97</v>
      </c>
      <c r="J207" s="1">
        <v>65</v>
      </c>
      <c r="K207" s="1">
        <v>18821</v>
      </c>
      <c r="L207" s="1" t="s">
        <v>359</v>
      </c>
      <c r="M207" s="1" t="str">
        <f>O207&amp;"(라)"</f>
        <v>80(라)</v>
      </c>
      <c r="N207" s="1" t="s">
        <v>97</v>
      </c>
      <c r="O207" s="1">
        <v>80</v>
      </c>
      <c r="T207" s="113" t="s">
        <v>12</v>
      </c>
      <c r="V207" s="1">
        <v>32656</v>
      </c>
      <c r="W207" s="1">
        <v>32656</v>
      </c>
      <c r="X207" s="1" t="str">
        <f t="shared" si="0"/>
        <v>86(라)</v>
      </c>
      <c r="Y207" s="1">
        <v>86</v>
      </c>
    </row>
    <row r="208" spans="1:25" ht="20.100000000000001" customHeight="1" x14ac:dyDescent="0.15">
      <c r="A208" s="1">
        <v>33000</v>
      </c>
      <c r="B208" s="1" t="s">
        <v>181</v>
      </c>
      <c r="C208" s="1" t="str">
        <f t="shared" si="2"/>
        <v>85(라)</v>
      </c>
      <c r="D208" s="1" t="s">
        <v>97</v>
      </c>
      <c r="E208" s="1">
        <v>85</v>
      </c>
      <c r="F208" s="1">
        <v>26738</v>
      </c>
      <c r="G208" s="1" t="s">
        <v>631</v>
      </c>
      <c r="H208" s="1" t="str">
        <f t="shared" si="3"/>
        <v>20(라)</v>
      </c>
      <c r="I208" s="1" t="s">
        <v>97</v>
      </c>
      <c r="J208" s="1">
        <v>20</v>
      </c>
      <c r="K208" s="1">
        <v>32848</v>
      </c>
      <c r="L208" s="1" t="s">
        <v>666</v>
      </c>
      <c r="M208" s="1" t="str">
        <f t="shared" ref="M208:M269" si="4">O208&amp;"(라)"</f>
        <v>15(라)</v>
      </c>
      <c r="N208" s="1" t="s">
        <v>97</v>
      </c>
      <c r="O208" s="1">
        <v>15</v>
      </c>
      <c r="P208" s="1">
        <v>35357</v>
      </c>
      <c r="Q208" s="1" t="s">
        <v>380</v>
      </c>
      <c r="R208" s="1" t="str">
        <f t="shared" ref="R208:R239" si="5">T208&amp;"(라)"</f>
        <v>70(라)</v>
      </c>
      <c r="S208" s="1" t="s">
        <v>97</v>
      </c>
      <c r="T208" s="1">
        <v>70</v>
      </c>
      <c r="V208" s="1">
        <v>36025</v>
      </c>
      <c r="W208" s="1">
        <v>36025</v>
      </c>
      <c r="X208" s="1" t="str">
        <f t="shared" si="0"/>
        <v>85(라)</v>
      </c>
      <c r="Y208" s="1">
        <v>85</v>
      </c>
    </row>
    <row r="209" spans="1:25" ht="20.100000000000001" customHeight="1" x14ac:dyDescent="0.15">
      <c r="A209" s="1">
        <v>28700</v>
      </c>
      <c r="B209" s="1" t="s">
        <v>335</v>
      </c>
      <c r="C209" s="1" t="str">
        <f t="shared" si="2"/>
        <v>95(라)</v>
      </c>
      <c r="D209" s="1" t="s">
        <v>97</v>
      </c>
      <c r="E209" s="1">
        <v>95</v>
      </c>
      <c r="F209" s="1">
        <v>36028</v>
      </c>
      <c r="G209" s="1" t="s">
        <v>558</v>
      </c>
      <c r="H209" s="1" t="str">
        <f t="shared" si="3"/>
        <v>40(라)</v>
      </c>
      <c r="I209" s="1" t="s">
        <v>97</v>
      </c>
      <c r="J209" s="1">
        <v>40</v>
      </c>
      <c r="K209" s="1">
        <v>36028</v>
      </c>
      <c r="L209" s="1" t="s">
        <v>558</v>
      </c>
      <c r="M209" s="1" t="str">
        <f t="shared" si="4"/>
        <v>50(라)</v>
      </c>
      <c r="N209" s="1" t="s">
        <v>97</v>
      </c>
      <c r="O209" s="1">
        <v>50</v>
      </c>
      <c r="P209" s="1">
        <v>31841</v>
      </c>
      <c r="Q209" s="1" t="s">
        <v>108</v>
      </c>
      <c r="R209" s="1" t="str">
        <f t="shared" si="5"/>
        <v>35(라)</v>
      </c>
      <c r="S209" s="1" t="s">
        <v>97</v>
      </c>
      <c r="T209" s="1">
        <v>35</v>
      </c>
      <c r="V209" s="1">
        <v>25278</v>
      </c>
      <c r="W209" s="1">
        <v>25278</v>
      </c>
      <c r="X209" s="1" t="str">
        <f t="shared" si="0"/>
        <v>96(라)</v>
      </c>
      <c r="Y209" s="1">
        <v>96</v>
      </c>
    </row>
    <row r="210" spans="1:25" ht="20.100000000000001" customHeight="1" x14ac:dyDescent="0.15">
      <c r="A210" s="1">
        <v>26671</v>
      </c>
      <c r="B210" s="1" t="s">
        <v>652</v>
      </c>
      <c r="C210" s="1" t="str">
        <f t="shared" si="2"/>
        <v>85(라)</v>
      </c>
      <c r="D210" s="1" t="s">
        <v>97</v>
      </c>
      <c r="E210" s="1">
        <v>85</v>
      </c>
      <c r="F210" s="1">
        <v>35360</v>
      </c>
      <c r="G210" s="1" t="s">
        <v>453</v>
      </c>
      <c r="H210" s="1" t="str">
        <f t="shared" si="3"/>
        <v>75(라)</v>
      </c>
      <c r="I210" s="1" t="s">
        <v>97</v>
      </c>
      <c r="J210" s="1">
        <v>75</v>
      </c>
      <c r="K210" s="1">
        <v>26738</v>
      </c>
      <c r="L210" s="1" t="s">
        <v>631</v>
      </c>
      <c r="M210" s="1" t="str">
        <f t="shared" si="4"/>
        <v>15(라)</v>
      </c>
      <c r="N210" s="1" t="s">
        <v>97</v>
      </c>
      <c r="O210" s="1">
        <v>15</v>
      </c>
      <c r="P210" s="1">
        <v>36169</v>
      </c>
      <c r="Q210" s="1" t="s">
        <v>219</v>
      </c>
      <c r="R210" s="1" t="str">
        <f t="shared" si="5"/>
        <v>20(라)</v>
      </c>
      <c r="S210" s="1" t="s">
        <v>97</v>
      </c>
      <c r="T210" s="1">
        <v>20</v>
      </c>
      <c r="V210" s="1">
        <v>36023</v>
      </c>
      <c r="W210" s="1">
        <v>36023</v>
      </c>
      <c r="X210" s="1" t="str">
        <f t="shared" si="0"/>
        <v>87(라)</v>
      </c>
      <c r="Y210" s="1">
        <v>87</v>
      </c>
    </row>
    <row r="211" spans="1:25" ht="20.100000000000001" customHeight="1" x14ac:dyDescent="0.15">
      <c r="A211" s="1">
        <v>36472</v>
      </c>
      <c r="B211" s="1" t="s">
        <v>399</v>
      </c>
      <c r="C211" s="1" t="str">
        <f t="shared" si="2"/>
        <v>45(라)</v>
      </c>
      <c r="D211" s="1" t="s">
        <v>97</v>
      </c>
      <c r="E211" s="1">
        <v>45</v>
      </c>
      <c r="F211" s="1">
        <v>26575</v>
      </c>
      <c r="G211" s="1" t="s">
        <v>314</v>
      </c>
      <c r="H211" s="1" t="str">
        <f t="shared" si="3"/>
        <v>90(라)</v>
      </c>
      <c r="I211" s="1" t="s">
        <v>97</v>
      </c>
      <c r="J211" s="1">
        <v>90</v>
      </c>
      <c r="K211" s="1">
        <v>26573</v>
      </c>
      <c r="L211" s="1" t="s">
        <v>309</v>
      </c>
      <c r="M211" s="1" t="str">
        <f t="shared" si="4"/>
        <v>95(라)</v>
      </c>
      <c r="N211" s="1" t="s">
        <v>97</v>
      </c>
      <c r="O211" s="1">
        <v>95</v>
      </c>
      <c r="P211" s="1">
        <v>30598</v>
      </c>
      <c r="Q211" s="1" t="s">
        <v>463</v>
      </c>
      <c r="R211" s="1" t="str">
        <f t="shared" si="5"/>
        <v>15(라)</v>
      </c>
      <c r="S211" s="1" t="s">
        <v>97</v>
      </c>
      <c r="T211" s="1">
        <v>15</v>
      </c>
      <c r="V211" s="1">
        <v>25266</v>
      </c>
      <c r="W211" s="1">
        <v>25266</v>
      </c>
      <c r="X211" s="1" t="str">
        <f t="shared" si="0"/>
        <v>96(라)</v>
      </c>
      <c r="Y211" s="1">
        <v>96</v>
      </c>
    </row>
    <row r="212" spans="1:25" ht="20.100000000000001" customHeight="1" x14ac:dyDescent="0.15">
      <c r="A212" s="1">
        <v>28682</v>
      </c>
      <c r="B212" s="1" t="s">
        <v>349</v>
      </c>
      <c r="C212" s="1" t="str">
        <f t="shared" si="2"/>
        <v>50(라)</v>
      </c>
      <c r="D212" s="1" t="s">
        <v>97</v>
      </c>
      <c r="E212" s="1">
        <v>50</v>
      </c>
      <c r="F212" s="1">
        <v>36665</v>
      </c>
      <c r="G212" s="1" t="s">
        <v>208</v>
      </c>
      <c r="H212" s="1" t="str">
        <f t="shared" si="3"/>
        <v>55(라)</v>
      </c>
      <c r="I212" s="1" t="s">
        <v>97</v>
      </c>
      <c r="J212" s="1">
        <v>55</v>
      </c>
      <c r="K212" s="1">
        <v>26524</v>
      </c>
      <c r="L212" s="1" t="s">
        <v>408</v>
      </c>
      <c r="M212" s="1" t="str">
        <f t="shared" si="4"/>
        <v>65(라)</v>
      </c>
      <c r="N212" s="1" t="s">
        <v>97</v>
      </c>
      <c r="O212" s="1">
        <v>65</v>
      </c>
      <c r="P212" s="1">
        <v>28700</v>
      </c>
      <c r="Q212" s="1" t="s">
        <v>335</v>
      </c>
      <c r="R212" s="1" t="str">
        <f t="shared" si="5"/>
        <v>65(라)</v>
      </c>
      <c r="S212" s="1" t="s">
        <v>97</v>
      </c>
      <c r="T212" s="1">
        <v>65</v>
      </c>
      <c r="V212" s="1">
        <v>35951</v>
      </c>
      <c r="W212" s="1">
        <v>35951</v>
      </c>
      <c r="X212" s="1" t="str">
        <f t="shared" si="0"/>
        <v>76(라)</v>
      </c>
      <c r="Y212" s="1">
        <v>76</v>
      </c>
    </row>
    <row r="213" spans="1:25" ht="20.100000000000001" customHeight="1" x14ac:dyDescent="0.15">
      <c r="A213" s="1">
        <v>36025</v>
      </c>
      <c r="B213" s="1" t="s">
        <v>185</v>
      </c>
      <c r="C213" s="1" t="str">
        <f t="shared" si="2"/>
        <v>75(라)</v>
      </c>
      <c r="D213" s="1" t="s">
        <v>97</v>
      </c>
      <c r="E213" s="1">
        <v>75</v>
      </c>
      <c r="F213" s="1">
        <v>36263</v>
      </c>
      <c r="G213" s="1" t="s">
        <v>578</v>
      </c>
      <c r="H213" s="1" t="str">
        <f t="shared" si="3"/>
        <v>25(라)</v>
      </c>
      <c r="I213" s="1" t="s">
        <v>97</v>
      </c>
      <c r="J213" s="1">
        <v>25</v>
      </c>
      <c r="K213" s="1">
        <v>36472</v>
      </c>
      <c r="L213" s="1" t="s">
        <v>399</v>
      </c>
      <c r="M213" s="1" t="str">
        <f t="shared" si="4"/>
        <v>65(라)</v>
      </c>
      <c r="N213" s="1" t="s">
        <v>97</v>
      </c>
      <c r="O213" s="1">
        <v>65</v>
      </c>
      <c r="P213" s="1">
        <v>32686</v>
      </c>
      <c r="Q213" s="1" t="s">
        <v>144</v>
      </c>
      <c r="R213" s="1" t="str">
        <f t="shared" si="5"/>
        <v>85(라)</v>
      </c>
      <c r="S213" s="1" t="s">
        <v>97</v>
      </c>
      <c r="T213" s="1">
        <v>85</v>
      </c>
      <c r="V213" s="1">
        <v>33023</v>
      </c>
      <c r="W213" s="1">
        <v>33023</v>
      </c>
      <c r="X213" s="1" t="str">
        <f t="shared" si="0"/>
        <v>72(라)</v>
      </c>
      <c r="Y213" s="1">
        <v>72</v>
      </c>
    </row>
    <row r="214" spans="1:25" ht="20.100000000000001" customHeight="1" x14ac:dyDescent="0.15">
      <c r="A214" s="1">
        <v>24023</v>
      </c>
      <c r="B214" s="1" t="s">
        <v>140</v>
      </c>
      <c r="C214" s="1" t="str">
        <f t="shared" si="2"/>
        <v>80(라)</v>
      </c>
      <c r="D214" s="1" t="s">
        <v>97</v>
      </c>
      <c r="E214" s="1">
        <v>80</v>
      </c>
      <c r="F214" s="1">
        <v>35951</v>
      </c>
      <c r="G214" s="1" t="s">
        <v>781</v>
      </c>
      <c r="H214" s="1" t="str">
        <f t="shared" si="3"/>
        <v>70(라)</v>
      </c>
      <c r="I214" s="1" t="s">
        <v>97</v>
      </c>
      <c r="J214" s="1">
        <v>70</v>
      </c>
      <c r="K214" s="1">
        <v>36263</v>
      </c>
      <c r="L214" s="1" t="s">
        <v>578</v>
      </c>
      <c r="M214" s="1" t="str">
        <f t="shared" si="4"/>
        <v>55(라)</v>
      </c>
      <c r="N214" s="1" t="s">
        <v>97</v>
      </c>
      <c r="O214" s="1">
        <v>55</v>
      </c>
      <c r="P214" s="1">
        <v>39110</v>
      </c>
      <c r="Q214" s="1" t="s">
        <v>279</v>
      </c>
      <c r="R214" s="1" t="str">
        <f t="shared" si="5"/>
        <v>70(라)</v>
      </c>
      <c r="S214" s="1" t="s">
        <v>97</v>
      </c>
      <c r="T214" s="1">
        <v>70</v>
      </c>
      <c r="V214" s="1">
        <v>20563</v>
      </c>
      <c r="W214" s="1">
        <v>20563</v>
      </c>
      <c r="X214" s="1" t="str">
        <f t="shared" si="0"/>
        <v>89(라)</v>
      </c>
      <c r="Y214" s="1">
        <v>89</v>
      </c>
    </row>
    <row r="215" spans="1:25" ht="20.100000000000001" customHeight="1" x14ac:dyDescent="0.15">
      <c r="A215" s="1">
        <v>36148</v>
      </c>
      <c r="B215" s="1" t="s">
        <v>202</v>
      </c>
      <c r="C215" s="1" t="str">
        <f t="shared" si="2"/>
        <v>100(라)</v>
      </c>
      <c r="D215" s="1" t="s">
        <v>97</v>
      </c>
      <c r="E215" s="1">
        <v>100</v>
      </c>
      <c r="F215" s="1">
        <v>35951</v>
      </c>
      <c r="G215" s="1" t="s">
        <v>408</v>
      </c>
      <c r="H215" s="1" t="str">
        <f t="shared" si="3"/>
        <v>75(라)</v>
      </c>
      <c r="I215" s="1" t="s">
        <v>97</v>
      </c>
      <c r="J215" s="1">
        <v>75</v>
      </c>
      <c r="K215" s="1">
        <v>37298</v>
      </c>
      <c r="L215" s="1" t="s">
        <v>693</v>
      </c>
      <c r="M215" s="1" t="str">
        <f t="shared" si="4"/>
        <v>75(라)</v>
      </c>
      <c r="N215" s="1" t="s">
        <v>97</v>
      </c>
      <c r="O215" s="1">
        <v>75</v>
      </c>
      <c r="P215" s="1">
        <v>21860</v>
      </c>
      <c r="Q215" s="1" t="s">
        <v>316</v>
      </c>
      <c r="R215" s="1" t="str">
        <f t="shared" si="5"/>
        <v>30(라)</v>
      </c>
      <c r="S215" s="1" t="s">
        <v>97</v>
      </c>
      <c r="T215" s="1">
        <v>30</v>
      </c>
      <c r="V215" s="1">
        <v>36071</v>
      </c>
      <c r="W215" s="1">
        <v>36071</v>
      </c>
      <c r="X215" s="1" t="str">
        <f t="shared" si="0"/>
        <v>62(라)</v>
      </c>
      <c r="Y215" s="1">
        <v>62</v>
      </c>
    </row>
    <row r="216" spans="1:25" ht="20.100000000000001" customHeight="1" x14ac:dyDescent="0.15">
      <c r="A216" s="1">
        <v>31841</v>
      </c>
      <c r="B216" s="1" t="s">
        <v>108</v>
      </c>
      <c r="C216" s="1" t="str">
        <f t="shared" si="2"/>
        <v>85(라)</v>
      </c>
      <c r="D216" s="1" t="s">
        <v>97</v>
      </c>
      <c r="E216" s="1">
        <v>85</v>
      </c>
      <c r="F216" s="1">
        <v>36148</v>
      </c>
      <c r="G216" s="1" t="s">
        <v>202</v>
      </c>
      <c r="H216" s="1" t="str">
        <f t="shared" si="3"/>
        <v>95(라)</v>
      </c>
      <c r="I216" s="1" t="s">
        <v>97</v>
      </c>
      <c r="J216" s="1">
        <v>95</v>
      </c>
      <c r="K216" s="1">
        <v>26671</v>
      </c>
      <c r="L216" s="1" t="s">
        <v>652</v>
      </c>
      <c r="M216" s="1" t="str">
        <f t="shared" si="4"/>
        <v>65(라)</v>
      </c>
      <c r="N216" s="1" t="s">
        <v>97</v>
      </c>
      <c r="O216" s="1">
        <v>65</v>
      </c>
      <c r="P216" s="1">
        <v>25342</v>
      </c>
      <c r="Q216" s="1" t="s">
        <v>318</v>
      </c>
      <c r="R216" s="1" t="str">
        <f t="shared" si="5"/>
        <v>40(라)</v>
      </c>
      <c r="S216" s="1" t="s">
        <v>97</v>
      </c>
      <c r="T216" s="1">
        <v>40</v>
      </c>
      <c r="V216" s="1">
        <v>25343</v>
      </c>
      <c r="W216" s="1">
        <v>25343</v>
      </c>
      <c r="X216" s="1" t="str">
        <f t="shared" si="0"/>
        <v>92(라)</v>
      </c>
      <c r="Y216" s="1">
        <v>92</v>
      </c>
    </row>
    <row r="217" spans="1:25" ht="20.100000000000001" customHeight="1" x14ac:dyDescent="0.15">
      <c r="A217" s="1">
        <v>21701</v>
      </c>
      <c r="B217" s="1" t="s">
        <v>608</v>
      </c>
      <c r="C217" s="1" t="str">
        <f t="shared" si="2"/>
        <v>70(라)</v>
      </c>
      <c r="D217" s="1" t="s">
        <v>97</v>
      </c>
      <c r="E217" s="1">
        <v>70</v>
      </c>
      <c r="F217" s="1">
        <v>32869</v>
      </c>
      <c r="G217" s="1" t="s">
        <v>606</v>
      </c>
      <c r="H217" s="1" t="str">
        <f t="shared" si="3"/>
        <v>85(라)</v>
      </c>
      <c r="I217" s="1" t="s">
        <v>97</v>
      </c>
      <c r="J217" s="1">
        <v>85</v>
      </c>
      <c r="K217" s="1">
        <v>36025</v>
      </c>
      <c r="L217" s="1" t="s">
        <v>185</v>
      </c>
      <c r="M217" s="1" t="str">
        <f t="shared" si="4"/>
        <v>65(라)</v>
      </c>
      <c r="N217" s="1" t="s">
        <v>97</v>
      </c>
      <c r="O217" s="1">
        <v>65</v>
      </c>
      <c r="P217" s="1">
        <v>32853</v>
      </c>
      <c r="Q217" s="1" t="s">
        <v>478</v>
      </c>
      <c r="R217" s="1" t="str">
        <f t="shared" si="5"/>
        <v>100(라)</v>
      </c>
      <c r="S217" s="1" t="s">
        <v>97</v>
      </c>
      <c r="T217" s="1">
        <v>100</v>
      </c>
      <c r="V217" s="1">
        <v>26736</v>
      </c>
      <c r="W217" s="1">
        <v>26736</v>
      </c>
      <c r="X217" s="1" t="str">
        <f t="shared" si="0"/>
        <v>18(라)</v>
      </c>
      <c r="Y217" s="1">
        <v>18</v>
      </c>
    </row>
    <row r="218" spans="1:25" ht="20.100000000000001" customHeight="1" x14ac:dyDescent="0.15">
      <c r="A218" s="1">
        <v>35357</v>
      </c>
      <c r="B218" s="1" t="s">
        <v>380</v>
      </c>
      <c r="C218" s="1" t="str">
        <f t="shared" si="2"/>
        <v>80(라)</v>
      </c>
      <c r="D218" s="1" t="s">
        <v>97</v>
      </c>
      <c r="E218" s="1">
        <v>80</v>
      </c>
      <c r="F218" s="1">
        <v>22578</v>
      </c>
      <c r="G218" s="1" t="s">
        <v>534</v>
      </c>
      <c r="H218" s="1" t="str">
        <f t="shared" si="3"/>
        <v>80(라)</v>
      </c>
      <c r="I218" s="1" t="s">
        <v>97</v>
      </c>
      <c r="J218" s="1">
        <v>80</v>
      </c>
      <c r="K218" s="1">
        <v>45068</v>
      </c>
      <c r="L218" s="1" t="s">
        <v>212</v>
      </c>
      <c r="M218" s="1" t="str">
        <f t="shared" si="4"/>
        <v>75(라)</v>
      </c>
      <c r="N218" s="1" t="s">
        <v>97</v>
      </c>
      <c r="O218" s="1">
        <v>75</v>
      </c>
      <c r="P218" s="1">
        <v>37298</v>
      </c>
      <c r="Q218" s="1" t="s">
        <v>693</v>
      </c>
      <c r="R218" s="1" t="str">
        <f t="shared" si="5"/>
        <v>55(라)</v>
      </c>
      <c r="S218" s="1" t="s">
        <v>97</v>
      </c>
      <c r="T218" s="1">
        <v>55</v>
      </c>
      <c r="V218" s="1">
        <v>22581</v>
      </c>
      <c r="W218" s="1">
        <v>22581</v>
      </c>
      <c r="X218" s="1" t="str">
        <f t="shared" si="0"/>
        <v>86(라)</v>
      </c>
      <c r="Y218" s="1">
        <v>86</v>
      </c>
    </row>
    <row r="219" spans="1:25" ht="20.100000000000001" customHeight="1" x14ac:dyDescent="0.15">
      <c r="A219" s="1">
        <v>35991</v>
      </c>
      <c r="B219" s="1" t="s">
        <v>171</v>
      </c>
      <c r="C219" s="1" t="str">
        <f t="shared" si="2"/>
        <v>20(라)</v>
      </c>
      <c r="D219" s="1" t="s">
        <v>97</v>
      </c>
      <c r="E219" s="1">
        <v>20</v>
      </c>
      <c r="F219" s="1">
        <v>36053</v>
      </c>
      <c r="G219" s="1" t="s">
        <v>183</v>
      </c>
      <c r="H219" s="1" t="str">
        <f t="shared" si="3"/>
        <v>95(라)</v>
      </c>
      <c r="I219" s="1" t="s">
        <v>97</v>
      </c>
      <c r="J219" s="1">
        <v>95</v>
      </c>
      <c r="K219" s="1">
        <v>36046</v>
      </c>
      <c r="L219" s="1" t="s">
        <v>733</v>
      </c>
      <c r="M219" s="1" t="str">
        <f t="shared" si="4"/>
        <v>0(라)</v>
      </c>
      <c r="N219" s="1" t="s">
        <v>97</v>
      </c>
      <c r="O219" s="1">
        <v>0</v>
      </c>
      <c r="P219" s="1">
        <v>37313</v>
      </c>
      <c r="Q219" s="1" t="s">
        <v>509</v>
      </c>
      <c r="R219" s="1" t="str">
        <f t="shared" si="5"/>
        <v>35(라)</v>
      </c>
      <c r="S219" s="1" t="s">
        <v>97</v>
      </c>
      <c r="T219" s="1">
        <v>35</v>
      </c>
      <c r="V219" s="1">
        <v>37298</v>
      </c>
      <c r="W219" s="1">
        <v>37298</v>
      </c>
      <c r="X219" s="1" t="str">
        <f t="shared" si="0"/>
        <v>53(라)</v>
      </c>
      <c r="Y219" s="1">
        <v>53</v>
      </c>
    </row>
    <row r="220" spans="1:25" ht="20.100000000000001" customHeight="1" x14ac:dyDescent="0.15">
      <c r="A220" s="1">
        <v>28747</v>
      </c>
      <c r="B220" s="1" t="s">
        <v>561</v>
      </c>
      <c r="C220" s="1" t="str">
        <f t="shared" si="2"/>
        <v>55(라)</v>
      </c>
      <c r="D220" s="1" t="s">
        <v>97</v>
      </c>
      <c r="E220" s="1">
        <v>55</v>
      </c>
      <c r="F220" s="1">
        <v>26671</v>
      </c>
      <c r="G220" s="1" t="s">
        <v>652</v>
      </c>
      <c r="H220" s="1" t="str">
        <f t="shared" si="3"/>
        <v>85(라)</v>
      </c>
      <c r="I220" s="1" t="s">
        <v>97</v>
      </c>
      <c r="J220" s="1">
        <v>85</v>
      </c>
      <c r="K220" s="1">
        <v>28747</v>
      </c>
      <c r="L220" s="1" t="s">
        <v>561</v>
      </c>
      <c r="M220" s="1" t="str">
        <f t="shared" si="4"/>
        <v>55(라)</v>
      </c>
      <c r="N220" s="1" t="s">
        <v>97</v>
      </c>
      <c r="O220" s="1">
        <v>55</v>
      </c>
      <c r="P220" s="1">
        <v>26717</v>
      </c>
      <c r="Q220" s="1" t="s">
        <v>400</v>
      </c>
      <c r="R220" s="1" t="str">
        <f t="shared" si="5"/>
        <v>15(라)</v>
      </c>
      <c r="S220" s="1" t="s">
        <v>97</v>
      </c>
      <c r="T220" s="1">
        <v>15</v>
      </c>
      <c r="V220" s="1">
        <v>25238</v>
      </c>
      <c r="W220" s="1">
        <v>25238</v>
      </c>
      <c r="X220" s="1" t="str">
        <f t="shared" si="0"/>
        <v>83(라)</v>
      </c>
      <c r="Y220" s="1">
        <v>83</v>
      </c>
    </row>
    <row r="221" spans="1:25" ht="20.100000000000001" customHeight="1" x14ac:dyDescent="0.15">
      <c r="A221" s="1">
        <v>32686</v>
      </c>
      <c r="B221" s="1" t="s">
        <v>144</v>
      </c>
      <c r="C221" s="1" t="str">
        <f t="shared" si="2"/>
        <v>100(라)</v>
      </c>
      <c r="D221" s="1" t="s">
        <v>97</v>
      </c>
      <c r="E221" s="1">
        <v>100</v>
      </c>
      <c r="F221" s="1">
        <v>25278</v>
      </c>
      <c r="G221" s="1" t="s">
        <v>299</v>
      </c>
      <c r="H221" s="1" t="str">
        <f t="shared" si="3"/>
        <v>70(라)</v>
      </c>
      <c r="I221" s="1" t="s">
        <v>97</v>
      </c>
      <c r="J221" s="1">
        <v>70</v>
      </c>
      <c r="K221" s="1">
        <v>36019</v>
      </c>
      <c r="L221" s="1" t="s">
        <v>173</v>
      </c>
      <c r="M221" s="1" t="str">
        <f t="shared" si="4"/>
        <v>85(라)</v>
      </c>
      <c r="N221" s="1" t="s">
        <v>97</v>
      </c>
      <c r="O221" s="1">
        <v>85</v>
      </c>
      <c r="P221" s="1">
        <v>35951</v>
      </c>
      <c r="Q221" s="1" t="s">
        <v>781</v>
      </c>
      <c r="R221" s="1" t="str">
        <f t="shared" si="5"/>
        <v>45(라)</v>
      </c>
      <c r="S221" s="1" t="s">
        <v>97</v>
      </c>
      <c r="T221" s="1">
        <v>45</v>
      </c>
      <c r="V221" s="1">
        <v>31841</v>
      </c>
      <c r="W221" s="1">
        <v>31841</v>
      </c>
      <c r="X221" s="1" t="str">
        <f t="shared" si="0"/>
        <v>84(라)</v>
      </c>
      <c r="Y221" s="1">
        <v>84</v>
      </c>
    </row>
    <row r="222" spans="1:25" ht="20.100000000000001" customHeight="1" x14ac:dyDescent="0.15">
      <c r="A222" s="1">
        <v>39615</v>
      </c>
      <c r="B222" s="1" t="s">
        <v>136</v>
      </c>
      <c r="C222" s="1" t="str">
        <f t="shared" si="2"/>
        <v>80(라)</v>
      </c>
      <c r="D222" s="1" t="s">
        <v>97</v>
      </c>
      <c r="E222" s="1">
        <v>80</v>
      </c>
      <c r="F222" s="1">
        <v>45102</v>
      </c>
      <c r="G222" s="1" t="s">
        <v>379</v>
      </c>
      <c r="H222" s="1" t="str">
        <f t="shared" si="3"/>
        <v>95(라)</v>
      </c>
      <c r="I222" s="1" t="s">
        <v>97</v>
      </c>
      <c r="J222" s="1">
        <v>95</v>
      </c>
      <c r="K222" s="1">
        <v>35951</v>
      </c>
      <c r="L222" s="1" t="s">
        <v>781</v>
      </c>
      <c r="M222" s="1" t="str">
        <f t="shared" si="4"/>
        <v>65(라)</v>
      </c>
      <c r="N222" s="1" t="s">
        <v>97</v>
      </c>
      <c r="O222" s="1">
        <v>65</v>
      </c>
      <c r="P222" s="1">
        <v>38884</v>
      </c>
      <c r="Q222" s="1" t="s">
        <v>162</v>
      </c>
      <c r="R222" s="1" t="str">
        <f t="shared" si="5"/>
        <v>100(라)</v>
      </c>
      <c r="S222" s="1" t="s">
        <v>97</v>
      </c>
      <c r="T222" s="1">
        <v>100</v>
      </c>
      <c r="V222" s="1">
        <v>36000</v>
      </c>
      <c r="W222" s="1">
        <v>36000</v>
      </c>
      <c r="X222" s="1" t="str">
        <f t="shared" si="0"/>
        <v>96(라)</v>
      </c>
      <c r="Y222" s="1">
        <v>96</v>
      </c>
    </row>
    <row r="223" spans="1:25" ht="20.100000000000001" customHeight="1" x14ac:dyDescent="0.15">
      <c r="A223" s="1">
        <v>22578</v>
      </c>
      <c r="B223" s="1" t="s">
        <v>534</v>
      </c>
      <c r="C223" s="1" t="str">
        <f t="shared" si="2"/>
        <v>90(라)</v>
      </c>
      <c r="D223" s="1" t="s">
        <v>97</v>
      </c>
      <c r="E223" s="1">
        <v>90</v>
      </c>
      <c r="F223" s="1">
        <v>41367</v>
      </c>
      <c r="G223" s="1" t="s">
        <v>664</v>
      </c>
      <c r="H223" s="1" t="str">
        <f t="shared" si="3"/>
        <v>45(라)</v>
      </c>
      <c r="I223" s="1" t="s">
        <v>97</v>
      </c>
      <c r="J223" s="1">
        <v>45</v>
      </c>
      <c r="K223" s="1">
        <v>41367</v>
      </c>
      <c r="L223" s="1" t="s">
        <v>664</v>
      </c>
      <c r="M223" s="1" t="str">
        <f t="shared" si="4"/>
        <v>45(라)</v>
      </c>
      <c r="N223" s="1" t="s">
        <v>97</v>
      </c>
      <c r="O223" s="1">
        <v>45</v>
      </c>
      <c r="P223" s="1">
        <v>33035</v>
      </c>
      <c r="Q223" s="1" t="s">
        <v>341</v>
      </c>
      <c r="R223" s="1" t="str">
        <f t="shared" si="5"/>
        <v>50(라)</v>
      </c>
      <c r="S223" s="1" t="s">
        <v>97</v>
      </c>
      <c r="T223" s="1">
        <v>50</v>
      </c>
      <c r="V223" s="1">
        <v>38884</v>
      </c>
      <c r="W223" s="1">
        <v>38884</v>
      </c>
      <c r="X223" s="1" t="str">
        <f t="shared" si="0"/>
        <v>95(라)</v>
      </c>
      <c r="Y223" s="1">
        <v>95</v>
      </c>
    </row>
    <row r="224" spans="1:25" ht="20.100000000000001" customHeight="1" x14ac:dyDescent="0.15">
      <c r="A224" s="1">
        <v>20563</v>
      </c>
      <c r="B224" s="1" t="s">
        <v>311</v>
      </c>
      <c r="C224" s="1" t="str">
        <f t="shared" si="2"/>
        <v>85(라)</v>
      </c>
      <c r="D224" s="1" t="s">
        <v>97</v>
      </c>
      <c r="E224" s="1">
        <v>85</v>
      </c>
      <c r="F224" s="1">
        <v>45086</v>
      </c>
      <c r="G224" s="1" t="s">
        <v>377</v>
      </c>
      <c r="H224" s="1" t="str">
        <f t="shared" si="3"/>
        <v>65(라)</v>
      </c>
      <c r="I224" s="1" t="s">
        <v>97</v>
      </c>
      <c r="J224" s="1">
        <v>65</v>
      </c>
      <c r="K224" s="1">
        <v>28729</v>
      </c>
      <c r="L224" s="1" t="s">
        <v>363</v>
      </c>
      <c r="M224" s="1" t="str">
        <f t="shared" si="4"/>
        <v>60(라)</v>
      </c>
      <c r="N224" s="1" t="s">
        <v>97</v>
      </c>
      <c r="O224" s="1">
        <v>60</v>
      </c>
      <c r="P224" s="1">
        <v>35982</v>
      </c>
      <c r="Q224" s="1" t="s">
        <v>150</v>
      </c>
      <c r="R224" s="1" t="str">
        <f t="shared" si="5"/>
        <v>0(라)</v>
      </c>
      <c r="S224" s="1" t="s">
        <v>97</v>
      </c>
      <c r="T224" s="1">
        <v>0</v>
      </c>
      <c r="V224" s="1">
        <v>45049</v>
      </c>
      <c r="W224" s="1">
        <v>45049</v>
      </c>
      <c r="X224" s="1" t="str">
        <f t="shared" si="0"/>
        <v>47(라)</v>
      </c>
      <c r="Y224" s="1">
        <v>47</v>
      </c>
    </row>
    <row r="225" spans="1:29" ht="20.100000000000001" customHeight="1" x14ac:dyDescent="0.15">
      <c r="A225" s="1">
        <v>33023</v>
      </c>
      <c r="B225" s="1" t="s">
        <v>146</v>
      </c>
      <c r="C225" s="1" t="str">
        <f t="shared" si="2"/>
        <v>45(라)</v>
      </c>
      <c r="D225" s="1" t="s">
        <v>97</v>
      </c>
      <c r="E225" s="1">
        <v>45</v>
      </c>
      <c r="F225" s="1">
        <v>21809</v>
      </c>
      <c r="G225" s="1" t="s">
        <v>190</v>
      </c>
      <c r="H225" s="1" t="str">
        <f t="shared" si="3"/>
        <v>70(라)</v>
      </c>
      <c r="I225" s="1" t="s">
        <v>97</v>
      </c>
      <c r="J225" s="1">
        <v>70</v>
      </c>
      <c r="K225" s="1">
        <v>39615</v>
      </c>
      <c r="L225" s="1" t="s">
        <v>136</v>
      </c>
      <c r="M225" s="1" t="str">
        <f t="shared" si="4"/>
        <v>80(라)</v>
      </c>
      <c r="N225" s="1" t="s">
        <v>97</v>
      </c>
      <c r="O225" s="1">
        <v>80</v>
      </c>
      <c r="P225" s="1">
        <v>32848</v>
      </c>
      <c r="Q225" s="1" t="s">
        <v>666</v>
      </c>
      <c r="R225" s="1" t="str">
        <f t="shared" si="5"/>
        <v>20(라)</v>
      </c>
      <c r="S225" s="1" t="s">
        <v>97</v>
      </c>
      <c r="T225" s="1">
        <v>20</v>
      </c>
      <c r="V225" s="1">
        <v>24023</v>
      </c>
      <c r="W225" s="1">
        <v>24023</v>
      </c>
      <c r="X225" s="1" t="str">
        <f t="shared" si="0"/>
        <v>96(라)</v>
      </c>
      <c r="Y225" s="1">
        <v>96</v>
      </c>
    </row>
    <row r="226" spans="1:29" ht="20.100000000000001" customHeight="1" x14ac:dyDescent="0.15">
      <c r="A226" s="1">
        <v>36000</v>
      </c>
      <c r="B226" s="1" t="s">
        <v>165</v>
      </c>
      <c r="C226" s="1" t="str">
        <f t="shared" si="2"/>
        <v>95(라)</v>
      </c>
      <c r="D226" s="1" t="s">
        <v>97</v>
      </c>
      <c r="E226" s="1">
        <v>95</v>
      </c>
      <c r="F226" s="1">
        <v>36472</v>
      </c>
      <c r="G226" s="1" t="s">
        <v>399</v>
      </c>
      <c r="H226" s="1" t="str">
        <f t="shared" si="3"/>
        <v>45(라)</v>
      </c>
      <c r="I226" s="1" t="s">
        <v>97</v>
      </c>
      <c r="J226" s="1">
        <v>45</v>
      </c>
      <c r="K226" s="1">
        <v>28705</v>
      </c>
      <c r="L226" s="1" t="s">
        <v>763</v>
      </c>
      <c r="M226" s="1" t="str">
        <f t="shared" si="4"/>
        <v>40(라)</v>
      </c>
      <c r="N226" s="1" t="s">
        <v>97</v>
      </c>
      <c r="O226" s="1">
        <v>40</v>
      </c>
      <c r="P226" s="1">
        <v>36665</v>
      </c>
      <c r="Q226" s="1" t="s">
        <v>208</v>
      </c>
      <c r="R226" s="1" t="str">
        <f t="shared" si="5"/>
        <v>30(라)</v>
      </c>
      <c r="S226" s="1" t="s">
        <v>97</v>
      </c>
      <c r="T226" s="1">
        <v>30</v>
      </c>
      <c r="V226" s="1">
        <v>36665</v>
      </c>
      <c r="W226" s="1">
        <v>36665</v>
      </c>
      <c r="X226" s="1" t="str">
        <f t="shared" si="0"/>
        <v>0(라)</v>
      </c>
      <c r="Y226" s="1">
        <v>0</v>
      </c>
    </row>
    <row r="227" spans="1:29" ht="20.100000000000001" customHeight="1" x14ac:dyDescent="0.15">
      <c r="A227" s="1">
        <v>21809</v>
      </c>
      <c r="B227" s="1" t="s">
        <v>190</v>
      </c>
      <c r="C227" s="1" t="str">
        <f t="shared" si="2"/>
        <v>90(라)</v>
      </c>
      <c r="D227" s="1" t="s">
        <v>97</v>
      </c>
      <c r="E227" s="1">
        <v>90</v>
      </c>
      <c r="F227" s="1">
        <v>24023</v>
      </c>
      <c r="G227" s="1" t="s">
        <v>140</v>
      </c>
      <c r="H227" s="1" t="str">
        <f t="shared" si="3"/>
        <v>100(라)</v>
      </c>
      <c r="I227" s="1" t="s">
        <v>97</v>
      </c>
      <c r="J227" s="1">
        <v>100</v>
      </c>
      <c r="K227" s="1">
        <v>32684</v>
      </c>
      <c r="L227" s="1" t="s">
        <v>521</v>
      </c>
      <c r="M227" s="1" t="str">
        <f t="shared" si="4"/>
        <v>95(라)</v>
      </c>
      <c r="N227" s="1" t="s">
        <v>97</v>
      </c>
      <c r="O227" s="1">
        <v>95</v>
      </c>
      <c r="P227" s="1">
        <v>35192</v>
      </c>
      <c r="Q227" s="1" t="s">
        <v>515</v>
      </c>
      <c r="R227" s="1" t="str">
        <f t="shared" si="5"/>
        <v>30(라)</v>
      </c>
      <c r="S227" s="1" t="s">
        <v>97</v>
      </c>
      <c r="T227" s="1">
        <v>30</v>
      </c>
      <c r="V227" s="1">
        <v>39615</v>
      </c>
      <c r="W227" s="1">
        <v>39615</v>
      </c>
      <c r="X227" s="1" t="str">
        <f t="shared" si="0"/>
        <v>100(라)</v>
      </c>
      <c r="Y227" s="1">
        <v>100</v>
      </c>
    </row>
    <row r="228" spans="1:29" ht="20.100000000000001" customHeight="1" x14ac:dyDescent="0.15">
      <c r="A228" s="1">
        <v>39110</v>
      </c>
      <c r="B228" s="1" t="s">
        <v>279</v>
      </c>
      <c r="C228" s="1" t="str">
        <f t="shared" si="2"/>
        <v>80(라)</v>
      </c>
      <c r="D228" s="1" t="s">
        <v>97</v>
      </c>
      <c r="E228" s="1">
        <v>80</v>
      </c>
      <c r="F228" s="1">
        <v>28747</v>
      </c>
      <c r="G228" s="1" t="s">
        <v>561</v>
      </c>
      <c r="H228" s="1" t="str">
        <f t="shared" si="3"/>
        <v>75(라)</v>
      </c>
      <c r="I228" s="1" t="s">
        <v>97</v>
      </c>
      <c r="J228" s="1">
        <v>75</v>
      </c>
      <c r="K228" s="1">
        <v>22581</v>
      </c>
      <c r="L228" s="1" t="s">
        <v>257</v>
      </c>
      <c r="M228" s="1" t="str">
        <f t="shared" si="4"/>
        <v>60(라)</v>
      </c>
      <c r="N228" s="1" t="s">
        <v>97</v>
      </c>
      <c r="O228" s="1">
        <v>60</v>
      </c>
      <c r="P228" s="1">
        <v>36000</v>
      </c>
      <c r="Q228" s="1" t="s">
        <v>165</v>
      </c>
      <c r="R228" s="1" t="str">
        <f t="shared" si="5"/>
        <v>90(라)</v>
      </c>
      <c r="S228" s="1" t="s">
        <v>97</v>
      </c>
      <c r="T228" s="1">
        <v>90</v>
      </c>
      <c r="V228" s="1">
        <v>36665</v>
      </c>
      <c r="W228" s="1">
        <v>36665</v>
      </c>
      <c r="X228" s="1" t="str">
        <f t="shared" si="0"/>
        <v>69(라)</v>
      </c>
      <c r="Y228" s="1">
        <v>69</v>
      </c>
    </row>
    <row r="229" spans="1:29" ht="20.100000000000001" customHeight="1" x14ac:dyDescent="0.15">
      <c r="A229" s="1">
        <v>22581</v>
      </c>
      <c r="B229" s="1" t="s">
        <v>257</v>
      </c>
      <c r="C229" s="1" t="str">
        <f t="shared" si="2"/>
        <v>75(라)</v>
      </c>
      <c r="D229" s="1" t="s">
        <v>97</v>
      </c>
      <c r="E229" s="1">
        <v>75</v>
      </c>
      <c r="F229" s="1">
        <v>20563</v>
      </c>
      <c r="G229" s="1" t="s">
        <v>311</v>
      </c>
      <c r="H229" s="1" t="str">
        <f t="shared" si="3"/>
        <v>85(라)</v>
      </c>
      <c r="I229" s="1" t="s">
        <v>97</v>
      </c>
      <c r="J229" s="1">
        <v>85</v>
      </c>
      <c r="K229" s="1">
        <v>36103</v>
      </c>
      <c r="L229" s="1" t="s">
        <v>457</v>
      </c>
      <c r="M229" s="1" t="str">
        <f t="shared" si="4"/>
        <v>35(라)</v>
      </c>
      <c r="N229" s="1" t="s">
        <v>97</v>
      </c>
      <c r="O229" s="1">
        <v>35</v>
      </c>
      <c r="P229" s="1">
        <v>36168</v>
      </c>
      <c r="Q229" s="1" t="s">
        <v>251</v>
      </c>
      <c r="R229" s="1" t="str">
        <f t="shared" si="5"/>
        <v>90(라)</v>
      </c>
      <c r="S229" s="1" t="s">
        <v>97</v>
      </c>
      <c r="T229" s="1">
        <v>90</v>
      </c>
      <c r="V229" s="1">
        <v>36053</v>
      </c>
      <c r="W229" s="1">
        <v>36053</v>
      </c>
      <c r="X229" s="1" t="str">
        <f t="shared" si="0"/>
        <v>25(라)</v>
      </c>
      <c r="Y229" s="1">
        <v>25</v>
      </c>
    </row>
    <row r="230" spans="1:29" ht="20.100000000000001" customHeight="1" x14ac:dyDescent="0.15">
      <c r="A230" s="1">
        <v>38884</v>
      </c>
      <c r="B230" s="1" t="s">
        <v>162</v>
      </c>
      <c r="C230" s="1" t="str">
        <f t="shared" si="2"/>
        <v>35(라)</v>
      </c>
      <c r="D230" s="1" t="s">
        <v>97</v>
      </c>
      <c r="E230" s="1">
        <v>35</v>
      </c>
      <c r="F230" s="1">
        <v>32807</v>
      </c>
      <c r="G230" s="1" t="s">
        <v>296</v>
      </c>
      <c r="H230" s="1" t="str">
        <f t="shared" si="3"/>
        <v>85(라)</v>
      </c>
      <c r="I230" s="1" t="s">
        <v>97</v>
      </c>
      <c r="J230" s="1">
        <v>85</v>
      </c>
      <c r="K230" s="1">
        <v>36023</v>
      </c>
      <c r="L230" s="1" t="s">
        <v>177</v>
      </c>
      <c r="M230" s="1" t="str">
        <f t="shared" si="4"/>
        <v>60(라)</v>
      </c>
      <c r="N230" s="1" t="s">
        <v>97</v>
      </c>
      <c r="O230" s="1">
        <v>60</v>
      </c>
      <c r="P230" s="1">
        <v>22578</v>
      </c>
      <c r="Q230" s="1" t="s">
        <v>534</v>
      </c>
      <c r="R230" s="1" t="str">
        <f t="shared" si="5"/>
        <v>45(라)</v>
      </c>
      <c r="S230" s="1" t="s">
        <v>97</v>
      </c>
      <c r="T230" s="1">
        <v>45</v>
      </c>
      <c r="V230" s="1">
        <v>35982</v>
      </c>
      <c r="W230" s="1">
        <v>35982</v>
      </c>
      <c r="X230" s="1" t="str">
        <f t="shared" si="0"/>
        <v>2(라)</v>
      </c>
      <c r="Y230" s="1">
        <v>2</v>
      </c>
    </row>
    <row r="231" spans="1:29" ht="20.100000000000001" customHeight="1" x14ac:dyDescent="0.15">
      <c r="A231" s="1">
        <v>45102</v>
      </c>
      <c r="B231" s="1" t="s">
        <v>379</v>
      </c>
      <c r="C231" s="1" t="str">
        <f t="shared" si="2"/>
        <v>95(라)</v>
      </c>
      <c r="D231" s="1" t="s">
        <v>97</v>
      </c>
      <c r="E231" s="1">
        <v>95</v>
      </c>
      <c r="F231" s="1">
        <v>39615</v>
      </c>
      <c r="G231" s="1" t="s">
        <v>136</v>
      </c>
      <c r="H231" s="1" t="str">
        <f t="shared" si="3"/>
        <v>95(라)</v>
      </c>
      <c r="I231" s="1" t="s">
        <v>97</v>
      </c>
      <c r="J231" s="1">
        <v>95</v>
      </c>
      <c r="K231" s="1">
        <v>45108</v>
      </c>
      <c r="L231" s="1" t="s">
        <v>293</v>
      </c>
      <c r="M231" s="1" t="str">
        <f t="shared" si="4"/>
        <v>55(라)</v>
      </c>
      <c r="N231" s="1" t="s">
        <v>97</v>
      </c>
      <c r="O231" s="1">
        <v>55</v>
      </c>
      <c r="P231" s="1">
        <v>45068</v>
      </c>
      <c r="Q231" s="1" t="s">
        <v>212</v>
      </c>
      <c r="R231" s="1" t="str">
        <f t="shared" si="5"/>
        <v>85(라)</v>
      </c>
      <c r="S231" s="1" t="s">
        <v>97</v>
      </c>
      <c r="T231" s="1">
        <v>85</v>
      </c>
      <c r="V231" s="1">
        <v>22578</v>
      </c>
      <c r="W231" s="1">
        <v>22578</v>
      </c>
      <c r="X231" s="1" t="str">
        <f t="shared" si="0"/>
        <v>100(라)</v>
      </c>
      <c r="Y231" s="1">
        <v>100</v>
      </c>
    </row>
    <row r="232" spans="1:29" ht="20.100000000000001" customHeight="1" x14ac:dyDescent="0.15">
      <c r="A232" s="1">
        <v>36019</v>
      </c>
      <c r="B232" s="1" t="s">
        <v>173</v>
      </c>
      <c r="C232" s="1" t="str">
        <f t="shared" si="2"/>
        <v>85(라)</v>
      </c>
      <c r="D232" s="1" t="s">
        <v>97</v>
      </c>
      <c r="E232" s="1">
        <v>85</v>
      </c>
      <c r="F232" s="1">
        <v>32808</v>
      </c>
      <c r="G232" s="1" t="s">
        <v>586</v>
      </c>
      <c r="H232" s="1" t="str">
        <f t="shared" si="3"/>
        <v>70(라)</v>
      </c>
      <c r="I232" s="1" t="s">
        <v>97</v>
      </c>
      <c r="J232" s="1">
        <v>70</v>
      </c>
      <c r="K232" s="1">
        <v>36148</v>
      </c>
      <c r="L232" s="1" t="s">
        <v>202</v>
      </c>
      <c r="M232" s="1" t="str">
        <f t="shared" si="4"/>
        <v>90(라)</v>
      </c>
      <c r="N232" s="1" t="s">
        <v>97</v>
      </c>
      <c r="O232" s="1">
        <v>90</v>
      </c>
      <c r="P232" s="1">
        <v>36148</v>
      </c>
      <c r="Q232" s="1" t="s">
        <v>202</v>
      </c>
      <c r="R232" s="1" t="str">
        <f t="shared" si="5"/>
        <v>65(라)</v>
      </c>
      <c r="S232" s="1" t="s">
        <v>97</v>
      </c>
      <c r="T232" s="1">
        <v>65</v>
      </c>
      <c r="V232" s="1">
        <v>25024</v>
      </c>
      <c r="W232" s="1">
        <v>25024</v>
      </c>
      <c r="X232" s="1" t="str">
        <f t="shared" si="0"/>
        <v>94(라)</v>
      </c>
      <c r="Y232" s="1">
        <v>94</v>
      </c>
    </row>
    <row r="233" spans="1:29" ht="20.100000000000001" customHeight="1" x14ac:dyDescent="0.15">
      <c r="A233" s="1">
        <v>25024</v>
      </c>
      <c r="B233" s="1" t="s">
        <v>665</v>
      </c>
      <c r="C233" s="1" t="s">
        <v>764</v>
      </c>
      <c r="D233" s="1" t="s">
        <v>765</v>
      </c>
      <c r="E233" s="1">
        <v>90</v>
      </c>
      <c r="F233" s="1">
        <v>26736</v>
      </c>
      <c r="G233" s="1" t="s">
        <v>134</v>
      </c>
      <c r="H233" s="1" t="str">
        <f t="shared" si="3"/>
        <v>45(라)</v>
      </c>
      <c r="I233" s="1" t="s">
        <v>97</v>
      </c>
      <c r="J233" s="1">
        <v>45</v>
      </c>
      <c r="K233" s="1">
        <v>22578</v>
      </c>
      <c r="L233" s="1" t="s">
        <v>534</v>
      </c>
      <c r="M233" s="1" t="str">
        <f t="shared" si="4"/>
        <v>60(라)</v>
      </c>
      <c r="N233" s="1" t="s">
        <v>97</v>
      </c>
      <c r="O233" s="1">
        <v>60</v>
      </c>
      <c r="P233" s="1">
        <v>28682</v>
      </c>
      <c r="Q233" s="1" t="s">
        <v>349</v>
      </c>
      <c r="R233" s="1" t="str">
        <f t="shared" si="5"/>
        <v>45(라)</v>
      </c>
      <c r="S233" s="1" t="s">
        <v>97</v>
      </c>
      <c r="T233" s="1">
        <v>45</v>
      </c>
      <c r="V233" s="1">
        <v>25342</v>
      </c>
      <c r="W233" s="1">
        <v>25342</v>
      </c>
      <c r="X233" s="1" t="str">
        <f t="shared" si="0"/>
        <v>49(라)</v>
      </c>
      <c r="Y233" s="1">
        <v>49</v>
      </c>
    </row>
    <row r="234" spans="1:29" ht="20.100000000000001" customHeight="1" x14ac:dyDescent="0.15">
      <c r="A234" s="1">
        <v>25342</v>
      </c>
      <c r="B234" s="1" t="s">
        <v>318</v>
      </c>
      <c r="C234" s="1" t="s">
        <v>766</v>
      </c>
      <c r="D234" s="1" t="s">
        <v>765</v>
      </c>
      <c r="E234" s="1">
        <v>30</v>
      </c>
      <c r="F234" s="1">
        <v>36000</v>
      </c>
      <c r="G234" s="74" t="s">
        <v>165</v>
      </c>
      <c r="H234" s="1" t="str">
        <f t="shared" si="3"/>
        <v>85(라)</v>
      </c>
      <c r="I234" s="1" t="s">
        <v>97</v>
      </c>
      <c r="J234" s="1">
        <v>85</v>
      </c>
      <c r="K234" s="1">
        <v>45102</v>
      </c>
      <c r="L234" s="1" t="s">
        <v>379</v>
      </c>
      <c r="M234" s="1" t="str">
        <f t="shared" si="4"/>
        <v>85(라)</v>
      </c>
      <c r="N234" s="1" t="s">
        <v>97</v>
      </c>
      <c r="O234" s="1">
        <v>85</v>
      </c>
      <c r="P234" s="1">
        <v>22581</v>
      </c>
      <c r="Q234" s="1" t="s">
        <v>257</v>
      </c>
      <c r="R234" s="1" t="str">
        <f t="shared" si="5"/>
        <v>60(라)</v>
      </c>
      <c r="S234" s="1" t="s">
        <v>97</v>
      </c>
      <c r="T234" s="1">
        <v>60</v>
      </c>
      <c r="V234" s="1">
        <v>24384</v>
      </c>
      <c r="W234" s="1">
        <v>24384</v>
      </c>
      <c r="X234" s="1" t="str">
        <f t="shared" si="0"/>
        <v>98(라)</v>
      </c>
      <c r="Y234" s="1">
        <v>98</v>
      </c>
    </row>
    <row r="235" spans="1:29" ht="20.100000000000001" customHeight="1" x14ac:dyDescent="0.15">
      <c r="A235" s="1">
        <v>25343</v>
      </c>
      <c r="B235" s="1" t="s">
        <v>667</v>
      </c>
      <c r="C235" s="1" t="s">
        <v>767</v>
      </c>
      <c r="D235" s="1" t="s">
        <v>765</v>
      </c>
      <c r="E235" s="1">
        <v>65</v>
      </c>
      <c r="F235" s="1">
        <v>22581</v>
      </c>
      <c r="G235" s="1" t="s">
        <v>257</v>
      </c>
      <c r="H235" s="1" t="str">
        <f t="shared" si="3"/>
        <v>90(라)</v>
      </c>
      <c r="I235" s="1" t="s">
        <v>97</v>
      </c>
      <c r="J235" s="1">
        <v>90</v>
      </c>
      <c r="K235" s="1">
        <v>35982</v>
      </c>
      <c r="L235" s="1" t="s">
        <v>150</v>
      </c>
      <c r="M235" s="1" t="str">
        <f t="shared" si="4"/>
        <v>15(라)</v>
      </c>
      <c r="N235" s="1" t="s">
        <v>97</v>
      </c>
      <c r="O235" s="1">
        <v>15</v>
      </c>
      <c r="P235" s="1">
        <v>36028</v>
      </c>
      <c r="Q235" s="1" t="s">
        <v>558</v>
      </c>
      <c r="R235" s="1" t="str">
        <f t="shared" si="5"/>
        <v>60(라)</v>
      </c>
      <c r="S235" s="1" t="s">
        <v>97</v>
      </c>
      <c r="T235" s="1">
        <v>60</v>
      </c>
      <c r="V235" s="1">
        <v>36046</v>
      </c>
      <c r="W235" s="1">
        <v>36046</v>
      </c>
      <c r="X235" s="1" t="str">
        <f t="shared" si="0"/>
        <v>0(라)</v>
      </c>
      <c r="Y235" s="1">
        <v>0</v>
      </c>
    </row>
    <row r="236" spans="1:29" ht="20.100000000000001" customHeight="1" x14ac:dyDescent="0.15">
      <c r="A236" s="1">
        <v>36665</v>
      </c>
      <c r="B236" s="1" t="s">
        <v>208</v>
      </c>
      <c r="C236" s="1" t="s">
        <v>768</v>
      </c>
      <c r="D236" s="1" t="s">
        <v>765</v>
      </c>
      <c r="E236" s="1">
        <v>60</v>
      </c>
      <c r="F236" s="1">
        <v>33023</v>
      </c>
      <c r="G236" s="1" t="s">
        <v>146</v>
      </c>
      <c r="H236" s="1" t="str">
        <f t="shared" si="3"/>
        <v>80(라)</v>
      </c>
      <c r="I236" s="1" t="s">
        <v>97</v>
      </c>
      <c r="J236" s="1">
        <v>80</v>
      </c>
      <c r="K236" s="1">
        <v>28682</v>
      </c>
      <c r="L236" s="1" t="s">
        <v>349</v>
      </c>
      <c r="M236" s="1" t="str">
        <f t="shared" si="4"/>
        <v>35(라)</v>
      </c>
      <c r="N236" s="1" t="s">
        <v>97</v>
      </c>
      <c r="O236" s="1">
        <v>35</v>
      </c>
      <c r="P236" s="1">
        <v>28747</v>
      </c>
      <c r="Q236" s="1" t="s">
        <v>561</v>
      </c>
      <c r="R236" s="1" t="str">
        <f t="shared" si="5"/>
        <v>60(라)</v>
      </c>
      <c r="S236" s="1" t="s">
        <v>97</v>
      </c>
      <c r="T236" s="1">
        <v>60</v>
      </c>
      <c r="V236" s="1">
        <v>21860</v>
      </c>
      <c r="W236" s="1">
        <v>21860</v>
      </c>
      <c r="X236" s="1" t="str">
        <f t="shared" si="0"/>
        <v>56(라)</v>
      </c>
      <c r="Y236" s="1">
        <v>56</v>
      </c>
    </row>
    <row r="237" spans="1:29" ht="20.100000000000001" customHeight="1" x14ac:dyDescent="0.15">
      <c r="A237" s="1">
        <v>21954</v>
      </c>
      <c r="B237" s="1" t="s">
        <v>132</v>
      </c>
      <c r="C237" s="1" t="s">
        <v>769</v>
      </c>
      <c r="D237" s="1" t="s">
        <v>765</v>
      </c>
      <c r="E237" s="1">
        <v>35</v>
      </c>
      <c r="F237" s="1">
        <v>35982</v>
      </c>
      <c r="G237" s="1" t="s">
        <v>150</v>
      </c>
      <c r="H237" s="1" t="str">
        <f t="shared" si="3"/>
        <v>15(라)</v>
      </c>
      <c r="I237" s="1" t="s">
        <v>97</v>
      </c>
      <c r="J237" s="1">
        <v>15</v>
      </c>
      <c r="K237" s="1">
        <v>31841</v>
      </c>
      <c r="L237" s="1" t="s">
        <v>108</v>
      </c>
      <c r="M237" s="1" t="str">
        <f t="shared" si="4"/>
        <v>45(라)</v>
      </c>
      <c r="N237" s="1" t="s">
        <v>97</v>
      </c>
      <c r="O237" s="1">
        <v>45</v>
      </c>
      <c r="P237" s="1">
        <v>25113</v>
      </c>
      <c r="Q237" s="1" t="s">
        <v>694</v>
      </c>
      <c r="R237" s="1" t="str">
        <f t="shared" si="5"/>
        <v>15(라)</v>
      </c>
      <c r="S237" s="1" t="s">
        <v>97</v>
      </c>
      <c r="T237" s="1">
        <v>15</v>
      </c>
      <c r="V237" s="1">
        <v>41367</v>
      </c>
      <c r="W237" s="1">
        <v>41367</v>
      </c>
      <c r="X237" s="1" t="str">
        <f t="shared" si="0"/>
        <v>49(라)</v>
      </c>
      <c r="Y237" s="1">
        <v>49</v>
      </c>
    </row>
    <row r="238" spans="1:29" ht="20.100000000000001" customHeight="1" x14ac:dyDescent="0.15">
      <c r="A238" s="1">
        <v>35982</v>
      </c>
      <c r="B238" s="1" t="s">
        <v>150</v>
      </c>
      <c r="C238" s="1" t="s">
        <v>770</v>
      </c>
      <c r="D238" s="1" t="s">
        <v>765</v>
      </c>
      <c r="E238" s="1">
        <v>15</v>
      </c>
      <c r="F238" s="1">
        <v>35357</v>
      </c>
      <c r="G238" s="1" t="s">
        <v>380</v>
      </c>
      <c r="H238" s="1" t="str">
        <f t="shared" si="3"/>
        <v>85(라)</v>
      </c>
      <c r="I238" s="1" t="s">
        <v>97</v>
      </c>
      <c r="J238" s="1">
        <v>85</v>
      </c>
      <c r="K238" s="1">
        <v>25278</v>
      </c>
      <c r="L238" s="1" t="s">
        <v>299</v>
      </c>
      <c r="M238" s="1" t="str">
        <f t="shared" si="4"/>
        <v>80(라)</v>
      </c>
      <c r="N238" s="1" t="s">
        <v>97</v>
      </c>
      <c r="O238" s="1">
        <v>80</v>
      </c>
      <c r="P238" s="1">
        <v>22576</v>
      </c>
      <c r="Q238" s="1" t="s">
        <v>321</v>
      </c>
      <c r="R238" s="1" t="str">
        <f t="shared" si="5"/>
        <v>30(라)</v>
      </c>
      <c r="S238" s="1" t="s">
        <v>97</v>
      </c>
      <c r="T238" s="1">
        <v>30</v>
      </c>
      <c r="V238" s="1">
        <v>36056</v>
      </c>
      <c r="W238" s="1">
        <v>36056</v>
      </c>
      <c r="X238" s="1" t="str">
        <f t="shared" si="0"/>
        <v>98(라)</v>
      </c>
      <c r="Y238" s="1">
        <v>98</v>
      </c>
    </row>
    <row r="239" spans="1:29" ht="20.100000000000001" customHeight="1" x14ac:dyDescent="0.15">
      <c r="A239" s="1">
        <v>36046</v>
      </c>
      <c r="B239" s="1" t="s">
        <v>733</v>
      </c>
      <c r="C239" s="1" t="s">
        <v>771</v>
      </c>
      <c r="D239" s="1" t="s">
        <v>765</v>
      </c>
      <c r="E239" s="1">
        <v>0</v>
      </c>
      <c r="F239" s="1">
        <v>25024</v>
      </c>
      <c r="G239" s="1" t="s">
        <v>665</v>
      </c>
      <c r="H239" s="1" t="str">
        <f t="shared" si="3"/>
        <v>90(라)</v>
      </c>
      <c r="I239" s="1" t="s">
        <v>97</v>
      </c>
      <c r="J239" s="1">
        <v>90</v>
      </c>
      <c r="K239" s="1">
        <v>24023</v>
      </c>
      <c r="L239" s="1" t="s">
        <v>140</v>
      </c>
      <c r="M239" s="1" t="str">
        <f t="shared" si="4"/>
        <v>95(라)</v>
      </c>
      <c r="N239" s="1" t="s">
        <v>97</v>
      </c>
      <c r="O239" s="1">
        <v>95</v>
      </c>
      <c r="P239" s="1">
        <v>20563</v>
      </c>
      <c r="Q239" s="1" t="s">
        <v>311</v>
      </c>
      <c r="R239" s="1" t="str">
        <f t="shared" si="5"/>
        <v>70(라)</v>
      </c>
      <c r="S239" s="1" t="s">
        <v>97</v>
      </c>
      <c r="T239" s="1">
        <v>70</v>
      </c>
      <c r="V239" s="1">
        <v>25113</v>
      </c>
      <c r="W239" s="1">
        <v>25113</v>
      </c>
      <c r="X239" s="1" t="str">
        <f t="shared" si="0"/>
        <v>9(라)</v>
      </c>
      <c r="Y239" s="1">
        <v>9</v>
      </c>
      <c r="AC239" s="34"/>
    </row>
    <row r="240" spans="1:29" ht="20.100000000000001" customHeight="1" x14ac:dyDescent="0.15">
      <c r="A240" s="1">
        <v>25278</v>
      </c>
      <c r="B240" s="1" t="s">
        <v>299</v>
      </c>
      <c r="C240" s="1" t="s">
        <v>772</v>
      </c>
      <c r="D240" s="1" t="s">
        <v>765</v>
      </c>
      <c r="E240" s="1">
        <v>85</v>
      </c>
      <c r="F240" s="1">
        <v>32423</v>
      </c>
      <c r="G240" s="1" t="s">
        <v>325</v>
      </c>
      <c r="H240" s="1" t="str">
        <f t="shared" si="3"/>
        <v>75(라)</v>
      </c>
      <c r="I240" s="1" t="s">
        <v>97</v>
      </c>
      <c r="J240" s="1">
        <v>75</v>
      </c>
      <c r="K240" s="1">
        <v>32686</v>
      </c>
      <c r="L240" s="1" t="s">
        <v>144</v>
      </c>
      <c r="M240" s="1" t="str">
        <f t="shared" si="4"/>
        <v>85(라)</v>
      </c>
      <c r="N240" s="1" t="s">
        <v>97</v>
      </c>
      <c r="O240" s="1">
        <v>85</v>
      </c>
      <c r="P240" s="1">
        <v>22606</v>
      </c>
      <c r="Q240" s="1" t="s">
        <v>390</v>
      </c>
      <c r="R240" s="1" t="str">
        <f t="shared" ref="R240:R265" si="6">T240&amp;"(라)"</f>
        <v>40(라)</v>
      </c>
      <c r="S240" s="1" t="s">
        <v>97</v>
      </c>
      <c r="T240" s="1">
        <v>40</v>
      </c>
      <c r="V240" s="1">
        <v>26935</v>
      </c>
      <c r="W240" s="1">
        <v>26935</v>
      </c>
      <c r="X240" s="1" t="str">
        <f t="shared" si="0"/>
        <v>52(라)</v>
      </c>
      <c r="Y240" s="1">
        <v>52</v>
      </c>
    </row>
    <row r="241" spans="1:25" ht="20.100000000000001" customHeight="1" x14ac:dyDescent="0.15">
      <c r="A241" s="1">
        <v>26717</v>
      </c>
      <c r="B241" s="1" t="s">
        <v>400</v>
      </c>
      <c r="C241" s="1" t="s">
        <v>769</v>
      </c>
      <c r="D241" s="1" t="s">
        <v>765</v>
      </c>
      <c r="E241" s="1">
        <v>35</v>
      </c>
      <c r="F241" s="1">
        <v>38884</v>
      </c>
      <c r="G241" s="1" t="s">
        <v>162</v>
      </c>
      <c r="H241" s="1" t="str">
        <f t="shared" si="3"/>
        <v>80(라)</v>
      </c>
      <c r="I241" s="1" t="s">
        <v>97</v>
      </c>
      <c r="J241" s="1">
        <v>80</v>
      </c>
      <c r="K241" s="1">
        <v>48537</v>
      </c>
      <c r="L241" s="1" t="s">
        <v>264</v>
      </c>
      <c r="M241" s="1" t="str">
        <f t="shared" si="4"/>
        <v>80(라)</v>
      </c>
      <c r="N241" s="1" t="s">
        <v>97</v>
      </c>
      <c r="O241" s="1">
        <v>80</v>
      </c>
      <c r="P241" s="1">
        <v>26649</v>
      </c>
      <c r="Q241" s="1" t="s">
        <v>707</v>
      </c>
      <c r="R241" s="1" t="str">
        <f t="shared" si="6"/>
        <v>20(라)</v>
      </c>
      <c r="S241" s="1" t="s">
        <v>97</v>
      </c>
      <c r="T241" s="1">
        <v>20</v>
      </c>
      <c r="V241" s="1">
        <v>26649</v>
      </c>
      <c r="W241" s="1">
        <v>26649</v>
      </c>
      <c r="X241" s="1" t="str">
        <f t="shared" si="0"/>
        <v>47(라)</v>
      </c>
      <c r="Y241" s="1">
        <v>47</v>
      </c>
    </row>
    <row r="242" spans="1:25" ht="20.100000000000001" customHeight="1" x14ac:dyDescent="0.15">
      <c r="A242" s="1">
        <v>25113</v>
      </c>
      <c r="B242" s="1" t="s">
        <v>694</v>
      </c>
      <c r="C242" s="1" t="s">
        <v>773</v>
      </c>
      <c r="D242" s="1" t="s">
        <v>765</v>
      </c>
      <c r="E242" s="1">
        <v>20</v>
      </c>
      <c r="F242" s="1">
        <v>21954</v>
      </c>
      <c r="G242" s="1" t="s">
        <v>132</v>
      </c>
      <c r="H242" s="1" t="str">
        <f t="shared" si="3"/>
        <v>35(라)</v>
      </c>
      <c r="I242" s="1" t="s">
        <v>97</v>
      </c>
      <c r="J242" s="1">
        <v>35</v>
      </c>
      <c r="K242" s="1">
        <v>32853</v>
      </c>
      <c r="L242" s="1" t="s">
        <v>478</v>
      </c>
      <c r="M242" s="1" t="str">
        <f t="shared" si="4"/>
        <v>95(라)</v>
      </c>
      <c r="N242" s="1" t="s">
        <v>97</v>
      </c>
      <c r="O242" s="1">
        <v>95</v>
      </c>
      <c r="P242" s="1">
        <v>26575</v>
      </c>
      <c r="Q242" s="1" t="s">
        <v>314</v>
      </c>
      <c r="R242" s="1" t="str">
        <f t="shared" si="6"/>
        <v>80(라)</v>
      </c>
      <c r="S242" s="1" t="s">
        <v>97</v>
      </c>
      <c r="T242" s="1">
        <v>80</v>
      </c>
      <c r="V242" s="1">
        <v>32828</v>
      </c>
      <c r="W242" s="1">
        <v>32828</v>
      </c>
      <c r="X242" s="1" t="str">
        <f t="shared" si="0"/>
        <v>31(라)</v>
      </c>
      <c r="Y242" s="1">
        <v>31</v>
      </c>
    </row>
    <row r="243" spans="1:25" ht="20.100000000000001" customHeight="1" x14ac:dyDescent="0.15">
      <c r="A243" s="1">
        <v>26649</v>
      </c>
      <c r="B243" s="1" t="s">
        <v>707</v>
      </c>
      <c r="C243" s="1" t="s">
        <v>769</v>
      </c>
      <c r="D243" s="1" t="s">
        <v>765</v>
      </c>
      <c r="E243" s="1">
        <v>35</v>
      </c>
      <c r="F243" s="1">
        <v>26717</v>
      </c>
      <c r="G243" s="1" t="s">
        <v>400</v>
      </c>
      <c r="H243" s="1" t="str">
        <f t="shared" si="3"/>
        <v>15(라)</v>
      </c>
      <c r="I243" s="1" t="s">
        <v>97</v>
      </c>
      <c r="J243" s="1">
        <v>15</v>
      </c>
      <c r="K243" s="1">
        <v>36665</v>
      </c>
      <c r="L243" s="1" t="s">
        <v>208</v>
      </c>
      <c r="M243" s="1" t="str">
        <f t="shared" si="4"/>
        <v>40(라)</v>
      </c>
      <c r="N243" s="1" t="s">
        <v>97</v>
      </c>
      <c r="O243" s="1">
        <v>40</v>
      </c>
      <c r="P243" s="1">
        <v>25024</v>
      </c>
      <c r="Q243" s="1" t="s">
        <v>665</v>
      </c>
      <c r="R243" s="1" t="str">
        <f t="shared" si="6"/>
        <v>70(라)</v>
      </c>
      <c r="S243" s="1" t="s">
        <v>97</v>
      </c>
      <c r="T243" s="1">
        <v>70</v>
      </c>
      <c r="V243" s="1">
        <v>30598</v>
      </c>
      <c r="W243" s="1">
        <v>30598</v>
      </c>
      <c r="X243" s="1" t="str">
        <f t="shared" si="0"/>
        <v>4(라)</v>
      </c>
      <c r="Y243" s="1">
        <v>4</v>
      </c>
    </row>
    <row r="244" spans="1:25" ht="20.100000000000001" customHeight="1" x14ac:dyDescent="0.15">
      <c r="A244" s="1">
        <v>45049</v>
      </c>
      <c r="B244" s="1" t="s">
        <v>255</v>
      </c>
      <c r="C244" s="1" t="s">
        <v>774</v>
      </c>
      <c r="D244" s="1" t="s">
        <v>765</v>
      </c>
      <c r="E244" s="1">
        <v>25</v>
      </c>
      <c r="F244" s="1">
        <v>32655</v>
      </c>
      <c r="G244" s="1" t="s">
        <v>114</v>
      </c>
      <c r="H244" s="1" t="str">
        <f t="shared" si="3"/>
        <v>35(라)</v>
      </c>
      <c r="I244" s="1" t="s">
        <v>97</v>
      </c>
      <c r="J244" s="1">
        <v>35</v>
      </c>
      <c r="K244" s="1">
        <v>32869</v>
      </c>
      <c r="L244" s="1" t="s">
        <v>606</v>
      </c>
      <c r="M244" s="1" t="str">
        <f t="shared" si="4"/>
        <v>90(라)</v>
      </c>
      <c r="N244" s="1" t="s">
        <v>97</v>
      </c>
      <c r="O244" s="1">
        <v>90</v>
      </c>
      <c r="P244" s="1">
        <v>32655</v>
      </c>
      <c r="Q244" s="1" t="s">
        <v>114</v>
      </c>
      <c r="R244" s="1" t="str">
        <f t="shared" si="6"/>
        <v>30(라)</v>
      </c>
      <c r="S244" s="1" t="s">
        <v>97</v>
      </c>
      <c r="T244" s="1">
        <v>30</v>
      </c>
      <c r="V244" s="1">
        <v>32655</v>
      </c>
      <c r="W244" s="1">
        <v>32655</v>
      </c>
      <c r="X244" s="1" t="str">
        <f t="shared" si="0"/>
        <v>43(라)</v>
      </c>
      <c r="Y244" s="1">
        <v>43</v>
      </c>
    </row>
    <row r="245" spans="1:25" ht="20.100000000000001" customHeight="1" x14ac:dyDescent="0.15">
      <c r="A245" s="1">
        <v>21860</v>
      </c>
      <c r="B245" s="1" t="s">
        <v>316</v>
      </c>
      <c r="C245" s="1" t="s">
        <v>766</v>
      </c>
      <c r="D245" s="1" t="s">
        <v>765</v>
      </c>
      <c r="E245" s="1">
        <v>30</v>
      </c>
      <c r="F245" s="1">
        <v>31472</v>
      </c>
      <c r="G245" s="1" t="s">
        <v>584</v>
      </c>
      <c r="H245" s="1" t="str">
        <f t="shared" si="3"/>
        <v>75(라)</v>
      </c>
      <c r="I245" s="1" t="s">
        <v>97</v>
      </c>
      <c r="J245" s="1">
        <v>75</v>
      </c>
      <c r="K245" s="1">
        <v>32814</v>
      </c>
      <c r="L245" s="1" t="s">
        <v>266</v>
      </c>
      <c r="M245" s="1" t="str">
        <f t="shared" si="4"/>
        <v>85(라)</v>
      </c>
      <c r="N245" s="1" t="s">
        <v>97</v>
      </c>
      <c r="O245" s="1">
        <v>85</v>
      </c>
      <c r="P245" s="1">
        <v>36263</v>
      </c>
      <c r="Q245" s="1" t="s">
        <v>578</v>
      </c>
      <c r="R245" s="1" t="str">
        <f t="shared" si="6"/>
        <v>40(라)</v>
      </c>
      <c r="S245" s="1" t="s">
        <v>97</v>
      </c>
      <c r="T245" s="1">
        <v>40</v>
      </c>
      <c r="V245" s="1">
        <v>32676</v>
      </c>
      <c r="W245" s="1">
        <v>32676</v>
      </c>
      <c r="X245" s="1" t="str">
        <f t="shared" si="0"/>
        <v>2(라)</v>
      </c>
      <c r="Y245" s="1">
        <v>2</v>
      </c>
    </row>
    <row r="246" spans="1:25" ht="20.100000000000001" customHeight="1" x14ac:dyDescent="0.15">
      <c r="A246" s="1">
        <v>31472</v>
      </c>
      <c r="B246" s="1" t="s">
        <v>584</v>
      </c>
      <c r="C246" s="1" t="s">
        <v>775</v>
      </c>
      <c r="D246" s="1" t="s">
        <v>765</v>
      </c>
      <c r="E246" s="1">
        <v>50</v>
      </c>
      <c r="F246" s="1">
        <v>26649</v>
      </c>
      <c r="G246" s="1" t="s">
        <v>707</v>
      </c>
      <c r="H246" s="1" t="str">
        <f t="shared" si="3"/>
        <v>10(라)</v>
      </c>
      <c r="I246" s="1" t="s">
        <v>97</v>
      </c>
      <c r="J246" s="1">
        <v>10</v>
      </c>
      <c r="K246" s="1">
        <v>36053</v>
      </c>
      <c r="L246" s="1" t="s">
        <v>183</v>
      </c>
      <c r="M246" s="1" t="str">
        <f t="shared" si="4"/>
        <v>90(라)</v>
      </c>
      <c r="N246" s="1" t="s">
        <v>97</v>
      </c>
      <c r="O246" s="1">
        <v>90</v>
      </c>
      <c r="P246" s="1">
        <v>36023</v>
      </c>
      <c r="Q246" s="1" t="s">
        <v>177</v>
      </c>
      <c r="R246" s="1" t="str">
        <f t="shared" si="6"/>
        <v>5(라)</v>
      </c>
      <c r="S246" s="1" t="s">
        <v>97</v>
      </c>
      <c r="T246" s="1">
        <v>5</v>
      </c>
      <c r="V246" s="1">
        <v>36169</v>
      </c>
      <c r="W246" s="1">
        <v>36169</v>
      </c>
      <c r="X246" s="1" t="str">
        <f t="shared" si="0"/>
        <v>24(라)</v>
      </c>
      <c r="Y246" s="1">
        <v>24</v>
      </c>
    </row>
    <row r="247" spans="1:25" ht="20.100000000000001" customHeight="1" x14ac:dyDescent="0.15">
      <c r="A247" s="1">
        <v>22576</v>
      </c>
      <c r="B247" s="1" t="s">
        <v>321</v>
      </c>
      <c r="C247" s="1" t="s">
        <v>769</v>
      </c>
      <c r="D247" s="1" t="s">
        <v>765</v>
      </c>
      <c r="E247" s="1">
        <v>35</v>
      </c>
      <c r="F247" s="1">
        <v>30598</v>
      </c>
      <c r="G247" s="1" t="s">
        <v>463</v>
      </c>
      <c r="H247" s="1" t="str">
        <f t="shared" si="3"/>
        <v>5(라)</v>
      </c>
      <c r="I247" s="1" t="s">
        <v>97</v>
      </c>
      <c r="J247" s="1">
        <v>5</v>
      </c>
      <c r="K247" s="1">
        <v>35985</v>
      </c>
      <c r="L247" s="1" t="s">
        <v>169</v>
      </c>
      <c r="M247" s="1" t="str">
        <f t="shared" si="4"/>
        <v>80(라)</v>
      </c>
      <c r="N247" s="1" t="s">
        <v>97</v>
      </c>
      <c r="O247" s="1">
        <v>80</v>
      </c>
      <c r="P247" s="1">
        <v>21701</v>
      </c>
      <c r="Q247" s="1" t="s">
        <v>608</v>
      </c>
      <c r="R247" s="1" t="str">
        <f t="shared" si="6"/>
        <v>80(라)</v>
      </c>
      <c r="S247" s="1" t="s">
        <v>97</v>
      </c>
      <c r="T247" s="1">
        <v>80</v>
      </c>
      <c r="V247" s="1">
        <v>45102</v>
      </c>
      <c r="W247" s="1">
        <v>45102</v>
      </c>
      <c r="X247" s="1" t="str">
        <f t="shared" si="0"/>
        <v>90(라)</v>
      </c>
      <c r="Y247" s="1">
        <v>90</v>
      </c>
    </row>
    <row r="248" spans="1:25" ht="20.100000000000001" customHeight="1" x14ac:dyDescent="0.15">
      <c r="A248" s="1">
        <v>30598</v>
      </c>
      <c r="B248" s="1" t="s">
        <v>463</v>
      </c>
      <c r="C248" s="1" t="s">
        <v>776</v>
      </c>
      <c r="D248" s="1" t="s">
        <v>765</v>
      </c>
      <c r="E248" s="1">
        <v>10</v>
      </c>
      <c r="F248" s="1">
        <v>36169</v>
      </c>
      <c r="G248" s="1" t="s">
        <v>219</v>
      </c>
      <c r="H248" s="1" t="str">
        <f t="shared" si="3"/>
        <v>30(라)</v>
      </c>
      <c r="I248" s="1" t="s">
        <v>97</v>
      </c>
      <c r="J248" s="1">
        <v>30</v>
      </c>
      <c r="K248" s="1">
        <v>21701</v>
      </c>
      <c r="L248" s="1" t="s">
        <v>608</v>
      </c>
      <c r="M248" s="1" t="str">
        <f t="shared" si="4"/>
        <v>100(라)</v>
      </c>
      <c r="N248" s="1" t="s">
        <v>97</v>
      </c>
      <c r="O248" s="1">
        <v>100</v>
      </c>
      <c r="P248" s="1">
        <v>32689</v>
      </c>
      <c r="Q248" s="1" t="s">
        <v>112</v>
      </c>
      <c r="R248" s="1" t="str">
        <f t="shared" si="6"/>
        <v>50(라)</v>
      </c>
      <c r="S248" s="1" t="s">
        <v>97</v>
      </c>
      <c r="T248" s="1">
        <v>50</v>
      </c>
      <c r="V248" s="1">
        <v>41376</v>
      </c>
      <c r="W248" s="1">
        <v>41376</v>
      </c>
      <c r="X248" s="1" t="s">
        <v>760</v>
      </c>
      <c r="Y248" s="1" t="s">
        <v>760</v>
      </c>
    </row>
    <row r="249" spans="1:25" ht="20.100000000000001" customHeight="1" x14ac:dyDescent="0.15">
      <c r="A249" s="1">
        <v>32655</v>
      </c>
      <c r="B249" s="1" t="s">
        <v>114</v>
      </c>
      <c r="C249" s="1" t="s">
        <v>777</v>
      </c>
      <c r="D249" s="1" t="s">
        <v>765</v>
      </c>
      <c r="E249" s="1">
        <v>45</v>
      </c>
      <c r="F249" s="1">
        <v>41376</v>
      </c>
      <c r="G249" s="1" t="s">
        <v>538</v>
      </c>
      <c r="H249" s="1" t="s">
        <v>760</v>
      </c>
      <c r="I249" s="1" t="s">
        <v>760</v>
      </c>
      <c r="K249" s="1">
        <v>21809</v>
      </c>
      <c r="L249" s="1" t="s">
        <v>190</v>
      </c>
      <c r="M249" s="1" t="str">
        <f t="shared" si="4"/>
        <v>25(라)</v>
      </c>
      <c r="N249" s="1" t="s">
        <v>97</v>
      </c>
      <c r="O249" s="1">
        <v>25</v>
      </c>
      <c r="P249" s="1">
        <v>33000</v>
      </c>
      <c r="Q249" s="1" t="s">
        <v>181</v>
      </c>
      <c r="R249" s="1" t="str">
        <f t="shared" si="6"/>
        <v>85(라)</v>
      </c>
      <c r="S249" s="1" t="s">
        <v>97</v>
      </c>
      <c r="T249" s="1">
        <v>85</v>
      </c>
    </row>
    <row r="250" spans="1:25" ht="20.100000000000001" customHeight="1" x14ac:dyDescent="0.15">
      <c r="A250" s="1">
        <v>41376</v>
      </c>
      <c r="B250" s="1" t="s">
        <v>538</v>
      </c>
      <c r="C250" s="1" t="s">
        <v>760</v>
      </c>
      <c r="D250" s="1" t="s">
        <v>760</v>
      </c>
      <c r="K250" s="1">
        <v>25024</v>
      </c>
      <c r="L250" s="1" t="s">
        <v>665</v>
      </c>
      <c r="M250" s="1" t="str">
        <f t="shared" si="4"/>
        <v>70(라)</v>
      </c>
      <c r="N250" s="1" t="s">
        <v>97</v>
      </c>
      <c r="O250" s="1">
        <v>70</v>
      </c>
      <c r="P250" s="1">
        <v>32807</v>
      </c>
      <c r="Q250" s="1" t="s">
        <v>296</v>
      </c>
      <c r="R250" s="1" t="str">
        <f t="shared" si="6"/>
        <v>35(라)</v>
      </c>
      <c r="S250" s="1" t="s">
        <v>97</v>
      </c>
      <c r="T250" s="1">
        <v>35</v>
      </c>
    </row>
    <row r="251" spans="1:25" ht="20.100000000000001" customHeight="1" x14ac:dyDescent="0.15">
      <c r="A251" s="1">
        <v>41491</v>
      </c>
      <c r="B251" s="1" t="s">
        <v>489</v>
      </c>
      <c r="C251" s="1" t="s">
        <v>779</v>
      </c>
      <c r="D251" s="1" t="s">
        <v>779</v>
      </c>
      <c r="K251" s="1">
        <v>21954</v>
      </c>
      <c r="L251" s="1" t="s">
        <v>132</v>
      </c>
      <c r="M251" s="1" t="str">
        <f t="shared" si="4"/>
        <v>25(라)</v>
      </c>
      <c r="N251" s="1" t="s">
        <v>97</v>
      </c>
      <c r="O251" s="1">
        <v>25</v>
      </c>
      <c r="P251" s="1">
        <v>48537</v>
      </c>
      <c r="Q251" s="1" t="s">
        <v>264</v>
      </c>
      <c r="R251" s="1" t="str">
        <f t="shared" si="6"/>
        <v>55(라)</v>
      </c>
      <c r="S251" s="1" t="s">
        <v>97</v>
      </c>
      <c r="T251" s="1">
        <v>55</v>
      </c>
    </row>
    <row r="252" spans="1:25" ht="20.100000000000001" customHeight="1" x14ac:dyDescent="0.15">
      <c r="A252" s="1">
        <v>36030</v>
      </c>
      <c r="B252" s="1" t="s">
        <v>158</v>
      </c>
      <c r="C252" s="1" t="s">
        <v>779</v>
      </c>
      <c r="D252" s="1" t="s">
        <v>779</v>
      </c>
      <c r="K252" s="1">
        <v>20563</v>
      </c>
      <c r="L252" s="1" t="s">
        <v>311</v>
      </c>
      <c r="M252" s="1" t="str">
        <f t="shared" si="4"/>
        <v>75(라)</v>
      </c>
      <c r="N252" s="1" t="s">
        <v>97</v>
      </c>
      <c r="O252" s="1">
        <v>75</v>
      </c>
      <c r="P252" s="1">
        <v>21809</v>
      </c>
      <c r="Q252" s="1" t="s">
        <v>190</v>
      </c>
      <c r="R252" s="1" t="str">
        <f t="shared" si="6"/>
        <v>20(라)</v>
      </c>
      <c r="S252" s="1" t="s">
        <v>97</v>
      </c>
      <c r="T252" s="1">
        <v>20</v>
      </c>
    </row>
    <row r="253" spans="1:25" ht="20.100000000000001" customHeight="1" x14ac:dyDescent="0.15">
      <c r="A253" s="1">
        <v>41509</v>
      </c>
      <c r="B253" s="1" t="s">
        <v>728</v>
      </c>
      <c r="C253" s="1" t="s">
        <v>779</v>
      </c>
      <c r="D253" s="1" t="s">
        <v>779</v>
      </c>
      <c r="K253" s="1">
        <v>33023</v>
      </c>
      <c r="L253" s="1" t="s">
        <v>146</v>
      </c>
      <c r="M253" s="1" t="str">
        <f t="shared" si="4"/>
        <v>60(라)</v>
      </c>
      <c r="N253" s="1" t="s">
        <v>97</v>
      </c>
      <c r="O253" s="1">
        <v>60</v>
      </c>
      <c r="P253" s="1">
        <v>45102</v>
      </c>
      <c r="Q253" s="1" t="s">
        <v>379</v>
      </c>
      <c r="R253" s="1" t="str">
        <f t="shared" si="6"/>
        <v>85(라)</v>
      </c>
      <c r="S253" s="1" t="s">
        <v>97</v>
      </c>
      <c r="T253" s="1">
        <v>85</v>
      </c>
    </row>
    <row r="254" spans="1:25" ht="20.100000000000001" customHeight="1" x14ac:dyDescent="0.15">
      <c r="A254" s="1">
        <v>28688</v>
      </c>
      <c r="B254" s="1" t="s">
        <v>331</v>
      </c>
      <c r="C254" s="1" t="s">
        <v>779</v>
      </c>
      <c r="D254" s="1" t="s">
        <v>779</v>
      </c>
      <c r="K254" s="1">
        <v>38884</v>
      </c>
      <c r="L254" s="1" t="s">
        <v>162</v>
      </c>
      <c r="M254" s="1" t="str">
        <f t="shared" si="4"/>
        <v>95(라)</v>
      </c>
      <c r="N254" s="1" t="s">
        <v>97</v>
      </c>
      <c r="O254" s="1">
        <v>95</v>
      </c>
      <c r="P254" s="1">
        <v>32814</v>
      </c>
      <c r="Q254" s="1" t="s">
        <v>266</v>
      </c>
      <c r="R254" s="1" t="str">
        <f t="shared" si="6"/>
        <v>75(라)</v>
      </c>
      <c r="S254" s="1" t="s">
        <v>97</v>
      </c>
      <c r="T254" s="1">
        <v>75</v>
      </c>
    </row>
    <row r="255" spans="1:25" ht="20.100000000000001" customHeight="1" x14ac:dyDescent="0.15">
      <c r="A255" s="1">
        <v>31278</v>
      </c>
      <c r="B255" s="1" t="s">
        <v>527</v>
      </c>
      <c r="C255" s="1" t="s">
        <v>779</v>
      </c>
      <c r="D255" s="1" t="s">
        <v>779</v>
      </c>
      <c r="K255" s="1">
        <v>36000</v>
      </c>
      <c r="L255" s="1" t="s">
        <v>165</v>
      </c>
      <c r="M255" s="1" t="str">
        <f t="shared" si="4"/>
        <v>100(라)</v>
      </c>
      <c r="N255" s="1" t="s">
        <v>97</v>
      </c>
      <c r="O255" s="1">
        <v>100</v>
      </c>
      <c r="P255" s="1">
        <v>26738</v>
      </c>
      <c r="Q255" s="1" t="s">
        <v>631</v>
      </c>
      <c r="R255" s="1" t="str">
        <f t="shared" si="6"/>
        <v>25(라)</v>
      </c>
      <c r="S255" s="1" t="s">
        <v>97</v>
      </c>
      <c r="T255" s="1">
        <v>25</v>
      </c>
    </row>
    <row r="256" spans="1:25" ht="20.100000000000001" customHeight="1" x14ac:dyDescent="0.15">
      <c r="A256" s="1">
        <v>28692</v>
      </c>
      <c r="B256" s="1" t="s">
        <v>347</v>
      </c>
      <c r="C256" s="1" t="s">
        <v>779</v>
      </c>
      <c r="D256" s="1" t="s">
        <v>779</v>
      </c>
      <c r="K256" s="1">
        <v>21860</v>
      </c>
      <c r="L256" s="1" t="s">
        <v>316</v>
      </c>
      <c r="M256" s="1" t="str">
        <f t="shared" si="4"/>
        <v>30(라)</v>
      </c>
      <c r="N256" s="1" t="s">
        <v>97</v>
      </c>
      <c r="O256" s="1">
        <v>30</v>
      </c>
      <c r="P256" s="1">
        <v>33023</v>
      </c>
      <c r="Q256" s="1" t="s">
        <v>146</v>
      </c>
      <c r="R256" s="1" t="str">
        <f t="shared" si="6"/>
        <v>70(라)</v>
      </c>
      <c r="S256" s="1" t="s">
        <v>97</v>
      </c>
      <c r="T256" s="1">
        <v>70</v>
      </c>
    </row>
    <row r="257" spans="1:20" ht="20.100000000000001" customHeight="1" x14ac:dyDescent="0.15">
      <c r="A257" s="1">
        <v>36145</v>
      </c>
      <c r="B257" s="1" t="s">
        <v>262</v>
      </c>
      <c r="C257" s="1" t="s">
        <v>779</v>
      </c>
      <c r="D257" s="1" t="s">
        <v>779</v>
      </c>
      <c r="K257" s="1">
        <v>35357</v>
      </c>
      <c r="L257" s="1" t="s">
        <v>380</v>
      </c>
      <c r="M257" s="1" t="str">
        <f t="shared" si="4"/>
        <v>100(라)</v>
      </c>
      <c r="N257" s="1" t="s">
        <v>97</v>
      </c>
      <c r="O257" s="1">
        <v>100</v>
      </c>
      <c r="P257" s="1">
        <v>36472</v>
      </c>
      <c r="Q257" s="1" t="s">
        <v>399</v>
      </c>
      <c r="R257" s="1" t="str">
        <f t="shared" si="6"/>
        <v>45(라)</v>
      </c>
      <c r="S257" s="1" t="s">
        <v>97</v>
      </c>
      <c r="T257" s="1">
        <v>45</v>
      </c>
    </row>
    <row r="258" spans="1:20" ht="20.100000000000001" customHeight="1" x14ac:dyDescent="0.15">
      <c r="A258" s="1">
        <v>21889</v>
      </c>
      <c r="B258" s="1" t="s">
        <v>106</v>
      </c>
      <c r="C258" s="1" t="s">
        <v>779</v>
      </c>
      <c r="D258" s="1" t="s">
        <v>779</v>
      </c>
      <c r="K258" s="1">
        <v>39110</v>
      </c>
      <c r="L258" s="1" t="s">
        <v>279</v>
      </c>
      <c r="M258" s="1" t="str">
        <f t="shared" si="4"/>
        <v>90(라)</v>
      </c>
      <c r="N258" s="1" t="s">
        <v>97</v>
      </c>
      <c r="O258" s="1">
        <v>90</v>
      </c>
      <c r="P258" s="1">
        <v>36053</v>
      </c>
      <c r="Q258" s="1" t="s">
        <v>183</v>
      </c>
      <c r="R258" s="1" t="str">
        <f t="shared" si="6"/>
        <v>65(라)</v>
      </c>
      <c r="S258" s="1" t="s">
        <v>97</v>
      </c>
      <c r="T258" s="1">
        <v>65</v>
      </c>
    </row>
    <row r="259" spans="1:20" ht="20.100000000000001" customHeight="1" x14ac:dyDescent="0.15">
      <c r="A259" s="1">
        <v>39058</v>
      </c>
      <c r="B259" s="1" t="s">
        <v>727</v>
      </c>
      <c r="C259" s="1" t="s">
        <v>779</v>
      </c>
      <c r="D259" s="1" t="s">
        <v>779</v>
      </c>
      <c r="K259" s="1">
        <v>25342</v>
      </c>
      <c r="L259" s="1" t="s">
        <v>318</v>
      </c>
      <c r="M259" s="1" t="str">
        <f t="shared" si="4"/>
        <v>30(라)</v>
      </c>
      <c r="N259" s="1" t="s">
        <v>97</v>
      </c>
      <c r="O259" s="1">
        <v>30</v>
      </c>
      <c r="P259" s="1">
        <v>41367</v>
      </c>
      <c r="Q259" s="1" t="s">
        <v>664</v>
      </c>
      <c r="R259" s="1" t="str">
        <f t="shared" si="6"/>
        <v>50(라)</v>
      </c>
      <c r="S259" s="1" t="s">
        <v>97</v>
      </c>
      <c r="T259" s="1">
        <v>50</v>
      </c>
    </row>
    <row r="260" spans="1:20" ht="20.100000000000001" customHeight="1" x14ac:dyDescent="0.15">
      <c r="A260" s="1">
        <v>36420</v>
      </c>
      <c r="B260" s="1" t="s">
        <v>576</v>
      </c>
      <c r="C260" s="1" t="s">
        <v>779</v>
      </c>
      <c r="D260" s="1" t="s">
        <v>779</v>
      </c>
      <c r="K260" s="1">
        <v>35360</v>
      </c>
      <c r="L260" s="1" t="s">
        <v>453</v>
      </c>
      <c r="M260" s="1" t="str">
        <f t="shared" si="4"/>
        <v>85(라)</v>
      </c>
      <c r="N260" s="1" t="s">
        <v>97</v>
      </c>
      <c r="O260" s="1">
        <v>85</v>
      </c>
      <c r="P260" s="1">
        <v>26524</v>
      </c>
      <c r="Q260" s="1" t="s">
        <v>408</v>
      </c>
      <c r="R260" s="1" t="str">
        <f t="shared" si="6"/>
        <v>25(라)</v>
      </c>
      <c r="S260" s="1" t="s">
        <v>97</v>
      </c>
      <c r="T260" s="1">
        <v>25</v>
      </c>
    </row>
    <row r="261" spans="1:20" ht="20.100000000000001" customHeight="1" x14ac:dyDescent="0.15">
      <c r="A261" s="1">
        <v>33717</v>
      </c>
      <c r="B261" s="1" t="s">
        <v>192</v>
      </c>
      <c r="C261" s="1" t="s">
        <v>779</v>
      </c>
      <c r="D261" s="1" t="s">
        <v>779</v>
      </c>
      <c r="K261" s="1">
        <v>37313</v>
      </c>
      <c r="L261" s="1" t="s">
        <v>509</v>
      </c>
      <c r="M261" s="1" t="str">
        <f t="shared" si="4"/>
        <v>0(라)</v>
      </c>
      <c r="N261" s="1" t="s">
        <v>97</v>
      </c>
      <c r="O261" s="1">
        <v>0</v>
      </c>
      <c r="P261" s="1">
        <v>36025</v>
      </c>
      <c r="Q261" s="1" t="s">
        <v>185</v>
      </c>
      <c r="R261" s="1" t="str">
        <f t="shared" si="6"/>
        <v>40(라)</v>
      </c>
      <c r="S261" s="1" t="s">
        <v>97</v>
      </c>
      <c r="T261" s="1">
        <v>40</v>
      </c>
    </row>
    <row r="262" spans="1:20" ht="20.100000000000001" customHeight="1" x14ac:dyDescent="0.15">
      <c r="A262" s="1">
        <v>41388</v>
      </c>
      <c r="B262" s="1" t="s">
        <v>639</v>
      </c>
      <c r="C262" s="1" t="s">
        <v>779</v>
      </c>
      <c r="D262" s="1" t="s">
        <v>779</v>
      </c>
      <c r="K262" s="1">
        <v>32655</v>
      </c>
      <c r="L262" s="1" t="s">
        <v>114</v>
      </c>
      <c r="M262" s="1" t="str">
        <f t="shared" si="4"/>
        <v>20(라)</v>
      </c>
      <c r="N262" s="1" t="s">
        <v>97</v>
      </c>
      <c r="O262" s="1">
        <v>20</v>
      </c>
      <c r="P262" s="1">
        <v>25278</v>
      </c>
      <c r="Q262" s="1" t="s">
        <v>299</v>
      </c>
      <c r="R262" s="1" t="str">
        <f t="shared" si="6"/>
        <v>80(라)</v>
      </c>
      <c r="S262" s="1" t="s">
        <v>97</v>
      </c>
      <c r="T262" s="1">
        <v>80</v>
      </c>
    </row>
    <row r="263" spans="1:20" ht="20.100000000000001" customHeight="1" x14ac:dyDescent="0.15">
      <c r="A263" s="1">
        <v>26627</v>
      </c>
      <c r="B263" s="1" t="s">
        <v>644</v>
      </c>
      <c r="C263" s="1" t="s">
        <v>779</v>
      </c>
      <c r="D263" s="1" t="s">
        <v>779</v>
      </c>
      <c r="K263" s="1">
        <v>37313</v>
      </c>
      <c r="L263" s="1" t="s">
        <v>509</v>
      </c>
      <c r="M263" s="1" t="str">
        <f t="shared" si="4"/>
        <v>35(라)</v>
      </c>
      <c r="N263" s="1" t="s">
        <v>97</v>
      </c>
      <c r="O263" s="1">
        <v>35</v>
      </c>
      <c r="P263" s="1">
        <v>24023</v>
      </c>
      <c r="Q263" s="1" t="s">
        <v>140</v>
      </c>
      <c r="R263" s="1" t="str">
        <f t="shared" si="6"/>
        <v>85(라)</v>
      </c>
      <c r="S263" s="1" t="s">
        <v>97</v>
      </c>
      <c r="T263" s="1">
        <v>85</v>
      </c>
    </row>
    <row r="264" spans="1:20" ht="20.100000000000001" customHeight="1" x14ac:dyDescent="0.15">
      <c r="K264" s="1">
        <v>25113</v>
      </c>
      <c r="L264" s="1" t="s">
        <v>694</v>
      </c>
      <c r="M264" s="1" t="str">
        <f t="shared" si="4"/>
        <v>10(라)</v>
      </c>
      <c r="N264" s="1" t="s">
        <v>97</v>
      </c>
      <c r="O264" s="1">
        <v>10</v>
      </c>
      <c r="P264" s="1">
        <v>39615</v>
      </c>
      <c r="Q264" s="1" t="s">
        <v>136</v>
      </c>
      <c r="R264" s="1" t="str">
        <f t="shared" si="6"/>
        <v>75(라)</v>
      </c>
      <c r="S264" s="1" t="s">
        <v>97</v>
      </c>
      <c r="T264" s="1">
        <v>75</v>
      </c>
    </row>
    <row r="265" spans="1:20" ht="20.100000000000001" customHeight="1" x14ac:dyDescent="0.15">
      <c r="A265" s="1">
        <v>41435</v>
      </c>
      <c r="B265" s="1" t="s">
        <v>798</v>
      </c>
      <c r="C265" s="1" t="s">
        <v>797</v>
      </c>
      <c r="D265" s="1" t="s">
        <v>797</v>
      </c>
      <c r="K265" s="1">
        <v>45049</v>
      </c>
      <c r="L265" s="1" t="s">
        <v>255</v>
      </c>
      <c r="M265" s="1" t="str">
        <f t="shared" si="4"/>
        <v>25(라)</v>
      </c>
      <c r="N265" s="1" t="s">
        <v>97</v>
      </c>
      <c r="O265" s="1">
        <v>25</v>
      </c>
      <c r="P265" s="1">
        <v>26671</v>
      </c>
      <c r="Q265" s="1" t="s">
        <v>652</v>
      </c>
      <c r="R265" s="1" t="str">
        <f t="shared" si="6"/>
        <v>55(라)</v>
      </c>
      <c r="S265" s="1" t="s">
        <v>97</v>
      </c>
      <c r="T265" s="1">
        <v>55</v>
      </c>
    </row>
    <row r="266" spans="1:20" ht="20.100000000000001" customHeight="1" x14ac:dyDescent="0.15">
      <c r="K266" s="1">
        <v>26649</v>
      </c>
      <c r="L266" s="1" t="s">
        <v>707</v>
      </c>
      <c r="M266" s="1" t="str">
        <f t="shared" si="4"/>
        <v>25(라)</v>
      </c>
      <c r="N266" s="1" t="s">
        <v>97</v>
      </c>
      <c r="O266" s="1">
        <v>25</v>
      </c>
    </row>
    <row r="267" spans="1:20" ht="20.100000000000001" customHeight="1" x14ac:dyDescent="0.15">
      <c r="K267" s="1">
        <v>30598</v>
      </c>
      <c r="L267" s="1" t="s">
        <v>463</v>
      </c>
      <c r="M267" s="1" t="str">
        <f t="shared" si="4"/>
        <v>5(라)</v>
      </c>
      <c r="N267" s="1" t="s">
        <v>97</v>
      </c>
      <c r="O267" s="1">
        <v>5</v>
      </c>
    </row>
    <row r="268" spans="1:20" ht="20.100000000000001" customHeight="1" x14ac:dyDescent="0.15">
      <c r="K268" s="1">
        <v>26736</v>
      </c>
      <c r="L268" s="1" t="s">
        <v>134</v>
      </c>
      <c r="M268" s="1" t="str">
        <f t="shared" si="4"/>
        <v>40(라)</v>
      </c>
      <c r="N268" s="1" t="s">
        <v>97</v>
      </c>
      <c r="O268" s="1">
        <v>40</v>
      </c>
    </row>
    <row r="269" spans="1:20" ht="20.100000000000001" customHeight="1" x14ac:dyDescent="0.15">
      <c r="K269" s="1">
        <v>36169</v>
      </c>
      <c r="L269" s="1" t="s">
        <v>219</v>
      </c>
      <c r="M269" s="1" t="str">
        <f t="shared" si="4"/>
        <v>10(라)</v>
      </c>
      <c r="N269" s="1" t="s">
        <v>97</v>
      </c>
      <c r="O269" s="1">
        <v>10</v>
      </c>
    </row>
    <row r="270" spans="1:20" ht="20.100000000000001" customHeight="1" x14ac:dyDescent="0.15"/>
    <row r="271" spans="1:20" ht="20.100000000000001" customHeight="1" x14ac:dyDescent="0.15">
      <c r="K271" s="1">
        <v>41436</v>
      </c>
      <c r="L271" s="1" t="s">
        <v>446</v>
      </c>
      <c r="M271" s="1" t="s">
        <v>797</v>
      </c>
      <c r="N271" s="1" t="s">
        <v>797</v>
      </c>
    </row>
    <row r="272" spans="1:20" ht="20.100000000000001" customHeight="1" x14ac:dyDescent="0.15">
      <c r="K272" s="1">
        <v>37128</v>
      </c>
      <c r="L272" s="1" t="s">
        <v>689</v>
      </c>
      <c r="M272" s="1" t="s">
        <v>797</v>
      </c>
      <c r="N272" s="1" t="s">
        <v>797</v>
      </c>
    </row>
    <row r="273" spans="11:14" ht="20.100000000000001" customHeight="1" x14ac:dyDescent="0.15">
      <c r="K273" s="1">
        <v>28731</v>
      </c>
      <c r="L273" s="1" t="s">
        <v>799</v>
      </c>
      <c r="M273" s="1" t="s">
        <v>797</v>
      </c>
      <c r="N273" s="1" t="s">
        <v>797</v>
      </c>
    </row>
    <row r="274" spans="11:14" ht="20.100000000000001" customHeight="1" x14ac:dyDescent="0.15"/>
    <row r="275" spans="11:14" ht="20.100000000000001" customHeight="1" x14ac:dyDescent="0.15"/>
    <row r="276" spans="11:14" ht="20.100000000000001" customHeight="1" x14ac:dyDescent="0.15"/>
    <row r="277" spans="11:14" ht="20.100000000000001" customHeight="1" x14ac:dyDescent="0.15"/>
    <row r="278" spans="11:14" ht="20.100000000000001" customHeight="1" x14ac:dyDescent="0.15"/>
    <row r="279" spans="11:14" ht="20.100000000000001" customHeight="1" x14ac:dyDescent="0.15"/>
    <row r="280" spans="11:14" ht="20.100000000000001" customHeight="1" x14ac:dyDescent="0.15"/>
    <row r="281" spans="11:14" ht="20.100000000000001" customHeight="1" x14ac:dyDescent="0.15"/>
    <row r="282" spans="11:14" ht="20.100000000000001" customHeight="1" x14ac:dyDescent="0.15"/>
    <row r="283" spans="11:14" ht="20.100000000000001" customHeight="1" x14ac:dyDescent="0.15"/>
    <row r="284" spans="11:14" ht="20.100000000000001" customHeight="1" x14ac:dyDescent="0.15"/>
    <row r="285" spans="11:14" ht="20.100000000000001" customHeight="1" x14ac:dyDescent="0.15"/>
    <row r="286" spans="11:14" ht="20.100000000000001" customHeight="1" x14ac:dyDescent="0.15"/>
    <row r="287" spans="11:14" ht="20.100000000000001" customHeight="1" x14ac:dyDescent="0.15"/>
    <row r="288" spans="11:14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</sheetData>
  <sortState ref="P208:T269">
    <sortCondition ref="Q208:Q269"/>
  </sortState>
  <mergeCells count="11">
    <mergeCell ref="P4:S4"/>
    <mergeCell ref="A2:Z3"/>
    <mergeCell ref="V4:Y4"/>
    <mergeCell ref="V5:Y6"/>
    <mergeCell ref="A5:D6"/>
    <mergeCell ref="F5:I6"/>
    <mergeCell ref="K5:N6"/>
    <mergeCell ref="P5:S6"/>
    <mergeCell ref="A4:D4"/>
    <mergeCell ref="F4:I4"/>
    <mergeCell ref="K4:N4"/>
  </mergeCells>
  <phoneticPr fontId="60" type="noConversion"/>
  <conditionalFormatting sqref="B1:B3 B336:B1048576 B5:B7">
    <cfRule type="duplicateValues" dxfId="300" priority="195"/>
  </conditionalFormatting>
  <conditionalFormatting sqref="B170">
    <cfRule type="duplicateValues" dxfId="299" priority="21"/>
    <cfRule type="duplicateValues" dxfId="298" priority="22"/>
  </conditionalFormatting>
  <conditionalFormatting sqref="B174">
    <cfRule type="duplicateValues" dxfId="297" priority="28"/>
  </conditionalFormatting>
  <conditionalFormatting sqref="B209:B233 B235:B250">
    <cfRule type="duplicateValues" dxfId="296" priority="66"/>
    <cfRule type="duplicateValues" dxfId="295" priority="67"/>
  </conditionalFormatting>
  <conditionalFormatting sqref="B209:B233 B235:B284">
    <cfRule type="duplicateValues" dxfId="294" priority="53"/>
  </conditionalFormatting>
  <conditionalFormatting sqref="B209:B284">
    <cfRule type="duplicateValues" dxfId="293" priority="40"/>
  </conditionalFormatting>
  <conditionalFormatting sqref="B234">
    <cfRule type="duplicateValues" dxfId="292" priority="51"/>
  </conditionalFormatting>
  <conditionalFormatting sqref="B285:B335">
    <cfRule type="duplicateValues" dxfId="291" priority="1524"/>
    <cfRule type="duplicateValues" dxfId="290" priority="1536"/>
  </conditionalFormatting>
  <conditionalFormatting sqref="G4">
    <cfRule type="duplicateValues" dxfId="289" priority="120"/>
  </conditionalFormatting>
  <conditionalFormatting sqref="G8 G94:G111 G86:G92 G113:G129 G135:G138 G149:G155 G22:G30 G32 G34:G84 G131 G140:G147 G157:G160 G163:G164 G170:G190 G231:G271 G220:G229 G194:G217">
    <cfRule type="duplicateValues" dxfId="288" priority="81"/>
  </conditionalFormatting>
  <conditionalFormatting sqref="G165">
    <cfRule type="duplicateValues" dxfId="287" priority="24"/>
    <cfRule type="duplicateValues" dxfId="286" priority="25"/>
    <cfRule type="duplicateValues" dxfId="285" priority="26"/>
    <cfRule type="duplicateValues" dxfId="284" priority="27"/>
  </conditionalFormatting>
  <conditionalFormatting sqref="G230">
    <cfRule type="duplicateValues" dxfId="283" priority="50"/>
  </conditionalFormatting>
  <conditionalFormatting sqref="G231">
    <cfRule type="duplicateValues" dxfId="282" priority="44"/>
    <cfRule type="duplicateValues" dxfId="281" priority="45"/>
    <cfRule type="duplicateValues" dxfId="280" priority="46"/>
  </conditionalFormatting>
  <conditionalFormatting sqref="G233">
    <cfRule type="duplicateValues" dxfId="279" priority="41"/>
    <cfRule type="duplicateValues" dxfId="278" priority="42"/>
    <cfRule type="duplicateValues" dxfId="277" priority="43"/>
  </conditionalFormatting>
  <conditionalFormatting sqref="Q4">
    <cfRule type="duplicateValues" dxfId="276" priority="235"/>
  </conditionalFormatting>
  <conditionalFormatting sqref="Q8 Q162:Q284 Q22:Q30 Q32:Q160">
    <cfRule type="duplicateValues" dxfId="275" priority="23"/>
  </conditionalFormatting>
  <conditionalFormatting sqref="Q236:Q271 Q232 Q8 Q22:Q30 Q41:Q160 Q162:Q228 Q32:Q37">
    <cfRule type="duplicateValues" dxfId="274" priority="72"/>
  </conditionalFormatting>
  <conditionalFormatting sqref="Q259">
    <cfRule type="duplicateValues" dxfId="273" priority="64"/>
    <cfRule type="duplicateValues" dxfId="272" priority="65"/>
  </conditionalFormatting>
  <conditionalFormatting sqref="U10">
    <cfRule type="duplicateValues" dxfId="271" priority="55"/>
    <cfRule type="duplicateValues" dxfId="270" priority="56"/>
    <cfRule type="duplicateValues" dxfId="269" priority="57"/>
    <cfRule type="duplicateValues" dxfId="268" priority="58"/>
  </conditionalFormatting>
  <conditionalFormatting sqref="V100:V117 V120:V145 V22:V98 V148:V190 V249:V284 V192:V246">
    <cfRule type="duplicateValues" dxfId="267" priority="54"/>
  </conditionalFormatting>
  <conditionalFormatting sqref="V22:V190 V249:V284 V192:V246">
    <cfRule type="duplicateValues" dxfId="266" priority="52"/>
  </conditionalFormatting>
  <conditionalFormatting sqref="V136:V145 V148:V190 V192:V246">
    <cfRule type="duplicateValues" dxfId="265" priority="68"/>
  </conditionalFormatting>
  <conditionalFormatting sqref="V157:V190 V192:V246">
    <cfRule type="duplicateValues" dxfId="264" priority="69"/>
  </conditionalFormatting>
  <conditionalFormatting sqref="V213:V237 V240:V246 V249:V271">
    <cfRule type="duplicateValues" dxfId="263" priority="70"/>
    <cfRule type="duplicateValues" dxfId="262" priority="71"/>
  </conditionalFormatting>
  <conditionalFormatting sqref="V238">
    <cfRule type="duplicateValues" dxfId="261" priority="47"/>
    <cfRule type="duplicateValues" dxfId="260" priority="48"/>
    <cfRule type="duplicateValues" dxfId="259" priority="49"/>
  </conditionalFormatting>
  <conditionalFormatting sqref="V239">
    <cfRule type="duplicateValues" dxfId="258" priority="37"/>
    <cfRule type="duplicateValues" dxfId="257" priority="38"/>
    <cfRule type="duplicateValues" dxfId="256" priority="39"/>
  </conditionalFormatting>
  <conditionalFormatting sqref="V272:V284">
    <cfRule type="duplicateValues" dxfId="255" priority="79"/>
    <cfRule type="duplicateValues" dxfId="254" priority="80"/>
  </conditionalFormatting>
  <conditionalFormatting sqref="W1:W7 W336:W1048576">
    <cfRule type="duplicateValues" dxfId="253" priority="231"/>
  </conditionalFormatting>
  <conditionalFormatting sqref="AC8:AC10 AC12:AC238 AC240:AC284">
    <cfRule type="duplicateValues" dxfId="252" priority="63"/>
  </conditionalFormatting>
  <conditionalFormatting sqref="AC11">
    <cfRule type="duplicateValues" dxfId="251" priority="59"/>
    <cfRule type="duplicateValues" dxfId="250" priority="60"/>
    <cfRule type="duplicateValues" dxfId="249" priority="61"/>
    <cfRule type="duplicateValues" dxfId="248" priority="62"/>
  </conditionalFormatting>
  <conditionalFormatting sqref="AC239">
    <cfRule type="duplicateValues" dxfId="247" priority="33"/>
    <cfRule type="duplicateValues" dxfId="246" priority="34"/>
    <cfRule type="duplicateValues" dxfId="245" priority="35"/>
    <cfRule type="duplicateValues" dxfId="244" priority="36"/>
  </conditionalFormatting>
  <conditionalFormatting sqref="AC246">
    <cfRule type="duplicateValues" dxfId="243" priority="73"/>
    <cfRule type="duplicateValues" dxfId="242" priority="74"/>
  </conditionalFormatting>
  <conditionalFormatting sqref="AC247">
    <cfRule type="duplicateValues" dxfId="241" priority="77"/>
    <cfRule type="duplicateValues" dxfId="240" priority="78"/>
  </conditionalFormatting>
  <conditionalFormatting sqref="AC248">
    <cfRule type="duplicateValues" dxfId="239" priority="75"/>
    <cfRule type="duplicateValues" dxfId="238" priority="76"/>
  </conditionalFormatting>
  <conditionalFormatting sqref="B8:B27 B30:B32 B72:B73 B99 B101:B106 B108:B118 B34:B70 B75:B91 B93:B97 B120:B129 B131:B164 B173:B191 B195:B208">
    <cfRule type="duplicateValues" dxfId="237" priority="1910"/>
    <cfRule type="duplicateValues" dxfId="236" priority="1911"/>
  </conditionalFormatting>
  <conditionalFormatting sqref="B150:B164 B136 B189:B191 B195:B208 B173 B138:B148 B175:B187">
    <cfRule type="duplicateValues" dxfId="235" priority="1938"/>
  </conditionalFormatting>
  <conditionalFormatting sqref="B155:B164 B173 B189:B191 B195:B208 B175:B187">
    <cfRule type="duplicateValues" dxfId="234" priority="1946"/>
  </conditionalFormatting>
  <conditionalFormatting sqref="G9:G21">
    <cfRule type="duplicateValues" dxfId="233" priority="20"/>
  </conditionalFormatting>
  <conditionalFormatting sqref="G9:G21">
    <cfRule type="duplicateValues" dxfId="232" priority="19"/>
  </conditionalFormatting>
  <conditionalFormatting sqref="L9:L21">
    <cfRule type="duplicateValues" dxfId="231" priority="18"/>
  </conditionalFormatting>
  <conditionalFormatting sqref="L9:L21">
    <cfRule type="duplicateValues" dxfId="230" priority="17"/>
  </conditionalFormatting>
  <conditionalFormatting sqref="Q9:Q21">
    <cfRule type="duplicateValues" dxfId="229" priority="16"/>
  </conditionalFormatting>
  <conditionalFormatting sqref="Q9:Q21">
    <cfRule type="duplicateValues" dxfId="228" priority="15"/>
  </conditionalFormatting>
  <conditionalFormatting sqref="G229">
    <cfRule type="duplicateValues" dxfId="227" priority="12"/>
  </conditionalFormatting>
  <conditionalFormatting sqref="G230">
    <cfRule type="duplicateValues" dxfId="226" priority="9"/>
    <cfRule type="duplicateValues" dxfId="225" priority="10"/>
    <cfRule type="duplicateValues" dxfId="224" priority="11"/>
  </conditionalFormatting>
  <conditionalFormatting sqref="G232">
    <cfRule type="duplicateValues" dxfId="223" priority="6"/>
    <cfRule type="duplicateValues" dxfId="222" priority="7"/>
    <cfRule type="duplicateValues" dxfId="221" priority="8"/>
  </conditionalFormatting>
  <conditionalFormatting sqref="L22">
    <cfRule type="duplicateValues" dxfId="220" priority="4"/>
    <cfRule type="duplicateValues" dxfId="219" priority="5"/>
  </conditionalFormatting>
  <conditionalFormatting sqref="Q31">
    <cfRule type="duplicateValues" dxfId="218" priority="2"/>
  </conditionalFormatting>
  <conditionalFormatting sqref="Q31">
    <cfRule type="duplicateValues" dxfId="217" priority="3"/>
  </conditionalFormatting>
  <conditionalFormatting sqref="P1:P1048576">
    <cfRule type="duplicateValues" dxfId="216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/>
  </sheetPr>
  <dimension ref="A2:AC321"/>
  <sheetViews>
    <sheetView zoomScaleNormal="100" workbookViewId="0">
      <pane ySplit="8" topLeftCell="A186" activePane="bottomLeft" state="frozen"/>
      <selection pane="bottomLeft" activeCell="O191" sqref="O191"/>
    </sheetView>
  </sheetViews>
  <sheetFormatPr defaultRowHeight="11.25" x14ac:dyDescent="0.15"/>
  <cols>
    <col min="1" max="1" width="7" style="1" bestFit="1" customWidth="1"/>
    <col min="2" max="21" width="7.83203125" style="1" customWidth="1"/>
    <col min="22" max="23" width="9.33203125" style="1" customWidth="1"/>
    <col min="24" max="16384" width="9.33203125" style="1"/>
  </cols>
  <sheetData>
    <row r="2" spans="1:29" s="3" customFormat="1" ht="39.75" customHeight="1" x14ac:dyDescent="0.15">
      <c r="A2" s="133" t="s">
        <v>68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AA2" s="1" t="str">
        <f>AC2&amp;"(라)"</f>
        <v>(라)</v>
      </c>
      <c r="AB2" s="1" t="s">
        <v>97</v>
      </c>
    </row>
    <row r="3" spans="1:29" ht="6.75" customHeight="1" x14ac:dyDescent="0.1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spans="1:29" s="2" customFormat="1" ht="17.25" customHeight="1" x14ac:dyDescent="0.15">
      <c r="A4" s="134" t="s">
        <v>416</v>
      </c>
      <c r="B4" s="135"/>
      <c r="C4" s="135"/>
      <c r="D4" s="136"/>
      <c r="F4" s="134" t="s">
        <v>366</v>
      </c>
      <c r="G4" s="135"/>
      <c r="H4" s="135"/>
      <c r="I4" s="136"/>
      <c r="K4" s="135" t="s">
        <v>10</v>
      </c>
      <c r="L4" s="135"/>
      <c r="M4" s="135"/>
      <c r="N4" s="136"/>
      <c r="P4" s="134" t="s">
        <v>24</v>
      </c>
      <c r="Q4" s="135"/>
      <c r="R4" s="135"/>
      <c r="S4" s="136"/>
      <c r="V4" s="134" t="s">
        <v>438</v>
      </c>
      <c r="W4" s="135"/>
      <c r="X4" s="135"/>
    </row>
    <row r="5" spans="1:29" s="2" customFormat="1" ht="20.100000000000001" customHeight="1" x14ac:dyDescent="0.15">
      <c r="A5" s="137"/>
      <c r="B5" s="138"/>
      <c r="C5" s="138"/>
      <c r="D5" s="139"/>
      <c r="E5" s="4"/>
      <c r="F5" s="137"/>
      <c r="G5" s="138"/>
      <c r="H5" s="138"/>
      <c r="I5" s="138"/>
      <c r="J5" s="4"/>
      <c r="K5" s="138"/>
      <c r="L5" s="138"/>
      <c r="M5" s="138"/>
      <c r="N5" s="139"/>
      <c r="O5" s="4"/>
      <c r="P5" s="137"/>
      <c r="Q5" s="138"/>
      <c r="R5" s="138"/>
      <c r="S5" s="139"/>
      <c r="T5" s="4"/>
      <c r="V5" s="137"/>
      <c r="W5" s="138"/>
      <c r="X5" s="138"/>
    </row>
    <row r="6" spans="1:29" s="2" customFormat="1" ht="20.100000000000001" customHeight="1" x14ac:dyDescent="0.15">
      <c r="A6" s="137"/>
      <c r="B6" s="138"/>
      <c r="C6" s="138"/>
      <c r="D6" s="139"/>
      <c r="E6" s="4"/>
      <c r="F6" s="137"/>
      <c r="G6" s="138"/>
      <c r="H6" s="138"/>
      <c r="I6" s="138"/>
      <c r="J6" s="4"/>
      <c r="K6" s="138"/>
      <c r="L6" s="138"/>
      <c r="M6" s="138"/>
      <c r="N6" s="139"/>
      <c r="O6" s="4"/>
      <c r="P6" s="137"/>
      <c r="Q6" s="138"/>
      <c r="R6" s="138"/>
      <c r="S6" s="139"/>
      <c r="T6" s="4"/>
      <c r="V6" s="137"/>
      <c r="W6" s="138"/>
      <c r="X6" s="138"/>
    </row>
    <row r="7" spans="1:29" ht="20.100000000000001" customHeight="1" x14ac:dyDescent="0.15">
      <c r="A7" s="1" t="s">
        <v>393</v>
      </c>
      <c r="B7" s="1" t="s">
        <v>2</v>
      </c>
      <c r="C7" s="1" t="s">
        <v>3</v>
      </c>
      <c r="D7" s="1" t="s">
        <v>419</v>
      </c>
      <c r="F7" s="1" t="s">
        <v>393</v>
      </c>
      <c r="G7" s="1" t="s">
        <v>73</v>
      </c>
      <c r="H7" s="1" t="s">
        <v>74</v>
      </c>
      <c r="I7" s="1" t="s">
        <v>419</v>
      </c>
      <c r="K7" s="1" t="s">
        <v>393</v>
      </c>
      <c r="L7" s="1" t="s">
        <v>73</v>
      </c>
      <c r="M7" s="1" t="s">
        <v>74</v>
      </c>
      <c r="N7" s="1" t="s">
        <v>419</v>
      </c>
      <c r="P7" s="1" t="s">
        <v>393</v>
      </c>
      <c r="Q7" s="1" t="s">
        <v>73</v>
      </c>
      <c r="R7" s="1" t="s">
        <v>74</v>
      </c>
      <c r="S7" s="1" t="s">
        <v>419</v>
      </c>
      <c r="V7" s="1" t="s">
        <v>393</v>
      </c>
      <c r="W7" s="1" t="s">
        <v>2</v>
      </c>
      <c r="X7" s="1" t="s">
        <v>3</v>
      </c>
    </row>
    <row r="8" spans="1:29" ht="20.100000000000001" customHeight="1" x14ac:dyDescent="0.15">
      <c r="A8" s="1">
        <v>41313</v>
      </c>
      <c r="B8" s="1" t="s">
        <v>681</v>
      </c>
      <c r="C8" s="1">
        <v>0</v>
      </c>
      <c r="D8" s="1">
        <v>70</v>
      </c>
      <c r="F8" s="1">
        <v>18821</v>
      </c>
      <c r="G8" s="1" t="s">
        <v>359</v>
      </c>
      <c r="H8" s="1">
        <v>75</v>
      </c>
      <c r="I8" s="1">
        <v>0</v>
      </c>
    </row>
    <row r="9" spans="1:29" ht="20.100000000000001" customHeight="1" x14ac:dyDescent="0.15">
      <c r="A9" s="1">
        <v>41365</v>
      </c>
      <c r="B9" s="1" t="s">
        <v>682</v>
      </c>
      <c r="C9" s="1">
        <v>0</v>
      </c>
      <c r="D9" s="1">
        <v>50</v>
      </c>
      <c r="F9" s="1">
        <v>22569</v>
      </c>
      <c r="G9" s="1" t="s">
        <v>369</v>
      </c>
      <c r="H9" s="1">
        <v>70</v>
      </c>
      <c r="I9" s="1">
        <v>80</v>
      </c>
      <c r="K9" s="1">
        <v>41492</v>
      </c>
      <c r="L9" s="1" t="s">
        <v>806</v>
      </c>
      <c r="M9" s="1" t="s">
        <v>779</v>
      </c>
      <c r="N9" s="1" t="s">
        <v>779</v>
      </c>
      <c r="P9" s="1">
        <v>41492</v>
      </c>
      <c r="Q9" s="1" t="s">
        <v>806</v>
      </c>
      <c r="R9" s="1" t="s">
        <v>779</v>
      </c>
      <c r="S9" s="1" t="s">
        <v>779</v>
      </c>
      <c r="V9" s="1">
        <v>22569</v>
      </c>
      <c r="W9" s="1">
        <v>22569</v>
      </c>
      <c r="X9" s="1">
        <v>89</v>
      </c>
    </row>
    <row r="10" spans="1:29" ht="20.100000000000001" customHeight="1" x14ac:dyDescent="0.15">
      <c r="A10" s="1">
        <v>26718</v>
      </c>
      <c r="B10" s="1" t="s">
        <v>598</v>
      </c>
      <c r="C10" s="1">
        <v>20</v>
      </c>
      <c r="D10" s="1">
        <v>60</v>
      </c>
      <c r="F10" s="1">
        <v>22573</v>
      </c>
      <c r="G10" s="1" t="s">
        <v>199</v>
      </c>
      <c r="H10" s="1">
        <v>75</v>
      </c>
      <c r="I10" s="1">
        <v>100</v>
      </c>
      <c r="K10" s="1">
        <v>41266</v>
      </c>
      <c r="L10" s="1" t="s">
        <v>807</v>
      </c>
      <c r="M10" s="1" t="s">
        <v>779</v>
      </c>
      <c r="N10" s="1" t="s">
        <v>779</v>
      </c>
      <c r="P10" s="1">
        <v>41266</v>
      </c>
      <c r="Q10" s="1" t="s">
        <v>807</v>
      </c>
      <c r="R10" s="1" t="s">
        <v>779</v>
      </c>
      <c r="S10" s="1" t="s">
        <v>779</v>
      </c>
      <c r="U10" s="34"/>
      <c r="V10" s="1">
        <v>22583</v>
      </c>
      <c r="W10" s="1">
        <v>22583</v>
      </c>
      <c r="X10" s="1">
        <v>90</v>
      </c>
    </row>
    <row r="11" spans="1:29" ht="20.100000000000001" customHeight="1" x14ac:dyDescent="0.15">
      <c r="A11" s="1">
        <v>41343</v>
      </c>
      <c r="B11" s="1" t="s">
        <v>485</v>
      </c>
      <c r="C11" s="1">
        <v>20</v>
      </c>
      <c r="D11" s="1">
        <v>50</v>
      </c>
      <c r="F11" s="1">
        <v>22576</v>
      </c>
      <c r="G11" s="1" t="s">
        <v>321</v>
      </c>
      <c r="H11" s="1">
        <v>90</v>
      </c>
      <c r="I11" s="1">
        <v>100</v>
      </c>
      <c r="K11" s="1">
        <v>18821</v>
      </c>
      <c r="L11" s="1" t="s">
        <v>359</v>
      </c>
      <c r="M11" s="1">
        <v>65</v>
      </c>
      <c r="N11" s="1">
        <v>80</v>
      </c>
      <c r="P11" s="1">
        <v>18821</v>
      </c>
      <c r="Q11" s="1" t="s">
        <v>359</v>
      </c>
      <c r="R11" s="1">
        <v>75</v>
      </c>
      <c r="S11" s="1">
        <v>100</v>
      </c>
      <c r="V11" s="1">
        <v>22594</v>
      </c>
      <c r="W11" s="1">
        <v>22594</v>
      </c>
      <c r="X11" s="1">
        <v>54</v>
      </c>
      <c r="AC11" s="34"/>
    </row>
    <row r="12" spans="1:29" ht="20.100000000000001" customHeight="1" x14ac:dyDescent="0.15">
      <c r="A12" s="1">
        <v>45038</v>
      </c>
      <c r="B12" s="1" t="s">
        <v>641</v>
      </c>
      <c r="C12" s="1">
        <v>25</v>
      </c>
      <c r="D12" s="1">
        <v>40</v>
      </c>
      <c r="F12" s="1">
        <v>22594</v>
      </c>
      <c r="G12" s="1" t="s">
        <v>116</v>
      </c>
      <c r="H12" s="1">
        <v>60</v>
      </c>
      <c r="I12" s="1">
        <v>30</v>
      </c>
      <c r="K12" s="1">
        <v>22569</v>
      </c>
      <c r="L12" s="1" t="s">
        <v>369</v>
      </c>
      <c r="M12" s="1">
        <v>90</v>
      </c>
      <c r="N12" s="1">
        <v>90</v>
      </c>
      <c r="P12" s="1">
        <v>22569</v>
      </c>
      <c r="Q12" s="1" t="s">
        <v>369</v>
      </c>
      <c r="R12" s="1">
        <v>80</v>
      </c>
      <c r="S12" s="1">
        <v>70</v>
      </c>
      <c r="V12" s="1">
        <v>22838</v>
      </c>
      <c r="W12" s="1">
        <v>22838</v>
      </c>
      <c r="X12" s="1">
        <v>99</v>
      </c>
    </row>
    <row r="13" spans="1:29" ht="20.100000000000001" customHeight="1" x14ac:dyDescent="0.15">
      <c r="A13" s="1">
        <v>28744</v>
      </c>
      <c r="B13" s="1" t="s">
        <v>523</v>
      </c>
      <c r="C13" s="1">
        <v>30</v>
      </c>
      <c r="D13" s="1">
        <v>0</v>
      </c>
      <c r="F13" s="1">
        <v>22606</v>
      </c>
      <c r="G13" s="1" t="s">
        <v>390</v>
      </c>
      <c r="H13" s="1">
        <v>90</v>
      </c>
      <c r="I13" s="1">
        <v>100</v>
      </c>
      <c r="K13" s="1">
        <v>22583</v>
      </c>
      <c r="L13" s="1" t="s">
        <v>381</v>
      </c>
      <c r="M13" s="1">
        <v>50</v>
      </c>
      <c r="N13" s="1">
        <v>0</v>
      </c>
      <c r="P13" s="1">
        <v>22583</v>
      </c>
      <c r="Q13" s="1" t="s">
        <v>381</v>
      </c>
      <c r="R13" s="1">
        <v>75</v>
      </c>
      <c r="S13" s="1">
        <v>0</v>
      </c>
      <c r="V13" s="1">
        <v>23915</v>
      </c>
      <c r="W13" s="1">
        <v>23915</v>
      </c>
      <c r="X13" s="1">
        <v>70</v>
      </c>
    </row>
    <row r="14" spans="1:29" ht="20.100000000000001" customHeight="1" x14ac:dyDescent="0.15">
      <c r="A14" s="1">
        <v>41254</v>
      </c>
      <c r="B14" s="1" t="s">
        <v>544</v>
      </c>
      <c r="C14" s="1">
        <v>30</v>
      </c>
      <c r="D14" s="1">
        <v>60</v>
      </c>
      <c r="F14" s="1">
        <v>22838</v>
      </c>
      <c r="G14" s="1" t="s">
        <v>167</v>
      </c>
      <c r="H14" s="1">
        <v>95</v>
      </c>
      <c r="I14" s="1">
        <v>100</v>
      </c>
      <c r="K14" s="1">
        <v>22594</v>
      </c>
      <c r="L14" s="1" t="s">
        <v>116</v>
      </c>
      <c r="M14" s="1">
        <v>70</v>
      </c>
      <c r="N14" s="1">
        <v>40</v>
      </c>
      <c r="P14" s="1">
        <v>22594</v>
      </c>
      <c r="Q14" s="1" t="s">
        <v>116</v>
      </c>
      <c r="R14" s="1">
        <v>45</v>
      </c>
      <c r="S14" s="1">
        <v>60</v>
      </c>
      <c r="V14" s="1">
        <v>24108</v>
      </c>
      <c r="W14" s="1">
        <v>24108</v>
      </c>
      <c r="X14" s="1">
        <v>58</v>
      </c>
    </row>
    <row r="15" spans="1:29" ht="20.100000000000001" customHeight="1" x14ac:dyDescent="0.15">
      <c r="A15" s="1">
        <v>41359</v>
      </c>
      <c r="B15" s="1" t="s">
        <v>151</v>
      </c>
      <c r="C15" s="1">
        <v>30</v>
      </c>
      <c r="D15" s="1">
        <v>50</v>
      </c>
      <c r="F15" s="1">
        <v>23915</v>
      </c>
      <c r="G15" s="1" t="s">
        <v>482</v>
      </c>
      <c r="H15" s="1">
        <v>40</v>
      </c>
      <c r="I15" s="1">
        <v>60</v>
      </c>
      <c r="K15" s="1">
        <v>22838</v>
      </c>
      <c r="L15" s="1" t="s">
        <v>167</v>
      </c>
      <c r="M15" s="1">
        <v>90</v>
      </c>
      <c r="N15" s="1">
        <v>100</v>
      </c>
      <c r="P15" s="1">
        <v>22838</v>
      </c>
      <c r="Q15" s="1" t="s">
        <v>167</v>
      </c>
      <c r="R15" s="1">
        <v>80</v>
      </c>
      <c r="S15" s="1">
        <v>80</v>
      </c>
      <c r="V15" s="1">
        <v>24270</v>
      </c>
      <c r="W15" s="1">
        <v>24270</v>
      </c>
      <c r="X15" s="1">
        <v>61</v>
      </c>
    </row>
    <row r="16" spans="1:29" ht="20.100000000000001" customHeight="1" x14ac:dyDescent="0.15">
      <c r="A16" s="1">
        <v>41394</v>
      </c>
      <c r="B16" s="1" t="s">
        <v>635</v>
      </c>
      <c r="C16" s="1">
        <v>30</v>
      </c>
      <c r="D16" s="1">
        <v>40</v>
      </c>
      <c r="F16" s="1">
        <v>24108</v>
      </c>
      <c r="G16" s="1" t="s">
        <v>580</v>
      </c>
      <c r="H16" s="1">
        <v>60</v>
      </c>
      <c r="I16" s="1">
        <v>50</v>
      </c>
      <c r="K16" s="1">
        <v>23915</v>
      </c>
      <c r="L16" s="1" t="s">
        <v>482</v>
      </c>
      <c r="M16" s="1">
        <v>50</v>
      </c>
      <c r="N16" s="1">
        <v>70</v>
      </c>
      <c r="P16" s="1">
        <v>23915</v>
      </c>
      <c r="Q16" s="1" t="s">
        <v>482</v>
      </c>
      <c r="R16" s="1">
        <v>40</v>
      </c>
      <c r="S16" s="1">
        <v>70</v>
      </c>
      <c r="V16" s="1">
        <v>25054</v>
      </c>
      <c r="W16" s="1">
        <v>25054</v>
      </c>
      <c r="X16" s="1">
        <v>96</v>
      </c>
    </row>
    <row r="17" spans="1:24" ht="20.100000000000001" customHeight="1" x14ac:dyDescent="0.15">
      <c r="A17" s="1">
        <v>41460</v>
      </c>
      <c r="B17" s="1" t="s">
        <v>604</v>
      </c>
      <c r="C17" s="1">
        <v>30</v>
      </c>
      <c r="D17" s="1">
        <v>60</v>
      </c>
      <c r="F17" s="1">
        <v>24270</v>
      </c>
      <c r="G17" s="1" t="s">
        <v>519</v>
      </c>
      <c r="H17" s="1">
        <v>40</v>
      </c>
      <c r="I17" s="1">
        <v>40</v>
      </c>
      <c r="K17" s="1">
        <v>24108</v>
      </c>
      <c r="L17" s="1" t="s">
        <v>580</v>
      </c>
      <c r="M17" s="1">
        <v>20</v>
      </c>
      <c r="N17" s="1">
        <v>30</v>
      </c>
      <c r="P17" s="1">
        <v>24108</v>
      </c>
      <c r="Q17" s="1" t="s">
        <v>580</v>
      </c>
      <c r="R17" s="1">
        <v>25</v>
      </c>
      <c r="S17" s="1">
        <v>40</v>
      </c>
      <c r="V17" s="1">
        <v>25225</v>
      </c>
      <c r="W17" s="1">
        <v>25225</v>
      </c>
      <c r="X17" s="1">
        <v>39</v>
      </c>
    </row>
    <row r="18" spans="1:24" ht="20.100000000000001" customHeight="1" x14ac:dyDescent="0.15">
      <c r="A18" s="1">
        <v>41258</v>
      </c>
      <c r="B18" s="1" t="s">
        <v>430</v>
      </c>
      <c r="C18" s="1">
        <v>35</v>
      </c>
      <c r="D18" s="1">
        <v>0</v>
      </c>
      <c r="F18" s="1">
        <v>24384</v>
      </c>
      <c r="G18" s="1" t="s">
        <v>536</v>
      </c>
      <c r="H18" s="1">
        <v>100</v>
      </c>
      <c r="I18" s="1">
        <v>90</v>
      </c>
      <c r="K18" s="1">
        <v>24270</v>
      </c>
      <c r="L18" s="1" t="s">
        <v>519</v>
      </c>
      <c r="M18" s="1">
        <v>50</v>
      </c>
      <c r="N18" s="1">
        <v>70</v>
      </c>
      <c r="P18" s="1">
        <v>24384</v>
      </c>
      <c r="Q18" s="1" t="s">
        <v>536</v>
      </c>
      <c r="R18" s="1">
        <v>90</v>
      </c>
      <c r="S18" s="1">
        <v>90</v>
      </c>
      <c r="V18" s="1">
        <v>25316</v>
      </c>
      <c r="W18" s="1">
        <v>25316</v>
      </c>
      <c r="X18" s="1">
        <v>90</v>
      </c>
    </row>
    <row r="19" spans="1:24" ht="20.100000000000001" customHeight="1" x14ac:dyDescent="0.15">
      <c r="A19" s="1">
        <v>22594</v>
      </c>
      <c r="B19" s="1" t="s">
        <v>116</v>
      </c>
      <c r="C19" s="1">
        <v>40</v>
      </c>
      <c r="D19" s="1">
        <v>50</v>
      </c>
      <c r="F19" s="1">
        <v>25054</v>
      </c>
      <c r="G19" s="1" t="s">
        <v>625</v>
      </c>
      <c r="H19" s="1">
        <v>80</v>
      </c>
      <c r="I19" s="1">
        <v>100</v>
      </c>
      <c r="K19" s="1">
        <v>25054</v>
      </c>
      <c r="L19" s="1" t="s">
        <v>808</v>
      </c>
      <c r="M19" s="1">
        <v>90</v>
      </c>
      <c r="N19" s="1">
        <v>100</v>
      </c>
      <c r="P19" s="1">
        <v>25054</v>
      </c>
      <c r="Q19" s="1" t="s">
        <v>811</v>
      </c>
      <c r="R19" s="1">
        <v>100</v>
      </c>
      <c r="S19" s="1">
        <v>90</v>
      </c>
      <c r="V19" s="1">
        <v>26455</v>
      </c>
      <c r="W19" s="1">
        <v>26455</v>
      </c>
      <c r="X19" s="1">
        <v>98</v>
      </c>
    </row>
    <row r="20" spans="1:24" ht="20.100000000000001" customHeight="1" x14ac:dyDescent="0.15">
      <c r="A20" s="1">
        <v>28705</v>
      </c>
      <c r="B20" s="1" t="s">
        <v>763</v>
      </c>
      <c r="C20" s="1">
        <v>40</v>
      </c>
      <c r="D20" s="1">
        <v>30</v>
      </c>
      <c r="F20" s="1">
        <v>25104</v>
      </c>
      <c r="G20" s="1" t="s">
        <v>105</v>
      </c>
      <c r="H20" s="1">
        <v>95</v>
      </c>
      <c r="I20" s="1">
        <v>100</v>
      </c>
      <c r="K20" s="1">
        <v>25225</v>
      </c>
      <c r="L20" s="1" t="s">
        <v>724</v>
      </c>
      <c r="M20" s="1">
        <v>20</v>
      </c>
      <c r="N20" s="1">
        <v>70</v>
      </c>
      <c r="P20" s="1">
        <v>25225</v>
      </c>
      <c r="Q20" s="1" t="s">
        <v>724</v>
      </c>
      <c r="R20" s="1">
        <v>20</v>
      </c>
      <c r="S20" s="1">
        <v>40</v>
      </c>
      <c r="V20" s="1">
        <v>26562</v>
      </c>
      <c r="W20" s="1">
        <v>26562</v>
      </c>
      <c r="X20" s="1">
        <v>95</v>
      </c>
    </row>
    <row r="21" spans="1:24" ht="20.100000000000001" customHeight="1" x14ac:dyDescent="0.15">
      <c r="A21" s="1">
        <v>32423</v>
      </c>
      <c r="B21" s="1" t="s">
        <v>325</v>
      </c>
      <c r="C21" s="1">
        <v>40</v>
      </c>
      <c r="D21" s="1">
        <v>0</v>
      </c>
      <c r="F21" s="1">
        <v>25238</v>
      </c>
      <c r="G21" s="1" t="s">
        <v>305</v>
      </c>
      <c r="H21" s="1">
        <v>80</v>
      </c>
      <c r="I21" s="1">
        <v>80</v>
      </c>
      <c r="K21" s="1">
        <v>25238</v>
      </c>
      <c r="L21" s="1" t="s">
        <v>305</v>
      </c>
      <c r="M21" s="1">
        <v>60</v>
      </c>
      <c r="N21" s="1">
        <v>70</v>
      </c>
      <c r="P21" s="1">
        <v>25238</v>
      </c>
      <c r="Q21" s="1" t="s">
        <v>305</v>
      </c>
      <c r="R21" s="1">
        <v>60</v>
      </c>
      <c r="S21" s="1">
        <v>70</v>
      </c>
      <c r="V21" s="1">
        <v>26599</v>
      </c>
      <c r="W21" s="1">
        <v>26599</v>
      </c>
      <c r="X21" s="1">
        <v>93</v>
      </c>
    </row>
    <row r="22" spans="1:24" ht="20.100000000000001" customHeight="1" x14ac:dyDescent="0.15">
      <c r="A22" s="1">
        <v>41376</v>
      </c>
      <c r="B22" s="1" t="s">
        <v>538</v>
      </c>
      <c r="C22" s="1">
        <v>40</v>
      </c>
      <c r="D22" s="1">
        <v>40</v>
      </c>
      <c r="F22" s="1">
        <v>25266</v>
      </c>
      <c r="G22" s="1" t="s">
        <v>513</v>
      </c>
      <c r="H22" s="1">
        <v>85</v>
      </c>
      <c r="I22" s="1">
        <v>80</v>
      </c>
      <c r="K22" s="1">
        <v>25343</v>
      </c>
      <c r="L22" s="1" t="s">
        <v>667</v>
      </c>
      <c r="M22" s="1">
        <v>85</v>
      </c>
      <c r="N22" s="1">
        <v>90</v>
      </c>
      <c r="P22" s="1">
        <v>25343</v>
      </c>
      <c r="Q22" s="1" t="s">
        <v>667</v>
      </c>
      <c r="R22" s="1">
        <v>80</v>
      </c>
      <c r="S22" s="1">
        <v>80</v>
      </c>
      <c r="V22" s="1">
        <v>26657</v>
      </c>
      <c r="W22" s="1">
        <v>26657</v>
      </c>
      <c r="X22" s="1">
        <v>66</v>
      </c>
    </row>
    <row r="23" spans="1:24" ht="20.100000000000001" customHeight="1" x14ac:dyDescent="0.15">
      <c r="A23" s="1">
        <v>41378</v>
      </c>
      <c r="B23" s="1" t="s">
        <v>610</v>
      </c>
      <c r="C23" s="1">
        <v>40</v>
      </c>
      <c r="D23" s="1">
        <v>0</v>
      </c>
      <c r="F23" s="1">
        <v>25316</v>
      </c>
      <c r="G23" s="1" t="s">
        <v>370</v>
      </c>
      <c r="H23" s="1">
        <v>95</v>
      </c>
      <c r="I23" s="1">
        <v>90</v>
      </c>
      <c r="K23" s="1">
        <v>26455</v>
      </c>
      <c r="L23" s="1" t="s">
        <v>554</v>
      </c>
      <c r="M23" s="1">
        <v>70</v>
      </c>
      <c r="N23" s="1">
        <v>90</v>
      </c>
      <c r="P23" s="1">
        <v>26455</v>
      </c>
      <c r="Q23" s="1" t="s">
        <v>554</v>
      </c>
      <c r="R23" s="1">
        <v>80</v>
      </c>
      <c r="S23" s="1">
        <v>70</v>
      </c>
      <c r="V23" s="1">
        <v>26713</v>
      </c>
      <c r="W23" s="1">
        <v>26713</v>
      </c>
      <c r="X23" s="1">
        <v>79</v>
      </c>
    </row>
    <row r="24" spans="1:24" ht="20.100000000000001" customHeight="1" x14ac:dyDescent="0.15">
      <c r="A24" s="1">
        <v>36170</v>
      </c>
      <c r="B24" s="1" t="s">
        <v>245</v>
      </c>
      <c r="C24" s="1">
        <v>45</v>
      </c>
      <c r="D24" s="1">
        <v>50</v>
      </c>
      <c r="F24" s="1">
        <v>25343</v>
      </c>
      <c r="G24" s="1" t="s">
        <v>667</v>
      </c>
      <c r="H24" s="1">
        <v>85</v>
      </c>
      <c r="I24" s="1">
        <v>100</v>
      </c>
      <c r="K24" s="1">
        <v>26562</v>
      </c>
      <c r="L24" s="1" t="s">
        <v>361</v>
      </c>
      <c r="M24" s="1">
        <v>85</v>
      </c>
      <c r="N24" s="1">
        <v>90</v>
      </c>
      <c r="P24" s="1">
        <v>26562</v>
      </c>
      <c r="Q24" s="1" t="s">
        <v>361</v>
      </c>
      <c r="R24" s="1">
        <v>65</v>
      </c>
      <c r="S24" s="1">
        <v>50</v>
      </c>
      <c r="V24" s="1">
        <v>26718</v>
      </c>
      <c r="W24" s="1">
        <v>26718</v>
      </c>
      <c r="X24" s="1">
        <v>54</v>
      </c>
    </row>
    <row r="25" spans="1:24" ht="20.100000000000001" customHeight="1" x14ac:dyDescent="0.15">
      <c r="A25" s="1">
        <v>36263</v>
      </c>
      <c r="B25" s="1" t="s">
        <v>578</v>
      </c>
      <c r="C25" s="1">
        <v>45</v>
      </c>
      <c r="D25" s="1">
        <v>30</v>
      </c>
      <c r="F25" s="1">
        <v>26455</v>
      </c>
      <c r="G25" s="1" t="s">
        <v>554</v>
      </c>
      <c r="H25" s="1">
        <v>80</v>
      </c>
      <c r="I25" s="1">
        <v>70</v>
      </c>
      <c r="K25" s="1">
        <v>26574</v>
      </c>
      <c r="L25" s="1" t="s">
        <v>239</v>
      </c>
      <c r="M25" s="1">
        <v>70</v>
      </c>
      <c r="N25" s="1">
        <v>80</v>
      </c>
      <c r="P25" s="1">
        <v>26574</v>
      </c>
      <c r="Q25" s="1" t="s">
        <v>239</v>
      </c>
      <c r="R25" s="1">
        <v>60</v>
      </c>
      <c r="S25" s="1">
        <v>90</v>
      </c>
      <c r="V25" s="1">
        <v>26801</v>
      </c>
      <c r="W25" s="1">
        <v>26801</v>
      </c>
      <c r="X25" s="1">
        <v>91</v>
      </c>
    </row>
    <row r="26" spans="1:24" ht="20.100000000000001" customHeight="1" x14ac:dyDescent="0.15">
      <c r="A26" s="1">
        <v>41268</v>
      </c>
      <c r="B26" s="1" t="s">
        <v>525</v>
      </c>
      <c r="C26" s="1">
        <v>45</v>
      </c>
      <c r="D26" s="1">
        <v>30</v>
      </c>
      <c r="F26" s="1">
        <v>26562</v>
      </c>
      <c r="G26" s="1" t="s">
        <v>361</v>
      </c>
      <c r="H26" s="1">
        <v>95</v>
      </c>
      <c r="I26" s="1">
        <v>90</v>
      </c>
      <c r="K26" s="1">
        <v>26599</v>
      </c>
      <c r="L26" s="1" t="s">
        <v>107</v>
      </c>
      <c r="M26" s="1">
        <v>55</v>
      </c>
      <c r="N26" s="1">
        <v>70</v>
      </c>
      <c r="P26" s="1">
        <v>26646</v>
      </c>
      <c r="Q26" s="125" t="s">
        <v>511</v>
      </c>
      <c r="R26" s="1">
        <v>75</v>
      </c>
      <c r="S26" s="1">
        <v>100</v>
      </c>
      <c r="V26" s="1">
        <v>26895</v>
      </c>
      <c r="W26" s="1">
        <v>26895</v>
      </c>
      <c r="X26" s="1">
        <v>63</v>
      </c>
    </row>
    <row r="27" spans="1:24" ht="20.100000000000001" customHeight="1" x14ac:dyDescent="0.15">
      <c r="A27" s="1">
        <v>28701</v>
      </c>
      <c r="B27" s="1" t="s">
        <v>357</v>
      </c>
      <c r="C27" s="1">
        <v>50</v>
      </c>
      <c r="D27" s="1">
        <v>60</v>
      </c>
      <c r="F27" s="1">
        <v>26574</v>
      </c>
      <c r="G27" s="1" t="s">
        <v>239</v>
      </c>
      <c r="H27" s="1">
        <v>85</v>
      </c>
      <c r="I27" s="1">
        <v>90</v>
      </c>
      <c r="K27" s="1">
        <v>26713</v>
      </c>
      <c r="L27" s="1" t="s">
        <v>261</v>
      </c>
      <c r="M27" s="1">
        <v>35</v>
      </c>
      <c r="N27" s="1">
        <v>40</v>
      </c>
      <c r="P27" s="1">
        <v>26657</v>
      </c>
      <c r="Q27" s="1" t="s">
        <v>565</v>
      </c>
      <c r="R27" s="1">
        <v>25</v>
      </c>
      <c r="S27" s="1">
        <v>60</v>
      </c>
      <c r="V27" s="1">
        <v>28679</v>
      </c>
      <c r="W27" s="1">
        <v>28679</v>
      </c>
      <c r="X27" s="1">
        <v>66</v>
      </c>
    </row>
    <row r="28" spans="1:24" ht="20.100000000000001" customHeight="1" x14ac:dyDescent="0.15">
      <c r="A28" s="1">
        <v>35362</v>
      </c>
      <c r="B28" s="1" t="s">
        <v>623</v>
      </c>
      <c r="C28" s="1">
        <v>50</v>
      </c>
      <c r="D28" s="1">
        <v>50</v>
      </c>
      <c r="F28" s="1">
        <v>26599</v>
      </c>
      <c r="G28" s="1" t="s">
        <v>107</v>
      </c>
      <c r="H28" s="1">
        <v>80</v>
      </c>
      <c r="I28" s="1">
        <v>70</v>
      </c>
      <c r="K28" s="1">
        <v>26718</v>
      </c>
      <c r="L28" s="1" t="s">
        <v>598</v>
      </c>
      <c r="M28" s="1">
        <v>45</v>
      </c>
      <c r="N28" s="1">
        <v>40</v>
      </c>
      <c r="P28" s="1">
        <v>26713</v>
      </c>
      <c r="Q28" s="1" t="s">
        <v>261</v>
      </c>
      <c r="R28" s="1">
        <v>25</v>
      </c>
      <c r="S28" s="1">
        <v>50</v>
      </c>
      <c r="V28" s="1">
        <v>28682</v>
      </c>
      <c r="W28" s="1">
        <v>28682</v>
      </c>
      <c r="X28" s="1">
        <v>52</v>
      </c>
    </row>
    <row r="29" spans="1:24" ht="20.100000000000001" customHeight="1" x14ac:dyDescent="0.15">
      <c r="A29" s="1">
        <v>41347</v>
      </c>
      <c r="B29" s="1" t="s">
        <v>500</v>
      </c>
      <c r="C29" s="1">
        <v>50</v>
      </c>
      <c r="D29" s="1">
        <v>40</v>
      </c>
      <c r="F29" s="1">
        <v>26646</v>
      </c>
      <c r="G29" s="1" t="s">
        <v>511</v>
      </c>
      <c r="H29" s="1">
        <v>90</v>
      </c>
      <c r="I29" s="1">
        <v>90</v>
      </c>
      <c r="K29" s="1">
        <v>26801</v>
      </c>
      <c r="L29" s="1" t="s">
        <v>685</v>
      </c>
      <c r="M29" s="1">
        <v>85</v>
      </c>
      <c r="N29" s="1">
        <v>80</v>
      </c>
      <c r="P29" s="1">
        <v>26718</v>
      </c>
      <c r="Q29" s="1" t="s">
        <v>598</v>
      </c>
      <c r="R29" s="1">
        <v>45</v>
      </c>
      <c r="S29" s="1">
        <v>40</v>
      </c>
      <c r="V29" s="1">
        <v>28686</v>
      </c>
      <c r="W29" s="1">
        <v>28686</v>
      </c>
      <c r="X29" s="1">
        <v>90</v>
      </c>
    </row>
    <row r="30" spans="1:24" ht="20.100000000000001" customHeight="1" x14ac:dyDescent="0.15">
      <c r="A30" s="1">
        <v>41351</v>
      </c>
      <c r="B30" s="1" t="s">
        <v>487</v>
      </c>
      <c r="C30" s="1">
        <v>50</v>
      </c>
      <c r="D30" s="1">
        <v>70</v>
      </c>
      <c r="F30" s="1">
        <v>26656</v>
      </c>
      <c r="G30" s="1" t="s">
        <v>565</v>
      </c>
      <c r="H30" s="1">
        <v>25</v>
      </c>
      <c r="I30" s="1">
        <v>50</v>
      </c>
      <c r="K30" s="1">
        <v>26895</v>
      </c>
      <c r="L30" s="1" t="s">
        <v>277</v>
      </c>
      <c r="M30" s="1">
        <v>35</v>
      </c>
      <c r="N30" s="1">
        <v>50</v>
      </c>
      <c r="P30" s="1">
        <v>26801</v>
      </c>
      <c r="Q30" s="1" t="s">
        <v>685</v>
      </c>
      <c r="R30" s="1">
        <v>80</v>
      </c>
      <c r="S30" s="1">
        <v>90</v>
      </c>
      <c r="V30" s="1">
        <v>28689</v>
      </c>
      <c r="W30" s="1">
        <v>28689</v>
      </c>
      <c r="X30" s="1">
        <v>76</v>
      </c>
    </row>
    <row r="31" spans="1:24" ht="20.100000000000001" customHeight="1" x14ac:dyDescent="0.15">
      <c r="A31" s="1">
        <v>26657</v>
      </c>
      <c r="B31" s="1" t="s">
        <v>565</v>
      </c>
      <c r="C31" s="1">
        <v>55</v>
      </c>
      <c r="D31" s="1">
        <v>40</v>
      </c>
      <c r="F31" s="1">
        <v>26713</v>
      </c>
      <c r="G31" s="1" t="s">
        <v>261</v>
      </c>
      <c r="H31" s="1">
        <v>70</v>
      </c>
      <c r="I31" s="1">
        <v>70</v>
      </c>
      <c r="K31" s="1">
        <v>26935</v>
      </c>
      <c r="L31" s="1" t="s">
        <v>617</v>
      </c>
      <c r="M31" s="1">
        <v>95</v>
      </c>
      <c r="N31" s="1">
        <v>80</v>
      </c>
      <c r="P31" s="125">
        <v>26895</v>
      </c>
      <c r="Q31" s="125" t="s">
        <v>277</v>
      </c>
      <c r="R31" s="1">
        <v>50</v>
      </c>
      <c r="S31" s="1">
        <v>70</v>
      </c>
      <c r="V31" s="1">
        <v>28700</v>
      </c>
      <c r="W31" s="1">
        <v>28700</v>
      </c>
      <c r="X31" s="1">
        <v>73</v>
      </c>
    </row>
    <row r="32" spans="1:24" ht="20.100000000000001" customHeight="1" x14ac:dyDescent="0.15">
      <c r="A32" s="1">
        <v>36103</v>
      </c>
      <c r="B32" s="1" t="s">
        <v>457</v>
      </c>
      <c r="C32" s="1">
        <v>55</v>
      </c>
      <c r="D32" s="1">
        <v>40</v>
      </c>
      <c r="F32" s="1">
        <v>26718</v>
      </c>
      <c r="G32" s="1" t="s">
        <v>598</v>
      </c>
      <c r="H32" s="1">
        <v>20</v>
      </c>
      <c r="I32" s="1">
        <v>40</v>
      </c>
      <c r="K32" s="1">
        <v>28679</v>
      </c>
      <c r="L32" s="1" t="s">
        <v>345</v>
      </c>
      <c r="M32" s="1">
        <v>45</v>
      </c>
      <c r="N32" s="1">
        <v>60</v>
      </c>
      <c r="P32" s="1">
        <v>26935</v>
      </c>
      <c r="Q32" s="1" t="s">
        <v>617</v>
      </c>
      <c r="R32" s="1">
        <v>75</v>
      </c>
      <c r="S32" s="1">
        <v>90</v>
      </c>
      <c r="V32" s="1">
        <v>28701</v>
      </c>
      <c r="W32" s="1">
        <v>28701</v>
      </c>
      <c r="X32" s="1">
        <v>94</v>
      </c>
    </row>
    <row r="33" spans="1:24" ht="20.100000000000001" customHeight="1" x14ac:dyDescent="0.15">
      <c r="A33" s="1">
        <v>41274</v>
      </c>
      <c r="B33" s="1" t="s">
        <v>612</v>
      </c>
      <c r="C33" s="1">
        <v>55</v>
      </c>
      <c r="D33" s="1">
        <v>50</v>
      </c>
      <c r="F33" s="1">
        <v>26736</v>
      </c>
      <c r="G33" s="1" t="s">
        <v>134</v>
      </c>
      <c r="H33" s="1">
        <v>80</v>
      </c>
      <c r="I33" s="1">
        <v>90</v>
      </c>
      <c r="K33" s="1">
        <v>28686</v>
      </c>
      <c r="L33" s="1" t="s">
        <v>329</v>
      </c>
      <c r="M33" s="1">
        <v>55</v>
      </c>
      <c r="N33" s="1">
        <v>70</v>
      </c>
      <c r="P33" s="1">
        <v>28679</v>
      </c>
      <c r="Q33" s="1" t="s">
        <v>345</v>
      </c>
      <c r="R33" s="1">
        <v>45</v>
      </c>
      <c r="S33" s="1">
        <v>40</v>
      </c>
      <c r="V33" s="1">
        <v>28702</v>
      </c>
      <c r="W33" s="1">
        <v>28702</v>
      </c>
      <c r="X33" s="1">
        <v>99</v>
      </c>
    </row>
    <row r="34" spans="1:24" ht="20.100000000000001" customHeight="1" x14ac:dyDescent="0.15">
      <c r="A34" s="1">
        <v>41283</v>
      </c>
      <c r="B34" s="1" t="s">
        <v>455</v>
      </c>
      <c r="C34" s="1">
        <v>55</v>
      </c>
      <c r="D34" s="1">
        <v>60</v>
      </c>
      <c r="F34" s="1">
        <v>26895</v>
      </c>
      <c r="G34" s="1" t="s">
        <v>277</v>
      </c>
      <c r="H34" s="1">
        <v>65</v>
      </c>
      <c r="I34" s="1">
        <v>20</v>
      </c>
      <c r="K34" s="1">
        <v>28689</v>
      </c>
      <c r="L34" s="1" t="s">
        <v>353</v>
      </c>
      <c r="M34" s="1">
        <v>80</v>
      </c>
      <c r="N34" s="1">
        <v>60</v>
      </c>
      <c r="P34" s="1">
        <v>28689</v>
      </c>
      <c r="Q34" s="1" t="s">
        <v>353</v>
      </c>
      <c r="R34" s="1">
        <v>35</v>
      </c>
      <c r="S34" s="1">
        <v>90</v>
      </c>
      <c r="V34" s="1">
        <v>28703</v>
      </c>
      <c r="W34" s="1">
        <v>28703</v>
      </c>
      <c r="X34" s="1">
        <v>96</v>
      </c>
    </row>
    <row r="35" spans="1:24" ht="20.100000000000001" customHeight="1" x14ac:dyDescent="0.15">
      <c r="A35" s="1">
        <v>41372</v>
      </c>
      <c r="B35" s="1" t="s">
        <v>619</v>
      </c>
      <c r="C35" s="1">
        <v>55</v>
      </c>
      <c r="D35" s="1">
        <v>40</v>
      </c>
      <c r="F35" s="1">
        <v>26935</v>
      </c>
      <c r="G35" s="1" t="s">
        <v>617</v>
      </c>
      <c r="H35" s="1">
        <v>85</v>
      </c>
      <c r="I35" s="1">
        <v>70</v>
      </c>
      <c r="K35" s="1">
        <v>28690</v>
      </c>
      <c r="L35" s="1" t="s">
        <v>337</v>
      </c>
      <c r="M35" s="1">
        <v>45</v>
      </c>
      <c r="N35" s="1">
        <v>50</v>
      </c>
      <c r="P35" s="1">
        <v>28701</v>
      </c>
      <c r="Q35" s="1" t="s">
        <v>357</v>
      </c>
      <c r="R35" s="1">
        <v>35</v>
      </c>
      <c r="S35" s="1">
        <v>40</v>
      </c>
      <c r="V35" s="1">
        <v>28705</v>
      </c>
      <c r="W35" s="1">
        <v>28705</v>
      </c>
      <c r="X35" s="1">
        <v>62</v>
      </c>
    </row>
    <row r="36" spans="1:24" ht="20.100000000000001" customHeight="1" x14ac:dyDescent="0.15">
      <c r="A36" s="1">
        <v>41387</v>
      </c>
      <c r="B36" s="1" t="s">
        <v>550</v>
      </c>
      <c r="C36" s="1">
        <v>55</v>
      </c>
      <c r="D36" s="1">
        <v>60</v>
      </c>
      <c r="F36" s="1">
        <v>28679</v>
      </c>
      <c r="G36" s="1" t="s">
        <v>345</v>
      </c>
      <c r="H36" s="1">
        <v>65</v>
      </c>
      <c r="I36" s="1">
        <v>60</v>
      </c>
      <c r="K36" s="1">
        <v>28701</v>
      </c>
      <c r="L36" s="1" t="s">
        <v>357</v>
      </c>
      <c r="M36" s="1">
        <v>45</v>
      </c>
      <c r="N36" s="1">
        <v>80</v>
      </c>
      <c r="P36" s="1">
        <v>28702</v>
      </c>
      <c r="Q36" s="1" t="s">
        <v>351</v>
      </c>
      <c r="R36" s="1">
        <v>85</v>
      </c>
      <c r="S36" s="1">
        <v>90</v>
      </c>
      <c r="V36" s="1">
        <v>28713</v>
      </c>
      <c r="W36" s="1">
        <v>28713</v>
      </c>
      <c r="X36" s="1">
        <v>98</v>
      </c>
    </row>
    <row r="37" spans="1:24" ht="20.100000000000001" customHeight="1" x14ac:dyDescent="0.15">
      <c r="A37" s="1">
        <v>45086</v>
      </c>
      <c r="B37" s="1" t="s">
        <v>377</v>
      </c>
      <c r="C37" s="1">
        <v>55</v>
      </c>
      <c r="D37" s="1">
        <v>50</v>
      </c>
      <c r="F37" s="1">
        <v>28686</v>
      </c>
      <c r="G37" s="1" t="s">
        <v>329</v>
      </c>
      <c r="H37" s="1">
        <v>80</v>
      </c>
      <c r="I37" s="1">
        <v>100</v>
      </c>
      <c r="K37" s="1">
        <v>28702</v>
      </c>
      <c r="L37" s="1" t="s">
        <v>351</v>
      </c>
      <c r="M37" s="1">
        <v>65</v>
      </c>
      <c r="N37" s="1">
        <v>80</v>
      </c>
      <c r="P37" s="1">
        <v>28703</v>
      </c>
      <c r="Q37" s="1" t="s">
        <v>637</v>
      </c>
      <c r="R37" s="1">
        <v>75</v>
      </c>
      <c r="S37" s="1">
        <v>70</v>
      </c>
      <c r="V37" s="1">
        <v>28715</v>
      </c>
      <c r="W37" s="1">
        <v>28715</v>
      </c>
      <c r="X37" s="1">
        <v>60</v>
      </c>
    </row>
    <row r="38" spans="1:24" ht="20.100000000000001" customHeight="1" x14ac:dyDescent="0.15">
      <c r="A38" s="1">
        <v>24270</v>
      </c>
      <c r="B38" s="1" t="s">
        <v>519</v>
      </c>
      <c r="C38" s="1">
        <v>60</v>
      </c>
      <c r="D38" s="1">
        <v>60</v>
      </c>
      <c r="F38" s="1">
        <v>28689</v>
      </c>
      <c r="G38" s="1" t="s">
        <v>353</v>
      </c>
      <c r="H38" s="1">
        <v>60</v>
      </c>
      <c r="I38" s="1">
        <v>40</v>
      </c>
      <c r="K38" s="1">
        <v>28703</v>
      </c>
      <c r="L38" s="1" t="s">
        <v>637</v>
      </c>
      <c r="M38" s="1">
        <v>70</v>
      </c>
      <c r="N38" s="1">
        <v>40</v>
      </c>
      <c r="P38" s="1">
        <v>28705</v>
      </c>
      <c r="Q38" s="1" t="s">
        <v>763</v>
      </c>
      <c r="R38" s="1">
        <v>60</v>
      </c>
      <c r="S38" s="1">
        <v>40</v>
      </c>
      <c r="V38" s="1">
        <v>28719</v>
      </c>
      <c r="W38" s="1">
        <v>28719</v>
      </c>
      <c r="X38" s="1">
        <v>94</v>
      </c>
    </row>
    <row r="39" spans="1:24" ht="20.100000000000001" customHeight="1" x14ac:dyDescent="0.15">
      <c r="A39" s="1">
        <v>26713</v>
      </c>
      <c r="B39" s="1" t="s">
        <v>261</v>
      </c>
      <c r="C39" s="1">
        <v>60</v>
      </c>
      <c r="D39" s="1">
        <v>50</v>
      </c>
      <c r="F39" s="1">
        <v>28690</v>
      </c>
      <c r="G39" s="1" t="s">
        <v>337</v>
      </c>
      <c r="H39" s="1">
        <v>80</v>
      </c>
      <c r="I39" s="1">
        <v>60</v>
      </c>
      <c r="K39" s="1">
        <v>28713</v>
      </c>
      <c r="L39" s="1" t="s">
        <v>517</v>
      </c>
      <c r="M39" s="1">
        <v>70</v>
      </c>
      <c r="N39" s="1">
        <v>100</v>
      </c>
      <c r="P39" s="1">
        <v>28713</v>
      </c>
      <c r="Q39" s="1" t="s">
        <v>517</v>
      </c>
      <c r="R39" s="1">
        <v>85</v>
      </c>
      <c r="S39" s="1">
        <v>90</v>
      </c>
      <c r="V39" s="1">
        <v>28720</v>
      </c>
      <c r="W39" s="1">
        <v>28720</v>
      </c>
      <c r="X39" s="1">
        <v>80</v>
      </c>
    </row>
    <row r="40" spans="1:24" ht="20.100000000000001" customHeight="1" x14ac:dyDescent="0.15">
      <c r="A40" s="1">
        <v>28679</v>
      </c>
      <c r="B40" s="1" t="s">
        <v>345</v>
      </c>
      <c r="C40" s="1">
        <v>60</v>
      </c>
      <c r="D40" s="1">
        <v>50</v>
      </c>
      <c r="F40" s="1">
        <v>28701</v>
      </c>
      <c r="G40" s="1" t="s">
        <v>357</v>
      </c>
      <c r="H40" s="1">
        <v>50</v>
      </c>
      <c r="I40" s="1">
        <v>60</v>
      </c>
      <c r="K40" s="1">
        <v>28715</v>
      </c>
      <c r="L40" s="1" t="s">
        <v>493</v>
      </c>
      <c r="M40" s="1">
        <v>35</v>
      </c>
      <c r="N40" s="1">
        <v>40</v>
      </c>
      <c r="P40" s="1">
        <v>28715</v>
      </c>
      <c r="Q40" s="1" t="s">
        <v>493</v>
      </c>
      <c r="R40" s="1">
        <v>25</v>
      </c>
      <c r="S40" s="1">
        <v>40</v>
      </c>
      <c r="V40" s="1">
        <v>28722</v>
      </c>
      <c r="W40" s="1">
        <v>28722</v>
      </c>
      <c r="X40" s="1">
        <v>100</v>
      </c>
    </row>
    <row r="41" spans="1:24" ht="20.100000000000001" customHeight="1" x14ac:dyDescent="0.15">
      <c r="A41" s="1">
        <v>28715</v>
      </c>
      <c r="B41" s="1" t="s">
        <v>493</v>
      </c>
      <c r="C41" s="1">
        <v>60</v>
      </c>
      <c r="D41" s="1">
        <v>40</v>
      </c>
      <c r="F41" s="1">
        <v>28702</v>
      </c>
      <c r="G41" s="1" t="s">
        <v>351</v>
      </c>
      <c r="H41" s="1">
        <v>85</v>
      </c>
      <c r="I41" s="1">
        <v>70</v>
      </c>
      <c r="K41" s="1">
        <v>28719</v>
      </c>
      <c r="L41" s="1" t="s">
        <v>563</v>
      </c>
      <c r="M41" s="1">
        <v>45</v>
      </c>
      <c r="N41" s="1">
        <v>70</v>
      </c>
      <c r="P41" s="1">
        <v>28719</v>
      </c>
      <c r="Q41" s="1" t="s">
        <v>563</v>
      </c>
      <c r="R41" s="1">
        <v>65</v>
      </c>
      <c r="S41" s="1">
        <v>70</v>
      </c>
      <c r="V41" s="1">
        <v>28727</v>
      </c>
      <c r="W41" s="1">
        <v>28727</v>
      </c>
      <c r="X41" s="1">
        <v>80</v>
      </c>
    </row>
    <row r="42" spans="1:24" ht="20.100000000000001" customHeight="1" x14ac:dyDescent="0.15">
      <c r="A42" s="1">
        <v>41331</v>
      </c>
      <c r="B42" s="1" t="s">
        <v>582</v>
      </c>
      <c r="C42" s="1">
        <v>60</v>
      </c>
      <c r="D42" s="1">
        <v>0</v>
      </c>
      <c r="F42" s="1">
        <v>28703</v>
      </c>
      <c r="G42" s="1" t="s">
        <v>637</v>
      </c>
      <c r="H42" s="1">
        <v>60</v>
      </c>
      <c r="I42" s="1">
        <v>60</v>
      </c>
      <c r="K42" s="1">
        <v>28720</v>
      </c>
      <c r="L42" s="1" t="s">
        <v>333</v>
      </c>
      <c r="M42" s="1">
        <v>80</v>
      </c>
      <c r="N42" s="1">
        <v>60</v>
      </c>
      <c r="P42" s="1">
        <v>28720</v>
      </c>
      <c r="Q42" s="1" t="s">
        <v>333</v>
      </c>
      <c r="R42" s="1">
        <v>55</v>
      </c>
      <c r="S42" s="1">
        <v>60</v>
      </c>
      <c r="V42" s="1">
        <v>28731</v>
      </c>
      <c r="W42" s="1">
        <v>28731</v>
      </c>
      <c r="X42" s="1">
        <v>97</v>
      </c>
    </row>
    <row r="43" spans="1:24" ht="20.100000000000001" customHeight="1" x14ac:dyDescent="0.15">
      <c r="A43" s="1">
        <v>41374</v>
      </c>
      <c r="B43" s="1" t="s">
        <v>572</v>
      </c>
      <c r="C43" s="1">
        <v>60</v>
      </c>
      <c r="D43" s="1">
        <v>20</v>
      </c>
      <c r="F43" s="1">
        <v>28713</v>
      </c>
      <c r="G43" s="1" t="s">
        <v>517</v>
      </c>
      <c r="H43" s="1">
        <v>75</v>
      </c>
      <c r="I43" s="1">
        <v>100</v>
      </c>
      <c r="K43" s="1">
        <v>28722</v>
      </c>
      <c r="L43" s="1" t="s">
        <v>546</v>
      </c>
      <c r="M43" s="1">
        <v>65</v>
      </c>
      <c r="N43" s="1">
        <v>90</v>
      </c>
      <c r="P43" s="1">
        <v>28722</v>
      </c>
      <c r="Q43" s="1" t="s">
        <v>546</v>
      </c>
      <c r="R43" s="1">
        <v>85</v>
      </c>
      <c r="S43" s="1">
        <v>80</v>
      </c>
      <c r="V43" s="1">
        <v>28744</v>
      </c>
      <c r="W43" s="1">
        <v>28744</v>
      </c>
      <c r="X43" s="1">
        <v>43</v>
      </c>
    </row>
    <row r="44" spans="1:24" ht="20.100000000000001" customHeight="1" x14ac:dyDescent="0.15">
      <c r="A44" s="1">
        <v>41490</v>
      </c>
      <c r="B44" s="1" t="s">
        <v>335</v>
      </c>
      <c r="C44" s="1">
        <v>60</v>
      </c>
      <c r="D44" s="1">
        <v>30</v>
      </c>
      <c r="F44" s="1">
        <v>28715</v>
      </c>
      <c r="G44" s="1" t="s">
        <v>493</v>
      </c>
      <c r="H44" s="1">
        <v>35</v>
      </c>
      <c r="I44" s="1">
        <v>60</v>
      </c>
      <c r="K44" s="1">
        <v>28727</v>
      </c>
      <c r="L44" s="1" t="s">
        <v>371</v>
      </c>
      <c r="M44" s="1">
        <v>60</v>
      </c>
      <c r="N44" s="1">
        <v>20</v>
      </c>
      <c r="P44" s="1">
        <v>28731</v>
      </c>
      <c r="Q44" s="1" t="s">
        <v>569</v>
      </c>
      <c r="R44" s="1">
        <v>75</v>
      </c>
      <c r="S44" s="1">
        <v>60</v>
      </c>
      <c r="V44" s="1">
        <v>31797</v>
      </c>
      <c r="W44" s="1">
        <v>31797</v>
      </c>
      <c r="X44" s="1">
        <v>98</v>
      </c>
    </row>
    <row r="45" spans="1:24" ht="20.100000000000001" customHeight="1" x14ac:dyDescent="0.15">
      <c r="A45" s="1">
        <v>45057</v>
      </c>
      <c r="B45" s="1" t="s">
        <v>259</v>
      </c>
      <c r="C45" s="1">
        <v>60</v>
      </c>
      <c r="D45" s="1">
        <v>40</v>
      </c>
      <c r="F45" s="1">
        <v>28719</v>
      </c>
      <c r="G45" s="1" t="s">
        <v>563</v>
      </c>
      <c r="H45" s="1">
        <v>45</v>
      </c>
      <c r="I45" s="1">
        <v>90</v>
      </c>
      <c r="K45" s="1">
        <v>28729</v>
      </c>
      <c r="L45" s="1" t="s">
        <v>363</v>
      </c>
      <c r="M45" s="1">
        <v>45</v>
      </c>
      <c r="N45" s="1">
        <v>60</v>
      </c>
      <c r="P45" s="1">
        <v>31794</v>
      </c>
      <c r="Q45" s="1" t="s">
        <v>288</v>
      </c>
      <c r="R45" s="1">
        <v>65</v>
      </c>
      <c r="S45" s="1">
        <v>90</v>
      </c>
      <c r="V45" s="1">
        <v>31836</v>
      </c>
      <c r="W45" s="1">
        <v>31836</v>
      </c>
      <c r="X45" s="1">
        <v>54</v>
      </c>
    </row>
    <row r="46" spans="1:24" ht="20.100000000000001" customHeight="1" x14ac:dyDescent="0.15">
      <c r="A46" s="1">
        <v>45068</v>
      </c>
      <c r="B46" s="1" t="s">
        <v>212</v>
      </c>
      <c r="C46" s="1">
        <v>60</v>
      </c>
      <c r="D46" s="1">
        <v>60</v>
      </c>
      <c r="F46" s="1">
        <v>28720</v>
      </c>
      <c r="G46" s="1" t="s">
        <v>333</v>
      </c>
      <c r="H46" s="1">
        <v>70</v>
      </c>
      <c r="I46" s="1">
        <v>80</v>
      </c>
      <c r="K46" s="1">
        <v>28731</v>
      </c>
      <c r="L46" s="1" t="s">
        <v>569</v>
      </c>
      <c r="M46" s="1">
        <v>70</v>
      </c>
      <c r="N46" s="1">
        <v>90</v>
      </c>
      <c r="P46" s="1">
        <v>31797</v>
      </c>
      <c r="Q46" s="1" t="s">
        <v>372</v>
      </c>
      <c r="R46" s="1">
        <v>75</v>
      </c>
      <c r="S46" s="1">
        <v>90</v>
      </c>
      <c r="V46" s="1">
        <v>32423</v>
      </c>
      <c r="W46" s="1">
        <v>32423</v>
      </c>
      <c r="X46" s="1">
        <v>94</v>
      </c>
    </row>
    <row r="47" spans="1:24" ht="20.100000000000001" customHeight="1" x14ac:dyDescent="0.15">
      <c r="A47" s="1">
        <v>45118</v>
      </c>
      <c r="B47" s="1" t="s">
        <v>378</v>
      </c>
      <c r="C47" s="1">
        <v>60</v>
      </c>
      <c r="D47" s="1">
        <v>60</v>
      </c>
      <c r="F47" s="1">
        <v>28722</v>
      </c>
      <c r="G47" s="1" t="s">
        <v>546</v>
      </c>
      <c r="H47" s="1">
        <v>80</v>
      </c>
      <c r="I47" s="1">
        <v>90</v>
      </c>
      <c r="K47" s="1">
        <v>31794</v>
      </c>
      <c r="L47" s="1" t="s">
        <v>288</v>
      </c>
      <c r="M47" s="1">
        <v>30</v>
      </c>
      <c r="N47" s="1">
        <v>70</v>
      </c>
      <c r="P47" s="1">
        <v>31836</v>
      </c>
      <c r="Q47" s="1" t="s">
        <v>669</v>
      </c>
      <c r="R47" s="1">
        <v>25</v>
      </c>
      <c r="S47" s="1">
        <v>30</v>
      </c>
      <c r="V47" s="1">
        <v>32647</v>
      </c>
      <c r="W47" s="1">
        <v>32647</v>
      </c>
      <c r="X47" s="1">
        <v>85</v>
      </c>
    </row>
    <row r="48" spans="1:24" ht="20.100000000000001" customHeight="1" x14ac:dyDescent="0.15">
      <c r="A48" s="1">
        <v>26895</v>
      </c>
      <c r="B48" s="1" t="s">
        <v>277</v>
      </c>
      <c r="C48" s="1">
        <v>65</v>
      </c>
      <c r="D48" s="1">
        <v>60</v>
      </c>
      <c r="F48" s="1">
        <v>28727</v>
      </c>
      <c r="G48" s="1" t="s">
        <v>371</v>
      </c>
      <c r="H48" s="1">
        <v>70</v>
      </c>
      <c r="I48" s="1">
        <v>90</v>
      </c>
      <c r="K48" s="1">
        <v>31797</v>
      </c>
      <c r="L48" s="1" t="s">
        <v>372</v>
      </c>
      <c r="M48" s="1">
        <v>85</v>
      </c>
      <c r="N48" s="1">
        <v>90</v>
      </c>
      <c r="P48" s="1">
        <v>32423</v>
      </c>
      <c r="Q48" s="1" t="s">
        <v>325</v>
      </c>
      <c r="R48" s="1">
        <v>45</v>
      </c>
      <c r="S48" s="1">
        <v>90</v>
      </c>
      <c r="V48" s="1">
        <v>32656</v>
      </c>
      <c r="W48" s="1">
        <v>32656</v>
      </c>
      <c r="X48" s="1">
        <v>89</v>
      </c>
    </row>
    <row r="49" spans="1:24" ht="20.100000000000001" customHeight="1" x14ac:dyDescent="0.15">
      <c r="A49" s="1">
        <v>28689</v>
      </c>
      <c r="B49" s="1" t="s">
        <v>353</v>
      </c>
      <c r="C49" s="1">
        <v>65</v>
      </c>
      <c r="D49" s="1">
        <v>40</v>
      </c>
      <c r="F49" s="1">
        <v>28729</v>
      </c>
      <c r="G49" s="1" t="s">
        <v>363</v>
      </c>
      <c r="H49" s="1">
        <v>70</v>
      </c>
      <c r="I49" s="1">
        <v>60</v>
      </c>
      <c r="K49" s="1">
        <v>31836</v>
      </c>
      <c r="L49" s="1" t="s">
        <v>669</v>
      </c>
      <c r="M49" s="1">
        <v>10</v>
      </c>
      <c r="N49" s="1">
        <v>50</v>
      </c>
      <c r="P49" s="1">
        <v>32647</v>
      </c>
      <c r="Q49" s="1" t="s">
        <v>668</v>
      </c>
      <c r="R49" s="1">
        <v>70</v>
      </c>
      <c r="S49" s="1">
        <v>100</v>
      </c>
      <c r="V49" s="1">
        <v>32657</v>
      </c>
      <c r="W49" s="1">
        <v>32657</v>
      </c>
      <c r="X49" s="1">
        <v>94</v>
      </c>
    </row>
    <row r="50" spans="1:24" ht="20.100000000000001" customHeight="1" x14ac:dyDescent="0.15">
      <c r="A50" s="1">
        <v>31794</v>
      </c>
      <c r="B50" s="1" t="s">
        <v>288</v>
      </c>
      <c r="C50" s="1">
        <v>65</v>
      </c>
      <c r="D50" s="1">
        <v>60</v>
      </c>
      <c r="F50" s="1">
        <v>28731</v>
      </c>
      <c r="G50" s="1" t="s">
        <v>569</v>
      </c>
      <c r="H50" s="1">
        <v>55</v>
      </c>
      <c r="I50" s="1">
        <v>50</v>
      </c>
      <c r="K50" s="1">
        <v>32423</v>
      </c>
      <c r="L50" s="1" t="s">
        <v>325</v>
      </c>
      <c r="M50" s="1">
        <v>65</v>
      </c>
      <c r="N50" s="1">
        <v>0</v>
      </c>
      <c r="P50" s="1">
        <v>32656</v>
      </c>
      <c r="Q50" s="1" t="s">
        <v>291</v>
      </c>
      <c r="R50" s="1">
        <v>60</v>
      </c>
      <c r="S50" s="1">
        <v>40</v>
      </c>
      <c r="V50" s="1">
        <v>32677</v>
      </c>
      <c r="W50" s="1">
        <v>32677</v>
      </c>
      <c r="X50" s="1">
        <v>84</v>
      </c>
    </row>
    <row r="51" spans="1:24" ht="20.100000000000001" customHeight="1" x14ac:dyDescent="0.15">
      <c r="A51" s="1">
        <v>32657</v>
      </c>
      <c r="B51" s="1" t="s">
        <v>374</v>
      </c>
      <c r="C51" s="1">
        <v>65</v>
      </c>
      <c r="D51" s="1">
        <v>40</v>
      </c>
      <c r="F51" s="1">
        <v>28744</v>
      </c>
      <c r="G51" s="1" t="s">
        <v>523</v>
      </c>
      <c r="H51" s="1">
        <v>25</v>
      </c>
      <c r="I51" s="1">
        <v>0</v>
      </c>
      <c r="K51" s="1">
        <v>32647</v>
      </c>
      <c r="L51" s="1" t="s">
        <v>668</v>
      </c>
      <c r="M51" s="1">
        <v>90</v>
      </c>
      <c r="N51" s="1">
        <v>50</v>
      </c>
      <c r="P51" s="1">
        <v>32657</v>
      </c>
      <c r="Q51" s="1" t="s">
        <v>374</v>
      </c>
      <c r="R51" s="1">
        <v>60</v>
      </c>
      <c r="S51" s="1">
        <v>70</v>
      </c>
      <c r="V51" s="1">
        <v>32689</v>
      </c>
      <c r="W51" s="1">
        <v>32689</v>
      </c>
      <c r="X51" s="1">
        <v>75</v>
      </c>
    </row>
    <row r="52" spans="1:24" ht="20.100000000000001" customHeight="1" x14ac:dyDescent="0.15">
      <c r="A52" s="1">
        <v>32660</v>
      </c>
      <c r="B52" s="1" t="s">
        <v>110</v>
      </c>
      <c r="C52" s="1">
        <v>65</v>
      </c>
      <c r="D52" s="1">
        <v>60</v>
      </c>
      <c r="F52" s="1">
        <v>28747</v>
      </c>
      <c r="G52" s="1" t="s">
        <v>561</v>
      </c>
      <c r="H52" s="1">
        <v>55</v>
      </c>
      <c r="I52" s="1">
        <v>60</v>
      </c>
      <c r="K52" s="1">
        <v>32656</v>
      </c>
      <c r="L52" s="1" t="s">
        <v>291</v>
      </c>
      <c r="M52" s="1">
        <v>65</v>
      </c>
      <c r="N52" s="1">
        <v>80</v>
      </c>
      <c r="P52" s="1">
        <v>32660</v>
      </c>
      <c r="Q52" s="1" t="s">
        <v>110</v>
      </c>
      <c r="R52" s="1">
        <v>30</v>
      </c>
      <c r="S52" s="1">
        <v>40</v>
      </c>
      <c r="V52" s="1">
        <v>32814</v>
      </c>
      <c r="W52" s="1">
        <v>32814</v>
      </c>
      <c r="X52" s="1">
        <v>99</v>
      </c>
    </row>
    <row r="53" spans="1:24" ht="20.100000000000001" customHeight="1" x14ac:dyDescent="0.15">
      <c r="A53" s="1">
        <v>36136</v>
      </c>
      <c r="B53" s="1" t="s">
        <v>552</v>
      </c>
      <c r="C53" s="1">
        <v>65</v>
      </c>
      <c r="D53" s="1">
        <v>0</v>
      </c>
      <c r="F53" s="1">
        <v>31794</v>
      </c>
      <c r="G53" s="1" t="s">
        <v>288</v>
      </c>
      <c r="H53" s="1">
        <v>80</v>
      </c>
      <c r="I53" s="1">
        <v>70</v>
      </c>
      <c r="K53" s="1">
        <v>32657</v>
      </c>
      <c r="L53" s="1" t="s">
        <v>374</v>
      </c>
      <c r="M53" s="1">
        <v>90</v>
      </c>
      <c r="N53" s="1">
        <v>90</v>
      </c>
      <c r="P53" s="1">
        <v>32664</v>
      </c>
      <c r="Q53" s="1" t="s">
        <v>115</v>
      </c>
      <c r="R53" s="1">
        <v>85</v>
      </c>
      <c r="S53" s="1">
        <v>80</v>
      </c>
      <c r="V53" s="1">
        <v>32832</v>
      </c>
      <c r="W53" s="1">
        <v>32832</v>
      </c>
      <c r="X53" s="1">
        <v>99</v>
      </c>
    </row>
    <row r="54" spans="1:24" ht="20.100000000000001" customHeight="1" x14ac:dyDescent="0.15">
      <c r="A54" s="1">
        <v>41252</v>
      </c>
      <c r="B54" s="1" t="s">
        <v>505</v>
      </c>
      <c r="C54" s="1">
        <v>65</v>
      </c>
      <c r="D54" s="1">
        <v>70</v>
      </c>
      <c r="F54" s="1">
        <v>31797</v>
      </c>
      <c r="G54" s="1" t="s">
        <v>372</v>
      </c>
      <c r="H54" s="1">
        <v>95</v>
      </c>
      <c r="I54" s="1">
        <v>100</v>
      </c>
      <c r="K54" s="1">
        <v>32660</v>
      </c>
      <c r="L54" s="1" t="s">
        <v>110</v>
      </c>
      <c r="M54" s="1">
        <v>60</v>
      </c>
      <c r="N54" s="1">
        <v>90</v>
      </c>
      <c r="P54" s="1">
        <v>32677</v>
      </c>
      <c r="Q54" s="1" t="s">
        <v>156</v>
      </c>
      <c r="R54" s="1">
        <v>45</v>
      </c>
      <c r="S54" s="1">
        <v>60</v>
      </c>
      <c r="V54" s="1">
        <v>32833</v>
      </c>
      <c r="W54" s="1">
        <v>32833</v>
      </c>
      <c r="X54" s="1">
        <v>98</v>
      </c>
    </row>
    <row r="55" spans="1:24" ht="20.100000000000001" customHeight="1" x14ac:dyDescent="0.15">
      <c r="A55" s="1">
        <v>41342</v>
      </c>
      <c r="B55" s="1" t="s">
        <v>567</v>
      </c>
      <c r="C55" s="1">
        <v>65</v>
      </c>
      <c r="D55" s="1">
        <v>50</v>
      </c>
      <c r="F55" s="1">
        <v>31839</v>
      </c>
      <c r="G55" s="1" t="s">
        <v>373</v>
      </c>
      <c r="H55" s="1">
        <v>85</v>
      </c>
      <c r="I55" s="1">
        <v>70</v>
      </c>
      <c r="K55" s="1">
        <v>32664</v>
      </c>
      <c r="L55" s="1" t="s">
        <v>115</v>
      </c>
      <c r="M55" s="1">
        <v>95</v>
      </c>
      <c r="N55" s="1">
        <v>100</v>
      </c>
      <c r="P55" s="1">
        <v>32684</v>
      </c>
      <c r="Q55" s="1" t="s">
        <v>521</v>
      </c>
      <c r="R55" s="1">
        <v>95</v>
      </c>
      <c r="S55" s="1">
        <v>90</v>
      </c>
      <c r="V55" s="1">
        <v>32837</v>
      </c>
      <c r="W55" s="1">
        <v>32837</v>
      </c>
      <c r="X55" s="1">
        <v>99</v>
      </c>
    </row>
    <row r="56" spans="1:24" ht="20.100000000000001" customHeight="1" x14ac:dyDescent="0.15">
      <c r="A56" s="1">
        <v>41363</v>
      </c>
      <c r="B56" s="1" t="s">
        <v>442</v>
      </c>
      <c r="C56" s="1">
        <v>65</v>
      </c>
      <c r="D56" s="1">
        <v>40</v>
      </c>
      <c r="F56" s="1">
        <v>32423</v>
      </c>
      <c r="G56" s="1" t="s">
        <v>325</v>
      </c>
      <c r="H56" s="1">
        <v>60</v>
      </c>
      <c r="I56" s="1">
        <v>40</v>
      </c>
      <c r="K56" s="1">
        <v>32676</v>
      </c>
      <c r="L56" s="1" t="s">
        <v>175</v>
      </c>
      <c r="M56" s="1">
        <v>90</v>
      </c>
      <c r="N56" s="1">
        <v>90</v>
      </c>
      <c r="P56" s="1">
        <v>32689</v>
      </c>
      <c r="Q56" s="1" t="s">
        <v>112</v>
      </c>
      <c r="R56" s="1">
        <v>75</v>
      </c>
      <c r="S56" s="1">
        <v>70</v>
      </c>
      <c r="V56" s="1">
        <v>32844</v>
      </c>
      <c r="W56" s="1">
        <v>32844</v>
      </c>
      <c r="X56" s="1">
        <v>96</v>
      </c>
    </row>
    <row r="57" spans="1:24" ht="20.100000000000001" customHeight="1" x14ac:dyDescent="0.15">
      <c r="A57" s="1">
        <v>41371</v>
      </c>
      <c r="B57" s="1" t="s">
        <v>648</v>
      </c>
      <c r="C57" s="1">
        <v>65</v>
      </c>
      <c r="D57" s="1">
        <v>0</v>
      </c>
      <c r="F57" s="1">
        <v>32647</v>
      </c>
      <c r="G57" s="1" t="s">
        <v>668</v>
      </c>
      <c r="H57" s="1">
        <v>90</v>
      </c>
      <c r="I57" s="1">
        <v>100</v>
      </c>
      <c r="K57" s="1">
        <v>32677</v>
      </c>
      <c r="L57" s="1" t="s">
        <v>156</v>
      </c>
      <c r="M57" s="1">
        <v>55</v>
      </c>
      <c r="N57" s="1">
        <v>50</v>
      </c>
      <c r="P57" s="1">
        <v>32828</v>
      </c>
      <c r="Q57" s="1" t="s">
        <v>109</v>
      </c>
      <c r="R57" s="1">
        <v>75</v>
      </c>
      <c r="S57" s="1">
        <v>70</v>
      </c>
      <c r="V57" s="1">
        <v>32878</v>
      </c>
      <c r="W57" s="1">
        <v>32878</v>
      </c>
      <c r="X57" s="1">
        <v>90</v>
      </c>
    </row>
    <row r="58" spans="1:24" ht="20.100000000000001" customHeight="1" x14ac:dyDescent="0.15">
      <c r="A58" s="1">
        <v>41459</v>
      </c>
      <c r="B58" s="1" t="s">
        <v>467</v>
      </c>
      <c r="C58" s="1">
        <v>65</v>
      </c>
      <c r="D58" s="1">
        <v>30</v>
      </c>
      <c r="F58" s="1">
        <v>32656</v>
      </c>
      <c r="G58" s="1" t="s">
        <v>291</v>
      </c>
      <c r="H58" s="1">
        <v>70</v>
      </c>
      <c r="I58" s="1">
        <v>70</v>
      </c>
      <c r="K58" s="1">
        <v>32684</v>
      </c>
      <c r="L58" s="1" t="s">
        <v>521</v>
      </c>
      <c r="M58" s="1">
        <v>95</v>
      </c>
      <c r="N58" s="1">
        <v>100</v>
      </c>
      <c r="P58" s="1">
        <v>32837</v>
      </c>
      <c r="Q58" s="1" t="s">
        <v>249</v>
      </c>
      <c r="R58" s="1">
        <v>70</v>
      </c>
      <c r="S58" s="1">
        <v>70</v>
      </c>
      <c r="V58" s="1">
        <v>32975</v>
      </c>
      <c r="W58" s="1">
        <v>32975</v>
      </c>
      <c r="X58" s="1">
        <v>54</v>
      </c>
    </row>
    <row r="59" spans="1:24" ht="20.100000000000001" customHeight="1" x14ac:dyDescent="0.15">
      <c r="A59" s="1">
        <v>43253</v>
      </c>
      <c r="B59" s="1" t="s">
        <v>323</v>
      </c>
      <c r="C59" s="1">
        <v>65</v>
      </c>
      <c r="D59" s="1">
        <v>70</v>
      </c>
      <c r="F59" s="1">
        <v>32657</v>
      </c>
      <c r="G59" s="1" t="s">
        <v>374</v>
      </c>
      <c r="H59" s="1">
        <v>70</v>
      </c>
      <c r="I59" s="1">
        <v>100</v>
      </c>
      <c r="K59" s="1">
        <v>32689</v>
      </c>
      <c r="L59" s="1" t="s">
        <v>112</v>
      </c>
      <c r="M59" s="1">
        <v>85</v>
      </c>
      <c r="N59" s="1">
        <v>80</v>
      </c>
      <c r="P59" s="1">
        <v>32844</v>
      </c>
      <c r="Q59" s="1" t="s">
        <v>687</v>
      </c>
      <c r="R59" s="1">
        <v>95</v>
      </c>
      <c r="S59" s="1">
        <v>100</v>
      </c>
      <c r="V59" s="1">
        <v>32978</v>
      </c>
      <c r="W59" s="1">
        <v>32978</v>
      </c>
      <c r="X59" s="1">
        <v>88</v>
      </c>
    </row>
    <row r="60" spans="1:24" ht="20.100000000000001" customHeight="1" x14ac:dyDescent="0.15">
      <c r="A60" s="1">
        <v>26599</v>
      </c>
      <c r="B60" s="1" t="s">
        <v>107</v>
      </c>
      <c r="C60" s="1">
        <v>70</v>
      </c>
      <c r="D60" s="1">
        <v>50</v>
      </c>
      <c r="F60" s="1">
        <v>32660</v>
      </c>
      <c r="G60" s="1" t="s">
        <v>110</v>
      </c>
      <c r="H60" s="1">
        <v>55</v>
      </c>
      <c r="I60" s="1">
        <v>0</v>
      </c>
      <c r="K60" s="1">
        <v>32828</v>
      </c>
      <c r="L60" s="1" t="s">
        <v>109</v>
      </c>
      <c r="M60" s="1">
        <v>75</v>
      </c>
      <c r="N60" s="1">
        <v>90</v>
      </c>
      <c r="P60" s="1">
        <v>32847</v>
      </c>
      <c r="Q60" s="1" t="s">
        <v>375</v>
      </c>
      <c r="R60" s="1">
        <v>95</v>
      </c>
      <c r="S60" s="1">
        <v>100</v>
      </c>
      <c r="V60" s="1">
        <v>33000</v>
      </c>
      <c r="W60" s="1">
        <v>33000</v>
      </c>
      <c r="X60" s="1">
        <v>100</v>
      </c>
    </row>
    <row r="61" spans="1:24" ht="20.100000000000001" customHeight="1" x14ac:dyDescent="0.15">
      <c r="A61" s="1">
        <v>28719</v>
      </c>
      <c r="B61" s="1" t="s">
        <v>563</v>
      </c>
      <c r="C61" s="1">
        <v>70</v>
      </c>
      <c r="D61" s="1">
        <v>40</v>
      </c>
      <c r="F61" s="1">
        <v>32664</v>
      </c>
      <c r="G61" s="1" t="s">
        <v>115</v>
      </c>
      <c r="H61" s="1">
        <v>100</v>
      </c>
      <c r="I61" s="1">
        <v>100</v>
      </c>
      <c r="K61" s="1">
        <v>32833</v>
      </c>
      <c r="L61" s="1" t="s">
        <v>113</v>
      </c>
      <c r="M61" s="1">
        <v>95</v>
      </c>
      <c r="N61" s="1">
        <v>100</v>
      </c>
      <c r="P61" s="1">
        <v>32975</v>
      </c>
      <c r="Q61" s="1" t="s">
        <v>142</v>
      </c>
      <c r="R61" s="1">
        <v>60</v>
      </c>
      <c r="S61" s="1">
        <v>80</v>
      </c>
      <c r="V61" s="1">
        <v>33035</v>
      </c>
      <c r="W61" s="1">
        <v>33035</v>
      </c>
      <c r="X61" s="1">
        <v>99</v>
      </c>
    </row>
    <row r="62" spans="1:24" ht="20.100000000000001" customHeight="1" x14ac:dyDescent="0.15">
      <c r="A62" s="1">
        <v>28747</v>
      </c>
      <c r="B62" s="1" t="s">
        <v>561</v>
      </c>
      <c r="C62" s="1">
        <v>70</v>
      </c>
      <c r="D62" s="1">
        <v>40</v>
      </c>
      <c r="F62" s="1">
        <v>32676</v>
      </c>
      <c r="G62" s="1" t="s">
        <v>175</v>
      </c>
      <c r="H62" s="1">
        <v>100</v>
      </c>
      <c r="I62" s="1">
        <v>90</v>
      </c>
      <c r="K62" s="1">
        <v>32837</v>
      </c>
      <c r="L62" s="1" t="s">
        <v>249</v>
      </c>
      <c r="M62" s="1">
        <v>65</v>
      </c>
      <c r="N62" s="1">
        <v>90</v>
      </c>
      <c r="P62" s="1">
        <v>32978</v>
      </c>
      <c r="Q62" s="1" t="s">
        <v>138</v>
      </c>
      <c r="R62" s="1">
        <v>65</v>
      </c>
      <c r="S62" s="1">
        <v>50</v>
      </c>
      <c r="V62" s="1">
        <v>33596</v>
      </c>
      <c r="W62" s="1">
        <v>33596</v>
      </c>
      <c r="X62" s="1">
        <v>100</v>
      </c>
    </row>
    <row r="63" spans="1:24" ht="20.100000000000001" customHeight="1" x14ac:dyDescent="0.15">
      <c r="A63" s="1">
        <v>31839</v>
      </c>
      <c r="B63" s="1" t="s">
        <v>373</v>
      </c>
      <c r="C63" s="1">
        <v>70</v>
      </c>
      <c r="D63" s="1">
        <v>70</v>
      </c>
      <c r="F63" s="1">
        <v>32677</v>
      </c>
      <c r="G63" s="1" t="s">
        <v>156</v>
      </c>
      <c r="H63" s="1">
        <v>75</v>
      </c>
      <c r="I63" s="1">
        <v>80</v>
      </c>
      <c r="K63" s="1">
        <v>32844</v>
      </c>
      <c r="L63" s="1" t="s">
        <v>687</v>
      </c>
      <c r="M63" s="1">
        <v>95</v>
      </c>
      <c r="N63" s="1">
        <v>100</v>
      </c>
      <c r="P63" s="1">
        <v>33000</v>
      </c>
      <c r="Q63" s="1" t="s">
        <v>181</v>
      </c>
      <c r="R63" s="1">
        <v>75</v>
      </c>
      <c r="S63" s="1">
        <v>80</v>
      </c>
      <c r="V63" s="1">
        <v>34568</v>
      </c>
      <c r="W63" s="1">
        <v>34568</v>
      </c>
      <c r="X63" s="1">
        <v>96</v>
      </c>
    </row>
    <row r="64" spans="1:24" ht="20.100000000000001" customHeight="1" x14ac:dyDescent="0.15">
      <c r="A64" s="1">
        <v>32656</v>
      </c>
      <c r="B64" s="1" t="s">
        <v>291</v>
      </c>
      <c r="C64" s="1">
        <v>70</v>
      </c>
      <c r="D64" s="1">
        <v>60</v>
      </c>
      <c r="F64" s="1">
        <v>32689</v>
      </c>
      <c r="G64" s="1" t="s">
        <v>112</v>
      </c>
      <c r="H64" s="1">
        <v>75</v>
      </c>
      <c r="I64" s="1">
        <v>70</v>
      </c>
      <c r="K64" s="1">
        <v>32847</v>
      </c>
      <c r="L64" s="1" t="s">
        <v>375</v>
      </c>
      <c r="M64" s="1">
        <v>95</v>
      </c>
      <c r="N64" s="1">
        <v>100</v>
      </c>
      <c r="P64" s="1">
        <v>33596</v>
      </c>
      <c r="Q64" s="1" t="s">
        <v>214</v>
      </c>
      <c r="R64" s="1">
        <v>95</v>
      </c>
      <c r="S64" s="1">
        <v>100</v>
      </c>
      <c r="V64" s="1">
        <v>35192</v>
      </c>
      <c r="W64" s="1">
        <v>35192</v>
      </c>
      <c r="X64" s="1">
        <v>96</v>
      </c>
    </row>
    <row r="65" spans="1:24" ht="20.100000000000001" customHeight="1" x14ac:dyDescent="0.15">
      <c r="A65" s="1">
        <v>35991</v>
      </c>
      <c r="B65" s="1" t="s">
        <v>171</v>
      </c>
      <c r="C65" s="1">
        <v>70</v>
      </c>
      <c r="D65" s="1">
        <v>80</v>
      </c>
      <c r="F65" s="1">
        <v>32814</v>
      </c>
      <c r="G65" s="1" t="s">
        <v>266</v>
      </c>
      <c r="H65" s="1">
        <v>95</v>
      </c>
      <c r="I65" s="1">
        <v>100</v>
      </c>
      <c r="K65" s="1">
        <v>32978</v>
      </c>
      <c r="L65" s="1" t="s">
        <v>138</v>
      </c>
      <c r="M65" s="1">
        <v>55</v>
      </c>
      <c r="N65" s="1">
        <v>90</v>
      </c>
      <c r="P65" s="1">
        <v>34568</v>
      </c>
      <c r="Q65" s="1" t="s">
        <v>292</v>
      </c>
      <c r="R65" s="1">
        <v>80</v>
      </c>
      <c r="S65" s="1">
        <v>80</v>
      </c>
      <c r="V65" s="1">
        <v>35362</v>
      </c>
      <c r="W65" s="1">
        <v>35362</v>
      </c>
      <c r="X65" s="1">
        <v>77</v>
      </c>
    </row>
    <row r="66" spans="1:24" ht="20.100000000000001" customHeight="1" x14ac:dyDescent="0.15">
      <c r="A66" s="1">
        <v>36065</v>
      </c>
      <c r="B66" s="1" t="s">
        <v>241</v>
      </c>
      <c r="C66" s="1">
        <v>70</v>
      </c>
      <c r="D66" s="1">
        <v>40</v>
      </c>
      <c r="F66" s="1">
        <v>32828</v>
      </c>
      <c r="G66" s="1" t="s">
        <v>109</v>
      </c>
      <c r="H66" s="1">
        <v>95</v>
      </c>
      <c r="I66" s="1">
        <v>60</v>
      </c>
      <c r="K66" s="1">
        <v>33000</v>
      </c>
      <c r="L66" s="1" t="s">
        <v>181</v>
      </c>
      <c r="M66" s="1">
        <v>100</v>
      </c>
      <c r="N66" s="1">
        <v>80</v>
      </c>
      <c r="P66" s="1">
        <v>34684</v>
      </c>
      <c r="Q66" s="1" t="s">
        <v>407</v>
      </c>
      <c r="R66" s="1">
        <v>75</v>
      </c>
      <c r="S66" s="1">
        <v>80</v>
      </c>
      <c r="V66" s="1">
        <v>35414</v>
      </c>
      <c r="W66" s="1">
        <v>35414</v>
      </c>
      <c r="X66" s="1">
        <v>94</v>
      </c>
    </row>
    <row r="67" spans="1:24" ht="20.100000000000001" customHeight="1" x14ac:dyDescent="0.15">
      <c r="A67" s="1">
        <v>36140</v>
      </c>
      <c r="B67" s="1" t="s">
        <v>273</v>
      </c>
      <c r="C67" s="1">
        <v>70</v>
      </c>
      <c r="D67" s="1">
        <v>60</v>
      </c>
      <c r="F67" s="1">
        <v>32832</v>
      </c>
      <c r="G67" s="1" t="s">
        <v>111</v>
      </c>
      <c r="H67" s="1">
        <v>90</v>
      </c>
      <c r="I67" s="1">
        <v>100</v>
      </c>
      <c r="K67" s="1">
        <v>33035</v>
      </c>
      <c r="L67" s="1" t="s">
        <v>341</v>
      </c>
      <c r="M67" s="1">
        <v>85</v>
      </c>
      <c r="N67" s="1">
        <v>80</v>
      </c>
      <c r="P67" s="1">
        <v>35192</v>
      </c>
      <c r="Q67" s="1" t="s">
        <v>515</v>
      </c>
      <c r="R67" s="1">
        <v>80</v>
      </c>
      <c r="S67" s="1">
        <v>100</v>
      </c>
      <c r="V67" s="1">
        <v>35971</v>
      </c>
      <c r="W67" s="1">
        <v>35971</v>
      </c>
      <c r="X67" s="1">
        <v>97</v>
      </c>
    </row>
    <row r="68" spans="1:24" ht="20.100000000000001" customHeight="1" x14ac:dyDescent="0.15">
      <c r="A68" s="1">
        <v>36165</v>
      </c>
      <c r="B68" s="1" t="s">
        <v>529</v>
      </c>
      <c r="C68" s="1">
        <v>70</v>
      </c>
      <c r="D68" s="1">
        <v>80</v>
      </c>
      <c r="F68" s="1">
        <v>32833</v>
      </c>
      <c r="G68" s="1" t="s">
        <v>113</v>
      </c>
      <c r="H68" s="1">
        <v>100</v>
      </c>
      <c r="I68" s="1">
        <v>90</v>
      </c>
      <c r="K68" s="1">
        <v>33596</v>
      </c>
      <c r="L68" s="1" t="s">
        <v>214</v>
      </c>
      <c r="M68" s="1">
        <v>90</v>
      </c>
      <c r="N68" s="1">
        <v>100</v>
      </c>
      <c r="P68" s="1">
        <v>35362</v>
      </c>
      <c r="Q68" s="1" t="s">
        <v>623</v>
      </c>
      <c r="R68" s="1">
        <v>40</v>
      </c>
      <c r="S68" s="1">
        <v>70</v>
      </c>
      <c r="V68" s="1">
        <v>36011</v>
      </c>
      <c r="W68" s="1">
        <v>36011</v>
      </c>
      <c r="X68" s="1">
        <v>68</v>
      </c>
    </row>
    <row r="69" spans="1:24" ht="20.100000000000001" customHeight="1" x14ac:dyDescent="0.15">
      <c r="A69" s="1">
        <v>41375</v>
      </c>
      <c r="B69" s="1" t="s">
        <v>502</v>
      </c>
      <c r="C69" s="1">
        <v>70</v>
      </c>
      <c r="D69" s="1">
        <v>50</v>
      </c>
      <c r="F69" s="1">
        <v>32837</v>
      </c>
      <c r="G69" s="1" t="s">
        <v>249</v>
      </c>
      <c r="H69" s="1">
        <v>85</v>
      </c>
      <c r="I69" s="1">
        <v>90</v>
      </c>
      <c r="K69" s="1">
        <v>34568</v>
      </c>
      <c r="L69" s="1" t="s">
        <v>292</v>
      </c>
      <c r="M69" s="1">
        <v>85</v>
      </c>
      <c r="N69" s="1">
        <v>100</v>
      </c>
      <c r="P69" s="1">
        <v>35971</v>
      </c>
      <c r="Q69" s="1" t="s">
        <v>160</v>
      </c>
      <c r="R69" s="1">
        <v>85</v>
      </c>
      <c r="S69" s="1">
        <v>90</v>
      </c>
      <c r="V69" s="1">
        <v>36029</v>
      </c>
      <c r="W69" s="1">
        <v>36029</v>
      </c>
      <c r="X69" s="1">
        <v>100</v>
      </c>
    </row>
    <row r="70" spans="1:24" ht="20.100000000000001" customHeight="1" x14ac:dyDescent="0.15">
      <c r="A70" s="1">
        <v>41423</v>
      </c>
      <c r="B70" s="1" t="s">
        <v>646</v>
      </c>
      <c r="C70" s="1">
        <v>70</v>
      </c>
      <c r="D70" s="1">
        <v>60</v>
      </c>
      <c r="F70" s="1">
        <v>32844</v>
      </c>
      <c r="G70" s="1" t="s">
        <v>687</v>
      </c>
      <c r="H70" s="1">
        <v>90</v>
      </c>
      <c r="I70" s="1">
        <v>90</v>
      </c>
      <c r="K70" s="1">
        <v>34684</v>
      </c>
      <c r="L70" s="1" t="s">
        <v>407</v>
      </c>
      <c r="M70" s="1">
        <v>90</v>
      </c>
      <c r="N70" s="1">
        <v>60</v>
      </c>
      <c r="P70" s="1">
        <v>35980</v>
      </c>
      <c r="Q70" s="1" t="s">
        <v>149</v>
      </c>
      <c r="R70" s="1">
        <v>60</v>
      </c>
      <c r="S70" s="1">
        <v>50</v>
      </c>
      <c r="V70" s="1">
        <v>36046</v>
      </c>
      <c r="W70" s="1">
        <v>36046</v>
      </c>
      <c r="X70" s="1">
        <v>91</v>
      </c>
    </row>
    <row r="71" spans="1:24" ht="20.100000000000001" customHeight="1" x14ac:dyDescent="0.15">
      <c r="A71" s="1">
        <v>41487</v>
      </c>
      <c r="B71" s="1" t="s">
        <v>461</v>
      </c>
      <c r="C71" s="1">
        <v>70</v>
      </c>
      <c r="D71" s="1">
        <v>50</v>
      </c>
      <c r="F71" s="1">
        <v>32878</v>
      </c>
      <c r="G71" s="1" t="s">
        <v>588</v>
      </c>
      <c r="H71" s="1">
        <v>65</v>
      </c>
      <c r="I71" s="1">
        <v>90</v>
      </c>
      <c r="K71" s="1">
        <v>35362</v>
      </c>
      <c r="L71" s="1" t="s">
        <v>623</v>
      </c>
      <c r="M71" s="1">
        <v>45</v>
      </c>
      <c r="N71" s="1">
        <v>0</v>
      </c>
      <c r="P71" s="1">
        <v>35985</v>
      </c>
      <c r="Q71" s="1" t="s">
        <v>169</v>
      </c>
      <c r="R71" s="1">
        <v>95</v>
      </c>
      <c r="S71" s="1">
        <v>80</v>
      </c>
      <c r="V71" s="1">
        <v>36049</v>
      </c>
      <c r="W71" s="1">
        <v>36049</v>
      </c>
      <c r="X71" s="1">
        <v>79</v>
      </c>
    </row>
    <row r="72" spans="1:24" ht="20.100000000000001" customHeight="1" x14ac:dyDescent="0.15">
      <c r="A72" s="1">
        <v>45083</v>
      </c>
      <c r="B72" s="1" t="s">
        <v>253</v>
      </c>
      <c r="C72" s="1">
        <v>70</v>
      </c>
      <c r="D72" s="1">
        <v>90</v>
      </c>
      <c r="F72" s="1">
        <v>32975</v>
      </c>
      <c r="G72" s="1" t="s">
        <v>142</v>
      </c>
      <c r="H72" s="1">
        <v>100</v>
      </c>
      <c r="I72" s="1">
        <v>80</v>
      </c>
      <c r="K72" s="1">
        <v>35414</v>
      </c>
      <c r="L72" s="1" t="s">
        <v>355</v>
      </c>
      <c r="M72" s="1">
        <v>95</v>
      </c>
      <c r="N72" s="1">
        <v>90</v>
      </c>
      <c r="P72" s="1">
        <v>36011</v>
      </c>
      <c r="Q72" s="1" t="s">
        <v>679</v>
      </c>
      <c r="R72" s="1">
        <v>60</v>
      </c>
      <c r="S72" s="1">
        <v>50</v>
      </c>
      <c r="V72" s="1">
        <v>36056</v>
      </c>
      <c r="W72" s="1">
        <v>36056</v>
      </c>
      <c r="X72" s="1">
        <v>95</v>
      </c>
    </row>
    <row r="73" spans="1:24" ht="20.100000000000001" customHeight="1" x14ac:dyDescent="0.15">
      <c r="A73" s="1">
        <v>45130</v>
      </c>
      <c r="B73" s="1" t="s">
        <v>531</v>
      </c>
      <c r="C73" s="1">
        <v>70</v>
      </c>
      <c r="D73" s="1">
        <v>50</v>
      </c>
      <c r="F73" s="1">
        <v>32978</v>
      </c>
      <c r="G73" s="1" t="s">
        <v>138</v>
      </c>
      <c r="H73" s="1">
        <v>85</v>
      </c>
      <c r="I73" s="1">
        <v>90</v>
      </c>
      <c r="K73" s="1">
        <v>35971</v>
      </c>
      <c r="L73" s="1" t="s">
        <v>160</v>
      </c>
      <c r="M73" s="1">
        <v>95</v>
      </c>
      <c r="N73" s="1">
        <v>70</v>
      </c>
      <c r="P73" s="1">
        <v>36029</v>
      </c>
      <c r="Q73" s="1" t="s">
        <v>228</v>
      </c>
      <c r="R73" s="1">
        <v>80</v>
      </c>
      <c r="S73" s="1">
        <v>90</v>
      </c>
      <c r="V73" s="1">
        <v>36062</v>
      </c>
      <c r="W73" s="1">
        <v>36062</v>
      </c>
      <c r="X73" s="1">
        <v>83</v>
      </c>
    </row>
    <row r="74" spans="1:24" ht="20.100000000000001" customHeight="1" x14ac:dyDescent="0.15">
      <c r="A74" s="1">
        <v>22569</v>
      </c>
      <c r="B74" s="1" t="s">
        <v>369</v>
      </c>
      <c r="C74" s="1">
        <v>75</v>
      </c>
      <c r="D74" s="1">
        <v>80</v>
      </c>
      <c r="F74" s="1">
        <v>33000</v>
      </c>
      <c r="G74" s="1" t="s">
        <v>181</v>
      </c>
      <c r="H74" s="1">
        <v>95</v>
      </c>
      <c r="I74" s="1">
        <v>100</v>
      </c>
      <c r="K74" s="1">
        <v>35980</v>
      </c>
      <c r="L74" s="1" t="s">
        <v>149</v>
      </c>
      <c r="M74" s="1">
        <v>75</v>
      </c>
      <c r="N74" s="1">
        <v>100</v>
      </c>
      <c r="P74" s="1">
        <v>36046</v>
      </c>
      <c r="Q74" s="1" t="s">
        <v>153</v>
      </c>
      <c r="R74" s="1">
        <v>70</v>
      </c>
      <c r="S74" s="1">
        <v>80</v>
      </c>
      <c r="V74" s="1">
        <v>36065</v>
      </c>
      <c r="W74" s="1">
        <v>36065</v>
      </c>
      <c r="X74" s="1">
        <v>76</v>
      </c>
    </row>
    <row r="75" spans="1:24" ht="20.100000000000001" customHeight="1" x14ac:dyDescent="0.15">
      <c r="A75" s="1">
        <v>22838</v>
      </c>
      <c r="B75" s="1" t="s">
        <v>800</v>
      </c>
      <c r="C75" s="1">
        <v>75</v>
      </c>
      <c r="D75" s="1">
        <v>50</v>
      </c>
      <c r="F75" s="1">
        <v>33035</v>
      </c>
      <c r="G75" s="1" t="s">
        <v>341</v>
      </c>
      <c r="H75" s="1">
        <v>90</v>
      </c>
      <c r="I75" s="1">
        <v>90</v>
      </c>
      <c r="K75" s="1">
        <v>35985</v>
      </c>
      <c r="L75" s="1" t="s">
        <v>169</v>
      </c>
      <c r="M75" s="1">
        <v>95</v>
      </c>
      <c r="N75" s="1">
        <v>90</v>
      </c>
      <c r="P75" s="1">
        <v>36049</v>
      </c>
      <c r="Q75" s="1" t="s">
        <v>633</v>
      </c>
      <c r="R75" s="1">
        <v>35</v>
      </c>
      <c r="S75" s="1">
        <v>50</v>
      </c>
      <c r="V75" s="1">
        <v>36073</v>
      </c>
      <c r="W75" s="1">
        <v>36073</v>
      </c>
      <c r="X75" s="1">
        <v>98</v>
      </c>
    </row>
    <row r="76" spans="1:24" ht="20.100000000000001" customHeight="1" x14ac:dyDescent="0.15">
      <c r="A76" s="1">
        <v>23915</v>
      </c>
      <c r="B76" s="1" t="s">
        <v>482</v>
      </c>
      <c r="C76" s="1">
        <v>75</v>
      </c>
      <c r="D76" s="1">
        <v>60</v>
      </c>
      <c r="F76" s="1">
        <v>33596</v>
      </c>
      <c r="G76" s="1" t="s">
        <v>214</v>
      </c>
      <c r="H76" s="1">
        <v>100</v>
      </c>
      <c r="I76" s="1">
        <v>100</v>
      </c>
      <c r="K76" s="1">
        <v>36011</v>
      </c>
      <c r="L76" s="1" t="s">
        <v>679</v>
      </c>
      <c r="M76" s="1">
        <v>45</v>
      </c>
      <c r="N76" s="1">
        <v>40</v>
      </c>
      <c r="P76" s="1">
        <v>36056</v>
      </c>
      <c r="Q76" s="1" t="s">
        <v>231</v>
      </c>
      <c r="R76" s="1">
        <v>95</v>
      </c>
      <c r="S76" s="1">
        <v>90</v>
      </c>
      <c r="V76" s="1">
        <v>36103</v>
      </c>
      <c r="W76" s="1">
        <v>36103</v>
      </c>
      <c r="X76" s="1">
        <v>91</v>
      </c>
    </row>
    <row r="77" spans="1:24" ht="20.100000000000001" customHeight="1" x14ac:dyDescent="0.15">
      <c r="A77" s="1">
        <v>26574</v>
      </c>
      <c r="B77" s="1" t="s">
        <v>239</v>
      </c>
      <c r="C77" s="1">
        <v>75</v>
      </c>
      <c r="D77" s="1">
        <v>70</v>
      </c>
      <c r="F77" s="1">
        <v>34568</v>
      </c>
      <c r="G77" s="1" t="s">
        <v>292</v>
      </c>
      <c r="H77" s="1">
        <v>90</v>
      </c>
      <c r="I77" s="1">
        <v>100</v>
      </c>
      <c r="K77" s="1">
        <v>36029</v>
      </c>
      <c r="L77" s="1" t="s">
        <v>228</v>
      </c>
      <c r="M77" s="1">
        <v>65</v>
      </c>
      <c r="N77" s="1">
        <v>100</v>
      </c>
      <c r="P77" s="1">
        <v>36062</v>
      </c>
      <c r="Q77" s="1" t="s">
        <v>179</v>
      </c>
      <c r="R77" s="1">
        <v>15</v>
      </c>
      <c r="S77" s="1">
        <v>60</v>
      </c>
      <c r="V77" s="1">
        <v>36106</v>
      </c>
      <c r="W77" s="1">
        <v>36106</v>
      </c>
      <c r="X77" s="1">
        <v>97</v>
      </c>
    </row>
    <row r="78" spans="1:24" ht="20.100000000000001" customHeight="1" x14ac:dyDescent="0.15">
      <c r="A78" s="1">
        <v>26736</v>
      </c>
      <c r="B78" s="1" t="s">
        <v>134</v>
      </c>
      <c r="C78" s="1">
        <v>75</v>
      </c>
      <c r="D78" s="1">
        <v>70</v>
      </c>
      <c r="F78" s="1">
        <v>34684</v>
      </c>
      <c r="G78" s="1" t="s">
        <v>407</v>
      </c>
      <c r="H78" s="1">
        <v>100</v>
      </c>
      <c r="I78" s="1">
        <v>80</v>
      </c>
      <c r="K78" s="1">
        <v>36046</v>
      </c>
      <c r="L78" s="1" t="s">
        <v>153</v>
      </c>
      <c r="M78" s="1">
        <v>75</v>
      </c>
      <c r="N78" s="1">
        <v>60</v>
      </c>
      <c r="P78" s="1">
        <v>36065</v>
      </c>
      <c r="Q78" s="1" t="s">
        <v>241</v>
      </c>
      <c r="R78" s="1">
        <v>65</v>
      </c>
      <c r="S78" s="1">
        <v>90</v>
      </c>
      <c r="V78" s="1">
        <v>36111</v>
      </c>
      <c r="W78" s="1">
        <v>36111</v>
      </c>
      <c r="X78" s="1">
        <v>73</v>
      </c>
    </row>
    <row r="79" spans="1:24" ht="20.100000000000001" customHeight="1" x14ac:dyDescent="0.15">
      <c r="A79" s="1">
        <v>31797</v>
      </c>
      <c r="B79" s="1" t="s">
        <v>372</v>
      </c>
      <c r="C79" s="1">
        <v>75</v>
      </c>
      <c r="D79" s="1">
        <v>80</v>
      </c>
      <c r="F79" s="1">
        <v>35362</v>
      </c>
      <c r="G79" s="1" t="s">
        <v>623</v>
      </c>
      <c r="H79" s="1">
        <v>45</v>
      </c>
      <c r="I79" s="1">
        <v>40</v>
      </c>
      <c r="K79" s="1">
        <v>36049</v>
      </c>
      <c r="L79" s="1" t="s">
        <v>633</v>
      </c>
      <c r="M79" s="1">
        <v>60</v>
      </c>
      <c r="N79" s="1">
        <v>70</v>
      </c>
      <c r="P79" s="1">
        <v>36071</v>
      </c>
      <c r="Q79" s="1" t="s">
        <v>495</v>
      </c>
      <c r="R79" s="1">
        <v>50</v>
      </c>
      <c r="S79" s="1">
        <v>60</v>
      </c>
      <c r="V79" s="1">
        <v>36132</v>
      </c>
      <c r="W79" s="1">
        <v>36132</v>
      </c>
      <c r="X79" s="1">
        <v>99</v>
      </c>
    </row>
    <row r="80" spans="1:24" ht="20.100000000000001" customHeight="1" x14ac:dyDescent="0.15">
      <c r="A80" s="1">
        <v>32837</v>
      </c>
      <c r="B80" s="1" t="s">
        <v>249</v>
      </c>
      <c r="C80" s="1">
        <v>75</v>
      </c>
      <c r="D80" s="1">
        <v>60</v>
      </c>
      <c r="F80" s="1">
        <v>35414</v>
      </c>
      <c r="G80" s="1" t="s">
        <v>355</v>
      </c>
      <c r="H80" s="1">
        <v>90</v>
      </c>
      <c r="I80" s="1">
        <v>90</v>
      </c>
      <c r="K80" s="1">
        <v>36056</v>
      </c>
      <c r="L80" s="1" t="s">
        <v>231</v>
      </c>
      <c r="M80" s="1">
        <v>100</v>
      </c>
      <c r="N80" s="1">
        <v>100</v>
      </c>
      <c r="P80" s="1">
        <v>36073</v>
      </c>
      <c r="Q80" s="1" t="s">
        <v>267</v>
      </c>
      <c r="R80" s="1">
        <v>95</v>
      </c>
      <c r="S80" s="1">
        <v>90</v>
      </c>
      <c r="V80" s="1">
        <v>36136</v>
      </c>
      <c r="W80" s="1">
        <v>36136</v>
      </c>
      <c r="X80" s="1">
        <v>35</v>
      </c>
    </row>
    <row r="81" spans="1:24" ht="20.100000000000001" customHeight="1" x14ac:dyDescent="0.15">
      <c r="A81" s="1">
        <v>32978</v>
      </c>
      <c r="B81" s="1" t="s">
        <v>138</v>
      </c>
      <c r="C81" s="1">
        <v>75</v>
      </c>
      <c r="D81" s="1">
        <v>60</v>
      </c>
      <c r="F81" s="1">
        <v>35971</v>
      </c>
      <c r="G81" s="1" t="s">
        <v>160</v>
      </c>
      <c r="H81" s="1">
        <v>90</v>
      </c>
      <c r="I81" s="1">
        <v>80</v>
      </c>
      <c r="K81" s="1">
        <v>36065</v>
      </c>
      <c r="L81" s="1" t="s">
        <v>241</v>
      </c>
      <c r="M81" s="1">
        <v>65</v>
      </c>
      <c r="N81" s="1">
        <v>80</v>
      </c>
      <c r="P81" s="1">
        <v>36106</v>
      </c>
      <c r="Q81" s="1" t="s">
        <v>282</v>
      </c>
      <c r="R81" s="1">
        <v>95</v>
      </c>
      <c r="S81" s="1">
        <v>80</v>
      </c>
      <c r="V81" s="1">
        <v>36137</v>
      </c>
      <c r="W81" s="1">
        <v>36137</v>
      </c>
      <c r="X81" s="1">
        <v>99</v>
      </c>
    </row>
    <row r="82" spans="1:24" ht="20.100000000000001" customHeight="1" x14ac:dyDescent="0.15">
      <c r="A82" s="1">
        <v>41352</v>
      </c>
      <c r="B82" s="1" t="s">
        <v>495</v>
      </c>
      <c r="C82" s="1">
        <v>75</v>
      </c>
      <c r="D82" s="1">
        <v>40</v>
      </c>
      <c r="F82" s="1">
        <v>35980</v>
      </c>
      <c r="G82" s="1" t="s">
        <v>149</v>
      </c>
      <c r="H82" s="1">
        <v>85</v>
      </c>
      <c r="I82" s="1">
        <v>90</v>
      </c>
      <c r="K82" s="1">
        <v>36073</v>
      </c>
      <c r="L82" s="1" t="s">
        <v>267</v>
      </c>
      <c r="M82" s="1">
        <v>100</v>
      </c>
      <c r="N82" s="1">
        <v>100</v>
      </c>
      <c r="P82" s="1">
        <v>36111</v>
      </c>
      <c r="Q82" s="1" t="s">
        <v>204</v>
      </c>
      <c r="R82" s="1">
        <v>50</v>
      </c>
      <c r="S82" s="1">
        <v>90</v>
      </c>
      <c r="V82" s="1">
        <v>36140</v>
      </c>
      <c r="W82" s="1">
        <v>36140</v>
      </c>
      <c r="X82" s="1">
        <v>95</v>
      </c>
    </row>
    <row r="83" spans="1:24" ht="20.100000000000001" customHeight="1" x14ac:dyDescent="0.15">
      <c r="A83" s="1">
        <v>41353</v>
      </c>
      <c r="B83" s="1" t="s">
        <v>476</v>
      </c>
      <c r="C83" s="1">
        <v>75</v>
      </c>
      <c r="D83" s="1">
        <v>60</v>
      </c>
      <c r="F83" s="1">
        <v>35982</v>
      </c>
      <c r="G83" s="1" t="s">
        <v>150</v>
      </c>
      <c r="H83" s="1">
        <v>65</v>
      </c>
      <c r="I83" s="1">
        <v>80</v>
      </c>
      <c r="K83" s="1">
        <v>36103</v>
      </c>
      <c r="L83" s="1" t="s">
        <v>457</v>
      </c>
      <c r="M83" s="1">
        <v>55</v>
      </c>
      <c r="N83" s="1">
        <v>90</v>
      </c>
      <c r="P83" s="1">
        <v>36132</v>
      </c>
      <c r="Q83" s="1" t="s">
        <v>307</v>
      </c>
      <c r="R83" s="1">
        <v>75</v>
      </c>
      <c r="S83" s="1">
        <v>60</v>
      </c>
      <c r="V83" s="1">
        <v>36141</v>
      </c>
      <c r="W83" s="1">
        <v>36141</v>
      </c>
      <c r="X83" s="1">
        <v>96</v>
      </c>
    </row>
    <row r="84" spans="1:24" ht="20.100000000000001" customHeight="1" x14ac:dyDescent="0.15">
      <c r="A84" s="1">
        <v>41436</v>
      </c>
      <c r="B84" s="1" t="s">
        <v>446</v>
      </c>
      <c r="C84" s="1">
        <v>75</v>
      </c>
      <c r="D84" s="1">
        <v>50</v>
      </c>
      <c r="F84" s="1">
        <v>35985</v>
      </c>
      <c r="G84" s="1" t="s">
        <v>169</v>
      </c>
      <c r="H84" s="1">
        <v>100</v>
      </c>
      <c r="I84" s="1">
        <v>100</v>
      </c>
      <c r="K84" s="1">
        <v>36106</v>
      </c>
      <c r="L84" s="1" t="s">
        <v>282</v>
      </c>
      <c r="M84" s="1">
        <v>80</v>
      </c>
      <c r="N84" s="1">
        <v>90</v>
      </c>
      <c r="P84" s="1">
        <v>36136</v>
      </c>
      <c r="Q84" s="1" t="s">
        <v>552</v>
      </c>
      <c r="R84" s="1">
        <v>45</v>
      </c>
      <c r="S84" s="1">
        <v>20</v>
      </c>
      <c r="V84" s="1">
        <v>36165</v>
      </c>
      <c r="W84" s="1">
        <v>36165</v>
      </c>
      <c r="X84" s="1">
        <v>99</v>
      </c>
    </row>
    <row r="85" spans="1:24" ht="20.100000000000001" customHeight="1" x14ac:dyDescent="0.15">
      <c r="A85" s="1">
        <v>45066</v>
      </c>
      <c r="B85" s="1" t="s">
        <v>269</v>
      </c>
      <c r="C85" s="1">
        <v>75</v>
      </c>
      <c r="D85" s="1">
        <v>70</v>
      </c>
      <c r="F85" s="1">
        <v>35991</v>
      </c>
      <c r="G85" s="1" t="s">
        <v>171</v>
      </c>
      <c r="H85" s="1">
        <v>80</v>
      </c>
      <c r="I85" s="1">
        <v>60</v>
      </c>
      <c r="K85" s="1">
        <v>36132</v>
      </c>
      <c r="L85" s="1" t="s">
        <v>307</v>
      </c>
      <c r="M85" s="1">
        <v>95</v>
      </c>
      <c r="N85" s="1">
        <v>80</v>
      </c>
      <c r="P85" s="1">
        <v>36137</v>
      </c>
      <c r="Q85" s="1" t="s">
        <v>283</v>
      </c>
      <c r="R85" s="1">
        <v>75</v>
      </c>
      <c r="S85" s="1">
        <v>60</v>
      </c>
      <c r="V85" s="1">
        <v>36168</v>
      </c>
      <c r="W85" s="1">
        <v>36168</v>
      </c>
      <c r="X85" s="1">
        <v>99</v>
      </c>
    </row>
    <row r="86" spans="1:24" ht="20.100000000000001" customHeight="1" x14ac:dyDescent="0.15">
      <c r="A86" s="1">
        <v>22576</v>
      </c>
      <c r="B86" s="1" t="s">
        <v>321</v>
      </c>
      <c r="C86" s="1">
        <v>80</v>
      </c>
      <c r="D86" s="1">
        <v>70</v>
      </c>
      <c r="F86" s="1">
        <v>36011</v>
      </c>
      <c r="G86" s="1" t="s">
        <v>679</v>
      </c>
      <c r="H86" s="1">
        <v>65</v>
      </c>
      <c r="I86" s="1">
        <v>90</v>
      </c>
      <c r="K86" s="1">
        <v>36136</v>
      </c>
      <c r="L86" s="1" t="s">
        <v>552</v>
      </c>
      <c r="M86" s="1">
        <v>20</v>
      </c>
      <c r="N86" s="1">
        <v>0</v>
      </c>
      <c r="P86" s="1">
        <v>36140</v>
      </c>
      <c r="Q86" s="1" t="s">
        <v>273</v>
      </c>
      <c r="R86" s="1">
        <v>65</v>
      </c>
      <c r="S86" s="1">
        <v>80</v>
      </c>
      <c r="V86" s="1">
        <v>36170</v>
      </c>
      <c r="W86" s="1">
        <v>36170</v>
      </c>
      <c r="X86" s="1">
        <v>86</v>
      </c>
    </row>
    <row r="87" spans="1:24" ht="20.100000000000001" customHeight="1" x14ac:dyDescent="0.15">
      <c r="A87" s="1">
        <v>22583</v>
      </c>
      <c r="B87" s="1" t="s">
        <v>381</v>
      </c>
      <c r="C87" s="1">
        <v>80</v>
      </c>
      <c r="D87" s="1">
        <v>0</v>
      </c>
      <c r="F87" s="1">
        <v>36023</v>
      </c>
      <c r="G87" s="1" t="s">
        <v>654</v>
      </c>
      <c r="H87" s="1">
        <v>65</v>
      </c>
      <c r="I87" s="1">
        <v>70</v>
      </c>
      <c r="K87" s="1">
        <v>36137</v>
      </c>
      <c r="L87" s="1" t="s">
        <v>283</v>
      </c>
      <c r="M87" s="1">
        <v>70</v>
      </c>
      <c r="N87" s="1">
        <v>80</v>
      </c>
      <c r="P87" s="1">
        <v>36165</v>
      </c>
      <c r="Q87" s="1" t="s">
        <v>529</v>
      </c>
      <c r="R87" s="1">
        <v>80</v>
      </c>
      <c r="S87" s="1">
        <v>80</v>
      </c>
      <c r="V87" s="1">
        <v>36178</v>
      </c>
      <c r="W87" s="1">
        <v>36178</v>
      </c>
      <c r="X87" s="1">
        <v>99</v>
      </c>
    </row>
    <row r="88" spans="1:24" ht="20.100000000000001" customHeight="1" x14ac:dyDescent="0.15">
      <c r="A88" s="1">
        <v>25316</v>
      </c>
      <c r="B88" s="1" t="s">
        <v>370</v>
      </c>
      <c r="C88" s="1">
        <v>80</v>
      </c>
      <c r="D88" s="1">
        <v>50</v>
      </c>
      <c r="F88" s="1">
        <v>36029</v>
      </c>
      <c r="G88" s="1" t="s">
        <v>228</v>
      </c>
      <c r="H88" s="1">
        <v>95</v>
      </c>
      <c r="I88" s="1">
        <v>100</v>
      </c>
      <c r="K88" s="1">
        <v>36140</v>
      </c>
      <c r="L88" s="1" t="s">
        <v>273</v>
      </c>
      <c r="M88" s="1">
        <v>65</v>
      </c>
      <c r="N88" s="1">
        <v>70</v>
      </c>
      <c r="P88" s="1">
        <v>36170</v>
      </c>
      <c r="Q88" s="1" t="s">
        <v>245</v>
      </c>
      <c r="R88" s="1">
        <v>50</v>
      </c>
      <c r="S88" s="1">
        <v>80</v>
      </c>
      <c r="V88" s="1">
        <v>36451</v>
      </c>
      <c r="W88" s="1">
        <v>36451</v>
      </c>
      <c r="X88" s="1">
        <v>96</v>
      </c>
    </row>
    <row r="89" spans="1:24" ht="20.100000000000001" customHeight="1" x14ac:dyDescent="0.15">
      <c r="A89" s="1">
        <v>26455</v>
      </c>
      <c r="B89" s="1" t="s">
        <v>554</v>
      </c>
      <c r="C89" s="1">
        <v>80</v>
      </c>
      <c r="D89" s="1">
        <v>50</v>
      </c>
      <c r="F89" s="1">
        <v>36046</v>
      </c>
      <c r="G89" s="1" t="s">
        <v>153</v>
      </c>
      <c r="H89" s="1">
        <v>90</v>
      </c>
      <c r="I89" s="1">
        <v>90</v>
      </c>
      <c r="K89" s="1">
        <v>36165</v>
      </c>
      <c r="L89" s="1" t="s">
        <v>529</v>
      </c>
      <c r="M89" s="1">
        <v>55</v>
      </c>
      <c r="N89" s="1">
        <v>70</v>
      </c>
      <c r="P89" s="1">
        <v>36178</v>
      </c>
      <c r="Q89" s="1" t="s">
        <v>372</v>
      </c>
      <c r="R89" s="1">
        <v>75</v>
      </c>
      <c r="S89" s="1">
        <v>80</v>
      </c>
      <c r="V89" s="1">
        <v>36718</v>
      </c>
      <c r="W89" s="1">
        <v>36718</v>
      </c>
      <c r="X89" s="1">
        <v>95</v>
      </c>
    </row>
    <row r="90" spans="1:24" ht="20.100000000000001" customHeight="1" x14ac:dyDescent="0.15">
      <c r="A90" s="1">
        <v>28686</v>
      </c>
      <c r="B90" s="1" t="s">
        <v>329</v>
      </c>
      <c r="C90" s="1">
        <v>80</v>
      </c>
      <c r="D90" s="1">
        <v>90</v>
      </c>
      <c r="F90" s="1">
        <v>36049</v>
      </c>
      <c r="G90" s="1" t="s">
        <v>633</v>
      </c>
      <c r="H90" s="1">
        <v>45</v>
      </c>
      <c r="I90" s="1">
        <v>100</v>
      </c>
      <c r="K90" s="1">
        <v>36170</v>
      </c>
      <c r="L90" s="1" t="s">
        <v>245</v>
      </c>
      <c r="M90" s="1">
        <v>55</v>
      </c>
      <c r="N90" s="1">
        <v>60</v>
      </c>
      <c r="P90" s="1">
        <v>36451</v>
      </c>
      <c r="Q90" s="1" t="s">
        <v>812</v>
      </c>
      <c r="R90" s="1">
        <v>85</v>
      </c>
      <c r="S90" s="1">
        <v>90</v>
      </c>
      <c r="V90" s="1">
        <v>37128</v>
      </c>
      <c r="W90" s="1">
        <v>37128</v>
      </c>
      <c r="X90" s="1">
        <v>67</v>
      </c>
    </row>
    <row r="91" spans="1:24" ht="20.100000000000001" customHeight="1" x14ac:dyDescent="0.15">
      <c r="A91" s="1">
        <v>28690</v>
      </c>
      <c r="B91" s="1" t="s">
        <v>337</v>
      </c>
      <c r="C91" s="1">
        <v>80</v>
      </c>
      <c r="D91" s="1">
        <v>60</v>
      </c>
      <c r="F91" s="1">
        <v>36056</v>
      </c>
      <c r="G91" s="1" t="s">
        <v>231</v>
      </c>
      <c r="H91" s="1">
        <v>95</v>
      </c>
      <c r="I91" s="1">
        <v>100</v>
      </c>
      <c r="K91" s="1">
        <v>36178</v>
      </c>
      <c r="L91" s="1" t="s">
        <v>372</v>
      </c>
      <c r="M91" s="1">
        <v>95</v>
      </c>
      <c r="N91" s="1">
        <v>90</v>
      </c>
      <c r="P91" s="1">
        <v>37133</v>
      </c>
      <c r="Q91" s="1" t="s">
        <v>221</v>
      </c>
      <c r="R91" s="1">
        <v>75</v>
      </c>
      <c r="S91" s="1">
        <v>70</v>
      </c>
      <c r="V91" s="1">
        <v>37133</v>
      </c>
      <c r="W91" s="1">
        <v>37133</v>
      </c>
      <c r="X91" s="1">
        <v>95</v>
      </c>
    </row>
    <row r="92" spans="1:24" ht="20.100000000000001" customHeight="1" x14ac:dyDescent="0.15">
      <c r="A92" s="1">
        <v>28703</v>
      </c>
      <c r="B92" s="1" t="s">
        <v>637</v>
      </c>
      <c r="C92" s="1">
        <v>80</v>
      </c>
      <c r="D92" s="1">
        <v>50</v>
      </c>
      <c r="F92" s="1">
        <v>36062</v>
      </c>
      <c r="G92" s="1" t="s">
        <v>179</v>
      </c>
      <c r="H92" s="1">
        <v>85</v>
      </c>
      <c r="I92" s="1">
        <v>100</v>
      </c>
      <c r="K92" s="1">
        <v>36451</v>
      </c>
      <c r="L92" s="1" t="s">
        <v>376</v>
      </c>
      <c r="M92" s="1">
        <v>80</v>
      </c>
      <c r="N92" s="1">
        <v>90</v>
      </c>
      <c r="P92" s="1">
        <v>37134</v>
      </c>
      <c r="Q92" s="1" t="s">
        <v>286</v>
      </c>
      <c r="R92" s="1">
        <v>95</v>
      </c>
      <c r="S92" s="1">
        <v>100</v>
      </c>
      <c r="V92" s="1">
        <v>37134</v>
      </c>
      <c r="W92" s="1">
        <v>37134</v>
      </c>
      <c r="X92" s="1">
        <v>99</v>
      </c>
    </row>
    <row r="93" spans="1:24" ht="20.100000000000001" customHeight="1" x14ac:dyDescent="0.15">
      <c r="A93" s="1">
        <v>32677</v>
      </c>
      <c r="B93" s="1" t="s">
        <v>156</v>
      </c>
      <c r="C93" s="1">
        <v>80</v>
      </c>
      <c r="D93" s="1">
        <v>40</v>
      </c>
      <c r="F93" s="1">
        <v>36065</v>
      </c>
      <c r="G93" s="1" t="s">
        <v>241</v>
      </c>
      <c r="H93" s="1">
        <v>90</v>
      </c>
      <c r="I93" s="1">
        <v>60</v>
      </c>
      <c r="K93" s="1">
        <v>36718</v>
      </c>
      <c r="L93" s="1" t="s">
        <v>688</v>
      </c>
      <c r="M93" s="1">
        <v>85</v>
      </c>
      <c r="N93" s="1">
        <v>100</v>
      </c>
      <c r="P93" s="1">
        <v>39542</v>
      </c>
      <c r="Q93" s="1" t="s">
        <v>417</v>
      </c>
      <c r="R93" s="1">
        <v>85</v>
      </c>
      <c r="S93" s="1">
        <v>0</v>
      </c>
      <c r="V93" s="1">
        <v>39542</v>
      </c>
      <c r="W93" s="1">
        <v>39542</v>
      </c>
      <c r="X93" s="1">
        <v>94</v>
      </c>
    </row>
    <row r="94" spans="1:24" ht="20.100000000000001" customHeight="1" x14ac:dyDescent="0.15">
      <c r="A94" s="1">
        <v>32684</v>
      </c>
      <c r="B94" s="1" t="s">
        <v>521</v>
      </c>
      <c r="C94" s="1">
        <v>80</v>
      </c>
      <c r="D94" s="1">
        <v>80</v>
      </c>
      <c r="F94" s="1">
        <v>36071</v>
      </c>
      <c r="G94" s="1" t="s">
        <v>495</v>
      </c>
      <c r="H94" s="1">
        <v>80</v>
      </c>
      <c r="I94" s="1">
        <v>90</v>
      </c>
      <c r="K94" s="1">
        <v>37133</v>
      </c>
      <c r="L94" s="1" t="s">
        <v>221</v>
      </c>
      <c r="M94" s="1">
        <v>95</v>
      </c>
      <c r="N94" s="1">
        <v>90</v>
      </c>
      <c r="P94" s="1">
        <v>41249</v>
      </c>
      <c r="Q94" s="1" t="s">
        <v>621</v>
      </c>
      <c r="R94" s="1">
        <v>50</v>
      </c>
      <c r="S94" s="1">
        <v>10</v>
      </c>
      <c r="V94" s="1">
        <v>41249</v>
      </c>
      <c r="W94" s="1">
        <v>41249</v>
      </c>
      <c r="X94" s="1">
        <v>77</v>
      </c>
    </row>
    <row r="95" spans="1:24" ht="20.100000000000001" customHeight="1" x14ac:dyDescent="0.15">
      <c r="A95" s="1">
        <v>34568</v>
      </c>
      <c r="B95" s="1" t="s">
        <v>292</v>
      </c>
      <c r="C95" s="1">
        <v>80</v>
      </c>
      <c r="D95" s="1">
        <v>70</v>
      </c>
      <c r="F95" s="1">
        <v>36073</v>
      </c>
      <c r="G95" s="1" t="s">
        <v>267</v>
      </c>
      <c r="H95" s="1">
        <v>95</v>
      </c>
      <c r="I95" s="1">
        <v>100</v>
      </c>
      <c r="K95" s="1">
        <v>37134</v>
      </c>
      <c r="L95" s="1" t="s">
        <v>286</v>
      </c>
      <c r="M95" s="1">
        <v>95</v>
      </c>
      <c r="N95" s="1">
        <v>100</v>
      </c>
      <c r="P95" s="1">
        <v>41252</v>
      </c>
      <c r="Q95" s="1" t="s">
        <v>505</v>
      </c>
      <c r="R95" s="1">
        <v>70</v>
      </c>
      <c r="S95" s="1">
        <v>30</v>
      </c>
      <c r="V95" s="1">
        <v>41252</v>
      </c>
      <c r="W95" s="1">
        <v>41252</v>
      </c>
      <c r="X95" s="1">
        <v>92</v>
      </c>
    </row>
    <row r="96" spans="1:24" ht="20.100000000000001" customHeight="1" x14ac:dyDescent="0.15">
      <c r="A96" s="1">
        <v>35414</v>
      </c>
      <c r="B96" s="1" t="s">
        <v>355</v>
      </c>
      <c r="C96" s="1">
        <v>80</v>
      </c>
      <c r="D96" s="1">
        <v>50</v>
      </c>
      <c r="F96" s="1">
        <v>36103</v>
      </c>
      <c r="G96" s="1" t="s">
        <v>457</v>
      </c>
      <c r="H96" s="1">
        <v>55</v>
      </c>
      <c r="I96" s="1">
        <v>50</v>
      </c>
      <c r="K96" s="1">
        <v>39542</v>
      </c>
      <c r="L96" s="1" t="s">
        <v>417</v>
      </c>
      <c r="M96" s="1">
        <v>75</v>
      </c>
      <c r="N96" s="1">
        <v>90</v>
      </c>
      <c r="P96" s="1">
        <v>41254</v>
      </c>
      <c r="Q96" s="1" t="s">
        <v>544</v>
      </c>
      <c r="R96" s="1">
        <v>40</v>
      </c>
      <c r="S96" s="1">
        <v>30</v>
      </c>
      <c r="V96" s="1">
        <v>41254</v>
      </c>
      <c r="W96" s="1">
        <v>41254</v>
      </c>
      <c r="X96" s="1">
        <v>64</v>
      </c>
    </row>
    <row r="97" spans="1:24" ht="20.100000000000001" customHeight="1" x14ac:dyDescent="0.15">
      <c r="A97" s="1">
        <v>36071</v>
      </c>
      <c r="B97" s="1" t="s">
        <v>495</v>
      </c>
      <c r="C97" s="1">
        <v>80</v>
      </c>
      <c r="D97" s="1">
        <v>60</v>
      </c>
      <c r="F97" s="1">
        <v>36106</v>
      </c>
      <c r="G97" s="1" t="s">
        <v>282</v>
      </c>
      <c r="H97" s="1">
        <v>80</v>
      </c>
      <c r="I97" s="1">
        <v>100</v>
      </c>
      <c r="K97" s="1">
        <v>41252</v>
      </c>
      <c r="L97" s="1" t="s">
        <v>505</v>
      </c>
      <c r="M97" s="1">
        <v>40</v>
      </c>
      <c r="N97" s="1">
        <v>0</v>
      </c>
      <c r="P97" s="1">
        <v>41268</v>
      </c>
      <c r="Q97" s="1" t="s">
        <v>525</v>
      </c>
      <c r="R97" s="1">
        <v>45</v>
      </c>
      <c r="S97" s="1">
        <v>30</v>
      </c>
      <c r="V97" s="1">
        <v>41258</v>
      </c>
      <c r="W97" s="1">
        <v>41258</v>
      </c>
      <c r="X97" s="1">
        <v>66</v>
      </c>
    </row>
    <row r="98" spans="1:24" ht="20.100000000000001" customHeight="1" x14ac:dyDescent="0.15">
      <c r="A98" s="1">
        <v>36106</v>
      </c>
      <c r="B98" s="1" t="s">
        <v>282</v>
      </c>
      <c r="C98" s="1">
        <v>80</v>
      </c>
      <c r="D98" s="1">
        <v>50</v>
      </c>
      <c r="F98" s="1">
        <v>36132</v>
      </c>
      <c r="G98" s="1" t="s">
        <v>307</v>
      </c>
      <c r="H98" s="1">
        <v>85</v>
      </c>
      <c r="I98" s="1">
        <v>90</v>
      </c>
      <c r="K98" s="1">
        <v>41254</v>
      </c>
      <c r="L98" s="1" t="s">
        <v>544</v>
      </c>
      <c r="M98" s="1">
        <v>45</v>
      </c>
      <c r="N98" s="1">
        <v>40</v>
      </c>
      <c r="P98" s="1">
        <v>41273</v>
      </c>
      <c r="Q98" s="1" t="s">
        <v>444</v>
      </c>
      <c r="R98" s="1">
        <v>75</v>
      </c>
      <c r="S98" s="1">
        <v>40</v>
      </c>
      <c r="V98" s="1">
        <v>41268</v>
      </c>
      <c r="W98" s="1">
        <v>41268</v>
      </c>
      <c r="X98" s="1">
        <v>68</v>
      </c>
    </row>
    <row r="99" spans="1:24" ht="20.100000000000001" customHeight="1" x14ac:dyDescent="0.15">
      <c r="A99" s="1">
        <v>41273</v>
      </c>
      <c r="B99" s="1" t="s">
        <v>444</v>
      </c>
      <c r="C99" s="1">
        <v>80</v>
      </c>
      <c r="D99" s="1">
        <v>40</v>
      </c>
      <c r="F99" s="1">
        <v>36136</v>
      </c>
      <c r="G99" s="1" t="s">
        <v>552</v>
      </c>
      <c r="H99" s="1">
        <v>20</v>
      </c>
      <c r="I99" s="1">
        <v>0</v>
      </c>
      <c r="K99" s="1">
        <v>41268</v>
      </c>
      <c r="L99" s="1" t="s">
        <v>525</v>
      </c>
      <c r="M99" s="1">
        <v>50</v>
      </c>
      <c r="N99" s="1">
        <v>70</v>
      </c>
      <c r="P99" s="1">
        <v>41274</v>
      </c>
      <c r="Q99" s="1" t="s">
        <v>612</v>
      </c>
      <c r="R99" s="1">
        <v>60</v>
      </c>
      <c r="S99" s="1">
        <v>60</v>
      </c>
      <c r="V99" s="1">
        <v>41273</v>
      </c>
      <c r="W99" s="1">
        <v>41273</v>
      </c>
      <c r="X99" s="1">
        <v>81</v>
      </c>
    </row>
    <row r="100" spans="1:24" ht="20.100000000000001" customHeight="1" x14ac:dyDescent="0.15">
      <c r="A100" s="1">
        <v>41284</v>
      </c>
      <c r="B100" s="1" t="s">
        <v>463</v>
      </c>
      <c r="C100" s="1">
        <v>80</v>
      </c>
      <c r="D100" s="1">
        <v>60</v>
      </c>
      <c r="F100" s="1">
        <v>36137</v>
      </c>
      <c r="G100" s="1" t="s">
        <v>283</v>
      </c>
      <c r="H100" s="1">
        <v>80</v>
      </c>
      <c r="I100" s="1">
        <v>70</v>
      </c>
      <c r="K100" s="1">
        <v>41273</v>
      </c>
      <c r="L100" s="1" t="s">
        <v>444</v>
      </c>
      <c r="M100" s="1">
        <v>60</v>
      </c>
      <c r="N100" s="1">
        <v>80</v>
      </c>
      <c r="P100" s="1">
        <v>41276</v>
      </c>
      <c r="Q100" s="1" t="s">
        <v>650</v>
      </c>
      <c r="R100" s="1">
        <v>55</v>
      </c>
      <c r="S100" s="1">
        <v>60</v>
      </c>
      <c r="V100" s="1">
        <v>41274</v>
      </c>
      <c r="W100" s="1">
        <v>41274</v>
      </c>
      <c r="X100" s="1">
        <v>86</v>
      </c>
    </row>
    <row r="101" spans="1:24" ht="20.100000000000001" customHeight="1" x14ac:dyDescent="0.15">
      <c r="A101" s="1">
        <v>41405</v>
      </c>
      <c r="B101" s="1" t="s">
        <v>615</v>
      </c>
      <c r="C101" s="1">
        <v>80</v>
      </c>
      <c r="D101" s="1">
        <v>60</v>
      </c>
      <c r="F101" s="1">
        <v>36140</v>
      </c>
      <c r="G101" s="1" t="s">
        <v>273</v>
      </c>
      <c r="H101" s="1">
        <v>75</v>
      </c>
      <c r="I101" s="1">
        <v>70</v>
      </c>
      <c r="K101" s="1">
        <v>41274</v>
      </c>
      <c r="L101" s="1" t="s">
        <v>612</v>
      </c>
      <c r="M101" s="1">
        <v>60</v>
      </c>
      <c r="N101" s="1">
        <v>30</v>
      </c>
      <c r="P101" s="1">
        <v>41280</v>
      </c>
      <c r="Q101" s="1" t="s">
        <v>472</v>
      </c>
      <c r="R101" s="1">
        <v>80</v>
      </c>
      <c r="S101" s="1">
        <v>90</v>
      </c>
      <c r="V101" s="1">
        <v>41276</v>
      </c>
      <c r="W101" s="1">
        <v>41276</v>
      </c>
      <c r="X101" s="1">
        <v>93</v>
      </c>
    </row>
    <row r="102" spans="1:24" ht="20.100000000000001" customHeight="1" x14ac:dyDescent="0.15">
      <c r="A102" s="1">
        <v>43354</v>
      </c>
      <c r="B102" s="1" t="s">
        <v>451</v>
      </c>
      <c r="C102" s="1">
        <v>80</v>
      </c>
      <c r="D102" s="1">
        <v>60</v>
      </c>
      <c r="F102" s="1">
        <v>36165</v>
      </c>
      <c r="G102" s="1" t="s">
        <v>529</v>
      </c>
      <c r="H102" s="1">
        <v>85</v>
      </c>
      <c r="I102" s="1">
        <v>100</v>
      </c>
      <c r="K102" s="1">
        <v>41276</v>
      </c>
      <c r="L102" s="1" t="s">
        <v>650</v>
      </c>
      <c r="M102" s="1">
        <v>55</v>
      </c>
      <c r="N102" s="1">
        <v>80</v>
      </c>
      <c r="P102" s="1">
        <v>41283</v>
      </c>
      <c r="Q102" s="1" t="s">
        <v>455</v>
      </c>
      <c r="R102" s="1">
        <v>50</v>
      </c>
      <c r="S102" s="1">
        <v>70</v>
      </c>
      <c r="V102" s="1">
        <v>41280</v>
      </c>
      <c r="W102" s="1">
        <v>41280</v>
      </c>
      <c r="X102" s="1">
        <v>99</v>
      </c>
    </row>
    <row r="103" spans="1:24" ht="20.100000000000001" customHeight="1" x14ac:dyDescent="0.15">
      <c r="A103" s="1">
        <v>45053</v>
      </c>
      <c r="B103" s="1" t="s">
        <v>206</v>
      </c>
      <c r="C103" s="1">
        <v>80</v>
      </c>
      <c r="D103" s="1">
        <v>60</v>
      </c>
      <c r="F103" s="1">
        <v>36168</v>
      </c>
      <c r="G103" s="1" t="s">
        <v>251</v>
      </c>
      <c r="H103" s="1">
        <v>95</v>
      </c>
      <c r="I103" s="1">
        <v>70</v>
      </c>
      <c r="K103" s="1">
        <v>41280</v>
      </c>
      <c r="L103" s="1" t="s">
        <v>472</v>
      </c>
      <c r="M103" s="1">
        <v>75</v>
      </c>
      <c r="N103" s="1">
        <v>80</v>
      </c>
      <c r="P103" s="1">
        <v>41284</v>
      </c>
      <c r="Q103" s="1" t="s">
        <v>463</v>
      </c>
      <c r="R103" s="1">
        <v>55</v>
      </c>
      <c r="S103" s="1">
        <v>50</v>
      </c>
      <c r="V103" s="1">
        <v>41283</v>
      </c>
      <c r="W103" s="1">
        <v>41283</v>
      </c>
      <c r="X103" s="1">
        <v>77</v>
      </c>
    </row>
    <row r="104" spans="1:24" ht="20.100000000000001" customHeight="1" x14ac:dyDescent="0.15">
      <c r="A104" s="1">
        <v>45551</v>
      </c>
      <c r="B104" s="1" t="s">
        <v>275</v>
      </c>
      <c r="C104" s="1">
        <v>80</v>
      </c>
      <c r="D104" s="1">
        <v>80</v>
      </c>
      <c r="F104" s="1">
        <v>36170</v>
      </c>
      <c r="G104" s="1" t="s">
        <v>245</v>
      </c>
      <c r="H104" s="1">
        <v>70</v>
      </c>
      <c r="I104" s="1">
        <v>70</v>
      </c>
      <c r="K104" s="1">
        <v>41283</v>
      </c>
      <c r="L104" s="1" t="s">
        <v>455</v>
      </c>
      <c r="M104" s="1">
        <v>35</v>
      </c>
      <c r="N104" s="1">
        <v>70</v>
      </c>
      <c r="P104" s="1">
        <v>41310</v>
      </c>
      <c r="Q104" s="1" t="s">
        <v>495</v>
      </c>
      <c r="R104" s="1">
        <v>80</v>
      </c>
      <c r="S104" s="1">
        <v>70</v>
      </c>
      <c r="V104" s="1">
        <v>41284</v>
      </c>
      <c r="W104" s="1">
        <v>41284</v>
      </c>
      <c r="X104" s="1">
        <v>88</v>
      </c>
    </row>
    <row r="105" spans="1:24" ht="20.100000000000001" customHeight="1" x14ac:dyDescent="0.15">
      <c r="A105" s="1">
        <v>49853</v>
      </c>
      <c r="B105" s="1" t="s">
        <v>596</v>
      </c>
      <c r="C105" s="1">
        <v>80</v>
      </c>
      <c r="D105" s="1">
        <v>40</v>
      </c>
      <c r="F105" s="1">
        <v>36178</v>
      </c>
      <c r="G105" s="1" t="s">
        <v>372</v>
      </c>
      <c r="H105" s="1">
        <v>90</v>
      </c>
      <c r="I105" s="1">
        <v>90</v>
      </c>
      <c r="K105" s="1">
        <v>41284</v>
      </c>
      <c r="L105" s="1" t="s">
        <v>463</v>
      </c>
      <c r="M105" s="1">
        <v>60</v>
      </c>
      <c r="N105" s="1">
        <v>90</v>
      </c>
      <c r="P105" s="1">
        <v>41323</v>
      </c>
      <c r="Q105" s="1" t="s">
        <v>593</v>
      </c>
      <c r="R105" s="1">
        <v>75</v>
      </c>
      <c r="S105" s="1">
        <v>90</v>
      </c>
      <c r="V105" s="1">
        <v>41310</v>
      </c>
      <c r="W105" s="1">
        <v>41310</v>
      </c>
      <c r="X105" s="1">
        <v>100</v>
      </c>
    </row>
    <row r="106" spans="1:24" ht="20.100000000000001" customHeight="1" x14ac:dyDescent="0.15">
      <c r="A106" s="1">
        <v>24384</v>
      </c>
      <c r="B106" s="1" t="s">
        <v>536</v>
      </c>
      <c r="C106" s="1">
        <v>85</v>
      </c>
      <c r="D106" s="1">
        <v>70</v>
      </c>
      <c r="F106" s="1">
        <v>36451</v>
      </c>
      <c r="G106" s="1" t="s">
        <v>376</v>
      </c>
      <c r="H106" s="1">
        <v>80</v>
      </c>
      <c r="I106" s="1">
        <v>100</v>
      </c>
      <c r="K106" s="1">
        <v>41310</v>
      </c>
      <c r="L106" s="1" t="s">
        <v>495</v>
      </c>
      <c r="M106" s="1">
        <v>75</v>
      </c>
      <c r="N106" s="1">
        <v>100</v>
      </c>
      <c r="P106" s="1">
        <v>41326</v>
      </c>
      <c r="Q106" s="1" t="s">
        <v>459</v>
      </c>
      <c r="R106" s="1">
        <v>65</v>
      </c>
      <c r="S106" s="1">
        <v>60</v>
      </c>
      <c r="V106" s="1">
        <v>41313</v>
      </c>
      <c r="W106" s="1">
        <v>41313</v>
      </c>
      <c r="X106" s="1">
        <v>59</v>
      </c>
    </row>
    <row r="107" spans="1:24" ht="20.100000000000001" customHeight="1" x14ac:dyDescent="0.15">
      <c r="A107" s="1">
        <v>25054</v>
      </c>
      <c r="B107" s="1" t="s">
        <v>625</v>
      </c>
      <c r="C107" s="1">
        <v>85</v>
      </c>
      <c r="D107" s="1">
        <v>50</v>
      </c>
      <c r="F107" s="1">
        <v>36718</v>
      </c>
      <c r="G107" s="1" t="s">
        <v>688</v>
      </c>
      <c r="H107" s="1">
        <v>95</v>
      </c>
      <c r="I107" s="1">
        <v>60</v>
      </c>
      <c r="K107" s="1">
        <v>41313</v>
      </c>
      <c r="L107" s="1" t="s">
        <v>681</v>
      </c>
      <c r="M107" s="1">
        <v>50</v>
      </c>
      <c r="N107" s="1">
        <v>60</v>
      </c>
      <c r="P107" s="1">
        <v>41330</v>
      </c>
      <c r="Q107" s="1" t="s">
        <v>574</v>
      </c>
      <c r="R107" s="1">
        <v>75</v>
      </c>
      <c r="S107" s="1">
        <v>100</v>
      </c>
      <c r="V107" s="1">
        <v>41323</v>
      </c>
      <c r="W107" s="1">
        <v>41323</v>
      </c>
      <c r="X107" s="1">
        <v>98</v>
      </c>
    </row>
    <row r="108" spans="1:24" ht="20.100000000000001" customHeight="1" x14ac:dyDescent="0.15">
      <c r="A108" s="1">
        <v>25343</v>
      </c>
      <c r="B108" s="1" t="s">
        <v>667</v>
      </c>
      <c r="C108" s="1">
        <v>85</v>
      </c>
      <c r="D108" s="1">
        <v>60</v>
      </c>
      <c r="F108" s="1">
        <v>37128</v>
      </c>
      <c r="G108" s="1" t="s">
        <v>689</v>
      </c>
      <c r="H108" s="1">
        <v>70</v>
      </c>
      <c r="I108" s="1">
        <v>40</v>
      </c>
      <c r="K108" s="1">
        <v>41323</v>
      </c>
      <c r="L108" s="1" t="s">
        <v>593</v>
      </c>
      <c r="M108" s="1">
        <v>80</v>
      </c>
      <c r="N108" s="1">
        <v>80</v>
      </c>
      <c r="P108" s="1">
        <v>41331</v>
      </c>
      <c r="Q108" s="1" t="s">
        <v>582</v>
      </c>
      <c r="R108" s="1">
        <v>40</v>
      </c>
      <c r="S108" s="1">
        <v>0</v>
      </c>
      <c r="V108" s="1">
        <v>41326</v>
      </c>
      <c r="W108" s="1">
        <v>41326</v>
      </c>
      <c r="X108" s="1">
        <v>88</v>
      </c>
    </row>
    <row r="109" spans="1:24" ht="20.100000000000001" customHeight="1" x14ac:dyDescent="0.15">
      <c r="A109" s="1">
        <v>32814</v>
      </c>
      <c r="B109" s="1" t="s">
        <v>266</v>
      </c>
      <c r="C109" s="1">
        <v>85</v>
      </c>
      <c r="D109" s="1">
        <v>60</v>
      </c>
      <c r="F109" s="1">
        <v>37133</v>
      </c>
      <c r="G109" s="1" t="s">
        <v>221</v>
      </c>
      <c r="H109" s="1">
        <v>75</v>
      </c>
      <c r="I109" s="1">
        <v>60</v>
      </c>
      <c r="K109" s="1">
        <v>41326</v>
      </c>
      <c r="L109" s="1" t="s">
        <v>459</v>
      </c>
      <c r="M109" s="1">
        <v>60</v>
      </c>
      <c r="N109" s="1">
        <v>80</v>
      </c>
      <c r="P109" s="1">
        <v>41342</v>
      </c>
      <c r="Q109" s="1" t="s">
        <v>567</v>
      </c>
      <c r="R109" s="1">
        <v>20</v>
      </c>
      <c r="S109" s="1">
        <v>60</v>
      </c>
      <c r="V109" s="1">
        <v>41330</v>
      </c>
      <c r="W109" s="1">
        <v>41330</v>
      </c>
      <c r="X109" s="1">
        <v>98</v>
      </c>
    </row>
    <row r="110" spans="1:24" ht="20.100000000000001" customHeight="1" x14ac:dyDescent="0.15">
      <c r="A110" s="1">
        <v>32828</v>
      </c>
      <c r="B110" s="1" t="s">
        <v>109</v>
      </c>
      <c r="C110" s="1">
        <v>85</v>
      </c>
      <c r="D110" s="1">
        <v>60</v>
      </c>
      <c r="F110" s="1">
        <v>37134</v>
      </c>
      <c r="G110" s="1" t="s">
        <v>286</v>
      </c>
      <c r="H110" s="1">
        <v>90</v>
      </c>
      <c r="I110" s="1">
        <v>100</v>
      </c>
      <c r="K110" s="1">
        <v>41330</v>
      </c>
      <c r="L110" s="1" t="s">
        <v>574</v>
      </c>
      <c r="M110" s="1">
        <v>65</v>
      </c>
      <c r="N110" s="1">
        <v>90</v>
      </c>
      <c r="P110" s="1">
        <v>41347</v>
      </c>
      <c r="Q110" s="1" t="s">
        <v>500</v>
      </c>
      <c r="R110" s="1">
        <v>40</v>
      </c>
      <c r="S110" s="1">
        <v>40</v>
      </c>
      <c r="V110" s="1">
        <v>41331</v>
      </c>
      <c r="W110" s="1">
        <v>41331</v>
      </c>
      <c r="X110" s="1">
        <v>65</v>
      </c>
    </row>
    <row r="111" spans="1:24" ht="20.100000000000001" customHeight="1" x14ac:dyDescent="0.15">
      <c r="A111" s="1">
        <v>32832</v>
      </c>
      <c r="B111" s="1" t="s">
        <v>111</v>
      </c>
      <c r="C111" s="1">
        <v>85</v>
      </c>
      <c r="D111" s="1">
        <v>70</v>
      </c>
      <c r="F111" s="1">
        <v>39542</v>
      </c>
      <c r="G111" s="1" t="s">
        <v>417</v>
      </c>
      <c r="H111" s="1">
        <v>95</v>
      </c>
      <c r="I111" s="1">
        <v>70</v>
      </c>
      <c r="K111" s="1">
        <v>41331</v>
      </c>
      <c r="L111" s="1" t="s">
        <v>582</v>
      </c>
      <c r="M111" s="1">
        <v>35</v>
      </c>
      <c r="N111" s="1">
        <v>0</v>
      </c>
      <c r="P111" s="1">
        <v>41351</v>
      </c>
      <c r="Q111" s="1" t="s">
        <v>487</v>
      </c>
      <c r="R111" s="1">
        <v>40</v>
      </c>
      <c r="S111" s="1">
        <v>60</v>
      </c>
      <c r="V111" s="1">
        <v>41342</v>
      </c>
      <c r="W111" s="1">
        <v>41342</v>
      </c>
      <c r="X111" s="1">
        <v>71</v>
      </c>
    </row>
    <row r="112" spans="1:24" ht="20.100000000000001" customHeight="1" x14ac:dyDescent="0.15">
      <c r="A112" s="1">
        <v>32975</v>
      </c>
      <c r="B112" s="1" t="s">
        <v>142</v>
      </c>
      <c r="C112" s="1">
        <v>85</v>
      </c>
      <c r="D112" s="1">
        <v>40</v>
      </c>
      <c r="F112" s="1">
        <v>39615</v>
      </c>
      <c r="G112" s="1" t="s">
        <v>136</v>
      </c>
      <c r="H112" s="1">
        <v>80</v>
      </c>
      <c r="I112" s="1">
        <v>100</v>
      </c>
      <c r="K112" s="1">
        <v>41342</v>
      </c>
      <c r="L112" s="1" t="s">
        <v>567</v>
      </c>
      <c r="M112" s="1">
        <v>45</v>
      </c>
      <c r="N112" s="1">
        <v>80</v>
      </c>
      <c r="P112" s="1">
        <v>41352</v>
      </c>
      <c r="Q112" s="1" t="s">
        <v>495</v>
      </c>
      <c r="R112" s="1">
        <v>50</v>
      </c>
      <c r="S112" s="1">
        <v>70</v>
      </c>
      <c r="V112" s="1">
        <v>41347</v>
      </c>
      <c r="W112" s="1">
        <v>41347</v>
      </c>
      <c r="X112" s="1">
        <v>82</v>
      </c>
    </row>
    <row r="113" spans="1:24" ht="20.100000000000001" customHeight="1" x14ac:dyDescent="0.15">
      <c r="A113" s="1">
        <v>34684</v>
      </c>
      <c r="B113" s="1" t="s">
        <v>407</v>
      </c>
      <c r="C113" s="1">
        <v>85</v>
      </c>
      <c r="D113" s="1">
        <v>70</v>
      </c>
      <c r="F113" s="1">
        <v>41249</v>
      </c>
      <c r="G113" s="1" t="s">
        <v>621</v>
      </c>
      <c r="H113" s="1">
        <v>60</v>
      </c>
      <c r="I113" s="1">
        <v>0</v>
      </c>
      <c r="K113" s="1">
        <v>41347</v>
      </c>
      <c r="L113" s="1" t="s">
        <v>500</v>
      </c>
      <c r="M113" s="1">
        <v>30</v>
      </c>
      <c r="N113" s="1">
        <v>60</v>
      </c>
      <c r="P113" s="1">
        <v>41353</v>
      </c>
      <c r="Q113" s="1" t="s">
        <v>476</v>
      </c>
      <c r="R113" s="1">
        <v>45</v>
      </c>
      <c r="S113" s="1">
        <v>80</v>
      </c>
      <c r="V113" s="1">
        <v>41351</v>
      </c>
      <c r="W113" s="1">
        <v>41351</v>
      </c>
      <c r="X113" s="1">
        <v>67</v>
      </c>
    </row>
    <row r="114" spans="1:24" ht="20.100000000000001" customHeight="1" x14ac:dyDescent="0.15">
      <c r="A114" s="1">
        <v>35980</v>
      </c>
      <c r="B114" s="1" t="s">
        <v>149</v>
      </c>
      <c r="C114" s="1">
        <v>85</v>
      </c>
      <c r="D114" s="1">
        <v>70</v>
      </c>
      <c r="F114" s="1">
        <v>41252</v>
      </c>
      <c r="G114" s="1" t="s">
        <v>505</v>
      </c>
      <c r="H114" s="1">
        <v>70</v>
      </c>
      <c r="I114" s="1">
        <v>80</v>
      </c>
      <c r="K114" s="1">
        <v>41351</v>
      </c>
      <c r="L114" s="1" t="s">
        <v>487</v>
      </c>
      <c r="M114" s="1">
        <v>45</v>
      </c>
      <c r="N114" s="1">
        <v>60</v>
      </c>
      <c r="P114" s="1">
        <v>41359</v>
      </c>
      <c r="Q114" s="1" t="s">
        <v>151</v>
      </c>
      <c r="R114" s="1">
        <v>35</v>
      </c>
      <c r="S114" s="1">
        <v>50</v>
      </c>
      <c r="V114" s="1">
        <v>41352</v>
      </c>
      <c r="W114" s="1">
        <v>41352</v>
      </c>
      <c r="X114" s="1">
        <v>94</v>
      </c>
    </row>
    <row r="115" spans="1:24" ht="20.100000000000001" customHeight="1" x14ac:dyDescent="0.15">
      <c r="A115" s="1">
        <v>36046</v>
      </c>
      <c r="B115" s="1" t="s">
        <v>153</v>
      </c>
      <c r="C115" s="1">
        <v>85</v>
      </c>
      <c r="D115" s="1">
        <v>60</v>
      </c>
      <c r="F115" s="1">
        <v>41254</v>
      </c>
      <c r="G115" s="1" t="s">
        <v>544</v>
      </c>
      <c r="H115" s="1">
        <v>65</v>
      </c>
      <c r="I115" s="1">
        <v>60</v>
      </c>
      <c r="K115" s="1">
        <v>41352</v>
      </c>
      <c r="L115" s="1" t="s">
        <v>495</v>
      </c>
      <c r="M115" s="1">
        <v>65</v>
      </c>
      <c r="N115" s="1">
        <v>90</v>
      </c>
      <c r="P115" s="1">
        <v>41361</v>
      </c>
      <c r="Q115" s="1" t="s">
        <v>491</v>
      </c>
      <c r="R115" s="1">
        <v>70</v>
      </c>
      <c r="S115" s="1">
        <v>40</v>
      </c>
      <c r="V115" s="1">
        <v>41353</v>
      </c>
      <c r="W115" s="1">
        <v>41353</v>
      </c>
      <c r="X115" s="1">
        <v>98</v>
      </c>
    </row>
    <row r="116" spans="1:24" ht="20.100000000000001" customHeight="1" x14ac:dyDescent="0.15">
      <c r="A116" s="1">
        <v>36049</v>
      </c>
      <c r="B116" s="1" t="s">
        <v>633</v>
      </c>
      <c r="C116" s="1">
        <v>85</v>
      </c>
      <c r="D116" s="1">
        <v>70</v>
      </c>
      <c r="F116" s="1">
        <v>41258</v>
      </c>
      <c r="G116" s="1" t="s">
        <v>430</v>
      </c>
      <c r="H116" s="1">
        <v>65</v>
      </c>
      <c r="I116" s="1">
        <v>0</v>
      </c>
      <c r="K116" s="1">
        <v>41353</v>
      </c>
      <c r="L116" s="1" t="s">
        <v>476</v>
      </c>
      <c r="M116" s="1">
        <v>50</v>
      </c>
      <c r="N116" s="1">
        <v>60</v>
      </c>
      <c r="P116" s="1">
        <v>41365</v>
      </c>
      <c r="Q116" s="1" t="s">
        <v>682</v>
      </c>
      <c r="R116" s="1">
        <v>35</v>
      </c>
      <c r="S116" s="1">
        <v>50</v>
      </c>
      <c r="V116" s="1">
        <v>41359</v>
      </c>
      <c r="W116" s="1">
        <v>41359</v>
      </c>
      <c r="X116" s="1">
        <v>56</v>
      </c>
    </row>
    <row r="117" spans="1:24" ht="20.100000000000001" customHeight="1" x14ac:dyDescent="0.15">
      <c r="A117" s="1">
        <v>36056</v>
      </c>
      <c r="B117" s="1" t="s">
        <v>231</v>
      </c>
      <c r="C117" s="1">
        <v>85</v>
      </c>
      <c r="D117" s="1">
        <v>80</v>
      </c>
      <c r="F117" s="1">
        <v>41268</v>
      </c>
      <c r="G117" s="1" t="s">
        <v>525</v>
      </c>
      <c r="H117" s="1">
        <v>45</v>
      </c>
      <c r="I117" s="1">
        <v>60</v>
      </c>
      <c r="K117" s="1">
        <v>41359</v>
      </c>
      <c r="L117" s="1" t="s">
        <v>151</v>
      </c>
      <c r="M117" s="1">
        <v>10</v>
      </c>
      <c r="N117" s="1">
        <v>70</v>
      </c>
      <c r="P117" s="1">
        <v>41369</v>
      </c>
      <c r="Q117" s="1" t="s">
        <v>540</v>
      </c>
      <c r="R117" s="1">
        <v>90</v>
      </c>
      <c r="S117" s="1">
        <v>80</v>
      </c>
      <c r="V117" s="1">
        <v>41361</v>
      </c>
      <c r="W117" s="1">
        <v>41361</v>
      </c>
      <c r="X117" s="1">
        <v>86</v>
      </c>
    </row>
    <row r="118" spans="1:24" ht="20.100000000000001" customHeight="1" x14ac:dyDescent="0.15">
      <c r="A118" s="1">
        <v>36137</v>
      </c>
      <c r="B118" s="1" t="s">
        <v>283</v>
      </c>
      <c r="C118" s="1">
        <v>85</v>
      </c>
      <c r="D118" s="1">
        <v>80</v>
      </c>
      <c r="F118" s="1">
        <v>41273</v>
      </c>
      <c r="G118" s="1" t="s">
        <v>444</v>
      </c>
      <c r="H118" s="1">
        <v>45</v>
      </c>
      <c r="I118" s="1">
        <v>40</v>
      </c>
      <c r="K118" s="1">
        <v>41361</v>
      </c>
      <c r="L118" s="1" t="s">
        <v>491</v>
      </c>
      <c r="M118" s="1">
        <v>55</v>
      </c>
      <c r="N118" s="1">
        <v>70</v>
      </c>
      <c r="P118" s="1">
        <v>41371</v>
      </c>
      <c r="Q118" s="1" t="s">
        <v>648</v>
      </c>
      <c r="R118" s="1">
        <v>55</v>
      </c>
      <c r="S118" s="1">
        <v>60</v>
      </c>
      <c r="V118" s="1">
        <v>41363</v>
      </c>
      <c r="W118" s="1">
        <v>41363</v>
      </c>
      <c r="X118" s="1">
        <v>66</v>
      </c>
    </row>
    <row r="119" spans="1:24" ht="20.100000000000001" customHeight="1" x14ac:dyDescent="0.15">
      <c r="A119" s="1">
        <v>36451</v>
      </c>
      <c r="B119" s="1" t="s">
        <v>376</v>
      </c>
      <c r="C119" s="1">
        <v>85</v>
      </c>
      <c r="D119" s="1">
        <v>50</v>
      </c>
      <c r="F119" s="1">
        <v>41274</v>
      </c>
      <c r="G119" s="1" t="s">
        <v>612</v>
      </c>
      <c r="H119" s="1">
        <v>50</v>
      </c>
      <c r="I119" s="1">
        <v>30</v>
      </c>
      <c r="K119" s="1">
        <v>41363</v>
      </c>
      <c r="L119" s="1" t="s">
        <v>442</v>
      </c>
      <c r="M119" s="1">
        <v>50</v>
      </c>
      <c r="N119" s="1">
        <v>20</v>
      </c>
      <c r="P119" s="1">
        <v>41372</v>
      </c>
      <c r="Q119" s="1" t="s">
        <v>619</v>
      </c>
      <c r="R119" s="1">
        <v>30</v>
      </c>
      <c r="S119" s="1">
        <v>60</v>
      </c>
      <c r="V119" s="1">
        <v>41365</v>
      </c>
      <c r="W119" s="1">
        <v>41365</v>
      </c>
      <c r="X119" s="1">
        <v>62</v>
      </c>
    </row>
    <row r="120" spans="1:24" ht="20.100000000000001" customHeight="1" x14ac:dyDescent="0.15">
      <c r="A120" s="1">
        <v>36718</v>
      </c>
      <c r="B120" s="1" t="s">
        <v>688</v>
      </c>
      <c r="C120" s="1">
        <v>85</v>
      </c>
      <c r="D120" s="1">
        <v>60</v>
      </c>
      <c r="F120" s="1">
        <v>41276</v>
      </c>
      <c r="G120" s="1" t="s">
        <v>650</v>
      </c>
      <c r="H120" s="1">
        <v>45</v>
      </c>
      <c r="I120" s="1">
        <v>100</v>
      </c>
      <c r="K120" s="1">
        <v>41365</v>
      </c>
      <c r="L120" s="1" t="s">
        <v>682</v>
      </c>
      <c r="M120" s="1">
        <v>30</v>
      </c>
      <c r="N120" s="1">
        <v>80</v>
      </c>
      <c r="P120" s="1">
        <v>41373</v>
      </c>
      <c r="Q120" s="1" t="s">
        <v>600</v>
      </c>
      <c r="R120" s="1">
        <v>65</v>
      </c>
      <c r="S120" s="1">
        <v>80</v>
      </c>
      <c r="V120" s="1">
        <v>41369</v>
      </c>
      <c r="W120" s="1">
        <v>41369</v>
      </c>
      <c r="X120" s="1">
        <v>98</v>
      </c>
    </row>
    <row r="121" spans="1:24" ht="20.100000000000001" customHeight="1" x14ac:dyDescent="0.15">
      <c r="A121" s="1">
        <v>39615</v>
      </c>
      <c r="B121" s="1" t="s">
        <v>136</v>
      </c>
      <c r="C121" s="1">
        <v>85</v>
      </c>
      <c r="D121" s="1">
        <v>70</v>
      </c>
      <c r="F121" s="1">
        <v>41280</v>
      </c>
      <c r="G121" s="1" t="s">
        <v>472</v>
      </c>
      <c r="H121" s="1">
        <v>85</v>
      </c>
      <c r="I121" s="1">
        <v>100</v>
      </c>
      <c r="K121" s="1">
        <v>41371</v>
      </c>
      <c r="L121" s="1" t="s">
        <v>648</v>
      </c>
      <c r="M121" s="1">
        <v>35</v>
      </c>
      <c r="N121" s="1">
        <v>10</v>
      </c>
      <c r="P121" s="1">
        <v>41375</v>
      </c>
      <c r="Q121" s="1" t="s">
        <v>502</v>
      </c>
      <c r="R121" s="1">
        <v>55</v>
      </c>
      <c r="S121" s="1">
        <v>40</v>
      </c>
      <c r="V121" s="1">
        <v>41371</v>
      </c>
      <c r="W121" s="1">
        <v>41371</v>
      </c>
      <c r="X121" s="1">
        <v>80</v>
      </c>
    </row>
    <row r="122" spans="1:24" ht="20.100000000000001" customHeight="1" x14ac:dyDescent="0.15">
      <c r="A122" s="1">
        <v>41326</v>
      </c>
      <c r="B122" s="1" t="s">
        <v>459</v>
      </c>
      <c r="C122" s="1">
        <v>85</v>
      </c>
      <c r="D122" s="1">
        <v>50</v>
      </c>
      <c r="F122" s="1">
        <v>41283</v>
      </c>
      <c r="G122" s="1" t="s">
        <v>455</v>
      </c>
      <c r="H122" s="1">
        <v>60</v>
      </c>
      <c r="I122" s="1">
        <v>60</v>
      </c>
      <c r="K122" s="1">
        <v>41372</v>
      </c>
      <c r="L122" s="1" t="s">
        <v>619</v>
      </c>
      <c r="M122" s="1">
        <v>25</v>
      </c>
      <c r="N122" s="1">
        <v>60</v>
      </c>
      <c r="P122" s="1">
        <v>41376</v>
      </c>
      <c r="Q122" s="1" t="s">
        <v>538</v>
      </c>
      <c r="R122" s="1">
        <v>25</v>
      </c>
      <c r="S122" s="1">
        <v>60</v>
      </c>
      <c r="V122" s="1">
        <v>41372</v>
      </c>
      <c r="W122" s="1">
        <v>41372</v>
      </c>
      <c r="X122" s="1">
        <v>73</v>
      </c>
    </row>
    <row r="123" spans="1:24" ht="20.100000000000001" customHeight="1" x14ac:dyDescent="0.15">
      <c r="A123" s="1">
        <v>41373</v>
      </c>
      <c r="B123" s="1" t="s">
        <v>600</v>
      </c>
      <c r="C123" s="1">
        <v>85</v>
      </c>
      <c r="D123" s="1">
        <v>70</v>
      </c>
      <c r="F123" s="1">
        <v>41284</v>
      </c>
      <c r="G123" s="1" t="s">
        <v>463</v>
      </c>
      <c r="H123" s="1">
        <v>45</v>
      </c>
      <c r="I123" s="1">
        <v>50</v>
      </c>
      <c r="K123" s="1">
        <v>41373</v>
      </c>
      <c r="L123" s="1" t="s">
        <v>600</v>
      </c>
      <c r="M123" s="1">
        <v>70</v>
      </c>
      <c r="N123" s="1">
        <v>60</v>
      </c>
      <c r="P123" s="1">
        <v>41378</v>
      </c>
      <c r="Q123" s="1" t="s">
        <v>610</v>
      </c>
      <c r="R123" s="1">
        <v>35</v>
      </c>
      <c r="S123" s="1">
        <v>50</v>
      </c>
      <c r="V123" s="1">
        <v>41373</v>
      </c>
      <c r="W123" s="1">
        <v>41373</v>
      </c>
      <c r="X123" s="1">
        <v>84</v>
      </c>
    </row>
    <row r="124" spans="1:24" ht="20.100000000000001" customHeight="1" x14ac:dyDescent="0.15">
      <c r="A124" s="1">
        <v>41382</v>
      </c>
      <c r="B124" s="1" t="s">
        <v>449</v>
      </c>
      <c r="C124" s="1">
        <v>85</v>
      </c>
      <c r="D124" s="1">
        <v>60</v>
      </c>
      <c r="F124" s="1">
        <v>41310</v>
      </c>
      <c r="G124" s="1" t="s">
        <v>495</v>
      </c>
      <c r="H124" s="1">
        <v>95</v>
      </c>
      <c r="I124" s="1">
        <v>90</v>
      </c>
      <c r="K124" s="1">
        <v>41374</v>
      </c>
      <c r="L124" s="1" t="s">
        <v>572</v>
      </c>
      <c r="M124" s="1">
        <v>45</v>
      </c>
      <c r="N124" s="1">
        <v>20</v>
      </c>
      <c r="P124" s="1">
        <v>41379</v>
      </c>
      <c r="Q124" s="1" t="s">
        <v>591</v>
      </c>
      <c r="R124" s="1">
        <v>90</v>
      </c>
      <c r="S124" s="1">
        <v>40</v>
      </c>
      <c r="V124" s="1">
        <v>41375</v>
      </c>
      <c r="W124" s="1">
        <v>41375</v>
      </c>
      <c r="X124" s="1">
        <v>69</v>
      </c>
    </row>
    <row r="125" spans="1:24" ht="20.100000000000001" customHeight="1" x14ac:dyDescent="0.15">
      <c r="A125" s="1">
        <v>41494</v>
      </c>
      <c r="B125" s="1" t="s">
        <v>480</v>
      </c>
      <c r="C125" s="1">
        <v>85</v>
      </c>
      <c r="D125" s="1">
        <v>70</v>
      </c>
      <c r="F125" s="1">
        <v>41313</v>
      </c>
      <c r="G125" s="1" t="s">
        <v>681</v>
      </c>
      <c r="H125" s="1">
        <v>60</v>
      </c>
      <c r="I125" s="1">
        <v>50</v>
      </c>
      <c r="K125" s="1">
        <v>41375</v>
      </c>
      <c r="L125" s="1" t="s">
        <v>502</v>
      </c>
      <c r="M125" s="1">
        <v>45</v>
      </c>
      <c r="N125" s="1">
        <v>60</v>
      </c>
      <c r="P125" s="1">
        <v>41382</v>
      </c>
      <c r="Q125" s="1" t="s">
        <v>449</v>
      </c>
      <c r="R125" s="1">
        <v>85</v>
      </c>
      <c r="S125" s="1">
        <v>70</v>
      </c>
      <c r="V125" s="1">
        <v>41376</v>
      </c>
      <c r="W125" s="1">
        <v>41376</v>
      </c>
      <c r="X125" s="1">
        <v>48</v>
      </c>
    </row>
    <row r="126" spans="1:24" ht="20.100000000000001" customHeight="1" x14ac:dyDescent="0.15">
      <c r="A126" s="1">
        <v>42681</v>
      </c>
      <c r="B126" s="1" t="s">
        <v>627</v>
      </c>
      <c r="C126" s="1">
        <v>85</v>
      </c>
      <c r="D126" s="1">
        <v>70</v>
      </c>
      <c r="F126" s="1">
        <v>41323</v>
      </c>
      <c r="G126" s="1" t="s">
        <v>593</v>
      </c>
      <c r="H126" s="1">
        <v>75</v>
      </c>
      <c r="I126" s="1">
        <v>90</v>
      </c>
      <c r="K126" s="1">
        <v>41376</v>
      </c>
      <c r="L126" s="1" t="s">
        <v>538</v>
      </c>
      <c r="M126" s="1">
        <v>40</v>
      </c>
      <c r="N126" s="1">
        <v>50</v>
      </c>
      <c r="P126" s="1">
        <v>41387</v>
      </c>
      <c r="Q126" s="1" t="s">
        <v>550</v>
      </c>
      <c r="R126" s="1">
        <v>50</v>
      </c>
      <c r="S126" s="1">
        <v>40</v>
      </c>
      <c r="V126" s="1">
        <v>41378</v>
      </c>
      <c r="W126" s="1">
        <v>41378</v>
      </c>
      <c r="X126" s="1">
        <v>59</v>
      </c>
    </row>
    <row r="127" spans="1:24" ht="20.100000000000001" customHeight="1" x14ac:dyDescent="0.15">
      <c r="A127" s="1">
        <v>45046</v>
      </c>
      <c r="B127" s="1" t="s">
        <v>247</v>
      </c>
      <c r="C127" s="1">
        <v>85</v>
      </c>
      <c r="D127" s="1">
        <v>80</v>
      </c>
      <c r="F127" s="1">
        <v>41326</v>
      </c>
      <c r="G127" s="1" t="s">
        <v>459</v>
      </c>
      <c r="H127" s="1">
        <v>40</v>
      </c>
      <c r="I127" s="1">
        <v>80</v>
      </c>
      <c r="K127" s="1">
        <v>41378</v>
      </c>
      <c r="L127" s="1" t="s">
        <v>610</v>
      </c>
      <c r="M127" s="1">
        <v>35</v>
      </c>
      <c r="N127" s="1">
        <v>70</v>
      </c>
      <c r="P127" s="1">
        <v>41399</v>
      </c>
      <c r="Q127" s="73" t="s">
        <v>498</v>
      </c>
      <c r="R127" s="73">
        <v>50</v>
      </c>
      <c r="S127" s="73">
        <v>60</v>
      </c>
      <c r="V127" s="1">
        <v>41379</v>
      </c>
      <c r="W127" s="1">
        <v>41379</v>
      </c>
      <c r="X127" s="1">
        <v>91</v>
      </c>
    </row>
    <row r="128" spans="1:24" ht="20.100000000000001" customHeight="1" x14ac:dyDescent="0.15">
      <c r="A128" s="1">
        <v>45062</v>
      </c>
      <c r="B128" s="1" t="s">
        <v>225</v>
      </c>
      <c r="C128" s="1">
        <v>85</v>
      </c>
      <c r="D128" s="1">
        <v>40</v>
      </c>
      <c r="F128" s="1">
        <v>41330</v>
      </c>
      <c r="G128" s="1" t="s">
        <v>574</v>
      </c>
      <c r="H128" s="1">
        <v>80</v>
      </c>
      <c r="I128" s="1">
        <v>90</v>
      </c>
      <c r="K128" s="1">
        <v>41379</v>
      </c>
      <c r="L128" s="1" t="s">
        <v>591</v>
      </c>
      <c r="M128" s="1">
        <v>60</v>
      </c>
      <c r="N128" s="1">
        <v>90</v>
      </c>
      <c r="P128" s="1">
        <v>41405</v>
      </c>
      <c r="Q128" s="1" t="s">
        <v>615</v>
      </c>
      <c r="R128" s="1">
        <v>45</v>
      </c>
      <c r="S128" s="1">
        <v>40</v>
      </c>
      <c r="V128" s="1">
        <v>41382</v>
      </c>
      <c r="W128" s="1">
        <v>41382</v>
      </c>
      <c r="X128" s="1">
        <v>99</v>
      </c>
    </row>
    <row r="129" spans="1:24" ht="20.100000000000001" customHeight="1" x14ac:dyDescent="0.15">
      <c r="A129" s="1">
        <v>45122</v>
      </c>
      <c r="B129" s="1" t="s">
        <v>306</v>
      </c>
      <c r="C129" s="1">
        <v>85</v>
      </c>
      <c r="D129" s="1">
        <v>30</v>
      </c>
      <c r="F129" s="1">
        <v>41331</v>
      </c>
      <c r="G129" s="1" t="s">
        <v>582</v>
      </c>
      <c r="H129" s="1">
        <v>35</v>
      </c>
      <c r="I129" s="1">
        <v>0</v>
      </c>
      <c r="K129" s="1">
        <v>41382</v>
      </c>
      <c r="L129" s="1" t="s">
        <v>449</v>
      </c>
      <c r="M129" s="1">
        <v>75</v>
      </c>
      <c r="N129" s="1">
        <v>80</v>
      </c>
      <c r="P129" s="1">
        <v>41423</v>
      </c>
      <c r="Q129" s="1" t="s">
        <v>646</v>
      </c>
      <c r="R129" s="1">
        <v>55</v>
      </c>
      <c r="S129" s="1">
        <v>70</v>
      </c>
      <c r="V129" s="1">
        <v>41387</v>
      </c>
      <c r="W129" s="1">
        <v>41387</v>
      </c>
      <c r="X129" s="1">
        <v>87</v>
      </c>
    </row>
    <row r="130" spans="1:24" ht="20.100000000000001" customHeight="1" x14ac:dyDescent="0.15">
      <c r="A130" s="1">
        <v>45278</v>
      </c>
      <c r="B130" s="1" t="s">
        <v>237</v>
      </c>
      <c r="C130" s="1">
        <v>85</v>
      </c>
      <c r="D130" s="1">
        <v>80</v>
      </c>
      <c r="F130" s="1">
        <v>41342</v>
      </c>
      <c r="G130" s="1" t="s">
        <v>567</v>
      </c>
      <c r="H130" s="1">
        <v>50</v>
      </c>
      <c r="I130" s="1">
        <v>60</v>
      </c>
      <c r="K130" s="1">
        <v>41387</v>
      </c>
      <c r="L130" s="1" t="s">
        <v>550</v>
      </c>
      <c r="M130" s="1">
        <v>40</v>
      </c>
      <c r="N130" s="1">
        <v>60</v>
      </c>
      <c r="P130" s="1">
        <v>41424</v>
      </c>
      <c r="Q130" s="1" t="s">
        <v>683</v>
      </c>
      <c r="R130" s="1">
        <v>65</v>
      </c>
      <c r="S130" s="1">
        <v>40</v>
      </c>
      <c r="V130" s="1">
        <v>41394</v>
      </c>
      <c r="W130" s="1">
        <v>41394</v>
      </c>
      <c r="X130" s="1">
        <v>30</v>
      </c>
    </row>
    <row r="131" spans="1:24" ht="20.100000000000001" customHeight="1" x14ac:dyDescent="0.15">
      <c r="A131" s="1">
        <v>22573</v>
      </c>
      <c r="B131" s="1" t="s">
        <v>199</v>
      </c>
      <c r="C131" s="1">
        <v>90</v>
      </c>
      <c r="D131" s="1">
        <v>70</v>
      </c>
      <c r="F131" s="1">
        <v>41343</v>
      </c>
      <c r="G131" s="1" t="s">
        <v>485</v>
      </c>
      <c r="H131" s="1">
        <v>50</v>
      </c>
      <c r="I131" s="1">
        <v>70</v>
      </c>
      <c r="K131" s="1">
        <v>41394</v>
      </c>
      <c r="L131" s="1" t="s">
        <v>635</v>
      </c>
      <c r="M131" s="1">
        <v>35</v>
      </c>
      <c r="N131" s="1">
        <v>20</v>
      </c>
      <c r="P131" s="1">
        <v>41450</v>
      </c>
      <c r="Q131" s="1" t="s">
        <v>813</v>
      </c>
      <c r="R131" s="1">
        <v>35</v>
      </c>
      <c r="S131" s="1">
        <v>0</v>
      </c>
      <c r="V131" s="1">
        <v>41399</v>
      </c>
      <c r="W131" s="1">
        <v>41399</v>
      </c>
      <c r="X131" s="1">
        <v>73</v>
      </c>
    </row>
    <row r="132" spans="1:24" ht="20.100000000000001" customHeight="1" x14ac:dyDescent="0.15">
      <c r="A132" s="1">
        <v>22606</v>
      </c>
      <c r="B132" s="1" t="s">
        <v>390</v>
      </c>
      <c r="C132" s="1">
        <v>90</v>
      </c>
      <c r="D132" s="1">
        <v>80</v>
      </c>
      <c r="F132" s="1">
        <v>41347</v>
      </c>
      <c r="G132" s="1" t="s">
        <v>500</v>
      </c>
      <c r="H132" s="1">
        <v>35</v>
      </c>
      <c r="I132" s="1">
        <v>80</v>
      </c>
      <c r="K132" s="1">
        <v>41405</v>
      </c>
      <c r="L132" s="1" t="s">
        <v>615</v>
      </c>
      <c r="M132" s="1">
        <v>50</v>
      </c>
      <c r="N132" s="1">
        <v>40</v>
      </c>
      <c r="P132" s="1">
        <v>41459</v>
      </c>
      <c r="Q132" s="1" t="s">
        <v>467</v>
      </c>
      <c r="R132" s="1">
        <v>45</v>
      </c>
      <c r="S132" s="1">
        <v>50</v>
      </c>
      <c r="V132" s="1">
        <v>41405</v>
      </c>
      <c r="W132" s="1">
        <v>41405</v>
      </c>
      <c r="X132" s="1">
        <v>83</v>
      </c>
    </row>
    <row r="133" spans="1:24" ht="20.100000000000001" customHeight="1" x14ac:dyDescent="0.15">
      <c r="A133" s="1">
        <v>25104</v>
      </c>
      <c r="B133" s="1" t="s">
        <v>105</v>
      </c>
      <c r="C133" s="1">
        <v>90</v>
      </c>
      <c r="D133" s="1">
        <v>70</v>
      </c>
      <c r="F133" s="1">
        <v>41351</v>
      </c>
      <c r="G133" s="1" t="s">
        <v>487</v>
      </c>
      <c r="H133" s="1">
        <v>70</v>
      </c>
      <c r="I133" s="1">
        <v>70</v>
      </c>
      <c r="K133" s="1">
        <v>41423</v>
      </c>
      <c r="L133" s="1" t="s">
        <v>646</v>
      </c>
      <c r="M133" s="1">
        <v>55</v>
      </c>
      <c r="N133" s="1">
        <v>80</v>
      </c>
      <c r="P133" s="1">
        <v>41460</v>
      </c>
      <c r="Q133" s="1" t="s">
        <v>604</v>
      </c>
      <c r="R133" s="1">
        <v>35</v>
      </c>
      <c r="S133" s="1">
        <v>60</v>
      </c>
      <c r="V133" s="1">
        <v>41423</v>
      </c>
      <c r="W133" s="1">
        <v>41423</v>
      </c>
      <c r="X133" s="1">
        <v>77</v>
      </c>
    </row>
    <row r="134" spans="1:24" ht="20.100000000000001" customHeight="1" x14ac:dyDescent="0.15">
      <c r="A134" s="1">
        <v>25238</v>
      </c>
      <c r="B134" s="1" t="s">
        <v>305</v>
      </c>
      <c r="C134" s="1">
        <v>90</v>
      </c>
      <c r="D134" s="1">
        <v>40</v>
      </c>
      <c r="F134" s="1">
        <v>41352</v>
      </c>
      <c r="G134" s="1" t="s">
        <v>495</v>
      </c>
      <c r="H134" s="1">
        <v>75</v>
      </c>
      <c r="I134" s="1">
        <v>80</v>
      </c>
      <c r="K134" s="1">
        <v>41424</v>
      </c>
      <c r="L134" s="1" t="s">
        <v>683</v>
      </c>
      <c r="M134" s="1">
        <v>40</v>
      </c>
      <c r="N134" s="1">
        <v>70</v>
      </c>
      <c r="P134" s="1">
        <v>41490</v>
      </c>
      <c r="Q134" s="1" t="s">
        <v>335</v>
      </c>
      <c r="R134" s="1">
        <v>55</v>
      </c>
      <c r="S134" s="1">
        <v>50</v>
      </c>
      <c r="V134" s="1">
        <v>41424</v>
      </c>
      <c r="W134" s="1">
        <v>41424</v>
      </c>
      <c r="X134" s="1">
        <v>67</v>
      </c>
    </row>
    <row r="135" spans="1:24" ht="20.100000000000001" customHeight="1" x14ac:dyDescent="0.15">
      <c r="A135" s="1">
        <v>26562</v>
      </c>
      <c r="B135" s="1" t="s">
        <v>361</v>
      </c>
      <c r="C135" s="1">
        <v>90</v>
      </c>
      <c r="D135" s="1">
        <v>40</v>
      </c>
      <c r="F135" s="1">
        <v>41353</v>
      </c>
      <c r="G135" s="1" t="s">
        <v>476</v>
      </c>
      <c r="H135" s="1">
        <v>65</v>
      </c>
      <c r="I135" s="1">
        <v>60</v>
      </c>
      <c r="K135" s="1">
        <v>41450</v>
      </c>
      <c r="L135" s="1" t="s">
        <v>803</v>
      </c>
      <c r="M135" s="1">
        <v>40</v>
      </c>
      <c r="N135" s="1">
        <v>0</v>
      </c>
      <c r="P135" s="1">
        <v>41494</v>
      </c>
      <c r="Q135" s="1" t="s">
        <v>480</v>
      </c>
      <c r="R135" s="1">
        <v>75</v>
      </c>
      <c r="S135" s="1">
        <v>80</v>
      </c>
      <c r="V135" s="1">
        <v>41450</v>
      </c>
      <c r="W135" s="1">
        <v>41450</v>
      </c>
      <c r="X135" s="1">
        <v>57</v>
      </c>
    </row>
    <row r="136" spans="1:24" ht="20.100000000000001" customHeight="1" x14ac:dyDescent="0.15">
      <c r="A136" s="1">
        <v>26646</v>
      </c>
      <c r="B136" s="1" t="s">
        <v>654</v>
      </c>
      <c r="C136" s="1">
        <v>90</v>
      </c>
      <c r="D136" s="1">
        <v>60</v>
      </c>
      <c r="F136" s="1">
        <v>41359</v>
      </c>
      <c r="G136" s="1" t="s">
        <v>151</v>
      </c>
      <c r="H136" s="1">
        <v>30</v>
      </c>
      <c r="I136" s="1">
        <v>30</v>
      </c>
      <c r="K136" s="1">
        <v>41455</v>
      </c>
      <c r="L136" s="1" t="s">
        <v>548</v>
      </c>
      <c r="M136" s="1">
        <v>50</v>
      </c>
      <c r="N136" s="1">
        <v>60</v>
      </c>
      <c r="P136" s="1">
        <v>41532</v>
      </c>
      <c r="Q136" s="1" t="s">
        <v>809</v>
      </c>
      <c r="R136" s="1">
        <v>80</v>
      </c>
      <c r="S136" s="1">
        <v>60</v>
      </c>
      <c r="V136" s="1">
        <v>41459</v>
      </c>
      <c r="W136" s="1">
        <v>41459</v>
      </c>
      <c r="X136" s="1">
        <v>66</v>
      </c>
    </row>
    <row r="137" spans="1:24" ht="20.100000000000001" customHeight="1" x14ac:dyDescent="0.15">
      <c r="A137" s="1">
        <v>28700</v>
      </c>
      <c r="B137" s="1" t="s">
        <v>335</v>
      </c>
      <c r="C137" s="1">
        <v>90</v>
      </c>
      <c r="D137" s="1">
        <v>70</v>
      </c>
      <c r="F137" s="1">
        <v>41361</v>
      </c>
      <c r="G137" s="1" t="s">
        <v>491</v>
      </c>
      <c r="H137" s="1">
        <v>70</v>
      </c>
      <c r="I137" s="1">
        <v>90</v>
      </c>
      <c r="K137" s="1">
        <v>41459</v>
      </c>
      <c r="L137" s="1" t="s">
        <v>467</v>
      </c>
      <c r="M137" s="1">
        <v>25</v>
      </c>
      <c r="N137" s="1">
        <v>50</v>
      </c>
      <c r="P137" s="1">
        <v>41539</v>
      </c>
      <c r="Q137" s="1" t="s">
        <v>814</v>
      </c>
      <c r="R137" s="1">
        <v>40</v>
      </c>
      <c r="S137" s="1">
        <v>40</v>
      </c>
      <c r="V137" s="1">
        <v>41460</v>
      </c>
      <c r="W137" s="1">
        <v>41460</v>
      </c>
      <c r="X137" s="1">
        <v>60</v>
      </c>
    </row>
    <row r="138" spans="1:24" ht="20.100000000000001" customHeight="1" x14ac:dyDescent="0.15">
      <c r="A138" s="1">
        <v>28713</v>
      </c>
      <c r="B138" s="1" t="s">
        <v>517</v>
      </c>
      <c r="C138" s="1">
        <v>90</v>
      </c>
      <c r="D138" s="1">
        <v>90</v>
      </c>
      <c r="F138" s="1">
        <v>41363</v>
      </c>
      <c r="G138" s="1" t="s">
        <v>442</v>
      </c>
      <c r="H138" s="1">
        <v>50</v>
      </c>
      <c r="I138" s="1">
        <v>40</v>
      </c>
      <c r="K138" s="1">
        <v>41460</v>
      </c>
      <c r="L138" s="1" t="s">
        <v>604</v>
      </c>
      <c r="M138" s="1">
        <v>35</v>
      </c>
      <c r="N138" s="1">
        <v>30</v>
      </c>
      <c r="P138" s="1">
        <v>42681</v>
      </c>
      <c r="Q138" s="1" t="s">
        <v>627</v>
      </c>
      <c r="R138" s="1">
        <v>90</v>
      </c>
      <c r="S138" s="1">
        <v>80</v>
      </c>
      <c r="V138" s="1">
        <v>41487</v>
      </c>
      <c r="W138" s="1">
        <v>41487</v>
      </c>
      <c r="X138" s="1">
        <v>71</v>
      </c>
    </row>
    <row r="139" spans="1:24" ht="20.100000000000001" customHeight="1" x14ac:dyDescent="0.15">
      <c r="A139" s="1">
        <v>28722</v>
      </c>
      <c r="B139" s="1" t="s">
        <v>546</v>
      </c>
      <c r="C139" s="1">
        <v>90</v>
      </c>
      <c r="D139" s="1">
        <v>60</v>
      </c>
      <c r="F139" s="1">
        <v>41365</v>
      </c>
      <c r="G139" s="1" t="s">
        <v>682</v>
      </c>
      <c r="H139" s="1">
        <v>40</v>
      </c>
      <c r="I139" s="1">
        <v>70</v>
      </c>
      <c r="K139" s="1">
        <v>41487</v>
      </c>
      <c r="L139" s="1" t="s">
        <v>461</v>
      </c>
      <c r="M139" s="1">
        <v>30</v>
      </c>
      <c r="N139" s="1">
        <v>60</v>
      </c>
      <c r="P139" s="1">
        <v>43354</v>
      </c>
      <c r="Q139" s="1" t="s">
        <v>451</v>
      </c>
      <c r="R139" s="1">
        <v>80</v>
      </c>
      <c r="S139" s="1">
        <v>50</v>
      </c>
      <c r="V139" s="1">
        <v>41490</v>
      </c>
      <c r="W139" s="1">
        <v>41490</v>
      </c>
      <c r="X139" s="1">
        <v>85</v>
      </c>
    </row>
    <row r="140" spans="1:24" ht="20.100000000000001" customHeight="1" x14ac:dyDescent="0.15">
      <c r="A140" s="1">
        <v>28731</v>
      </c>
      <c r="B140" s="1" t="s">
        <v>569</v>
      </c>
      <c r="C140" s="1">
        <v>90</v>
      </c>
      <c r="D140" s="1">
        <v>50</v>
      </c>
      <c r="F140" s="1">
        <v>41369</v>
      </c>
      <c r="G140" s="1" t="s">
        <v>540</v>
      </c>
      <c r="H140" s="1">
        <v>85</v>
      </c>
      <c r="I140" s="1">
        <v>90</v>
      </c>
      <c r="K140" s="1">
        <v>41490</v>
      </c>
      <c r="L140" s="1" t="s">
        <v>335</v>
      </c>
      <c r="M140" s="1">
        <v>45</v>
      </c>
      <c r="N140" s="1">
        <v>70</v>
      </c>
      <c r="P140" s="1">
        <v>45038</v>
      </c>
      <c r="Q140" s="1" t="s">
        <v>641</v>
      </c>
      <c r="R140" s="1">
        <v>35</v>
      </c>
      <c r="S140" s="1">
        <v>50</v>
      </c>
      <c r="V140" s="1">
        <v>41494</v>
      </c>
      <c r="W140" s="1">
        <v>41494</v>
      </c>
      <c r="X140" s="1">
        <v>90</v>
      </c>
    </row>
    <row r="141" spans="1:24" ht="20.100000000000001" customHeight="1" x14ac:dyDescent="0.15">
      <c r="A141" s="1">
        <v>32647</v>
      </c>
      <c r="B141" s="1" t="s">
        <v>668</v>
      </c>
      <c r="C141" s="1">
        <v>90</v>
      </c>
      <c r="D141" s="1">
        <v>70</v>
      </c>
      <c r="F141" s="1">
        <v>41371</v>
      </c>
      <c r="G141" s="1" t="s">
        <v>648</v>
      </c>
      <c r="H141" s="1">
        <v>50</v>
      </c>
      <c r="I141" s="1">
        <v>50</v>
      </c>
      <c r="K141" s="1">
        <v>41494</v>
      </c>
      <c r="L141" s="1" t="s">
        <v>480</v>
      </c>
      <c r="M141" s="1">
        <v>95</v>
      </c>
      <c r="N141" s="1">
        <v>90</v>
      </c>
      <c r="P141" s="1">
        <v>45043</v>
      </c>
      <c r="Q141" s="1" t="s">
        <v>235</v>
      </c>
      <c r="R141" s="1">
        <v>85</v>
      </c>
      <c r="S141" s="1">
        <v>90</v>
      </c>
      <c r="V141" s="1">
        <v>41512</v>
      </c>
      <c r="W141" s="1">
        <v>41512</v>
      </c>
      <c r="X141" s="1">
        <v>71</v>
      </c>
    </row>
    <row r="142" spans="1:24" ht="20.100000000000001" customHeight="1" x14ac:dyDescent="0.15">
      <c r="A142" s="1">
        <v>32676</v>
      </c>
      <c r="B142" s="1" t="s">
        <v>175</v>
      </c>
      <c r="C142" s="1">
        <v>90</v>
      </c>
      <c r="D142" s="1">
        <v>90</v>
      </c>
      <c r="F142" s="1">
        <v>41372</v>
      </c>
      <c r="G142" s="1" t="s">
        <v>619</v>
      </c>
      <c r="H142" s="1">
        <v>60</v>
      </c>
      <c r="I142" s="1">
        <v>40</v>
      </c>
      <c r="K142" s="1">
        <v>41532</v>
      </c>
      <c r="L142" s="1" t="s">
        <v>809</v>
      </c>
      <c r="M142" s="1">
        <v>40</v>
      </c>
      <c r="N142" s="1">
        <v>0</v>
      </c>
      <c r="P142" s="1">
        <v>45046</v>
      </c>
      <c r="Q142" s="1" t="s">
        <v>247</v>
      </c>
      <c r="R142" s="1">
        <v>65</v>
      </c>
      <c r="S142" s="1">
        <v>100</v>
      </c>
      <c r="V142" s="1">
        <v>42681</v>
      </c>
      <c r="W142" s="1">
        <v>42681</v>
      </c>
      <c r="X142" s="1">
        <v>98</v>
      </c>
    </row>
    <row r="143" spans="1:24" ht="20.100000000000001" customHeight="1" x14ac:dyDescent="0.15">
      <c r="A143" s="1">
        <v>33596</v>
      </c>
      <c r="B143" s="1" t="s">
        <v>214</v>
      </c>
      <c r="C143" s="1">
        <v>90</v>
      </c>
      <c r="D143" s="1">
        <v>90</v>
      </c>
      <c r="F143" s="1">
        <v>41373</v>
      </c>
      <c r="G143" s="1" t="s">
        <v>600</v>
      </c>
      <c r="H143" s="1">
        <v>65</v>
      </c>
      <c r="I143" s="1">
        <v>70</v>
      </c>
      <c r="K143" s="1">
        <v>42681</v>
      </c>
      <c r="L143" s="1" t="s">
        <v>627</v>
      </c>
      <c r="M143" s="1">
        <v>85</v>
      </c>
      <c r="N143" s="1">
        <v>90</v>
      </c>
      <c r="P143" s="1">
        <v>45053</v>
      </c>
      <c r="Q143" s="1" t="s">
        <v>206</v>
      </c>
      <c r="R143" s="1">
        <v>85</v>
      </c>
      <c r="S143" s="1">
        <v>100</v>
      </c>
      <c r="V143" s="1">
        <v>43253</v>
      </c>
      <c r="W143" s="1">
        <v>43253</v>
      </c>
      <c r="X143" s="1">
        <v>88</v>
      </c>
    </row>
    <row r="144" spans="1:24" ht="20.100000000000001" customHeight="1" x14ac:dyDescent="0.15">
      <c r="A144" s="1">
        <v>35971</v>
      </c>
      <c r="B144" s="1" t="s">
        <v>160</v>
      </c>
      <c r="C144" s="1">
        <v>90</v>
      </c>
      <c r="D144" s="1">
        <v>90</v>
      </c>
      <c r="F144" s="1">
        <v>41374</v>
      </c>
      <c r="G144" s="1" t="s">
        <v>572</v>
      </c>
      <c r="H144" s="1">
        <v>55</v>
      </c>
      <c r="I144" s="1">
        <v>60</v>
      </c>
      <c r="K144" s="1">
        <v>43354</v>
      </c>
      <c r="L144" s="1" t="s">
        <v>451</v>
      </c>
      <c r="M144" s="1">
        <v>70</v>
      </c>
      <c r="N144" s="1">
        <v>90</v>
      </c>
      <c r="P144" s="1">
        <v>45062</v>
      </c>
      <c r="Q144" s="1" t="s">
        <v>225</v>
      </c>
      <c r="R144" s="1">
        <v>90</v>
      </c>
      <c r="S144" s="1">
        <v>80</v>
      </c>
      <c r="V144" s="1">
        <v>43354</v>
      </c>
      <c r="W144" s="1">
        <v>43354</v>
      </c>
      <c r="X144" s="1">
        <v>96</v>
      </c>
    </row>
    <row r="145" spans="1:24" ht="20.100000000000001" customHeight="1" x14ac:dyDescent="0.15">
      <c r="A145" s="1">
        <v>36029</v>
      </c>
      <c r="B145" s="1" t="s">
        <v>228</v>
      </c>
      <c r="C145" s="1">
        <v>90</v>
      </c>
      <c r="D145" s="1">
        <v>80</v>
      </c>
      <c r="F145" s="1">
        <v>41375</v>
      </c>
      <c r="G145" s="1" t="s">
        <v>502</v>
      </c>
      <c r="H145" s="1">
        <v>65</v>
      </c>
      <c r="I145" s="1">
        <v>70</v>
      </c>
      <c r="K145" s="1">
        <v>45038</v>
      </c>
      <c r="L145" s="1" t="s">
        <v>810</v>
      </c>
      <c r="M145" s="1">
        <v>15</v>
      </c>
      <c r="N145" s="1">
        <v>60</v>
      </c>
      <c r="P145" s="1">
        <v>45064</v>
      </c>
      <c r="Q145" s="1" t="s">
        <v>227</v>
      </c>
      <c r="R145" s="1">
        <v>80</v>
      </c>
      <c r="S145" s="1">
        <v>80</v>
      </c>
      <c r="V145" s="1">
        <v>45038</v>
      </c>
      <c r="W145" s="1">
        <v>45038</v>
      </c>
      <c r="X145" s="1">
        <v>72</v>
      </c>
    </row>
    <row r="146" spans="1:24" ht="20.100000000000001" customHeight="1" x14ac:dyDescent="0.15">
      <c r="A146" s="1">
        <v>36132</v>
      </c>
      <c r="B146" s="1" t="s">
        <v>307</v>
      </c>
      <c r="C146" s="1">
        <v>90</v>
      </c>
      <c r="D146" s="1">
        <v>60</v>
      </c>
      <c r="F146" s="1">
        <v>41376</v>
      </c>
      <c r="G146" s="1" t="s">
        <v>538</v>
      </c>
      <c r="H146" s="1">
        <v>35</v>
      </c>
      <c r="I146" s="1">
        <v>20</v>
      </c>
      <c r="K146" s="1">
        <v>45043</v>
      </c>
      <c r="L146" s="1" t="s">
        <v>235</v>
      </c>
      <c r="M146" s="1">
        <v>90</v>
      </c>
      <c r="N146" s="1">
        <v>100</v>
      </c>
      <c r="P146" s="1">
        <v>45066</v>
      </c>
      <c r="Q146" s="1" t="s">
        <v>269</v>
      </c>
      <c r="R146" s="1">
        <v>50</v>
      </c>
      <c r="S146" s="1">
        <v>70</v>
      </c>
      <c r="V146" s="1">
        <v>45043</v>
      </c>
      <c r="W146" s="1">
        <v>45043</v>
      </c>
      <c r="X146" s="1">
        <v>98</v>
      </c>
    </row>
    <row r="147" spans="1:24" ht="20.100000000000001" customHeight="1" x14ac:dyDescent="0.15">
      <c r="A147" s="1">
        <v>36178</v>
      </c>
      <c r="B147" s="1" t="s">
        <v>372</v>
      </c>
      <c r="C147" s="1">
        <v>90</v>
      </c>
      <c r="D147" s="1">
        <v>80</v>
      </c>
      <c r="F147" s="1">
        <v>41378</v>
      </c>
      <c r="G147" s="1" t="s">
        <v>610</v>
      </c>
      <c r="H147" s="1">
        <v>35</v>
      </c>
      <c r="I147" s="1">
        <v>70</v>
      </c>
      <c r="K147" s="1">
        <v>45046</v>
      </c>
      <c r="L147" s="1" t="s">
        <v>247</v>
      </c>
      <c r="M147" s="1">
        <v>50</v>
      </c>
      <c r="N147" s="1">
        <v>100</v>
      </c>
      <c r="P147" s="1">
        <v>45068</v>
      </c>
      <c r="Q147" s="1" t="s">
        <v>212</v>
      </c>
      <c r="R147" s="1">
        <v>55</v>
      </c>
      <c r="S147" s="1">
        <v>80</v>
      </c>
      <c r="V147" s="1">
        <v>45046</v>
      </c>
      <c r="W147" s="1">
        <v>45046</v>
      </c>
      <c r="X147" s="1">
        <v>100</v>
      </c>
    </row>
    <row r="148" spans="1:24" ht="20.100000000000001" customHeight="1" x14ac:dyDescent="0.15">
      <c r="A148" s="1">
        <v>37133</v>
      </c>
      <c r="B148" s="1" t="s">
        <v>221</v>
      </c>
      <c r="C148" s="1">
        <v>90</v>
      </c>
      <c r="D148" s="1">
        <v>70</v>
      </c>
      <c r="F148" s="1">
        <v>41379</v>
      </c>
      <c r="G148" s="1" t="s">
        <v>591</v>
      </c>
      <c r="H148" s="1">
        <v>80</v>
      </c>
      <c r="I148" s="1">
        <v>100</v>
      </c>
      <c r="K148" s="1">
        <v>45053</v>
      </c>
      <c r="L148" s="1" t="s">
        <v>206</v>
      </c>
      <c r="M148" s="1">
        <v>70</v>
      </c>
      <c r="N148" s="1">
        <v>90</v>
      </c>
      <c r="P148" s="1">
        <v>45070</v>
      </c>
      <c r="Q148" s="1" t="s">
        <v>271</v>
      </c>
      <c r="R148" s="1">
        <v>75</v>
      </c>
      <c r="S148" s="1">
        <v>80</v>
      </c>
      <c r="V148" s="1">
        <v>45057</v>
      </c>
      <c r="W148" s="1">
        <v>45057</v>
      </c>
      <c r="X148" s="1">
        <v>68</v>
      </c>
    </row>
    <row r="149" spans="1:24" ht="20.100000000000001" customHeight="1" x14ac:dyDescent="0.15">
      <c r="A149" s="1">
        <v>41276</v>
      </c>
      <c r="B149" s="1" t="s">
        <v>650</v>
      </c>
      <c r="C149" s="1">
        <v>90</v>
      </c>
      <c r="D149" s="1">
        <v>70</v>
      </c>
      <c r="F149" s="1">
        <v>41382</v>
      </c>
      <c r="G149" s="1" t="s">
        <v>449</v>
      </c>
      <c r="H149" s="1">
        <v>100</v>
      </c>
      <c r="I149" s="1">
        <v>90</v>
      </c>
      <c r="K149" s="1">
        <v>45057</v>
      </c>
      <c r="L149" s="1" t="s">
        <v>259</v>
      </c>
      <c r="M149" s="1">
        <v>45</v>
      </c>
      <c r="N149" s="1">
        <v>80</v>
      </c>
      <c r="P149" s="1">
        <v>45081</v>
      </c>
      <c r="Q149" s="1" t="s">
        <v>343</v>
      </c>
      <c r="R149" s="1">
        <v>80</v>
      </c>
      <c r="S149" s="1">
        <v>90</v>
      </c>
      <c r="V149" s="1">
        <v>45062</v>
      </c>
      <c r="W149" s="1">
        <v>45062</v>
      </c>
      <c r="X149" s="1">
        <v>98</v>
      </c>
    </row>
    <row r="150" spans="1:24" ht="20.100000000000001" customHeight="1" x14ac:dyDescent="0.15">
      <c r="A150" s="1">
        <v>41280</v>
      </c>
      <c r="B150" s="1" t="s">
        <v>472</v>
      </c>
      <c r="C150" s="1">
        <v>90</v>
      </c>
      <c r="D150" s="1">
        <v>60</v>
      </c>
      <c r="F150" s="1">
        <v>41387</v>
      </c>
      <c r="G150" s="1" t="s">
        <v>550</v>
      </c>
      <c r="H150" s="1">
        <v>55</v>
      </c>
      <c r="I150" s="1">
        <v>50</v>
      </c>
      <c r="K150" s="1">
        <v>45061</v>
      </c>
      <c r="L150" s="1" t="s">
        <v>243</v>
      </c>
      <c r="M150" s="1">
        <v>80</v>
      </c>
      <c r="N150" s="1">
        <v>70</v>
      </c>
      <c r="P150" s="1">
        <v>45083</v>
      </c>
      <c r="Q150" s="1" t="s">
        <v>253</v>
      </c>
      <c r="R150" s="1">
        <v>45</v>
      </c>
      <c r="S150" s="1">
        <v>80</v>
      </c>
      <c r="V150" s="1">
        <v>45066</v>
      </c>
      <c r="W150" s="1">
        <v>45066</v>
      </c>
      <c r="X150" s="1">
        <v>90</v>
      </c>
    </row>
    <row r="151" spans="1:24" ht="20.100000000000001" customHeight="1" x14ac:dyDescent="0.15">
      <c r="A151" s="1">
        <v>41310</v>
      </c>
      <c r="B151" s="1" t="s">
        <v>495</v>
      </c>
      <c r="C151" s="1">
        <v>90</v>
      </c>
      <c r="D151" s="1">
        <v>70</v>
      </c>
      <c r="F151" s="1">
        <v>41394</v>
      </c>
      <c r="G151" s="1" t="s">
        <v>635</v>
      </c>
      <c r="H151" s="1">
        <v>40</v>
      </c>
      <c r="I151" s="1">
        <v>40</v>
      </c>
      <c r="K151" s="1">
        <v>45062</v>
      </c>
      <c r="L151" s="1" t="s">
        <v>225</v>
      </c>
      <c r="M151" s="1">
        <v>90</v>
      </c>
      <c r="N151" s="1">
        <v>90</v>
      </c>
      <c r="P151" s="1">
        <v>45118</v>
      </c>
      <c r="Q151" s="1" t="s">
        <v>378</v>
      </c>
      <c r="R151" s="1">
        <v>50</v>
      </c>
      <c r="S151" s="1">
        <v>60</v>
      </c>
      <c r="V151" s="1">
        <v>45068</v>
      </c>
      <c r="W151" s="1">
        <v>45068</v>
      </c>
      <c r="X151" s="1">
        <v>57</v>
      </c>
    </row>
    <row r="152" spans="1:24" ht="20.100000000000001" customHeight="1" x14ac:dyDescent="0.15">
      <c r="A152" s="1">
        <v>41323</v>
      </c>
      <c r="B152" s="1" t="s">
        <v>593</v>
      </c>
      <c r="C152" s="1">
        <v>90</v>
      </c>
      <c r="D152" s="1">
        <v>70</v>
      </c>
      <c r="F152" s="1">
        <v>41399</v>
      </c>
      <c r="G152" s="1" t="s">
        <v>498</v>
      </c>
      <c r="H152" s="1">
        <v>60</v>
      </c>
      <c r="I152" s="1">
        <v>60</v>
      </c>
      <c r="K152" s="1">
        <v>45064</v>
      </c>
      <c r="L152" s="1" t="s">
        <v>227</v>
      </c>
      <c r="M152" s="1">
        <v>65</v>
      </c>
      <c r="N152" s="1">
        <v>50</v>
      </c>
      <c r="P152" s="1">
        <v>45120</v>
      </c>
      <c r="Q152" s="1" t="s">
        <v>556</v>
      </c>
      <c r="R152" s="1">
        <v>65</v>
      </c>
      <c r="S152" s="1">
        <v>50</v>
      </c>
      <c r="V152" s="1">
        <v>45081</v>
      </c>
      <c r="W152" s="1">
        <v>45081</v>
      </c>
      <c r="X152" s="1">
        <v>100</v>
      </c>
    </row>
    <row r="153" spans="1:24" ht="20.100000000000001" customHeight="1" x14ac:dyDescent="0.15">
      <c r="A153" s="1">
        <v>41330</v>
      </c>
      <c r="B153" s="1" t="s">
        <v>574</v>
      </c>
      <c r="C153" s="1">
        <v>90</v>
      </c>
      <c r="D153" s="1">
        <v>70</v>
      </c>
      <c r="F153" s="1">
        <v>41405</v>
      </c>
      <c r="G153" s="1" t="s">
        <v>615</v>
      </c>
      <c r="H153" s="1">
        <v>55</v>
      </c>
      <c r="I153" s="1">
        <v>80</v>
      </c>
      <c r="K153" s="1">
        <v>45066</v>
      </c>
      <c r="L153" s="1" t="s">
        <v>269</v>
      </c>
      <c r="M153" s="1">
        <v>65</v>
      </c>
      <c r="N153" s="1">
        <v>80</v>
      </c>
      <c r="P153" s="1">
        <v>45122</v>
      </c>
      <c r="Q153" s="1" t="s">
        <v>306</v>
      </c>
      <c r="R153" s="1">
        <v>60</v>
      </c>
      <c r="S153" s="1">
        <v>80</v>
      </c>
      <c r="V153" s="1">
        <v>45083</v>
      </c>
      <c r="W153" s="1">
        <v>45083</v>
      </c>
      <c r="X153" s="1">
        <v>94</v>
      </c>
    </row>
    <row r="154" spans="1:24" ht="20.100000000000001" customHeight="1" x14ac:dyDescent="0.15">
      <c r="A154" s="1">
        <v>45061</v>
      </c>
      <c r="B154" s="1" t="s">
        <v>243</v>
      </c>
      <c r="C154" s="1">
        <v>90</v>
      </c>
      <c r="D154" s="1">
        <v>50</v>
      </c>
      <c r="F154" s="1">
        <v>41423</v>
      </c>
      <c r="G154" s="1" t="s">
        <v>646</v>
      </c>
      <c r="H154" s="1">
        <v>70</v>
      </c>
      <c r="I154" s="1">
        <v>50</v>
      </c>
      <c r="K154" s="1">
        <v>45068</v>
      </c>
      <c r="L154" s="1" t="s">
        <v>212</v>
      </c>
      <c r="M154" s="1">
        <v>65</v>
      </c>
      <c r="N154" s="1">
        <v>60</v>
      </c>
      <c r="P154" s="1">
        <v>45130</v>
      </c>
      <c r="Q154" s="1" t="s">
        <v>531</v>
      </c>
      <c r="R154" s="1">
        <v>45</v>
      </c>
      <c r="S154" s="1">
        <v>60</v>
      </c>
      <c r="V154" s="1">
        <v>45086</v>
      </c>
      <c r="W154" s="1">
        <v>45086</v>
      </c>
      <c r="X154" s="1">
        <v>59</v>
      </c>
    </row>
    <row r="155" spans="1:24" ht="20.100000000000001" customHeight="1" x14ac:dyDescent="0.15">
      <c r="A155" s="1">
        <v>45064</v>
      </c>
      <c r="B155" s="1" t="s">
        <v>227</v>
      </c>
      <c r="C155" s="1">
        <v>90</v>
      </c>
      <c r="D155" s="1">
        <v>60</v>
      </c>
      <c r="F155" s="1">
        <v>41424</v>
      </c>
      <c r="G155" s="1" t="s">
        <v>683</v>
      </c>
      <c r="H155" s="1">
        <v>90</v>
      </c>
      <c r="I155" s="1">
        <v>70</v>
      </c>
      <c r="K155" s="1">
        <v>45070</v>
      </c>
      <c r="L155" s="1" t="s">
        <v>271</v>
      </c>
      <c r="M155" s="1">
        <v>60</v>
      </c>
      <c r="N155" s="1">
        <v>0</v>
      </c>
      <c r="P155" s="1">
        <v>45140</v>
      </c>
      <c r="Q155" s="1" t="s">
        <v>339</v>
      </c>
      <c r="R155" s="1">
        <v>70</v>
      </c>
      <c r="S155" s="1">
        <v>90</v>
      </c>
      <c r="V155" s="1">
        <v>45088</v>
      </c>
      <c r="W155" s="1">
        <v>45088</v>
      </c>
      <c r="X155" s="1">
        <v>63</v>
      </c>
    </row>
    <row r="156" spans="1:24" ht="20.100000000000001" customHeight="1" x14ac:dyDescent="0.15">
      <c r="A156" s="1">
        <v>45140</v>
      </c>
      <c r="B156" s="1" t="s">
        <v>339</v>
      </c>
      <c r="C156" s="1">
        <v>90</v>
      </c>
      <c r="D156" s="1">
        <v>70</v>
      </c>
      <c r="F156" s="1">
        <v>41436</v>
      </c>
      <c r="G156" s="1" t="s">
        <v>446</v>
      </c>
      <c r="H156" s="1">
        <v>70</v>
      </c>
      <c r="I156" s="1">
        <v>40</v>
      </c>
      <c r="K156" s="1">
        <v>45078</v>
      </c>
      <c r="L156" s="1" t="s">
        <v>210</v>
      </c>
      <c r="M156" s="1">
        <v>80</v>
      </c>
      <c r="N156" s="1">
        <v>80</v>
      </c>
      <c r="P156" s="1">
        <v>45551</v>
      </c>
      <c r="Q156" s="1" t="s">
        <v>275</v>
      </c>
      <c r="R156" s="1">
        <v>80</v>
      </c>
      <c r="S156" s="1">
        <v>70</v>
      </c>
      <c r="V156" s="1">
        <v>45118</v>
      </c>
      <c r="W156" s="1">
        <v>45118</v>
      </c>
      <c r="X156" s="1">
        <v>91</v>
      </c>
    </row>
    <row r="157" spans="1:24" ht="20.100000000000001" customHeight="1" x14ac:dyDescent="0.15">
      <c r="A157" s="1">
        <v>18821</v>
      </c>
      <c r="B157" s="1" t="s">
        <v>359</v>
      </c>
      <c r="C157" s="1">
        <v>95</v>
      </c>
      <c r="D157" s="1">
        <v>70</v>
      </c>
      <c r="F157" s="1">
        <v>41450</v>
      </c>
      <c r="G157" s="1" t="s">
        <v>803</v>
      </c>
      <c r="H157" s="1">
        <v>55</v>
      </c>
      <c r="I157" s="1">
        <v>0</v>
      </c>
      <c r="K157" s="1">
        <v>45081</v>
      </c>
      <c r="L157" s="1" t="s">
        <v>343</v>
      </c>
      <c r="M157" s="1">
        <v>100</v>
      </c>
      <c r="N157" s="1">
        <v>90</v>
      </c>
      <c r="P157" s="1">
        <v>49853</v>
      </c>
      <c r="Q157" s="1" t="s">
        <v>596</v>
      </c>
      <c r="R157" s="1">
        <v>50</v>
      </c>
      <c r="S157" s="1">
        <v>60</v>
      </c>
      <c r="V157" s="1">
        <v>45120</v>
      </c>
      <c r="W157" s="1">
        <v>45120</v>
      </c>
      <c r="X157" s="1">
        <v>96</v>
      </c>
    </row>
    <row r="158" spans="1:24" ht="20.100000000000001" customHeight="1" x14ac:dyDescent="0.15">
      <c r="A158" s="1">
        <v>28702</v>
      </c>
      <c r="B158" s="1" t="s">
        <v>351</v>
      </c>
      <c r="C158" s="1">
        <v>95</v>
      </c>
      <c r="D158" s="1">
        <v>60</v>
      </c>
      <c r="F158" s="1">
        <v>41455</v>
      </c>
      <c r="G158" s="1" t="s">
        <v>548</v>
      </c>
      <c r="H158" s="1">
        <v>25</v>
      </c>
      <c r="I158" s="1">
        <v>60</v>
      </c>
      <c r="K158" s="1">
        <v>45083</v>
      </c>
      <c r="L158" s="1" t="s">
        <v>253</v>
      </c>
      <c r="M158" s="1">
        <v>70</v>
      </c>
      <c r="N158" s="1">
        <v>50</v>
      </c>
      <c r="T158" s="106" t="s">
        <v>294</v>
      </c>
      <c r="V158" s="1">
        <v>45122</v>
      </c>
      <c r="W158" s="1">
        <v>45122</v>
      </c>
      <c r="X158" s="1">
        <v>99</v>
      </c>
    </row>
    <row r="159" spans="1:24" ht="20.100000000000001" customHeight="1" x14ac:dyDescent="0.15">
      <c r="A159" s="1">
        <v>28720</v>
      </c>
      <c r="B159" s="1" t="s">
        <v>333</v>
      </c>
      <c r="C159" s="1">
        <v>95</v>
      </c>
      <c r="D159" s="1">
        <v>40</v>
      </c>
      <c r="F159" s="1">
        <v>41459</v>
      </c>
      <c r="G159" s="1" t="s">
        <v>467</v>
      </c>
      <c r="H159" s="1">
        <v>75</v>
      </c>
      <c r="I159" s="1">
        <v>70</v>
      </c>
      <c r="K159" s="1">
        <v>45088</v>
      </c>
      <c r="L159" s="1" t="s">
        <v>295</v>
      </c>
      <c r="M159" s="1">
        <v>40</v>
      </c>
      <c r="N159" s="1">
        <v>70</v>
      </c>
      <c r="P159" s="1">
        <v>48537</v>
      </c>
      <c r="Q159" s="1" t="s">
        <v>264</v>
      </c>
      <c r="R159" s="125" t="str">
        <f>T159&amp;"(라)"</f>
        <v>50(라)</v>
      </c>
      <c r="S159" s="125" t="s">
        <v>97</v>
      </c>
      <c r="T159" s="1">
        <v>50</v>
      </c>
      <c r="V159" s="1">
        <v>45130</v>
      </c>
      <c r="W159" s="1">
        <v>45130</v>
      </c>
      <c r="X159" s="1">
        <v>93</v>
      </c>
    </row>
    <row r="160" spans="1:24" ht="20.100000000000001" customHeight="1" x14ac:dyDescent="0.15">
      <c r="A160" s="1">
        <v>28727</v>
      </c>
      <c r="B160" s="1" t="s">
        <v>371</v>
      </c>
      <c r="C160" s="1">
        <v>95</v>
      </c>
      <c r="D160" s="1">
        <v>40</v>
      </c>
      <c r="F160" s="1">
        <v>41460</v>
      </c>
      <c r="G160" s="1" t="s">
        <v>604</v>
      </c>
      <c r="H160" s="1">
        <v>35</v>
      </c>
      <c r="I160" s="1">
        <v>50</v>
      </c>
      <c r="K160" s="1">
        <v>45118</v>
      </c>
      <c r="L160" s="1" t="s">
        <v>378</v>
      </c>
      <c r="M160" s="1">
        <v>40</v>
      </c>
      <c r="N160" s="1">
        <v>70</v>
      </c>
      <c r="P160" s="1">
        <v>45061</v>
      </c>
      <c r="Q160" s="1" t="s">
        <v>243</v>
      </c>
      <c r="R160" s="125" t="str">
        <f t="shared" ref="R160:R223" si="0">T160&amp;"(라)"</f>
        <v>85(라)</v>
      </c>
      <c r="S160" s="125" t="s">
        <v>97</v>
      </c>
      <c r="T160" s="1">
        <v>85</v>
      </c>
      <c r="V160" s="1">
        <v>45140</v>
      </c>
      <c r="W160" s="1">
        <v>45140</v>
      </c>
      <c r="X160" s="1">
        <v>95</v>
      </c>
    </row>
    <row r="161" spans="1:25" ht="20.100000000000001" customHeight="1" x14ac:dyDescent="0.15">
      <c r="A161" s="1">
        <v>32664</v>
      </c>
      <c r="B161" s="1" t="s">
        <v>115</v>
      </c>
      <c r="C161" s="1">
        <v>95</v>
      </c>
      <c r="D161" s="1">
        <v>70</v>
      </c>
      <c r="F161" s="1">
        <v>41490</v>
      </c>
      <c r="G161" s="1" t="s">
        <v>335</v>
      </c>
      <c r="H161" s="1">
        <v>75</v>
      </c>
      <c r="I161" s="1">
        <v>70</v>
      </c>
      <c r="K161" s="1">
        <v>45120</v>
      </c>
      <c r="L161" s="1" t="s">
        <v>556</v>
      </c>
      <c r="M161" s="1">
        <v>70</v>
      </c>
      <c r="N161" s="1">
        <v>70</v>
      </c>
      <c r="P161" s="1">
        <v>26575</v>
      </c>
      <c r="Q161" s="1" t="s">
        <v>314</v>
      </c>
      <c r="R161" s="125" t="str">
        <f t="shared" si="0"/>
        <v>75(라)</v>
      </c>
      <c r="S161" s="125" t="s">
        <v>97</v>
      </c>
      <c r="T161" s="1">
        <v>75</v>
      </c>
      <c r="V161" s="1">
        <v>45278</v>
      </c>
      <c r="W161" s="1">
        <v>45278</v>
      </c>
      <c r="X161" s="1">
        <v>100</v>
      </c>
    </row>
    <row r="162" spans="1:25" ht="20.100000000000001" customHeight="1" x14ac:dyDescent="0.15">
      <c r="A162" s="1">
        <v>32833</v>
      </c>
      <c r="B162" s="1" t="s">
        <v>113</v>
      </c>
      <c r="C162" s="1">
        <v>95</v>
      </c>
      <c r="D162" s="1">
        <v>90</v>
      </c>
      <c r="F162" s="1">
        <v>41494</v>
      </c>
      <c r="G162" s="1" t="s">
        <v>480</v>
      </c>
      <c r="H162" s="1">
        <v>75</v>
      </c>
      <c r="I162" s="1">
        <v>80</v>
      </c>
      <c r="K162" s="1">
        <v>45122</v>
      </c>
      <c r="L162" s="1" t="s">
        <v>306</v>
      </c>
      <c r="M162" s="1">
        <v>60</v>
      </c>
      <c r="N162" s="1">
        <v>70</v>
      </c>
      <c r="P162" s="1">
        <v>26524</v>
      </c>
      <c r="Q162" s="1" t="s">
        <v>408</v>
      </c>
      <c r="R162" s="125" t="str">
        <f t="shared" si="0"/>
        <v>55(라)</v>
      </c>
      <c r="S162" s="125" t="s">
        <v>97</v>
      </c>
      <c r="T162" s="1">
        <v>55</v>
      </c>
      <c r="V162" s="1">
        <v>45551</v>
      </c>
      <c r="W162" s="1">
        <v>45551</v>
      </c>
      <c r="X162" s="1">
        <v>93</v>
      </c>
    </row>
    <row r="163" spans="1:25" ht="20.100000000000001" customHeight="1" x14ac:dyDescent="0.15">
      <c r="A163" s="14">
        <v>32844</v>
      </c>
      <c r="B163" s="1" t="s">
        <v>687</v>
      </c>
      <c r="C163" s="1">
        <v>95</v>
      </c>
      <c r="D163" s="1">
        <v>80</v>
      </c>
      <c r="F163" s="1">
        <v>42681</v>
      </c>
      <c r="G163" s="1" t="s">
        <v>627</v>
      </c>
      <c r="H163" s="1">
        <v>90</v>
      </c>
      <c r="I163" s="1">
        <v>100</v>
      </c>
      <c r="K163" s="1">
        <v>45130</v>
      </c>
      <c r="L163" s="1" t="s">
        <v>531</v>
      </c>
      <c r="M163" s="1">
        <v>25</v>
      </c>
      <c r="N163" s="1">
        <v>80</v>
      </c>
      <c r="P163" s="1">
        <v>45041</v>
      </c>
      <c r="Q163" s="1" t="s">
        <v>733</v>
      </c>
      <c r="R163" s="125" t="str">
        <f t="shared" si="0"/>
        <v>0(라)</v>
      </c>
      <c r="S163" s="125" t="s">
        <v>97</v>
      </c>
      <c r="T163" s="1">
        <v>0</v>
      </c>
      <c r="V163" s="1">
        <v>49853</v>
      </c>
      <c r="W163" s="1">
        <v>49853</v>
      </c>
      <c r="X163" s="1">
        <v>63</v>
      </c>
    </row>
    <row r="164" spans="1:25" ht="20.100000000000001" customHeight="1" x14ac:dyDescent="0.15">
      <c r="A164" s="1">
        <v>32847</v>
      </c>
      <c r="B164" s="1" t="s">
        <v>375</v>
      </c>
      <c r="C164" s="1">
        <v>95</v>
      </c>
      <c r="D164" s="1">
        <v>90</v>
      </c>
      <c r="F164" s="1">
        <v>43253</v>
      </c>
      <c r="G164" s="1" t="s">
        <v>323</v>
      </c>
      <c r="H164" s="1">
        <v>75</v>
      </c>
      <c r="I164" s="1">
        <v>100</v>
      </c>
      <c r="K164" s="1">
        <v>45140</v>
      </c>
      <c r="L164" s="1" t="s">
        <v>339</v>
      </c>
      <c r="M164" s="1">
        <v>65</v>
      </c>
      <c r="N164" s="1">
        <v>90</v>
      </c>
      <c r="P164" s="1">
        <v>36025</v>
      </c>
      <c r="Q164" s="1" t="s">
        <v>185</v>
      </c>
      <c r="R164" s="125" t="str">
        <f t="shared" si="0"/>
        <v>30(라)</v>
      </c>
      <c r="S164" s="125" t="s">
        <v>97</v>
      </c>
      <c r="T164" s="1">
        <v>30</v>
      </c>
    </row>
    <row r="165" spans="1:25" ht="20.100000000000001" customHeight="1" x14ac:dyDescent="0.15">
      <c r="A165" s="1">
        <v>33035</v>
      </c>
      <c r="B165" s="1" t="s">
        <v>341</v>
      </c>
      <c r="C165" s="1">
        <v>95</v>
      </c>
      <c r="D165" s="1">
        <v>60</v>
      </c>
      <c r="F165" s="1">
        <v>43354</v>
      </c>
      <c r="G165" s="1" t="s">
        <v>451</v>
      </c>
      <c r="H165" s="1">
        <v>60</v>
      </c>
      <c r="I165" s="1">
        <v>100</v>
      </c>
      <c r="K165" s="1">
        <v>45278</v>
      </c>
      <c r="L165" s="1" t="s">
        <v>237</v>
      </c>
      <c r="M165" s="1">
        <v>80</v>
      </c>
      <c r="N165" s="1">
        <v>90</v>
      </c>
      <c r="P165" s="1">
        <v>36028</v>
      </c>
      <c r="Q165" s="1" t="s">
        <v>558</v>
      </c>
      <c r="R165" s="125" t="str">
        <f t="shared" si="0"/>
        <v>45(라)</v>
      </c>
      <c r="S165" s="125" t="s">
        <v>97</v>
      </c>
      <c r="T165" s="1">
        <v>45</v>
      </c>
      <c r="V165" s="1">
        <v>26524</v>
      </c>
      <c r="W165" s="1">
        <v>26524</v>
      </c>
      <c r="X165" s="1" t="str">
        <f>Y165&amp;"(라)"</f>
        <v>50(라)</v>
      </c>
      <c r="Y165" s="1">
        <v>50</v>
      </c>
    </row>
    <row r="166" spans="1:25" ht="20.100000000000001" customHeight="1" x14ac:dyDescent="0.15">
      <c r="A166" s="1">
        <v>36073</v>
      </c>
      <c r="B166" s="1" t="s">
        <v>267</v>
      </c>
      <c r="C166" s="1">
        <v>95</v>
      </c>
      <c r="D166" s="1">
        <v>70</v>
      </c>
      <c r="F166" s="1">
        <v>45038</v>
      </c>
      <c r="G166" s="1" t="s">
        <v>641</v>
      </c>
      <c r="H166" s="1">
        <v>45</v>
      </c>
      <c r="I166" s="1">
        <v>40</v>
      </c>
      <c r="K166" s="1">
        <v>45551</v>
      </c>
      <c r="L166" s="1" t="s">
        <v>275</v>
      </c>
      <c r="M166" s="1">
        <v>85</v>
      </c>
      <c r="N166" s="1">
        <v>80</v>
      </c>
      <c r="P166" s="1">
        <v>32853</v>
      </c>
      <c r="Q166" s="1" t="s">
        <v>478</v>
      </c>
      <c r="R166" s="125" t="str">
        <f t="shared" si="0"/>
        <v>90(라)</v>
      </c>
      <c r="S166" s="125" t="s">
        <v>97</v>
      </c>
      <c r="T166" s="1">
        <v>90</v>
      </c>
      <c r="V166" s="1">
        <v>36028</v>
      </c>
      <c r="W166" s="1">
        <v>36028</v>
      </c>
      <c r="X166" s="1" t="str">
        <f t="shared" ref="X166:X227" si="1">Y166&amp;"(라)"</f>
        <v>57(라)</v>
      </c>
      <c r="Y166" s="1">
        <v>57</v>
      </c>
    </row>
    <row r="167" spans="1:25" ht="20.100000000000001" customHeight="1" x14ac:dyDescent="0.15">
      <c r="A167" s="1">
        <v>37134</v>
      </c>
      <c r="B167" s="1" t="s">
        <v>286</v>
      </c>
      <c r="C167" s="1">
        <v>95</v>
      </c>
      <c r="D167" s="1">
        <v>90</v>
      </c>
      <c r="F167" s="1">
        <v>45043</v>
      </c>
      <c r="G167" s="1" t="s">
        <v>235</v>
      </c>
      <c r="H167" s="1">
        <v>90</v>
      </c>
      <c r="I167" s="1">
        <v>100</v>
      </c>
      <c r="K167" s="1">
        <v>49853</v>
      </c>
      <c r="L167" s="1" t="s">
        <v>596</v>
      </c>
      <c r="M167" s="1">
        <v>40</v>
      </c>
      <c r="N167" s="1">
        <v>60</v>
      </c>
      <c r="P167" s="1">
        <v>22573</v>
      </c>
      <c r="Q167" s="1" t="s">
        <v>199</v>
      </c>
      <c r="R167" s="125" t="str">
        <f t="shared" si="0"/>
        <v>100(라)</v>
      </c>
      <c r="S167" s="125" t="s">
        <v>97</v>
      </c>
      <c r="T167" s="1">
        <v>100</v>
      </c>
      <c r="V167" s="1">
        <v>32853</v>
      </c>
      <c r="W167" s="1">
        <v>32853</v>
      </c>
      <c r="X167" s="1" t="str">
        <f t="shared" si="1"/>
        <v>97(라)</v>
      </c>
      <c r="Y167" s="1">
        <v>97</v>
      </c>
    </row>
    <row r="168" spans="1:25" ht="20.100000000000001" customHeight="1" x14ac:dyDescent="0.15">
      <c r="A168" s="1">
        <v>39542</v>
      </c>
      <c r="B168" s="1" t="s">
        <v>417</v>
      </c>
      <c r="C168" s="1">
        <v>95</v>
      </c>
      <c r="D168" s="1">
        <v>50</v>
      </c>
      <c r="F168" s="1">
        <v>45046</v>
      </c>
      <c r="G168" s="1" t="s">
        <v>247</v>
      </c>
      <c r="H168" s="1">
        <v>85</v>
      </c>
      <c r="I168" s="1">
        <v>90</v>
      </c>
      <c r="P168" s="1">
        <v>32869</v>
      </c>
      <c r="Q168" s="1" t="s">
        <v>606</v>
      </c>
      <c r="R168" s="125" t="str">
        <f t="shared" si="0"/>
        <v>35(라)</v>
      </c>
      <c r="S168" s="125" t="s">
        <v>97</v>
      </c>
      <c r="T168" s="1">
        <v>35</v>
      </c>
      <c r="V168" s="1">
        <v>26575</v>
      </c>
      <c r="W168" s="1">
        <v>26575</v>
      </c>
      <c r="X168" s="1" t="str">
        <f t="shared" si="1"/>
        <v>86(라)</v>
      </c>
      <c r="Y168" s="1">
        <v>86</v>
      </c>
    </row>
    <row r="169" spans="1:25" ht="20.100000000000001" customHeight="1" x14ac:dyDescent="0.15">
      <c r="A169" s="1">
        <v>41249</v>
      </c>
      <c r="B169" s="1" t="s">
        <v>621</v>
      </c>
      <c r="C169" s="1">
        <v>95</v>
      </c>
      <c r="D169" s="1">
        <v>50</v>
      </c>
      <c r="F169" s="1">
        <v>45053</v>
      </c>
      <c r="G169" s="1" t="s">
        <v>206</v>
      </c>
      <c r="H169" s="1">
        <v>80</v>
      </c>
      <c r="I169" s="1">
        <v>80</v>
      </c>
      <c r="P169" s="1">
        <v>36718</v>
      </c>
      <c r="Q169" s="1" t="s">
        <v>688</v>
      </c>
      <c r="R169" s="125" t="str">
        <f t="shared" si="0"/>
        <v>75(라)</v>
      </c>
      <c r="S169" s="125" t="s">
        <v>97</v>
      </c>
      <c r="T169" s="1">
        <v>75</v>
      </c>
      <c r="V169" s="1">
        <v>26738</v>
      </c>
      <c r="W169" s="1">
        <v>26738</v>
      </c>
      <c r="X169" s="1" t="str">
        <f t="shared" si="1"/>
        <v>53(라)</v>
      </c>
      <c r="Y169" s="1">
        <v>53</v>
      </c>
    </row>
    <row r="170" spans="1:25" ht="20.100000000000001" customHeight="1" x14ac:dyDescent="0.15">
      <c r="A170" s="1">
        <v>41379</v>
      </c>
      <c r="B170" s="1" t="s">
        <v>591</v>
      </c>
      <c r="C170" s="1">
        <v>95</v>
      </c>
      <c r="D170" s="1">
        <v>70</v>
      </c>
      <c r="F170" s="1">
        <v>45057</v>
      </c>
      <c r="G170" s="1" t="s">
        <v>259</v>
      </c>
      <c r="H170" s="1">
        <v>65</v>
      </c>
      <c r="I170" s="1">
        <v>60</v>
      </c>
      <c r="P170" s="1">
        <v>36000</v>
      </c>
      <c r="Q170" s="1" t="s">
        <v>165</v>
      </c>
      <c r="R170" s="125" t="str">
        <f t="shared" si="0"/>
        <v>75(라)</v>
      </c>
      <c r="S170" s="125" t="s">
        <v>97</v>
      </c>
      <c r="T170" s="1">
        <v>75</v>
      </c>
      <c r="V170" s="1">
        <v>41455</v>
      </c>
      <c r="W170" s="1">
        <v>41455</v>
      </c>
      <c r="X170" s="1" t="str">
        <f t="shared" si="1"/>
        <v>75(라)</v>
      </c>
      <c r="Y170" s="1">
        <v>75</v>
      </c>
    </row>
    <row r="171" spans="1:25" ht="20.100000000000001" customHeight="1" x14ac:dyDescent="0.15">
      <c r="A171" s="1">
        <v>45043</v>
      </c>
      <c r="B171" s="1" t="s">
        <v>235</v>
      </c>
      <c r="C171" s="1">
        <v>95</v>
      </c>
      <c r="D171" s="1">
        <v>80</v>
      </c>
      <c r="F171" s="1">
        <v>45061</v>
      </c>
      <c r="G171" s="1" t="s">
        <v>243</v>
      </c>
      <c r="H171" s="1">
        <v>100</v>
      </c>
      <c r="I171" s="1">
        <v>70</v>
      </c>
      <c r="P171" s="1">
        <v>28727</v>
      </c>
      <c r="Q171" s="1" t="s">
        <v>371</v>
      </c>
      <c r="R171" s="125" t="str">
        <f t="shared" si="0"/>
        <v>35(라)</v>
      </c>
      <c r="S171" s="125" t="s">
        <v>97</v>
      </c>
      <c r="T171" s="1">
        <v>35</v>
      </c>
      <c r="V171" s="1">
        <v>32664</v>
      </c>
      <c r="W171" s="1">
        <v>32664</v>
      </c>
      <c r="X171" s="1" t="str">
        <f t="shared" si="1"/>
        <v>93(라)</v>
      </c>
      <c r="Y171" s="1">
        <v>93</v>
      </c>
    </row>
    <row r="172" spans="1:25" ht="20.100000000000001" customHeight="1" x14ac:dyDescent="0.15">
      <c r="A172" s="1">
        <v>45080</v>
      </c>
      <c r="B172" s="1" t="s">
        <v>233</v>
      </c>
      <c r="C172" s="1">
        <v>95</v>
      </c>
      <c r="D172" s="1">
        <v>60</v>
      </c>
      <c r="F172" s="1">
        <v>45062</v>
      </c>
      <c r="G172" s="1" t="s">
        <v>225</v>
      </c>
      <c r="H172" s="1">
        <v>100</v>
      </c>
      <c r="I172" s="1">
        <v>100</v>
      </c>
      <c r="P172" s="1">
        <v>45049</v>
      </c>
      <c r="Q172" s="1" t="s">
        <v>255</v>
      </c>
      <c r="R172" s="125" t="str">
        <f t="shared" si="0"/>
        <v>10(라)</v>
      </c>
      <c r="S172" s="125" t="s">
        <v>97</v>
      </c>
      <c r="T172" s="1">
        <v>10</v>
      </c>
      <c r="V172" s="1">
        <v>32848</v>
      </c>
      <c r="W172" s="1">
        <v>32848</v>
      </c>
      <c r="X172" s="1" t="str">
        <f t="shared" si="1"/>
        <v>72(라)</v>
      </c>
      <c r="Y172" s="1">
        <v>72</v>
      </c>
    </row>
    <row r="173" spans="1:25" ht="20.100000000000001" customHeight="1" x14ac:dyDescent="0.15">
      <c r="A173" s="1">
        <v>45081</v>
      </c>
      <c r="B173" s="1" t="s">
        <v>343</v>
      </c>
      <c r="C173" s="1">
        <v>95</v>
      </c>
      <c r="D173" s="1">
        <v>80</v>
      </c>
      <c r="F173" s="1">
        <v>45064</v>
      </c>
      <c r="G173" s="1" t="s">
        <v>227</v>
      </c>
      <c r="H173" s="1">
        <v>85</v>
      </c>
      <c r="I173" s="1">
        <v>60</v>
      </c>
      <c r="P173" s="1">
        <v>22606</v>
      </c>
      <c r="Q173" s="1" t="s">
        <v>390</v>
      </c>
      <c r="R173" s="125" t="str">
        <f t="shared" si="0"/>
        <v>80(라)</v>
      </c>
      <c r="S173" s="125" t="s">
        <v>97</v>
      </c>
      <c r="T173" s="1">
        <v>80</v>
      </c>
      <c r="V173" s="1">
        <v>41367</v>
      </c>
      <c r="W173" s="1">
        <v>41367</v>
      </c>
      <c r="X173" s="1" t="str">
        <f t="shared" si="1"/>
        <v>71(라)</v>
      </c>
      <c r="Y173" s="1">
        <v>71</v>
      </c>
    </row>
    <row r="174" spans="1:25" ht="20.100000000000001" customHeight="1" x14ac:dyDescent="0.15">
      <c r="A174" s="1">
        <v>45120</v>
      </c>
      <c r="B174" s="1" t="s">
        <v>556</v>
      </c>
      <c r="C174" s="1">
        <v>95</v>
      </c>
      <c r="D174" s="1">
        <v>60</v>
      </c>
      <c r="F174" s="1">
        <v>45066</v>
      </c>
      <c r="G174" s="1" t="s">
        <v>269</v>
      </c>
      <c r="H174" s="1">
        <v>80</v>
      </c>
      <c r="I174" s="1">
        <v>60</v>
      </c>
      <c r="P174" s="1">
        <v>36103</v>
      </c>
      <c r="Q174" s="1" t="s">
        <v>457</v>
      </c>
      <c r="R174" s="125" t="str">
        <f t="shared" si="0"/>
        <v>20(라)</v>
      </c>
      <c r="S174" s="125" t="s">
        <v>97</v>
      </c>
      <c r="T174" s="1">
        <v>20</v>
      </c>
      <c r="V174" s="1">
        <v>21860</v>
      </c>
      <c r="W174" s="1">
        <v>21860</v>
      </c>
      <c r="X174" s="1" t="str">
        <f t="shared" si="1"/>
        <v>51(라)</v>
      </c>
      <c r="Y174" s="1">
        <v>51</v>
      </c>
    </row>
    <row r="175" spans="1:25" ht="20.100000000000001" customHeight="1" x14ac:dyDescent="0.15">
      <c r="A175" s="1">
        <v>36062</v>
      </c>
      <c r="B175" s="1" t="s">
        <v>179</v>
      </c>
      <c r="C175" s="1">
        <v>100</v>
      </c>
      <c r="D175" s="1">
        <v>30</v>
      </c>
      <c r="E175" s="2"/>
      <c r="F175" s="1">
        <v>45068</v>
      </c>
      <c r="G175" s="1" t="s">
        <v>212</v>
      </c>
      <c r="H175" s="1">
        <v>60</v>
      </c>
      <c r="I175" s="1">
        <v>90</v>
      </c>
      <c r="J175" s="2"/>
      <c r="O175" s="2"/>
      <c r="P175" s="1">
        <v>31841</v>
      </c>
      <c r="Q175" s="1" t="s">
        <v>108</v>
      </c>
      <c r="R175" s="125" t="str">
        <f t="shared" si="0"/>
        <v>45(라)</v>
      </c>
      <c r="S175" s="125" t="s">
        <v>97</v>
      </c>
      <c r="T175" s="126">
        <v>45</v>
      </c>
      <c r="V175" s="1">
        <v>35951</v>
      </c>
      <c r="W175" s="1">
        <v>35951</v>
      </c>
      <c r="X175" s="1" t="str">
        <f t="shared" si="1"/>
        <v>85(라)</v>
      </c>
      <c r="Y175" s="1">
        <v>85</v>
      </c>
    </row>
    <row r="176" spans="1:25" ht="20.100000000000001" customHeight="1" x14ac:dyDescent="0.15">
      <c r="A176" s="1">
        <v>41361</v>
      </c>
      <c r="B176" s="1" t="s">
        <v>491</v>
      </c>
      <c r="C176" s="1">
        <v>100</v>
      </c>
      <c r="D176" s="1">
        <v>70</v>
      </c>
      <c r="F176" s="1">
        <v>45070</v>
      </c>
      <c r="G176" s="1" t="s">
        <v>271</v>
      </c>
      <c r="H176" s="1">
        <v>60</v>
      </c>
      <c r="I176" s="1">
        <v>70</v>
      </c>
      <c r="P176" s="1">
        <v>21809</v>
      </c>
      <c r="Q176" s="1" t="s">
        <v>190</v>
      </c>
      <c r="R176" s="125" t="str">
        <f t="shared" si="0"/>
        <v>35(라)</v>
      </c>
      <c r="S176" s="125" t="s">
        <v>97</v>
      </c>
      <c r="T176" s="1">
        <v>35</v>
      </c>
      <c r="V176" s="1">
        <v>36263</v>
      </c>
      <c r="W176" s="1">
        <v>36263</v>
      </c>
      <c r="X176" s="1" t="str">
        <f t="shared" si="1"/>
        <v>59(라)</v>
      </c>
      <c r="Y176" s="1">
        <v>59</v>
      </c>
    </row>
    <row r="177" spans="1:25" ht="20.100000000000001" customHeight="1" x14ac:dyDescent="0.15">
      <c r="F177" s="1">
        <v>45078</v>
      </c>
      <c r="G177" s="1" t="s">
        <v>210</v>
      </c>
      <c r="H177" s="1">
        <v>90</v>
      </c>
      <c r="I177" s="1">
        <v>100</v>
      </c>
      <c r="P177" s="1">
        <v>41455</v>
      </c>
      <c r="Q177" s="1" t="s">
        <v>548</v>
      </c>
      <c r="R177" s="125" t="str">
        <f t="shared" si="0"/>
        <v>35(라)</v>
      </c>
      <c r="S177" s="125" t="s">
        <v>97</v>
      </c>
      <c r="T177" s="1">
        <v>35</v>
      </c>
      <c r="V177" s="1">
        <v>36019</v>
      </c>
      <c r="W177" s="1">
        <v>36019</v>
      </c>
      <c r="X177" s="1" t="str">
        <f t="shared" si="1"/>
        <v>93(라)</v>
      </c>
      <c r="Y177" s="1">
        <v>93</v>
      </c>
    </row>
    <row r="178" spans="1:25" ht="20.100000000000001" customHeight="1" x14ac:dyDescent="0.15">
      <c r="F178" s="1">
        <v>45081</v>
      </c>
      <c r="G178" s="1" t="s">
        <v>343</v>
      </c>
      <c r="H178" s="1">
        <v>95</v>
      </c>
      <c r="I178" s="1">
        <v>90</v>
      </c>
      <c r="P178" s="1">
        <v>25342</v>
      </c>
      <c r="Q178" s="1" t="s">
        <v>318</v>
      </c>
      <c r="R178" s="125" t="str">
        <f t="shared" si="0"/>
        <v>25(라)</v>
      </c>
      <c r="S178" s="125" t="s">
        <v>97</v>
      </c>
      <c r="T178" s="1">
        <v>25</v>
      </c>
      <c r="V178" s="1">
        <v>36025</v>
      </c>
      <c r="W178" s="1">
        <v>36025</v>
      </c>
      <c r="X178" s="1" t="str">
        <f t="shared" si="1"/>
        <v>71(라)</v>
      </c>
      <c r="Y178" s="1">
        <v>71</v>
      </c>
    </row>
    <row r="179" spans="1:25" ht="20.100000000000001" customHeight="1" x14ac:dyDescent="0.15">
      <c r="F179" s="1">
        <v>45083</v>
      </c>
      <c r="G179" s="1" t="s">
        <v>253</v>
      </c>
      <c r="H179" s="1">
        <v>70</v>
      </c>
      <c r="I179" s="1">
        <v>90</v>
      </c>
      <c r="P179" s="1">
        <v>25113</v>
      </c>
      <c r="Q179" s="1" t="s">
        <v>694</v>
      </c>
      <c r="R179" s="125" t="str">
        <f t="shared" si="0"/>
        <v>5(라)</v>
      </c>
      <c r="S179" s="125" t="s">
        <v>97</v>
      </c>
      <c r="T179" s="1">
        <v>5</v>
      </c>
      <c r="V179" s="1">
        <v>28747</v>
      </c>
      <c r="W179" s="1">
        <v>28747</v>
      </c>
      <c r="X179" s="1" t="str">
        <f t="shared" si="1"/>
        <v>58(라)</v>
      </c>
      <c r="Y179" s="1">
        <v>58</v>
      </c>
    </row>
    <row r="180" spans="1:25" ht="20.100000000000001" customHeight="1" x14ac:dyDescent="0.15">
      <c r="F180" s="1">
        <v>45086</v>
      </c>
      <c r="G180" s="1" t="s">
        <v>377</v>
      </c>
      <c r="H180" s="1">
        <v>65</v>
      </c>
      <c r="I180" s="1">
        <v>60</v>
      </c>
      <c r="P180" s="1">
        <v>37313</v>
      </c>
      <c r="Q180" s="1" t="s">
        <v>509</v>
      </c>
      <c r="R180" s="125" t="str">
        <f t="shared" si="0"/>
        <v>40(라)</v>
      </c>
      <c r="S180" s="125" t="s">
        <v>97</v>
      </c>
      <c r="T180" s="1">
        <v>40</v>
      </c>
      <c r="V180" s="1">
        <v>25266</v>
      </c>
      <c r="W180" s="1">
        <v>25266</v>
      </c>
      <c r="X180" s="1" t="str">
        <f t="shared" si="1"/>
        <v>92(라)</v>
      </c>
      <c r="Y180" s="1">
        <v>92</v>
      </c>
    </row>
    <row r="181" spans="1:25" ht="20.100000000000001" customHeight="1" x14ac:dyDescent="0.15">
      <c r="F181" s="1">
        <v>45088</v>
      </c>
      <c r="G181" s="1" t="s">
        <v>804</v>
      </c>
      <c r="H181" s="1">
        <v>45</v>
      </c>
      <c r="I181" s="1">
        <v>30</v>
      </c>
      <c r="P181" s="1">
        <v>45086</v>
      </c>
      <c r="Q181" s="1" t="s">
        <v>377</v>
      </c>
      <c r="R181" s="125" t="str">
        <f t="shared" si="0"/>
        <v>40(라)</v>
      </c>
      <c r="S181" s="125" t="s">
        <v>97</v>
      </c>
      <c r="T181" s="1">
        <v>40</v>
      </c>
      <c r="V181" s="1">
        <v>35982</v>
      </c>
      <c r="W181" s="1">
        <v>35982</v>
      </c>
      <c r="X181" s="1" t="str">
        <f t="shared" si="1"/>
        <v>3(라)</v>
      </c>
      <c r="Y181" s="1">
        <v>3</v>
      </c>
    </row>
    <row r="182" spans="1:25" ht="20.100000000000001" customHeight="1" x14ac:dyDescent="0.15">
      <c r="E182" s="106" t="s">
        <v>801</v>
      </c>
      <c r="F182" s="1">
        <v>45118</v>
      </c>
      <c r="G182" s="1" t="s">
        <v>378</v>
      </c>
      <c r="H182" s="1">
        <v>65</v>
      </c>
      <c r="I182" s="1">
        <v>50</v>
      </c>
      <c r="P182" s="1">
        <v>20563</v>
      </c>
      <c r="Q182" s="1" t="s">
        <v>311</v>
      </c>
      <c r="R182" s="125" t="str">
        <f t="shared" si="0"/>
        <v>75(라)</v>
      </c>
      <c r="S182" s="125" t="s">
        <v>97</v>
      </c>
      <c r="T182" s="1">
        <v>75</v>
      </c>
      <c r="V182" s="1">
        <v>36148</v>
      </c>
      <c r="W182" s="1">
        <v>36148</v>
      </c>
      <c r="X182" s="1" t="str">
        <f t="shared" si="1"/>
        <v>94(라)</v>
      </c>
      <c r="Y182" s="1">
        <v>94</v>
      </c>
    </row>
    <row r="183" spans="1:25" ht="20.100000000000001" customHeight="1" x14ac:dyDescent="0.15">
      <c r="A183" s="1">
        <v>48537</v>
      </c>
      <c r="B183" s="1" t="s">
        <v>264</v>
      </c>
      <c r="C183" s="1" t="str">
        <f>E183&amp;"(라)"</f>
        <v>55(라)</v>
      </c>
      <c r="D183" s="1" t="s">
        <v>97</v>
      </c>
      <c r="E183" s="1">
        <v>55</v>
      </c>
      <c r="F183" s="1">
        <v>45120</v>
      </c>
      <c r="G183" s="1" t="s">
        <v>556</v>
      </c>
      <c r="H183" s="1">
        <v>70</v>
      </c>
      <c r="I183" s="1">
        <v>70</v>
      </c>
      <c r="P183" s="1">
        <v>25104</v>
      </c>
      <c r="Q183" s="1" t="s">
        <v>105</v>
      </c>
      <c r="R183" s="125" t="str">
        <f t="shared" si="0"/>
        <v>85(라)</v>
      </c>
      <c r="S183" s="125" t="s">
        <v>97</v>
      </c>
      <c r="T183" s="1">
        <v>85</v>
      </c>
      <c r="V183" s="1">
        <v>32684</v>
      </c>
      <c r="W183" s="1">
        <v>32684</v>
      </c>
      <c r="X183" s="1" t="str">
        <f t="shared" si="1"/>
        <v>93(라)</v>
      </c>
      <c r="Y183" s="1">
        <v>93</v>
      </c>
    </row>
    <row r="184" spans="1:25" ht="20.100000000000001" customHeight="1" x14ac:dyDescent="0.15">
      <c r="A184" s="1">
        <v>32686</v>
      </c>
      <c r="B184" s="1" t="s">
        <v>144</v>
      </c>
      <c r="C184" s="1" t="str">
        <f t="shared" ref="C184:C239" si="2">E184&amp;"(라)"</f>
        <v>75(라)</v>
      </c>
      <c r="D184" s="1" t="s">
        <v>97</v>
      </c>
      <c r="E184" s="1">
        <v>75</v>
      </c>
      <c r="F184" s="1">
        <v>45122</v>
      </c>
      <c r="G184" s="1" t="s">
        <v>306</v>
      </c>
      <c r="H184" s="1">
        <v>80</v>
      </c>
      <c r="I184" s="1">
        <v>60</v>
      </c>
      <c r="P184" s="1">
        <v>21701</v>
      </c>
      <c r="Q184" s="1" t="s">
        <v>608</v>
      </c>
      <c r="R184" s="125" t="str">
        <f t="shared" si="0"/>
        <v>85(라)</v>
      </c>
      <c r="S184" s="125" t="s">
        <v>97</v>
      </c>
      <c r="T184" s="1">
        <v>85</v>
      </c>
      <c r="V184" s="1">
        <v>32869</v>
      </c>
      <c r="W184" s="1">
        <v>32869</v>
      </c>
      <c r="X184" s="1" t="str">
        <f t="shared" si="1"/>
        <v>75(라)</v>
      </c>
      <c r="Y184" s="1">
        <v>75</v>
      </c>
    </row>
    <row r="185" spans="1:25" ht="20.100000000000001" customHeight="1" x14ac:dyDescent="0.15">
      <c r="A185" s="1">
        <v>26935</v>
      </c>
      <c r="B185" s="1" t="s">
        <v>617</v>
      </c>
      <c r="C185" s="1" t="str">
        <f t="shared" si="2"/>
        <v>30(라)</v>
      </c>
      <c r="D185" s="1" t="s">
        <v>97</v>
      </c>
      <c r="E185" s="1">
        <v>30</v>
      </c>
      <c r="F185" s="1">
        <v>45130</v>
      </c>
      <c r="G185" s="1" t="s">
        <v>531</v>
      </c>
      <c r="H185" s="1">
        <v>75</v>
      </c>
      <c r="I185" s="1">
        <v>70</v>
      </c>
      <c r="P185" s="1">
        <v>39615</v>
      </c>
      <c r="Q185" s="1" t="s">
        <v>136</v>
      </c>
      <c r="R185" s="125" t="str">
        <f t="shared" si="0"/>
        <v>65(라)</v>
      </c>
      <c r="S185" s="125" t="s">
        <v>97</v>
      </c>
      <c r="T185" s="1">
        <v>65</v>
      </c>
      <c r="V185" s="1">
        <v>20563</v>
      </c>
      <c r="W185" s="1">
        <v>20563</v>
      </c>
      <c r="X185" s="1" t="str">
        <f t="shared" si="1"/>
        <v>83(라)</v>
      </c>
      <c r="Y185" s="1">
        <v>83</v>
      </c>
    </row>
    <row r="186" spans="1:25" ht="20.100000000000001" customHeight="1" x14ac:dyDescent="0.15">
      <c r="A186" s="1">
        <v>36167</v>
      </c>
      <c r="B186" s="1" t="s">
        <v>223</v>
      </c>
      <c r="C186" s="1" t="str">
        <f t="shared" si="2"/>
        <v>85(라)</v>
      </c>
      <c r="D186" s="1" t="s">
        <v>97</v>
      </c>
      <c r="E186" s="1">
        <v>85</v>
      </c>
      <c r="F186" s="1">
        <v>45140</v>
      </c>
      <c r="G186" s="1" t="s">
        <v>339</v>
      </c>
      <c r="H186" s="1">
        <v>75</v>
      </c>
      <c r="I186" s="1">
        <v>90</v>
      </c>
      <c r="P186" s="1">
        <v>32814</v>
      </c>
      <c r="Q186" s="1" t="s">
        <v>266</v>
      </c>
      <c r="R186" s="125" t="str">
        <f t="shared" si="0"/>
        <v>80(라)</v>
      </c>
      <c r="S186" s="125" t="s">
        <v>97</v>
      </c>
      <c r="T186" s="1">
        <v>80</v>
      </c>
      <c r="V186" s="1">
        <v>26671</v>
      </c>
      <c r="W186" s="1">
        <v>26671</v>
      </c>
      <c r="X186" s="1" t="str">
        <f t="shared" si="1"/>
        <v>84(라)</v>
      </c>
      <c r="Y186" s="1">
        <v>84</v>
      </c>
    </row>
    <row r="187" spans="1:25" ht="20.100000000000001" customHeight="1" x14ac:dyDescent="0.15">
      <c r="A187" s="1">
        <v>26575</v>
      </c>
      <c r="B187" s="1" t="s">
        <v>314</v>
      </c>
      <c r="C187" s="1" t="str">
        <f t="shared" si="2"/>
        <v>80(라)</v>
      </c>
      <c r="D187" s="1" t="s">
        <v>97</v>
      </c>
      <c r="E187" s="1">
        <v>80</v>
      </c>
      <c r="F187" s="1">
        <v>45278</v>
      </c>
      <c r="G187" s="1" t="s">
        <v>237</v>
      </c>
      <c r="H187" s="1">
        <v>75</v>
      </c>
      <c r="I187" s="1">
        <v>90</v>
      </c>
      <c r="P187" s="1">
        <v>28729</v>
      </c>
      <c r="Q187" s="1" t="s">
        <v>363</v>
      </c>
      <c r="R187" s="125" t="str">
        <f t="shared" si="0"/>
        <v>40(라)</v>
      </c>
      <c r="S187" s="125" t="s">
        <v>97</v>
      </c>
      <c r="T187" s="1">
        <v>40</v>
      </c>
      <c r="V187" s="1">
        <v>21809</v>
      </c>
      <c r="W187" s="1">
        <v>21809</v>
      </c>
      <c r="X187" s="1" t="str">
        <f t="shared" si="1"/>
        <v>62(라)</v>
      </c>
      <c r="Y187" s="1">
        <v>62</v>
      </c>
    </row>
    <row r="188" spans="1:25" ht="20.100000000000001" customHeight="1" x14ac:dyDescent="0.15">
      <c r="A188" s="1">
        <v>36025</v>
      </c>
      <c r="B188" s="1" t="s">
        <v>185</v>
      </c>
      <c r="C188" s="1" t="str">
        <f t="shared" si="2"/>
        <v>65(라)</v>
      </c>
      <c r="D188" s="1" t="s">
        <v>97</v>
      </c>
      <c r="E188" s="1">
        <v>65</v>
      </c>
      <c r="F188" s="1">
        <v>45551</v>
      </c>
      <c r="G188" s="1" t="s">
        <v>275</v>
      </c>
      <c r="H188" s="1">
        <v>85</v>
      </c>
      <c r="I188" s="1">
        <v>70</v>
      </c>
      <c r="P188" s="1">
        <v>32686</v>
      </c>
      <c r="Q188" s="1" t="s">
        <v>144</v>
      </c>
      <c r="R188" s="125" t="str">
        <f t="shared" si="0"/>
        <v>85(라)</v>
      </c>
      <c r="S188" s="125" t="s">
        <v>97</v>
      </c>
      <c r="T188" s="1">
        <v>85</v>
      </c>
      <c r="V188" s="1">
        <v>25238</v>
      </c>
      <c r="W188" s="1">
        <v>25238</v>
      </c>
      <c r="X188" s="1" t="str">
        <f t="shared" si="1"/>
        <v>84(라)</v>
      </c>
      <c r="Y188" s="1">
        <v>84</v>
      </c>
    </row>
    <row r="189" spans="1:25" ht="20.100000000000001" customHeight="1" x14ac:dyDescent="0.15">
      <c r="A189" s="1">
        <v>25266</v>
      </c>
      <c r="B189" s="1" t="s">
        <v>513</v>
      </c>
      <c r="C189" s="1" t="str">
        <f t="shared" si="2"/>
        <v>75(라)</v>
      </c>
      <c r="D189" s="1" t="s">
        <v>97</v>
      </c>
      <c r="E189" s="1">
        <v>75</v>
      </c>
      <c r="F189" s="1">
        <v>49853</v>
      </c>
      <c r="G189" s="1" t="s">
        <v>596</v>
      </c>
      <c r="H189" s="1">
        <v>25</v>
      </c>
      <c r="I189" s="1">
        <v>70</v>
      </c>
      <c r="P189" s="1">
        <v>25266</v>
      </c>
      <c r="Q189" s="1" t="s">
        <v>513</v>
      </c>
      <c r="R189" s="125" t="str">
        <f t="shared" si="0"/>
        <v>70(라)</v>
      </c>
      <c r="S189" s="125" t="s">
        <v>97</v>
      </c>
      <c r="T189" s="1">
        <v>70</v>
      </c>
      <c r="V189" s="1">
        <v>45102</v>
      </c>
      <c r="W189" s="1">
        <v>45102</v>
      </c>
      <c r="X189" s="1" t="str">
        <f t="shared" si="1"/>
        <v>96(라)</v>
      </c>
      <c r="Y189" s="1">
        <v>96</v>
      </c>
    </row>
    <row r="190" spans="1:25" ht="20.100000000000001" customHeight="1" x14ac:dyDescent="0.15">
      <c r="A190" s="1">
        <v>26738</v>
      </c>
      <c r="B190" s="1" t="s">
        <v>631</v>
      </c>
      <c r="C190" s="1" t="str">
        <f t="shared" si="2"/>
        <v>35(라)</v>
      </c>
      <c r="D190" s="1" t="s">
        <v>97</v>
      </c>
      <c r="E190" s="1">
        <v>35</v>
      </c>
      <c r="P190" s="1">
        <v>36148</v>
      </c>
      <c r="Q190" s="1" t="s">
        <v>202</v>
      </c>
      <c r="R190" s="125" t="str">
        <f t="shared" si="0"/>
        <v>55(라)</v>
      </c>
      <c r="S190" s="125" t="s">
        <v>97</v>
      </c>
      <c r="T190" s="1">
        <v>55</v>
      </c>
      <c r="V190" s="1">
        <v>33023</v>
      </c>
      <c r="W190" s="1">
        <v>33023</v>
      </c>
      <c r="X190" s="1" t="str">
        <f t="shared" si="1"/>
        <v>59(라)</v>
      </c>
      <c r="Y190" s="1">
        <v>59</v>
      </c>
    </row>
    <row r="191" spans="1:25" ht="20.100000000000001" customHeight="1" x14ac:dyDescent="0.15">
      <c r="A191" s="1">
        <v>37128</v>
      </c>
      <c r="B191" s="1" t="s">
        <v>689</v>
      </c>
      <c r="C191" s="1" t="str">
        <f t="shared" si="2"/>
        <v>45(라)</v>
      </c>
      <c r="D191" s="1" t="s">
        <v>97</v>
      </c>
      <c r="E191" s="1">
        <v>45</v>
      </c>
      <c r="J191" s="106" t="s">
        <v>801</v>
      </c>
      <c r="O191" s="106" t="s">
        <v>294</v>
      </c>
      <c r="P191" s="1">
        <v>37298</v>
      </c>
      <c r="Q191" s="1" t="s">
        <v>693</v>
      </c>
      <c r="R191" s="125" t="str">
        <f t="shared" si="0"/>
        <v>35(라)</v>
      </c>
      <c r="S191" s="125" t="s">
        <v>97</v>
      </c>
      <c r="T191" s="1">
        <v>35</v>
      </c>
      <c r="V191" s="1">
        <v>35980</v>
      </c>
      <c r="W191" s="1">
        <v>35980</v>
      </c>
      <c r="X191" s="1" t="str">
        <f t="shared" si="1"/>
        <v>92(라)</v>
      </c>
      <c r="Y191" s="1">
        <v>92</v>
      </c>
    </row>
    <row r="192" spans="1:25" ht="20.100000000000001" customHeight="1" x14ac:dyDescent="0.15">
      <c r="A192" s="1">
        <v>32869</v>
      </c>
      <c r="B192" s="1" t="s">
        <v>606</v>
      </c>
      <c r="C192" s="1" t="str">
        <f t="shared" si="2"/>
        <v>30(라)</v>
      </c>
      <c r="D192" s="1" t="s">
        <v>97</v>
      </c>
      <c r="E192" s="1">
        <v>30</v>
      </c>
      <c r="F192" s="1">
        <v>36111</v>
      </c>
      <c r="G192" s="1" t="s">
        <v>204</v>
      </c>
      <c r="H192" s="1" t="str">
        <f>J192&amp;"(라)"</f>
        <v>45(라)</v>
      </c>
      <c r="I192" s="1" t="s">
        <v>97</v>
      </c>
      <c r="J192" s="1">
        <v>45</v>
      </c>
      <c r="K192" s="1">
        <v>32655</v>
      </c>
      <c r="L192" s="1" t="s">
        <v>114</v>
      </c>
      <c r="M192" s="123" t="str">
        <f>O192&amp;"(라)"</f>
        <v>20(라)</v>
      </c>
      <c r="N192" s="123" t="s">
        <v>97</v>
      </c>
      <c r="O192" s="1">
        <v>20</v>
      </c>
      <c r="P192" s="1">
        <v>26671</v>
      </c>
      <c r="Q192" s="1" t="s">
        <v>652</v>
      </c>
      <c r="R192" s="125" t="str">
        <f t="shared" si="0"/>
        <v>75(라)</v>
      </c>
      <c r="S192" s="125" t="s">
        <v>97</v>
      </c>
      <c r="T192" s="1">
        <v>75</v>
      </c>
      <c r="V192" s="1">
        <v>45078</v>
      </c>
      <c r="W192" s="1">
        <v>45078</v>
      </c>
      <c r="X192" s="1" t="str">
        <f t="shared" si="1"/>
        <v>95(라)</v>
      </c>
      <c r="Y192" s="1">
        <v>95</v>
      </c>
    </row>
    <row r="193" spans="1:25" ht="20.100000000000001" customHeight="1" x14ac:dyDescent="0.15">
      <c r="A193" s="1">
        <v>36028</v>
      </c>
      <c r="B193" s="1" t="s">
        <v>558</v>
      </c>
      <c r="C193" s="1" t="str">
        <f t="shared" si="2"/>
        <v>40(라)</v>
      </c>
      <c r="D193" s="1" t="s">
        <v>97</v>
      </c>
      <c r="E193" s="1">
        <v>40</v>
      </c>
      <c r="F193" s="1">
        <v>28700</v>
      </c>
      <c r="G193" s="1" t="s">
        <v>335</v>
      </c>
      <c r="H193" s="1" t="str">
        <f t="shared" ref="H193:H242" si="3">J193&amp;"(라)"</f>
        <v>85(라)</v>
      </c>
      <c r="I193" s="1" t="s">
        <v>97</v>
      </c>
      <c r="J193" s="1">
        <v>85</v>
      </c>
      <c r="K193" s="1">
        <v>36111</v>
      </c>
      <c r="L193" s="1" t="s">
        <v>204</v>
      </c>
      <c r="M193" s="123" t="str">
        <f t="shared" ref="M193:M245" si="4">O193&amp;"(라)"</f>
        <v>45(라)</v>
      </c>
      <c r="N193" s="123" t="s">
        <v>97</v>
      </c>
      <c r="O193" s="1">
        <v>45</v>
      </c>
      <c r="P193" s="1">
        <v>33023</v>
      </c>
      <c r="Q193" s="1" t="s">
        <v>146</v>
      </c>
      <c r="R193" s="125" t="str">
        <f t="shared" si="0"/>
        <v>45(라)</v>
      </c>
      <c r="S193" s="125" t="s">
        <v>97</v>
      </c>
      <c r="T193" s="1">
        <v>45</v>
      </c>
      <c r="V193" s="1">
        <v>45064</v>
      </c>
      <c r="W193" s="1">
        <v>45064</v>
      </c>
      <c r="X193" s="1" t="str">
        <f t="shared" si="1"/>
        <v>93(라)</v>
      </c>
      <c r="Y193" s="1">
        <v>93</v>
      </c>
    </row>
    <row r="194" spans="1:25" ht="20.100000000000001" customHeight="1" x14ac:dyDescent="0.15">
      <c r="A194" s="1">
        <v>32878</v>
      </c>
      <c r="B194" s="1" t="s">
        <v>588</v>
      </c>
      <c r="C194" s="1" t="str">
        <f t="shared" si="2"/>
        <v>65(라)</v>
      </c>
      <c r="D194" s="1" t="s">
        <v>97</v>
      </c>
      <c r="E194" s="1">
        <v>65</v>
      </c>
      <c r="F194" s="1">
        <v>21701</v>
      </c>
      <c r="G194" s="1" t="s">
        <v>608</v>
      </c>
      <c r="H194" s="1" t="str">
        <f t="shared" si="3"/>
        <v>70(라)</v>
      </c>
      <c r="I194" s="1" t="s">
        <v>97</v>
      </c>
      <c r="J194" s="1">
        <v>70</v>
      </c>
      <c r="K194" s="1">
        <v>39615</v>
      </c>
      <c r="L194" s="1" t="s">
        <v>136</v>
      </c>
      <c r="M194" s="123" t="str">
        <f t="shared" si="4"/>
        <v>60(라)</v>
      </c>
      <c r="N194" s="123" t="s">
        <v>97</v>
      </c>
      <c r="O194" s="1">
        <v>60</v>
      </c>
      <c r="P194" s="1">
        <v>26738</v>
      </c>
      <c r="Q194" s="1" t="s">
        <v>631</v>
      </c>
      <c r="R194" s="125" t="str">
        <f t="shared" si="0"/>
        <v>30(라)</v>
      </c>
      <c r="S194" s="125" t="s">
        <v>97</v>
      </c>
      <c r="T194" s="1">
        <v>30</v>
      </c>
      <c r="V194" s="1">
        <v>36472</v>
      </c>
      <c r="W194" s="1">
        <v>36472</v>
      </c>
      <c r="X194" s="1" t="str">
        <f t="shared" si="1"/>
        <v>60(라)</v>
      </c>
      <c r="Y194" s="1">
        <v>60</v>
      </c>
    </row>
    <row r="195" spans="1:25" ht="20.100000000000001" customHeight="1" x14ac:dyDescent="0.15">
      <c r="A195" s="1">
        <v>28729</v>
      </c>
      <c r="B195" s="1" t="s">
        <v>363</v>
      </c>
      <c r="C195" s="1" t="str">
        <f t="shared" si="2"/>
        <v>50(라)</v>
      </c>
      <c r="D195" s="1" t="s">
        <v>97</v>
      </c>
      <c r="E195" s="1">
        <v>50</v>
      </c>
      <c r="F195" s="1">
        <v>41367</v>
      </c>
      <c r="G195" s="1" t="s">
        <v>664</v>
      </c>
      <c r="H195" s="1" t="str">
        <f t="shared" si="3"/>
        <v>60(라)</v>
      </c>
      <c r="I195" s="1" t="s">
        <v>97</v>
      </c>
      <c r="J195" s="1">
        <v>60</v>
      </c>
      <c r="K195" s="1">
        <v>26575</v>
      </c>
      <c r="L195" s="1" t="s">
        <v>314</v>
      </c>
      <c r="M195" s="123" t="str">
        <f t="shared" si="4"/>
        <v>95(라)</v>
      </c>
      <c r="N195" s="123" t="s">
        <v>97</v>
      </c>
      <c r="O195" s="1">
        <v>95</v>
      </c>
      <c r="P195" s="1">
        <v>36168</v>
      </c>
      <c r="Q195" s="1" t="s">
        <v>251</v>
      </c>
      <c r="R195" s="125" t="str">
        <f t="shared" si="0"/>
        <v>95(라)</v>
      </c>
      <c r="S195" s="125" t="s">
        <v>97</v>
      </c>
      <c r="T195" s="1">
        <v>95</v>
      </c>
      <c r="V195" s="1">
        <v>38884</v>
      </c>
      <c r="W195" s="1">
        <v>38884</v>
      </c>
      <c r="X195" s="1" t="str">
        <f t="shared" si="1"/>
        <v>87(라)</v>
      </c>
      <c r="Y195" s="1">
        <v>87</v>
      </c>
    </row>
    <row r="196" spans="1:25" ht="20.100000000000001" customHeight="1" x14ac:dyDescent="0.15">
      <c r="A196" s="1">
        <v>33000</v>
      </c>
      <c r="B196" s="1" t="s">
        <v>181</v>
      </c>
      <c r="C196" s="1" t="str">
        <f t="shared" si="2"/>
        <v>90(라)</v>
      </c>
      <c r="D196" s="1" t="s">
        <v>97</v>
      </c>
      <c r="E196" s="1">
        <v>90</v>
      </c>
      <c r="F196" s="1">
        <v>36025</v>
      </c>
      <c r="G196" s="1" t="s">
        <v>185</v>
      </c>
      <c r="H196" s="1" t="str">
        <f t="shared" si="3"/>
        <v>45(라)</v>
      </c>
      <c r="I196" s="1" t="s">
        <v>97</v>
      </c>
      <c r="J196" s="1">
        <v>45</v>
      </c>
      <c r="K196" s="1">
        <v>36028</v>
      </c>
      <c r="L196" s="1" t="s">
        <v>558</v>
      </c>
      <c r="M196" s="123" t="str">
        <f t="shared" si="4"/>
        <v>30(라)</v>
      </c>
      <c r="N196" s="123" t="s">
        <v>97</v>
      </c>
      <c r="O196" s="1">
        <v>30</v>
      </c>
      <c r="P196" s="1">
        <v>28682</v>
      </c>
      <c r="Q196" s="1" t="s">
        <v>349</v>
      </c>
      <c r="R196" s="125" t="str">
        <f t="shared" si="0"/>
        <v>35(라)</v>
      </c>
      <c r="S196" s="125" t="s">
        <v>97</v>
      </c>
      <c r="T196" s="1">
        <v>35</v>
      </c>
      <c r="V196" s="1">
        <v>32660</v>
      </c>
      <c r="W196" s="1">
        <v>32660</v>
      </c>
      <c r="X196" s="1" t="str">
        <f t="shared" si="1"/>
        <v>91(라)</v>
      </c>
      <c r="Y196" s="1">
        <v>91</v>
      </c>
    </row>
    <row r="197" spans="1:25" ht="20.100000000000001" customHeight="1" x14ac:dyDescent="0.15">
      <c r="A197" s="1">
        <v>26649</v>
      </c>
      <c r="B197" s="1" t="s">
        <v>707</v>
      </c>
      <c r="C197" s="1" t="str">
        <f t="shared" si="2"/>
        <v>70(라)</v>
      </c>
      <c r="D197" s="1" t="s">
        <v>97</v>
      </c>
      <c r="E197" s="1">
        <v>70</v>
      </c>
      <c r="F197" s="1">
        <v>32848</v>
      </c>
      <c r="G197" s="1" t="s">
        <v>666</v>
      </c>
      <c r="H197" s="1" t="str">
        <f t="shared" si="3"/>
        <v>75(라)</v>
      </c>
      <c r="I197" s="1" t="s">
        <v>97</v>
      </c>
      <c r="J197" s="1">
        <v>75</v>
      </c>
      <c r="K197" s="1">
        <v>37128</v>
      </c>
      <c r="L197" s="1" t="s">
        <v>689</v>
      </c>
      <c r="M197" s="123" t="str">
        <f t="shared" si="4"/>
        <v>90(라)</v>
      </c>
      <c r="N197" s="123" t="s">
        <v>97</v>
      </c>
      <c r="O197" s="1">
        <v>90</v>
      </c>
      <c r="P197" s="1">
        <v>45102</v>
      </c>
      <c r="Q197" s="1" t="s">
        <v>379</v>
      </c>
      <c r="R197" s="125" t="str">
        <f t="shared" si="0"/>
        <v>80(라)</v>
      </c>
      <c r="S197" s="125" t="s">
        <v>97</v>
      </c>
      <c r="T197" s="1">
        <v>80</v>
      </c>
      <c r="V197" s="1">
        <v>25113</v>
      </c>
      <c r="W197" s="1">
        <v>25113</v>
      </c>
      <c r="X197" s="1" t="str">
        <f t="shared" si="1"/>
        <v>16(라)</v>
      </c>
      <c r="Y197" s="1">
        <v>16</v>
      </c>
    </row>
    <row r="198" spans="1:25" ht="20.100000000000001" customHeight="1" x14ac:dyDescent="0.15">
      <c r="A198" s="1">
        <v>35360</v>
      </c>
      <c r="B198" s="1" t="s">
        <v>453</v>
      </c>
      <c r="C198" s="1" t="str">
        <f t="shared" si="2"/>
        <v>80(라)</v>
      </c>
      <c r="D198" s="1" t="s">
        <v>97</v>
      </c>
      <c r="E198" s="1">
        <v>80</v>
      </c>
      <c r="F198" s="1">
        <v>36028</v>
      </c>
      <c r="G198" s="1" t="s">
        <v>558</v>
      </c>
      <c r="H198" s="1" t="str">
        <f t="shared" si="3"/>
        <v>20(라)</v>
      </c>
      <c r="I198" s="1" t="s">
        <v>97</v>
      </c>
      <c r="J198" s="1">
        <v>20</v>
      </c>
      <c r="K198" s="1">
        <v>36053</v>
      </c>
      <c r="L198" s="1" t="s">
        <v>183</v>
      </c>
      <c r="M198" s="123" t="str">
        <f t="shared" si="4"/>
        <v>15(라)</v>
      </c>
      <c r="N198" s="123" t="s">
        <v>97</v>
      </c>
      <c r="O198" s="1">
        <v>15</v>
      </c>
      <c r="P198" s="1">
        <v>36141</v>
      </c>
      <c r="Q198" s="1" t="s">
        <v>217</v>
      </c>
      <c r="R198" s="125" t="str">
        <f t="shared" si="0"/>
        <v>70(라)</v>
      </c>
      <c r="S198" s="125" t="s">
        <v>97</v>
      </c>
      <c r="T198" s="1">
        <v>70</v>
      </c>
      <c r="V198" s="1">
        <v>36000</v>
      </c>
      <c r="W198" s="1">
        <v>36000</v>
      </c>
      <c r="X198" s="1" t="str">
        <f t="shared" si="1"/>
        <v>88(라)</v>
      </c>
      <c r="Y198" s="1">
        <v>88</v>
      </c>
    </row>
    <row r="199" spans="1:25" ht="20.100000000000001" customHeight="1" x14ac:dyDescent="0.15">
      <c r="A199" s="1">
        <v>36472</v>
      </c>
      <c r="B199" s="1" t="s">
        <v>399</v>
      </c>
      <c r="C199" s="1" t="str">
        <f t="shared" si="2"/>
        <v>30(라)</v>
      </c>
      <c r="D199" s="1" t="s">
        <v>97</v>
      </c>
      <c r="E199" s="1">
        <v>30</v>
      </c>
      <c r="F199" s="1">
        <v>26738</v>
      </c>
      <c r="G199" s="1" t="s">
        <v>631</v>
      </c>
      <c r="H199" s="1" t="str">
        <f t="shared" si="3"/>
        <v>15(라)</v>
      </c>
      <c r="I199" s="1" t="s">
        <v>97</v>
      </c>
      <c r="J199" s="1">
        <v>15</v>
      </c>
      <c r="K199" s="1">
        <v>26738</v>
      </c>
      <c r="L199" s="1" t="s">
        <v>631</v>
      </c>
      <c r="M199" s="123" t="str">
        <f t="shared" si="4"/>
        <v>20(라)</v>
      </c>
      <c r="N199" s="123" t="s">
        <v>97</v>
      </c>
      <c r="O199" s="1">
        <v>20</v>
      </c>
      <c r="P199" s="1">
        <v>41313</v>
      </c>
      <c r="Q199" s="1" t="s">
        <v>681</v>
      </c>
      <c r="R199" s="125" t="str">
        <f t="shared" si="0"/>
        <v>60(라)</v>
      </c>
      <c r="S199" s="125" t="s">
        <v>97</v>
      </c>
      <c r="T199" s="1">
        <v>60</v>
      </c>
      <c r="V199" s="1">
        <v>45061</v>
      </c>
      <c r="W199" s="1">
        <v>45061</v>
      </c>
      <c r="X199" s="1" t="str">
        <f t="shared" si="1"/>
        <v>96(라)</v>
      </c>
      <c r="Y199" s="1">
        <v>96</v>
      </c>
    </row>
    <row r="200" spans="1:25" ht="20.100000000000001" customHeight="1" x14ac:dyDescent="0.15">
      <c r="A200" s="1">
        <v>36023</v>
      </c>
      <c r="B200" s="1" t="s">
        <v>177</v>
      </c>
      <c r="C200" s="1" t="str">
        <f t="shared" si="2"/>
        <v>45(라)</v>
      </c>
      <c r="D200" s="1" t="s">
        <v>97</v>
      </c>
      <c r="E200" s="1">
        <v>45</v>
      </c>
      <c r="F200" s="1">
        <v>36019</v>
      </c>
      <c r="G200" s="1" t="s">
        <v>173</v>
      </c>
      <c r="H200" s="1" t="str">
        <f t="shared" si="3"/>
        <v>85(라)</v>
      </c>
      <c r="I200" s="1" t="s">
        <v>97</v>
      </c>
      <c r="J200" s="1">
        <v>85</v>
      </c>
      <c r="K200" s="1">
        <v>41367</v>
      </c>
      <c r="L200" s="1" t="s">
        <v>664</v>
      </c>
      <c r="M200" s="123" t="str">
        <f t="shared" si="4"/>
        <v>100(라)</v>
      </c>
      <c r="N200" s="123" t="s">
        <v>97</v>
      </c>
      <c r="O200" s="1">
        <v>100</v>
      </c>
      <c r="P200" s="1">
        <v>41367</v>
      </c>
      <c r="Q200" s="1" t="s">
        <v>664</v>
      </c>
      <c r="R200" s="125" t="str">
        <f t="shared" si="0"/>
        <v>60(라)</v>
      </c>
      <c r="S200" s="125" t="s">
        <v>97</v>
      </c>
      <c r="T200" s="1">
        <v>60</v>
      </c>
      <c r="V200" s="1">
        <v>36071</v>
      </c>
      <c r="W200" s="1">
        <v>36071</v>
      </c>
      <c r="X200" s="1" t="str">
        <f t="shared" si="1"/>
        <v>90(라)</v>
      </c>
      <c r="Y200" s="1">
        <v>90</v>
      </c>
    </row>
    <row r="201" spans="1:25" ht="20.100000000000001" customHeight="1" x14ac:dyDescent="0.15">
      <c r="A201" s="1">
        <v>36141</v>
      </c>
      <c r="B201" s="1" t="s">
        <v>217</v>
      </c>
      <c r="C201" s="1" t="str">
        <f t="shared" si="2"/>
        <v>90(라)</v>
      </c>
      <c r="D201" s="1" t="s">
        <v>97</v>
      </c>
      <c r="E201" s="1">
        <v>90</v>
      </c>
      <c r="F201" s="1">
        <v>48537</v>
      </c>
      <c r="G201" s="1" t="s">
        <v>264</v>
      </c>
      <c r="H201" s="1" t="str">
        <f t="shared" si="3"/>
        <v>65(라)</v>
      </c>
      <c r="I201" s="1" t="s">
        <v>97</v>
      </c>
      <c r="J201" s="1">
        <v>65</v>
      </c>
      <c r="K201" s="1">
        <v>36025</v>
      </c>
      <c r="L201" s="1" t="s">
        <v>185</v>
      </c>
      <c r="M201" s="123" t="str">
        <f t="shared" si="4"/>
        <v>60(라)</v>
      </c>
      <c r="N201" s="123" t="s">
        <v>97</v>
      </c>
      <c r="O201" s="1">
        <v>60</v>
      </c>
      <c r="P201" s="1">
        <v>22578</v>
      </c>
      <c r="Q201" s="1" t="s">
        <v>534</v>
      </c>
      <c r="R201" s="125" t="str">
        <f t="shared" si="0"/>
        <v>50(라)</v>
      </c>
      <c r="S201" s="125" t="s">
        <v>97</v>
      </c>
      <c r="T201" s="1">
        <v>50</v>
      </c>
      <c r="V201" s="1">
        <v>26717</v>
      </c>
      <c r="W201" s="1">
        <v>26717</v>
      </c>
      <c r="X201" s="1" t="str">
        <f t="shared" si="1"/>
        <v>45(라)</v>
      </c>
      <c r="Y201" s="1">
        <v>45</v>
      </c>
    </row>
    <row r="202" spans="1:25" ht="20.100000000000001" customHeight="1" x14ac:dyDescent="0.15">
      <c r="A202" s="1">
        <v>32853</v>
      </c>
      <c r="B202" s="1" t="s">
        <v>478</v>
      </c>
      <c r="C202" s="1" t="str">
        <f t="shared" si="2"/>
        <v>85(라)</v>
      </c>
      <c r="D202" s="1" t="s">
        <v>97</v>
      </c>
      <c r="E202" s="1">
        <v>85</v>
      </c>
      <c r="F202" s="1">
        <v>26671</v>
      </c>
      <c r="G202" s="1" t="s">
        <v>652</v>
      </c>
      <c r="H202" s="1" t="str">
        <f t="shared" si="3"/>
        <v>75(라)</v>
      </c>
      <c r="I202" s="1" t="s">
        <v>97</v>
      </c>
      <c r="J202" s="1">
        <v>75</v>
      </c>
      <c r="K202" s="1">
        <v>35357</v>
      </c>
      <c r="L202" s="1" t="s">
        <v>380</v>
      </c>
      <c r="M202" s="123" t="str">
        <f t="shared" si="4"/>
        <v>95(라)</v>
      </c>
      <c r="N202" s="123" t="s">
        <v>97</v>
      </c>
      <c r="O202" s="1">
        <v>95</v>
      </c>
      <c r="P202" s="1">
        <v>33035</v>
      </c>
      <c r="Q202" s="1" t="s">
        <v>341</v>
      </c>
      <c r="R202" s="125" t="str">
        <f t="shared" si="0"/>
        <v>90(라)</v>
      </c>
      <c r="S202" s="125" t="s">
        <v>97</v>
      </c>
      <c r="T202" s="1">
        <v>90</v>
      </c>
      <c r="V202" s="1">
        <v>45108</v>
      </c>
      <c r="W202" s="1">
        <v>45108</v>
      </c>
      <c r="X202" s="1" t="str">
        <f t="shared" si="1"/>
        <v>48(라)</v>
      </c>
      <c r="Y202" s="1">
        <v>48</v>
      </c>
    </row>
    <row r="203" spans="1:25" ht="20.100000000000001" customHeight="1" x14ac:dyDescent="0.15">
      <c r="A203" s="1">
        <v>41369</v>
      </c>
      <c r="B203" s="1" t="s">
        <v>540</v>
      </c>
      <c r="C203" s="1" t="str">
        <f t="shared" si="2"/>
        <v>95(라)</v>
      </c>
      <c r="D203" s="1" t="s">
        <v>97</v>
      </c>
      <c r="E203" s="1">
        <v>95</v>
      </c>
      <c r="F203" s="1">
        <v>31841</v>
      </c>
      <c r="G203" s="1" t="s">
        <v>108</v>
      </c>
      <c r="H203" s="1" t="str">
        <f t="shared" si="3"/>
        <v>75(라)</v>
      </c>
      <c r="I203" s="1" t="s">
        <v>97</v>
      </c>
      <c r="J203" s="1">
        <v>75</v>
      </c>
      <c r="K203" s="1">
        <v>32848</v>
      </c>
      <c r="L203" s="1" t="s">
        <v>666</v>
      </c>
      <c r="M203" s="123" t="str">
        <f t="shared" si="4"/>
        <v>80(라)</v>
      </c>
      <c r="N203" s="123" t="s">
        <v>97</v>
      </c>
      <c r="O203" s="1">
        <v>80</v>
      </c>
      <c r="P203" s="1">
        <v>28690</v>
      </c>
      <c r="Q203" s="1" t="s">
        <v>337</v>
      </c>
      <c r="R203" s="125" t="str">
        <f t="shared" si="0"/>
        <v>40(라)</v>
      </c>
      <c r="S203" s="125" t="s">
        <v>97</v>
      </c>
      <c r="T203" s="1">
        <v>40</v>
      </c>
      <c r="V203" s="1">
        <v>45049</v>
      </c>
      <c r="W203" s="1">
        <v>45049</v>
      </c>
      <c r="X203" s="1" t="str">
        <f t="shared" si="1"/>
        <v>42(라)</v>
      </c>
      <c r="Y203" s="1">
        <v>42</v>
      </c>
    </row>
    <row r="204" spans="1:25" ht="20.100000000000001" customHeight="1" x14ac:dyDescent="0.15">
      <c r="A204" s="1">
        <v>20563</v>
      </c>
      <c r="B204" s="1" t="s">
        <v>311</v>
      </c>
      <c r="C204" s="1" t="str">
        <f t="shared" si="2"/>
        <v>70(라)</v>
      </c>
      <c r="D204" s="1" t="s">
        <v>97</v>
      </c>
      <c r="E204" s="1">
        <v>70</v>
      </c>
      <c r="F204" s="1">
        <v>37298</v>
      </c>
      <c r="G204" s="1" t="s">
        <v>693</v>
      </c>
      <c r="H204" s="1" t="str">
        <f t="shared" si="3"/>
        <v>25(라)</v>
      </c>
      <c r="I204" s="1" t="s">
        <v>97</v>
      </c>
      <c r="J204" s="1">
        <v>25</v>
      </c>
      <c r="K204" s="1">
        <v>33023</v>
      </c>
      <c r="L204" s="1" t="s">
        <v>146</v>
      </c>
      <c r="M204" s="123" t="str">
        <f t="shared" si="4"/>
        <v>40(라)</v>
      </c>
      <c r="N204" s="123" t="s">
        <v>97</v>
      </c>
      <c r="O204" s="1">
        <v>40</v>
      </c>
      <c r="P204" s="1">
        <v>36167</v>
      </c>
      <c r="Q204" s="1" t="s">
        <v>223</v>
      </c>
      <c r="R204" s="125" t="str">
        <f t="shared" si="0"/>
        <v>30(라)</v>
      </c>
      <c r="S204" s="125" t="s">
        <v>97</v>
      </c>
      <c r="T204" s="1">
        <v>30</v>
      </c>
      <c r="V204" s="1">
        <v>25343</v>
      </c>
      <c r="W204" s="1">
        <v>25343</v>
      </c>
      <c r="X204" s="1" t="str">
        <f t="shared" si="1"/>
        <v>90(라)</v>
      </c>
      <c r="Y204" s="1">
        <v>90</v>
      </c>
    </row>
    <row r="205" spans="1:25" ht="20.100000000000001" customHeight="1" x14ac:dyDescent="0.15">
      <c r="A205" s="1">
        <v>31841</v>
      </c>
      <c r="B205" s="1" t="s">
        <v>108</v>
      </c>
      <c r="C205" s="1" t="str">
        <f t="shared" si="2"/>
        <v>80(라)</v>
      </c>
      <c r="D205" s="1" t="s">
        <v>97</v>
      </c>
      <c r="E205" s="1">
        <v>80</v>
      </c>
      <c r="F205" s="1">
        <v>36263</v>
      </c>
      <c r="G205" s="1" t="s">
        <v>578</v>
      </c>
      <c r="H205" s="1" t="str">
        <f t="shared" si="3"/>
        <v>85(라)</v>
      </c>
      <c r="I205" s="1" t="s">
        <v>97</v>
      </c>
      <c r="J205" s="1">
        <v>85</v>
      </c>
      <c r="K205" s="1">
        <v>22573</v>
      </c>
      <c r="L205" s="1" t="s">
        <v>199</v>
      </c>
      <c r="M205" s="123" t="str">
        <f t="shared" si="4"/>
        <v>85(라)</v>
      </c>
      <c r="N205" s="123" t="s">
        <v>97</v>
      </c>
      <c r="O205" s="1">
        <v>85</v>
      </c>
      <c r="P205" s="1">
        <v>45278</v>
      </c>
      <c r="Q205" s="1" t="s">
        <v>237</v>
      </c>
      <c r="R205" s="125" t="str">
        <f t="shared" si="0"/>
        <v>70(라)</v>
      </c>
      <c r="S205" s="125" t="s">
        <v>97</v>
      </c>
      <c r="T205" s="1">
        <v>70</v>
      </c>
      <c r="V205" s="1">
        <v>25278</v>
      </c>
      <c r="W205" s="1">
        <v>25278</v>
      </c>
      <c r="X205" s="1" t="str">
        <f t="shared" si="1"/>
        <v>88(라)</v>
      </c>
      <c r="Y205" s="1">
        <v>88</v>
      </c>
    </row>
    <row r="206" spans="1:25" ht="20.100000000000001" customHeight="1" x14ac:dyDescent="0.15">
      <c r="A206" s="1">
        <v>37313</v>
      </c>
      <c r="B206" s="1" t="s">
        <v>509</v>
      </c>
      <c r="C206" s="1" t="str">
        <f t="shared" si="2"/>
        <v>50(라)</v>
      </c>
      <c r="D206" s="1" t="s">
        <v>97</v>
      </c>
      <c r="E206" s="1">
        <v>50</v>
      </c>
      <c r="F206" s="1">
        <v>36000</v>
      </c>
      <c r="G206" s="1" t="s">
        <v>165</v>
      </c>
      <c r="H206" s="1" t="str">
        <f t="shared" si="3"/>
        <v>90(라)</v>
      </c>
      <c r="I206" s="1" t="s">
        <v>97</v>
      </c>
      <c r="J206" s="1">
        <v>90</v>
      </c>
      <c r="K206" s="1">
        <v>36000</v>
      </c>
      <c r="L206" s="1" t="s">
        <v>165</v>
      </c>
      <c r="M206" s="123" t="str">
        <f t="shared" si="4"/>
        <v>60(라)</v>
      </c>
      <c r="N206" s="123" t="s">
        <v>97</v>
      </c>
      <c r="O206" s="1">
        <v>60</v>
      </c>
      <c r="P206" s="1">
        <v>26599</v>
      </c>
      <c r="Q206" s="1" t="s">
        <v>107</v>
      </c>
      <c r="R206" s="125" t="str">
        <f t="shared" si="0"/>
        <v>70(라)</v>
      </c>
      <c r="S206" s="125" t="s">
        <v>97</v>
      </c>
      <c r="T206" s="1">
        <v>70</v>
      </c>
      <c r="V206" s="1">
        <v>31794</v>
      </c>
      <c r="W206" s="1">
        <v>31794</v>
      </c>
      <c r="X206" s="1" t="str">
        <f t="shared" si="1"/>
        <v>5(라)</v>
      </c>
      <c r="Y206" s="1">
        <v>5</v>
      </c>
    </row>
    <row r="207" spans="1:25" ht="20.100000000000001" customHeight="1" x14ac:dyDescent="0.15">
      <c r="A207" s="1">
        <v>36111</v>
      </c>
      <c r="B207" s="1" t="s">
        <v>204</v>
      </c>
      <c r="C207" s="1" t="str">
        <f t="shared" si="2"/>
        <v>70(라)</v>
      </c>
      <c r="D207" s="1" t="s">
        <v>97</v>
      </c>
      <c r="E207" s="1">
        <v>70</v>
      </c>
      <c r="F207" s="1">
        <v>36141</v>
      </c>
      <c r="G207" s="1" t="s">
        <v>217</v>
      </c>
      <c r="H207" s="1" t="str">
        <f t="shared" si="3"/>
        <v>60(라)</v>
      </c>
      <c r="I207" s="1" t="s">
        <v>97</v>
      </c>
      <c r="J207" s="1">
        <v>60</v>
      </c>
      <c r="K207" s="1">
        <v>36472</v>
      </c>
      <c r="L207" s="1" t="s">
        <v>399</v>
      </c>
      <c r="M207" s="123" t="str">
        <f t="shared" si="4"/>
        <v>50(라)</v>
      </c>
      <c r="N207" s="123" t="s">
        <v>97</v>
      </c>
      <c r="O207" s="1">
        <v>50</v>
      </c>
      <c r="P207" s="1">
        <v>22581</v>
      </c>
      <c r="Q207" s="1" t="s">
        <v>257</v>
      </c>
      <c r="R207" s="125" t="str">
        <f t="shared" si="0"/>
        <v>65(라)</v>
      </c>
      <c r="S207" s="125" t="s">
        <v>97</v>
      </c>
      <c r="T207" s="1">
        <v>65</v>
      </c>
      <c r="V207" s="1">
        <v>25024</v>
      </c>
      <c r="W207" s="1">
        <v>25024</v>
      </c>
      <c r="X207" s="1" t="str">
        <f t="shared" si="1"/>
        <v>87(라)</v>
      </c>
      <c r="Y207" s="1">
        <v>87</v>
      </c>
    </row>
    <row r="208" spans="1:25" ht="20.100000000000001" customHeight="1" x14ac:dyDescent="0.15">
      <c r="A208" s="1">
        <v>26671</v>
      </c>
      <c r="B208" s="1" t="s">
        <v>652</v>
      </c>
      <c r="C208" s="1" t="str">
        <f t="shared" si="2"/>
        <v>80(라)</v>
      </c>
      <c r="D208" s="1" t="s">
        <v>97</v>
      </c>
      <c r="E208" s="1">
        <v>80</v>
      </c>
      <c r="F208" s="1">
        <v>24023</v>
      </c>
      <c r="G208" s="1" t="s">
        <v>140</v>
      </c>
      <c r="H208" s="1" t="str">
        <f t="shared" si="3"/>
        <v>70(라)</v>
      </c>
      <c r="I208" s="1" t="s">
        <v>97</v>
      </c>
      <c r="J208" s="1">
        <v>70</v>
      </c>
      <c r="K208" s="1">
        <v>36148</v>
      </c>
      <c r="L208" s="1" t="s">
        <v>202</v>
      </c>
      <c r="M208" s="123" t="str">
        <f t="shared" si="4"/>
        <v>70(라)</v>
      </c>
      <c r="N208" s="123" t="s">
        <v>97</v>
      </c>
      <c r="O208" s="1">
        <v>70</v>
      </c>
      <c r="P208" s="1">
        <v>45108</v>
      </c>
      <c r="Q208" s="1" t="s">
        <v>293</v>
      </c>
      <c r="R208" s="125" t="str">
        <f t="shared" si="0"/>
        <v>25(라)</v>
      </c>
      <c r="S208" s="125" t="s">
        <v>97</v>
      </c>
      <c r="T208" s="1">
        <v>25</v>
      </c>
      <c r="V208" s="1">
        <v>24023</v>
      </c>
      <c r="W208" s="1">
        <v>24023</v>
      </c>
      <c r="X208" s="1" t="str">
        <f t="shared" si="1"/>
        <v>91(라)</v>
      </c>
      <c r="Y208" s="1">
        <v>91</v>
      </c>
    </row>
    <row r="209" spans="1:25" ht="20.100000000000001" customHeight="1" x14ac:dyDescent="0.15">
      <c r="A209" s="1">
        <v>21701</v>
      </c>
      <c r="B209" s="1" t="s">
        <v>608</v>
      </c>
      <c r="C209" s="1" t="str">
        <f t="shared" si="2"/>
        <v>90(라)</v>
      </c>
      <c r="D209" s="1" t="s">
        <v>97</v>
      </c>
      <c r="E209" s="1">
        <v>90</v>
      </c>
      <c r="F209" s="1">
        <v>32686</v>
      </c>
      <c r="G209" s="1" t="s">
        <v>144</v>
      </c>
      <c r="H209" s="1" t="str">
        <f t="shared" si="3"/>
        <v>45(라)</v>
      </c>
      <c r="I209" s="1" t="s">
        <v>97</v>
      </c>
      <c r="J209" s="1">
        <v>45</v>
      </c>
      <c r="K209" s="1">
        <v>32878</v>
      </c>
      <c r="L209" s="1" t="s">
        <v>588</v>
      </c>
      <c r="M209" s="123" t="str">
        <f t="shared" si="4"/>
        <v>55(라)</v>
      </c>
      <c r="N209" s="123" t="s">
        <v>97</v>
      </c>
      <c r="O209" s="1">
        <v>55</v>
      </c>
      <c r="P209" s="1">
        <v>25024</v>
      </c>
      <c r="Q209" s="1" t="s">
        <v>665</v>
      </c>
      <c r="R209" s="125" t="str">
        <f t="shared" si="0"/>
        <v>60(라)</v>
      </c>
      <c r="S209" s="125" t="s">
        <v>97</v>
      </c>
      <c r="T209" s="1">
        <v>60</v>
      </c>
      <c r="V209" s="1">
        <v>22573</v>
      </c>
      <c r="W209" s="1">
        <v>22573</v>
      </c>
      <c r="X209" s="1" t="str">
        <f t="shared" si="1"/>
        <v>90(라)</v>
      </c>
      <c r="Y209" s="1">
        <v>90</v>
      </c>
    </row>
    <row r="210" spans="1:25" ht="20.100000000000001" customHeight="1" x14ac:dyDescent="0.15">
      <c r="A210" s="1">
        <v>26717</v>
      </c>
      <c r="B210" s="1" t="s">
        <v>400</v>
      </c>
      <c r="C210" s="1" t="str">
        <f t="shared" si="2"/>
        <v>25(라)</v>
      </c>
      <c r="D210" s="1" t="s">
        <v>97</v>
      </c>
      <c r="E210" s="1">
        <v>25</v>
      </c>
      <c r="F210" s="1">
        <v>28682</v>
      </c>
      <c r="G210" s="1" t="s">
        <v>349</v>
      </c>
      <c r="H210" s="1" t="str">
        <f t="shared" si="3"/>
        <v>35(라)</v>
      </c>
      <c r="I210" s="1" t="s">
        <v>97</v>
      </c>
      <c r="J210" s="1">
        <v>35</v>
      </c>
      <c r="K210" s="1">
        <v>26717</v>
      </c>
      <c r="L210" s="1" t="s">
        <v>400</v>
      </c>
      <c r="M210" s="123" t="str">
        <f t="shared" si="4"/>
        <v>30(라)</v>
      </c>
      <c r="N210" s="123" t="s">
        <v>97</v>
      </c>
      <c r="O210" s="1">
        <v>30</v>
      </c>
      <c r="P210" s="1">
        <v>32878</v>
      </c>
      <c r="Q210" s="1" t="s">
        <v>588</v>
      </c>
      <c r="R210" s="125" t="str">
        <f t="shared" si="0"/>
        <v>30(라)</v>
      </c>
      <c r="S210" s="125" t="s">
        <v>97</v>
      </c>
      <c r="T210" s="1">
        <v>30</v>
      </c>
      <c r="V210" s="1">
        <v>25342</v>
      </c>
      <c r="W210" s="1">
        <v>25342</v>
      </c>
      <c r="X210" s="1" t="str">
        <f t="shared" si="1"/>
        <v>53(라)</v>
      </c>
      <c r="Y210" s="1">
        <v>53</v>
      </c>
    </row>
    <row r="211" spans="1:25" ht="20.100000000000001" customHeight="1" x14ac:dyDescent="0.15">
      <c r="A211" s="1">
        <v>33023</v>
      </c>
      <c r="B211" s="1" t="s">
        <v>146</v>
      </c>
      <c r="C211" s="1" t="str">
        <f t="shared" si="2"/>
        <v>80(라)</v>
      </c>
      <c r="D211" s="1" t="s">
        <v>97</v>
      </c>
      <c r="E211" s="1">
        <v>80</v>
      </c>
      <c r="F211" s="1">
        <v>36148</v>
      </c>
      <c r="G211" s="1" t="s">
        <v>202</v>
      </c>
      <c r="H211" s="1" t="str">
        <f t="shared" si="3"/>
        <v>50(라)</v>
      </c>
      <c r="I211" s="1" t="s">
        <v>97</v>
      </c>
      <c r="J211" s="1">
        <v>50</v>
      </c>
      <c r="K211" s="1">
        <v>36263</v>
      </c>
      <c r="L211" s="1" t="s">
        <v>578</v>
      </c>
      <c r="M211" s="123" t="str">
        <f t="shared" si="4"/>
        <v>45(라)</v>
      </c>
      <c r="N211" s="123" t="s">
        <v>97</v>
      </c>
      <c r="O211" s="1">
        <v>45</v>
      </c>
      <c r="P211" s="1">
        <v>39110</v>
      </c>
      <c r="Q211" s="1" t="s">
        <v>279</v>
      </c>
      <c r="R211" s="125" t="str">
        <f t="shared" si="0"/>
        <v>65(라)</v>
      </c>
      <c r="S211" s="125" t="s">
        <v>97</v>
      </c>
      <c r="T211" s="1">
        <v>65</v>
      </c>
      <c r="V211" s="1">
        <v>22581</v>
      </c>
      <c r="W211" s="1">
        <v>22581</v>
      </c>
      <c r="X211" s="1" t="str">
        <f t="shared" si="1"/>
        <v>86(라)</v>
      </c>
      <c r="Y211" s="1">
        <v>86</v>
      </c>
    </row>
    <row r="212" spans="1:25" ht="20.100000000000001" customHeight="1" x14ac:dyDescent="0.15">
      <c r="A212" s="1">
        <v>36000</v>
      </c>
      <c r="B212" s="1" t="s">
        <v>165</v>
      </c>
      <c r="C212" s="1" t="str">
        <f t="shared" si="2"/>
        <v>85(라)</v>
      </c>
      <c r="D212" s="1" t="s">
        <v>97</v>
      </c>
      <c r="E212" s="1">
        <v>85</v>
      </c>
      <c r="F212" s="1">
        <v>32869</v>
      </c>
      <c r="G212" s="1" t="s">
        <v>606</v>
      </c>
      <c r="H212" s="1" t="str">
        <f t="shared" si="3"/>
        <v>70(라)</v>
      </c>
      <c r="I212" s="1" t="s">
        <v>97</v>
      </c>
      <c r="J212" s="1">
        <v>70</v>
      </c>
      <c r="K212" s="1">
        <v>36019</v>
      </c>
      <c r="L212" s="1" t="s">
        <v>173</v>
      </c>
      <c r="M212" s="123" t="str">
        <f t="shared" si="4"/>
        <v>90(라)</v>
      </c>
      <c r="N212" s="123" t="s">
        <v>97</v>
      </c>
      <c r="O212" s="1">
        <v>90</v>
      </c>
      <c r="P212" s="1">
        <v>36053</v>
      </c>
      <c r="Q212" s="1" t="s">
        <v>183</v>
      </c>
      <c r="R212" s="125" t="str">
        <f t="shared" si="0"/>
        <v>85(라)</v>
      </c>
      <c r="S212" s="125" t="s">
        <v>97</v>
      </c>
      <c r="T212" s="1">
        <v>85</v>
      </c>
      <c r="V212" s="1">
        <v>36053</v>
      </c>
      <c r="W212" s="1">
        <v>36053</v>
      </c>
      <c r="X212" s="1" t="str">
        <f t="shared" si="1"/>
        <v>87(라)</v>
      </c>
      <c r="Y212" s="1">
        <v>87</v>
      </c>
    </row>
    <row r="213" spans="1:25" ht="20.100000000000001" customHeight="1" x14ac:dyDescent="0.15">
      <c r="A213" s="1">
        <v>25278</v>
      </c>
      <c r="B213" s="1" t="s">
        <v>299</v>
      </c>
      <c r="C213" s="1" t="str">
        <f t="shared" si="2"/>
        <v>15(라)</v>
      </c>
      <c r="D213" s="1" t="s">
        <v>97</v>
      </c>
      <c r="E213" s="1">
        <v>15</v>
      </c>
      <c r="F213" s="1">
        <v>37313</v>
      </c>
      <c r="G213" s="1" t="s">
        <v>509</v>
      </c>
      <c r="H213" s="1" t="str">
        <f t="shared" si="3"/>
        <v>60(라)</v>
      </c>
      <c r="I213" s="1" t="s">
        <v>97</v>
      </c>
      <c r="J213" s="1">
        <v>60</v>
      </c>
      <c r="K213" s="1">
        <v>38884</v>
      </c>
      <c r="L213" s="1" t="s">
        <v>162</v>
      </c>
      <c r="M213" s="123" t="str">
        <f t="shared" si="4"/>
        <v>75(라)</v>
      </c>
      <c r="N213" s="123" t="s">
        <v>97</v>
      </c>
      <c r="O213" s="1">
        <v>75</v>
      </c>
      <c r="P213" s="1">
        <v>24023</v>
      </c>
      <c r="Q213" s="1" t="s">
        <v>140</v>
      </c>
      <c r="R213" s="125" t="str">
        <f t="shared" si="0"/>
        <v>90(라)</v>
      </c>
      <c r="S213" s="125" t="s">
        <v>97</v>
      </c>
      <c r="T213" s="1">
        <v>90</v>
      </c>
      <c r="V213" s="1">
        <v>22578</v>
      </c>
      <c r="W213" s="1">
        <v>22578</v>
      </c>
      <c r="X213" s="1" t="str">
        <f t="shared" si="1"/>
        <v>95(라)</v>
      </c>
      <c r="Y213" s="1">
        <v>95</v>
      </c>
    </row>
    <row r="214" spans="1:25" ht="20.100000000000001" customHeight="1" x14ac:dyDescent="0.15">
      <c r="A214" s="1">
        <v>45102</v>
      </c>
      <c r="B214" s="1" t="s">
        <v>379</v>
      </c>
      <c r="C214" s="1" t="str">
        <f t="shared" si="2"/>
        <v>80(라)</v>
      </c>
      <c r="D214" s="1" t="s">
        <v>97</v>
      </c>
      <c r="E214" s="1">
        <v>80</v>
      </c>
      <c r="F214" s="1">
        <v>45102</v>
      </c>
      <c r="G214" s="1" t="s">
        <v>379</v>
      </c>
      <c r="H214" s="1" t="str">
        <f t="shared" si="3"/>
        <v>95(라)</v>
      </c>
      <c r="I214" s="1" t="s">
        <v>97</v>
      </c>
      <c r="J214" s="1">
        <v>95</v>
      </c>
      <c r="K214" s="1">
        <v>31841</v>
      </c>
      <c r="L214" s="1" t="s">
        <v>108</v>
      </c>
      <c r="M214" s="123" t="str">
        <f t="shared" si="4"/>
        <v>30(라)</v>
      </c>
      <c r="N214" s="123" t="s">
        <v>97</v>
      </c>
      <c r="O214" s="1">
        <v>30</v>
      </c>
      <c r="P214" s="1">
        <v>35951</v>
      </c>
      <c r="Q214" s="1" t="s">
        <v>781</v>
      </c>
      <c r="R214" s="125" t="str">
        <f t="shared" si="0"/>
        <v>60(라)</v>
      </c>
      <c r="S214" s="125" t="s">
        <v>97</v>
      </c>
      <c r="T214" s="1">
        <v>60</v>
      </c>
      <c r="V214" s="1">
        <v>35985</v>
      </c>
      <c r="W214" s="1">
        <v>35985</v>
      </c>
      <c r="X214" s="1" t="str">
        <f t="shared" si="1"/>
        <v>25(라)</v>
      </c>
      <c r="Y214" s="1">
        <v>25</v>
      </c>
    </row>
    <row r="215" spans="1:25" ht="20.100000000000001" customHeight="1" x14ac:dyDescent="0.15">
      <c r="A215" s="1">
        <v>35985</v>
      </c>
      <c r="B215" s="1" t="s">
        <v>169</v>
      </c>
      <c r="C215" s="1" t="str">
        <f t="shared" si="2"/>
        <v>90(라)</v>
      </c>
      <c r="D215" s="1" t="s">
        <v>97</v>
      </c>
      <c r="E215" s="1">
        <v>90</v>
      </c>
      <c r="F215" s="1">
        <v>20563</v>
      </c>
      <c r="G215" s="1" t="s">
        <v>311</v>
      </c>
      <c r="H215" s="1" t="str">
        <f t="shared" si="3"/>
        <v>90(라)</v>
      </c>
      <c r="I215" s="1" t="s">
        <v>97</v>
      </c>
      <c r="J215" s="1">
        <v>90</v>
      </c>
      <c r="K215" s="1">
        <v>22606</v>
      </c>
      <c r="L215" s="1" t="s">
        <v>390</v>
      </c>
      <c r="M215" s="123" t="str">
        <f t="shared" si="4"/>
        <v>25(라)</v>
      </c>
      <c r="N215" s="123" t="s">
        <v>97</v>
      </c>
      <c r="O215" s="1">
        <v>25</v>
      </c>
      <c r="P215" s="1">
        <v>25278</v>
      </c>
      <c r="Q215" s="1" t="s">
        <v>299</v>
      </c>
      <c r="R215" s="125" t="str">
        <f t="shared" si="0"/>
        <v>45(라)</v>
      </c>
      <c r="S215" s="125" t="s">
        <v>97</v>
      </c>
      <c r="T215" s="1">
        <v>45</v>
      </c>
      <c r="V215" s="1">
        <v>26736</v>
      </c>
      <c r="W215" s="1">
        <v>26736</v>
      </c>
      <c r="X215" s="1" t="str">
        <f t="shared" si="1"/>
        <v>18(라)</v>
      </c>
      <c r="Y215" s="1">
        <v>18</v>
      </c>
    </row>
    <row r="216" spans="1:25" ht="20.100000000000001" customHeight="1" x14ac:dyDescent="0.15">
      <c r="A216" s="1">
        <v>32689</v>
      </c>
      <c r="B216" s="1" t="s">
        <v>112</v>
      </c>
      <c r="C216" s="1" t="str">
        <f t="shared" si="2"/>
        <v>75(라)</v>
      </c>
      <c r="D216" s="1" t="s">
        <v>97</v>
      </c>
      <c r="E216" s="1">
        <v>75</v>
      </c>
      <c r="F216" s="1">
        <v>33023</v>
      </c>
      <c r="G216" s="1" t="s">
        <v>146</v>
      </c>
      <c r="H216" s="1" t="str">
        <f t="shared" si="3"/>
        <v>60(라)</v>
      </c>
      <c r="I216" s="1" t="s">
        <v>97</v>
      </c>
      <c r="J216" s="1">
        <v>60</v>
      </c>
      <c r="K216" s="1">
        <v>32686</v>
      </c>
      <c r="L216" s="1" t="s">
        <v>144</v>
      </c>
      <c r="M216" s="123" t="str">
        <f t="shared" si="4"/>
        <v>80(라)</v>
      </c>
      <c r="N216" s="123" t="s">
        <v>97</v>
      </c>
      <c r="O216" s="1">
        <v>80</v>
      </c>
      <c r="P216" s="1">
        <v>26736</v>
      </c>
      <c r="Q216" s="1" t="s">
        <v>134</v>
      </c>
      <c r="R216" s="125" t="str">
        <f t="shared" si="0"/>
        <v>15(라)</v>
      </c>
      <c r="S216" s="125" t="s">
        <v>97</v>
      </c>
      <c r="T216" s="1">
        <v>15</v>
      </c>
      <c r="V216" s="1">
        <v>26935</v>
      </c>
      <c r="W216" s="1">
        <v>26935</v>
      </c>
      <c r="X216" s="1" t="str">
        <f t="shared" si="1"/>
        <v>44(라)</v>
      </c>
      <c r="Y216" s="1">
        <v>44</v>
      </c>
    </row>
    <row r="217" spans="1:25" ht="20.100000000000001" customHeight="1" x14ac:dyDescent="0.15">
      <c r="A217" s="1">
        <v>35982</v>
      </c>
      <c r="B217" s="1" t="s">
        <v>150</v>
      </c>
      <c r="C217" s="1" t="str">
        <f t="shared" si="2"/>
        <v>45(라)</v>
      </c>
      <c r="D217" s="1" t="s">
        <v>97</v>
      </c>
      <c r="E217" s="1">
        <v>45</v>
      </c>
      <c r="F217" s="1">
        <v>22581</v>
      </c>
      <c r="G217" s="1" t="s">
        <v>257</v>
      </c>
      <c r="H217" s="1" t="str">
        <f t="shared" si="3"/>
        <v>75(라)</v>
      </c>
      <c r="I217" s="1" t="s">
        <v>97</v>
      </c>
      <c r="J217" s="1">
        <v>75</v>
      </c>
      <c r="K217" s="1">
        <v>36062</v>
      </c>
      <c r="L217" s="1" t="s">
        <v>179</v>
      </c>
      <c r="M217" s="123" t="str">
        <f t="shared" si="4"/>
        <v>65(라)</v>
      </c>
      <c r="N217" s="123" t="s">
        <v>97</v>
      </c>
      <c r="O217" s="1">
        <v>65</v>
      </c>
      <c r="P217" s="1">
        <v>32676</v>
      </c>
      <c r="Q217" s="1" t="s">
        <v>175</v>
      </c>
      <c r="R217" s="125" t="str">
        <f t="shared" si="0"/>
        <v>20(라)</v>
      </c>
      <c r="S217" s="125" t="s">
        <v>97</v>
      </c>
      <c r="T217" s="1">
        <v>20</v>
      </c>
      <c r="V217" s="1">
        <v>21889</v>
      </c>
      <c r="W217" s="1">
        <v>21889</v>
      </c>
      <c r="X217" s="1" t="str">
        <f t="shared" si="1"/>
        <v>52(라)</v>
      </c>
      <c r="Y217" s="1">
        <v>52</v>
      </c>
    </row>
    <row r="218" spans="1:25" ht="20.100000000000001" customHeight="1" x14ac:dyDescent="0.15">
      <c r="A218" s="1">
        <v>24023</v>
      </c>
      <c r="B218" s="1" t="s">
        <v>140</v>
      </c>
      <c r="C218" s="1" t="str">
        <f t="shared" si="2"/>
        <v>95(라)</v>
      </c>
      <c r="D218" s="1" t="s">
        <v>97</v>
      </c>
      <c r="E218" s="1">
        <v>95</v>
      </c>
      <c r="F218" s="1">
        <v>22578</v>
      </c>
      <c r="G218" s="1" t="s">
        <v>534</v>
      </c>
      <c r="H218" s="1" t="str">
        <f t="shared" si="3"/>
        <v>75(라)</v>
      </c>
      <c r="I218" s="1" t="s">
        <v>97</v>
      </c>
      <c r="J218" s="1">
        <v>75</v>
      </c>
      <c r="K218" s="1">
        <v>25104</v>
      </c>
      <c r="L218" s="1" t="s">
        <v>105</v>
      </c>
      <c r="M218" s="123" t="str">
        <f t="shared" si="4"/>
        <v>80(라)</v>
      </c>
      <c r="N218" s="123" t="s">
        <v>97</v>
      </c>
      <c r="O218" s="1">
        <v>80</v>
      </c>
      <c r="P218" s="1">
        <v>36066</v>
      </c>
      <c r="Q218" s="1" t="s">
        <v>629</v>
      </c>
      <c r="R218" s="125" t="str">
        <f t="shared" si="0"/>
        <v>10(라)</v>
      </c>
      <c r="S218" s="125" t="s">
        <v>97</v>
      </c>
      <c r="T218" s="1">
        <v>10</v>
      </c>
      <c r="V218" s="1">
        <v>26649</v>
      </c>
      <c r="W218" s="1">
        <v>26649</v>
      </c>
      <c r="X218" s="1" t="str">
        <f t="shared" si="1"/>
        <v>50(라)</v>
      </c>
      <c r="Y218" s="1">
        <v>50</v>
      </c>
    </row>
    <row r="219" spans="1:25" ht="20.100000000000001" customHeight="1" x14ac:dyDescent="0.15">
      <c r="A219" s="1">
        <v>35951</v>
      </c>
      <c r="B219" s="1" t="s">
        <v>781</v>
      </c>
      <c r="C219" s="1" t="str">
        <f t="shared" si="2"/>
        <v>60(라)</v>
      </c>
      <c r="D219" s="1" t="s">
        <v>97</v>
      </c>
      <c r="E219" s="1">
        <v>60</v>
      </c>
      <c r="F219" s="1">
        <v>32853</v>
      </c>
      <c r="G219" s="1" t="s">
        <v>478</v>
      </c>
      <c r="H219" s="1" t="str">
        <f t="shared" si="3"/>
        <v>85(라)</v>
      </c>
      <c r="I219" s="1" t="s">
        <v>97</v>
      </c>
      <c r="J219" s="1">
        <v>85</v>
      </c>
      <c r="K219" s="1">
        <v>32814</v>
      </c>
      <c r="L219" s="1" t="s">
        <v>266</v>
      </c>
      <c r="M219" s="123" t="str">
        <f t="shared" si="4"/>
        <v>80(라)</v>
      </c>
      <c r="N219" s="123" t="s">
        <v>97</v>
      </c>
      <c r="O219" s="1">
        <v>80</v>
      </c>
      <c r="P219" s="1">
        <v>36023</v>
      </c>
      <c r="Q219" s="1" t="s">
        <v>177</v>
      </c>
      <c r="R219" s="125" t="str">
        <f t="shared" si="0"/>
        <v>45(라)</v>
      </c>
      <c r="S219" s="125" t="s">
        <v>97</v>
      </c>
      <c r="T219" s="1">
        <v>45</v>
      </c>
      <c r="V219" s="1">
        <v>37298</v>
      </c>
      <c r="W219" s="1">
        <v>37298</v>
      </c>
      <c r="X219" s="1" t="str">
        <f t="shared" si="1"/>
        <v>50(라)</v>
      </c>
      <c r="Y219" s="1">
        <v>50</v>
      </c>
    </row>
    <row r="220" spans="1:25" ht="20.100000000000001" customHeight="1" x14ac:dyDescent="0.15">
      <c r="A220" s="1">
        <v>36148</v>
      </c>
      <c r="B220" s="1" t="s">
        <v>202</v>
      </c>
      <c r="C220" s="1" t="str">
        <f t="shared" si="2"/>
        <v>90(라)</v>
      </c>
      <c r="D220" s="1" t="s">
        <v>97</v>
      </c>
      <c r="E220" s="1">
        <v>90</v>
      </c>
      <c r="F220" s="1">
        <v>28705</v>
      </c>
      <c r="G220" s="1" t="s">
        <v>763</v>
      </c>
      <c r="H220" s="1" t="str">
        <f t="shared" si="3"/>
        <v>55(라)</v>
      </c>
      <c r="I220" s="1" t="s">
        <v>97</v>
      </c>
      <c r="J220" s="1">
        <v>55</v>
      </c>
      <c r="K220" s="1">
        <v>22581</v>
      </c>
      <c r="L220" s="1" t="s">
        <v>257</v>
      </c>
      <c r="M220" s="123" t="str">
        <f t="shared" si="4"/>
        <v>35(라)</v>
      </c>
      <c r="N220" s="123" t="s">
        <v>97</v>
      </c>
      <c r="O220" s="1">
        <v>35</v>
      </c>
      <c r="P220" s="1">
        <v>26717</v>
      </c>
      <c r="Q220" s="1" t="s">
        <v>400</v>
      </c>
      <c r="R220" s="125" t="str">
        <f t="shared" si="0"/>
        <v>20(라)</v>
      </c>
      <c r="S220" s="125" t="s">
        <v>97</v>
      </c>
      <c r="T220" s="1">
        <v>20</v>
      </c>
      <c r="V220" s="1">
        <v>32828</v>
      </c>
      <c r="W220" s="1">
        <v>32828</v>
      </c>
      <c r="X220" s="1" t="str">
        <f t="shared" si="1"/>
        <v>34(라)</v>
      </c>
      <c r="Y220" s="1">
        <v>34</v>
      </c>
    </row>
    <row r="221" spans="1:25" ht="20.100000000000001" customHeight="1" x14ac:dyDescent="0.15">
      <c r="A221" s="1">
        <v>36168</v>
      </c>
      <c r="B221" s="1" t="s">
        <v>251</v>
      </c>
      <c r="C221" s="1" t="str">
        <f t="shared" si="2"/>
        <v>90(라)</v>
      </c>
      <c r="D221" s="1" t="s">
        <v>97</v>
      </c>
      <c r="E221" s="1">
        <v>90</v>
      </c>
      <c r="F221" s="1">
        <v>45108</v>
      </c>
      <c r="G221" s="1" t="s">
        <v>293</v>
      </c>
      <c r="H221" s="1" t="str">
        <f t="shared" si="3"/>
        <v>20(라)</v>
      </c>
      <c r="I221" s="1" t="s">
        <v>97</v>
      </c>
      <c r="J221" s="1">
        <v>20</v>
      </c>
      <c r="K221" s="1">
        <v>22578</v>
      </c>
      <c r="L221" s="1" t="s">
        <v>534</v>
      </c>
      <c r="M221" s="123" t="str">
        <f t="shared" si="4"/>
        <v>70(라)</v>
      </c>
      <c r="N221" s="123" t="s">
        <v>97</v>
      </c>
      <c r="O221" s="1">
        <v>70</v>
      </c>
      <c r="P221" s="1">
        <v>41436</v>
      </c>
      <c r="Q221" s="1" t="s">
        <v>446</v>
      </c>
      <c r="R221" s="125" t="str">
        <f t="shared" si="0"/>
        <v>60(라)</v>
      </c>
      <c r="S221" s="125" t="s">
        <v>97</v>
      </c>
      <c r="T221" s="1">
        <v>60</v>
      </c>
      <c r="V221" s="1">
        <v>30598</v>
      </c>
      <c r="W221" s="1">
        <v>30598</v>
      </c>
      <c r="X221" s="1" t="str">
        <f t="shared" si="1"/>
        <v>10(라)</v>
      </c>
      <c r="Y221" s="1">
        <v>10</v>
      </c>
    </row>
    <row r="222" spans="1:25" ht="20.100000000000001" customHeight="1" x14ac:dyDescent="0.15">
      <c r="A222" s="1">
        <v>45088</v>
      </c>
      <c r="B222" s="1" t="s">
        <v>295</v>
      </c>
      <c r="C222" s="1" t="str">
        <f t="shared" si="2"/>
        <v>45(라)</v>
      </c>
      <c r="D222" s="1" t="s">
        <v>97</v>
      </c>
      <c r="E222" s="1">
        <v>45</v>
      </c>
      <c r="F222" s="1">
        <v>25342</v>
      </c>
      <c r="G222" s="1" t="s">
        <v>318</v>
      </c>
      <c r="H222" s="1" t="str">
        <f t="shared" si="3"/>
        <v>35(라)</v>
      </c>
      <c r="I222" s="1" t="s">
        <v>97</v>
      </c>
      <c r="J222" s="1">
        <v>35</v>
      </c>
      <c r="K222" s="1">
        <v>25278</v>
      </c>
      <c r="L222" s="1" t="s">
        <v>299</v>
      </c>
      <c r="M222" s="123" t="str">
        <f t="shared" si="4"/>
        <v>90(라)</v>
      </c>
      <c r="N222" s="123" t="s">
        <v>97</v>
      </c>
      <c r="O222" s="1">
        <v>90</v>
      </c>
      <c r="P222" s="1">
        <v>26649</v>
      </c>
      <c r="Q222" s="1" t="s">
        <v>707</v>
      </c>
      <c r="R222" s="125" t="str">
        <f t="shared" si="0"/>
        <v>20(라)</v>
      </c>
      <c r="S222" s="125" t="s">
        <v>97</v>
      </c>
      <c r="T222" s="1">
        <v>20</v>
      </c>
      <c r="V222" s="1">
        <v>32676</v>
      </c>
      <c r="W222" s="1">
        <v>32676</v>
      </c>
      <c r="X222" s="1" t="str">
        <f t="shared" si="1"/>
        <v>2(라)</v>
      </c>
      <c r="Y222" s="1">
        <v>2</v>
      </c>
    </row>
    <row r="223" spans="1:25" ht="20.100000000000001" customHeight="1" x14ac:dyDescent="0.15">
      <c r="A223" s="1">
        <v>22578</v>
      </c>
      <c r="B223" s="1" t="s">
        <v>534</v>
      </c>
      <c r="C223" s="1" t="str">
        <f t="shared" si="2"/>
        <v>60(라)</v>
      </c>
      <c r="D223" s="1" t="s">
        <v>97</v>
      </c>
      <c r="E223" s="1">
        <v>60</v>
      </c>
      <c r="F223" s="1">
        <v>32807</v>
      </c>
      <c r="G223" s="1" t="s">
        <v>296</v>
      </c>
      <c r="H223" s="1" t="str">
        <f t="shared" si="3"/>
        <v>35(라)</v>
      </c>
      <c r="I223" s="1" t="s">
        <v>97</v>
      </c>
      <c r="J223" s="1">
        <v>35</v>
      </c>
      <c r="K223" s="1">
        <v>24023</v>
      </c>
      <c r="L223" s="1" t="s">
        <v>140</v>
      </c>
      <c r="M223" s="123" t="str">
        <f t="shared" si="4"/>
        <v>85(라)</v>
      </c>
      <c r="N223" s="123" t="s">
        <v>97</v>
      </c>
      <c r="O223" s="1">
        <v>85</v>
      </c>
      <c r="P223" s="1">
        <v>32655</v>
      </c>
      <c r="Q223" s="1" t="s">
        <v>114</v>
      </c>
      <c r="R223" s="125" t="str">
        <f t="shared" si="0"/>
        <v>50(라)</v>
      </c>
      <c r="S223" s="125" t="s">
        <v>97</v>
      </c>
      <c r="T223" s="1">
        <v>50</v>
      </c>
      <c r="V223" s="1">
        <v>36665</v>
      </c>
      <c r="W223" s="1">
        <v>36665</v>
      </c>
      <c r="X223" s="1" t="str">
        <f t="shared" si="1"/>
        <v>0(라)</v>
      </c>
      <c r="Y223" s="1">
        <v>0</v>
      </c>
    </row>
    <row r="224" spans="1:25" ht="20.100000000000001" customHeight="1" x14ac:dyDescent="0.15">
      <c r="A224" s="1">
        <v>25342</v>
      </c>
      <c r="B224" s="1" t="s">
        <v>318</v>
      </c>
      <c r="C224" s="1" t="str">
        <f t="shared" si="2"/>
        <v>10(라)</v>
      </c>
      <c r="D224" s="1" t="s">
        <v>97</v>
      </c>
      <c r="E224" s="1">
        <v>10</v>
      </c>
      <c r="F224" s="1">
        <v>21889</v>
      </c>
      <c r="G224" s="1" t="s">
        <v>106</v>
      </c>
      <c r="H224" s="1" t="str">
        <f t="shared" si="3"/>
        <v>40(라)</v>
      </c>
      <c r="I224" s="1" t="s">
        <v>97</v>
      </c>
      <c r="J224" s="1">
        <v>40</v>
      </c>
      <c r="K224" s="1">
        <v>35951</v>
      </c>
      <c r="L224" s="1" t="s">
        <v>781</v>
      </c>
      <c r="M224" s="123" t="str">
        <f t="shared" si="4"/>
        <v>45(라)</v>
      </c>
      <c r="N224" s="123" t="s">
        <v>97</v>
      </c>
      <c r="O224" s="1">
        <v>45</v>
      </c>
      <c r="P224" s="1">
        <v>38884</v>
      </c>
      <c r="Q224" s="1" t="s">
        <v>162</v>
      </c>
      <c r="R224" s="125" t="str">
        <f t="shared" ref="R224:R229" si="5">T224&amp;"(라)"</f>
        <v>20(라)</v>
      </c>
      <c r="S224" s="125" t="s">
        <v>97</v>
      </c>
      <c r="T224" s="1">
        <v>20</v>
      </c>
      <c r="V224" s="1">
        <v>36169</v>
      </c>
      <c r="W224" s="1">
        <v>36169</v>
      </c>
      <c r="X224" s="1" t="str">
        <f t="shared" si="1"/>
        <v>23(라)</v>
      </c>
      <c r="Y224" s="1">
        <v>23</v>
      </c>
    </row>
    <row r="225" spans="1:29" ht="20.100000000000001" customHeight="1" x14ac:dyDescent="0.15">
      <c r="A225" s="1">
        <v>45078</v>
      </c>
      <c r="B225" s="1" t="s">
        <v>210</v>
      </c>
      <c r="C225" s="1" t="str">
        <f t="shared" si="2"/>
        <v>80(라)</v>
      </c>
      <c r="D225" s="1" t="s">
        <v>97</v>
      </c>
      <c r="E225" s="1">
        <v>80</v>
      </c>
      <c r="F225" s="1">
        <v>25024</v>
      </c>
      <c r="G225" s="1" t="s">
        <v>665</v>
      </c>
      <c r="H225" s="1" t="str">
        <f t="shared" si="3"/>
        <v>80(라)</v>
      </c>
      <c r="I225" s="1" t="s">
        <v>97</v>
      </c>
      <c r="J225" s="1">
        <v>80</v>
      </c>
      <c r="K225" s="1">
        <v>20563</v>
      </c>
      <c r="L225" s="1" t="s">
        <v>311</v>
      </c>
      <c r="M225" s="123" t="str">
        <f t="shared" si="4"/>
        <v>65(라)</v>
      </c>
      <c r="N225" s="123" t="s">
        <v>97</v>
      </c>
      <c r="O225" s="1">
        <v>65</v>
      </c>
      <c r="P225" s="1">
        <v>30598</v>
      </c>
      <c r="Q225" s="1" t="s">
        <v>463</v>
      </c>
      <c r="R225" s="125" t="str">
        <f t="shared" si="5"/>
        <v>10(라)</v>
      </c>
      <c r="S225" s="125" t="s">
        <v>97</v>
      </c>
      <c r="T225" s="1">
        <v>10</v>
      </c>
      <c r="V225" s="1">
        <v>32655</v>
      </c>
      <c r="W225" s="1">
        <v>32655</v>
      </c>
      <c r="X225" s="1" t="str">
        <f t="shared" si="1"/>
        <v>48(라)</v>
      </c>
      <c r="Y225" s="1">
        <v>48</v>
      </c>
    </row>
    <row r="226" spans="1:29" ht="20.100000000000001" customHeight="1" x14ac:dyDescent="0.15">
      <c r="A226" s="1">
        <v>25024</v>
      </c>
      <c r="B226" s="1" t="s">
        <v>665</v>
      </c>
      <c r="C226" s="1" t="str">
        <f t="shared" si="2"/>
        <v>85(라)</v>
      </c>
      <c r="D226" s="1" t="s">
        <v>97</v>
      </c>
      <c r="E226" s="1">
        <v>85</v>
      </c>
      <c r="F226" s="1">
        <v>36167</v>
      </c>
      <c r="G226" s="1" t="s">
        <v>223</v>
      </c>
      <c r="H226" s="1" t="str">
        <f t="shared" si="3"/>
        <v>35(라)</v>
      </c>
      <c r="I226" s="1" t="s">
        <v>97</v>
      </c>
      <c r="J226" s="1">
        <v>35</v>
      </c>
      <c r="K226" s="1">
        <v>39110</v>
      </c>
      <c r="L226" s="1" t="s">
        <v>279</v>
      </c>
      <c r="M226" s="123" t="str">
        <f t="shared" si="4"/>
        <v>100(라)</v>
      </c>
      <c r="N226" s="123" t="s">
        <v>97</v>
      </c>
      <c r="O226" s="1">
        <v>100</v>
      </c>
      <c r="P226" s="1">
        <v>36169</v>
      </c>
      <c r="Q226" s="1" t="s">
        <v>219</v>
      </c>
      <c r="R226" s="125" t="str">
        <f t="shared" si="5"/>
        <v>40(라)</v>
      </c>
      <c r="S226" s="125" t="s">
        <v>97</v>
      </c>
      <c r="T226" s="1">
        <v>40</v>
      </c>
      <c r="V226" s="1">
        <v>35357</v>
      </c>
      <c r="W226" s="1">
        <v>35357</v>
      </c>
      <c r="X226" s="1" t="str">
        <f t="shared" si="1"/>
        <v>0(라)</v>
      </c>
      <c r="Y226" s="1">
        <v>0</v>
      </c>
    </row>
    <row r="227" spans="1:29" ht="20.100000000000001" customHeight="1" x14ac:dyDescent="0.15">
      <c r="A227" s="1">
        <v>39110</v>
      </c>
      <c r="B227" s="1" t="s">
        <v>279</v>
      </c>
      <c r="C227" s="1" t="str">
        <f t="shared" si="2"/>
        <v>80(라)</v>
      </c>
      <c r="D227" s="1" t="s">
        <v>97</v>
      </c>
      <c r="E227" s="1">
        <v>80</v>
      </c>
      <c r="F227" s="1">
        <v>38884</v>
      </c>
      <c r="G227" s="1" t="s">
        <v>162</v>
      </c>
      <c r="H227" s="1" t="str">
        <f t="shared" si="3"/>
        <v>40(라)</v>
      </c>
      <c r="I227" s="1" t="s">
        <v>97</v>
      </c>
      <c r="J227" s="1">
        <v>40</v>
      </c>
      <c r="K227" s="1">
        <v>45102</v>
      </c>
      <c r="L227" s="1" t="s">
        <v>379</v>
      </c>
      <c r="M227" s="123" t="str">
        <f t="shared" si="4"/>
        <v>75(라)</v>
      </c>
      <c r="N227" s="123" t="s">
        <v>97</v>
      </c>
      <c r="O227" s="1">
        <v>75</v>
      </c>
      <c r="P227" s="1">
        <v>35991</v>
      </c>
      <c r="Q227" s="1" t="s">
        <v>171</v>
      </c>
      <c r="R227" s="125" t="str">
        <f t="shared" si="5"/>
        <v>20(라)</v>
      </c>
      <c r="S227" s="125" t="s">
        <v>97</v>
      </c>
      <c r="T227" s="1">
        <v>20</v>
      </c>
      <c r="V227" s="1">
        <v>45041</v>
      </c>
      <c r="W227" s="1">
        <v>45041</v>
      </c>
      <c r="X227" s="1" t="str">
        <f t="shared" si="1"/>
        <v>0(라)</v>
      </c>
      <c r="Y227" s="1">
        <v>0</v>
      </c>
    </row>
    <row r="228" spans="1:29" ht="20.100000000000001" customHeight="1" x14ac:dyDescent="0.15">
      <c r="A228" s="1">
        <v>36665</v>
      </c>
      <c r="B228" s="1" t="s">
        <v>208</v>
      </c>
      <c r="C228" s="1" t="str">
        <f t="shared" si="2"/>
        <v>45(라)</v>
      </c>
      <c r="D228" s="1" t="s">
        <v>97</v>
      </c>
      <c r="E228" s="1">
        <v>45</v>
      </c>
      <c r="F228" s="1">
        <v>26524</v>
      </c>
      <c r="G228" s="1" t="s">
        <v>408</v>
      </c>
      <c r="H228" s="1" t="str">
        <f t="shared" si="3"/>
        <v>35(라)</v>
      </c>
      <c r="I228" s="1" t="s">
        <v>97</v>
      </c>
      <c r="J228" s="1">
        <v>35</v>
      </c>
      <c r="K228" s="1">
        <v>28747</v>
      </c>
      <c r="L228" s="1" t="s">
        <v>561</v>
      </c>
      <c r="M228" s="123" t="str">
        <f t="shared" si="4"/>
        <v>40(라)</v>
      </c>
      <c r="N228" s="123" t="s">
        <v>97</v>
      </c>
      <c r="O228" s="1">
        <v>40</v>
      </c>
      <c r="P228" s="1">
        <v>41258</v>
      </c>
      <c r="Q228" s="1" t="s">
        <v>430</v>
      </c>
      <c r="R228" s="125" t="str">
        <f t="shared" si="5"/>
        <v>20(라)</v>
      </c>
      <c r="S228" s="125" t="s">
        <v>97</v>
      </c>
      <c r="T228" s="1">
        <v>20</v>
      </c>
      <c r="V228" s="122">
        <v>18821</v>
      </c>
      <c r="W228" s="122">
        <v>18821</v>
      </c>
      <c r="X228" s="1">
        <v>97</v>
      </c>
    </row>
    <row r="229" spans="1:29" ht="20.100000000000001" customHeight="1" x14ac:dyDescent="0.15">
      <c r="A229" s="1">
        <v>22581</v>
      </c>
      <c r="B229" s="1" t="s">
        <v>257</v>
      </c>
      <c r="C229" s="1" t="str">
        <f t="shared" si="2"/>
        <v>90(라)</v>
      </c>
      <c r="D229" s="1" t="s">
        <v>97</v>
      </c>
      <c r="E229" s="1">
        <v>90</v>
      </c>
      <c r="F229" s="1">
        <v>21954</v>
      </c>
      <c r="G229" s="1" t="s">
        <v>132</v>
      </c>
      <c r="H229" s="1" t="str">
        <f t="shared" si="3"/>
        <v>25(라)</v>
      </c>
      <c r="I229" s="1" t="s">
        <v>97</v>
      </c>
      <c r="J229" s="1">
        <v>25</v>
      </c>
      <c r="K229" s="1">
        <v>32853</v>
      </c>
      <c r="L229" s="1" t="s">
        <v>478</v>
      </c>
      <c r="M229" s="123" t="str">
        <f t="shared" si="4"/>
        <v>90(라)</v>
      </c>
      <c r="N229" s="123" t="s">
        <v>97</v>
      </c>
      <c r="O229" s="1">
        <v>90</v>
      </c>
      <c r="P229" s="1">
        <v>35357</v>
      </c>
      <c r="Q229" s="1" t="s">
        <v>380</v>
      </c>
      <c r="R229" s="125" t="str">
        <f t="shared" si="5"/>
        <v>5(라)</v>
      </c>
      <c r="S229" s="125" t="s">
        <v>97</v>
      </c>
      <c r="T229" s="1">
        <v>5</v>
      </c>
      <c r="V229" s="122">
        <v>28729</v>
      </c>
      <c r="W229" s="122">
        <v>28729</v>
      </c>
      <c r="X229" s="1">
        <v>76</v>
      </c>
    </row>
    <row r="230" spans="1:29" ht="20.100000000000001" customHeight="1" x14ac:dyDescent="0.15">
      <c r="A230" s="1">
        <v>21954</v>
      </c>
      <c r="B230" s="1" t="s">
        <v>132</v>
      </c>
      <c r="C230" s="1" t="str">
        <f t="shared" si="2"/>
        <v>30(라)</v>
      </c>
      <c r="D230" s="1" t="s">
        <v>97</v>
      </c>
      <c r="E230" s="1">
        <v>30</v>
      </c>
      <c r="K230" s="1">
        <v>36141</v>
      </c>
      <c r="L230" s="1" t="s">
        <v>217</v>
      </c>
      <c r="M230" s="123" t="str">
        <f t="shared" si="4"/>
        <v>50(라)</v>
      </c>
      <c r="N230" s="123" t="s">
        <v>97</v>
      </c>
      <c r="O230" s="1">
        <v>50</v>
      </c>
    </row>
    <row r="231" spans="1:29" ht="20.100000000000001" customHeight="1" x14ac:dyDescent="0.15">
      <c r="A231" s="1">
        <v>36053</v>
      </c>
      <c r="B231" s="1" t="s">
        <v>183</v>
      </c>
      <c r="C231" s="1" t="str">
        <f t="shared" si="2"/>
        <v>35(라)</v>
      </c>
      <c r="D231" s="1" t="s">
        <v>97</v>
      </c>
      <c r="E231" s="1">
        <v>35</v>
      </c>
      <c r="F231" s="1">
        <v>25278</v>
      </c>
      <c r="G231" s="1" t="s">
        <v>299</v>
      </c>
      <c r="H231" s="1" t="str">
        <f t="shared" si="3"/>
        <v>85(라)</v>
      </c>
      <c r="I231" s="1" t="s">
        <v>97</v>
      </c>
      <c r="J231" s="1">
        <v>85</v>
      </c>
      <c r="K231" s="1">
        <v>25024</v>
      </c>
      <c r="L231" s="1" t="s">
        <v>665</v>
      </c>
      <c r="M231" s="123" t="str">
        <f t="shared" si="4"/>
        <v>75(라)</v>
      </c>
      <c r="N231" s="123" t="s">
        <v>97</v>
      </c>
      <c r="O231" s="1">
        <v>75</v>
      </c>
    </row>
    <row r="232" spans="1:29" ht="20.100000000000001" customHeight="1" x14ac:dyDescent="0.15">
      <c r="A232" s="1">
        <v>21889</v>
      </c>
      <c r="B232" s="1" t="s">
        <v>106</v>
      </c>
      <c r="C232" s="1" t="str">
        <f t="shared" si="2"/>
        <v>15(라)</v>
      </c>
      <c r="D232" s="1" t="s">
        <v>97</v>
      </c>
      <c r="E232" s="1">
        <v>15</v>
      </c>
      <c r="F232" s="1">
        <v>26717</v>
      </c>
      <c r="G232" s="1" t="s">
        <v>400</v>
      </c>
      <c r="H232" s="1" t="str">
        <f t="shared" si="3"/>
        <v>20(라)</v>
      </c>
      <c r="I232" s="1" t="s">
        <v>97</v>
      </c>
      <c r="J232" s="1">
        <v>20</v>
      </c>
      <c r="K232" s="1">
        <v>36168</v>
      </c>
      <c r="L232" s="1" t="s">
        <v>251</v>
      </c>
      <c r="M232" s="123" t="str">
        <f t="shared" si="4"/>
        <v>80(라)</v>
      </c>
      <c r="N232" s="123" t="s">
        <v>97</v>
      </c>
      <c r="O232" s="1">
        <v>80</v>
      </c>
    </row>
    <row r="233" spans="1:29" ht="20.100000000000001" customHeight="1" x14ac:dyDescent="0.15">
      <c r="A233" s="1">
        <v>30598</v>
      </c>
      <c r="B233" s="1" t="s">
        <v>463</v>
      </c>
      <c r="C233" s="1" t="str">
        <f t="shared" si="2"/>
        <v>10(라)</v>
      </c>
      <c r="D233" s="1" t="s">
        <v>97</v>
      </c>
      <c r="E233" s="1">
        <v>10</v>
      </c>
      <c r="F233" s="1">
        <v>45041</v>
      </c>
      <c r="G233" s="1" t="s">
        <v>733</v>
      </c>
      <c r="H233" s="1" t="str">
        <f t="shared" si="3"/>
        <v>0(라)</v>
      </c>
      <c r="I233" s="1" t="s">
        <v>97</v>
      </c>
      <c r="J233" s="1">
        <v>0</v>
      </c>
      <c r="K233" s="1">
        <v>37298</v>
      </c>
      <c r="L233" s="1" t="s">
        <v>693</v>
      </c>
      <c r="M233" s="123" t="str">
        <f t="shared" si="4"/>
        <v>40(라)</v>
      </c>
      <c r="N233" s="123" t="s">
        <v>97</v>
      </c>
      <c r="O233" s="1">
        <v>40</v>
      </c>
    </row>
    <row r="234" spans="1:29" ht="20.100000000000001" customHeight="1" x14ac:dyDescent="0.15">
      <c r="A234" s="1">
        <v>38884</v>
      </c>
      <c r="B234" s="1" t="s">
        <v>162</v>
      </c>
      <c r="C234" s="1" t="str">
        <f t="shared" si="2"/>
        <v>25(라)</v>
      </c>
      <c r="D234" s="1" t="s">
        <v>97</v>
      </c>
      <c r="E234" s="1">
        <v>25</v>
      </c>
      <c r="F234" s="1">
        <v>36066</v>
      </c>
      <c r="G234" s="1" t="s">
        <v>629</v>
      </c>
      <c r="H234" s="1" t="str">
        <f t="shared" si="3"/>
        <v>30(라)</v>
      </c>
      <c r="I234" s="1" t="s">
        <v>97</v>
      </c>
      <c r="J234" s="1">
        <v>30</v>
      </c>
      <c r="K234" s="1">
        <v>25113</v>
      </c>
      <c r="L234" s="1" t="s">
        <v>694</v>
      </c>
      <c r="M234" s="123" t="str">
        <f t="shared" si="4"/>
        <v>10(라)</v>
      </c>
      <c r="N234" s="123" t="s">
        <v>97</v>
      </c>
      <c r="O234" s="1">
        <v>10</v>
      </c>
    </row>
    <row r="235" spans="1:29" ht="20.100000000000001" customHeight="1" x14ac:dyDescent="0.15">
      <c r="A235" s="1">
        <v>31472</v>
      </c>
      <c r="B235" s="1" t="s">
        <v>584</v>
      </c>
      <c r="C235" s="1" t="str">
        <f t="shared" si="2"/>
        <v>65(라)</v>
      </c>
      <c r="D235" s="1" t="s">
        <v>97</v>
      </c>
      <c r="E235" s="1">
        <v>65</v>
      </c>
      <c r="F235" s="1">
        <v>45049</v>
      </c>
      <c r="G235" s="74" t="s">
        <v>255</v>
      </c>
      <c r="H235" s="1" t="str">
        <f t="shared" si="3"/>
        <v>30(라)</v>
      </c>
      <c r="I235" s="1" t="s">
        <v>97</v>
      </c>
      <c r="J235" s="1">
        <v>30</v>
      </c>
      <c r="K235" s="1">
        <v>21809</v>
      </c>
      <c r="L235" s="1" t="s">
        <v>190</v>
      </c>
      <c r="M235" s="123" t="str">
        <f t="shared" si="4"/>
        <v>35(라)</v>
      </c>
      <c r="N235" s="123" t="s">
        <v>97</v>
      </c>
      <c r="O235" s="1">
        <v>35</v>
      </c>
    </row>
    <row r="236" spans="1:29" ht="20.100000000000001" customHeight="1" x14ac:dyDescent="0.15">
      <c r="A236" s="1">
        <v>35192</v>
      </c>
      <c r="B236" s="1" t="s">
        <v>515</v>
      </c>
      <c r="C236" s="1" t="str">
        <f t="shared" si="2"/>
        <v>30(라)</v>
      </c>
      <c r="D236" s="1" t="s">
        <v>97</v>
      </c>
      <c r="E236" s="1">
        <v>30</v>
      </c>
      <c r="F236" s="1">
        <v>25113</v>
      </c>
      <c r="G236" s="1" t="s">
        <v>694</v>
      </c>
      <c r="H236" s="1" t="str">
        <f t="shared" si="3"/>
        <v>15(라)</v>
      </c>
      <c r="I236" s="1" t="s">
        <v>97</v>
      </c>
      <c r="J236" s="1">
        <v>15</v>
      </c>
      <c r="K236" s="1">
        <v>25342</v>
      </c>
      <c r="L236" s="1" t="s">
        <v>318</v>
      </c>
      <c r="M236" s="123" t="str">
        <f t="shared" si="4"/>
        <v>35(라)</v>
      </c>
      <c r="N236" s="123" t="s">
        <v>97</v>
      </c>
      <c r="O236" s="1">
        <v>35</v>
      </c>
    </row>
    <row r="237" spans="1:29" ht="20.100000000000001" customHeight="1" x14ac:dyDescent="0.15">
      <c r="A237" s="1">
        <v>36169</v>
      </c>
      <c r="B237" s="1" t="s">
        <v>219</v>
      </c>
      <c r="C237" s="1" t="str">
        <f t="shared" si="2"/>
        <v>20(라)</v>
      </c>
      <c r="D237" s="1" t="s">
        <v>97</v>
      </c>
      <c r="E237" s="1">
        <v>20</v>
      </c>
      <c r="F237" s="1">
        <v>26649</v>
      </c>
      <c r="G237" s="1" t="s">
        <v>707</v>
      </c>
      <c r="H237" s="1" t="str">
        <f t="shared" si="3"/>
        <v>40(라)</v>
      </c>
      <c r="I237" s="1" t="s">
        <v>97</v>
      </c>
      <c r="J237" s="1">
        <v>40</v>
      </c>
      <c r="K237" s="1">
        <v>26524</v>
      </c>
      <c r="L237" s="1" t="s">
        <v>408</v>
      </c>
      <c r="M237" s="123" t="str">
        <f t="shared" si="4"/>
        <v>15(라)</v>
      </c>
      <c r="N237" s="123" t="s">
        <v>97</v>
      </c>
      <c r="O237" s="1">
        <v>15</v>
      </c>
    </row>
    <row r="238" spans="1:29" ht="20.100000000000001" customHeight="1" x14ac:dyDescent="0.15">
      <c r="A238" s="1">
        <v>45041</v>
      </c>
      <c r="B238" s="1" t="s">
        <v>733</v>
      </c>
      <c r="C238" s="1" t="str">
        <f t="shared" si="2"/>
        <v>0(라)</v>
      </c>
      <c r="D238" s="1" t="s">
        <v>97</v>
      </c>
      <c r="E238" s="1">
        <v>0</v>
      </c>
      <c r="F238" s="1">
        <v>21860</v>
      </c>
      <c r="G238" s="1" t="s">
        <v>316</v>
      </c>
      <c r="H238" s="1" t="str">
        <f t="shared" si="3"/>
        <v>20(라)</v>
      </c>
      <c r="I238" s="1" t="s">
        <v>97</v>
      </c>
      <c r="J238" s="1">
        <v>20</v>
      </c>
      <c r="K238" s="1">
        <v>36071</v>
      </c>
      <c r="L238" s="1" t="s">
        <v>805</v>
      </c>
      <c r="M238" s="123" t="str">
        <f t="shared" si="4"/>
        <v>15(라)</v>
      </c>
      <c r="N238" s="123" t="s">
        <v>97</v>
      </c>
      <c r="O238" s="1">
        <v>15</v>
      </c>
    </row>
    <row r="239" spans="1:29" ht="20.100000000000001" customHeight="1" x14ac:dyDescent="0.15">
      <c r="A239" s="1">
        <v>32655</v>
      </c>
      <c r="B239" s="1" t="s">
        <v>114</v>
      </c>
      <c r="C239" s="1" t="str">
        <f t="shared" si="2"/>
        <v>20(라)</v>
      </c>
      <c r="D239" s="1" t="s">
        <v>97</v>
      </c>
      <c r="E239" s="1">
        <v>20</v>
      </c>
      <c r="F239" s="1">
        <v>36169</v>
      </c>
      <c r="G239" s="1" t="s">
        <v>219</v>
      </c>
      <c r="H239" s="1" t="str">
        <f t="shared" si="3"/>
        <v>25(라)</v>
      </c>
      <c r="I239" s="1" t="s">
        <v>97</v>
      </c>
      <c r="J239" s="1">
        <v>25</v>
      </c>
      <c r="K239" s="1">
        <v>45049</v>
      </c>
      <c r="L239" s="1" t="s">
        <v>255</v>
      </c>
      <c r="M239" s="123" t="str">
        <f t="shared" si="4"/>
        <v>40(라)</v>
      </c>
      <c r="N239" s="123" t="s">
        <v>97</v>
      </c>
      <c r="O239" s="1">
        <v>40</v>
      </c>
      <c r="AC239" s="34"/>
    </row>
    <row r="240" spans="1:29" ht="20.100000000000001" customHeight="1" x14ac:dyDescent="0.15">
      <c r="F240" s="1">
        <v>30598</v>
      </c>
      <c r="G240" s="1" t="s">
        <v>463</v>
      </c>
      <c r="H240" s="1" t="str">
        <f t="shared" si="3"/>
        <v>25(라)</v>
      </c>
      <c r="I240" s="1" t="s">
        <v>97</v>
      </c>
      <c r="J240" s="1">
        <v>25</v>
      </c>
      <c r="K240" s="1">
        <v>26649</v>
      </c>
      <c r="L240" s="1" t="s">
        <v>707</v>
      </c>
      <c r="M240" s="123" t="str">
        <f t="shared" si="4"/>
        <v>45(라)</v>
      </c>
      <c r="N240" s="123" t="s">
        <v>97</v>
      </c>
      <c r="O240" s="1">
        <v>45</v>
      </c>
    </row>
    <row r="241" spans="6:15" ht="20.100000000000001" customHeight="1" x14ac:dyDescent="0.15">
      <c r="F241" s="1">
        <v>32655</v>
      </c>
      <c r="G241" s="1" t="s">
        <v>114</v>
      </c>
      <c r="H241" s="1" t="str">
        <f t="shared" si="3"/>
        <v>25(라)</v>
      </c>
      <c r="I241" s="1" t="s">
        <v>97</v>
      </c>
      <c r="J241" s="1">
        <v>25</v>
      </c>
      <c r="K241" s="1">
        <v>35192</v>
      </c>
      <c r="L241" s="1" t="s">
        <v>515</v>
      </c>
      <c r="M241" s="123" t="str">
        <f t="shared" si="4"/>
        <v>30(라)</v>
      </c>
      <c r="N241" s="123" t="s">
        <v>97</v>
      </c>
      <c r="O241" s="1">
        <v>30</v>
      </c>
    </row>
    <row r="242" spans="6:15" ht="20.100000000000001" customHeight="1" x14ac:dyDescent="0.15">
      <c r="F242" s="1">
        <v>35192</v>
      </c>
      <c r="G242" s="1" t="s">
        <v>515</v>
      </c>
      <c r="H242" s="1" t="str">
        <f t="shared" si="3"/>
        <v>50(라)</v>
      </c>
      <c r="I242" s="1" t="s">
        <v>97</v>
      </c>
      <c r="J242" s="1">
        <v>50</v>
      </c>
      <c r="K242" s="1">
        <v>26736</v>
      </c>
      <c r="L242" s="1" t="s">
        <v>134</v>
      </c>
      <c r="M242" s="123" t="str">
        <f t="shared" si="4"/>
        <v>5(라)</v>
      </c>
      <c r="N242" s="123" t="s">
        <v>97</v>
      </c>
      <c r="O242" s="1">
        <v>5</v>
      </c>
    </row>
    <row r="243" spans="6:15" ht="20.100000000000001" customHeight="1" x14ac:dyDescent="0.15">
      <c r="K243" s="1">
        <v>21860</v>
      </c>
      <c r="L243" s="1" t="s">
        <v>316</v>
      </c>
      <c r="M243" s="123" t="str">
        <f t="shared" si="4"/>
        <v>15(라)</v>
      </c>
      <c r="N243" s="123" t="s">
        <v>97</v>
      </c>
      <c r="O243" s="1">
        <v>15</v>
      </c>
    </row>
    <row r="244" spans="6:15" ht="20.100000000000001" customHeight="1" x14ac:dyDescent="0.15">
      <c r="K244" s="1">
        <v>30598</v>
      </c>
      <c r="L244" s="1" t="s">
        <v>463</v>
      </c>
      <c r="M244" s="123" t="str">
        <f t="shared" si="4"/>
        <v>15(라)</v>
      </c>
      <c r="N244" s="123" t="s">
        <v>97</v>
      </c>
      <c r="O244" s="1">
        <v>15</v>
      </c>
    </row>
    <row r="245" spans="6:15" ht="20.100000000000001" customHeight="1" x14ac:dyDescent="0.15">
      <c r="K245" s="1">
        <v>36169</v>
      </c>
      <c r="L245" s="1" t="s">
        <v>219</v>
      </c>
      <c r="M245" s="123" t="str">
        <f t="shared" si="4"/>
        <v>50(라)</v>
      </c>
      <c r="N245" s="123" t="s">
        <v>97</v>
      </c>
      <c r="O245" s="1">
        <v>50</v>
      </c>
    </row>
    <row r="246" spans="6:15" ht="20.100000000000001" customHeight="1" x14ac:dyDescent="0.15"/>
    <row r="247" spans="6:15" ht="20.100000000000001" customHeight="1" x14ac:dyDescent="0.15"/>
    <row r="248" spans="6:15" ht="20.100000000000001" customHeight="1" x14ac:dyDescent="0.15"/>
    <row r="249" spans="6:15" ht="20.100000000000001" customHeight="1" x14ac:dyDescent="0.15"/>
    <row r="250" spans="6:15" ht="20.100000000000001" customHeight="1" x14ac:dyDescent="0.15"/>
    <row r="251" spans="6:15" ht="20.100000000000001" customHeight="1" x14ac:dyDescent="0.15"/>
    <row r="252" spans="6:15" ht="20.100000000000001" customHeight="1" x14ac:dyDescent="0.15"/>
    <row r="253" spans="6:15" ht="20.100000000000001" customHeight="1" x14ac:dyDescent="0.15"/>
    <row r="254" spans="6:15" ht="20.100000000000001" customHeight="1" x14ac:dyDescent="0.15"/>
    <row r="255" spans="6:15" ht="20.100000000000001" customHeight="1" x14ac:dyDescent="0.15"/>
    <row r="256" spans="6:15" ht="20.100000000000001" customHeight="1" x14ac:dyDescent="0.15"/>
    <row r="257" ht="20.100000000000001" customHeight="1" x14ac:dyDescent="0.15"/>
    <row r="258" ht="20.100000000000001" customHeight="1" x14ac:dyDescent="0.15"/>
    <row r="259" ht="20.100000000000001" customHeight="1" x14ac:dyDescent="0.15"/>
    <row r="260" ht="20.100000000000001" customHeight="1" x14ac:dyDescent="0.15"/>
    <row r="261" ht="20.100000000000001" customHeight="1" x14ac:dyDescent="0.15"/>
    <row r="262" ht="20.100000000000001" customHeight="1" x14ac:dyDescent="0.15"/>
    <row r="263" ht="20.100000000000001" customHeight="1" x14ac:dyDescent="0.15"/>
    <row r="264" ht="20.100000000000001" customHeight="1" x14ac:dyDescent="0.15"/>
    <row r="265" ht="20.100000000000001" customHeight="1" x14ac:dyDescent="0.15"/>
    <row r="266" ht="20.100000000000001" customHeight="1" x14ac:dyDescent="0.15"/>
    <row r="267" ht="20.100000000000001" customHeight="1" x14ac:dyDescent="0.15"/>
    <row r="268" ht="20.100000000000001" customHeight="1" x14ac:dyDescent="0.15"/>
    <row r="269" ht="20.100000000000001" customHeight="1" x14ac:dyDescent="0.15"/>
    <row r="270" ht="20.100000000000001" customHeight="1" x14ac:dyDescent="0.15"/>
    <row r="271" ht="20.100000000000001" customHeight="1" x14ac:dyDescent="0.15"/>
    <row r="272" ht="20.100000000000001" customHeight="1" x14ac:dyDescent="0.15"/>
    <row r="273" spans="1:24" ht="20.100000000000001" customHeight="1" x14ac:dyDescent="0.15"/>
    <row r="274" spans="1:24" ht="20.100000000000001" customHeight="1" x14ac:dyDescent="0.15"/>
    <row r="275" spans="1:24" ht="20.100000000000001" customHeight="1" x14ac:dyDescent="0.15">
      <c r="A275" s="1">
        <v>41491</v>
      </c>
      <c r="B275" s="1" t="s">
        <v>489</v>
      </c>
      <c r="C275" s="1" t="s">
        <v>779</v>
      </c>
      <c r="D275" s="1" t="s">
        <v>779</v>
      </c>
      <c r="F275" s="1">
        <v>41491</v>
      </c>
      <c r="G275" s="1" t="s">
        <v>489</v>
      </c>
      <c r="H275" s="1" t="s">
        <v>779</v>
      </c>
      <c r="I275" s="1" t="s">
        <v>779</v>
      </c>
      <c r="K275" s="1">
        <v>41491</v>
      </c>
      <c r="L275" s="1" t="s">
        <v>489</v>
      </c>
      <c r="M275" s="1" t="s">
        <v>779</v>
      </c>
      <c r="N275" s="1" t="s">
        <v>779</v>
      </c>
      <c r="P275" s="1">
        <v>41491</v>
      </c>
      <c r="Q275" s="1" t="s">
        <v>489</v>
      </c>
      <c r="R275" s="1" t="s">
        <v>779</v>
      </c>
      <c r="S275" s="1" t="s">
        <v>779</v>
      </c>
      <c r="V275" s="1">
        <v>41491</v>
      </c>
      <c r="W275" s="1">
        <v>41491</v>
      </c>
      <c r="X275" s="1" t="s">
        <v>779</v>
      </c>
    </row>
    <row r="276" spans="1:24" ht="20.100000000000001" customHeight="1" x14ac:dyDescent="0.15">
      <c r="A276" s="1">
        <v>36030</v>
      </c>
      <c r="B276" s="1" t="s">
        <v>158</v>
      </c>
      <c r="C276" s="1" t="s">
        <v>779</v>
      </c>
      <c r="D276" s="1" t="s">
        <v>779</v>
      </c>
      <c r="F276" s="1">
        <v>36030</v>
      </c>
      <c r="G276" s="1" t="s">
        <v>158</v>
      </c>
      <c r="H276" s="1" t="s">
        <v>779</v>
      </c>
      <c r="I276" s="1" t="s">
        <v>779</v>
      </c>
      <c r="K276" s="1">
        <v>36030</v>
      </c>
      <c r="L276" s="1" t="s">
        <v>158</v>
      </c>
      <c r="M276" s="1" t="s">
        <v>779</v>
      </c>
      <c r="N276" s="1" t="s">
        <v>779</v>
      </c>
      <c r="P276" s="1">
        <v>36030</v>
      </c>
      <c r="Q276" s="1" t="s">
        <v>158</v>
      </c>
      <c r="R276" s="1" t="s">
        <v>779</v>
      </c>
      <c r="S276" s="1" t="s">
        <v>779</v>
      </c>
      <c r="U276" s="34"/>
      <c r="V276" s="1">
        <v>36030</v>
      </c>
      <c r="W276" s="1">
        <v>36030</v>
      </c>
      <c r="X276" s="1" t="s">
        <v>779</v>
      </c>
    </row>
    <row r="277" spans="1:24" ht="20.100000000000001" customHeight="1" x14ac:dyDescent="0.15">
      <c r="A277" s="1">
        <v>41509</v>
      </c>
      <c r="B277" s="1" t="s">
        <v>728</v>
      </c>
      <c r="C277" s="1" t="s">
        <v>779</v>
      </c>
      <c r="D277" s="1" t="s">
        <v>779</v>
      </c>
      <c r="F277" s="1">
        <v>41509</v>
      </c>
      <c r="G277" s="1" t="s">
        <v>728</v>
      </c>
      <c r="H277" s="1" t="s">
        <v>779</v>
      </c>
      <c r="I277" s="1" t="s">
        <v>779</v>
      </c>
      <c r="K277" s="1">
        <v>41509</v>
      </c>
      <c r="L277" s="1" t="s">
        <v>728</v>
      </c>
      <c r="M277" s="1" t="s">
        <v>779</v>
      </c>
      <c r="N277" s="1" t="s">
        <v>779</v>
      </c>
      <c r="P277" s="1">
        <v>41509</v>
      </c>
      <c r="Q277" s="1" t="s">
        <v>728</v>
      </c>
      <c r="R277" s="1" t="s">
        <v>779</v>
      </c>
      <c r="S277" s="1" t="s">
        <v>779</v>
      </c>
      <c r="V277" s="1">
        <v>41509</v>
      </c>
      <c r="W277" s="1">
        <v>41509</v>
      </c>
      <c r="X277" s="1" t="s">
        <v>779</v>
      </c>
    </row>
    <row r="278" spans="1:24" ht="20.100000000000001" customHeight="1" x14ac:dyDescent="0.15">
      <c r="A278" s="1">
        <v>28688</v>
      </c>
      <c r="B278" s="1" t="s">
        <v>331</v>
      </c>
      <c r="C278" s="1" t="s">
        <v>779</v>
      </c>
      <c r="D278" s="1" t="s">
        <v>779</v>
      </c>
      <c r="F278" s="1">
        <v>28688</v>
      </c>
      <c r="G278" s="1" t="s">
        <v>331</v>
      </c>
      <c r="H278" s="1" t="s">
        <v>779</v>
      </c>
      <c r="I278" s="1" t="s">
        <v>779</v>
      </c>
      <c r="K278" s="1">
        <v>28688</v>
      </c>
      <c r="L278" s="1" t="s">
        <v>331</v>
      </c>
      <c r="M278" s="1" t="s">
        <v>779</v>
      </c>
      <c r="N278" s="1" t="s">
        <v>779</v>
      </c>
      <c r="P278" s="1">
        <v>28688</v>
      </c>
      <c r="Q278" s="1" t="s">
        <v>331</v>
      </c>
      <c r="R278" s="1" t="s">
        <v>779</v>
      </c>
      <c r="S278" s="1" t="s">
        <v>779</v>
      </c>
      <c r="V278" s="1">
        <v>28688</v>
      </c>
      <c r="W278" s="1">
        <v>28688</v>
      </c>
      <c r="X278" s="1" t="s">
        <v>779</v>
      </c>
    </row>
    <row r="279" spans="1:24" ht="20.100000000000001" customHeight="1" x14ac:dyDescent="0.15">
      <c r="A279" s="1">
        <v>31278</v>
      </c>
      <c r="B279" s="1" t="s">
        <v>527</v>
      </c>
      <c r="C279" s="1" t="s">
        <v>779</v>
      </c>
      <c r="D279" s="1" t="s">
        <v>779</v>
      </c>
      <c r="F279" s="1">
        <v>31278</v>
      </c>
      <c r="G279" s="1" t="s">
        <v>527</v>
      </c>
      <c r="H279" s="1" t="s">
        <v>779</v>
      </c>
      <c r="I279" s="1" t="s">
        <v>779</v>
      </c>
      <c r="K279" s="1">
        <v>31278</v>
      </c>
      <c r="L279" s="1" t="s">
        <v>527</v>
      </c>
      <c r="M279" s="1" t="s">
        <v>779</v>
      </c>
      <c r="N279" s="1" t="s">
        <v>779</v>
      </c>
      <c r="P279" s="1">
        <v>31278</v>
      </c>
      <c r="Q279" s="1" t="s">
        <v>527</v>
      </c>
      <c r="R279" s="1" t="s">
        <v>779</v>
      </c>
      <c r="S279" s="1" t="s">
        <v>779</v>
      </c>
      <c r="V279" s="1">
        <v>31278</v>
      </c>
      <c r="W279" s="1">
        <v>31278</v>
      </c>
      <c r="X279" s="1" t="s">
        <v>779</v>
      </c>
    </row>
    <row r="280" spans="1:24" ht="20.100000000000001" customHeight="1" x14ac:dyDescent="0.15">
      <c r="A280" s="1">
        <v>28692</v>
      </c>
      <c r="B280" s="1" t="s">
        <v>347</v>
      </c>
      <c r="C280" s="1" t="s">
        <v>779</v>
      </c>
      <c r="D280" s="1" t="s">
        <v>779</v>
      </c>
      <c r="F280" s="1">
        <v>28692</v>
      </c>
      <c r="G280" s="1" t="s">
        <v>347</v>
      </c>
      <c r="H280" s="1" t="s">
        <v>779</v>
      </c>
      <c r="I280" s="1" t="s">
        <v>779</v>
      </c>
      <c r="K280" s="1">
        <v>28692</v>
      </c>
      <c r="L280" s="1" t="s">
        <v>347</v>
      </c>
      <c r="M280" s="1" t="s">
        <v>779</v>
      </c>
      <c r="N280" s="1" t="s">
        <v>779</v>
      </c>
      <c r="P280" s="1">
        <v>28692</v>
      </c>
      <c r="Q280" s="1" t="s">
        <v>347</v>
      </c>
      <c r="R280" s="1" t="s">
        <v>779</v>
      </c>
      <c r="S280" s="1" t="s">
        <v>779</v>
      </c>
      <c r="V280" s="1">
        <v>28692</v>
      </c>
      <c r="W280" s="1">
        <v>28692</v>
      </c>
      <c r="X280" s="1" t="s">
        <v>779</v>
      </c>
    </row>
    <row r="281" spans="1:24" ht="20.100000000000001" customHeight="1" x14ac:dyDescent="0.15">
      <c r="A281" s="1">
        <v>36145</v>
      </c>
      <c r="B281" s="1" t="s">
        <v>262</v>
      </c>
      <c r="C281" s="1" t="s">
        <v>779</v>
      </c>
      <c r="D281" s="1" t="s">
        <v>779</v>
      </c>
      <c r="F281" s="1">
        <v>36145</v>
      </c>
      <c r="G281" s="1" t="s">
        <v>262</v>
      </c>
      <c r="H281" s="1" t="s">
        <v>779</v>
      </c>
      <c r="I281" s="1" t="s">
        <v>779</v>
      </c>
      <c r="K281" s="1">
        <v>36145</v>
      </c>
      <c r="L281" s="1" t="s">
        <v>262</v>
      </c>
      <c r="M281" s="1" t="s">
        <v>779</v>
      </c>
      <c r="N281" s="1" t="s">
        <v>779</v>
      </c>
      <c r="P281" s="1">
        <v>36145</v>
      </c>
      <c r="Q281" s="1" t="s">
        <v>262</v>
      </c>
      <c r="R281" s="1" t="s">
        <v>779</v>
      </c>
      <c r="S281" s="1" t="s">
        <v>779</v>
      </c>
      <c r="V281" s="1">
        <v>36145</v>
      </c>
      <c r="W281" s="1">
        <v>36145</v>
      </c>
      <c r="X281" s="1" t="s">
        <v>779</v>
      </c>
    </row>
    <row r="282" spans="1:24" ht="20.100000000000001" customHeight="1" x14ac:dyDescent="0.15">
      <c r="A282" s="1">
        <v>39058</v>
      </c>
      <c r="B282" s="1" t="s">
        <v>727</v>
      </c>
      <c r="C282" s="1" t="s">
        <v>779</v>
      </c>
      <c r="D282" s="1" t="s">
        <v>779</v>
      </c>
      <c r="F282" s="1">
        <v>39058</v>
      </c>
      <c r="G282" s="1" t="s">
        <v>727</v>
      </c>
      <c r="H282" s="1" t="s">
        <v>779</v>
      </c>
      <c r="I282" s="1" t="s">
        <v>779</v>
      </c>
      <c r="K282" s="1">
        <v>39058</v>
      </c>
      <c r="L282" s="1" t="s">
        <v>727</v>
      </c>
      <c r="M282" s="1" t="s">
        <v>779</v>
      </c>
      <c r="N282" s="1" t="s">
        <v>779</v>
      </c>
      <c r="P282" s="1">
        <v>39058</v>
      </c>
      <c r="Q282" s="1" t="s">
        <v>727</v>
      </c>
      <c r="R282" s="1" t="s">
        <v>779</v>
      </c>
      <c r="S282" s="1" t="s">
        <v>779</v>
      </c>
      <c r="V282" s="1">
        <v>39058</v>
      </c>
      <c r="W282" s="1">
        <v>39058</v>
      </c>
      <c r="X282" s="1" t="s">
        <v>779</v>
      </c>
    </row>
    <row r="283" spans="1:24" ht="20.100000000000001" customHeight="1" x14ac:dyDescent="0.15">
      <c r="A283" s="1">
        <v>36420</v>
      </c>
      <c r="B283" s="1" t="s">
        <v>576</v>
      </c>
      <c r="C283" s="1" t="s">
        <v>779</v>
      </c>
      <c r="D283" s="1" t="s">
        <v>779</v>
      </c>
      <c r="F283" s="1">
        <v>36420</v>
      </c>
      <c r="G283" s="1" t="s">
        <v>576</v>
      </c>
      <c r="H283" s="1" t="s">
        <v>779</v>
      </c>
      <c r="I283" s="1" t="s">
        <v>779</v>
      </c>
      <c r="K283" s="1">
        <v>36420</v>
      </c>
      <c r="L283" s="1" t="s">
        <v>576</v>
      </c>
      <c r="M283" s="1" t="s">
        <v>779</v>
      </c>
      <c r="N283" s="1" t="s">
        <v>779</v>
      </c>
      <c r="P283" s="1">
        <v>36420</v>
      </c>
      <c r="Q283" s="1" t="s">
        <v>576</v>
      </c>
      <c r="R283" s="1" t="s">
        <v>779</v>
      </c>
      <c r="S283" s="1" t="s">
        <v>779</v>
      </c>
      <c r="V283" s="1">
        <v>36420</v>
      </c>
      <c r="W283" s="1">
        <v>36420</v>
      </c>
      <c r="X283" s="1" t="s">
        <v>779</v>
      </c>
    </row>
    <row r="284" spans="1:24" ht="20.100000000000001" customHeight="1" x14ac:dyDescent="0.15">
      <c r="A284" s="1">
        <v>33717</v>
      </c>
      <c r="B284" s="1" t="s">
        <v>192</v>
      </c>
      <c r="C284" s="1" t="s">
        <v>779</v>
      </c>
      <c r="D284" s="1" t="s">
        <v>779</v>
      </c>
      <c r="F284" s="1">
        <v>33717</v>
      </c>
      <c r="G284" s="1" t="s">
        <v>192</v>
      </c>
      <c r="H284" s="1" t="s">
        <v>779</v>
      </c>
      <c r="I284" s="1" t="s">
        <v>779</v>
      </c>
      <c r="K284" s="1">
        <v>33717</v>
      </c>
      <c r="L284" s="1" t="s">
        <v>192</v>
      </c>
      <c r="M284" s="1" t="s">
        <v>779</v>
      </c>
      <c r="N284" s="1" t="s">
        <v>779</v>
      </c>
      <c r="P284" s="1">
        <v>33717</v>
      </c>
      <c r="Q284" s="1" t="s">
        <v>192</v>
      </c>
      <c r="R284" s="1" t="s">
        <v>779</v>
      </c>
      <c r="S284" s="1" t="s">
        <v>779</v>
      </c>
      <c r="V284" s="1">
        <v>33717</v>
      </c>
      <c r="W284" s="1">
        <v>33717</v>
      </c>
      <c r="X284" s="1" t="s">
        <v>779</v>
      </c>
    </row>
    <row r="285" spans="1:24" ht="20.100000000000001" customHeight="1" x14ac:dyDescent="0.15">
      <c r="A285" s="1">
        <v>41388</v>
      </c>
      <c r="B285" s="1" t="s">
        <v>639</v>
      </c>
      <c r="C285" s="1" t="s">
        <v>779</v>
      </c>
      <c r="D285" s="1" t="s">
        <v>779</v>
      </c>
      <c r="F285" s="1">
        <v>41388</v>
      </c>
      <c r="G285" s="1" t="s">
        <v>639</v>
      </c>
      <c r="H285" s="1" t="s">
        <v>779</v>
      </c>
      <c r="I285" s="1" t="s">
        <v>779</v>
      </c>
      <c r="K285" s="1">
        <v>41388</v>
      </c>
      <c r="L285" s="1" t="s">
        <v>639</v>
      </c>
      <c r="M285" s="1" t="s">
        <v>779</v>
      </c>
      <c r="N285" s="1" t="s">
        <v>779</v>
      </c>
      <c r="P285" s="1">
        <v>41388</v>
      </c>
      <c r="Q285" s="1" t="s">
        <v>639</v>
      </c>
      <c r="R285" s="1" t="s">
        <v>779</v>
      </c>
      <c r="S285" s="1" t="s">
        <v>779</v>
      </c>
      <c r="V285" s="1">
        <v>41388</v>
      </c>
      <c r="W285" s="1">
        <v>41388</v>
      </c>
      <c r="X285" s="1" t="s">
        <v>779</v>
      </c>
    </row>
    <row r="286" spans="1:24" ht="20.100000000000001" customHeight="1" x14ac:dyDescent="0.15">
      <c r="A286" s="1">
        <v>26627</v>
      </c>
      <c r="B286" s="1" t="s">
        <v>644</v>
      </c>
      <c r="C286" s="1" t="s">
        <v>779</v>
      </c>
      <c r="D286" s="1" t="s">
        <v>779</v>
      </c>
      <c r="F286" s="1">
        <v>26627</v>
      </c>
      <c r="G286" s="1" t="s">
        <v>644</v>
      </c>
      <c r="H286" s="1" t="s">
        <v>779</v>
      </c>
      <c r="I286" s="1" t="s">
        <v>779</v>
      </c>
      <c r="K286" s="1">
        <v>26627</v>
      </c>
      <c r="L286" s="1" t="s">
        <v>644</v>
      </c>
      <c r="M286" s="1" t="s">
        <v>779</v>
      </c>
      <c r="N286" s="1" t="s">
        <v>779</v>
      </c>
      <c r="P286" s="1">
        <v>26627</v>
      </c>
      <c r="Q286" s="1" t="s">
        <v>644</v>
      </c>
      <c r="R286" s="1" t="s">
        <v>779</v>
      </c>
      <c r="S286" s="1" t="s">
        <v>779</v>
      </c>
      <c r="V286" s="1">
        <v>26627</v>
      </c>
      <c r="W286" s="1">
        <v>26627</v>
      </c>
      <c r="X286" s="1" t="s">
        <v>779</v>
      </c>
    </row>
    <row r="287" spans="1:24" ht="20.100000000000001" customHeight="1" x14ac:dyDescent="0.15">
      <c r="A287" s="1">
        <v>41402</v>
      </c>
      <c r="B287" s="1" t="s">
        <v>542</v>
      </c>
      <c r="C287" s="1" t="s">
        <v>779</v>
      </c>
      <c r="D287" s="1" t="s">
        <v>779</v>
      </c>
      <c r="F287" s="1">
        <v>41402</v>
      </c>
      <c r="G287" s="1" t="s">
        <v>542</v>
      </c>
      <c r="H287" s="1" t="s">
        <v>779</v>
      </c>
      <c r="I287" s="1" t="s">
        <v>779</v>
      </c>
      <c r="K287" s="1">
        <v>41402</v>
      </c>
      <c r="L287" s="1" t="s">
        <v>542</v>
      </c>
      <c r="M287" s="1" t="s">
        <v>779</v>
      </c>
      <c r="N287" s="1" t="s">
        <v>779</v>
      </c>
      <c r="P287" s="1">
        <v>41402</v>
      </c>
      <c r="Q287" s="1" t="s">
        <v>542</v>
      </c>
      <c r="R287" s="1" t="s">
        <v>779</v>
      </c>
      <c r="S287" s="1" t="s">
        <v>779</v>
      </c>
      <c r="V287" s="1">
        <v>41402</v>
      </c>
      <c r="W287" s="1">
        <v>41402</v>
      </c>
      <c r="X287" s="1" t="s">
        <v>779</v>
      </c>
    </row>
    <row r="288" spans="1:24" ht="20.100000000000001" customHeight="1" x14ac:dyDescent="0.15">
      <c r="A288" s="1">
        <v>35360</v>
      </c>
      <c r="B288" s="1" t="s">
        <v>453</v>
      </c>
      <c r="C288" s="1" t="s">
        <v>779</v>
      </c>
      <c r="D288" s="1" t="s">
        <v>779</v>
      </c>
      <c r="F288" s="1">
        <v>35360</v>
      </c>
      <c r="G288" s="1" t="s">
        <v>453</v>
      </c>
      <c r="H288" s="1" t="s">
        <v>779</v>
      </c>
      <c r="I288" s="1" t="s">
        <v>779</v>
      </c>
      <c r="K288" s="1">
        <v>35360</v>
      </c>
      <c r="L288" s="1" t="s">
        <v>453</v>
      </c>
      <c r="M288" s="1" t="s">
        <v>779</v>
      </c>
      <c r="N288" s="1" t="s">
        <v>779</v>
      </c>
      <c r="P288" s="1">
        <v>35360</v>
      </c>
      <c r="Q288" s="1" t="s">
        <v>453</v>
      </c>
      <c r="R288" s="1" t="s">
        <v>779</v>
      </c>
      <c r="S288" s="1" t="s">
        <v>779</v>
      </c>
      <c r="V288" s="1">
        <v>35360</v>
      </c>
      <c r="W288" s="1">
        <v>35360</v>
      </c>
      <c r="X288" s="1" t="s">
        <v>779</v>
      </c>
    </row>
    <row r="289" spans="1:24" ht="20.100000000000001" customHeight="1" x14ac:dyDescent="0.15">
      <c r="A289" s="1">
        <v>31472</v>
      </c>
      <c r="B289" s="1" t="s">
        <v>584</v>
      </c>
      <c r="C289" s="1" t="s">
        <v>779</v>
      </c>
      <c r="D289" s="1" t="s">
        <v>779</v>
      </c>
      <c r="F289" s="1">
        <v>31472</v>
      </c>
      <c r="G289" s="1" t="s">
        <v>584</v>
      </c>
      <c r="H289" s="1" t="s">
        <v>779</v>
      </c>
      <c r="I289" s="1" t="s">
        <v>779</v>
      </c>
      <c r="K289" s="1">
        <v>31472</v>
      </c>
      <c r="L289" s="1" t="s">
        <v>584</v>
      </c>
      <c r="M289" s="1" t="s">
        <v>779</v>
      </c>
      <c r="N289" s="1" t="s">
        <v>779</v>
      </c>
      <c r="P289" s="1">
        <v>31472</v>
      </c>
      <c r="Q289" s="1" t="s">
        <v>584</v>
      </c>
      <c r="R289" s="1" t="s">
        <v>779</v>
      </c>
      <c r="S289" s="1" t="s">
        <v>779</v>
      </c>
      <c r="V289" s="1">
        <v>31472</v>
      </c>
      <c r="W289" s="1">
        <v>31472</v>
      </c>
      <c r="X289" s="1" t="s">
        <v>779</v>
      </c>
    </row>
    <row r="290" spans="1:24" ht="20.100000000000001" customHeight="1" x14ac:dyDescent="0.15">
      <c r="A290" s="1">
        <v>32808</v>
      </c>
      <c r="B290" s="1" t="s">
        <v>586</v>
      </c>
      <c r="C290" s="1" t="s">
        <v>779</v>
      </c>
      <c r="D290" s="1" t="s">
        <v>779</v>
      </c>
      <c r="F290" s="1">
        <v>32808</v>
      </c>
      <c r="G290" s="1" t="s">
        <v>586</v>
      </c>
      <c r="H290" s="1" t="s">
        <v>779</v>
      </c>
      <c r="I290" s="1" t="s">
        <v>779</v>
      </c>
      <c r="K290" s="1">
        <v>32808</v>
      </c>
      <c r="L290" s="1" t="s">
        <v>586</v>
      </c>
      <c r="M290" s="1" t="s">
        <v>779</v>
      </c>
      <c r="N290" s="1" t="s">
        <v>779</v>
      </c>
      <c r="P290" s="1">
        <v>32808</v>
      </c>
      <c r="Q290" s="1" t="s">
        <v>586</v>
      </c>
      <c r="R290" s="1" t="s">
        <v>779</v>
      </c>
      <c r="S290" s="1" t="s">
        <v>779</v>
      </c>
      <c r="V290" s="1">
        <v>32808</v>
      </c>
      <c r="W290" s="1">
        <v>32808</v>
      </c>
      <c r="X290" s="1" t="s">
        <v>779</v>
      </c>
    </row>
    <row r="291" spans="1:24" ht="20.100000000000001" customHeight="1" x14ac:dyDescent="0.15">
      <c r="A291" s="14">
        <v>41435</v>
      </c>
      <c r="B291" s="1" t="s">
        <v>602</v>
      </c>
      <c r="C291" s="1" t="s">
        <v>779</v>
      </c>
      <c r="D291" s="1" t="s">
        <v>779</v>
      </c>
      <c r="F291" s="14">
        <v>41435</v>
      </c>
      <c r="G291" s="1" t="s">
        <v>602</v>
      </c>
      <c r="H291" s="1" t="s">
        <v>779</v>
      </c>
      <c r="I291" s="1" t="s">
        <v>779</v>
      </c>
      <c r="K291" s="14">
        <v>41435</v>
      </c>
      <c r="L291" s="1" t="s">
        <v>602</v>
      </c>
      <c r="M291" s="1" t="s">
        <v>779</v>
      </c>
      <c r="N291" s="1" t="s">
        <v>779</v>
      </c>
      <c r="P291" s="14">
        <v>41435</v>
      </c>
      <c r="Q291" s="1" t="s">
        <v>602</v>
      </c>
      <c r="R291" s="1" t="s">
        <v>779</v>
      </c>
      <c r="S291" s="1" t="s">
        <v>779</v>
      </c>
      <c r="V291" s="14">
        <v>41435</v>
      </c>
      <c r="W291" s="14">
        <v>41435</v>
      </c>
      <c r="X291" s="1" t="s">
        <v>779</v>
      </c>
    </row>
    <row r="292" spans="1:24" ht="20.100000000000001" customHeight="1" x14ac:dyDescent="0.15">
      <c r="A292" s="14">
        <v>26573</v>
      </c>
      <c r="B292" s="1" t="s">
        <v>309</v>
      </c>
      <c r="C292" s="1" t="s">
        <v>779</v>
      </c>
      <c r="D292" s="1" t="s">
        <v>779</v>
      </c>
      <c r="F292" s="14">
        <v>26573</v>
      </c>
      <c r="G292" s="1" t="s">
        <v>309</v>
      </c>
      <c r="H292" s="1" t="s">
        <v>779</v>
      </c>
      <c r="I292" s="1" t="s">
        <v>779</v>
      </c>
      <c r="K292" s="14">
        <v>26573</v>
      </c>
      <c r="L292" s="1" t="s">
        <v>309</v>
      </c>
      <c r="M292" s="1" t="s">
        <v>779</v>
      </c>
      <c r="N292" s="1" t="s">
        <v>779</v>
      </c>
      <c r="P292" s="14">
        <v>26573</v>
      </c>
      <c r="Q292" s="1" t="s">
        <v>309</v>
      </c>
      <c r="R292" s="1" t="s">
        <v>779</v>
      </c>
      <c r="S292" s="1" t="s">
        <v>779</v>
      </c>
      <c r="V292" s="14">
        <v>26573</v>
      </c>
      <c r="W292" s="14">
        <v>26573</v>
      </c>
      <c r="X292" s="1" t="s">
        <v>779</v>
      </c>
    </row>
    <row r="293" spans="1:24" ht="20.100000000000001" customHeight="1" x14ac:dyDescent="0.15">
      <c r="A293" s="14"/>
    </row>
    <row r="294" spans="1:24" ht="20.100000000000001" customHeight="1" x14ac:dyDescent="0.15">
      <c r="A294" s="14"/>
    </row>
    <row r="295" spans="1:24" ht="20.100000000000001" customHeight="1" x14ac:dyDescent="0.15">
      <c r="A295" s="14"/>
    </row>
    <row r="296" spans="1:24" ht="20.100000000000001" customHeight="1" x14ac:dyDescent="0.15">
      <c r="A296" s="14"/>
    </row>
    <row r="297" spans="1:24" ht="20.100000000000001" customHeight="1" x14ac:dyDescent="0.15">
      <c r="A297" s="14"/>
    </row>
    <row r="298" spans="1:24" ht="20.100000000000001" customHeight="1" x14ac:dyDescent="0.15">
      <c r="A298" s="14"/>
    </row>
    <row r="299" spans="1:24" ht="20.100000000000001" customHeight="1" x14ac:dyDescent="0.15">
      <c r="A299" s="14"/>
    </row>
    <row r="300" spans="1:24" ht="20.100000000000001" customHeight="1" x14ac:dyDescent="0.15"/>
    <row r="301" spans="1:24" ht="20.100000000000001" customHeight="1" x14ac:dyDescent="0.15"/>
    <row r="302" spans="1:24" ht="20.100000000000001" customHeight="1" x14ac:dyDescent="0.15"/>
    <row r="303" spans="1:24" ht="20.100000000000001" customHeight="1" x14ac:dyDescent="0.15"/>
    <row r="304" spans="1:2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</sheetData>
  <sortState ref="A291:E299">
    <sortCondition ref="D291:D299"/>
  </sortState>
  <mergeCells count="11">
    <mergeCell ref="A5:D6"/>
    <mergeCell ref="F5:I6"/>
    <mergeCell ref="K5:N6"/>
    <mergeCell ref="P5:S6"/>
    <mergeCell ref="V4:X4"/>
    <mergeCell ref="V5:X6"/>
    <mergeCell ref="A2:Y3"/>
    <mergeCell ref="A4:D4"/>
    <mergeCell ref="F4:I4"/>
    <mergeCell ref="K4:N4"/>
    <mergeCell ref="P4:S4"/>
  </mergeCells>
  <phoneticPr fontId="60" type="noConversion"/>
  <conditionalFormatting sqref="B8:B27 B30:B32 B72:B73 B99 B101:B106 B108:B118 B34:B70 B75:B91 B93:B97 B120:B129 B131:B164 B173:B205">
    <cfRule type="duplicateValues" dxfId="215" priority="88"/>
    <cfRule type="duplicateValues" dxfId="214" priority="89"/>
  </conditionalFormatting>
  <conditionalFormatting sqref="B150:B164 B136 B189:B205 B173 B138:B148 B175:B187">
    <cfRule type="duplicateValues" dxfId="213" priority="86"/>
  </conditionalFormatting>
  <conditionalFormatting sqref="B155:B164 B173 B189:B205 B175:B187">
    <cfRule type="duplicateValues" dxfId="212" priority="87"/>
  </conditionalFormatting>
  <conditionalFormatting sqref="B170">
    <cfRule type="duplicateValues" dxfId="211" priority="78"/>
    <cfRule type="duplicateValues" dxfId="210" priority="79"/>
  </conditionalFormatting>
  <conditionalFormatting sqref="B174">
    <cfRule type="duplicateValues" dxfId="209" priority="85"/>
  </conditionalFormatting>
  <conditionalFormatting sqref="B206:B230 B232:B250">
    <cfRule type="duplicateValues" dxfId="208" priority="123"/>
    <cfRule type="duplicateValues" dxfId="207" priority="124"/>
  </conditionalFormatting>
  <conditionalFormatting sqref="B206:B230 B232:B274">
    <cfRule type="duplicateValues" dxfId="206" priority="110"/>
  </conditionalFormatting>
  <conditionalFormatting sqref="B206:B274">
    <cfRule type="duplicateValues" dxfId="205" priority="97"/>
  </conditionalFormatting>
  <conditionalFormatting sqref="B231">
    <cfRule type="duplicateValues" dxfId="204" priority="108"/>
  </conditionalFormatting>
  <conditionalFormatting sqref="G4">
    <cfRule type="duplicateValues" dxfId="203" priority="346"/>
  </conditionalFormatting>
  <conditionalFormatting sqref="G8:G11 G13:G20 G94:G111 G86:G92 G113:G129 G135:G138 G149:G155 G232 G234:G271 G22:G30 G32 G34:G84 G131 G140:G147 G157:G160 G221:G229 G163:G164 G170:G217">
    <cfRule type="duplicateValues" dxfId="202" priority="138"/>
  </conditionalFormatting>
  <conditionalFormatting sqref="G165">
    <cfRule type="duplicateValues" dxfId="201" priority="81"/>
    <cfRule type="duplicateValues" dxfId="200" priority="82"/>
    <cfRule type="duplicateValues" dxfId="199" priority="83"/>
    <cfRule type="duplicateValues" dxfId="198" priority="84"/>
  </conditionalFormatting>
  <conditionalFormatting sqref="G230">
    <cfRule type="duplicateValues" dxfId="197" priority="107"/>
  </conditionalFormatting>
  <conditionalFormatting sqref="G231">
    <cfRule type="duplicateValues" dxfId="196" priority="101"/>
    <cfRule type="duplicateValues" dxfId="195" priority="102"/>
    <cfRule type="duplicateValues" dxfId="194" priority="103"/>
  </conditionalFormatting>
  <conditionalFormatting sqref="G233">
    <cfRule type="duplicateValues" dxfId="193" priority="98"/>
    <cfRule type="duplicateValues" dxfId="192" priority="99"/>
    <cfRule type="duplicateValues" dxfId="191" priority="100"/>
  </conditionalFormatting>
  <conditionalFormatting sqref="Q4">
    <cfRule type="duplicateValues" dxfId="190" priority="206"/>
  </conditionalFormatting>
  <conditionalFormatting sqref="Q8 Q162:Q274 Q12:Q25 Q32:Q160 Q27:Q30">
    <cfRule type="duplicateValues" dxfId="189" priority="80"/>
  </conditionalFormatting>
  <conditionalFormatting sqref="Q236:Q271 Q232 Q8 Q12:Q25 Q41:Q160 Q162:Q228 Q32:Q37 Q27:Q30">
    <cfRule type="duplicateValues" dxfId="188" priority="129"/>
  </conditionalFormatting>
  <conditionalFormatting sqref="Q259">
    <cfRule type="duplicateValues" dxfId="187" priority="121"/>
    <cfRule type="duplicateValues" dxfId="186" priority="122"/>
  </conditionalFormatting>
  <conditionalFormatting sqref="U10">
    <cfRule type="duplicateValues" dxfId="185" priority="112"/>
    <cfRule type="duplicateValues" dxfId="184" priority="113"/>
    <cfRule type="duplicateValues" dxfId="183" priority="114"/>
    <cfRule type="duplicateValues" dxfId="182" priority="115"/>
  </conditionalFormatting>
  <conditionalFormatting sqref="V8:V98 V100:V117 V120:V145 V240:V274 V148:V163 V165:V227 V230:V237">
    <cfRule type="duplicateValues" dxfId="181" priority="111"/>
  </conditionalFormatting>
  <conditionalFormatting sqref="V240:V274 V8:V163 V165:V227 V230:V237">
    <cfRule type="duplicateValues" dxfId="180" priority="109"/>
  </conditionalFormatting>
  <conditionalFormatting sqref="V136:V145 V191:V212 V148:V163 V165:V189">
    <cfRule type="duplicateValues" dxfId="179" priority="125"/>
  </conditionalFormatting>
  <conditionalFormatting sqref="V157:V163 V191:V212 V165:V189">
    <cfRule type="duplicateValues" dxfId="178" priority="126"/>
  </conditionalFormatting>
  <conditionalFormatting sqref="V240:V271 V213:V227 V230:V237">
    <cfRule type="duplicateValues" dxfId="177" priority="127"/>
    <cfRule type="duplicateValues" dxfId="176" priority="128"/>
  </conditionalFormatting>
  <conditionalFormatting sqref="V238">
    <cfRule type="duplicateValues" dxfId="175" priority="104"/>
    <cfRule type="duplicateValues" dxfId="174" priority="105"/>
    <cfRule type="duplicateValues" dxfId="173" priority="106"/>
  </conditionalFormatting>
  <conditionalFormatting sqref="V239">
    <cfRule type="duplicateValues" dxfId="172" priority="94"/>
    <cfRule type="duplicateValues" dxfId="171" priority="95"/>
    <cfRule type="duplicateValues" dxfId="170" priority="96"/>
  </conditionalFormatting>
  <conditionalFormatting sqref="V272:V274">
    <cfRule type="duplicateValues" dxfId="169" priority="136"/>
    <cfRule type="duplicateValues" dxfId="168" priority="137"/>
  </conditionalFormatting>
  <conditionalFormatting sqref="W4">
    <cfRule type="duplicateValues" dxfId="167" priority="343"/>
  </conditionalFormatting>
  <conditionalFormatting sqref="AC8:AC10 AC12:AC238 AC240:AC284">
    <cfRule type="duplicateValues" dxfId="166" priority="120"/>
  </conditionalFormatting>
  <conditionalFormatting sqref="AC11">
    <cfRule type="duplicateValues" dxfId="165" priority="116"/>
    <cfRule type="duplicateValues" dxfId="164" priority="117"/>
    <cfRule type="duplicateValues" dxfId="163" priority="118"/>
    <cfRule type="duplicateValues" dxfId="162" priority="119"/>
  </conditionalFormatting>
  <conditionalFormatting sqref="AC239">
    <cfRule type="duplicateValues" dxfId="161" priority="90"/>
    <cfRule type="duplicateValues" dxfId="160" priority="91"/>
    <cfRule type="duplicateValues" dxfId="159" priority="92"/>
    <cfRule type="duplicateValues" dxfId="158" priority="93"/>
  </conditionalFormatting>
  <conditionalFormatting sqref="AC246">
    <cfRule type="duplicateValues" dxfId="157" priority="130"/>
    <cfRule type="duplicateValues" dxfId="156" priority="131"/>
  </conditionalFormatting>
  <conditionalFormatting sqref="AC247">
    <cfRule type="duplicateValues" dxfId="155" priority="134"/>
    <cfRule type="duplicateValues" dxfId="154" priority="135"/>
  </conditionalFormatting>
  <conditionalFormatting sqref="AC248">
    <cfRule type="duplicateValues" dxfId="153" priority="132"/>
    <cfRule type="duplicateValues" dxfId="152" priority="133"/>
  </conditionalFormatting>
  <conditionalFormatting sqref="U276">
    <cfRule type="duplicateValues" dxfId="151" priority="71"/>
    <cfRule type="duplicateValues" dxfId="150" priority="72"/>
    <cfRule type="duplicateValues" dxfId="149" priority="73"/>
    <cfRule type="duplicateValues" dxfId="148" priority="74"/>
  </conditionalFormatting>
  <conditionalFormatting sqref="G275:G286">
    <cfRule type="duplicateValues" dxfId="147" priority="70"/>
  </conditionalFormatting>
  <conditionalFormatting sqref="G282:G286">
    <cfRule type="duplicateValues" dxfId="146" priority="69"/>
  </conditionalFormatting>
  <conditionalFormatting sqref="L275:L286">
    <cfRule type="duplicateValues" dxfId="145" priority="68"/>
  </conditionalFormatting>
  <conditionalFormatting sqref="L282:L286">
    <cfRule type="duplicateValues" dxfId="144" priority="67"/>
  </conditionalFormatting>
  <conditionalFormatting sqref="Q275:Q286">
    <cfRule type="duplicateValues" dxfId="143" priority="66"/>
  </conditionalFormatting>
  <conditionalFormatting sqref="Q282:Q286">
    <cfRule type="duplicateValues" dxfId="142" priority="65"/>
  </conditionalFormatting>
  <conditionalFormatting sqref="P275:P286">
    <cfRule type="duplicateValues" dxfId="141" priority="64"/>
  </conditionalFormatting>
  <conditionalFormatting sqref="B275:B286">
    <cfRule type="duplicateValues" dxfId="140" priority="63"/>
  </conditionalFormatting>
  <conditionalFormatting sqref="B282:B286">
    <cfRule type="duplicateValues" dxfId="139" priority="62"/>
  </conditionalFormatting>
  <conditionalFormatting sqref="A1:A7 A289:A290 A287 A300:A1048576">
    <cfRule type="duplicateValues" dxfId="138" priority="2008"/>
  </conditionalFormatting>
  <conditionalFormatting sqref="B1:B7 B289 B287 B301:B1048576">
    <cfRule type="duplicateValues" dxfId="137" priority="2011"/>
  </conditionalFormatting>
  <conditionalFormatting sqref="B289 B287 B301:B335">
    <cfRule type="duplicateValues" dxfId="136" priority="2014"/>
    <cfRule type="duplicateValues" dxfId="135" priority="2015"/>
  </conditionalFormatting>
  <conditionalFormatting sqref="F1:F7 F301:F1048576">
    <cfRule type="duplicateValues" dxfId="134" priority="2018"/>
  </conditionalFormatting>
  <conditionalFormatting sqref="L293:L1048576 L1:L7">
    <cfRule type="duplicateValues" dxfId="133" priority="2021"/>
  </conditionalFormatting>
  <conditionalFormatting sqref="A1:A274 A289:A290 A287 A300:A1048576">
    <cfRule type="duplicateValues" dxfId="132" priority="2024"/>
  </conditionalFormatting>
  <conditionalFormatting sqref="A291:A299">
    <cfRule type="duplicateValues" dxfId="131" priority="59"/>
  </conditionalFormatting>
  <conditionalFormatting sqref="A291:A299">
    <cfRule type="duplicateValues" dxfId="130" priority="60"/>
  </conditionalFormatting>
  <conditionalFormatting sqref="A291:A299">
    <cfRule type="duplicateValues" dxfId="129" priority="56"/>
  </conditionalFormatting>
  <conditionalFormatting sqref="F289:F290 F287">
    <cfRule type="duplicateValues" dxfId="128" priority="39"/>
  </conditionalFormatting>
  <conditionalFormatting sqref="G289 G287">
    <cfRule type="duplicateValues" dxfId="127" priority="40"/>
  </conditionalFormatting>
  <conditionalFormatting sqref="G289 G287">
    <cfRule type="duplicateValues" dxfId="126" priority="41"/>
    <cfRule type="duplicateValues" dxfId="125" priority="42"/>
  </conditionalFormatting>
  <conditionalFormatting sqref="F289:F290 F287">
    <cfRule type="duplicateValues" dxfId="124" priority="43"/>
  </conditionalFormatting>
  <conditionalFormatting sqref="F291:F292">
    <cfRule type="duplicateValues" dxfId="123" priority="37"/>
  </conditionalFormatting>
  <conditionalFormatting sqref="F291:F292">
    <cfRule type="duplicateValues" dxfId="122" priority="38"/>
  </conditionalFormatting>
  <conditionalFormatting sqref="F291:F292">
    <cfRule type="duplicateValues" dxfId="121" priority="36"/>
  </conditionalFormatting>
  <conditionalFormatting sqref="K289:K290 K287">
    <cfRule type="duplicateValues" dxfId="120" priority="31"/>
  </conditionalFormatting>
  <conditionalFormatting sqref="L289 L287">
    <cfRule type="duplicateValues" dxfId="119" priority="32"/>
  </conditionalFormatting>
  <conditionalFormatting sqref="L289 L287">
    <cfRule type="duplicateValues" dxfId="118" priority="33"/>
    <cfRule type="duplicateValues" dxfId="117" priority="34"/>
  </conditionalFormatting>
  <conditionalFormatting sqref="K289:K290 K287">
    <cfRule type="duplicateValues" dxfId="116" priority="35"/>
  </conditionalFormatting>
  <conditionalFormatting sqref="K291:K292">
    <cfRule type="duplicateValues" dxfId="115" priority="29"/>
  </conditionalFormatting>
  <conditionalFormatting sqref="K291:K292">
    <cfRule type="duplicateValues" dxfId="114" priority="30"/>
  </conditionalFormatting>
  <conditionalFormatting sqref="K291:K292">
    <cfRule type="duplicateValues" dxfId="113" priority="28"/>
  </conditionalFormatting>
  <conditionalFormatting sqref="P289:P290 P287">
    <cfRule type="duplicateValues" dxfId="112" priority="23"/>
  </conditionalFormatting>
  <conditionalFormatting sqref="Q289 Q287">
    <cfRule type="duplicateValues" dxfId="111" priority="24"/>
  </conditionalFormatting>
  <conditionalFormatting sqref="Q289 Q287">
    <cfRule type="duplicateValues" dxfId="110" priority="25"/>
    <cfRule type="duplicateValues" dxfId="109" priority="26"/>
  </conditionalFormatting>
  <conditionalFormatting sqref="P289:P290 P287">
    <cfRule type="duplicateValues" dxfId="108" priority="27"/>
  </conditionalFormatting>
  <conditionalFormatting sqref="P291:P292">
    <cfRule type="duplicateValues" dxfId="107" priority="21"/>
  </conditionalFormatting>
  <conditionalFormatting sqref="P291:P292">
    <cfRule type="duplicateValues" dxfId="106" priority="22"/>
  </conditionalFormatting>
  <conditionalFormatting sqref="P291:P292">
    <cfRule type="duplicateValues" dxfId="105" priority="20"/>
  </conditionalFormatting>
  <conditionalFormatting sqref="V289:V290 V287">
    <cfRule type="duplicateValues" dxfId="104" priority="18"/>
  </conditionalFormatting>
  <conditionalFormatting sqref="V289:V290 V287">
    <cfRule type="duplicateValues" dxfId="103" priority="19"/>
  </conditionalFormatting>
  <conditionalFormatting sqref="V291:V292">
    <cfRule type="duplicateValues" dxfId="102" priority="16"/>
  </conditionalFormatting>
  <conditionalFormatting sqref="V291:V292">
    <cfRule type="duplicateValues" dxfId="101" priority="17"/>
  </conditionalFormatting>
  <conditionalFormatting sqref="V291:V292">
    <cfRule type="duplicateValues" dxfId="100" priority="15"/>
  </conditionalFormatting>
  <conditionalFormatting sqref="W289:W290 W287">
    <cfRule type="duplicateValues" dxfId="99" priority="13"/>
  </conditionalFormatting>
  <conditionalFormatting sqref="W289:W290 W287">
    <cfRule type="duplicateValues" dxfId="98" priority="14"/>
  </conditionalFormatting>
  <conditionalFormatting sqref="W291:W292">
    <cfRule type="duplicateValues" dxfId="97" priority="11"/>
  </conditionalFormatting>
  <conditionalFormatting sqref="W291:W292">
    <cfRule type="duplicateValues" dxfId="96" priority="12"/>
  </conditionalFormatting>
  <conditionalFormatting sqref="W291:W292">
    <cfRule type="duplicateValues" dxfId="95" priority="10"/>
  </conditionalFormatting>
  <conditionalFormatting sqref="F1:F1048576">
    <cfRule type="duplicateValues" dxfId="94" priority="9"/>
  </conditionalFormatting>
  <conditionalFormatting sqref="W9:W98 W100:W117 W120:W145 W148:W163">
    <cfRule type="duplicateValues" dxfId="93" priority="6"/>
  </conditionalFormatting>
  <conditionalFormatting sqref="W9:W163">
    <cfRule type="duplicateValues" dxfId="92" priority="5"/>
  </conditionalFormatting>
  <conditionalFormatting sqref="W136:W145 W148:W163">
    <cfRule type="duplicateValues" dxfId="91" priority="7"/>
  </conditionalFormatting>
  <conditionalFormatting sqref="W157:W163">
    <cfRule type="duplicateValues" dxfId="90" priority="8"/>
  </conditionalFormatting>
  <conditionalFormatting sqref="W1:W228 W230:W1048576">
    <cfRule type="duplicateValues" dxfId="89" priority="4"/>
  </conditionalFormatting>
  <conditionalFormatting sqref="P31:Q31">
    <cfRule type="duplicateValues" dxfId="88" priority="2"/>
  </conditionalFormatting>
  <conditionalFormatting sqref="P31:Q31">
    <cfRule type="duplicateValues" dxfId="87" priority="3"/>
  </conditionalFormatting>
  <conditionalFormatting sqref="Q26">
    <cfRule type="duplicateValues" dxfId="86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AU320"/>
  <sheetViews>
    <sheetView zoomScaleNormal="100" workbookViewId="0">
      <pane ySplit="8" topLeftCell="A9" activePane="bottomLeft" state="frozen"/>
      <selection pane="bottomLeft" activeCell="AS14" sqref="AS14"/>
    </sheetView>
  </sheetViews>
  <sheetFormatPr defaultRowHeight="11.25" x14ac:dyDescent="0.15"/>
  <cols>
    <col min="1" max="10" width="7.83203125" style="1" customWidth="1"/>
    <col min="11" max="20" width="7.83203125" style="1" hidden="1" customWidth="1"/>
    <col min="21" max="25" width="7.83203125" style="1" customWidth="1"/>
    <col min="26" max="29" width="7.83203125" style="1" hidden="1" customWidth="1"/>
    <col min="30" max="30" width="8.6640625" style="1" hidden="1" customWidth="1"/>
    <col min="31" max="31" width="8.6640625" style="1" customWidth="1"/>
    <col min="32" max="32" width="9.1640625" style="1" customWidth="1"/>
    <col min="33" max="33" width="8" style="1" bestFit="1" customWidth="1"/>
    <col min="34" max="34" width="8.1640625" style="1" customWidth="1"/>
    <col min="35" max="35" width="7.83203125" style="1" customWidth="1"/>
    <col min="36" max="37" width="9.33203125" style="1" customWidth="1"/>
    <col min="38" max="16384" width="9.33203125" style="1"/>
  </cols>
  <sheetData>
    <row r="2" spans="1:47" s="3" customFormat="1" ht="39.75" customHeight="1" x14ac:dyDescent="0.15">
      <c r="A2" s="133" t="s">
        <v>87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5"/>
      <c r="AJ2" s="5"/>
      <c r="AK2" s="5"/>
      <c r="AL2" s="5"/>
      <c r="AM2" s="5"/>
      <c r="AT2" s="1" t="str">
        <f>AR2&amp;"(라)"</f>
        <v>(라)</v>
      </c>
      <c r="AU2" s="1" t="s">
        <v>97</v>
      </c>
    </row>
    <row r="3" spans="1:47" ht="6.75" customHeight="1" x14ac:dyDescent="0.1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47" s="2" customFormat="1" ht="17.25" customHeight="1" x14ac:dyDescent="0.15">
      <c r="A4" s="134" t="s">
        <v>819</v>
      </c>
      <c r="B4" s="135"/>
      <c r="C4" s="135"/>
      <c r="D4" s="136"/>
      <c r="F4" s="134" t="s">
        <v>820</v>
      </c>
      <c r="G4" s="135"/>
      <c r="H4" s="135"/>
      <c r="I4" s="135"/>
      <c r="K4" s="135" t="s">
        <v>76</v>
      </c>
      <c r="L4" s="135"/>
      <c r="M4" s="135"/>
      <c r="N4" s="136"/>
      <c r="P4" s="134" t="s">
        <v>77</v>
      </c>
      <c r="Q4" s="135"/>
      <c r="R4" s="135"/>
      <c r="S4" s="136"/>
      <c r="U4" s="134" t="s">
        <v>78</v>
      </c>
      <c r="V4" s="135"/>
      <c r="W4" s="135"/>
      <c r="X4" s="136"/>
      <c r="Y4" s="7"/>
      <c r="Z4" s="134" t="s">
        <v>75</v>
      </c>
      <c r="AA4" s="135"/>
      <c r="AB4" s="135"/>
      <c r="AC4" s="136"/>
      <c r="AD4" s="7"/>
      <c r="AE4" s="134" t="s">
        <v>821</v>
      </c>
      <c r="AF4" s="135"/>
      <c r="AG4" s="135"/>
      <c r="AH4" s="136"/>
      <c r="AJ4" s="134" t="s">
        <v>822</v>
      </c>
      <c r="AK4" s="135"/>
      <c r="AL4" s="135"/>
      <c r="AM4" s="136"/>
      <c r="AO4" s="125"/>
      <c r="AP4" s="125"/>
      <c r="AQ4" s="125"/>
      <c r="AR4" s="125"/>
    </row>
    <row r="5" spans="1:47" s="2" customFormat="1" ht="20.100000000000001" customHeight="1" x14ac:dyDescent="0.15">
      <c r="A5" s="140"/>
      <c r="B5" s="141"/>
      <c r="C5" s="141"/>
      <c r="D5" s="142"/>
      <c r="E5" s="4"/>
      <c r="F5" s="140"/>
      <c r="G5" s="141"/>
      <c r="H5" s="141"/>
      <c r="I5" s="141"/>
      <c r="J5" s="4"/>
      <c r="K5" s="141"/>
      <c r="L5" s="141"/>
      <c r="M5" s="141"/>
      <c r="N5" s="142"/>
      <c r="O5" s="4"/>
      <c r="P5" s="140"/>
      <c r="Q5" s="141"/>
      <c r="R5" s="141"/>
      <c r="S5" s="142"/>
      <c r="T5" s="4"/>
      <c r="U5" s="140"/>
      <c r="V5" s="141"/>
      <c r="W5" s="141"/>
      <c r="X5" s="142"/>
      <c r="Y5" s="8"/>
      <c r="Z5" s="137"/>
      <c r="AA5" s="138"/>
      <c r="AB5" s="138"/>
      <c r="AC5" s="139"/>
      <c r="AD5" s="8"/>
      <c r="AE5" s="137"/>
      <c r="AF5" s="138"/>
      <c r="AG5" s="138"/>
      <c r="AH5" s="139"/>
      <c r="AJ5" s="137"/>
      <c r="AK5" s="138"/>
      <c r="AL5" s="138"/>
      <c r="AM5" s="139"/>
      <c r="AO5" s="125"/>
      <c r="AP5" s="125"/>
      <c r="AQ5" s="125"/>
      <c r="AR5" s="125"/>
    </row>
    <row r="6" spans="1:47" s="2" customFormat="1" ht="20.100000000000001" customHeight="1" x14ac:dyDescent="0.15">
      <c r="A6" s="143"/>
      <c r="B6" s="144"/>
      <c r="C6" s="144"/>
      <c r="D6" s="145"/>
      <c r="E6" s="4"/>
      <c r="F6" s="143"/>
      <c r="G6" s="144"/>
      <c r="H6" s="144"/>
      <c r="I6" s="144"/>
      <c r="J6" s="4"/>
      <c r="K6" s="144"/>
      <c r="L6" s="144"/>
      <c r="M6" s="144"/>
      <c r="N6" s="145"/>
      <c r="O6" s="4"/>
      <c r="P6" s="143"/>
      <c r="Q6" s="144"/>
      <c r="R6" s="144"/>
      <c r="S6" s="145"/>
      <c r="T6" s="4"/>
      <c r="U6" s="143"/>
      <c r="V6" s="144"/>
      <c r="W6" s="144"/>
      <c r="X6" s="145"/>
      <c r="Y6" s="8"/>
      <c r="Z6" s="137"/>
      <c r="AA6" s="138"/>
      <c r="AB6" s="138"/>
      <c r="AC6" s="139"/>
      <c r="AD6" s="8"/>
      <c r="AE6" s="137"/>
      <c r="AF6" s="138"/>
      <c r="AG6" s="138"/>
      <c r="AH6" s="139"/>
      <c r="AJ6" s="137"/>
      <c r="AK6" s="138"/>
      <c r="AL6" s="138"/>
      <c r="AM6" s="139"/>
      <c r="AO6" s="125"/>
      <c r="AP6" s="125"/>
      <c r="AQ6" s="125"/>
      <c r="AR6" s="125"/>
    </row>
    <row r="7" spans="1:47" ht="20.100000000000001" customHeight="1" x14ac:dyDescent="0.15">
      <c r="A7" s="1" t="s">
        <v>1</v>
      </c>
      <c r="B7" s="1" t="s">
        <v>2</v>
      </c>
      <c r="C7" s="1" t="s">
        <v>3</v>
      </c>
      <c r="D7" s="1" t="s">
        <v>5</v>
      </c>
      <c r="F7" s="1" t="s">
        <v>1</v>
      </c>
      <c r="G7" s="1" t="s">
        <v>2</v>
      </c>
      <c r="H7" s="1" t="s">
        <v>3</v>
      </c>
      <c r="I7" s="1" t="s">
        <v>4</v>
      </c>
      <c r="K7" s="1" t="s">
        <v>1</v>
      </c>
      <c r="L7" s="1" t="s">
        <v>2</v>
      </c>
      <c r="M7" s="1" t="s">
        <v>3</v>
      </c>
      <c r="N7" s="1" t="s">
        <v>5</v>
      </c>
      <c r="P7" s="1" t="s">
        <v>1</v>
      </c>
      <c r="Q7" s="1" t="s">
        <v>2</v>
      </c>
      <c r="R7" s="1" t="s">
        <v>3</v>
      </c>
      <c r="S7" s="1" t="s">
        <v>5</v>
      </c>
      <c r="U7" s="1" t="s">
        <v>1</v>
      </c>
      <c r="V7" s="1" t="s">
        <v>2</v>
      </c>
      <c r="W7" s="1" t="s">
        <v>3</v>
      </c>
      <c r="X7" s="1" t="s">
        <v>4</v>
      </c>
      <c r="Z7" s="1" t="s">
        <v>1</v>
      </c>
      <c r="AA7" s="1" t="s">
        <v>2</v>
      </c>
      <c r="AB7" s="1" t="s">
        <v>3</v>
      </c>
      <c r="AC7" s="1" t="s">
        <v>4</v>
      </c>
      <c r="AE7" s="1" t="s">
        <v>1</v>
      </c>
      <c r="AF7" s="1" t="s">
        <v>2</v>
      </c>
      <c r="AG7" s="1" t="s">
        <v>3</v>
      </c>
      <c r="AH7" s="1" t="s">
        <v>5</v>
      </c>
      <c r="AJ7" s="1" t="s">
        <v>79</v>
      </c>
      <c r="AK7" s="1" t="s">
        <v>80</v>
      </c>
      <c r="AL7" s="1" t="s">
        <v>81</v>
      </c>
      <c r="AM7" s="125" t="s">
        <v>5</v>
      </c>
    </row>
    <row r="8" spans="1:47" ht="20.100000000000001" customHeight="1" x14ac:dyDescent="0.15">
      <c r="A8" s="1">
        <v>41343</v>
      </c>
      <c r="B8" s="1" t="s">
        <v>485</v>
      </c>
      <c r="C8" s="1" t="s">
        <v>817</v>
      </c>
      <c r="D8" s="1" t="s">
        <v>818</v>
      </c>
      <c r="F8" s="125">
        <v>41343</v>
      </c>
      <c r="G8" s="125" t="s">
        <v>485</v>
      </c>
      <c r="H8" s="125" t="s">
        <v>817</v>
      </c>
      <c r="I8" s="125" t="s">
        <v>818</v>
      </c>
      <c r="U8" s="125">
        <v>41343</v>
      </c>
      <c r="V8" s="125" t="s">
        <v>485</v>
      </c>
      <c r="W8" s="125" t="s">
        <v>817</v>
      </c>
      <c r="X8" s="125" t="s">
        <v>818</v>
      </c>
      <c r="AE8" s="1">
        <v>41343</v>
      </c>
      <c r="AF8" s="1" t="s">
        <v>485</v>
      </c>
      <c r="AG8" s="1" t="s">
        <v>816</v>
      </c>
      <c r="AH8" s="1" t="s">
        <v>816</v>
      </c>
      <c r="AJ8" s="125">
        <v>41343</v>
      </c>
      <c r="AK8" s="125">
        <v>41343</v>
      </c>
      <c r="AL8" s="125" t="s">
        <v>816</v>
      </c>
      <c r="AM8" s="125" t="s">
        <v>816</v>
      </c>
      <c r="AO8" s="125"/>
      <c r="AP8" s="125"/>
      <c r="AQ8" s="125"/>
      <c r="AR8" s="125"/>
    </row>
    <row r="9" spans="1:47" ht="20.100000000000001" customHeight="1" x14ac:dyDescent="0.15">
      <c r="A9" s="1">
        <v>45080</v>
      </c>
      <c r="B9" s="1" t="s">
        <v>233</v>
      </c>
      <c r="C9" s="125" t="s">
        <v>817</v>
      </c>
      <c r="D9" s="125" t="s">
        <v>818</v>
      </c>
      <c r="F9" s="125">
        <v>45080</v>
      </c>
      <c r="G9" s="125" t="s">
        <v>233</v>
      </c>
      <c r="H9" s="125" t="s">
        <v>817</v>
      </c>
      <c r="I9" s="125" t="s">
        <v>818</v>
      </c>
      <c r="U9" s="125">
        <v>45080</v>
      </c>
      <c r="V9" s="125" t="s">
        <v>233</v>
      </c>
      <c r="W9" s="125" t="s">
        <v>817</v>
      </c>
      <c r="X9" s="125" t="s">
        <v>818</v>
      </c>
      <c r="AE9" s="1">
        <v>45080</v>
      </c>
      <c r="AF9" s="1" t="s">
        <v>233</v>
      </c>
      <c r="AG9" s="1" t="s">
        <v>816</v>
      </c>
      <c r="AH9" s="1" t="s">
        <v>816</v>
      </c>
      <c r="AJ9" s="125">
        <v>45080</v>
      </c>
      <c r="AK9" s="125">
        <v>45080</v>
      </c>
      <c r="AL9" s="125" t="s">
        <v>816</v>
      </c>
      <c r="AM9" s="125" t="s">
        <v>816</v>
      </c>
      <c r="AO9" s="125"/>
      <c r="AP9" s="125"/>
      <c r="AQ9" s="125"/>
      <c r="AR9" s="125"/>
    </row>
    <row r="10" spans="1:47" ht="20.100000000000001" customHeight="1" x14ac:dyDescent="0.15">
      <c r="A10" s="1">
        <v>36665</v>
      </c>
      <c r="B10" s="1" t="s">
        <v>208</v>
      </c>
      <c r="C10" s="125" t="s">
        <v>817</v>
      </c>
      <c r="D10" s="125" t="s">
        <v>818</v>
      </c>
      <c r="F10" s="125">
        <v>36665</v>
      </c>
      <c r="G10" s="125" t="s">
        <v>208</v>
      </c>
      <c r="H10" s="125" t="s">
        <v>817</v>
      </c>
      <c r="I10" s="125" t="s">
        <v>818</v>
      </c>
      <c r="U10" s="125">
        <v>36665</v>
      </c>
      <c r="V10" s="125" t="s">
        <v>208</v>
      </c>
      <c r="W10" s="125" t="s">
        <v>817</v>
      </c>
      <c r="X10" s="125" t="s">
        <v>818</v>
      </c>
      <c r="AE10" s="1">
        <v>36665</v>
      </c>
      <c r="AF10" s="1" t="s">
        <v>208</v>
      </c>
      <c r="AG10" s="1" t="s">
        <v>816</v>
      </c>
      <c r="AH10" s="1" t="s">
        <v>816</v>
      </c>
      <c r="AJ10" s="125">
        <v>36665</v>
      </c>
      <c r="AK10" s="125">
        <v>36665</v>
      </c>
      <c r="AL10" s="125" t="s">
        <v>816</v>
      </c>
      <c r="AM10" s="125" t="s">
        <v>816</v>
      </c>
      <c r="AO10" s="125"/>
      <c r="AP10" s="125"/>
      <c r="AQ10" s="125"/>
      <c r="AR10" s="125"/>
    </row>
    <row r="11" spans="1:47" ht="20.100000000000001" customHeight="1" x14ac:dyDescent="0.15">
      <c r="A11" s="1">
        <v>22576</v>
      </c>
      <c r="B11" s="1" t="s">
        <v>321</v>
      </c>
      <c r="C11" s="125" t="s">
        <v>817</v>
      </c>
      <c r="D11" s="125" t="s">
        <v>818</v>
      </c>
      <c r="F11" s="125">
        <v>22576</v>
      </c>
      <c r="G11" s="125" t="s">
        <v>321</v>
      </c>
      <c r="H11" s="125" t="s">
        <v>817</v>
      </c>
      <c r="I11" s="125" t="s">
        <v>818</v>
      </c>
      <c r="U11" s="125">
        <v>22576</v>
      </c>
      <c r="V11" s="125" t="s">
        <v>321</v>
      </c>
      <c r="W11" s="125" t="s">
        <v>817</v>
      </c>
      <c r="X11" s="125" t="s">
        <v>818</v>
      </c>
      <c r="AE11" s="1">
        <v>22576</v>
      </c>
      <c r="AF11" s="1" t="s">
        <v>321</v>
      </c>
      <c r="AG11" s="1" t="s">
        <v>816</v>
      </c>
      <c r="AH11" s="1" t="s">
        <v>816</v>
      </c>
      <c r="AJ11" s="125">
        <v>22576</v>
      </c>
      <c r="AK11" s="125">
        <v>22576</v>
      </c>
      <c r="AL11" s="125" t="s">
        <v>816</v>
      </c>
      <c r="AM11" s="125" t="s">
        <v>816</v>
      </c>
      <c r="AO11" s="125"/>
      <c r="AP11" s="125"/>
      <c r="AQ11" s="125"/>
      <c r="AR11" s="125"/>
    </row>
    <row r="12" spans="1:47" ht="20.100000000000001" customHeight="1" x14ac:dyDescent="0.15">
      <c r="A12" s="125">
        <v>32807</v>
      </c>
      <c r="B12" s="125" t="s">
        <v>296</v>
      </c>
      <c r="C12" s="125" t="s">
        <v>817</v>
      </c>
      <c r="D12" s="125" t="s">
        <v>818</v>
      </c>
      <c r="F12" s="125">
        <v>32807</v>
      </c>
      <c r="G12" s="125" t="s">
        <v>296</v>
      </c>
      <c r="H12" s="125" t="s">
        <v>817</v>
      </c>
      <c r="I12" s="125" t="s">
        <v>818</v>
      </c>
      <c r="U12" s="125">
        <v>32807</v>
      </c>
      <c r="V12" s="125" t="s">
        <v>296</v>
      </c>
      <c r="W12" s="125" t="s">
        <v>817</v>
      </c>
      <c r="X12" s="125" t="s">
        <v>818</v>
      </c>
      <c r="AE12" s="1">
        <v>32807</v>
      </c>
      <c r="AF12" s="1" t="s">
        <v>296</v>
      </c>
      <c r="AG12" s="1" t="s">
        <v>816</v>
      </c>
      <c r="AH12" s="1" t="s">
        <v>816</v>
      </c>
      <c r="AJ12" s="125">
        <v>32807</v>
      </c>
      <c r="AK12" s="125">
        <v>32807</v>
      </c>
      <c r="AL12" s="125" t="s">
        <v>816</v>
      </c>
      <c r="AM12" s="125" t="s">
        <v>816</v>
      </c>
      <c r="AO12" s="125"/>
      <c r="AP12" s="125"/>
      <c r="AQ12" s="125"/>
      <c r="AR12" s="125"/>
    </row>
    <row r="13" spans="1:47" ht="20.100000000000001" customHeight="1" x14ac:dyDescent="0.15">
      <c r="A13" s="125">
        <v>21954</v>
      </c>
      <c r="B13" s="125" t="s">
        <v>132</v>
      </c>
      <c r="C13" s="125" t="s">
        <v>817</v>
      </c>
      <c r="D13" s="125" t="s">
        <v>818</v>
      </c>
      <c r="F13" s="125">
        <v>21954</v>
      </c>
      <c r="G13" s="125" t="s">
        <v>132</v>
      </c>
      <c r="H13" s="125" t="s">
        <v>817</v>
      </c>
      <c r="I13" s="125" t="s">
        <v>818</v>
      </c>
      <c r="U13" s="125">
        <v>21954</v>
      </c>
      <c r="V13" s="125" t="s">
        <v>132</v>
      </c>
      <c r="W13" s="125" t="s">
        <v>817</v>
      </c>
      <c r="X13" s="125" t="s">
        <v>818</v>
      </c>
      <c r="AE13" s="1">
        <v>21954</v>
      </c>
      <c r="AF13" s="1" t="s">
        <v>132</v>
      </c>
      <c r="AG13" s="1" t="s">
        <v>816</v>
      </c>
      <c r="AH13" s="1" t="s">
        <v>816</v>
      </c>
      <c r="AJ13" s="125">
        <v>21954</v>
      </c>
      <c r="AK13" s="125">
        <v>21954</v>
      </c>
      <c r="AL13" s="125" t="s">
        <v>816</v>
      </c>
      <c r="AM13" s="125" t="s">
        <v>816</v>
      </c>
      <c r="AO13" s="125"/>
      <c r="AP13" s="125"/>
      <c r="AQ13" s="125"/>
      <c r="AR13" s="125"/>
    </row>
    <row r="14" spans="1:47" ht="20.100000000000001" customHeight="1" x14ac:dyDescent="0.15">
      <c r="A14" s="1">
        <v>41492</v>
      </c>
      <c r="B14" s="1" t="s">
        <v>474</v>
      </c>
      <c r="C14" s="1" t="s">
        <v>816</v>
      </c>
      <c r="D14" s="1" t="s">
        <v>816</v>
      </c>
      <c r="F14" s="1">
        <v>41492</v>
      </c>
      <c r="G14" s="1" t="s">
        <v>474</v>
      </c>
      <c r="H14" s="1" t="s">
        <v>816</v>
      </c>
      <c r="I14" s="1" t="s">
        <v>816</v>
      </c>
      <c r="U14" s="1">
        <v>41492</v>
      </c>
      <c r="V14" s="1" t="s">
        <v>474</v>
      </c>
      <c r="W14" s="1" t="s">
        <v>816</v>
      </c>
      <c r="X14" s="1" t="s">
        <v>816</v>
      </c>
      <c r="AE14" s="1">
        <v>41492</v>
      </c>
      <c r="AF14" s="1" t="s">
        <v>474</v>
      </c>
      <c r="AG14" s="1" t="s">
        <v>816</v>
      </c>
      <c r="AH14" s="1" t="s">
        <v>816</v>
      </c>
      <c r="AJ14" s="1">
        <v>41492</v>
      </c>
      <c r="AK14" s="125">
        <v>41492</v>
      </c>
      <c r="AL14" s="1" t="s">
        <v>816</v>
      </c>
      <c r="AM14" s="1" t="s">
        <v>816</v>
      </c>
    </row>
    <row r="15" spans="1:47" ht="20.100000000000001" customHeight="1" x14ac:dyDescent="0.15">
      <c r="A15" s="1">
        <v>41266</v>
      </c>
      <c r="B15" s="1" t="s">
        <v>507</v>
      </c>
      <c r="C15" s="1" t="s">
        <v>816</v>
      </c>
      <c r="D15" s="1" t="s">
        <v>816</v>
      </c>
      <c r="F15" s="1">
        <v>41266</v>
      </c>
      <c r="G15" s="1" t="s">
        <v>507</v>
      </c>
      <c r="H15" s="1" t="s">
        <v>816</v>
      </c>
      <c r="I15" s="1" t="s">
        <v>816</v>
      </c>
      <c r="U15" s="1">
        <v>41266</v>
      </c>
      <c r="V15" s="1" t="s">
        <v>507</v>
      </c>
      <c r="W15" s="1" t="s">
        <v>816</v>
      </c>
      <c r="X15" s="1" t="s">
        <v>816</v>
      </c>
      <c r="AE15" s="1">
        <v>41266</v>
      </c>
      <c r="AF15" s="1" t="s">
        <v>507</v>
      </c>
      <c r="AG15" s="1" t="s">
        <v>816</v>
      </c>
      <c r="AH15" s="1" t="s">
        <v>816</v>
      </c>
      <c r="AJ15" s="1">
        <v>41266</v>
      </c>
      <c r="AK15" s="125">
        <v>41266</v>
      </c>
      <c r="AL15" s="1" t="s">
        <v>816</v>
      </c>
      <c r="AM15" s="1" t="s">
        <v>816</v>
      </c>
    </row>
    <row r="16" spans="1:47" ht="20.100000000000001" customHeight="1" x14ac:dyDescent="0.15">
      <c r="A16" s="1">
        <v>18821</v>
      </c>
      <c r="B16" s="1" t="s">
        <v>359</v>
      </c>
      <c r="C16" s="1">
        <v>95</v>
      </c>
      <c r="D16" s="1">
        <v>70</v>
      </c>
    </row>
    <row r="17" spans="1:4" ht="20.100000000000001" customHeight="1" x14ac:dyDescent="0.15">
      <c r="A17" s="1">
        <v>22569</v>
      </c>
      <c r="B17" s="1" t="s">
        <v>369</v>
      </c>
      <c r="C17" s="1">
        <v>70</v>
      </c>
      <c r="D17" s="1">
        <v>70</v>
      </c>
    </row>
    <row r="18" spans="1:4" ht="20.100000000000001" customHeight="1" x14ac:dyDescent="0.15">
      <c r="A18" s="1">
        <v>22583</v>
      </c>
      <c r="B18" s="1" t="s">
        <v>381</v>
      </c>
      <c r="C18" s="1">
        <v>80</v>
      </c>
      <c r="D18" s="1">
        <v>0</v>
      </c>
    </row>
    <row r="19" spans="1:4" ht="20.100000000000001" customHeight="1" x14ac:dyDescent="0.15">
      <c r="A19" s="1">
        <v>22594</v>
      </c>
      <c r="B19" s="1" t="s">
        <v>116</v>
      </c>
      <c r="C19" s="1">
        <v>65</v>
      </c>
      <c r="D19" s="1">
        <v>50</v>
      </c>
    </row>
    <row r="20" spans="1:4" ht="20.100000000000001" customHeight="1" x14ac:dyDescent="0.15">
      <c r="A20" s="1">
        <v>22838</v>
      </c>
      <c r="B20" s="1" t="s">
        <v>167</v>
      </c>
      <c r="C20" s="1">
        <v>90</v>
      </c>
      <c r="D20" s="1">
        <v>90</v>
      </c>
    </row>
    <row r="21" spans="1:4" ht="20.100000000000001" customHeight="1" x14ac:dyDescent="0.15">
      <c r="A21" s="1">
        <v>23915</v>
      </c>
      <c r="B21" s="1" t="s">
        <v>482</v>
      </c>
      <c r="C21" s="1">
        <v>65</v>
      </c>
      <c r="D21" s="1">
        <v>60</v>
      </c>
    </row>
    <row r="22" spans="1:4" ht="20.100000000000001" customHeight="1" x14ac:dyDescent="0.15">
      <c r="A22" s="1">
        <v>24108</v>
      </c>
      <c r="B22" s="1" t="s">
        <v>580</v>
      </c>
      <c r="C22" s="1">
        <v>60</v>
      </c>
      <c r="D22" s="1">
        <v>30</v>
      </c>
    </row>
    <row r="23" spans="1:4" ht="20.100000000000001" customHeight="1" x14ac:dyDescent="0.15">
      <c r="A23" s="1">
        <v>24270</v>
      </c>
      <c r="B23" s="1" t="s">
        <v>519</v>
      </c>
      <c r="C23" s="1">
        <v>45</v>
      </c>
      <c r="D23" s="1">
        <v>40</v>
      </c>
    </row>
    <row r="24" spans="1:4" ht="20.100000000000001" customHeight="1" x14ac:dyDescent="0.15">
      <c r="A24" s="1">
        <v>25054</v>
      </c>
      <c r="B24" s="1" t="s">
        <v>625</v>
      </c>
      <c r="C24" s="1">
        <v>100</v>
      </c>
      <c r="D24" s="1">
        <v>80</v>
      </c>
    </row>
    <row r="25" spans="1:4" ht="20.100000000000001" customHeight="1" x14ac:dyDescent="0.15">
      <c r="A25" s="1">
        <v>25104</v>
      </c>
      <c r="B25" s="1" t="s">
        <v>105</v>
      </c>
      <c r="C25" s="1">
        <v>90</v>
      </c>
      <c r="D25" s="1">
        <v>80</v>
      </c>
    </row>
    <row r="26" spans="1:4" ht="20.100000000000001" customHeight="1" x14ac:dyDescent="0.15">
      <c r="A26" s="1">
        <v>25238</v>
      </c>
      <c r="B26" s="1" t="s">
        <v>305</v>
      </c>
      <c r="C26" s="1">
        <v>80</v>
      </c>
      <c r="D26" s="1">
        <v>90</v>
      </c>
    </row>
    <row r="27" spans="1:4" ht="20.100000000000001" customHeight="1" x14ac:dyDescent="0.15">
      <c r="A27" s="1">
        <v>25266</v>
      </c>
      <c r="B27" s="1" t="s">
        <v>513</v>
      </c>
      <c r="C27" s="1">
        <v>90</v>
      </c>
      <c r="D27" s="1">
        <v>80</v>
      </c>
    </row>
    <row r="28" spans="1:4" ht="20.100000000000001" customHeight="1" x14ac:dyDescent="0.15">
      <c r="A28" s="1">
        <v>25316</v>
      </c>
      <c r="B28" s="1" t="s">
        <v>370</v>
      </c>
      <c r="C28" s="1">
        <v>80</v>
      </c>
      <c r="D28" s="1">
        <v>70</v>
      </c>
    </row>
    <row r="29" spans="1:4" ht="20.100000000000001" customHeight="1" x14ac:dyDescent="0.15">
      <c r="A29" s="1">
        <v>26455</v>
      </c>
      <c r="B29" s="1" t="s">
        <v>554</v>
      </c>
      <c r="C29" s="1">
        <v>90</v>
      </c>
      <c r="D29" s="1">
        <v>60</v>
      </c>
    </row>
    <row r="30" spans="1:4" ht="20.100000000000001" customHeight="1" x14ac:dyDescent="0.15">
      <c r="A30" s="1">
        <v>26562</v>
      </c>
      <c r="B30" s="1" t="s">
        <v>361</v>
      </c>
      <c r="C30" s="1">
        <v>90</v>
      </c>
      <c r="D30" s="1">
        <v>30</v>
      </c>
    </row>
    <row r="31" spans="1:4" ht="20.100000000000001" customHeight="1" x14ac:dyDescent="0.15">
      <c r="A31" s="1">
        <v>26574</v>
      </c>
      <c r="B31" s="1" t="s">
        <v>239</v>
      </c>
      <c r="C31" s="1">
        <v>90</v>
      </c>
      <c r="D31" s="1">
        <v>80</v>
      </c>
    </row>
    <row r="32" spans="1:4" ht="20.100000000000001" customHeight="1" x14ac:dyDescent="0.15">
      <c r="A32" s="1">
        <v>26575</v>
      </c>
      <c r="B32" s="1" t="s">
        <v>823</v>
      </c>
      <c r="C32" s="1">
        <v>90</v>
      </c>
      <c r="D32" s="1">
        <v>40</v>
      </c>
    </row>
    <row r="33" spans="1:4" ht="20.100000000000001" customHeight="1" x14ac:dyDescent="0.15">
      <c r="A33" s="1">
        <v>26599</v>
      </c>
      <c r="B33" s="1" t="s">
        <v>107</v>
      </c>
      <c r="C33" s="1">
        <v>75</v>
      </c>
      <c r="D33" s="1">
        <v>60</v>
      </c>
    </row>
    <row r="34" spans="1:4" ht="20.100000000000001" customHeight="1" x14ac:dyDescent="0.15">
      <c r="A34" s="1">
        <v>26657</v>
      </c>
      <c r="B34" s="1" t="s">
        <v>565</v>
      </c>
      <c r="C34" s="1">
        <v>60</v>
      </c>
      <c r="D34" s="1">
        <v>50</v>
      </c>
    </row>
    <row r="35" spans="1:4" ht="20.100000000000001" customHeight="1" x14ac:dyDescent="0.15">
      <c r="A35" s="1">
        <v>26713</v>
      </c>
      <c r="B35" s="1" t="s">
        <v>261</v>
      </c>
      <c r="C35" s="1">
        <v>50</v>
      </c>
      <c r="D35" s="1">
        <v>50</v>
      </c>
    </row>
    <row r="36" spans="1:4" ht="20.100000000000001" customHeight="1" x14ac:dyDescent="0.15">
      <c r="A36" s="1">
        <v>26718</v>
      </c>
      <c r="B36" s="1" t="s">
        <v>598</v>
      </c>
      <c r="C36" s="1">
        <v>30</v>
      </c>
      <c r="D36" s="1">
        <v>60</v>
      </c>
    </row>
    <row r="37" spans="1:4" ht="20.100000000000001" customHeight="1" x14ac:dyDescent="0.15">
      <c r="A37" s="1">
        <v>26895</v>
      </c>
      <c r="B37" s="1" t="s">
        <v>277</v>
      </c>
      <c r="C37" s="1">
        <v>70</v>
      </c>
      <c r="D37" s="1">
        <v>40</v>
      </c>
    </row>
    <row r="38" spans="1:4" ht="20.100000000000001" customHeight="1" x14ac:dyDescent="0.15">
      <c r="A38" s="1">
        <v>28679</v>
      </c>
      <c r="B38" s="1" t="s">
        <v>345</v>
      </c>
      <c r="C38" s="1">
        <v>65</v>
      </c>
      <c r="D38" s="1">
        <v>40</v>
      </c>
    </row>
    <row r="39" spans="1:4" ht="20.100000000000001" customHeight="1" x14ac:dyDescent="0.15">
      <c r="A39" s="1">
        <v>28686</v>
      </c>
      <c r="B39" s="1" t="s">
        <v>329</v>
      </c>
      <c r="C39" s="1">
        <v>80</v>
      </c>
      <c r="D39" s="1">
        <v>80</v>
      </c>
    </row>
    <row r="40" spans="1:4" ht="20.100000000000001" customHeight="1" x14ac:dyDescent="0.15">
      <c r="A40" s="1">
        <v>28689</v>
      </c>
      <c r="B40" s="1" t="s">
        <v>353</v>
      </c>
      <c r="C40" s="1">
        <v>70</v>
      </c>
      <c r="D40" s="1">
        <v>30</v>
      </c>
    </row>
    <row r="41" spans="1:4" ht="20.100000000000001" customHeight="1" x14ac:dyDescent="0.15">
      <c r="A41" s="1">
        <v>28701</v>
      </c>
      <c r="B41" s="1" t="s">
        <v>357</v>
      </c>
      <c r="C41" s="1">
        <v>20</v>
      </c>
      <c r="D41" s="1">
        <v>50</v>
      </c>
    </row>
    <row r="42" spans="1:4" ht="20.100000000000001" customHeight="1" x14ac:dyDescent="0.15">
      <c r="A42" s="1">
        <v>28702</v>
      </c>
      <c r="B42" s="1" t="s">
        <v>351</v>
      </c>
      <c r="C42" s="1">
        <v>80</v>
      </c>
      <c r="D42" s="1">
        <v>70</v>
      </c>
    </row>
    <row r="43" spans="1:4" ht="20.100000000000001" customHeight="1" x14ac:dyDescent="0.15">
      <c r="A43" s="1">
        <v>28703</v>
      </c>
      <c r="B43" s="1" t="s">
        <v>637</v>
      </c>
      <c r="C43" s="1">
        <v>80</v>
      </c>
      <c r="D43" s="1">
        <v>60</v>
      </c>
    </row>
    <row r="44" spans="1:4" ht="20.100000000000001" customHeight="1" x14ac:dyDescent="0.15">
      <c r="A44" s="1">
        <v>28705</v>
      </c>
      <c r="B44" s="1" t="s">
        <v>763</v>
      </c>
      <c r="C44" s="1">
        <v>70</v>
      </c>
      <c r="D44" s="1">
        <v>20</v>
      </c>
    </row>
    <row r="45" spans="1:4" ht="20.100000000000001" customHeight="1" x14ac:dyDescent="0.15">
      <c r="A45" s="1">
        <v>28713</v>
      </c>
      <c r="B45" s="1" t="s">
        <v>517</v>
      </c>
      <c r="C45" s="1">
        <v>85</v>
      </c>
      <c r="D45" s="1">
        <v>100</v>
      </c>
    </row>
    <row r="46" spans="1:4" ht="20.100000000000001" customHeight="1" x14ac:dyDescent="0.15">
      <c r="A46" s="1">
        <v>28715</v>
      </c>
      <c r="B46" s="1" t="s">
        <v>493</v>
      </c>
      <c r="C46" s="1">
        <v>10</v>
      </c>
      <c r="D46" s="1">
        <v>60</v>
      </c>
    </row>
    <row r="47" spans="1:4" ht="20.100000000000001" customHeight="1" x14ac:dyDescent="0.15">
      <c r="A47" s="1">
        <v>28719</v>
      </c>
      <c r="B47" s="1" t="s">
        <v>563</v>
      </c>
      <c r="C47" s="1">
        <v>65</v>
      </c>
      <c r="D47" s="1">
        <v>40</v>
      </c>
    </row>
    <row r="48" spans="1:4" ht="20.100000000000001" customHeight="1" x14ac:dyDescent="0.15">
      <c r="A48" s="1">
        <v>28720</v>
      </c>
      <c r="B48" s="1" t="s">
        <v>333</v>
      </c>
      <c r="C48" s="1">
        <v>75</v>
      </c>
      <c r="D48" s="1">
        <v>40</v>
      </c>
    </row>
    <row r="49" spans="1:4" ht="20.100000000000001" customHeight="1" x14ac:dyDescent="0.15">
      <c r="A49" s="1">
        <v>28722</v>
      </c>
      <c r="B49" s="1" t="s">
        <v>546</v>
      </c>
      <c r="C49" s="1">
        <v>95</v>
      </c>
      <c r="D49" s="1">
        <v>60</v>
      </c>
    </row>
    <row r="50" spans="1:4" ht="20.100000000000001" customHeight="1" x14ac:dyDescent="0.15">
      <c r="A50" s="1">
        <v>28727</v>
      </c>
      <c r="B50" s="1" t="s">
        <v>371</v>
      </c>
      <c r="C50" s="1">
        <v>60</v>
      </c>
      <c r="D50" s="1">
        <v>50</v>
      </c>
    </row>
    <row r="51" spans="1:4" ht="20.100000000000001" customHeight="1" x14ac:dyDescent="0.15">
      <c r="A51" s="1">
        <v>28729</v>
      </c>
      <c r="B51" s="1" t="s">
        <v>363</v>
      </c>
      <c r="C51" s="1">
        <v>75</v>
      </c>
      <c r="D51" s="1">
        <v>30</v>
      </c>
    </row>
    <row r="52" spans="1:4" ht="20.100000000000001" customHeight="1" x14ac:dyDescent="0.15">
      <c r="A52" s="1">
        <v>28731</v>
      </c>
      <c r="B52" s="1" t="s">
        <v>569</v>
      </c>
      <c r="C52" s="1">
        <v>95</v>
      </c>
      <c r="D52" s="1">
        <v>80</v>
      </c>
    </row>
    <row r="53" spans="1:4" ht="20.100000000000001" customHeight="1" x14ac:dyDescent="0.15">
      <c r="A53" s="1">
        <v>31794</v>
      </c>
      <c r="B53" s="1" t="s">
        <v>288</v>
      </c>
      <c r="C53" s="1">
        <v>70</v>
      </c>
      <c r="D53" s="1">
        <v>70</v>
      </c>
    </row>
    <row r="54" spans="1:4" ht="20.100000000000001" customHeight="1" x14ac:dyDescent="0.15">
      <c r="A54" s="1">
        <v>31797</v>
      </c>
      <c r="B54" s="1" t="s">
        <v>372</v>
      </c>
      <c r="C54" s="1">
        <v>95</v>
      </c>
      <c r="D54" s="1">
        <v>90</v>
      </c>
    </row>
    <row r="55" spans="1:4" ht="20.100000000000001" customHeight="1" x14ac:dyDescent="0.15">
      <c r="A55" s="1">
        <v>31836</v>
      </c>
      <c r="B55" s="1" t="s">
        <v>669</v>
      </c>
      <c r="C55" s="1">
        <v>40</v>
      </c>
      <c r="D55" s="1">
        <v>60</v>
      </c>
    </row>
    <row r="56" spans="1:4" ht="20.100000000000001" customHeight="1" x14ac:dyDescent="0.15">
      <c r="A56" s="1">
        <v>32423</v>
      </c>
      <c r="B56" s="1" t="s">
        <v>325</v>
      </c>
      <c r="C56" s="1">
        <v>70</v>
      </c>
      <c r="D56" s="1">
        <v>50</v>
      </c>
    </row>
    <row r="57" spans="1:4" ht="20.100000000000001" customHeight="1" x14ac:dyDescent="0.15">
      <c r="A57" s="1">
        <v>32656</v>
      </c>
      <c r="B57" s="1" t="s">
        <v>291</v>
      </c>
      <c r="C57" s="1">
        <v>60</v>
      </c>
      <c r="D57" s="1">
        <v>90</v>
      </c>
    </row>
    <row r="58" spans="1:4" ht="20.100000000000001" customHeight="1" x14ac:dyDescent="0.15">
      <c r="A58" s="1">
        <v>32657</v>
      </c>
      <c r="B58" s="1" t="s">
        <v>374</v>
      </c>
      <c r="C58" s="1">
        <v>75</v>
      </c>
      <c r="D58" s="1">
        <v>70</v>
      </c>
    </row>
    <row r="59" spans="1:4" ht="20.100000000000001" customHeight="1" x14ac:dyDescent="0.15">
      <c r="A59" s="1">
        <v>32660</v>
      </c>
      <c r="B59" s="1" t="s">
        <v>110</v>
      </c>
      <c r="C59" s="1">
        <v>55</v>
      </c>
      <c r="D59" s="1">
        <v>70</v>
      </c>
    </row>
    <row r="60" spans="1:4" ht="20.100000000000001" customHeight="1" x14ac:dyDescent="0.15">
      <c r="A60" s="1">
        <v>32664</v>
      </c>
      <c r="B60" s="1" t="s">
        <v>115</v>
      </c>
      <c r="C60" s="1">
        <v>95</v>
      </c>
      <c r="D60" s="1">
        <v>80</v>
      </c>
    </row>
    <row r="61" spans="1:4" ht="20.100000000000001" customHeight="1" x14ac:dyDescent="0.15">
      <c r="A61" s="1">
        <v>32676</v>
      </c>
      <c r="B61" s="1" t="s">
        <v>175</v>
      </c>
      <c r="C61" s="1">
        <v>85</v>
      </c>
      <c r="D61" s="1">
        <v>80</v>
      </c>
    </row>
    <row r="62" spans="1:4" ht="20.100000000000001" customHeight="1" x14ac:dyDescent="0.15">
      <c r="A62" s="1">
        <v>32677</v>
      </c>
      <c r="B62" s="1" t="s">
        <v>156</v>
      </c>
      <c r="C62" s="1">
        <v>80</v>
      </c>
      <c r="D62" s="1">
        <v>70</v>
      </c>
    </row>
    <row r="63" spans="1:4" ht="20.100000000000001" customHeight="1" x14ac:dyDescent="0.15">
      <c r="A63" s="1">
        <v>32684</v>
      </c>
      <c r="B63" s="1" t="s">
        <v>521</v>
      </c>
      <c r="C63" s="1">
        <v>85</v>
      </c>
      <c r="D63" s="1">
        <v>80</v>
      </c>
    </row>
    <row r="64" spans="1:4" ht="20.100000000000001" customHeight="1" x14ac:dyDescent="0.15">
      <c r="A64" s="1">
        <v>32689</v>
      </c>
      <c r="B64" s="1" t="s">
        <v>112</v>
      </c>
      <c r="C64" s="1">
        <v>75</v>
      </c>
      <c r="D64" s="1">
        <v>70</v>
      </c>
    </row>
    <row r="65" spans="1:4" ht="20.100000000000001" customHeight="1" x14ac:dyDescent="0.15">
      <c r="A65" s="1">
        <v>32814</v>
      </c>
      <c r="B65" s="1" t="s">
        <v>266</v>
      </c>
      <c r="C65" s="1">
        <v>80</v>
      </c>
      <c r="D65" s="1">
        <v>80</v>
      </c>
    </row>
    <row r="66" spans="1:4" ht="20.100000000000001" customHeight="1" x14ac:dyDescent="0.15">
      <c r="A66" s="1">
        <v>32828</v>
      </c>
      <c r="B66" s="1" t="s">
        <v>109</v>
      </c>
      <c r="C66" s="1">
        <v>85</v>
      </c>
      <c r="D66" s="1">
        <v>70</v>
      </c>
    </row>
    <row r="67" spans="1:4" ht="20.100000000000001" customHeight="1" x14ac:dyDescent="0.15">
      <c r="A67" s="1">
        <v>32832</v>
      </c>
      <c r="B67" s="1" t="s">
        <v>111</v>
      </c>
      <c r="C67" s="1">
        <v>90</v>
      </c>
      <c r="D67" s="1">
        <v>80</v>
      </c>
    </row>
    <row r="68" spans="1:4" ht="20.100000000000001" customHeight="1" x14ac:dyDescent="0.15">
      <c r="A68" s="1">
        <v>32837</v>
      </c>
      <c r="B68" s="1" t="s">
        <v>249</v>
      </c>
      <c r="C68" s="1">
        <v>85</v>
      </c>
      <c r="D68" s="1">
        <v>100</v>
      </c>
    </row>
    <row r="69" spans="1:4" ht="20.100000000000001" customHeight="1" x14ac:dyDescent="0.15">
      <c r="A69" s="1">
        <v>32844</v>
      </c>
      <c r="B69" s="1" t="s">
        <v>687</v>
      </c>
      <c r="C69" s="1">
        <v>85</v>
      </c>
      <c r="D69" s="1">
        <v>80</v>
      </c>
    </row>
    <row r="70" spans="1:4" ht="20.100000000000001" customHeight="1" x14ac:dyDescent="0.15">
      <c r="A70" s="1">
        <v>32847</v>
      </c>
      <c r="B70" s="1" t="s">
        <v>375</v>
      </c>
      <c r="C70" s="1">
        <v>100</v>
      </c>
      <c r="D70" s="1">
        <v>90</v>
      </c>
    </row>
    <row r="71" spans="1:4" ht="20.100000000000001" customHeight="1" x14ac:dyDescent="0.15">
      <c r="A71" s="1">
        <v>32878</v>
      </c>
      <c r="B71" s="1" t="s">
        <v>588</v>
      </c>
      <c r="C71" s="1">
        <v>65</v>
      </c>
      <c r="D71" s="1">
        <v>70</v>
      </c>
    </row>
    <row r="72" spans="1:4" ht="20.100000000000001" customHeight="1" x14ac:dyDescent="0.15">
      <c r="A72" s="1">
        <v>32975</v>
      </c>
      <c r="B72" s="1" t="s">
        <v>142</v>
      </c>
      <c r="C72" s="1">
        <v>85</v>
      </c>
      <c r="D72" s="1">
        <v>70</v>
      </c>
    </row>
    <row r="73" spans="1:4" ht="20.100000000000001" customHeight="1" x14ac:dyDescent="0.15">
      <c r="A73" s="1">
        <v>32978</v>
      </c>
      <c r="B73" s="1" t="s">
        <v>138</v>
      </c>
      <c r="C73" s="1">
        <v>90</v>
      </c>
      <c r="D73" s="1">
        <v>70</v>
      </c>
    </row>
    <row r="74" spans="1:4" ht="20.100000000000001" customHeight="1" x14ac:dyDescent="0.15">
      <c r="A74" s="1">
        <v>33000</v>
      </c>
      <c r="B74" s="1" t="s">
        <v>181</v>
      </c>
      <c r="C74" s="1">
        <v>95</v>
      </c>
      <c r="D74" s="1">
        <v>90</v>
      </c>
    </row>
    <row r="75" spans="1:4" ht="20.100000000000001" customHeight="1" x14ac:dyDescent="0.15">
      <c r="A75" s="1">
        <v>33035</v>
      </c>
      <c r="B75" s="1" t="s">
        <v>341</v>
      </c>
      <c r="C75" s="1">
        <v>95</v>
      </c>
      <c r="D75" s="1">
        <v>70</v>
      </c>
    </row>
    <row r="76" spans="1:4" ht="20.100000000000001" customHeight="1" x14ac:dyDescent="0.15">
      <c r="A76" s="1">
        <v>33596</v>
      </c>
      <c r="B76" s="1" t="s">
        <v>214</v>
      </c>
      <c r="C76" s="1">
        <v>95</v>
      </c>
      <c r="D76" s="1">
        <v>100</v>
      </c>
    </row>
    <row r="77" spans="1:4" ht="20.100000000000001" customHeight="1" x14ac:dyDescent="0.15">
      <c r="A77" s="1">
        <v>33717</v>
      </c>
      <c r="B77" s="1" t="s">
        <v>192</v>
      </c>
      <c r="C77" s="1">
        <v>40</v>
      </c>
      <c r="D77" s="1">
        <v>50</v>
      </c>
    </row>
    <row r="78" spans="1:4" ht="20.100000000000001" customHeight="1" x14ac:dyDescent="0.15">
      <c r="A78" s="1">
        <v>34568</v>
      </c>
      <c r="B78" s="1" t="s">
        <v>292</v>
      </c>
      <c r="C78" s="1">
        <v>85</v>
      </c>
      <c r="D78" s="1">
        <v>90</v>
      </c>
    </row>
    <row r="79" spans="1:4" ht="20.100000000000001" customHeight="1" x14ac:dyDescent="0.15">
      <c r="A79" s="1">
        <v>34684</v>
      </c>
      <c r="B79" s="1" t="s">
        <v>407</v>
      </c>
      <c r="C79" s="1">
        <v>90</v>
      </c>
      <c r="D79" s="1">
        <v>70</v>
      </c>
    </row>
    <row r="80" spans="1:4" ht="20.100000000000001" customHeight="1" x14ac:dyDescent="0.15">
      <c r="A80" s="1">
        <v>35192</v>
      </c>
      <c r="B80" s="1" t="s">
        <v>515</v>
      </c>
      <c r="C80" s="1">
        <v>85</v>
      </c>
      <c r="D80" s="1">
        <v>90</v>
      </c>
    </row>
    <row r="81" spans="1:4" ht="20.100000000000001" customHeight="1" x14ac:dyDescent="0.15">
      <c r="A81" s="1">
        <v>35362</v>
      </c>
      <c r="B81" s="1" t="s">
        <v>623</v>
      </c>
      <c r="C81" s="1">
        <v>65</v>
      </c>
      <c r="D81" s="1">
        <v>50</v>
      </c>
    </row>
    <row r="82" spans="1:4" ht="20.100000000000001" customHeight="1" x14ac:dyDescent="0.15">
      <c r="A82" s="1">
        <v>35414</v>
      </c>
      <c r="B82" s="1" t="s">
        <v>355</v>
      </c>
      <c r="C82" s="1">
        <v>75</v>
      </c>
      <c r="D82" s="1">
        <v>80</v>
      </c>
    </row>
    <row r="83" spans="1:4" ht="20.100000000000001" customHeight="1" x14ac:dyDescent="0.15">
      <c r="A83" s="1">
        <v>35971</v>
      </c>
      <c r="B83" s="1" t="s">
        <v>160</v>
      </c>
      <c r="C83" s="1">
        <v>100</v>
      </c>
      <c r="D83" s="1">
        <v>60</v>
      </c>
    </row>
    <row r="84" spans="1:4" ht="20.100000000000001" customHeight="1" x14ac:dyDescent="0.15">
      <c r="A84" s="1">
        <v>35985</v>
      </c>
      <c r="B84" s="1" t="s">
        <v>169</v>
      </c>
      <c r="C84" s="1">
        <v>90</v>
      </c>
      <c r="D84" s="1">
        <v>70</v>
      </c>
    </row>
    <row r="85" spans="1:4" ht="20.100000000000001" customHeight="1" x14ac:dyDescent="0.15">
      <c r="A85" s="1">
        <v>36029</v>
      </c>
      <c r="B85" s="1" t="s">
        <v>228</v>
      </c>
      <c r="C85" s="1">
        <v>85</v>
      </c>
      <c r="D85" s="1">
        <v>100</v>
      </c>
    </row>
    <row r="86" spans="1:4" ht="20.100000000000001" customHeight="1" x14ac:dyDescent="0.15">
      <c r="A86" s="1">
        <v>36030</v>
      </c>
      <c r="B86" s="1" t="s">
        <v>158</v>
      </c>
      <c r="C86" s="1">
        <v>55</v>
      </c>
      <c r="D86" s="1">
        <v>60</v>
      </c>
    </row>
    <row r="87" spans="1:4" ht="20.100000000000001" customHeight="1" x14ac:dyDescent="0.15">
      <c r="A87" s="1">
        <v>36046</v>
      </c>
      <c r="B87" s="1" t="s">
        <v>153</v>
      </c>
      <c r="C87" s="1">
        <v>75</v>
      </c>
      <c r="D87" s="1">
        <v>90</v>
      </c>
    </row>
    <row r="88" spans="1:4" ht="20.100000000000001" customHeight="1" x14ac:dyDescent="0.15">
      <c r="A88" s="1">
        <v>36049</v>
      </c>
      <c r="B88" s="1" t="s">
        <v>633</v>
      </c>
      <c r="C88" s="1">
        <v>70</v>
      </c>
      <c r="D88" s="1">
        <v>50</v>
      </c>
    </row>
    <row r="89" spans="1:4" ht="20.100000000000001" customHeight="1" x14ac:dyDescent="0.15">
      <c r="A89" s="1">
        <v>36056</v>
      </c>
      <c r="B89" s="1" t="s">
        <v>231</v>
      </c>
      <c r="C89" s="1">
        <v>100</v>
      </c>
      <c r="D89" s="1">
        <v>70</v>
      </c>
    </row>
    <row r="90" spans="1:4" ht="20.100000000000001" customHeight="1" x14ac:dyDescent="0.15">
      <c r="A90" s="1">
        <v>36062</v>
      </c>
      <c r="B90" s="1" t="s">
        <v>179</v>
      </c>
      <c r="C90" s="1">
        <v>90</v>
      </c>
      <c r="D90" s="1">
        <v>50</v>
      </c>
    </row>
    <row r="91" spans="1:4" ht="20.100000000000001" customHeight="1" x14ac:dyDescent="0.15">
      <c r="A91" s="1">
        <v>36065</v>
      </c>
      <c r="B91" s="1" t="s">
        <v>241</v>
      </c>
      <c r="C91" s="1">
        <v>85</v>
      </c>
      <c r="D91" s="1">
        <v>80</v>
      </c>
    </row>
    <row r="92" spans="1:4" ht="20.100000000000001" customHeight="1" x14ac:dyDescent="0.15">
      <c r="A92" s="1">
        <v>36073</v>
      </c>
      <c r="B92" s="1" t="s">
        <v>267</v>
      </c>
      <c r="C92" s="1">
        <v>80</v>
      </c>
      <c r="D92" s="1">
        <v>90</v>
      </c>
    </row>
    <row r="93" spans="1:4" ht="20.100000000000001" customHeight="1" x14ac:dyDescent="0.15">
      <c r="A93" s="1">
        <v>36106</v>
      </c>
      <c r="B93" s="1" t="s">
        <v>282</v>
      </c>
      <c r="C93" s="1">
        <v>95</v>
      </c>
      <c r="D93" s="1">
        <v>70</v>
      </c>
    </row>
    <row r="94" spans="1:4" ht="20.100000000000001" customHeight="1" x14ac:dyDescent="0.15">
      <c r="A94" s="1">
        <v>36132</v>
      </c>
      <c r="B94" s="1" t="s">
        <v>307</v>
      </c>
      <c r="C94" s="1">
        <v>80</v>
      </c>
      <c r="D94" s="1">
        <v>90</v>
      </c>
    </row>
    <row r="95" spans="1:4" ht="20.100000000000001" customHeight="1" x14ac:dyDescent="0.15">
      <c r="A95" s="1">
        <v>36136</v>
      </c>
      <c r="B95" s="1" t="s">
        <v>552</v>
      </c>
      <c r="C95" s="1">
        <v>60</v>
      </c>
      <c r="D95" s="1">
        <v>50</v>
      </c>
    </row>
    <row r="96" spans="1:4" ht="20.100000000000001" customHeight="1" x14ac:dyDescent="0.15">
      <c r="A96" s="1">
        <v>36137</v>
      </c>
      <c r="B96" s="1" t="s">
        <v>283</v>
      </c>
      <c r="C96" s="1">
        <v>80</v>
      </c>
      <c r="D96" s="1">
        <v>90</v>
      </c>
    </row>
    <row r="97" spans="1:4" ht="20.100000000000001" customHeight="1" x14ac:dyDescent="0.15">
      <c r="A97" s="1">
        <v>36140</v>
      </c>
      <c r="B97" s="1" t="s">
        <v>273</v>
      </c>
      <c r="C97" s="1">
        <v>80</v>
      </c>
      <c r="D97" s="1">
        <v>60</v>
      </c>
    </row>
    <row r="98" spans="1:4" ht="20.100000000000001" customHeight="1" x14ac:dyDescent="0.15">
      <c r="A98" s="1">
        <v>36141</v>
      </c>
      <c r="B98" s="1" t="s">
        <v>217</v>
      </c>
      <c r="C98" s="1">
        <v>90</v>
      </c>
      <c r="D98" s="1">
        <v>80</v>
      </c>
    </row>
    <row r="99" spans="1:4" ht="20.100000000000001" customHeight="1" x14ac:dyDescent="0.15">
      <c r="A99" s="1">
        <v>36165</v>
      </c>
      <c r="B99" s="1" t="s">
        <v>529</v>
      </c>
      <c r="C99" s="1">
        <v>90</v>
      </c>
      <c r="D99" s="1">
        <v>80</v>
      </c>
    </row>
    <row r="100" spans="1:4" ht="20.100000000000001" customHeight="1" x14ac:dyDescent="0.15">
      <c r="A100" s="1">
        <v>36170</v>
      </c>
      <c r="B100" s="1" t="s">
        <v>245</v>
      </c>
      <c r="C100" s="1">
        <v>65</v>
      </c>
      <c r="D100" s="1">
        <v>80</v>
      </c>
    </row>
    <row r="101" spans="1:4" ht="20.100000000000001" customHeight="1" x14ac:dyDescent="0.15">
      <c r="A101" s="1">
        <v>36178</v>
      </c>
      <c r="B101" s="1" t="s">
        <v>372</v>
      </c>
      <c r="C101" s="1">
        <v>90</v>
      </c>
      <c r="D101" s="1">
        <v>80</v>
      </c>
    </row>
    <row r="102" spans="1:4" ht="20.100000000000001" customHeight="1" x14ac:dyDescent="0.15">
      <c r="A102" s="1">
        <v>36451</v>
      </c>
      <c r="B102" s="1" t="s">
        <v>376</v>
      </c>
      <c r="C102" s="1">
        <v>90</v>
      </c>
      <c r="D102" s="1">
        <v>90</v>
      </c>
    </row>
    <row r="103" spans="1:4" ht="20.100000000000001" customHeight="1" x14ac:dyDescent="0.15">
      <c r="A103" s="1">
        <v>37133</v>
      </c>
      <c r="B103" s="1" t="s">
        <v>221</v>
      </c>
      <c r="C103" s="1">
        <v>95</v>
      </c>
      <c r="D103" s="1">
        <v>90</v>
      </c>
    </row>
    <row r="104" spans="1:4" ht="20.100000000000001" customHeight="1" x14ac:dyDescent="0.15">
      <c r="A104" s="1">
        <v>37134</v>
      </c>
      <c r="B104" s="1" t="s">
        <v>286</v>
      </c>
      <c r="C104" s="1">
        <v>100</v>
      </c>
      <c r="D104" s="1">
        <v>100</v>
      </c>
    </row>
    <row r="105" spans="1:4" ht="20.100000000000001" customHeight="1" x14ac:dyDescent="0.15">
      <c r="A105" s="1">
        <v>39542</v>
      </c>
      <c r="B105" s="1" t="s">
        <v>417</v>
      </c>
      <c r="C105" s="1">
        <v>85</v>
      </c>
      <c r="D105" s="1">
        <v>80</v>
      </c>
    </row>
    <row r="106" spans="1:4" ht="20.100000000000001" customHeight="1" x14ac:dyDescent="0.15">
      <c r="A106" s="1">
        <v>41249</v>
      </c>
      <c r="B106" s="1" t="s">
        <v>621</v>
      </c>
      <c r="C106" s="1">
        <v>70</v>
      </c>
      <c r="D106" s="1">
        <v>30</v>
      </c>
    </row>
    <row r="107" spans="1:4" ht="20.100000000000001" customHeight="1" x14ac:dyDescent="0.15">
      <c r="A107" s="1">
        <v>41252</v>
      </c>
      <c r="B107" s="1" t="s">
        <v>505</v>
      </c>
      <c r="C107" s="1">
        <v>55</v>
      </c>
      <c r="D107" s="1">
        <v>40</v>
      </c>
    </row>
    <row r="108" spans="1:4" ht="20.100000000000001" customHeight="1" x14ac:dyDescent="0.15">
      <c r="A108" s="1">
        <v>41254</v>
      </c>
      <c r="B108" s="1" t="s">
        <v>544</v>
      </c>
      <c r="C108" s="1">
        <v>20</v>
      </c>
      <c r="D108" s="1">
        <v>50</v>
      </c>
    </row>
    <row r="109" spans="1:4" ht="20.100000000000001" customHeight="1" x14ac:dyDescent="0.15">
      <c r="A109" s="1">
        <v>41273</v>
      </c>
      <c r="B109" s="1" t="s">
        <v>444</v>
      </c>
      <c r="C109" s="1">
        <v>95</v>
      </c>
      <c r="D109" s="1">
        <v>70</v>
      </c>
    </row>
    <row r="110" spans="1:4" ht="20.100000000000001" customHeight="1" x14ac:dyDescent="0.15">
      <c r="A110" s="1">
        <v>41274</v>
      </c>
      <c r="B110" s="1" t="s">
        <v>612</v>
      </c>
      <c r="C110" s="1">
        <v>65</v>
      </c>
      <c r="D110" s="1">
        <v>60</v>
      </c>
    </row>
    <row r="111" spans="1:4" ht="20.100000000000001" customHeight="1" x14ac:dyDescent="0.15">
      <c r="A111" s="1">
        <v>41276</v>
      </c>
      <c r="B111" s="1" t="s">
        <v>650</v>
      </c>
      <c r="C111" s="1">
        <v>70</v>
      </c>
      <c r="D111" s="1">
        <v>60</v>
      </c>
    </row>
    <row r="112" spans="1:4" ht="20.100000000000001" customHeight="1" x14ac:dyDescent="0.15">
      <c r="A112" s="1">
        <v>41280</v>
      </c>
      <c r="B112" s="1" t="s">
        <v>472</v>
      </c>
      <c r="C112" s="1">
        <v>85</v>
      </c>
      <c r="D112" s="1">
        <v>60</v>
      </c>
    </row>
    <row r="113" spans="1:4" ht="20.100000000000001" customHeight="1" x14ac:dyDescent="0.15">
      <c r="A113" s="1">
        <v>41283</v>
      </c>
      <c r="B113" s="1" t="s">
        <v>455</v>
      </c>
      <c r="C113" s="1">
        <v>80</v>
      </c>
      <c r="D113" s="1">
        <v>40</v>
      </c>
    </row>
    <row r="114" spans="1:4" ht="20.100000000000001" customHeight="1" x14ac:dyDescent="0.15">
      <c r="A114" s="1">
        <v>41284</v>
      </c>
      <c r="B114" s="1" t="s">
        <v>463</v>
      </c>
      <c r="C114" s="1">
        <v>55</v>
      </c>
      <c r="D114" s="1">
        <v>60</v>
      </c>
    </row>
    <row r="115" spans="1:4" ht="20.100000000000001" customHeight="1" x14ac:dyDescent="0.15">
      <c r="A115" s="1">
        <v>41310</v>
      </c>
      <c r="B115" s="1" t="s">
        <v>495</v>
      </c>
      <c r="C115" s="1">
        <v>75</v>
      </c>
      <c r="D115" s="1">
        <v>80</v>
      </c>
    </row>
    <row r="116" spans="1:4" ht="20.100000000000001" customHeight="1" x14ac:dyDescent="0.15">
      <c r="A116" s="1">
        <v>41313</v>
      </c>
      <c r="B116" s="1" t="s">
        <v>681</v>
      </c>
      <c r="C116" s="1">
        <v>0</v>
      </c>
      <c r="D116" s="1">
        <v>40</v>
      </c>
    </row>
    <row r="117" spans="1:4" ht="20.100000000000001" customHeight="1" x14ac:dyDescent="0.15">
      <c r="A117" s="1">
        <v>41323</v>
      </c>
      <c r="B117" s="1" t="s">
        <v>593</v>
      </c>
      <c r="C117" s="1">
        <v>85</v>
      </c>
      <c r="D117" s="1">
        <v>80</v>
      </c>
    </row>
    <row r="118" spans="1:4" ht="20.100000000000001" customHeight="1" x14ac:dyDescent="0.15">
      <c r="A118" s="1">
        <v>41326</v>
      </c>
      <c r="B118" s="1" t="s">
        <v>459</v>
      </c>
      <c r="C118" s="1">
        <v>90</v>
      </c>
      <c r="D118" s="1">
        <v>40</v>
      </c>
    </row>
    <row r="119" spans="1:4" ht="20.100000000000001" customHeight="1" x14ac:dyDescent="0.15">
      <c r="A119" s="1">
        <v>41330</v>
      </c>
      <c r="B119" s="1" t="s">
        <v>574</v>
      </c>
      <c r="C119" s="1">
        <v>95</v>
      </c>
      <c r="D119" s="1">
        <v>90</v>
      </c>
    </row>
    <row r="120" spans="1:4" ht="20.100000000000001" customHeight="1" x14ac:dyDescent="0.15">
      <c r="A120" s="1">
        <v>41331</v>
      </c>
      <c r="B120" s="1" t="s">
        <v>582</v>
      </c>
      <c r="C120" s="1">
        <v>55</v>
      </c>
      <c r="D120" s="1">
        <v>0</v>
      </c>
    </row>
    <row r="121" spans="1:4" ht="20.100000000000001" customHeight="1" x14ac:dyDescent="0.15">
      <c r="A121" s="1">
        <v>41342</v>
      </c>
      <c r="B121" s="1" t="s">
        <v>567</v>
      </c>
      <c r="C121" s="1">
        <v>65</v>
      </c>
      <c r="D121" s="1">
        <v>50</v>
      </c>
    </row>
    <row r="122" spans="1:4" ht="20.100000000000001" customHeight="1" x14ac:dyDescent="0.15">
      <c r="A122" s="1">
        <v>41347</v>
      </c>
      <c r="B122" s="1" t="s">
        <v>500</v>
      </c>
      <c r="C122" s="1">
        <v>55</v>
      </c>
      <c r="D122" s="1">
        <v>50</v>
      </c>
    </row>
    <row r="123" spans="1:4" ht="20.100000000000001" customHeight="1" x14ac:dyDescent="0.15">
      <c r="A123" s="1">
        <v>41351</v>
      </c>
      <c r="B123" s="1" t="s">
        <v>487</v>
      </c>
      <c r="C123" s="1">
        <v>65</v>
      </c>
      <c r="D123" s="1">
        <v>60</v>
      </c>
    </row>
    <row r="124" spans="1:4" ht="20.100000000000001" customHeight="1" x14ac:dyDescent="0.15">
      <c r="A124" s="1">
        <v>41352</v>
      </c>
      <c r="B124" s="1" t="s">
        <v>495</v>
      </c>
      <c r="C124" s="1">
        <v>65</v>
      </c>
      <c r="D124" s="1">
        <v>40</v>
      </c>
    </row>
    <row r="125" spans="1:4" ht="20.100000000000001" customHeight="1" x14ac:dyDescent="0.15">
      <c r="A125" s="1">
        <v>41353</v>
      </c>
      <c r="B125" s="1" t="s">
        <v>476</v>
      </c>
      <c r="C125" s="1">
        <v>75</v>
      </c>
      <c r="D125" s="1">
        <v>50</v>
      </c>
    </row>
    <row r="126" spans="1:4" ht="20.100000000000001" customHeight="1" x14ac:dyDescent="0.15">
      <c r="A126" s="1">
        <v>41359</v>
      </c>
      <c r="B126" s="1" t="s">
        <v>151</v>
      </c>
      <c r="C126" s="1">
        <v>50</v>
      </c>
      <c r="D126" s="1">
        <v>40</v>
      </c>
    </row>
    <row r="127" spans="1:4" ht="20.100000000000001" customHeight="1" x14ac:dyDescent="0.15">
      <c r="A127" s="1">
        <v>41361</v>
      </c>
      <c r="B127" s="1" t="s">
        <v>491</v>
      </c>
      <c r="C127" s="1">
        <v>90</v>
      </c>
      <c r="D127" s="1">
        <v>80</v>
      </c>
    </row>
    <row r="128" spans="1:4" ht="20.100000000000001" customHeight="1" x14ac:dyDescent="0.15">
      <c r="A128" s="1">
        <v>41363</v>
      </c>
      <c r="B128" s="1" t="s">
        <v>442</v>
      </c>
      <c r="C128" s="1">
        <v>55</v>
      </c>
      <c r="D128" s="1">
        <v>20</v>
      </c>
    </row>
    <row r="129" spans="1:4" ht="20.100000000000001" customHeight="1" x14ac:dyDescent="0.15">
      <c r="A129" s="1">
        <v>41365</v>
      </c>
      <c r="B129" s="1" t="s">
        <v>682</v>
      </c>
      <c r="C129" s="1">
        <v>0</v>
      </c>
      <c r="D129" s="1">
        <v>40</v>
      </c>
    </row>
    <row r="130" spans="1:4" ht="20.100000000000001" customHeight="1" x14ac:dyDescent="0.15">
      <c r="A130" s="1">
        <v>41369</v>
      </c>
      <c r="B130" s="1" t="s">
        <v>540</v>
      </c>
      <c r="C130" s="1">
        <v>80</v>
      </c>
      <c r="D130" s="1">
        <v>60</v>
      </c>
    </row>
    <row r="131" spans="1:4" ht="20.100000000000001" customHeight="1" x14ac:dyDescent="0.15">
      <c r="A131" s="1">
        <v>41371</v>
      </c>
      <c r="B131" s="1" t="s">
        <v>648</v>
      </c>
      <c r="C131" s="1">
        <v>50</v>
      </c>
      <c r="D131" s="1">
        <v>50</v>
      </c>
    </row>
    <row r="132" spans="1:4" ht="20.100000000000001" customHeight="1" x14ac:dyDescent="0.15">
      <c r="A132" s="1">
        <v>41372</v>
      </c>
      <c r="B132" s="1" t="s">
        <v>619</v>
      </c>
      <c r="C132" s="1">
        <v>60</v>
      </c>
      <c r="D132" s="1">
        <v>40</v>
      </c>
    </row>
    <row r="133" spans="1:4" ht="20.100000000000001" customHeight="1" x14ac:dyDescent="0.15">
      <c r="A133" s="1">
        <v>41373</v>
      </c>
      <c r="B133" s="1" t="s">
        <v>600</v>
      </c>
      <c r="C133" s="1">
        <v>70</v>
      </c>
      <c r="D133" s="1">
        <v>40</v>
      </c>
    </row>
    <row r="134" spans="1:4" ht="20.100000000000001" customHeight="1" x14ac:dyDescent="0.15">
      <c r="A134" s="1">
        <v>41374</v>
      </c>
      <c r="B134" s="1" t="s">
        <v>572</v>
      </c>
      <c r="C134" s="1">
        <v>50</v>
      </c>
      <c r="D134" s="1">
        <v>40</v>
      </c>
    </row>
    <row r="135" spans="1:4" ht="20.100000000000001" customHeight="1" x14ac:dyDescent="0.15">
      <c r="A135" s="1">
        <v>41375</v>
      </c>
      <c r="B135" s="1" t="s">
        <v>502</v>
      </c>
      <c r="C135" s="1">
        <v>75</v>
      </c>
      <c r="D135" s="1">
        <v>40</v>
      </c>
    </row>
    <row r="136" spans="1:4" ht="20.100000000000001" customHeight="1" x14ac:dyDescent="0.15">
      <c r="A136" s="1">
        <v>41376</v>
      </c>
      <c r="B136" s="1" t="s">
        <v>538</v>
      </c>
      <c r="C136" s="1">
        <v>55</v>
      </c>
      <c r="D136" s="1">
        <v>40</v>
      </c>
    </row>
    <row r="137" spans="1:4" ht="20.100000000000001" customHeight="1" x14ac:dyDescent="0.15">
      <c r="A137" s="1">
        <v>41378</v>
      </c>
      <c r="B137" s="1" t="s">
        <v>610</v>
      </c>
      <c r="C137" s="1">
        <v>50</v>
      </c>
      <c r="D137" s="1">
        <v>40</v>
      </c>
    </row>
    <row r="138" spans="1:4" ht="20.100000000000001" customHeight="1" x14ac:dyDescent="0.15">
      <c r="A138" s="1">
        <v>41379</v>
      </c>
      <c r="B138" s="1" t="s">
        <v>591</v>
      </c>
      <c r="C138" s="1">
        <v>75</v>
      </c>
      <c r="D138" s="1">
        <v>90</v>
      </c>
    </row>
    <row r="139" spans="1:4" ht="20.100000000000001" customHeight="1" x14ac:dyDescent="0.15">
      <c r="A139" s="1">
        <v>41382</v>
      </c>
      <c r="B139" s="1" t="s">
        <v>449</v>
      </c>
      <c r="C139" s="1">
        <v>95</v>
      </c>
      <c r="D139" s="1">
        <v>90</v>
      </c>
    </row>
    <row r="140" spans="1:4" ht="20.100000000000001" customHeight="1" x14ac:dyDescent="0.15">
      <c r="A140" s="1">
        <v>41387</v>
      </c>
      <c r="B140" s="1" t="s">
        <v>550</v>
      </c>
      <c r="C140" s="1">
        <v>75</v>
      </c>
      <c r="D140" s="1">
        <v>40</v>
      </c>
    </row>
    <row r="141" spans="1:4" ht="20.100000000000001" customHeight="1" x14ac:dyDescent="0.15">
      <c r="A141" s="1">
        <v>41394</v>
      </c>
      <c r="B141" s="1" t="s">
        <v>635</v>
      </c>
      <c r="C141" s="1">
        <v>35</v>
      </c>
      <c r="D141" s="1">
        <v>20</v>
      </c>
    </row>
    <row r="142" spans="1:4" ht="20.100000000000001" customHeight="1" x14ac:dyDescent="0.15">
      <c r="A142" s="1">
        <v>41405</v>
      </c>
      <c r="B142" s="1" t="s">
        <v>615</v>
      </c>
      <c r="C142" s="1">
        <v>65</v>
      </c>
      <c r="D142" s="1">
        <v>60</v>
      </c>
    </row>
    <row r="143" spans="1:4" ht="20.100000000000001" customHeight="1" x14ac:dyDescent="0.15">
      <c r="A143" s="1">
        <v>41423</v>
      </c>
      <c r="B143" s="1" t="s">
        <v>646</v>
      </c>
      <c r="C143" s="1">
        <v>75</v>
      </c>
      <c r="D143" s="1">
        <v>70</v>
      </c>
    </row>
    <row r="144" spans="1:4" ht="20.100000000000001" customHeight="1" x14ac:dyDescent="0.15">
      <c r="A144" s="1">
        <v>41450</v>
      </c>
      <c r="B144" s="1" t="s">
        <v>803</v>
      </c>
      <c r="C144" s="1">
        <v>80</v>
      </c>
      <c r="D144" s="1">
        <v>70</v>
      </c>
    </row>
    <row r="145" spans="1:19" ht="20.100000000000001" customHeight="1" x14ac:dyDescent="0.15">
      <c r="A145" s="1">
        <v>41455</v>
      </c>
      <c r="B145" s="1" t="s">
        <v>548</v>
      </c>
      <c r="C145" s="1">
        <v>60</v>
      </c>
      <c r="D145" s="1">
        <v>40</v>
      </c>
    </row>
    <row r="146" spans="1:19" ht="20.100000000000001" customHeight="1" x14ac:dyDescent="0.15">
      <c r="A146" s="1">
        <v>41459</v>
      </c>
      <c r="B146" s="1" t="s">
        <v>467</v>
      </c>
      <c r="C146" s="1">
        <v>80</v>
      </c>
      <c r="D146" s="1">
        <v>60</v>
      </c>
    </row>
    <row r="147" spans="1:19" ht="20.100000000000001" customHeight="1" x14ac:dyDescent="0.15">
      <c r="A147" s="1">
        <v>41460</v>
      </c>
      <c r="B147" s="1" t="s">
        <v>604</v>
      </c>
      <c r="C147" s="1">
        <v>45</v>
      </c>
      <c r="D147" s="1">
        <v>50</v>
      </c>
    </row>
    <row r="148" spans="1:19" ht="20.100000000000001" customHeight="1" x14ac:dyDescent="0.15">
      <c r="A148" s="1">
        <v>41487</v>
      </c>
      <c r="B148" s="1" t="s">
        <v>461</v>
      </c>
      <c r="C148" s="1">
        <v>55</v>
      </c>
      <c r="D148" s="1">
        <v>30</v>
      </c>
    </row>
    <row r="149" spans="1:19" ht="20.100000000000001" customHeight="1" x14ac:dyDescent="0.15">
      <c r="A149" s="1">
        <v>41490</v>
      </c>
      <c r="B149" s="1" t="s">
        <v>335</v>
      </c>
      <c r="C149" s="1">
        <v>60</v>
      </c>
      <c r="D149" s="1">
        <v>70</v>
      </c>
    </row>
    <row r="150" spans="1:19" ht="20.100000000000001" customHeight="1" x14ac:dyDescent="0.15">
      <c r="A150" s="1">
        <v>41494</v>
      </c>
      <c r="B150" s="1" t="s">
        <v>480</v>
      </c>
      <c r="C150" s="1">
        <v>85</v>
      </c>
      <c r="D150" s="1">
        <v>60</v>
      </c>
    </row>
    <row r="151" spans="1:19" ht="20.100000000000001" customHeight="1" x14ac:dyDescent="0.15">
      <c r="A151" s="1">
        <v>41532</v>
      </c>
      <c r="B151" s="1" t="s">
        <v>809</v>
      </c>
      <c r="C151" s="1">
        <v>75</v>
      </c>
      <c r="D151" s="1">
        <v>40</v>
      </c>
    </row>
    <row r="152" spans="1:19" ht="20.100000000000001" customHeight="1" x14ac:dyDescent="0.15">
      <c r="A152" s="1">
        <v>41539</v>
      </c>
      <c r="B152" s="1" t="s">
        <v>814</v>
      </c>
      <c r="C152" s="1">
        <v>100</v>
      </c>
      <c r="D152" s="1">
        <v>80</v>
      </c>
    </row>
    <row r="153" spans="1:19" ht="20.100000000000001" customHeight="1" x14ac:dyDescent="0.15">
      <c r="A153" s="1">
        <v>41540</v>
      </c>
      <c r="B153" s="1" t="s">
        <v>144</v>
      </c>
      <c r="C153" s="1">
        <v>70</v>
      </c>
      <c r="D153" s="1">
        <v>0</v>
      </c>
    </row>
    <row r="154" spans="1:19" ht="20.100000000000001" customHeight="1" x14ac:dyDescent="0.15">
      <c r="A154" s="1">
        <v>42681</v>
      </c>
      <c r="B154" s="1" t="s">
        <v>627</v>
      </c>
      <c r="C154" s="1">
        <v>90</v>
      </c>
      <c r="D154" s="1">
        <v>90</v>
      </c>
    </row>
    <row r="155" spans="1:19" ht="20.100000000000001" customHeight="1" x14ac:dyDescent="0.15">
      <c r="A155" s="1">
        <v>43354</v>
      </c>
      <c r="B155" s="1" t="s">
        <v>451</v>
      </c>
      <c r="C155" s="1">
        <v>90</v>
      </c>
      <c r="D155" s="1">
        <v>70</v>
      </c>
    </row>
    <row r="156" spans="1:19" ht="20.100000000000001" customHeight="1" x14ac:dyDescent="0.15">
      <c r="A156" s="1">
        <v>45038</v>
      </c>
      <c r="B156" s="1" t="s">
        <v>641</v>
      </c>
      <c r="C156" s="1">
        <v>25</v>
      </c>
      <c r="D156" s="1">
        <v>70</v>
      </c>
    </row>
    <row r="157" spans="1:19" ht="20.100000000000001" customHeight="1" x14ac:dyDescent="0.15">
      <c r="A157" s="1">
        <v>45043</v>
      </c>
      <c r="B157" s="1" t="s">
        <v>235</v>
      </c>
      <c r="C157" s="1">
        <v>90</v>
      </c>
      <c r="D157" s="1">
        <v>70</v>
      </c>
    </row>
    <row r="158" spans="1:19" ht="20.100000000000001" customHeight="1" x14ac:dyDescent="0.15">
      <c r="A158" s="1">
        <v>45046</v>
      </c>
      <c r="B158" s="1" t="s">
        <v>247</v>
      </c>
      <c r="C158" s="1">
        <v>95</v>
      </c>
      <c r="D158" s="1">
        <v>80</v>
      </c>
      <c r="Q158" s="73"/>
      <c r="R158" s="73"/>
      <c r="S158" s="73"/>
    </row>
    <row r="159" spans="1:19" ht="20.100000000000001" customHeight="1" x14ac:dyDescent="0.15">
      <c r="A159" s="1">
        <v>45053</v>
      </c>
      <c r="B159" s="1" t="s">
        <v>206</v>
      </c>
      <c r="C159" s="1">
        <v>90</v>
      </c>
      <c r="D159" s="1">
        <v>80</v>
      </c>
    </row>
    <row r="160" spans="1:19" ht="20.100000000000001" customHeight="1" x14ac:dyDescent="0.15">
      <c r="A160" s="1">
        <v>45057</v>
      </c>
      <c r="B160" s="1" t="s">
        <v>259</v>
      </c>
      <c r="C160" s="1">
        <v>60</v>
      </c>
      <c r="D160" s="1">
        <v>70</v>
      </c>
    </row>
    <row r="161" spans="1:4" ht="20.100000000000001" customHeight="1" x14ac:dyDescent="0.15">
      <c r="A161" s="1">
        <v>45061</v>
      </c>
      <c r="B161" s="1" t="s">
        <v>243</v>
      </c>
      <c r="C161" s="1">
        <v>90</v>
      </c>
      <c r="D161" s="1">
        <v>70</v>
      </c>
    </row>
    <row r="162" spans="1:4" ht="20.100000000000001" customHeight="1" x14ac:dyDescent="0.15">
      <c r="A162" s="1">
        <v>45062</v>
      </c>
      <c r="B162" s="1" t="s">
        <v>225</v>
      </c>
      <c r="C162" s="1">
        <v>85</v>
      </c>
      <c r="D162" s="1">
        <v>80</v>
      </c>
    </row>
    <row r="163" spans="1:4" ht="20.100000000000001" customHeight="1" x14ac:dyDescent="0.15">
      <c r="A163" s="1">
        <v>45064</v>
      </c>
      <c r="B163" s="1" t="s">
        <v>227</v>
      </c>
      <c r="C163" s="1">
        <v>80</v>
      </c>
      <c r="D163" s="1">
        <v>60</v>
      </c>
    </row>
    <row r="164" spans="1:4" ht="20.100000000000001" customHeight="1" x14ac:dyDescent="0.15">
      <c r="A164" s="1">
        <v>45066</v>
      </c>
      <c r="B164" s="1" t="s">
        <v>269</v>
      </c>
      <c r="C164" s="1">
        <v>75</v>
      </c>
      <c r="D164" s="1">
        <v>40</v>
      </c>
    </row>
    <row r="165" spans="1:4" ht="20.100000000000001" customHeight="1" x14ac:dyDescent="0.15">
      <c r="A165" s="1">
        <v>45068</v>
      </c>
      <c r="B165" s="1" t="s">
        <v>212</v>
      </c>
      <c r="C165" s="1">
        <v>60</v>
      </c>
      <c r="D165" s="1">
        <v>70</v>
      </c>
    </row>
    <row r="166" spans="1:4" ht="20.100000000000001" customHeight="1" x14ac:dyDescent="0.15">
      <c r="A166" s="1">
        <v>45078</v>
      </c>
      <c r="B166" s="1" t="s">
        <v>210</v>
      </c>
      <c r="C166" s="1">
        <v>90</v>
      </c>
      <c r="D166" s="1">
        <v>60</v>
      </c>
    </row>
    <row r="167" spans="1:4" ht="20.100000000000001" customHeight="1" x14ac:dyDescent="0.15">
      <c r="A167" s="1">
        <v>45081</v>
      </c>
      <c r="B167" s="1" t="s">
        <v>343</v>
      </c>
      <c r="C167" s="1">
        <v>95</v>
      </c>
      <c r="D167" s="1">
        <v>70</v>
      </c>
    </row>
    <row r="168" spans="1:4" ht="20.100000000000001" customHeight="1" x14ac:dyDescent="0.15">
      <c r="A168" s="1">
        <v>45083</v>
      </c>
      <c r="B168" s="1" t="s">
        <v>253</v>
      </c>
      <c r="C168" s="1">
        <v>85</v>
      </c>
      <c r="D168" s="1">
        <v>80</v>
      </c>
    </row>
    <row r="169" spans="1:4" ht="20.100000000000001" customHeight="1" x14ac:dyDescent="0.15">
      <c r="A169" s="1">
        <v>45118</v>
      </c>
      <c r="B169" s="1" t="s">
        <v>378</v>
      </c>
      <c r="C169" s="1">
        <v>90</v>
      </c>
      <c r="D169" s="1">
        <v>60</v>
      </c>
    </row>
    <row r="170" spans="1:4" ht="20.100000000000001" customHeight="1" x14ac:dyDescent="0.15">
      <c r="A170" s="1">
        <v>45120</v>
      </c>
      <c r="B170" s="1" t="s">
        <v>556</v>
      </c>
      <c r="C170" s="1">
        <v>85</v>
      </c>
      <c r="D170" s="1">
        <v>70</v>
      </c>
    </row>
    <row r="171" spans="1:4" ht="20.100000000000001" customHeight="1" x14ac:dyDescent="0.15">
      <c r="A171" s="1">
        <v>45122</v>
      </c>
      <c r="B171" s="1" t="s">
        <v>306</v>
      </c>
      <c r="C171" s="1">
        <v>70</v>
      </c>
      <c r="D171" s="1">
        <v>90</v>
      </c>
    </row>
    <row r="172" spans="1:4" ht="20.100000000000001" customHeight="1" x14ac:dyDescent="0.15">
      <c r="A172" s="1">
        <v>45130</v>
      </c>
      <c r="B172" s="1" t="s">
        <v>531</v>
      </c>
      <c r="C172" s="1">
        <v>65</v>
      </c>
      <c r="D172" s="1">
        <v>60</v>
      </c>
    </row>
    <row r="173" spans="1:4" ht="20.100000000000001" customHeight="1" x14ac:dyDescent="0.15">
      <c r="A173" s="1">
        <v>45140</v>
      </c>
      <c r="B173" s="1" t="s">
        <v>339</v>
      </c>
      <c r="C173" s="1">
        <v>90</v>
      </c>
      <c r="D173" s="1">
        <v>70</v>
      </c>
    </row>
    <row r="174" spans="1:4" ht="20.100000000000001" customHeight="1" x14ac:dyDescent="0.15">
      <c r="A174" s="1">
        <v>45278</v>
      </c>
      <c r="B174" s="1" t="s">
        <v>237</v>
      </c>
      <c r="C174" s="1">
        <v>70</v>
      </c>
      <c r="D174" s="1">
        <v>80</v>
      </c>
    </row>
    <row r="175" spans="1:4" ht="20.100000000000001" customHeight="1" x14ac:dyDescent="0.15">
      <c r="A175" s="1">
        <v>45551</v>
      </c>
      <c r="B175" s="1" t="s">
        <v>275</v>
      </c>
      <c r="C175" s="1">
        <v>85</v>
      </c>
      <c r="D175" s="1">
        <v>70</v>
      </c>
    </row>
    <row r="176" spans="1:4" ht="20.100000000000001" customHeight="1" x14ac:dyDescent="0.15">
      <c r="A176" s="1">
        <v>49853</v>
      </c>
      <c r="B176" s="1" t="s">
        <v>596</v>
      </c>
      <c r="C176" s="1">
        <v>60</v>
      </c>
      <c r="D176" s="1">
        <v>30</v>
      </c>
    </row>
    <row r="177" spans="1:5" ht="20.100000000000001" customHeight="1" x14ac:dyDescent="0.15">
      <c r="E177" s="106" t="s">
        <v>294</v>
      </c>
    </row>
    <row r="178" spans="1:5" ht="20.100000000000001" customHeight="1" x14ac:dyDescent="0.15">
      <c r="A178" s="1">
        <v>36028</v>
      </c>
      <c r="B178" s="1" t="s">
        <v>558</v>
      </c>
      <c r="C178" s="127" t="str">
        <f t="shared" ref="C178" si="0">E178&amp;"(라)"</f>
        <v>50(라)</v>
      </c>
      <c r="D178" s="127" t="s">
        <v>97</v>
      </c>
      <c r="E178" s="127">
        <v>50</v>
      </c>
    </row>
    <row r="179" spans="1:5" ht="20.100000000000001" customHeight="1" x14ac:dyDescent="0.15">
      <c r="A179" s="1">
        <v>36167</v>
      </c>
      <c r="B179" s="1" t="s">
        <v>223</v>
      </c>
      <c r="C179" s="127" t="str">
        <f t="shared" ref="C179:C242" si="1">E179&amp;"(라)"</f>
        <v>85(라)</v>
      </c>
      <c r="D179" s="127" t="s">
        <v>97</v>
      </c>
      <c r="E179" s="1">
        <v>85</v>
      </c>
    </row>
    <row r="180" spans="1:5" ht="20.100000000000001" customHeight="1" x14ac:dyDescent="0.15">
      <c r="A180" s="1">
        <v>26524</v>
      </c>
      <c r="B180" s="1" t="s">
        <v>408</v>
      </c>
      <c r="C180" s="127" t="str">
        <f t="shared" si="1"/>
        <v>90(라)</v>
      </c>
      <c r="D180" s="127" t="s">
        <v>97</v>
      </c>
      <c r="E180" s="1">
        <v>90</v>
      </c>
    </row>
    <row r="181" spans="1:5" ht="20.100000000000001" customHeight="1" x14ac:dyDescent="0.15">
      <c r="A181" s="1">
        <v>22573</v>
      </c>
      <c r="B181" s="1" t="s">
        <v>199</v>
      </c>
      <c r="C181" s="127" t="str">
        <f t="shared" si="1"/>
        <v>100(라)</v>
      </c>
      <c r="D181" s="127" t="s">
        <v>97</v>
      </c>
      <c r="E181" s="1">
        <v>100</v>
      </c>
    </row>
    <row r="182" spans="1:5" ht="20.100000000000001" customHeight="1" x14ac:dyDescent="0.15">
      <c r="A182" s="1">
        <v>36111</v>
      </c>
      <c r="B182" s="1" t="s">
        <v>204</v>
      </c>
      <c r="C182" s="127" t="str">
        <f t="shared" si="1"/>
        <v>70(라)</v>
      </c>
      <c r="D182" s="127" t="s">
        <v>97</v>
      </c>
      <c r="E182" s="1">
        <v>70</v>
      </c>
    </row>
    <row r="183" spans="1:5" ht="20.100000000000001" customHeight="1" x14ac:dyDescent="0.15">
      <c r="A183" s="1">
        <v>32686</v>
      </c>
      <c r="B183" s="1" t="s">
        <v>144</v>
      </c>
      <c r="C183" s="127" t="str">
        <f t="shared" si="1"/>
        <v>80(라)</v>
      </c>
      <c r="D183" s="127" t="s">
        <v>97</v>
      </c>
      <c r="E183" s="1">
        <v>80</v>
      </c>
    </row>
    <row r="184" spans="1:5" ht="20.100000000000001" customHeight="1" x14ac:dyDescent="0.15">
      <c r="A184" s="1">
        <v>26738</v>
      </c>
      <c r="B184" s="1" t="s">
        <v>631</v>
      </c>
      <c r="C184" s="127" t="str">
        <f t="shared" si="1"/>
        <v>20(라)</v>
      </c>
      <c r="D184" s="127" t="s">
        <v>97</v>
      </c>
      <c r="E184" s="1">
        <v>20</v>
      </c>
    </row>
    <row r="185" spans="1:5" ht="20.100000000000001" customHeight="1" x14ac:dyDescent="0.15">
      <c r="A185" s="1">
        <v>28682</v>
      </c>
      <c r="B185" s="1" t="s">
        <v>349</v>
      </c>
      <c r="C185" s="127" t="str">
        <f t="shared" si="1"/>
        <v>40(라)</v>
      </c>
      <c r="D185" s="127" t="s">
        <v>97</v>
      </c>
      <c r="E185" s="1">
        <v>40</v>
      </c>
    </row>
    <row r="186" spans="1:5" ht="20.100000000000001" customHeight="1" x14ac:dyDescent="0.15">
      <c r="A186" s="1">
        <v>36025</v>
      </c>
      <c r="B186" s="1" t="s">
        <v>185</v>
      </c>
      <c r="C186" s="127" t="str">
        <f t="shared" si="1"/>
        <v>65(라)</v>
      </c>
      <c r="D186" s="127" t="s">
        <v>97</v>
      </c>
      <c r="E186" s="1">
        <v>65</v>
      </c>
    </row>
    <row r="187" spans="1:5" ht="20.100000000000001" customHeight="1" x14ac:dyDescent="0.15">
      <c r="A187" s="1">
        <v>35951</v>
      </c>
      <c r="B187" s="1" t="s">
        <v>781</v>
      </c>
      <c r="C187" s="127" t="str">
        <f t="shared" si="1"/>
        <v>60(라)</v>
      </c>
      <c r="D187" s="127" t="s">
        <v>97</v>
      </c>
      <c r="E187" s="1">
        <v>60</v>
      </c>
    </row>
    <row r="188" spans="1:5" ht="20.100000000000001" customHeight="1" x14ac:dyDescent="0.15">
      <c r="A188" s="1">
        <v>36263</v>
      </c>
      <c r="B188" s="1" t="s">
        <v>578</v>
      </c>
      <c r="C188" s="127" t="str">
        <f t="shared" si="1"/>
        <v>45(라)</v>
      </c>
      <c r="D188" s="127" t="s">
        <v>97</v>
      </c>
      <c r="E188" s="1">
        <v>45</v>
      </c>
    </row>
    <row r="189" spans="1:5" ht="20.100000000000001" customHeight="1" x14ac:dyDescent="0.15">
      <c r="A189" s="1">
        <v>36472</v>
      </c>
      <c r="B189" s="1" t="s">
        <v>399</v>
      </c>
      <c r="C189" s="127" t="str">
        <f t="shared" si="1"/>
        <v>25(라)</v>
      </c>
      <c r="D189" s="127" t="s">
        <v>97</v>
      </c>
      <c r="E189" s="1">
        <v>25</v>
      </c>
    </row>
    <row r="190" spans="1:5" ht="20.100000000000001" customHeight="1" x14ac:dyDescent="0.15">
      <c r="A190" s="1">
        <v>48537</v>
      </c>
      <c r="B190" s="1" t="s">
        <v>264</v>
      </c>
      <c r="C190" s="127" t="str">
        <f t="shared" si="1"/>
        <v>50(라)</v>
      </c>
      <c r="D190" s="127" t="s">
        <v>97</v>
      </c>
      <c r="E190" s="1">
        <v>50</v>
      </c>
    </row>
    <row r="191" spans="1:5" ht="20.100000000000001" customHeight="1" x14ac:dyDescent="0.15">
      <c r="A191" s="1">
        <v>28700</v>
      </c>
      <c r="B191" s="1" t="s">
        <v>335</v>
      </c>
      <c r="C191" s="127" t="str">
        <f t="shared" si="1"/>
        <v>60(라)</v>
      </c>
      <c r="D191" s="127" t="s">
        <v>97</v>
      </c>
      <c r="E191" s="1">
        <v>60</v>
      </c>
    </row>
    <row r="192" spans="1:5" ht="20.100000000000001" customHeight="1" x14ac:dyDescent="0.15">
      <c r="A192" s="1">
        <v>21889</v>
      </c>
      <c r="B192" s="1" t="s">
        <v>106</v>
      </c>
      <c r="C192" s="127" t="str">
        <f t="shared" si="1"/>
        <v>25(라)</v>
      </c>
      <c r="D192" s="127" t="s">
        <v>97</v>
      </c>
      <c r="E192" s="1">
        <v>25</v>
      </c>
    </row>
    <row r="193" spans="1:5" ht="20.100000000000001" customHeight="1" x14ac:dyDescent="0.15">
      <c r="A193" s="1">
        <v>22606</v>
      </c>
      <c r="B193" s="1" t="s">
        <v>390</v>
      </c>
      <c r="C193" s="127" t="str">
        <f t="shared" si="1"/>
        <v>90(라)</v>
      </c>
      <c r="D193" s="127" t="s">
        <v>97</v>
      </c>
      <c r="E193" s="1">
        <v>90</v>
      </c>
    </row>
    <row r="194" spans="1:5" ht="20.100000000000001" customHeight="1" x14ac:dyDescent="0.15">
      <c r="A194" s="1">
        <v>26671</v>
      </c>
      <c r="B194" s="1" t="s">
        <v>652</v>
      </c>
      <c r="C194" s="127" t="str">
        <f t="shared" si="1"/>
        <v>85(라)</v>
      </c>
      <c r="D194" s="127" t="s">
        <v>97</v>
      </c>
      <c r="E194" s="1">
        <v>85</v>
      </c>
    </row>
    <row r="195" spans="1:5" ht="20.100000000000001" customHeight="1" x14ac:dyDescent="0.15">
      <c r="A195" s="1">
        <v>25024</v>
      </c>
      <c r="B195" s="1" t="s">
        <v>665</v>
      </c>
      <c r="C195" s="127" t="str">
        <f t="shared" si="1"/>
        <v>80(라)</v>
      </c>
      <c r="D195" s="127" t="s">
        <v>97</v>
      </c>
      <c r="E195" s="1">
        <v>80</v>
      </c>
    </row>
    <row r="196" spans="1:5" ht="20.100000000000001" customHeight="1" x14ac:dyDescent="0.15">
      <c r="A196" s="1">
        <v>28747</v>
      </c>
      <c r="B196" s="1" t="s">
        <v>561</v>
      </c>
      <c r="C196" s="127" t="str">
        <f t="shared" si="1"/>
        <v>75(라)</v>
      </c>
      <c r="D196" s="127" t="s">
        <v>97</v>
      </c>
      <c r="E196" s="1">
        <v>75</v>
      </c>
    </row>
    <row r="197" spans="1:5" ht="20.100000000000001" customHeight="1" x14ac:dyDescent="0.15">
      <c r="A197" s="1">
        <v>41436</v>
      </c>
      <c r="B197" s="1" t="s">
        <v>446</v>
      </c>
      <c r="C197" s="127" t="str">
        <f t="shared" si="1"/>
        <v>50(라)</v>
      </c>
      <c r="D197" s="127" t="s">
        <v>97</v>
      </c>
      <c r="E197" s="1">
        <v>50</v>
      </c>
    </row>
    <row r="198" spans="1:5" ht="20.100000000000001" customHeight="1" x14ac:dyDescent="0.15">
      <c r="A198" s="1">
        <v>31841</v>
      </c>
      <c r="B198" s="1" t="s">
        <v>108</v>
      </c>
      <c r="C198" s="127" t="str">
        <f t="shared" si="1"/>
        <v>95(라)</v>
      </c>
      <c r="D198" s="127" t="s">
        <v>97</v>
      </c>
      <c r="E198" s="1">
        <v>95</v>
      </c>
    </row>
    <row r="199" spans="1:5" ht="20.100000000000001" customHeight="1" x14ac:dyDescent="0.15">
      <c r="A199" s="1">
        <v>25278</v>
      </c>
      <c r="B199" s="1" t="s">
        <v>299</v>
      </c>
      <c r="C199" s="127" t="str">
        <f t="shared" si="1"/>
        <v>20(라)</v>
      </c>
      <c r="D199" s="127" t="s">
        <v>97</v>
      </c>
      <c r="E199" s="1">
        <v>20</v>
      </c>
    </row>
    <row r="200" spans="1:5" ht="20.100000000000001" customHeight="1" x14ac:dyDescent="0.15">
      <c r="A200" s="1">
        <v>45088</v>
      </c>
      <c r="B200" s="1" t="s">
        <v>295</v>
      </c>
      <c r="C200" s="127" t="str">
        <f t="shared" si="1"/>
        <v>45(라)</v>
      </c>
      <c r="D200" s="127" t="s">
        <v>97</v>
      </c>
      <c r="E200" s="1">
        <v>45</v>
      </c>
    </row>
    <row r="201" spans="1:5" ht="20.100000000000001" customHeight="1" x14ac:dyDescent="0.15">
      <c r="A201" s="1">
        <v>21701</v>
      </c>
      <c r="B201" s="1" t="s">
        <v>608</v>
      </c>
      <c r="C201" s="127" t="str">
        <f t="shared" si="1"/>
        <v>95(라)</v>
      </c>
      <c r="D201" s="127" t="s">
        <v>97</v>
      </c>
      <c r="E201" s="1">
        <v>95</v>
      </c>
    </row>
    <row r="202" spans="1:5" ht="20.100000000000001" customHeight="1" x14ac:dyDescent="0.15">
      <c r="A202" s="1">
        <v>36148</v>
      </c>
      <c r="B202" s="1" t="s">
        <v>202</v>
      </c>
      <c r="C202" s="127" t="str">
        <f t="shared" si="1"/>
        <v>90(라)</v>
      </c>
      <c r="D202" s="127" t="s">
        <v>97</v>
      </c>
      <c r="E202" s="1">
        <v>90</v>
      </c>
    </row>
    <row r="203" spans="1:5" ht="20.100000000000001" customHeight="1" x14ac:dyDescent="0.15">
      <c r="A203" s="1">
        <v>21809</v>
      </c>
      <c r="B203" s="1" t="s">
        <v>190</v>
      </c>
      <c r="C203" s="127" t="str">
        <f t="shared" si="1"/>
        <v>85(라)</v>
      </c>
      <c r="D203" s="127" t="s">
        <v>97</v>
      </c>
      <c r="E203" s="1">
        <v>85</v>
      </c>
    </row>
    <row r="204" spans="1:5" ht="20.100000000000001" customHeight="1" x14ac:dyDescent="0.15">
      <c r="A204" s="1">
        <v>45086</v>
      </c>
      <c r="B204" s="1" t="s">
        <v>377</v>
      </c>
      <c r="C204" s="127" t="str">
        <f t="shared" si="1"/>
        <v>70(라)</v>
      </c>
      <c r="D204" s="127" t="s">
        <v>97</v>
      </c>
      <c r="E204" s="1">
        <v>70</v>
      </c>
    </row>
    <row r="205" spans="1:5" ht="20.100000000000001" customHeight="1" x14ac:dyDescent="0.15">
      <c r="A205" s="1">
        <v>41268</v>
      </c>
      <c r="B205" s="1" t="s">
        <v>525</v>
      </c>
      <c r="C205" s="127" t="str">
        <f t="shared" si="1"/>
        <v>35(라)</v>
      </c>
      <c r="D205" s="127" t="s">
        <v>97</v>
      </c>
      <c r="E205" s="1">
        <v>35</v>
      </c>
    </row>
    <row r="206" spans="1:5" ht="20.100000000000001" customHeight="1" x14ac:dyDescent="0.15">
      <c r="A206" s="1">
        <v>32853</v>
      </c>
      <c r="B206" s="1" t="s">
        <v>478</v>
      </c>
      <c r="C206" s="127" t="str">
        <f t="shared" si="1"/>
        <v>95(라)</v>
      </c>
      <c r="D206" s="127" t="s">
        <v>97</v>
      </c>
      <c r="E206" s="1">
        <v>95</v>
      </c>
    </row>
    <row r="207" spans="1:5" ht="20.100000000000001" customHeight="1" x14ac:dyDescent="0.15">
      <c r="A207" s="1">
        <v>36103</v>
      </c>
      <c r="B207" s="1" t="s">
        <v>457</v>
      </c>
      <c r="C207" s="127" t="str">
        <f t="shared" si="1"/>
        <v>55(라)</v>
      </c>
      <c r="D207" s="127" t="s">
        <v>97</v>
      </c>
      <c r="E207" s="1">
        <v>55</v>
      </c>
    </row>
    <row r="208" spans="1:5" ht="20.100000000000001" customHeight="1" x14ac:dyDescent="0.15">
      <c r="A208" s="1">
        <v>36000</v>
      </c>
      <c r="B208" s="1" t="s">
        <v>165</v>
      </c>
      <c r="C208" s="127" t="str">
        <f t="shared" si="1"/>
        <v>90(라)</v>
      </c>
      <c r="D208" s="127" t="s">
        <v>97</v>
      </c>
      <c r="E208" s="1">
        <v>90</v>
      </c>
    </row>
    <row r="209" spans="1:5" ht="20.100000000000001" customHeight="1" x14ac:dyDescent="0.15">
      <c r="A209" s="1">
        <v>33023</v>
      </c>
      <c r="B209" s="1" t="s">
        <v>146</v>
      </c>
      <c r="C209" s="127" t="str">
        <f t="shared" si="1"/>
        <v>75(라)</v>
      </c>
      <c r="D209" s="127" t="s">
        <v>97</v>
      </c>
      <c r="E209" s="1">
        <v>75</v>
      </c>
    </row>
    <row r="210" spans="1:5" ht="20.100000000000001" customHeight="1" x14ac:dyDescent="0.15">
      <c r="A210" s="1">
        <v>20563</v>
      </c>
      <c r="B210" s="1" t="s">
        <v>311</v>
      </c>
      <c r="C210" s="127" t="str">
        <f t="shared" si="1"/>
        <v>65(라)</v>
      </c>
      <c r="D210" s="127" t="s">
        <v>97</v>
      </c>
      <c r="E210" s="1">
        <v>65</v>
      </c>
    </row>
    <row r="211" spans="1:5" ht="20.100000000000001" customHeight="1" x14ac:dyDescent="0.15">
      <c r="A211" s="1">
        <v>25342</v>
      </c>
      <c r="B211" s="1" t="s">
        <v>318</v>
      </c>
      <c r="C211" s="127" t="str">
        <f t="shared" si="1"/>
        <v>20(라)</v>
      </c>
      <c r="D211" s="127" t="s">
        <v>97</v>
      </c>
      <c r="E211" s="1">
        <v>20</v>
      </c>
    </row>
    <row r="212" spans="1:5" ht="20.100000000000001" customHeight="1" x14ac:dyDescent="0.15">
      <c r="A212" s="1">
        <v>39615</v>
      </c>
      <c r="B212" s="1" t="s">
        <v>136</v>
      </c>
      <c r="C212" s="127" t="str">
        <f t="shared" si="1"/>
        <v>90(라)</v>
      </c>
      <c r="D212" s="127" t="s">
        <v>97</v>
      </c>
      <c r="E212" s="1">
        <v>90</v>
      </c>
    </row>
    <row r="213" spans="1:5" ht="20.100000000000001" customHeight="1" x14ac:dyDescent="0.15">
      <c r="A213" s="1">
        <v>25113</v>
      </c>
      <c r="B213" s="1" t="s">
        <v>694</v>
      </c>
      <c r="C213" s="127" t="str">
        <f t="shared" si="1"/>
        <v>20(라)</v>
      </c>
      <c r="D213" s="127" t="s">
        <v>97</v>
      </c>
      <c r="E213" s="1">
        <v>20</v>
      </c>
    </row>
    <row r="214" spans="1:5" ht="20.100000000000001" customHeight="1" x14ac:dyDescent="0.15">
      <c r="A214" s="1">
        <v>24023</v>
      </c>
      <c r="B214" s="1" t="s">
        <v>140</v>
      </c>
      <c r="C214" s="127" t="str">
        <f t="shared" si="1"/>
        <v>75(라)</v>
      </c>
      <c r="D214" s="127" t="s">
        <v>97</v>
      </c>
      <c r="E214" s="1">
        <v>75</v>
      </c>
    </row>
    <row r="215" spans="1:5" ht="20.100000000000001" customHeight="1" x14ac:dyDescent="0.15">
      <c r="A215" s="1">
        <v>36071</v>
      </c>
      <c r="B215" s="1" t="s">
        <v>805</v>
      </c>
      <c r="C215" s="127" t="str">
        <f t="shared" si="1"/>
        <v>70(라)</v>
      </c>
      <c r="D215" s="127" t="s">
        <v>97</v>
      </c>
      <c r="E215" s="1">
        <v>70</v>
      </c>
    </row>
    <row r="216" spans="1:5" ht="20.100000000000001" customHeight="1" x14ac:dyDescent="0.15">
      <c r="A216" s="1">
        <v>28690</v>
      </c>
      <c r="B216" s="1" t="s">
        <v>337</v>
      </c>
      <c r="C216" s="127" t="str">
        <f t="shared" si="1"/>
        <v>40(라)</v>
      </c>
      <c r="D216" s="127" t="s">
        <v>97</v>
      </c>
      <c r="E216" s="1">
        <v>40</v>
      </c>
    </row>
    <row r="217" spans="1:5" ht="20.100000000000001" customHeight="1" x14ac:dyDescent="0.15">
      <c r="A217" s="1">
        <v>26717</v>
      </c>
      <c r="B217" s="1" t="s">
        <v>400</v>
      </c>
      <c r="C217" s="127" t="str">
        <f t="shared" si="1"/>
        <v>15(라)</v>
      </c>
      <c r="D217" s="127" t="s">
        <v>97</v>
      </c>
      <c r="E217" s="1">
        <v>15</v>
      </c>
    </row>
    <row r="218" spans="1:5" ht="20.100000000000001" customHeight="1" x14ac:dyDescent="0.15">
      <c r="A218" s="1">
        <v>39110</v>
      </c>
      <c r="B218" s="1" t="s">
        <v>279</v>
      </c>
      <c r="C218" s="127" t="str">
        <f t="shared" si="1"/>
        <v>80(라)</v>
      </c>
      <c r="D218" s="127" t="s">
        <v>97</v>
      </c>
      <c r="E218" s="1">
        <v>80</v>
      </c>
    </row>
    <row r="219" spans="1:5" ht="20.100000000000001" customHeight="1" x14ac:dyDescent="0.15">
      <c r="A219" s="1">
        <v>45102</v>
      </c>
      <c r="B219" s="1" t="s">
        <v>379</v>
      </c>
      <c r="C219" s="127" t="str">
        <f t="shared" si="1"/>
        <v>75(라)</v>
      </c>
      <c r="D219" s="127" t="s">
        <v>97</v>
      </c>
      <c r="E219" s="1">
        <v>75</v>
      </c>
    </row>
    <row r="220" spans="1:5" ht="20.100000000000001" customHeight="1" x14ac:dyDescent="0.15">
      <c r="A220" s="1">
        <v>21954</v>
      </c>
      <c r="B220" s="1" t="s">
        <v>132</v>
      </c>
      <c r="C220" s="127" t="str">
        <f t="shared" si="1"/>
        <v>10(라)</v>
      </c>
      <c r="D220" s="127" t="s">
        <v>97</v>
      </c>
      <c r="E220" s="1">
        <v>10</v>
      </c>
    </row>
    <row r="221" spans="1:5" ht="20.100000000000001" customHeight="1" x14ac:dyDescent="0.15">
      <c r="A221" s="1">
        <v>22581</v>
      </c>
      <c r="B221" s="1" t="s">
        <v>257</v>
      </c>
      <c r="C221" s="127" t="str">
        <f t="shared" si="1"/>
        <v>80(라)</v>
      </c>
      <c r="D221" s="127" t="s">
        <v>97</v>
      </c>
      <c r="E221" s="1">
        <v>80</v>
      </c>
    </row>
    <row r="222" spans="1:5" ht="20.100000000000001" customHeight="1" x14ac:dyDescent="0.15">
      <c r="A222" s="1">
        <v>36168</v>
      </c>
      <c r="B222" s="1" t="s">
        <v>251</v>
      </c>
      <c r="C222" s="127" t="str">
        <f t="shared" si="1"/>
        <v>90(라)</v>
      </c>
      <c r="D222" s="127" t="s">
        <v>97</v>
      </c>
      <c r="E222" s="1">
        <v>90</v>
      </c>
    </row>
    <row r="223" spans="1:5" ht="20.100000000000001" customHeight="1" x14ac:dyDescent="0.15">
      <c r="A223" s="1">
        <v>25343</v>
      </c>
      <c r="B223" s="1" t="s">
        <v>667</v>
      </c>
      <c r="C223" s="127" t="str">
        <f t="shared" si="1"/>
        <v>85(라)</v>
      </c>
      <c r="D223" s="127" t="s">
        <v>97</v>
      </c>
      <c r="E223" s="1">
        <v>85</v>
      </c>
    </row>
    <row r="224" spans="1:5" ht="20.100000000000001" customHeight="1" x14ac:dyDescent="0.15">
      <c r="A224" s="1">
        <v>26736</v>
      </c>
      <c r="B224" s="1" t="s">
        <v>134</v>
      </c>
      <c r="C224" s="127" t="str">
        <f t="shared" si="1"/>
        <v>20(라)</v>
      </c>
      <c r="D224" s="127" t="s">
        <v>97</v>
      </c>
      <c r="E224" s="1">
        <v>20</v>
      </c>
    </row>
    <row r="225" spans="1:7" ht="20.100000000000001" customHeight="1" x14ac:dyDescent="0.15">
      <c r="A225" s="1">
        <v>22578</v>
      </c>
      <c r="B225" s="1" t="s">
        <v>534</v>
      </c>
      <c r="C225" s="127" t="str">
        <f t="shared" si="1"/>
        <v>45(라)</v>
      </c>
      <c r="D225" s="127" t="s">
        <v>97</v>
      </c>
      <c r="E225" s="1">
        <v>45</v>
      </c>
    </row>
    <row r="226" spans="1:7" ht="20.100000000000001" customHeight="1" x14ac:dyDescent="0.15">
      <c r="A226" s="1">
        <v>36718</v>
      </c>
      <c r="B226" s="1" t="s">
        <v>688</v>
      </c>
      <c r="C226" s="127" t="str">
        <f t="shared" si="1"/>
        <v>90(라)</v>
      </c>
      <c r="D226" s="127" t="s">
        <v>97</v>
      </c>
      <c r="E226" s="1">
        <v>90</v>
      </c>
    </row>
    <row r="227" spans="1:7" ht="20.100000000000001" customHeight="1" x14ac:dyDescent="0.15">
      <c r="A227" s="1">
        <v>36053</v>
      </c>
      <c r="B227" s="1" t="s">
        <v>183</v>
      </c>
      <c r="C227" s="127" t="str">
        <f t="shared" si="1"/>
        <v>30(라)</v>
      </c>
      <c r="D227" s="127" t="s">
        <v>97</v>
      </c>
      <c r="E227" s="1">
        <v>30</v>
      </c>
    </row>
    <row r="228" spans="1:7" ht="20.100000000000001" customHeight="1" x14ac:dyDescent="0.15">
      <c r="A228" s="1">
        <v>26649</v>
      </c>
      <c r="B228" s="1" t="s">
        <v>707</v>
      </c>
      <c r="C228" s="127" t="str">
        <f t="shared" si="1"/>
        <v>25(라)</v>
      </c>
      <c r="D228" s="127" t="s">
        <v>97</v>
      </c>
      <c r="E228" s="1">
        <v>25</v>
      </c>
    </row>
    <row r="229" spans="1:7" ht="20.100000000000001" customHeight="1" x14ac:dyDescent="0.15">
      <c r="A229" s="1">
        <v>26935</v>
      </c>
      <c r="B229" s="1" t="s">
        <v>617</v>
      </c>
      <c r="C229" s="127" t="str">
        <f t="shared" si="1"/>
        <v>20(라)</v>
      </c>
      <c r="D229" s="127" t="s">
        <v>97</v>
      </c>
      <c r="E229" s="1">
        <v>20</v>
      </c>
      <c r="G229" s="74"/>
    </row>
    <row r="230" spans="1:7" ht="20.100000000000001" customHeight="1" x14ac:dyDescent="0.15">
      <c r="A230" s="1">
        <v>35357</v>
      </c>
      <c r="B230" s="1" t="s">
        <v>380</v>
      </c>
      <c r="C230" s="127" t="str">
        <f t="shared" si="1"/>
        <v>0(라)</v>
      </c>
      <c r="D230" s="127" t="s">
        <v>97</v>
      </c>
      <c r="E230" s="1">
        <v>0</v>
      </c>
    </row>
    <row r="231" spans="1:7" ht="20.100000000000001" customHeight="1" x14ac:dyDescent="0.15">
      <c r="A231" s="1">
        <v>35982</v>
      </c>
      <c r="B231" s="1" t="s">
        <v>150</v>
      </c>
      <c r="C231" s="127" t="str">
        <f t="shared" si="1"/>
        <v>10(라)</v>
      </c>
      <c r="D231" s="127" t="s">
        <v>97</v>
      </c>
      <c r="E231" s="1">
        <v>10</v>
      </c>
    </row>
    <row r="232" spans="1:7" ht="20.100000000000001" customHeight="1" x14ac:dyDescent="0.15">
      <c r="A232" s="1">
        <v>36169</v>
      </c>
      <c r="B232" s="1" t="s">
        <v>219</v>
      </c>
      <c r="C232" s="127" t="str">
        <f t="shared" si="1"/>
        <v>15(라)</v>
      </c>
      <c r="D232" s="127" t="s">
        <v>97</v>
      </c>
      <c r="E232" s="1">
        <v>15</v>
      </c>
    </row>
    <row r="233" spans="1:7" ht="20.100000000000001" customHeight="1" x14ac:dyDescent="0.15">
      <c r="A233" s="1">
        <v>45049</v>
      </c>
      <c r="B233" s="1" t="s">
        <v>255</v>
      </c>
      <c r="C233" s="127" t="str">
        <f t="shared" si="1"/>
        <v>25(라)</v>
      </c>
      <c r="D233" s="127" t="s">
        <v>97</v>
      </c>
      <c r="E233" s="1">
        <v>25</v>
      </c>
    </row>
    <row r="234" spans="1:7" ht="20.100000000000001" customHeight="1" x14ac:dyDescent="0.15">
      <c r="A234" s="1">
        <v>37298</v>
      </c>
      <c r="B234" s="1" t="s">
        <v>693</v>
      </c>
      <c r="C234" s="127" t="str">
        <f t="shared" si="1"/>
        <v>35(라)</v>
      </c>
      <c r="D234" s="127" t="s">
        <v>97</v>
      </c>
      <c r="E234" s="1">
        <v>35</v>
      </c>
    </row>
    <row r="235" spans="1:7" ht="20.100000000000001" customHeight="1" x14ac:dyDescent="0.15">
      <c r="A235" s="1">
        <v>22576</v>
      </c>
      <c r="B235" s="1" t="s">
        <v>321</v>
      </c>
      <c r="C235" s="127" t="str">
        <f t="shared" si="1"/>
        <v>20(라)</v>
      </c>
      <c r="D235" s="127" t="s">
        <v>97</v>
      </c>
      <c r="E235" s="1">
        <v>20</v>
      </c>
    </row>
    <row r="236" spans="1:7" ht="20.100000000000001" customHeight="1" x14ac:dyDescent="0.15">
      <c r="A236" s="1">
        <v>32655</v>
      </c>
      <c r="B236" s="1" t="s">
        <v>114</v>
      </c>
      <c r="C236" s="127" t="str">
        <f t="shared" si="1"/>
        <v>25(라)</v>
      </c>
      <c r="D236" s="127" t="s">
        <v>97</v>
      </c>
      <c r="E236" s="1">
        <v>25</v>
      </c>
    </row>
    <row r="237" spans="1:7" ht="20.100000000000001" customHeight="1" x14ac:dyDescent="0.15">
      <c r="A237" s="1">
        <v>37313</v>
      </c>
      <c r="B237" s="1" t="s">
        <v>509</v>
      </c>
      <c r="C237" s="127" t="str">
        <f t="shared" si="1"/>
        <v>40(라)</v>
      </c>
      <c r="D237" s="127" t="s">
        <v>97</v>
      </c>
      <c r="E237" s="1">
        <v>40</v>
      </c>
    </row>
    <row r="238" spans="1:7" ht="20.100000000000001" customHeight="1" x14ac:dyDescent="0.15">
      <c r="A238" s="1">
        <v>35991</v>
      </c>
      <c r="B238" s="1" t="s">
        <v>171</v>
      </c>
      <c r="C238" s="127" t="str">
        <f t="shared" si="1"/>
        <v>35(라)</v>
      </c>
      <c r="D238" s="127" t="s">
        <v>97</v>
      </c>
      <c r="E238" s="1">
        <v>35</v>
      </c>
    </row>
    <row r="239" spans="1:7" ht="20.100000000000001" customHeight="1" x14ac:dyDescent="0.15">
      <c r="A239" s="1">
        <v>38884</v>
      </c>
      <c r="B239" s="1" t="s">
        <v>162</v>
      </c>
      <c r="C239" s="127" t="str">
        <f t="shared" si="1"/>
        <v>25(라)</v>
      </c>
      <c r="D239" s="127" t="s">
        <v>97</v>
      </c>
      <c r="E239" s="1">
        <v>25</v>
      </c>
    </row>
    <row r="240" spans="1:7" ht="20.100000000000001" customHeight="1" x14ac:dyDescent="0.15">
      <c r="A240" s="1">
        <v>30598</v>
      </c>
      <c r="B240" s="1" t="s">
        <v>463</v>
      </c>
      <c r="C240" s="127" t="str">
        <f t="shared" si="1"/>
        <v>10(라)</v>
      </c>
      <c r="D240" s="127" t="s">
        <v>97</v>
      </c>
      <c r="E240" s="1">
        <v>10</v>
      </c>
    </row>
    <row r="241" spans="1:5" ht="20.100000000000001" customHeight="1" x14ac:dyDescent="0.15">
      <c r="A241" s="1">
        <v>28692</v>
      </c>
      <c r="B241" s="1" t="s">
        <v>347</v>
      </c>
      <c r="C241" s="127" t="str">
        <f t="shared" si="1"/>
        <v>25(라)</v>
      </c>
      <c r="D241" s="127" t="s">
        <v>97</v>
      </c>
      <c r="E241" s="1">
        <v>25</v>
      </c>
    </row>
    <row r="242" spans="1:5" ht="20.100000000000001" customHeight="1" x14ac:dyDescent="0.15">
      <c r="A242" s="1">
        <v>21860</v>
      </c>
      <c r="B242" s="1" t="s">
        <v>316</v>
      </c>
      <c r="C242" s="127" t="str">
        <f t="shared" si="1"/>
        <v>15(라)</v>
      </c>
      <c r="D242" s="127" t="s">
        <v>97</v>
      </c>
      <c r="E242" s="1">
        <v>15</v>
      </c>
    </row>
    <row r="243" spans="1:5" ht="20.100000000000001" customHeight="1" x14ac:dyDescent="0.15"/>
    <row r="244" spans="1:5" ht="20.100000000000001" customHeight="1" x14ac:dyDescent="0.15"/>
    <row r="245" spans="1:5" ht="20.100000000000001" customHeight="1" x14ac:dyDescent="0.15"/>
    <row r="246" spans="1:5" ht="20.100000000000001" customHeight="1" x14ac:dyDescent="0.15"/>
    <row r="247" spans="1:5" ht="20.100000000000001" customHeight="1" x14ac:dyDescent="0.15"/>
    <row r="248" spans="1:5" ht="20.100000000000001" customHeight="1" x14ac:dyDescent="0.15"/>
    <row r="249" spans="1:5" ht="20.100000000000001" customHeight="1" x14ac:dyDescent="0.15"/>
    <row r="250" spans="1:5" ht="20.100000000000001" customHeight="1" x14ac:dyDescent="0.15"/>
    <row r="251" spans="1:5" ht="20.100000000000001" customHeight="1" x14ac:dyDescent="0.15"/>
    <row r="252" spans="1:5" ht="20.100000000000001" customHeight="1" x14ac:dyDescent="0.15"/>
    <row r="253" spans="1:5" ht="20.100000000000001" customHeight="1" x14ac:dyDescent="0.15"/>
    <row r="254" spans="1:5" ht="20.100000000000001" customHeight="1" x14ac:dyDescent="0.15"/>
    <row r="255" spans="1:5" ht="20.100000000000001" customHeight="1" x14ac:dyDescent="0.15"/>
    <row r="256" spans="1:5" ht="20.100000000000001" customHeight="1" x14ac:dyDescent="0.15"/>
    <row r="257" ht="20.100000000000001" customHeight="1" x14ac:dyDescent="0.15"/>
    <row r="258" ht="20.100000000000001" customHeight="1" x14ac:dyDescent="0.15"/>
    <row r="259" ht="20.100000000000001" customHeight="1" x14ac:dyDescent="0.15"/>
    <row r="260" ht="20.100000000000001" customHeight="1" x14ac:dyDescent="0.15"/>
    <row r="261" ht="20.100000000000001" customHeight="1" x14ac:dyDescent="0.15"/>
    <row r="262" ht="20.100000000000001" customHeight="1" x14ac:dyDescent="0.15"/>
    <row r="263" ht="20.100000000000001" customHeight="1" x14ac:dyDescent="0.15"/>
    <row r="264" ht="20.100000000000001" customHeight="1" x14ac:dyDescent="0.15"/>
    <row r="265" ht="20.100000000000001" customHeight="1" x14ac:dyDescent="0.15"/>
    <row r="266" ht="20.100000000000001" customHeight="1" x14ac:dyDescent="0.15"/>
    <row r="267" ht="20.100000000000001" customHeight="1" x14ac:dyDescent="0.15"/>
    <row r="268" ht="20.100000000000001" customHeight="1" x14ac:dyDescent="0.15"/>
    <row r="269" ht="20.100000000000001" customHeight="1" x14ac:dyDescent="0.15"/>
    <row r="270" ht="20.100000000000001" customHeight="1" x14ac:dyDescent="0.15"/>
    <row r="271" ht="20.100000000000001" customHeight="1" x14ac:dyDescent="0.15"/>
    <row r="272" ht="20.100000000000001" customHeight="1" x14ac:dyDescent="0.15"/>
    <row r="273" ht="20.100000000000001" customHeight="1" x14ac:dyDescent="0.15"/>
    <row r="274" ht="20.100000000000001" customHeight="1" x14ac:dyDescent="0.15"/>
    <row r="275" ht="20.100000000000001" customHeight="1" x14ac:dyDescent="0.15"/>
    <row r="276" ht="20.100000000000001" customHeight="1" x14ac:dyDescent="0.15"/>
    <row r="277" ht="20.100000000000001" customHeight="1" x14ac:dyDescent="0.15"/>
    <row r="278" ht="20.100000000000001" customHeight="1" x14ac:dyDescent="0.15"/>
    <row r="279" ht="20.100000000000001" customHeight="1" x14ac:dyDescent="0.15"/>
    <row r="280" ht="20.100000000000001" customHeight="1" x14ac:dyDescent="0.15"/>
    <row r="281" ht="20.100000000000001" customHeight="1" x14ac:dyDescent="0.15"/>
    <row r="282" ht="20.100000000000001" customHeight="1" x14ac:dyDescent="0.15"/>
    <row r="283" ht="20.100000000000001" customHeight="1" x14ac:dyDescent="0.15"/>
    <row r="284" ht="20.100000000000001" customHeight="1" x14ac:dyDescent="0.15"/>
    <row r="285" ht="20.100000000000001" customHeight="1" x14ac:dyDescent="0.15"/>
    <row r="286" ht="20.100000000000001" customHeight="1" x14ac:dyDescent="0.15"/>
    <row r="287" ht="20.100000000000001" customHeight="1" x14ac:dyDescent="0.15"/>
    <row r="288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</sheetData>
  <sortState ref="U119:X165">
    <sortCondition ref="V119:V165"/>
  </sortState>
  <mergeCells count="17">
    <mergeCell ref="A2:AH3"/>
    <mergeCell ref="A4:D4"/>
    <mergeCell ref="F4:I4"/>
    <mergeCell ref="K4:N4"/>
    <mergeCell ref="P4:S4"/>
    <mergeCell ref="U4:X4"/>
    <mergeCell ref="Z4:AC4"/>
    <mergeCell ref="AE4:AH4"/>
    <mergeCell ref="AJ4:AM4"/>
    <mergeCell ref="A5:D6"/>
    <mergeCell ref="F5:I6"/>
    <mergeCell ref="K5:N6"/>
    <mergeCell ref="P5:S6"/>
    <mergeCell ref="U5:X6"/>
    <mergeCell ref="Z5:AC6"/>
    <mergeCell ref="AE5:AH6"/>
    <mergeCell ref="AJ5:AM6"/>
  </mergeCells>
  <phoneticPr fontId="60" type="noConversion"/>
  <conditionalFormatting sqref="B136:B167 B185:B244 B169:B183">
    <cfRule type="duplicateValues" dxfId="85" priority="7"/>
  </conditionalFormatting>
  <conditionalFormatting sqref="B157:B167 B185:B244 B169:B183">
    <cfRule type="duplicateValues" dxfId="84" priority="8"/>
  </conditionalFormatting>
  <conditionalFormatting sqref="B168">
    <cfRule type="duplicateValues" dxfId="83" priority="1"/>
  </conditionalFormatting>
  <conditionalFormatting sqref="G14:G265">
    <cfRule type="duplicateValues" dxfId="82" priority="2"/>
  </conditionalFormatting>
  <conditionalFormatting sqref="Q230:Q265 Q226 Q8:Q222">
    <cfRule type="duplicateValues" dxfId="81" priority="21"/>
  </conditionalFormatting>
  <conditionalFormatting sqref="Q253">
    <cfRule type="duplicateValues" dxfId="80" priority="3"/>
    <cfRule type="duplicateValues" dxfId="79" priority="4"/>
  </conditionalFormatting>
  <conditionalFormatting sqref="V136:V183 V185:V206">
    <cfRule type="duplicateValues" dxfId="78" priority="15"/>
  </conditionalFormatting>
  <conditionalFormatting sqref="V157:V183 V185:V206">
    <cfRule type="duplicateValues" dxfId="77" priority="16"/>
  </conditionalFormatting>
  <conditionalFormatting sqref="V207:V265">
    <cfRule type="duplicateValues" dxfId="76" priority="19"/>
    <cfRule type="duplicateValues" dxfId="75" priority="20"/>
  </conditionalFormatting>
  <conditionalFormatting sqref="V266:V300">
    <cfRule type="duplicateValues" dxfId="74" priority="32"/>
    <cfRule type="duplicateValues" dxfId="73" priority="33"/>
  </conditionalFormatting>
  <conditionalFormatting sqref="V301:V305">
    <cfRule type="duplicateValues" dxfId="72" priority="49"/>
  </conditionalFormatting>
  <conditionalFormatting sqref="V301:V306">
    <cfRule type="duplicateValues" dxfId="71" priority="48"/>
  </conditionalFormatting>
  <conditionalFormatting sqref="AA136:AA165">
    <cfRule type="duplicateValues" dxfId="70" priority="9"/>
  </conditionalFormatting>
  <conditionalFormatting sqref="AA157:AA165">
    <cfRule type="duplicateValues" dxfId="69" priority="10"/>
  </conditionalFormatting>
  <conditionalFormatting sqref="AA166:AA183 AA185:AA197">
    <cfRule type="duplicateValues" dxfId="68" priority="11"/>
    <cfRule type="duplicateValues" dxfId="67" priority="12"/>
  </conditionalFormatting>
  <conditionalFormatting sqref="AA198:AA206">
    <cfRule type="duplicateValues" dxfId="66" priority="13"/>
    <cfRule type="duplicateValues" dxfId="65" priority="14"/>
  </conditionalFormatting>
  <conditionalFormatting sqref="AA207">
    <cfRule type="duplicateValues" dxfId="64" priority="17"/>
    <cfRule type="duplicateValues" dxfId="63" priority="18"/>
  </conditionalFormatting>
  <conditionalFormatting sqref="AA250:AA265">
    <cfRule type="duplicateValues" dxfId="62" priority="5"/>
    <cfRule type="duplicateValues" dxfId="61" priority="6"/>
  </conditionalFormatting>
  <conditionalFormatting sqref="AA266:AA292">
    <cfRule type="duplicateValues" dxfId="60" priority="30"/>
    <cfRule type="duplicateValues" dxfId="59" priority="31"/>
  </conditionalFormatting>
  <conditionalFormatting sqref="AA266:AA300">
    <cfRule type="duplicateValues" dxfId="58" priority="22"/>
    <cfRule type="duplicateValues" dxfId="57" priority="23"/>
  </conditionalFormatting>
  <conditionalFormatting sqref="AG240">
    <cfRule type="duplicateValues" dxfId="56" priority="24"/>
    <cfRule type="duplicateValues" dxfId="55" priority="25"/>
  </conditionalFormatting>
  <conditionalFormatting sqref="AG241">
    <cfRule type="duplicateValues" dxfId="54" priority="28"/>
    <cfRule type="duplicateValues" dxfId="53" priority="29"/>
  </conditionalFormatting>
  <conditionalFormatting sqref="AG242">
    <cfRule type="duplicateValues" dxfId="52" priority="26"/>
    <cfRule type="duplicateValues" dxfId="51" priority="27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Y297"/>
  <sheetViews>
    <sheetView topLeftCell="BS1" workbookViewId="0">
      <pane ySplit="6" topLeftCell="A254" activePane="bottomLeft" state="frozen"/>
      <selection activeCell="AA25" sqref="M25:AA32"/>
      <selection pane="bottomLeft" activeCell="CI277" sqref="CI277"/>
    </sheetView>
  </sheetViews>
  <sheetFormatPr defaultRowHeight="11.25" x14ac:dyDescent="0.15"/>
  <cols>
    <col min="1" max="1" width="10" style="1" bestFit="1" customWidth="1"/>
    <col min="2" max="5" width="7.83203125" style="1" customWidth="1"/>
    <col min="6" max="6" width="10" style="1" bestFit="1" customWidth="1"/>
    <col min="7" max="10" width="7.83203125" style="1" customWidth="1"/>
    <col min="11" max="11" width="10" style="1" bestFit="1" customWidth="1"/>
    <col min="12" max="15" width="7.83203125" style="1" customWidth="1"/>
    <col min="16" max="16" width="10" style="1" bestFit="1" customWidth="1"/>
    <col min="17" max="20" width="7.83203125" style="1" customWidth="1"/>
    <col min="21" max="21" width="10" style="1" hidden="1" customWidth="1"/>
    <col min="22" max="24" width="7.83203125" style="1" hidden="1" customWidth="1"/>
    <col min="25" max="49" width="7.83203125" style="1" customWidth="1"/>
    <col min="50" max="75" width="9.33203125" style="1"/>
    <col min="76" max="76" width="10" style="1" bestFit="1" customWidth="1"/>
    <col min="77" max="110" width="9.33203125" style="1"/>
    <col min="111" max="111" width="10" style="1" bestFit="1" customWidth="1"/>
    <col min="112" max="16384" width="9.33203125" style="1"/>
  </cols>
  <sheetData>
    <row r="1" spans="1:129" ht="12" thickBot="1" x14ac:dyDescent="0.2"/>
    <row r="2" spans="1:129" s="103" customFormat="1" ht="39.75" customHeight="1" thickBot="1" x14ac:dyDescent="0.2">
      <c r="A2" s="146" t="s">
        <v>60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8"/>
      <c r="Z2" s="146" t="s">
        <v>20</v>
      </c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X2" s="146" t="s">
        <v>21</v>
      </c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W2" s="146" t="s">
        <v>23</v>
      </c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8"/>
      <c r="CT2" s="10"/>
      <c r="CV2" s="146" t="s">
        <v>22</v>
      </c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</row>
    <row r="3" spans="1:129" ht="6.75" customHeight="1" x14ac:dyDescent="0.15"/>
    <row r="4" spans="1:129" s="2" customFormat="1" ht="17.25" customHeight="1" x14ac:dyDescent="0.15">
      <c r="A4" s="134" t="s">
        <v>61</v>
      </c>
      <c r="B4" s="135"/>
      <c r="C4" s="135"/>
      <c r="D4" s="136"/>
      <c r="F4" s="134" t="s">
        <v>405</v>
      </c>
      <c r="G4" s="135"/>
      <c r="H4" s="135"/>
      <c r="I4" s="136"/>
      <c r="J4" s="9"/>
      <c r="K4" s="134" t="s">
        <v>51</v>
      </c>
      <c r="L4" s="135"/>
      <c r="M4" s="135"/>
      <c r="N4" s="136"/>
      <c r="O4" s="9"/>
      <c r="P4" s="134" t="s">
        <v>24</v>
      </c>
      <c r="Q4" s="135"/>
      <c r="R4" s="135"/>
      <c r="S4" s="136"/>
      <c r="U4" s="134" t="s">
        <v>50</v>
      </c>
      <c r="V4" s="135"/>
      <c r="W4" s="149"/>
      <c r="X4" s="9"/>
      <c r="Z4" s="134" t="s">
        <v>61</v>
      </c>
      <c r="AA4" s="135"/>
      <c r="AB4" s="135"/>
      <c r="AC4" s="136"/>
      <c r="AE4" s="134" t="s">
        <v>405</v>
      </c>
      <c r="AF4" s="135"/>
      <c r="AG4" s="135"/>
      <c r="AH4" s="136"/>
      <c r="AI4" s="9"/>
      <c r="AJ4" s="134" t="s">
        <v>62</v>
      </c>
      <c r="AK4" s="135"/>
      <c r="AL4" s="135"/>
      <c r="AM4" s="136"/>
      <c r="AO4" s="134" t="s">
        <v>406</v>
      </c>
      <c r="AP4" s="135"/>
      <c r="AQ4" s="135"/>
      <c r="AR4" s="136"/>
      <c r="AT4" s="134" t="s">
        <v>420</v>
      </c>
      <c r="AU4" s="135"/>
      <c r="AV4" s="135"/>
      <c r="AX4" s="134" t="s">
        <v>61</v>
      </c>
      <c r="AY4" s="135"/>
      <c r="AZ4" s="135"/>
      <c r="BA4" s="136"/>
      <c r="BC4" s="134" t="s">
        <v>11</v>
      </c>
      <c r="BD4" s="135"/>
      <c r="BE4" s="135"/>
      <c r="BF4" s="136"/>
      <c r="BG4" s="9"/>
      <c r="BH4" s="134" t="s">
        <v>56</v>
      </c>
      <c r="BI4" s="135"/>
      <c r="BJ4" s="135"/>
      <c r="BK4" s="136"/>
      <c r="BM4" s="134" t="s">
        <v>24</v>
      </c>
      <c r="BN4" s="135"/>
      <c r="BO4" s="135"/>
      <c r="BP4" s="136"/>
      <c r="BR4" s="134" t="s">
        <v>423</v>
      </c>
      <c r="BS4" s="135"/>
      <c r="BT4" s="135"/>
      <c r="BU4" s="9"/>
      <c r="BW4" s="134" t="s">
        <v>433</v>
      </c>
      <c r="BX4" s="135"/>
      <c r="BY4" s="135"/>
      <c r="BZ4" s="136"/>
      <c r="CB4" s="134" t="s">
        <v>434</v>
      </c>
      <c r="CC4" s="135"/>
      <c r="CD4" s="135"/>
      <c r="CE4" s="136"/>
      <c r="CF4" s="9"/>
      <c r="CG4" s="134" t="s">
        <v>435</v>
      </c>
      <c r="CH4" s="135"/>
      <c r="CI4" s="135"/>
      <c r="CJ4" s="136"/>
      <c r="CL4" s="134" t="s">
        <v>436</v>
      </c>
      <c r="CM4" s="135"/>
      <c r="CN4" s="135"/>
      <c r="CO4" s="136"/>
      <c r="CQ4" s="134" t="s">
        <v>437</v>
      </c>
      <c r="CR4" s="135"/>
      <c r="CS4" s="135"/>
      <c r="CT4" s="9"/>
      <c r="CV4" s="134" t="s">
        <v>9</v>
      </c>
      <c r="CW4" s="135"/>
      <c r="CX4" s="135"/>
      <c r="CY4" s="136"/>
      <c r="DA4" s="134" t="s">
        <v>7</v>
      </c>
      <c r="DB4" s="135"/>
      <c r="DC4" s="135"/>
      <c r="DD4" s="136"/>
      <c r="DE4" s="9"/>
      <c r="DF4" s="134" t="s">
        <v>24</v>
      </c>
      <c r="DG4" s="135"/>
      <c r="DH4" s="135"/>
      <c r="DI4" s="136"/>
      <c r="DK4" s="134" t="s">
        <v>10</v>
      </c>
      <c r="DL4" s="135"/>
      <c r="DM4" s="135"/>
      <c r="DN4" s="136"/>
      <c r="DP4" s="134" t="s">
        <v>11</v>
      </c>
      <c r="DQ4" s="135"/>
      <c r="DR4" s="135"/>
      <c r="DS4" s="136"/>
      <c r="DU4" s="134" t="s">
        <v>28</v>
      </c>
      <c r="DV4" s="135"/>
      <c r="DW4" s="135"/>
      <c r="DX4" s="136"/>
      <c r="DY4" s="9"/>
    </row>
    <row r="5" spans="1:129" s="2" customFormat="1" ht="20.100000000000001" customHeight="1" x14ac:dyDescent="0.15">
      <c r="A5" s="137">
        <v>46028</v>
      </c>
      <c r="B5" s="138"/>
      <c r="C5" s="138"/>
      <c r="D5" s="139"/>
      <c r="E5" s="4"/>
      <c r="F5" s="137">
        <v>46029</v>
      </c>
      <c r="G5" s="138"/>
      <c r="H5" s="138"/>
      <c r="I5" s="139"/>
      <c r="J5" s="10"/>
      <c r="K5" s="137"/>
      <c r="L5" s="138"/>
      <c r="M5" s="138"/>
      <c r="N5" s="139"/>
      <c r="O5" s="10"/>
      <c r="P5" s="137"/>
      <c r="Q5" s="138"/>
      <c r="R5" s="138"/>
      <c r="S5" s="139"/>
      <c r="T5" s="4"/>
      <c r="U5" s="140"/>
      <c r="V5" s="141"/>
      <c r="W5" s="150"/>
      <c r="X5" s="10"/>
      <c r="Y5" s="4"/>
      <c r="Z5" s="140">
        <v>45979</v>
      </c>
      <c r="AA5" s="141"/>
      <c r="AB5" s="141"/>
      <c r="AC5" s="142"/>
      <c r="AD5" s="4"/>
      <c r="AE5" s="137">
        <v>45980</v>
      </c>
      <c r="AF5" s="138"/>
      <c r="AG5" s="138"/>
      <c r="AH5" s="139"/>
      <c r="AI5" s="10"/>
      <c r="AJ5" s="140">
        <v>45982</v>
      </c>
      <c r="AK5" s="141"/>
      <c r="AL5" s="141"/>
      <c r="AM5" s="142"/>
      <c r="AN5" s="4"/>
      <c r="AO5" s="140">
        <v>45985</v>
      </c>
      <c r="AP5" s="141"/>
      <c r="AQ5" s="141"/>
      <c r="AR5" s="142"/>
      <c r="AS5" s="4"/>
      <c r="AT5" s="137">
        <v>45981</v>
      </c>
      <c r="AU5" s="138"/>
      <c r="AV5" s="138"/>
      <c r="AX5" s="140">
        <v>45986</v>
      </c>
      <c r="AY5" s="141"/>
      <c r="AZ5" s="141"/>
      <c r="BA5" s="142"/>
      <c r="BB5" s="4"/>
      <c r="BC5" s="137">
        <v>45987</v>
      </c>
      <c r="BD5" s="138"/>
      <c r="BE5" s="138"/>
      <c r="BF5" s="139"/>
      <c r="BG5" s="10"/>
      <c r="BH5" s="140">
        <v>45989</v>
      </c>
      <c r="BI5" s="141"/>
      <c r="BJ5" s="141"/>
      <c r="BK5" s="142"/>
      <c r="BL5" s="4"/>
      <c r="BM5" s="140">
        <v>45992</v>
      </c>
      <c r="BN5" s="141"/>
      <c r="BO5" s="141"/>
      <c r="BP5" s="142"/>
      <c r="BQ5" s="4"/>
      <c r="BR5" s="137">
        <v>45988</v>
      </c>
      <c r="BS5" s="138"/>
      <c r="BT5" s="138"/>
      <c r="BU5" s="10"/>
      <c r="BW5" s="140">
        <v>45993</v>
      </c>
      <c r="BX5" s="141"/>
      <c r="BY5" s="141"/>
      <c r="BZ5" s="142"/>
      <c r="CA5" s="4"/>
      <c r="CB5" s="137">
        <v>45994</v>
      </c>
      <c r="CC5" s="138"/>
      <c r="CD5" s="138"/>
      <c r="CE5" s="139"/>
      <c r="CF5" s="10"/>
      <c r="CG5" s="140">
        <v>45996</v>
      </c>
      <c r="CH5" s="141"/>
      <c r="CI5" s="141"/>
      <c r="CJ5" s="142"/>
      <c r="CK5" s="4"/>
      <c r="CL5" s="140">
        <v>45999</v>
      </c>
      <c r="CM5" s="141"/>
      <c r="CN5" s="141"/>
      <c r="CO5" s="142"/>
      <c r="CP5" s="4"/>
      <c r="CQ5" s="137">
        <v>45995</v>
      </c>
      <c r="CR5" s="138"/>
      <c r="CS5" s="138"/>
      <c r="CT5" s="10"/>
      <c r="CV5" s="140"/>
      <c r="CW5" s="141"/>
      <c r="CX5" s="141"/>
      <c r="CY5" s="142"/>
      <c r="CZ5" s="4"/>
      <c r="DA5" s="137"/>
      <c r="DB5" s="138"/>
      <c r="DC5" s="138"/>
      <c r="DD5" s="139"/>
      <c r="DE5" s="10"/>
      <c r="DF5" s="140"/>
      <c r="DG5" s="141"/>
      <c r="DH5" s="141"/>
      <c r="DI5" s="142"/>
      <c r="DJ5" s="4"/>
      <c r="DK5" s="140"/>
      <c r="DL5" s="141"/>
      <c r="DM5" s="141"/>
      <c r="DN5" s="142"/>
      <c r="DO5" s="4"/>
      <c r="DP5" s="140"/>
      <c r="DQ5" s="141"/>
      <c r="DR5" s="141"/>
      <c r="DS5" s="142"/>
      <c r="DT5" s="4"/>
      <c r="DU5" s="137"/>
      <c r="DV5" s="138"/>
      <c r="DW5" s="138"/>
      <c r="DX5" s="139"/>
      <c r="DY5" s="10"/>
    </row>
    <row r="6" spans="1:129" s="2" customFormat="1" ht="20.100000000000001" customHeight="1" x14ac:dyDescent="0.15">
      <c r="A6" s="137"/>
      <c r="B6" s="138"/>
      <c r="C6" s="138"/>
      <c r="D6" s="139"/>
      <c r="E6" s="4"/>
      <c r="F6" s="137"/>
      <c r="G6" s="138"/>
      <c r="H6" s="138"/>
      <c r="I6" s="139"/>
      <c r="J6" s="10"/>
      <c r="K6" s="137"/>
      <c r="L6" s="138"/>
      <c r="M6" s="138"/>
      <c r="N6" s="139"/>
      <c r="O6" s="10"/>
      <c r="P6" s="137"/>
      <c r="Q6" s="138"/>
      <c r="R6" s="138"/>
      <c r="S6" s="139"/>
      <c r="T6" s="4"/>
      <c r="U6" s="143"/>
      <c r="V6" s="144"/>
      <c r="W6" s="151"/>
      <c r="X6" s="10"/>
      <c r="Y6" s="4"/>
      <c r="Z6" s="143"/>
      <c r="AA6" s="144"/>
      <c r="AB6" s="144"/>
      <c r="AC6" s="145"/>
      <c r="AD6" s="4"/>
      <c r="AE6" s="137"/>
      <c r="AF6" s="138"/>
      <c r="AG6" s="138"/>
      <c r="AH6" s="139"/>
      <c r="AI6" s="10"/>
      <c r="AJ6" s="143"/>
      <c r="AK6" s="144"/>
      <c r="AL6" s="144"/>
      <c r="AM6" s="145"/>
      <c r="AN6" s="4"/>
      <c r="AO6" s="143"/>
      <c r="AP6" s="144"/>
      <c r="AQ6" s="144"/>
      <c r="AR6" s="145"/>
      <c r="AS6" s="4"/>
      <c r="AT6" s="137"/>
      <c r="AU6" s="138"/>
      <c r="AV6" s="138"/>
      <c r="AX6" s="143"/>
      <c r="AY6" s="144"/>
      <c r="AZ6" s="144"/>
      <c r="BA6" s="145"/>
      <c r="BB6" s="4"/>
      <c r="BC6" s="137"/>
      <c r="BD6" s="138"/>
      <c r="BE6" s="138"/>
      <c r="BF6" s="139"/>
      <c r="BG6" s="10"/>
      <c r="BH6" s="143"/>
      <c r="BI6" s="144"/>
      <c r="BJ6" s="144"/>
      <c r="BK6" s="145"/>
      <c r="BL6" s="4"/>
      <c r="BM6" s="143"/>
      <c r="BN6" s="144"/>
      <c r="BO6" s="144"/>
      <c r="BP6" s="145"/>
      <c r="BQ6" s="4"/>
      <c r="BR6" s="137"/>
      <c r="BS6" s="138"/>
      <c r="BT6" s="138"/>
      <c r="BU6" s="10"/>
      <c r="BW6" s="143"/>
      <c r="BX6" s="144"/>
      <c r="BY6" s="144"/>
      <c r="BZ6" s="145"/>
      <c r="CA6" s="4"/>
      <c r="CB6" s="137"/>
      <c r="CC6" s="138"/>
      <c r="CD6" s="138"/>
      <c r="CE6" s="139"/>
      <c r="CF6" s="10"/>
      <c r="CG6" s="143"/>
      <c r="CH6" s="144"/>
      <c r="CI6" s="144"/>
      <c r="CJ6" s="145"/>
      <c r="CK6" s="4"/>
      <c r="CL6" s="143"/>
      <c r="CM6" s="144"/>
      <c r="CN6" s="144"/>
      <c r="CO6" s="145"/>
      <c r="CP6" s="4"/>
      <c r="CQ6" s="137"/>
      <c r="CR6" s="138"/>
      <c r="CS6" s="138"/>
      <c r="CT6" s="10"/>
      <c r="CV6" s="143"/>
      <c r="CW6" s="144"/>
      <c r="CX6" s="144"/>
      <c r="CY6" s="145"/>
      <c r="CZ6" s="4"/>
      <c r="DA6" s="137"/>
      <c r="DB6" s="138"/>
      <c r="DC6" s="138"/>
      <c r="DD6" s="139"/>
      <c r="DE6" s="10"/>
      <c r="DF6" s="143"/>
      <c r="DG6" s="144"/>
      <c r="DH6" s="144"/>
      <c r="DI6" s="145"/>
      <c r="DJ6" s="4"/>
      <c r="DK6" s="143"/>
      <c r="DL6" s="144"/>
      <c r="DM6" s="144"/>
      <c r="DN6" s="145"/>
      <c r="DO6" s="4"/>
      <c r="DP6" s="143"/>
      <c r="DQ6" s="144"/>
      <c r="DR6" s="144"/>
      <c r="DS6" s="145"/>
      <c r="DT6" s="4"/>
      <c r="DU6" s="137"/>
      <c r="DV6" s="138"/>
      <c r="DW6" s="138"/>
      <c r="DX6" s="139"/>
      <c r="DY6" s="10"/>
    </row>
    <row r="7" spans="1:129" s="2" customFormat="1" ht="20.100000000000001" customHeight="1" x14ac:dyDescent="0.15">
      <c r="A7" s="2" t="s">
        <v>393</v>
      </c>
      <c r="B7" s="2" t="s">
        <v>2</v>
      </c>
      <c r="C7" s="2" t="s">
        <v>3</v>
      </c>
      <c r="D7" s="2" t="s">
        <v>397</v>
      </c>
      <c r="F7" s="2" t="s">
        <v>393</v>
      </c>
      <c r="G7" s="2" t="s">
        <v>2</v>
      </c>
      <c r="H7" s="2" t="s">
        <v>6</v>
      </c>
      <c r="I7" s="2" t="s">
        <v>397</v>
      </c>
      <c r="K7" s="2" t="s">
        <v>393</v>
      </c>
      <c r="L7" s="2" t="s">
        <v>2</v>
      </c>
      <c r="M7" s="2" t="s">
        <v>3</v>
      </c>
      <c r="N7" s="2" t="s">
        <v>397</v>
      </c>
      <c r="P7" s="2" t="s">
        <v>393</v>
      </c>
      <c r="Q7" s="2" t="s">
        <v>2</v>
      </c>
      <c r="R7" s="2" t="s">
        <v>3</v>
      </c>
      <c r="S7" s="2" t="s">
        <v>397</v>
      </c>
      <c r="U7" s="2" t="s">
        <v>393</v>
      </c>
      <c r="V7" s="2" t="s">
        <v>2</v>
      </c>
      <c r="W7" s="2" t="s">
        <v>3</v>
      </c>
      <c r="Z7" s="2" t="s">
        <v>393</v>
      </c>
      <c r="AA7" s="2" t="s">
        <v>2</v>
      </c>
      <c r="AB7" s="2" t="s">
        <v>3</v>
      </c>
      <c r="AC7" s="2" t="s">
        <v>397</v>
      </c>
      <c r="AE7" s="2" t="s">
        <v>393</v>
      </c>
      <c r="AF7" s="2" t="s">
        <v>2</v>
      </c>
      <c r="AG7" s="2" t="s">
        <v>3</v>
      </c>
      <c r="AH7" s="2" t="s">
        <v>397</v>
      </c>
      <c r="AJ7" s="2" t="s">
        <v>393</v>
      </c>
      <c r="AK7" s="2" t="s">
        <v>2</v>
      </c>
      <c r="AL7" s="2" t="s">
        <v>3</v>
      </c>
      <c r="AM7" s="2" t="s">
        <v>397</v>
      </c>
      <c r="AO7" s="2" t="s">
        <v>393</v>
      </c>
      <c r="AP7" s="2" t="s">
        <v>2</v>
      </c>
      <c r="AQ7" s="2" t="s">
        <v>3</v>
      </c>
      <c r="AR7" s="2" t="s">
        <v>396</v>
      </c>
      <c r="AT7" s="2" t="s">
        <v>393</v>
      </c>
      <c r="AU7" s="2" t="s">
        <v>2</v>
      </c>
      <c r="AV7" s="2" t="s">
        <v>3</v>
      </c>
      <c r="AX7" s="2" t="s">
        <v>393</v>
      </c>
      <c r="AY7" s="2" t="s">
        <v>2</v>
      </c>
      <c r="AZ7" s="2" t="s">
        <v>3</v>
      </c>
      <c r="BA7" s="2" t="s">
        <v>396</v>
      </c>
      <c r="BC7" s="2" t="s">
        <v>393</v>
      </c>
      <c r="BD7" s="2" t="s">
        <v>2</v>
      </c>
      <c r="BE7" s="2" t="s">
        <v>3</v>
      </c>
      <c r="BF7" s="2" t="s">
        <v>396</v>
      </c>
      <c r="BH7" s="2" t="s">
        <v>393</v>
      </c>
      <c r="BI7" s="2" t="s">
        <v>2</v>
      </c>
      <c r="BJ7" s="2" t="s">
        <v>3</v>
      </c>
      <c r="BK7" s="2" t="s">
        <v>396</v>
      </c>
      <c r="BM7" s="2" t="s">
        <v>393</v>
      </c>
      <c r="BN7" s="2" t="s">
        <v>2</v>
      </c>
      <c r="BO7" s="2" t="s">
        <v>3</v>
      </c>
      <c r="BP7" s="2" t="s">
        <v>396</v>
      </c>
      <c r="BR7" s="2" t="s">
        <v>393</v>
      </c>
      <c r="BS7" s="2" t="s">
        <v>2</v>
      </c>
      <c r="BT7" s="2" t="s">
        <v>3</v>
      </c>
      <c r="BW7" s="2" t="s">
        <v>393</v>
      </c>
      <c r="BX7" s="2" t="s">
        <v>2</v>
      </c>
      <c r="BY7" s="2" t="s">
        <v>3</v>
      </c>
      <c r="BZ7" s="2" t="s">
        <v>396</v>
      </c>
      <c r="CB7" s="2" t="s">
        <v>393</v>
      </c>
      <c r="CC7" s="2" t="s">
        <v>2</v>
      </c>
      <c r="CD7" s="2" t="s">
        <v>3</v>
      </c>
      <c r="CE7" s="2" t="s">
        <v>396</v>
      </c>
      <c r="CG7" s="2" t="s">
        <v>393</v>
      </c>
      <c r="CH7" s="2" t="s">
        <v>2</v>
      </c>
      <c r="CI7" s="2" t="s">
        <v>3</v>
      </c>
      <c r="CJ7" s="2" t="s">
        <v>396</v>
      </c>
      <c r="CL7" s="2" t="s">
        <v>393</v>
      </c>
      <c r="CM7" s="2" t="s">
        <v>2</v>
      </c>
      <c r="CN7" s="2" t="s">
        <v>3</v>
      </c>
      <c r="CO7" s="2" t="s">
        <v>396</v>
      </c>
      <c r="CQ7" s="2" t="s">
        <v>393</v>
      </c>
      <c r="CR7" s="2" t="s">
        <v>2</v>
      </c>
      <c r="CS7" s="2" t="s">
        <v>3</v>
      </c>
      <c r="CV7" s="2" t="s">
        <v>393</v>
      </c>
      <c r="CW7" s="2" t="s">
        <v>2</v>
      </c>
      <c r="CX7" s="2" t="s">
        <v>3</v>
      </c>
      <c r="CY7" s="2" t="s">
        <v>396</v>
      </c>
      <c r="DA7" s="2" t="s">
        <v>393</v>
      </c>
      <c r="DB7" s="2" t="s">
        <v>2</v>
      </c>
      <c r="DC7" s="2" t="s">
        <v>3</v>
      </c>
      <c r="DD7" s="2" t="s">
        <v>396</v>
      </c>
      <c r="DF7" s="2" t="s">
        <v>393</v>
      </c>
      <c r="DG7" s="2" t="s">
        <v>2</v>
      </c>
      <c r="DH7" s="2" t="s">
        <v>3</v>
      </c>
      <c r="DI7" s="2" t="s">
        <v>396</v>
      </c>
      <c r="DK7" s="2" t="s">
        <v>393</v>
      </c>
      <c r="DL7" s="2" t="s">
        <v>2</v>
      </c>
      <c r="DM7" s="2" t="s">
        <v>3</v>
      </c>
      <c r="DN7" s="2" t="s">
        <v>396</v>
      </c>
      <c r="DP7" s="2" t="s">
        <v>393</v>
      </c>
      <c r="DQ7" s="2" t="s">
        <v>2</v>
      </c>
      <c r="DR7" s="2" t="s">
        <v>3</v>
      </c>
      <c r="DS7" s="2" t="s">
        <v>396</v>
      </c>
      <c r="DU7" s="2" t="s">
        <v>393</v>
      </c>
      <c r="DV7" s="2" t="s">
        <v>2</v>
      </c>
      <c r="DW7" s="2" t="s">
        <v>3</v>
      </c>
      <c r="DX7" s="2" t="s">
        <v>396</v>
      </c>
    </row>
    <row r="8" spans="1:129" ht="21.95" customHeight="1" x14ac:dyDescent="0.15">
      <c r="A8" s="1">
        <f>수강생명단!$C4</f>
        <v>35357</v>
      </c>
      <c r="B8" s="1" t="str">
        <f>수강생명단!D4</f>
        <v>강건욱</v>
      </c>
      <c r="C8" s="1" t="str">
        <f>IFERROR(IF(VLOOKUP($A8,'1주차'!$A$5:$D$393,3,FALSE)="","",VLOOKUP($A8,'1주차'!$A$5:$D$393,3,FALSE)),"")</f>
        <v>90(라)</v>
      </c>
      <c r="D8" s="1" t="str">
        <f>IFERROR(IF(VLOOKUP($Q8,'1주차'!$A$5:$D$393,4,FALSE)="","",VLOOKUP($B8,'1주차'!$Q$5:$S$393,3,FALSE)),"")</f>
        <v/>
      </c>
      <c r="F8" s="1">
        <f>수강생명단!C4</f>
        <v>35357</v>
      </c>
      <c r="G8" s="1" t="str">
        <f>수강생명단!D4</f>
        <v>강건욱</v>
      </c>
      <c r="H8" s="1" t="str">
        <f>IFERROR(IF(VLOOKUP($F8,'1주차'!$F$5:$I$393,3,FALSE)="","",VLOOKUP($F8,'1주차'!$F$5:$I$393,3,FALSE)),"")</f>
        <v>95(라)</v>
      </c>
      <c r="I8" s="1" t="str">
        <f>IFERROR(IF(VLOOKUP($Q8,'1주차'!$F$5:$I$393,3,FALSE)="","",VLOOKUP($B8,'1주차'!$Q$5:$S$393,3,FALSE)),"")</f>
        <v/>
      </c>
      <c r="K8" s="1">
        <f>수강생명단!C4</f>
        <v>35357</v>
      </c>
      <c r="L8" s="1" t="str">
        <f>수강생명단!D4</f>
        <v>강건욱</v>
      </c>
      <c r="M8" s="1" t="str">
        <f>IFERROR(IF(VLOOKUP($K8,'1주차'!$K$5:$N$393,3,FALSE)="","",VLOOKUP($K8,'1주차'!$K$5:$N$393,3,FALSE)),"")</f>
        <v>95(라)</v>
      </c>
      <c r="N8" s="1" t="str">
        <f>IFERROR(IF(VLOOKUP($Q8,'1주차'!$N$5:$KQ$393,3,FALSE)="","",VLOOKUP($B8,'1주차'!$Q$5:$S$393,3,FALSE)),"")</f>
        <v/>
      </c>
      <c r="P8" s="1">
        <f>수강생명단!C4</f>
        <v>35357</v>
      </c>
      <c r="Q8" s="1" t="str">
        <f>수강생명단!D4</f>
        <v>강건욱</v>
      </c>
      <c r="R8" s="1" t="str">
        <f>IFERROR(IF(VLOOKUP($P8,'1주차'!$P$5:$S$393,3,FALSE)="","",VLOOKUP($P8,'1주차'!$P$5:$S$393,3,FALSE)),"")</f>
        <v>85(라)</v>
      </c>
      <c r="S8" s="1" t="str">
        <f>IFERROR(IF(VLOOKUP($P8,'1주차'!$P$5:$S$393,4,FALSE)="","",VLOOKUP($P8,'1주차'!$P$5:$S$393,4,FALSE)),"")</f>
        <v>라이브</v>
      </c>
      <c r="U8" s="1">
        <f>수강생명단!C4</f>
        <v>35357</v>
      </c>
      <c r="V8" s="1" t="str">
        <f>수강생명단!D4</f>
        <v>강건욱</v>
      </c>
      <c r="Z8" s="1">
        <f>수강생명단!$C4</f>
        <v>35357</v>
      </c>
      <c r="AA8" s="1" t="str">
        <f>수강생명단!D4</f>
        <v>강건욱</v>
      </c>
      <c r="AB8" s="1" t="str">
        <f>IFERROR(IF(VLOOKUP($A8,'2주차'!$A$5:$D$406,3,FALSE)="","",VLOOKUP($A8,'2주차'!$A$5:$D$406,3,FALSE)),"")</f>
        <v/>
      </c>
      <c r="AC8" s="1" t="str">
        <f>IFERROR(VLOOKUP($Z8,'2주차'!$A$5:$D$400,4,FALSE)," ")</f>
        <v xml:space="preserve"> </v>
      </c>
      <c r="AE8" s="1">
        <f>수강생명단!$C4</f>
        <v>35357</v>
      </c>
      <c r="AF8" s="1" t="str">
        <f>수강생명단!D4</f>
        <v>강건욱</v>
      </c>
      <c r="AG8" s="1" t="str">
        <f>IFERROR(IF(VLOOKUP($AE8,'2주차'!$F$5:$I$406,3,FALSE)="","",VLOOKUP($F8,'2주차'!$F$5:$I$406,3,FALSE)),"")</f>
        <v>95(라)</v>
      </c>
      <c r="AH8" s="1" t="str">
        <f>IFERROR(VLOOKUP($AE8,'2주차'!$F$5:$I$400,4,FALSE)," ")</f>
        <v>라이브</v>
      </c>
      <c r="AJ8" s="1">
        <f>수강생명단!$C4</f>
        <v>35357</v>
      </c>
      <c r="AK8" s="1" t="str">
        <f>수강생명단!D4</f>
        <v>강건욱</v>
      </c>
      <c r="AL8" s="1" t="str">
        <f>IFERROR(IF(VLOOKUP($AJ8,'2주차'!$U$5:$X$406,3,FALSE)="","",VLOOKUP($F8,'2주차'!$U$5:$X$406,3,FALSE)),"")</f>
        <v>75(라)</v>
      </c>
      <c r="AM8" s="1" t="str">
        <f>IFERROR(VLOOKUP($AJ8,'2주차'!$U$5:$X$400,4,FALSE)," ")</f>
        <v>라이브</v>
      </c>
      <c r="AO8" s="1">
        <f>수강생명단!$C4</f>
        <v>35357</v>
      </c>
      <c r="AP8" s="1" t="str">
        <f>수강생명단!D4</f>
        <v>강건욱</v>
      </c>
      <c r="AQ8" s="1" t="str">
        <f>IFERROR(IF(VLOOKUP($AO8,'2주차'!$Z$5:$AC$406,3,FALSE)="","",VLOOKUP($AO8,'2주차'!$Z$5:$AC$406,3,FALSE)),"")</f>
        <v>0(라)</v>
      </c>
      <c r="AR8" s="1" t="str">
        <f>IFERROR(VLOOKUP($AO8,'2주차'!$Z$5:$AC$400,4,FALSE)," ")</f>
        <v>라이브</v>
      </c>
      <c r="AT8" s="1">
        <f>수강생명단!$C4</f>
        <v>35357</v>
      </c>
      <c r="AU8" s="1">
        <f>수강생명단!C4</f>
        <v>35357</v>
      </c>
      <c r="AV8" s="1" t="str">
        <f>IFERROR(IF(VLOOKUP($AU8,'2주차'!$AF$5:$AI$406,3,FALSE)="","",VLOOKUP($AU8,'2주차'!$AF$5:$AI$406,3,FALSE)),"")</f>
        <v/>
      </c>
      <c r="AX8" s="1">
        <f>수강생명단!$C4</f>
        <v>35357</v>
      </c>
      <c r="AY8" s="1" t="str">
        <f>수강생명단!D4</f>
        <v>강건욱</v>
      </c>
      <c r="AZ8" s="1" t="str">
        <f>IFERROR(IF(VLOOKUP($A8,'3주차'!$A$5:$D$406,3,FALSE)="","",VLOOKUP($A8,'3주차'!$A$5:$D$406,3,FALSE)),"")</f>
        <v>80(라)</v>
      </c>
      <c r="BA8" s="1" t="str">
        <f>IFERROR(VLOOKUP($Z8,'3주차'!$A$5:$D$400,4,FALSE)," ")</f>
        <v>라이브</v>
      </c>
      <c r="BC8" s="1">
        <f>수강생명단!$C4</f>
        <v>35357</v>
      </c>
      <c r="BD8" s="1" t="str">
        <f>수강생명단!D4</f>
        <v>강건욱</v>
      </c>
      <c r="BE8" s="1" t="str">
        <f>IFERROR(IF(VLOOKUP($BC8,'3주차'!$F$5:$I$406,3,FALSE)="","",VLOOKUP($F8,'3주차'!$F$5:$I$406,3,FALSE)),"")</f>
        <v>85(라)</v>
      </c>
      <c r="BF8" s="1" t="str">
        <f>IFERROR(VLOOKUP($BC8,'3주차'!$F$5:$I$400,4,FALSE)," ")</f>
        <v>라이브</v>
      </c>
      <c r="BH8" s="1">
        <f>수강생명단!$C4</f>
        <v>35357</v>
      </c>
      <c r="BI8" s="1" t="str">
        <f>수강생명단!D4</f>
        <v>강건욱</v>
      </c>
      <c r="BJ8" s="1" t="str">
        <f>IFERROR(IF(VLOOKUP($BH8,'3주차'!$K$5:$N$406,3,FALSE)="","",VLOOKUP($AJ8,'3주차'!$K$5:$XN$406,3,FALSE)),"")</f>
        <v>100(라)</v>
      </c>
      <c r="BK8" s="1" t="str">
        <f>IFERROR(VLOOKUP($BH8,'3주차'!$K$5:$N$400,4,FALSE)," ")</f>
        <v>라이브</v>
      </c>
      <c r="BM8" s="1">
        <f>수강생명단!$C4</f>
        <v>35357</v>
      </c>
      <c r="BN8" s="1" t="str">
        <f>수강생명단!D4</f>
        <v>강건욱</v>
      </c>
      <c r="BO8" s="1" t="str">
        <f>IFERROR(IF(VLOOKUP($BM8,'3주차'!$P$5:$S$406,3,FALSE)="","",VLOOKUP($BM8,'3주차'!$P$5:$S$406,3,FALSE)),"")</f>
        <v>70(라)</v>
      </c>
      <c r="BP8" s="1" t="str">
        <f>IFERROR(VLOOKUP($BM8,'3주차'!$P$5:$S$400,4,FALSE)," ")</f>
        <v>라이브</v>
      </c>
      <c r="BR8" s="1">
        <f>수강생명단!$C4</f>
        <v>35357</v>
      </c>
      <c r="BS8" s="1">
        <f>수강생명단!C4</f>
        <v>35357</v>
      </c>
      <c r="BT8" s="1" t="str">
        <f>IFERROR(IF(VLOOKUP($BS8,'3주차'!$V$5:$X$406,3,FALSE)="","",VLOOKUP($BS8,'3주차'!$V$5:$X$406,3,FALSE)),"")</f>
        <v/>
      </c>
      <c r="BW8" s="1">
        <f>수강생명단!$C4</f>
        <v>35357</v>
      </c>
      <c r="BX8" s="1" t="str">
        <f>수강생명단!D4</f>
        <v>강건욱</v>
      </c>
      <c r="BY8" s="1" t="str">
        <f>IFERROR(IF(VLOOKUP($A8,'4주차'!$A$5:$D$406,3,FALSE)="","",VLOOKUP($A8,'4주차'!$A$5:$D$406,3,FALSE)),"")</f>
        <v/>
      </c>
      <c r="BZ8" s="1" t="str">
        <f>IFERROR(VLOOKUP($Z8,'4주차'!$A$5:$D$400,4,FALSE)," ")</f>
        <v xml:space="preserve"> </v>
      </c>
      <c r="CB8" s="1">
        <f>수강생명단!$C4</f>
        <v>35357</v>
      </c>
      <c r="CC8" s="1" t="str">
        <f>수강생명단!D4</f>
        <v>강건욱</v>
      </c>
      <c r="CD8" s="1" t="str">
        <f>IFERROR(IF(VLOOKUP($BC8,'4주차'!$F$5:$I$406,3,FALSE)="","",VLOOKUP($F8,'4주차'!$F$5:$I$406,3,FALSE)),"")</f>
        <v/>
      </c>
      <c r="CE8" s="1" t="str">
        <f>IFERROR(VLOOKUP($BC8,'4주차'!$F$5:$I$400,4,FALSE)," ")</f>
        <v xml:space="preserve"> </v>
      </c>
      <c r="CG8" s="1">
        <f>수강생명단!$C4</f>
        <v>35357</v>
      </c>
      <c r="CH8" s="1" t="str">
        <f>수강생명단!D4</f>
        <v>강건욱</v>
      </c>
      <c r="CI8" s="1" t="str">
        <f>IFERROR(IF(VLOOKUP($BH8,'4주차'!$K$5:$N$406,3,FALSE)="","",VLOOKUP($AJ8,'4주차'!$K$5:$WU$406,3,FALSE)),"")</f>
        <v>95(라)</v>
      </c>
      <c r="CJ8" s="1" t="str">
        <f>IFERROR(VLOOKUP($BH8,'4주차'!$K$5:$N$400,4,FALSE)," ")</f>
        <v>라이브</v>
      </c>
      <c r="CL8" s="1">
        <f>수강생명단!$C4</f>
        <v>35357</v>
      </c>
      <c r="CM8" s="1" t="str">
        <f>수강생명단!D4</f>
        <v>강건욱</v>
      </c>
      <c r="CN8" s="1" t="str">
        <f>IFERROR(IF(VLOOKUP($BM8,'4주차'!$P$5:$S$406,3,FALSE)="","",VLOOKUP($BM8,'4주차'!$P$5:$S$406,3,FALSE)),"")</f>
        <v>5(라)</v>
      </c>
      <c r="CO8" s="1" t="str">
        <f>IFERROR(VLOOKUP($BM8,'4주차'!$P$5:$S$400,4,FALSE)," ")</f>
        <v>라이브</v>
      </c>
      <c r="CQ8" s="1">
        <f>수강생명단!$C4</f>
        <v>35357</v>
      </c>
      <c r="CR8" s="1">
        <f>수강생명단!C4</f>
        <v>35357</v>
      </c>
      <c r="CS8" s="1" t="str">
        <f>IFERROR(IF(VLOOKUP($BS8,'4주차'!$V$5:$X$406,3,FALSE)="","",VLOOKUP($BS8,'4주차'!$V$5:$X$406,3,FALSE)),"")</f>
        <v>0(라)</v>
      </c>
      <c r="CV8" s="1">
        <v>1</v>
      </c>
      <c r="CW8" s="1" t="str">
        <f>수강생명단!D4</f>
        <v>강건욱</v>
      </c>
      <c r="CX8" s="1" t="str">
        <f>IFERROR(VLOOKUP($BX8,'5주차'!$B$5:$D$400,2,FALSE),"불참")</f>
        <v>0(라)</v>
      </c>
      <c r="CY8" s="1" t="str">
        <f>IFERROR(VLOOKUP($AY8,'5주차'!$B$5:$D$400,3,FALSE),"불참")</f>
        <v>라이브</v>
      </c>
      <c r="DA8" s="1">
        <v>1</v>
      </c>
      <c r="DB8" s="1" t="str">
        <f>수강생명단!D4</f>
        <v>강건욱</v>
      </c>
      <c r="DC8" s="1" t="str">
        <f>IFERROR(VLOOKUP($CC8,'5주차'!$G$5:$I$400,2,FALSE),"불참")</f>
        <v>불참</v>
      </c>
      <c r="DD8" s="1" t="str">
        <f>IFERROR(VLOOKUP($CC8,'5주차'!$G$5:$I$400,3,FALSE),"불참")</f>
        <v>불참</v>
      </c>
      <c r="DF8" s="1">
        <v>1</v>
      </c>
      <c r="DG8" s="1" t="str">
        <f>수강생명단!D4</f>
        <v>강건욱</v>
      </c>
      <c r="DH8" s="1" t="str">
        <f>IFERROR(VLOOKUP($CH8,'5주차'!$V$5:$X$400,2,FALSE),"불참")</f>
        <v>불참</v>
      </c>
      <c r="DI8" s="1" t="str">
        <f>IFERROR(VLOOKUP($BI8,'5주차'!$V$5:$X$400,3,FALSE),"불참")</f>
        <v>불참</v>
      </c>
      <c r="DK8" s="1">
        <v>1</v>
      </c>
      <c r="DL8" s="1" t="str">
        <f>수강생명단!D4</f>
        <v>강건욱</v>
      </c>
      <c r="DM8" s="1" t="str">
        <f>IFERROR(VLOOKUP($CM8,'5주차'!$AA$5:$AC$400,2,FALSE),"불참")</f>
        <v>불참</v>
      </c>
      <c r="DN8" s="1" t="str">
        <f>IFERROR(VLOOKUP($CM8,'5주차'!$AA$5:$AC$400,3,FALSE),"불참")</f>
        <v>불참</v>
      </c>
      <c r="DP8" s="1">
        <v>1</v>
      </c>
      <c r="DQ8" s="1" t="str">
        <f>수강생명단!D4</f>
        <v>강건욱</v>
      </c>
      <c r="DR8" s="1" t="str">
        <f>IFERROR(VLOOKUP(#REF!,'5주차'!$AF$5:$AH$400,2,FALSE),"불참")</f>
        <v>불참</v>
      </c>
      <c r="DS8" s="1" t="str">
        <f>IFERROR(VLOOKUP(#REF!,'5주차'!$AF$5:$AH$400,3,FALSE),"불참")</f>
        <v>불참</v>
      </c>
      <c r="DU8" s="1">
        <v>1</v>
      </c>
      <c r="DV8" s="1">
        <f>수강생명단!C4</f>
        <v>35357</v>
      </c>
      <c r="DW8" s="1" t="str">
        <f>IFERROR(VLOOKUP($DV8,'5주차'!$AK$5:$AL$400,2,FALSE),"불참")</f>
        <v>불참</v>
      </c>
      <c r="DX8" s="1" t="str">
        <f>IFERROR(VLOOKUP($DV8,'5주차'!$AK$5:$AL$400,2,FALSE),"불참")</f>
        <v>불참</v>
      </c>
    </row>
    <row r="9" spans="1:129" ht="21.95" customHeight="1" x14ac:dyDescent="0.15">
      <c r="A9" s="1">
        <f>수강생명단!$C5</f>
        <v>33596</v>
      </c>
      <c r="B9" s="1" t="str">
        <f>수강생명단!D5</f>
        <v>강동우</v>
      </c>
      <c r="C9" s="1">
        <f>IFERROR(IF(VLOOKUP($A9,'1주차'!$A$5:$D$393,3,FALSE)="","",VLOOKUP($A9,'1주차'!$A$5:$D$393,3,FALSE)),"")</f>
        <v>95</v>
      </c>
      <c r="D9" s="1" t="str">
        <f>IFERROR(IF(VLOOKUP($Q9,'1주차'!$A$5:$D$393,4,FALSE)="","",VLOOKUP($B9,'1주차'!$Q$5:$S$393,3,FALSE)),"")</f>
        <v/>
      </c>
      <c r="F9" s="1">
        <f>수강생명단!C5</f>
        <v>33596</v>
      </c>
      <c r="G9" s="1" t="str">
        <f>수강생명단!D5</f>
        <v>강동우</v>
      </c>
      <c r="H9" s="1">
        <f>IFERROR(IF(VLOOKUP($F9,'1주차'!$F$5:$I$393,3,FALSE)="","",VLOOKUP($F9,'1주차'!$F$5:$I$393,3,FALSE)),"")</f>
        <v>95</v>
      </c>
      <c r="I9" s="1" t="str">
        <f>IFERROR(IF(VLOOKUP($Q9,'1주차'!$F$5:$I$393,3,FALSE)="","",VLOOKUP($B9,'1주차'!$Q$5:$S$393,3,FALSE)),"")</f>
        <v/>
      </c>
      <c r="K9" s="1">
        <f>수강생명단!C5</f>
        <v>33596</v>
      </c>
      <c r="L9" s="1" t="str">
        <f>수강생명단!D5</f>
        <v>강동우</v>
      </c>
      <c r="M9" s="1">
        <f>IFERROR(IF(VLOOKUP($K9,'1주차'!$K$5:$N$393,3,FALSE)="","",VLOOKUP($K9,'1주차'!$K$5:$N$393,3,FALSE)),"")</f>
        <v>95</v>
      </c>
      <c r="N9" s="1" t="str">
        <f>IFERROR(IF(VLOOKUP($Q9,'1주차'!$N$5:$KQ$393,3,FALSE)="","",VLOOKUP($B9,'1주차'!$Q$5:$S$393,3,FALSE)),"")</f>
        <v/>
      </c>
      <c r="P9" s="1">
        <f>수강생명단!C5</f>
        <v>33596</v>
      </c>
      <c r="Q9" s="1" t="str">
        <f>수강생명단!D5</f>
        <v>강동우</v>
      </c>
      <c r="R9" s="1">
        <f>IFERROR(IF(VLOOKUP($P9,'1주차'!$P$5:$S$393,3,FALSE)="","",VLOOKUP($P9,'1주차'!$P$5:$S$393,3,FALSE)),"")</f>
        <v>100</v>
      </c>
      <c r="S9" s="1">
        <f>IFERROR(IF(VLOOKUP($P9,'1주차'!$P$5:$S$393,4,FALSE)="","",VLOOKUP($P9,'1주차'!$P$5:$S$393,4,FALSE)),"")</f>
        <v>100</v>
      </c>
      <c r="U9" s="1">
        <f>수강생명단!C5</f>
        <v>33596</v>
      </c>
      <c r="V9" s="1" t="str">
        <f>수강생명단!D5</f>
        <v>강동우</v>
      </c>
      <c r="Z9" s="1">
        <f>수강생명단!$C5</f>
        <v>33596</v>
      </c>
      <c r="AA9" s="1" t="str">
        <f>수강생명단!D5</f>
        <v>강동우</v>
      </c>
      <c r="AB9" s="1">
        <f>IFERROR(IF(VLOOKUP($A9,'2주차'!$A$5:$D$406,3,FALSE)="","",VLOOKUP($A9,'2주차'!$A$5:$D$406,3,FALSE)),"")</f>
        <v>100</v>
      </c>
      <c r="AC9" s="1">
        <f>IFERROR(VLOOKUP($Z9,'2주차'!$A$5:$D$400,4,FALSE)," ")</f>
        <v>100</v>
      </c>
      <c r="AE9" s="1">
        <f>수강생명단!$C5</f>
        <v>33596</v>
      </c>
      <c r="AF9" s="1" t="str">
        <f>수강생명단!D5</f>
        <v>강동우</v>
      </c>
      <c r="AG9" s="1">
        <f>IFERROR(IF(VLOOKUP($AE9,'2주차'!$F$5:$I$406,3,FALSE)="","",VLOOKUP($F9,'2주차'!$F$5:$I$406,3,FALSE)),"")</f>
        <v>95</v>
      </c>
      <c r="AH9" s="1">
        <f>IFERROR(VLOOKUP($AE9,'2주차'!$F$5:$I$400,4,FALSE)," ")</f>
        <v>100</v>
      </c>
      <c r="AJ9" s="1">
        <f>수강생명단!$C5</f>
        <v>33596</v>
      </c>
      <c r="AK9" s="1" t="str">
        <f>수강생명단!D5</f>
        <v>강동우</v>
      </c>
      <c r="AL9" s="1">
        <f>IFERROR(IF(VLOOKUP($AJ9,'2주차'!$U$5:$X$406,3,FALSE)="","",VLOOKUP($F9,'2주차'!$U$5:$X$406,3,FALSE)),"")</f>
        <v>95</v>
      </c>
      <c r="AM9" s="1">
        <f>IFERROR(VLOOKUP($AJ9,'2주차'!$U$5:$X$400,4,FALSE)," ")</f>
        <v>100</v>
      </c>
      <c r="AO9" s="1">
        <f>수강생명단!$C5</f>
        <v>33596</v>
      </c>
      <c r="AP9" s="1" t="str">
        <f>수강생명단!D5</f>
        <v>강동우</v>
      </c>
      <c r="AQ9" s="1">
        <f>IFERROR(IF(VLOOKUP($AO9,'2주차'!$Z$5:$AC$406,3,FALSE)="","",VLOOKUP($AO9,'2주차'!$Z$5:$AC$406,3,FALSE)),"")</f>
        <v>95</v>
      </c>
      <c r="AR9" s="1">
        <f>IFERROR(VLOOKUP($AO9,'2주차'!$Z$5:$AC$400,4,FALSE)," ")</f>
        <v>90</v>
      </c>
      <c r="AT9" s="1">
        <f>수강생명단!$C5</f>
        <v>33596</v>
      </c>
      <c r="AU9" s="1">
        <f>수강생명단!C5</f>
        <v>33596</v>
      </c>
      <c r="AV9" s="1">
        <f>IFERROR(IF(VLOOKUP($AU9,'2주차'!$AF$5:$AI$406,3,FALSE)="","",VLOOKUP($AU9,'2주차'!$AF$5:$AI$406,3,FALSE)),"")</f>
        <v>99</v>
      </c>
      <c r="AX9" s="1">
        <f>수강생명단!$C5</f>
        <v>33596</v>
      </c>
      <c r="AY9" s="1" t="str">
        <f>수강생명단!D5</f>
        <v>강동우</v>
      </c>
      <c r="AZ9" s="1">
        <f>IFERROR(IF(VLOOKUP($A9,'3주차'!$A$5:$D$406,3,FALSE)="","",VLOOKUP($A9,'3주차'!$A$5:$D$406,3,FALSE)),"")</f>
        <v>90</v>
      </c>
      <c r="BA9" s="1">
        <f>IFERROR(VLOOKUP($Z9,'3주차'!$A$5:$D$400,4,FALSE)," ")</f>
        <v>100</v>
      </c>
      <c r="BC9" s="1">
        <f>수강생명단!$C5</f>
        <v>33596</v>
      </c>
      <c r="BD9" s="1" t="str">
        <f>수강생명단!D5</f>
        <v>강동우</v>
      </c>
      <c r="BE9" s="1">
        <f>IFERROR(IF(VLOOKUP($BC9,'3주차'!$F$5:$I$406,3,FALSE)="","",VLOOKUP($F9,'3주차'!$F$5:$I$406,3,FALSE)),"")</f>
        <v>95</v>
      </c>
      <c r="BF9" s="1">
        <f>IFERROR(VLOOKUP($BC9,'3주차'!$F$5:$I$400,4,FALSE)," ")</f>
        <v>100</v>
      </c>
      <c r="BH9" s="1">
        <f>수강생명단!$C5</f>
        <v>33596</v>
      </c>
      <c r="BI9" s="1" t="str">
        <f>수강생명단!D5</f>
        <v>강동우</v>
      </c>
      <c r="BJ9" s="1">
        <f>IFERROR(IF(VLOOKUP($BH9,'3주차'!$K$5:$N$406,3,FALSE)="","",VLOOKUP($AJ9,'3주차'!$K$5:$XN$406,3,FALSE)),"")</f>
        <v>100</v>
      </c>
      <c r="BK9" s="1">
        <f>IFERROR(VLOOKUP($BH9,'3주차'!$K$5:$N$400,4,FALSE)," ")</f>
        <v>100</v>
      </c>
      <c r="BM9" s="1">
        <f>수강생명단!$C5</f>
        <v>33596</v>
      </c>
      <c r="BN9" s="1" t="str">
        <f>수강생명단!D5</f>
        <v>강동우</v>
      </c>
      <c r="BO9" s="1">
        <f>IFERROR(IF(VLOOKUP($BM9,'3주차'!$P$5:$S$406,3,FALSE)="","",VLOOKUP($BM9,'3주차'!$P$5:$S$406,3,FALSE)),"")</f>
        <v>100</v>
      </c>
      <c r="BP9" s="1">
        <f>IFERROR(VLOOKUP($BM9,'3주차'!$P$5:$S$400,4,FALSE)," ")</f>
        <v>100</v>
      </c>
      <c r="BR9" s="1">
        <f>수강생명단!$C5</f>
        <v>33596</v>
      </c>
      <c r="BS9" s="1">
        <f>수강생명단!C5</f>
        <v>33596</v>
      </c>
      <c r="BT9" s="1">
        <f>IFERROR(IF(VLOOKUP($BS9,'3주차'!$V$5:$X$406,3,FALSE)="","",VLOOKUP($BS9,'3주차'!$V$5:$X$406,3,FALSE)),"")</f>
        <v>99</v>
      </c>
      <c r="BW9" s="1">
        <f>수강생명단!$C5</f>
        <v>33596</v>
      </c>
      <c r="BX9" s="1" t="str">
        <f>수강생명단!D5</f>
        <v>강동우</v>
      </c>
      <c r="BY9" s="1">
        <f>IFERROR(IF(VLOOKUP($A9,'4주차'!$A$5:$D$406,3,FALSE)="","",VLOOKUP($A9,'4주차'!$A$5:$D$406,3,FALSE)),"")</f>
        <v>90</v>
      </c>
      <c r="BZ9" s="1">
        <f>IFERROR(VLOOKUP($Z9,'4주차'!$A$5:$D$400,4,FALSE)," ")</f>
        <v>90</v>
      </c>
      <c r="CB9" s="1">
        <f>수강생명단!$C5</f>
        <v>33596</v>
      </c>
      <c r="CC9" s="1" t="str">
        <f>수강생명단!D5</f>
        <v>강동우</v>
      </c>
      <c r="CD9" s="1">
        <f>IFERROR(IF(VLOOKUP($BC9,'4주차'!$F$5:$I$406,3,FALSE)="","",VLOOKUP($F9,'4주차'!$F$5:$I$406,3,FALSE)),"")</f>
        <v>100</v>
      </c>
      <c r="CE9" s="1">
        <f>IFERROR(VLOOKUP($BC9,'4주차'!$F$5:$I$400,4,FALSE)," ")</f>
        <v>100</v>
      </c>
      <c r="CG9" s="1">
        <f>수강생명단!$C5</f>
        <v>33596</v>
      </c>
      <c r="CH9" s="1" t="str">
        <f>수강생명단!D5</f>
        <v>강동우</v>
      </c>
      <c r="CI9" s="1">
        <f>IFERROR(IF(VLOOKUP($BH9,'4주차'!$K$5:$N$406,3,FALSE)="","",VLOOKUP($AJ9,'4주차'!$K$5:$WU$406,3,FALSE)),"")</f>
        <v>90</v>
      </c>
      <c r="CJ9" s="1">
        <f>IFERROR(VLOOKUP($BH9,'4주차'!$K$5:$N$400,4,FALSE)," ")</f>
        <v>100</v>
      </c>
      <c r="CL9" s="1">
        <f>수강생명단!$C5</f>
        <v>33596</v>
      </c>
      <c r="CM9" s="1" t="str">
        <f>수강생명단!D5</f>
        <v>강동우</v>
      </c>
      <c r="CN9" s="1">
        <f>IFERROR(IF(VLOOKUP($BM9,'4주차'!$P$5:$S$406,3,FALSE)="","",VLOOKUP($BM9,'4주차'!$P$5:$S$406,3,FALSE)),"")</f>
        <v>95</v>
      </c>
      <c r="CO9" s="1">
        <f>IFERROR(VLOOKUP($BM9,'4주차'!$P$5:$S$400,4,FALSE)," ")</f>
        <v>100</v>
      </c>
      <c r="CQ9" s="1">
        <f>수강생명단!$C5</f>
        <v>33596</v>
      </c>
      <c r="CR9" s="1">
        <f>수강생명단!C5</f>
        <v>33596</v>
      </c>
      <c r="CS9" s="1">
        <f>IFERROR(IF(VLOOKUP($BS9,'4주차'!$V$5:$X$406,3,FALSE)="","",VLOOKUP($BS9,'4주차'!$V$5:$X$406,3,FALSE)),"")</f>
        <v>100</v>
      </c>
      <c r="CV9" s="1">
        <v>2</v>
      </c>
      <c r="CW9" s="1" t="str">
        <f>수강생명단!D5</f>
        <v>강동우</v>
      </c>
      <c r="CX9" s="1">
        <f>IFERROR(VLOOKUP($BX9,'5주차'!$B$5:$D$400,2,FALSE),"불참")</f>
        <v>95</v>
      </c>
      <c r="CY9" s="1">
        <f>IFERROR(VLOOKUP($AY9,'5주차'!$B$5:$D$400,3,FALSE),"불참")</f>
        <v>100</v>
      </c>
      <c r="DA9" s="1">
        <v>2</v>
      </c>
      <c r="DB9" s="1" t="str">
        <f>수강생명단!D5</f>
        <v>강동우</v>
      </c>
      <c r="DC9" s="1" t="str">
        <f>IFERROR(VLOOKUP($CC9,'5주차'!$G$5:$I$400,2,FALSE),"불참")</f>
        <v>불참</v>
      </c>
      <c r="DD9" s="1" t="str">
        <f>IFERROR(VLOOKUP($CC9,'5주차'!$G$5:$I$400,3,FALSE),"불참")</f>
        <v>불참</v>
      </c>
      <c r="DF9" s="1">
        <v>2</v>
      </c>
      <c r="DG9" s="1" t="str">
        <f>수강생명단!D5</f>
        <v>강동우</v>
      </c>
      <c r="DH9" s="1" t="str">
        <f>IFERROR(VLOOKUP($CH9,'5주차'!$V$5:$X$400,2,FALSE),"불참")</f>
        <v>불참</v>
      </c>
      <c r="DI9" s="1" t="str">
        <f>IFERROR(VLOOKUP($BI9,'5주차'!$V$5:$X$400,3,FALSE),"불참")</f>
        <v>불참</v>
      </c>
      <c r="DK9" s="1">
        <v>2</v>
      </c>
      <c r="DL9" s="1" t="str">
        <f>수강생명단!D5</f>
        <v>강동우</v>
      </c>
      <c r="DM9" s="1" t="str">
        <f>IFERROR(VLOOKUP($CM9,'5주차'!$AA$5:$AC$400,2,FALSE),"불참")</f>
        <v>불참</v>
      </c>
      <c r="DN9" s="1" t="str">
        <f>IFERROR(VLOOKUP($CM9,'5주차'!$AA$5:$AC$400,3,FALSE),"불참")</f>
        <v>불참</v>
      </c>
      <c r="DP9" s="1">
        <v>2</v>
      </c>
      <c r="DQ9" s="1" t="str">
        <f>수강생명단!D5</f>
        <v>강동우</v>
      </c>
      <c r="DR9" s="1" t="str">
        <f>IFERROR(VLOOKUP(#REF!,'5주차'!$AF$5:$AH$400,2,FALSE),"불참")</f>
        <v>불참</v>
      </c>
      <c r="DS9" s="1" t="str">
        <f>IFERROR(VLOOKUP(#REF!,'5주차'!$AF$5:$AH$400,3,FALSE),"불참")</f>
        <v>불참</v>
      </c>
      <c r="DU9" s="1">
        <v>2</v>
      </c>
      <c r="DV9" s="1">
        <f>수강생명단!C5</f>
        <v>33596</v>
      </c>
      <c r="DW9" s="1" t="str">
        <f>IFERROR(VLOOKUP($DV9,'5주차'!$AK$5:$AL$400,2,FALSE),"불참")</f>
        <v>불참</v>
      </c>
      <c r="DX9" s="1" t="str">
        <f>IFERROR(VLOOKUP($DV9,'5주차'!$AK$5:$AL$400,2,FALSE),"불참")</f>
        <v>불참</v>
      </c>
    </row>
    <row r="10" spans="1:129" ht="21.95" customHeight="1" x14ac:dyDescent="0.15">
      <c r="A10" s="1">
        <f>수강생명단!$C6</f>
        <v>32833</v>
      </c>
      <c r="B10" s="1" t="str">
        <f>수강생명단!D6</f>
        <v>강민수</v>
      </c>
      <c r="C10" s="1">
        <f>IFERROR(IF(VLOOKUP($A10,'1주차'!$A$5:$D$393,3,FALSE)="","",VLOOKUP($A10,'1주차'!$A$5:$D$393,3,FALSE)),"")</f>
        <v>100</v>
      </c>
      <c r="D10" s="1" t="str">
        <f>IFERROR(IF(VLOOKUP($Q10,'1주차'!$A$5:$D$393,4,FALSE)="","",VLOOKUP($B10,'1주차'!$Q$5:$S$393,3,FALSE)),"")</f>
        <v/>
      </c>
      <c r="F10" s="1">
        <f>수강생명단!C6</f>
        <v>32833</v>
      </c>
      <c r="G10" s="1" t="str">
        <f>수강생명단!D6</f>
        <v>강민수</v>
      </c>
      <c r="H10" s="1">
        <f>IFERROR(IF(VLOOKUP($F10,'1주차'!$F$5:$I$393,3,FALSE)="","",VLOOKUP($F10,'1주차'!$F$5:$I$393,3,FALSE)),"")</f>
        <v>100</v>
      </c>
      <c r="I10" s="1" t="str">
        <f>IFERROR(IF(VLOOKUP($Q10,'1주차'!$F$5:$I$393,3,FALSE)="","",VLOOKUP($B10,'1주차'!$Q$5:$S$393,3,FALSE)),"")</f>
        <v/>
      </c>
      <c r="K10" s="1">
        <f>수강생명단!C6</f>
        <v>32833</v>
      </c>
      <c r="L10" s="1" t="str">
        <f>수강생명단!D6</f>
        <v>강민수</v>
      </c>
      <c r="M10" s="1">
        <f>IFERROR(IF(VLOOKUP($K10,'1주차'!$K$5:$N$393,3,FALSE)="","",VLOOKUP($K10,'1주차'!$K$5:$N$393,3,FALSE)),"")</f>
        <v>95</v>
      </c>
      <c r="N10" s="1" t="str">
        <f>IFERROR(IF(VLOOKUP($Q10,'1주차'!$N$5:$KQ$393,3,FALSE)="","",VLOOKUP($B10,'1주차'!$Q$5:$S$393,3,FALSE)),"")</f>
        <v/>
      </c>
      <c r="P10" s="1">
        <f>수강생명단!C6</f>
        <v>32833</v>
      </c>
      <c r="Q10" s="1" t="str">
        <f>수강생명단!D6</f>
        <v>강민수</v>
      </c>
      <c r="R10" s="1">
        <f>IFERROR(IF(VLOOKUP($P10,'1주차'!$P$5:$S$393,3,FALSE)="","",VLOOKUP($P10,'1주차'!$P$5:$S$393,3,FALSE)),"")</f>
        <v>100</v>
      </c>
      <c r="S10" s="1">
        <f>IFERROR(IF(VLOOKUP($P10,'1주차'!$P$5:$S$393,4,FALSE)="","",VLOOKUP($P10,'1주차'!$P$5:$S$393,4,FALSE)),"")</f>
        <v>100</v>
      </c>
      <c r="U10" s="1">
        <f>수강생명단!C6</f>
        <v>32833</v>
      </c>
      <c r="V10" s="1" t="str">
        <f>수강생명단!D6</f>
        <v>강민수</v>
      </c>
      <c r="Z10" s="1">
        <f>수강생명단!$C6</f>
        <v>32833</v>
      </c>
      <c r="AA10" s="1" t="str">
        <f>수강생명단!D6</f>
        <v>강민수</v>
      </c>
      <c r="AB10" s="1">
        <f>IFERROR(IF(VLOOKUP($A10,'2주차'!$A$5:$D$406,3,FALSE)="","",VLOOKUP($A10,'2주차'!$A$5:$D$406,3,FALSE)),"")</f>
        <v>90</v>
      </c>
      <c r="AC10" s="1">
        <f>IFERROR(VLOOKUP($Z10,'2주차'!$A$5:$D$400,4,FALSE)," ")</f>
        <v>100</v>
      </c>
      <c r="AE10" s="1">
        <f>수강생명단!$C6</f>
        <v>32833</v>
      </c>
      <c r="AF10" s="1" t="str">
        <f>수강생명단!D6</f>
        <v>강민수</v>
      </c>
      <c r="AG10" s="1">
        <f>IFERROR(IF(VLOOKUP($AE10,'2주차'!$F$5:$I$406,3,FALSE)="","",VLOOKUP($F10,'2주차'!$F$5:$I$406,3,FALSE)),"")</f>
        <v>95</v>
      </c>
      <c r="AH10" s="1">
        <f>IFERROR(VLOOKUP($AE10,'2주차'!$F$5:$I$400,4,FALSE)," ")</f>
        <v>100</v>
      </c>
      <c r="AJ10" s="1">
        <f>수강생명단!$C6</f>
        <v>32833</v>
      </c>
      <c r="AK10" s="1" t="str">
        <f>수강생명단!D6</f>
        <v>강민수</v>
      </c>
      <c r="AL10" s="1">
        <f>IFERROR(IF(VLOOKUP($AJ10,'2주차'!$U$5:$X$406,3,FALSE)="","",VLOOKUP($F10,'2주차'!$U$5:$X$406,3,FALSE)),"")</f>
        <v>85</v>
      </c>
      <c r="AM10" s="1">
        <f>IFERROR(VLOOKUP($AJ10,'2주차'!$U$5:$X$400,4,FALSE)," ")</f>
        <v>90</v>
      </c>
      <c r="AO10" s="1">
        <f>수강생명단!$C6</f>
        <v>32833</v>
      </c>
      <c r="AP10" s="1" t="str">
        <f>수강생명단!D6</f>
        <v>강민수</v>
      </c>
      <c r="AQ10" s="1">
        <f>IFERROR(IF(VLOOKUP($AO10,'2주차'!$Z$5:$AC$406,3,FALSE)="","",VLOOKUP($AO10,'2주차'!$Z$5:$AC$406,3,FALSE)),"")</f>
        <v>95</v>
      </c>
      <c r="AR10" s="1">
        <f>IFERROR(VLOOKUP($AO10,'2주차'!$Z$5:$AC$400,4,FALSE)," ")</f>
        <v>100</v>
      </c>
      <c r="AT10" s="1">
        <f>수강생명단!$C6</f>
        <v>32833</v>
      </c>
      <c r="AU10" s="1">
        <f>수강생명단!C6</f>
        <v>32833</v>
      </c>
      <c r="AV10" s="1" t="str">
        <f>IFERROR(IF(VLOOKUP($AU10,'2주차'!$AF$5:$AI$406,3,FALSE)="","",VLOOKUP($AU10,'2주차'!$AF$5:$AI$406,3,FALSE)),"")</f>
        <v/>
      </c>
      <c r="AX10" s="1">
        <f>수강생명단!$C6</f>
        <v>32833</v>
      </c>
      <c r="AY10" s="1" t="str">
        <f>수강생명단!D6</f>
        <v>강민수</v>
      </c>
      <c r="AZ10" s="1">
        <f>IFERROR(IF(VLOOKUP($A10,'3주차'!$A$5:$D$406,3,FALSE)="","",VLOOKUP($A10,'3주차'!$A$5:$D$406,3,FALSE)),"")</f>
        <v>90</v>
      </c>
      <c r="BA10" s="1">
        <f>IFERROR(VLOOKUP($Z10,'3주차'!$A$5:$D$400,4,FALSE)," ")</f>
        <v>100</v>
      </c>
      <c r="BC10" s="1">
        <f>수강생명단!$C6</f>
        <v>32833</v>
      </c>
      <c r="BD10" s="1" t="str">
        <f>수강생명단!D6</f>
        <v>강민수</v>
      </c>
      <c r="BE10" s="1">
        <f>IFERROR(IF(VLOOKUP($BC10,'3주차'!$F$5:$I$406,3,FALSE)="","",VLOOKUP($F10,'3주차'!$F$5:$I$406,3,FALSE)),"")</f>
        <v>100</v>
      </c>
      <c r="BF10" s="1">
        <f>IFERROR(VLOOKUP($BC10,'3주차'!$F$5:$I$400,4,FALSE)," ")</f>
        <v>100</v>
      </c>
      <c r="BH10" s="1">
        <f>수강생명단!$C6</f>
        <v>32833</v>
      </c>
      <c r="BI10" s="1" t="str">
        <f>수강생명단!D6</f>
        <v>강민수</v>
      </c>
      <c r="BJ10" s="1">
        <f>IFERROR(IF(VLOOKUP($BH10,'3주차'!$K$5:$N$406,3,FALSE)="","",VLOOKUP($AJ10,'3주차'!$K$5:$XN$406,3,FALSE)),"")</f>
        <v>100</v>
      </c>
      <c r="BK10" s="1">
        <f>IFERROR(VLOOKUP($BH10,'3주차'!$K$5:$N$400,4,FALSE)," ")</f>
        <v>100</v>
      </c>
      <c r="BM10" s="1">
        <f>수강생명단!$C6</f>
        <v>32833</v>
      </c>
      <c r="BN10" s="1" t="str">
        <f>수강생명단!D6</f>
        <v>강민수</v>
      </c>
      <c r="BO10" s="1">
        <f>IFERROR(IF(VLOOKUP($BM10,'3주차'!$P$5:$S$406,3,FALSE)="","",VLOOKUP($BM10,'3주차'!$P$5:$S$406,3,FALSE)),"")</f>
        <v>95</v>
      </c>
      <c r="BP10" s="1">
        <f>IFERROR(VLOOKUP($BM10,'3주차'!$P$5:$S$400,4,FALSE)," ")</f>
        <v>80</v>
      </c>
      <c r="BR10" s="1">
        <f>수강생명단!$C6</f>
        <v>32833</v>
      </c>
      <c r="BS10" s="1">
        <f>수강생명단!C6</f>
        <v>32833</v>
      </c>
      <c r="BT10" s="1">
        <f>IFERROR(IF(VLOOKUP($BS10,'3주차'!$V$5:$X$406,3,FALSE)="","",VLOOKUP($BS10,'3주차'!$V$5:$X$406,3,FALSE)),"")</f>
        <v>99</v>
      </c>
      <c r="BW10" s="1">
        <f>수강생명단!$C6</f>
        <v>32833</v>
      </c>
      <c r="BX10" s="1" t="str">
        <f>수강생명단!D6</f>
        <v>강민수</v>
      </c>
      <c r="BY10" s="1">
        <f>IFERROR(IF(VLOOKUP($A10,'4주차'!$A$5:$D$406,3,FALSE)="","",VLOOKUP($A10,'4주차'!$A$5:$D$406,3,FALSE)),"")</f>
        <v>95</v>
      </c>
      <c r="BZ10" s="1">
        <f>IFERROR(VLOOKUP($Z10,'4주차'!$A$5:$D$400,4,FALSE)," ")</f>
        <v>90</v>
      </c>
      <c r="CB10" s="1">
        <f>수강생명단!$C6</f>
        <v>32833</v>
      </c>
      <c r="CC10" s="1" t="str">
        <f>수강생명단!D6</f>
        <v>강민수</v>
      </c>
      <c r="CD10" s="1">
        <f>IFERROR(IF(VLOOKUP($BC10,'4주차'!$F$5:$I$406,3,FALSE)="","",VLOOKUP($F10,'4주차'!$F$5:$I$406,3,FALSE)),"")</f>
        <v>100</v>
      </c>
      <c r="CE10" s="1">
        <f>IFERROR(VLOOKUP($BC10,'4주차'!$F$5:$I$400,4,FALSE)," ")</f>
        <v>90</v>
      </c>
      <c r="CG10" s="1">
        <f>수강생명단!$C6</f>
        <v>32833</v>
      </c>
      <c r="CH10" s="1" t="str">
        <f>수강생명단!D6</f>
        <v>강민수</v>
      </c>
      <c r="CI10" s="1">
        <f>IFERROR(IF(VLOOKUP($BH10,'4주차'!$K$5:$N$406,3,FALSE)="","",VLOOKUP($AJ10,'4주차'!$K$5:$WU$406,3,FALSE)),"")</f>
        <v>95</v>
      </c>
      <c r="CJ10" s="1">
        <f>IFERROR(VLOOKUP($BH10,'4주차'!$K$5:$N$400,4,FALSE)," ")</f>
        <v>100</v>
      </c>
      <c r="CL10" s="1">
        <f>수강생명단!$C6</f>
        <v>32833</v>
      </c>
      <c r="CM10" s="1" t="str">
        <f>수강생명단!D6</f>
        <v>강민수</v>
      </c>
      <c r="CN10" s="1" t="str">
        <f>IFERROR(IF(VLOOKUP($BM10,'4주차'!$P$5:$S$406,3,FALSE)="","",VLOOKUP($BM10,'4주차'!$P$5:$S$406,3,FALSE)),"")</f>
        <v/>
      </c>
      <c r="CO10" s="1" t="str">
        <f>IFERROR(VLOOKUP($BM10,'4주차'!$P$5:$S$400,4,FALSE)," ")</f>
        <v xml:space="preserve"> </v>
      </c>
      <c r="CQ10" s="1">
        <f>수강생명단!$C6</f>
        <v>32833</v>
      </c>
      <c r="CR10" s="1">
        <f>수강생명단!C6</f>
        <v>32833</v>
      </c>
      <c r="CS10" s="1">
        <f>IFERROR(IF(VLOOKUP($BS10,'4주차'!$V$5:$X$406,3,FALSE)="","",VLOOKUP($BS10,'4주차'!$V$5:$X$406,3,FALSE)),"")</f>
        <v>98</v>
      </c>
      <c r="CV10" s="1">
        <v>3</v>
      </c>
      <c r="CW10" s="1" t="str">
        <f>수강생명단!D6</f>
        <v>강민수</v>
      </c>
      <c r="CX10" s="1" t="str">
        <f>IFERROR(VLOOKUP($BX10,'5주차'!$B$5:$D$400,2,FALSE),"불참")</f>
        <v>불참</v>
      </c>
      <c r="CY10" s="1" t="str">
        <f>IFERROR(VLOOKUP($AY10,'5주차'!$B$5:$D$400,3,FALSE),"불참")</f>
        <v>불참</v>
      </c>
      <c r="DA10" s="1">
        <v>3</v>
      </c>
      <c r="DB10" s="1" t="str">
        <f>수강생명단!D6</f>
        <v>강민수</v>
      </c>
      <c r="DC10" s="1" t="str">
        <f>IFERROR(VLOOKUP($CC10,'5주차'!$G$5:$I$400,2,FALSE),"불참")</f>
        <v>불참</v>
      </c>
      <c r="DD10" s="1" t="str">
        <f>IFERROR(VLOOKUP($CC10,'5주차'!$G$5:$I$400,3,FALSE),"불참")</f>
        <v>불참</v>
      </c>
      <c r="DF10" s="1">
        <v>3</v>
      </c>
      <c r="DG10" s="1" t="str">
        <f>수강생명단!D6</f>
        <v>강민수</v>
      </c>
      <c r="DH10" s="1" t="str">
        <f>IFERROR(VLOOKUP($CH10,'5주차'!$V$5:$X$400,2,FALSE),"불참")</f>
        <v>불참</v>
      </c>
      <c r="DI10" s="1" t="str">
        <f>IFERROR(VLOOKUP($BI10,'5주차'!$V$5:$X$400,3,FALSE),"불참")</f>
        <v>불참</v>
      </c>
      <c r="DK10" s="1">
        <v>3</v>
      </c>
      <c r="DL10" s="1" t="str">
        <f>수강생명단!D6</f>
        <v>강민수</v>
      </c>
      <c r="DM10" s="1" t="str">
        <f>IFERROR(VLOOKUP($CM10,'5주차'!$AA$5:$AC$400,2,FALSE),"불참")</f>
        <v>불참</v>
      </c>
      <c r="DN10" s="1" t="str">
        <f>IFERROR(VLOOKUP($CM10,'5주차'!$AA$5:$AC$400,3,FALSE),"불참")</f>
        <v>불참</v>
      </c>
      <c r="DP10" s="1">
        <v>3</v>
      </c>
      <c r="DQ10" s="1" t="str">
        <f>수강생명단!D6</f>
        <v>강민수</v>
      </c>
      <c r="DR10" s="1" t="str">
        <f>IFERROR(VLOOKUP(#REF!,'5주차'!$AF$5:$AH$400,2,FALSE),"불참")</f>
        <v>불참</v>
      </c>
      <c r="DS10" s="1" t="str">
        <f>IFERROR(VLOOKUP(#REF!,'5주차'!$AF$5:$AH$400,3,FALSE),"불참")</f>
        <v>불참</v>
      </c>
      <c r="DU10" s="1">
        <v>3</v>
      </c>
      <c r="DV10" s="1">
        <f>수강생명단!C6</f>
        <v>32833</v>
      </c>
      <c r="DW10" s="1" t="str">
        <f>IFERROR(VLOOKUP($DV10,'5주차'!$AK$5:$AL$400,2,FALSE),"불참")</f>
        <v>불참</v>
      </c>
      <c r="DX10" s="1" t="str">
        <f>IFERROR(VLOOKUP($DV10,'5주차'!$AK$5:$AL$400,2,FALSE),"불참")</f>
        <v>불참</v>
      </c>
    </row>
    <row r="11" spans="1:129" ht="21.95" customHeight="1" x14ac:dyDescent="0.15">
      <c r="A11" s="1">
        <f>수강생명단!$C7</f>
        <v>34684</v>
      </c>
      <c r="B11" s="1" t="str">
        <f>수강생명단!D7</f>
        <v>강민재</v>
      </c>
      <c r="C11" s="1">
        <f>IFERROR(IF(VLOOKUP($A11,'1주차'!$A$5:$D$393,3,FALSE)="","",VLOOKUP($A11,'1주차'!$A$5:$D$393,3,FALSE)),"")</f>
        <v>90</v>
      </c>
      <c r="D11" s="1" t="str">
        <f>IFERROR(IF(VLOOKUP($Q11,'1주차'!$A$5:$D$393,4,FALSE)="","",VLOOKUP($B11,'1주차'!$Q$5:$S$393,3,FALSE)),"")</f>
        <v/>
      </c>
      <c r="F11" s="1">
        <f>수강생명단!C7</f>
        <v>34684</v>
      </c>
      <c r="G11" s="1" t="str">
        <f>수강생명단!D7</f>
        <v>강민재</v>
      </c>
      <c r="H11" s="1">
        <f>IFERROR(IF(VLOOKUP($F11,'1주차'!$F$5:$I$393,3,FALSE)="","",VLOOKUP($F11,'1주차'!$F$5:$I$393,3,FALSE)),"")</f>
        <v>95</v>
      </c>
      <c r="I11" s="1" t="str">
        <f>IFERROR(IF(VLOOKUP($Q11,'1주차'!$F$5:$I$393,3,FALSE)="","",VLOOKUP($B11,'1주차'!$Q$5:$S$393,3,FALSE)),"")</f>
        <v/>
      </c>
      <c r="K11" s="1">
        <f>수강생명단!C7</f>
        <v>34684</v>
      </c>
      <c r="L11" s="1" t="str">
        <f>수강생명단!D7</f>
        <v>강민재</v>
      </c>
      <c r="M11" s="1">
        <f>IFERROR(IF(VLOOKUP($K11,'1주차'!$K$5:$N$393,3,FALSE)="","",VLOOKUP($K11,'1주차'!$K$5:$N$393,3,FALSE)),"")</f>
        <v>95</v>
      </c>
      <c r="N11" s="1" t="str">
        <f>IFERROR(IF(VLOOKUP($Q11,'1주차'!$N$5:$KQ$393,3,FALSE)="","",VLOOKUP($B11,'1주차'!$Q$5:$S$393,3,FALSE)),"")</f>
        <v/>
      </c>
      <c r="P11" s="1">
        <f>수강생명단!C7</f>
        <v>34684</v>
      </c>
      <c r="Q11" s="1" t="str">
        <f>수강생명단!D7</f>
        <v>강민재</v>
      </c>
      <c r="R11" s="1">
        <f>IFERROR(IF(VLOOKUP($P11,'1주차'!$P$5:$S$393,3,FALSE)="","",VLOOKUP($P11,'1주차'!$P$5:$S$393,3,FALSE)),"")</f>
        <v>85</v>
      </c>
      <c r="S11" s="1">
        <f>IFERROR(IF(VLOOKUP($P11,'1주차'!$P$5:$S$393,4,FALSE)="","",VLOOKUP($P11,'1주차'!$P$5:$S$393,4,FALSE)),"")</f>
        <v>80</v>
      </c>
      <c r="U11" s="1">
        <f>수강생명단!C7</f>
        <v>34684</v>
      </c>
      <c r="V11" s="1" t="str">
        <f>수강생명단!D7</f>
        <v>강민재</v>
      </c>
      <c r="Z11" s="1">
        <f>수강생명단!$C7</f>
        <v>34684</v>
      </c>
      <c r="AA11" s="1" t="str">
        <f>수강생명단!D7</f>
        <v>강민재</v>
      </c>
      <c r="AB11" s="1">
        <f>IFERROR(IF(VLOOKUP($A11,'2주차'!$A$5:$D$406,3,FALSE)="","",VLOOKUP($A11,'2주차'!$A$5:$D$406,3,FALSE)),"")</f>
        <v>85</v>
      </c>
      <c r="AC11" s="1">
        <f>IFERROR(VLOOKUP($Z11,'2주차'!$A$5:$D$400,4,FALSE)," ")</f>
        <v>90</v>
      </c>
      <c r="AE11" s="1">
        <f>수강생명단!$C7</f>
        <v>34684</v>
      </c>
      <c r="AF11" s="1" t="str">
        <f>수강생명단!D7</f>
        <v>강민재</v>
      </c>
      <c r="AG11" s="1">
        <f>IFERROR(IF(VLOOKUP($AE11,'2주차'!$F$5:$I$406,3,FALSE)="","",VLOOKUP($F11,'2주차'!$F$5:$I$406,3,FALSE)),"")</f>
        <v>90</v>
      </c>
      <c r="AH11" s="1">
        <f>IFERROR(VLOOKUP($AE11,'2주차'!$F$5:$I$400,4,FALSE)," ")</f>
        <v>60</v>
      </c>
      <c r="AJ11" s="1">
        <f>수강생명단!$C7</f>
        <v>34684</v>
      </c>
      <c r="AK11" s="1" t="str">
        <f>수강생명단!D7</f>
        <v>강민재</v>
      </c>
      <c r="AL11" s="1">
        <f>IFERROR(IF(VLOOKUP($AJ11,'2주차'!$U$5:$X$406,3,FALSE)="","",VLOOKUP($F11,'2주차'!$U$5:$X$406,3,FALSE)),"")</f>
        <v>85</v>
      </c>
      <c r="AM11" s="1">
        <f>IFERROR(VLOOKUP($AJ11,'2주차'!$U$5:$X$400,4,FALSE)," ")</f>
        <v>70</v>
      </c>
      <c r="AO11" s="1">
        <f>수강생명단!$C7</f>
        <v>34684</v>
      </c>
      <c r="AP11" s="1" t="str">
        <f>수강생명단!D7</f>
        <v>강민재</v>
      </c>
      <c r="AQ11" s="1">
        <f>IFERROR(IF(VLOOKUP($AO11,'2주차'!$Z$5:$AC$406,3,FALSE)="","",VLOOKUP($AO11,'2주차'!$Z$5:$AC$406,3,FALSE)),"")</f>
        <v>70</v>
      </c>
      <c r="AR11" s="1">
        <f>IFERROR(VLOOKUP($AO11,'2주차'!$Z$5:$AC$400,4,FALSE)," ")</f>
        <v>70</v>
      </c>
      <c r="AT11" s="1">
        <f>수강생명단!$C7</f>
        <v>34684</v>
      </c>
      <c r="AU11" s="1">
        <f>수강생명단!C7</f>
        <v>34684</v>
      </c>
      <c r="AV11" s="1" t="str">
        <f>IFERROR(IF(VLOOKUP($AU11,'2주차'!$AF$5:$AI$406,3,FALSE)="","",VLOOKUP($AU11,'2주차'!$AF$5:$AI$406,3,FALSE)),"")</f>
        <v/>
      </c>
      <c r="AX11" s="1">
        <f>수강생명단!$C7</f>
        <v>34684</v>
      </c>
      <c r="AY11" s="1" t="str">
        <f>수강생명단!D7</f>
        <v>강민재</v>
      </c>
      <c r="AZ11" s="1">
        <f>IFERROR(IF(VLOOKUP($A11,'3주차'!$A$5:$D$406,3,FALSE)="","",VLOOKUP($A11,'3주차'!$A$5:$D$406,3,FALSE)),"")</f>
        <v>100</v>
      </c>
      <c r="BA11" s="1">
        <f>IFERROR(VLOOKUP($Z11,'3주차'!$A$5:$D$400,4,FALSE)," ")</f>
        <v>100</v>
      </c>
      <c r="BC11" s="1">
        <f>수강생명단!$C7</f>
        <v>34684</v>
      </c>
      <c r="BD11" s="1" t="str">
        <f>수강생명단!D7</f>
        <v>강민재</v>
      </c>
      <c r="BE11" s="1">
        <f>IFERROR(IF(VLOOKUP($BC11,'3주차'!$F$5:$I$406,3,FALSE)="","",VLOOKUP($F11,'3주차'!$F$5:$I$406,3,FALSE)),"")</f>
        <v>95</v>
      </c>
      <c r="BF11" s="1">
        <f>IFERROR(VLOOKUP($BC11,'3주차'!$F$5:$I$400,4,FALSE)," ")</f>
        <v>70</v>
      </c>
      <c r="BH11" s="1">
        <f>수강생명단!$C7</f>
        <v>34684</v>
      </c>
      <c r="BI11" s="1" t="str">
        <f>수강생명단!D7</f>
        <v>강민재</v>
      </c>
      <c r="BJ11" s="1">
        <f>IFERROR(IF(VLOOKUP($BH11,'3주차'!$K$5:$N$406,3,FALSE)="","",VLOOKUP($AJ11,'3주차'!$K$5:$XN$406,3,FALSE)),"")</f>
        <v>90</v>
      </c>
      <c r="BK11" s="1">
        <f>IFERROR(VLOOKUP($BH11,'3주차'!$K$5:$N$400,4,FALSE)," ")</f>
        <v>80</v>
      </c>
      <c r="BM11" s="1">
        <f>수강생명단!$C7</f>
        <v>34684</v>
      </c>
      <c r="BN11" s="1" t="str">
        <f>수강생명단!D7</f>
        <v>강민재</v>
      </c>
      <c r="BO11" s="1">
        <f>IFERROR(IF(VLOOKUP($BM11,'3주차'!$P$5:$S$406,3,FALSE)="","",VLOOKUP($BM11,'3주차'!$P$5:$S$406,3,FALSE)),"")</f>
        <v>65</v>
      </c>
      <c r="BP11" s="1">
        <f>IFERROR(VLOOKUP($BM11,'3주차'!$P$5:$S$400,4,FALSE)," ")</f>
        <v>90</v>
      </c>
      <c r="BR11" s="1">
        <f>수강생명단!$C7</f>
        <v>34684</v>
      </c>
      <c r="BS11" s="1">
        <f>수강생명단!C7</f>
        <v>34684</v>
      </c>
      <c r="BT11" s="1">
        <f>IFERROR(IF(VLOOKUP($BS11,'3주차'!$V$5:$X$406,3,FALSE)="","",VLOOKUP($BS11,'3주차'!$V$5:$X$406,3,FALSE)),"")</f>
        <v>92</v>
      </c>
      <c r="BW11" s="1">
        <f>수강생명단!$C7</f>
        <v>34684</v>
      </c>
      <c r="BX11" s="1" t="str">
        <f>수강생명단!D7</f>
        <v>강민재</v>
      </c>
      <c r="BY11" s="1">
        <f>IFERROR(IF(VLOOKUP($A11,'4주차'!$A$5:$D$406,3,FALSE)="","",VLOOKUP($A11,'4주차'!$A$5:$D$406,3,FALSE)),"")</f>
        <v>85</v>
      </c>
      <c r="BZ11" s="1">
        <f>IFERROR(VLOOKUP($Z11,'4주차'!$A$5:$D$400,4,FALSE)," ")</f>
        <v>70</v>
      </c>
      <c r="CB11" s="1">
        <f>수강생명단!$C7</f>
        <v>34684</v>
      </c>
      <c r="CC11" s="1" t="str">
        <f>수강생명단!D7</f>
        <v>강민재</v>
      </c>
      <c r="CD11" s="1">
        <f>IFERROR(IF(VLOOKUP($BC11,'4주차'!$F$5:$I$406,3,FALSE)="","",VLOOKUP($F11,'4주차'!$F$5:$I$406,3,FALSE)),"")</f>
        <v>100</v>
      </c>
      <c r="CE11" s="1">
        <f>IFERROR(VLOOKUP($BC11,'4주차'!$F$5:$I$400,4,FALSE)," ")</f>
        <v>80</v>
      </c>
      <c r="CG11" s="1">
        <f>수강생명단!$C7</f>
        <v>34684</v>
      </c>
      <c r="CH11" s="1" t="str">
        <f>수강생명단!D7</f>
        <v>강민재</v>
      </c>
      <c r="CI11" s="1">
        <f>IFERROR(IF(VLOOKUP($BH11,'4주차'!$K$5:$N$406,3,FALSE)="","",VLOOKUP($AJ11,'4주차'!$K$5:$WU$406,3,FALSE)),"")</f>
        <v>90</v>
      </c>
      <c r="CJ11" s="1">
        <f>IFERROR(VLOOKUP($BH11,'4주차'!$K$5:$N$400,4,FALSE)," ")</f>
        <v>60</v>
      </c>
      <c r="CL11" s="1">
        <f>수강생명단!$C7</f>
        <v>34684</v>
      </c>
      <c r="CM11" s="1" t="str">
        <f>수강생명단!D7</f>
        <v>강민재</v>
      </c>
      <c r="CN11" s="1">
        <f>IFERROR(IF(VLOOKUP($BM11,'4주차'!$P$5:$S$406,3,FALSE)="","",VLOOKUP($BM11,'4주차'!$P$5:$S$406,3,FALSE)),"")</f>
        <v>75</v>
      </c>
      <c r="CO11" s="1">
        <f>IFERROR(VLOOKUP($BM11,'4주차'!$P$5:$S$400,4,FALSE)," ")</f>
        <v>80</v>
      </c>
      <c r="CQ11" s="1">
        <f>수강생명단!$C7</f>
        <v>34684</v>
      </c>
      <c r="CR11" s="1">
        <f>수강생명단!C7</f>
        <v>34684</v>
      </c>
      <c r="CS11" s="1" t="str">
        <f>IFERROR(IF(VLOOKUP($BS11,'4주차'!$V$5:$X$406,3,FALSE)="","",VLOOKUP($BS11,'4주차'!$V$5:$X$406,3,FALSE)),"")</f>
        <v/>
      </c>
      <c r="CV11" s="1">
        <v>4</v>
      </c>
      <c r="CW11" s="1" t="str">
        <f>수강생명단!D7</f>
        <v>강민재</v>
      </c>
      <c r="CX11" s="1">
        <f>IFERROR(VLOOKUP($BX11,'5주차'!$B$5:$D$400,2,FALSE),"불참")</f>
        <v>90</v>
      </c>
      <c r="CY11" s="1">
        <f>IFERROR(VLOOKUP($AY11,'5주차'!$B$5:$D$400,3,FALSE),"불참")</f>
        <v>70</v>
      </c>
      <c r="DA11" s="1">
        <v>4</v>
      </c>
      <c r="DB11" s="1" t="str">
        <f>수강생명단!D7</f>
        <v>강민재</v>
      </c>
      <c r="DC11" s="1" t="str">
        <f>IFERROR(VLOOKUP($CC11,'5주차'!$G$5:$I$400,2,FALSE),"불참")</f>
        <v>불참</v>
      </c>
      <c r="DD11" s="1" t="str">
        <f>IFERROR(VLOOKUP($CC11,'5주차'!$G$5:$I$400,3,FALSE),"불참")</f>
        <v>불참</v>
      </c>
      <c r="DF11" s="1">
        <v>4</v>
      </c>
      <c r="DG11" s="1" t="str">
        <f>수강생명단!D7</f>
        <v>강민재</v>
      </c>
      <c r="DH11" s="1" t="str">
        <f>IFERROR(VLOOKUP($CH11,'5주차'!$V$5:$X$400,2,FALSE),"불참")</f>
        <v>불참</v>
      </c>
      <c r="DI11" s="1" t="str">
        <f>IFERROR(VLOOKUP($BI11,'5주차'!$V$5:$X$400,3,FALSE),"불참")</f>
        <v>불참</v>
      </c>
      <c r="DK11" s="1">
        <v>4</v>
      </c>
      <c r="DL11" s="1" t="str">
        <f>수강생명단!D7</f>
        <v>강민재</v>
      </c>
      <c r="DM11" s="1" t="str">
        <f>IFERROR(VLOOKUP($CM11,'5주차'!$AA$5:$AC$400,2,FALSE),"불참")</f>
        <v>불참</v>
      </c>
      <c r="DN11" s="1" t="str">
        <f>IFERROR(VLOOKUP($CM11,'5주차'!$AA$5:$AC$400,3,FALSE),"불참")</f>
        <v>불참</v>
      </c>
      <c r="DP11" s="1">
        <v>4</v>
      </c>
      <c r="DQ11" s="1" t="str">
        <f>수강생명단!D7</f>
        <v>강민재</v>
      </c>
      <c r="DR11" s="1" t="str">
        <f>IFERROR(VLOOKUP(#REF!,'5주차'!$AF$5:$AH$400,2,FALSE),"불참")</f>
        <v>불참</v>
      </c>
      <c r="DS11" s="1" t="str">
        <f>IFERROR(VLOOKUP(#REF!,'5주차'!$AF$5:$AH$400,3,FALSE),"불참")</f>
        <v>불참</v>
      </c>
      <c r="DU11" s="1">
        <v>4</v>
      </c>
      <c r="DV11" s="1">
        <f>수강생명단!C7</f>
        <v>34684</v>
      </c>
      <c r="DW11" s="1" t="str">
        <f>IFERROR(VLOOKUP($DV11,'5주차'!$AK$5:$AL$400,2,FALSE),"불참")</f>
        <v>불참</v>
      </c>
      <c r="DX11" s="1" t="str">
        <f>IFERROR(VLOOKUP($DV11,'5주차'!$AK$5:$AL$400,2,FALSE),"불참")</f>
        <v>불참</v>
      </c>
    </row>
    <row r="12" spans="1:129" ht="21.95" customHeight="1" x14ac:dyDescent="0.15">
      <c r="A12" s="1">
        <f>수강생명단!$C8</f>
        <v>41363</v>
      </c>
      <c r="B12" s="1" t="str">
        <f>수강생명단!D8</f>
        <v>고건호</v>
      </c>
      <c r="C12" s="1">
        <f>IFERROR(IF(VLOOKUP($A12,'1주차'!$A$5:$D$393,3,FALSE)="","",VLOOKUP($A12,'1주차'!$A$5:$D$393,3,FALSE)),"")</f>
        <v>90</v>
      </c>
      <c r="D12" s="1" t="str">
        <f>IFERROR(IF(VLOOKUP($Q12,'1주차'!$A$5:$D$393,4,FALSE)="","",VLOOKUP($B12,'1주차'!$Q$5:$S$393,3,FALSE)),"")</f>
        <v/>
      </c>
      <c r="F12" s="1">
        <f>수강생명단!C8</f>
        <v>41363</v>
      </c>
      <c r="G12" s="1" t="str">
        <f>수강생명단!D8</f>
        <v>고건호</v>
      </c>
      <c r="H12" s="1">
        <f>IFERROR(IF(VLOOKUP($F12,'1주차'!$F$5:$I$393,3,FALSE)="","",VLOOKUP($F12,'1주차'!$F$5:$I$393,3,FALSE)),"")</f>
        <v>70</v>
      </c>
      <c r="I12" s="1" t="str">
        <f>IFERROR(IF(VLOOKUP($Q12,'1주차'!$F$5:$I$393,3,FALSE)="","",VLOOKUP($B12,'1주차'!$Q$5:$S$393,3,FALSE)),"")</f>
        <v/>
      </c>
      <c r="K12" s="1">
        <f>수강생명단!C8</f>
        <v>41363</v>
      </c>
      <c r="L12" s="1" t="str">
        <f>수강생명단!D8</f>
        <v>고건호</v>
      </c>
      <c r="M12" s="1">
        <f>IFERROR(IF(VLOOKUP($K12,'1주차'!$K$5:$N$393,3,FALSE)="","",VLOOKUP($K12,'1주차'!$K$5:$N$393,3,FALSE)),"")</f>
        <v>80</v>
      </c>
      <c r="N12" s="1" t="str">
        <f>IFERROR(IF(VLOOKUP($Q12,'1주차'!$N$5:$KQ$393,3,FALSE)="","",VLOOKUP($B12,'1주차'!$Q$5:$S$393,3,FALSE)),"")</f>
        <v/>
      </c>
      <c r="P12" s="1">
        <f>수강생명단!C8</f>
        <v>41363</v>
      </c>
      <c r="Q12" s="1" t="str">
        <f>수강생명단!D8</f>
        <v>고건호</v>
      </c>
      <c r="R12" s="1">
        <f>IFERROR(IF(VLOOKUP($P12,'1주차'!$P$5:$S$393,3,FALSE)="","",VLOOKUP($P12,'1주차'!$P$5:$S$393,3,FALSE)),"")</f>
        <v>75</v>
      </c>
      <c r="S12" s="1">
        <f>IFERROR(IF(VLOOKUP($P12,'1주차'!$P$5:$S$393,4,FALSE)="","",VLOOKUP($P12,'1주차'!$P$5:$S$393,4,FALSE)),"")</f>
        <v>70</v>
      </c>
      <c r="U12" s="1">
        <f>수강생명단!C8</f>
        <v>41363</v>
      </c>
      <c r="V12" s="1" t="str">
        <f>수강생명단!D8</f>
        <v>고건호</v>
      </c>
      <c r="Z12" s="1">
        <f>수강생명단!$C8</f>
        <v>41363</v>
      </c>
      <c r="AA12" s="1" t="str">
        <f>수강생명단!D8</f>
        <v>고건호</v>
      </c>
      <c r="AB12" s="1">
        <f>IFERROR(IF(VLOOKUP($A12,'2주차'!$A$5:$D$406,3,FALSE)="","",VLOOKUP($A12,'2주차'!$A$5:$D$406,3,FALSE)),"")</f>
        <v>60</v>
      </c>
      <c r="AC12" s="1">
        <f>IFERROR(VLOOKUP($Z12,'2주차'!$A$5:$D$400,4,FALSE)," ")</f>
        <v>90</v>
      </c>
      <c r="AE12" s="1">
        <f>수강생명단!$C8</f>
        <v>41363</v>
      </c>
      <c r="AF12" s="1" t="str">
        <f>수강생명단!D8</f>
        <v>고건호</v>
      </c>
      <c r="AG12" s="1">
        <f>IFERROR(IF(VLOOKUP($AE12,'2주차'!$F$5:$I$406,3,FALSE)="","",VLOOKUP($F12,'2주차'!$F$5:$I$406,3,FALSE)),"")</f>
        <v>80</v>
      </c>
      <c r="AH12" s="1">
        <f>IFERROR(VLOOKUP($AE12,'2주차'!$F$5:$I$400,4,FALSE)," ")</f>
        <v>70</v>
      </c>
      <c r="AJ12" s="1">
        <f>수강생명단!$C8</f>
        <v>41363</v>
      </c>
      <c r="AK12" s="1" t="str">
        <f>수강생명단!D8</f>
        <v>고건호</v>
      </c>
      <c r="AL12" s="1">
        <f>IFERROR(IF(VLOOKUP($AJ12,'2주차'!$U$5:$X$406,3,FALSE)="","",VLOOKUP($F12,'2주차'!$U$5:$X$406,3,FALSE)),"")</f>
        <v>55</v>
      </c>
      <c r="AM12" s="1">
        <f>IFERROR(VLOOKUP($AJ12,'2주차'!$U$5:$X$400,4,FALSE)," ")</f>
        <v>40</v>
      </c>
      <c r="AO12" s="1">
        <f>수강생명단!$C8</f>
        <v>41363</v>
      </c>
      <c r="AP12" s="1" t="str">
        <f>수강생명단!D8</f>
        <v>고건호</v>
      </c>
      <c r="AQ12" s="1">
        <f>IFERROR(IF(VLOOKUP($AO12,'2주차'!$Z$5:$AC$406,3,FALSE)="","",VLOOKUP($AO12,'2주차'!$Z$5:$AC$406,3,FALSE)),"")</f>
        <v>60</v>
      </c>
      <c r="AR12" s="1">
        <f>IFERROR(VLOOKUP($AO12,'2주차'!$Z$5:$AC$400,4,FALSE)," ")</f>
        <v>70</v>
      </c>
      <c r="AT12" s="1">
        <f>수강생명단!$C8</f>
        <v>41363</v>
      </c>
      <c r="AU12" s="1">
        <f>수강생명단!C8</f>
        <v>41363</v>
      </c>
      <c r="AV12" s="1">
        <f>IFERROR(IF(VLOOKUP($AU12,'2주차'!$AF$5:$AI$406,3,FALSE)="","",VLOOKUP($AU12,'2주차'!$AF$5:$AI$406,3,FALSE)),"")</f>
        <v>85</v>
      </c>
      <c r="AX12" s="1">
        <f>수강생명단!$C8</f>
        <v>41363</v>
      </c>
      <c r="AY12" s="1" t="str">
        <f>수강생명단!D8</f>
        <v>고건호</v>
      </c>
      <c r="AZ12" s="1">
        <f>IFERROR(IF(VLOOKUP($A12,'3주차'!$A$5:$D$406,3,FALSE)="","",VLOOKUP($A12,'3주차'!$A$5:$D$406,3,FALSE)),"")</f>
        <v>85</v>
      </c>
      <c r="BA12" s="1">
        <f>IFERROR(VLOOKUP($Z12,'3주차'!$A$5:$D$400,4,FALSE)," ")</f>
        <v>100</v>
      </c>
      <c r="BC12" s="1">
        <f>수강생명단!$C8</f>
        <v>41363</v>
      </c>
      <c r="BD12" s="1" t="str">
        <f>수강생명단!D8</f>
        <v>고건호</v>
      </c>
      <c r="BE12" s="1">
        <f>IFERROR(IF(VLOOKUP($BC12,'3주차'!$F$5:$I$406,3,FALSE)="","",VLOOKUP($F12,'3주차'!$F$5:$I$406,3,FALSE)),"")</f>
        <v>65</v>
      </c>
      <c r="BF12" s="1">
        <f>IFERROR(VLOOKUP($BC12,'3주차'!$F$5:$I$400,4,FALSE)," ")</f>
        <v>50</v>
      </c>
      <c r="BH12" s="1">
        <f>수강생명단!$C8</f>
        <v>41363</v>
      </c>
      <c r="BI12" s="1" t="str">
        <f>수강생명단!D8</f>
        <v>고건호</v>
      </c>
      <c r="BJ12" s="1">
        <f>IFERROR(IF(VLOOKUP($BH12,'3주차'!$K$5:$N$406,3,FALSE)="","",VLOOKUP($AJ12,'3주차'!$K$5:$XN$406,3,FALSE)),"")</f>
        <v>65</v>
      </c>
      <c r="BK12" s="1">
        <f>IFERROR(VLOOKUP($BH12,'3주차'!$K$5:$N$400,4,FALSE)," ")</f>
        <v>40</v>
      </c>
      <c r="BM12" s="1">
        <f>수강생명단!$C8</f>
        <v>41363</v>
      </c>
      <c r="BN12" s="1" t="str">
        <f>수강생명단!D8</f>
        <v>고건호</v>
      </c>
      <c r="BO12" s="1">
        <f>IFERROR(IF(VLOOKUP($BM12,'3주차'!$P$5:$S$406,3,FALSE)="","",VLOOKUP($BM12,'3주차'!$P$5:$S$406,3,FALSE)),"")</f>
        <v>40</v>
      </c>
      <c r="BP12" s="1">
        <f>IFERROR(VLOOKUP($BM12,'3주차'!$P$5:$S$400,4,FALSE)," ")</f>
        <v>60</v>
      </c>
      <c r="BR12" s="1">
        <f>수강생명단!$C8</f>
        <v>41363</v>
      </c>
      <c r="BS12" s="1">
        <f>수강생명단!C8</f>
        <v>41363</v>
      </c>
      <c r="BT12" s="1">
        <f>IFERROR(IF(VLOOKUP($BS12,'3주차'!$V$5:$X$406,3,FALSE)="","",VLOOKUP($BS12,'3주차'!$V$5:$X$406,3,FALSE)),"")</f>
        <v>80</v>
      </c>
      <c r="BW12" s="1">
        <f>수강생명단!$C8</f>
        <v>41363</v>
      </c>
      <c r="BX12" s="1" t="str">
        <f>수강생명단!D8</f>
        <v>고건호</v>
      </c>
      <c r="BY12" s="1">
        <f>IFERROR(IF(VLOOKUP($A12,'4주차'!$A$5:$D$406,3,FALSE)="","",VLOOKUP($A12,'4주차'!$A$5:$D$406,3,FALSE)),"")</f>
        <v>65</v>
      </c>
      <c r="BZ12" s="1">
        <f>IFERROR(VLOOKUP($Z12,'4주차'!$A$5:$D$400,4,FALSE)," ")</f>
        <v>40</v>
      </c>
      <c r="CB12" s="1">
        <f>수강생명단!$C8</f>
        <v>41363</v>
      </c>
      <c r="CC12" s="1" t="str">
        <f>수강생명단!D8</f>
        <v>고건호</v>
      </c>
      <c r="CD12" s="1">
        <f>IFERROR(IF(VLOOKUP($BC12,'4주차'!$F$5:$I$406,3,FALSE)="","",VLOOKUP($F12,'4주차'!$F$5:$I$406,3,FALSE)),"")</f>
        <v>50</v>
      </c>
      <c r="CE12" s="1">
        <f>IFERROR(VLOOKUP($BC12,'4주차'!$F$5:$I$400,4,FALSE)," ")</f>
        <v>40</v>
      </c>
      <c r="CG12" s="1">
        <f>수강생명단!$C8</f>
        <v>41363</v>
      </c>
      <c r="CH12" s="1" t="str">
        <f>수강생명단!D8</f>
        <v>고건호</v>
      </c>
      <c r="CI12" s="1">
        <f>IFERROR(IF(VLOOKUP($BH12,'4주차'!$K$5:$N$406,3,FALSE)="","",VLOOKUP($AJ12,'4주차'!$K$5:$WU$406,3,FALSE)),"")</f>
        <v>50</v>
      </c>
      <c r="CJ12" s="1">
        <f>IFERROR(VLOOKUP($BH12,'4주차'!$K$5:$N$400,4,FALSE)," ")</f>
        <v>20</v>
      </c>
      <c r="CL12" s="1">
        <f>수강생명단!$C8</f>
        <v>41363</v>
      </c>
      <c r="CM12" s="1" t="str">
        <f>수강생명단!D8</f>
        <v>고건호</v>
      </c>
      <c r="CN12" s="1" t="str">
        <f>IFERROR(IF(VLOOKUP($BM12,'4주차'!$P$5:$S$406,3,FALSE)="","",VLOOKUP($BM12,'4주차'!$P$5:$S$406,3,FALSE)),"")</f>
        <v/>
      </c>
      <c r="CO12" s="1" t="str">
        <f>IFERROR(VLOOKUP($BM12,'4주차'!$P$5:$S$400,4,FALSE)," ")</f>
        <v xml:space="preserve"> </v>
      </c>
      <c r="CQ12" s="1">
        <f>수강생명단!$C8</f>
        <v>41363</v>
      </c>
      <c r="CR12" s="1">
        <f>수강생명단!C8</f>
        <v>41363</v>
      </c>
      <c r="CS12" s="1">
        <f>IFERROR(IF(VLOOKUP($BS12,'4주차'!$V$5:$X$406,3,FALSE)="","",VLOOKUP($BS12,'4주차'!$V$5:$X$406,3,FALSE)),"")</f>
        <v>66</v>
      </c>
      <c r="CV12" s="1">
        <v>5</v>
      </c>
      <c r="CW12" s="1" t="str">
        <f>수강생명단!D8</f>
        <v>고건호</v>
      </c>
      <c r="CX12" s="1">
        <f>IFERROR(VLOOKUP($BX12,'5주차'!$B$5:$D$400,2,FALSE),"불참")</f>
        <v>55</v>
      </c>
      <c r="CY12" s="1">
        <f>IFERROR(VLOOKUP($AY12,'5주차'!$B$5:$D$400,3,FALSE),"불참")</f>
        <v>20</v>
      </c>
      <c r="DA12" s="1">
        <v>5</v>
      </c>
      <c r="DB12" s="1" t="str">
        <f>수강생명단!D8</f>
        <v>고건호</v>
      </c>
      <c r="DC12" s="1" t="str">
        <f>IFERROR(VLOOKUP($CC12,'5주차'!$G$5:$I$400,2,FALSE),"불참")</f>
        <v>불참</v>
      </c>
      <c r="DD12" s="1" t="str">
        <f>IFERROR(VLOOKUP($CC12,'5주차'!$G$5:$I$400,3,FALSE),"불참")</f>
        <v>불참</v>
      </c>
      <c r="DF12" s="1">
        <v>5</v>
      </c>
      <c r="DG12" s="1" t="str">
        <f>수강생명단!D8</f>
        <v>고건호</v>
      </c>
      <c r="DH12" s="1" t="str">
        <f>IFERROR(VLOOKUP($CH12,'5주차'!$V$5:$X$400,2,FALSE),"불참")</f>
        <v>불참</v>
      </c>
      <c r="DI12" s="1" t="str">
        <f>IFERROR(VLOOKUP($BI12,'5주차'!$V$5:$X$400,3,FALSE),"불참")</f>
        <v>불참</v>
      </c>
      <c r="DK12" s="1">
        <v>5</v>
      </c>
      <c r="DL12" s="1" t="str">
        <f>수강생명단!D8</f>
        <v>고건호</v>
      </c>
      <c r="DM12" s="1" t="str">
        <f>IFERROR(VLOOKUP($CM12,'5주차'!$AA$5:$AC$400,2,FALSE),"불참")</f>
        <v>불참</v>
      </c>
      <c r="DN12" s="1" t="str">
        <f>IFERROR(VLOOKUP($CM12,'5주차'!$AA$5:$AC$400,3,FALSE),"불참")</f>
        <v>불참</v>
      </c>
      <c r="DP12" s="1">
        <v>5</v>
      </c>
      <c r="DQ12" s="1" t="str">
        <f>수강생명단!D8</f>
        <v>고건호</v>
      </c>
      <c r="DR12" s="1" t="str">
        <f>IFERROR(VLOOKUP(#REF!,'5주차'!$AF$5:$AH$400,2,FALSE),"불참")</f>
        <v>불참</v>
      </c>
      <c r="DS12" s="1" t="str">
        <f>IFERROR(VLOOKUP(#REF!,'5주차'!$AF$5:$AH$400,3,FALSE),"불참")</f>
        <v>불참</v>
      </c>
      <c r="DU12" s="1">
        <v>5</v>
      </c>
      <c r="DV12" s="1">
        <f>수강생명단!C8</f>
        <v>41363</v>
      </c>
      <c r="DW12" s="1" t="str">
        <f>IFERROR(VLOOKUP($DV12,'5주차'!$AK$5:$AL$400,2,FALSE),"불참")</f>
        <v>불참</v>
      </c>
      <c r="DX12" s="1" t="str">
        <f>IFERROR(VLOOKUP($DV12,'5주차'!$AK$5:$AL$400,2,FALSE),"불참")</f>
        <v>불참</v>
      </c>
    </row>
    <row r="13" spans="1:129" ht="21.95" customHeight="1" x14ac:dyDescent="0.15">
      <c r="A13" s="1">
        <f>수강생명단!$C9</f>
        <v>41273</v>
      </c>
      <c r="B13" s="1" t="str">
        <f>수강생명단!D9</f>
        <v>고윤솔</v>
      </c>
      <c r="C13" s="1">
        <f>IFERROR(IF(VLOOKUP($A13,'1주차'!$A$5:$D$393,3,FALSE)="","",VLOOKUP($A13,'1주차'!$A$5:$D$393,3,FALSE)),"")</f>
        <v>75</v>
      </c>
      <c r="D13" s="1" t="str">
        <f>IFERROR(IF(VLOOKUP($Q13,'1주차'!$A$5:$D$393,4,FALSE)="","",VLOOKUP($B13,'1주차'!$Q$5:$S$393,3,FALSE)),"")</f>
        <v/>
      </c>
      <c r="F13" s="1">
        <f>수강생명단!C9</f>
        <v>41273</v>
      </c>
      <c r="G13" s="1" t="str">
        <f>수강생명단!D9</f>
        <v>고윤솔</v>
      </c>
      <c r="H13" s="1">
        <f>IFERROR(IF(VLOOKUP($F13,'1주차'!$F$5:$I$393,3,FALSE)="","",VLOOKUP($F13,'1주차'!$F$5:$I$393,3,FALSE)),"")</f>
        <v>80</v>
      </c>
      <c r="I13" s="1" t="str">
        <f>IFERROR(IF(VLOOKUP($Q13,'1주차'!$F$5:$I$393,3,FALSE)="","",VLOOKUP($B13,'1주차'!$Q$5:$S$393,3,FALSE)),"")</f>
        <v/>
      </c>
      <c r="K13" s="1">
        <f>수강생명단!C9</f>
        <v>41273</v>
      </c>
      <c r="L13" s="1" t="str">
        <f>수강생명단!D9</f>
        <v>고윤솔</v>
      </c>
      <c r="M13" s="1">
        <f>IFERROR(IF(VLOOKUP($K13,'1주차'!$K$5:$N$393,3,FALSE)="","",VLOOKUP($K13,'1주차'!$K$5:$N$393,3,FALSE)),"")</f>
        <v>80</v>
      </c>
      <c r="N13" s="1" t="str">
        <f>IFERROR(IF(VLOOKUP($Q13,'1주차'!$N$5:$KQ$393,3,FALSE)="","",VLOOKUP($B13,'1주차'!$Q$5:$S$393,3,FALSE)),"")</f>
        <v/>
      </c>
      <c r="P13" s="1">
        <f>수강생명단!C9</f>
        <v>41273</v>
      </c>
      <c r="Q13" s="1" t="str">
        <f>수강생명단!D9</f>
        <v>고윤솔</v>
      </c>
      <c r="R13" s="1">
        <f>IFERROR(IF(VLOOKUP($P13,'1주차'!$P$5:$S$393,3,FALSE)="","",VLOOKUP($P13,'1주차'!$P$5:$S$393,3,FALSE)),"")</f>
        <v>60</v>
      </c>
      <c r="S13" s="1">
        <f>IFERROR(IF(VLOOKUP($P13,'1주차'!$P$5:$S$393,4,FALSE)="","",VLOOKUP($P13,'1주차'!$P$5:$S$393,4,FALSE)),"")</f>
        <v>80</v>
      </c>
      <c r="U13" s="1">
        <f>수강생명단!C9</f>
        <v>41273</v>
      </c>
      <c r="V13" s="1" t="str">
        <f>수강생명단!D9</f>
        <v>고윤솔</v>
      </c>
      <c r="Z13" s="1">
        <f>수강생명단!$C9</f>
        <v>41273</v>
      </c>
      <c r="AA13" s="1" t="str">
        <f>수강생명단!D9</f>
        <v>고윤솔</v>
      </c>
      <c r="AB13" s="1">
        <f>IFERROR(IF(VLOOKUP($A13,'2주차'!$A$5:$D$406,3,FALSE)="","",VLOOKUP($A13,'2주차'!$A$5:$D$406,3,FALSE)),"")</f>
        <v>90</v>
      </c>
      <c r="AC13" s="1">
        <f>IFERROR(VLOOKUP($Z13,'2주차'!$A$5:$D$400,4,FALSE)," ")</f>
        <v>80</v>
      </c>
      <c r="AE13" s="1">
        <f>수강생명단!$C9</f>
        <v>41273</v>
      </c>
      <c r="AF13" s="1" t="str">
        <f>수강생명단!D9</f>
        <v>고윤솔</v>
      </c>
      <c r="AG13" s="1">
        <f>IFERROR(IF(VLOOKUP($AE13,'2주차'!$F$5:$I$406,3,FALSE)="","",VLOOKUP($F13,'2주차'!$F$5:$I$406,3,FALSE)),"")</f>
        <v>95</v>
      </c>
      <c r="AH13" s="1">
        <f>IFERROR(VLOOKUP($AE13,'2주차'!$F$5:$I$400,4,FALSE)," ")</f>
        <v>70</v>
      </c>
      <c r="AJ13" s="1">
        <f>수강생명단!$C9</f>
        <v>41273</v>
      </c>
      <c r="AK13" s="1" t="str">
        <f>수강생명단!D9</f>
        <v>고윤솔</v>
      </c>
      <c r="AL13" s="1">
        <f>IFERROR(IF(VLOOKUP($AJ13,'2주차'!$U$5:$X$406,3,FALSE)="","",VLOOKUP($F13,'2주차'!$U$5:$X$406,3,FALSE)),"")</f>
        <v>65</v>
      </c>
      <c r="AM13" s="1">
        <f>IFERROR(VLOOKUP($AJ13,'2주차'!$U$5:$X$400,4,FALSE)," ")</f>
        <v>80</v>
      </c>
      <c r="AO13" s="1">
        <f>수강생명단!$C9</f>
        <v>41273</v>
      </c>
      <c r="AP13" s="1" t="str">
        <f>수강생명단!D9</f>
        <v>고윤솔</v>
      </c>
      <c r="AQ13" s="1">
        <f>IFERROR(IF(VLOOKUP($AO13,'2주차'!$Z$5:$AC$406,3,FALSE)="","",VLOOKUP($AO13,'2주차'!$Z$5:$AC$406,3,FALSE)),"")</f>
        <v>60</v>
      </c>
      <c r="AR13" s="1">
        <f>IFERROR(VLOOKUP($AO13,'2주차'!$Z$5:$AC$400,4,FALSE)," ")</f>
        <v>70</v>
      </c>
      <c r="AT13" s="1">
        <f>수강생명단!$C9</f>
        <v>41273</v>
      </c>
      <c r="AU13" s="1">
        <f>수강생명단!C9</f>
        <v>41273</v>
      </c>
      <c r="AV13" s="1">
        <f>IFERROR(IF(VLOOKUP($AU13,'2주차'!$AF$5:$AI$406,3,FALSE)="","",VLOOKUP($AU13,'2주차'!$AF$5:$AI$406,3,FALSE)),"")</f>
        <v>88</v>
      </c>
      <c r="AX13" s="1">
        <f>수강생명단!$C9</f>
        <v>41273</v>
      </c>
      <c r="AY13" s="1" t="str">
        <f>수강생명단!D9</f>
        <v>고윤솔</v>
      </c>
      <c r="AZ13" s="1">
        <f>IFERROR(IF(VLOOKUP($A13,'3주차'!$A$5:$D$406,3,FALSE)="","",VLOOKUP($A13,'3주차'!$A$5:$D$406,3,FALSE)),"")</f>
        <v>90</v>
      </c>
      <c r="BA13" s="1">
        <f>IFERROR(VLOOKUP($Z13,'3주차'!$A$5:$D$400,4,FALSE)," ")</f>
        <v>90</v>
      </c>
      <c r="BC13" s="1">
        <f>수강생명단!$C9</f>
        <v>41273</v>
      </c>
      <c r="BD13" s="1" t="str">
        <f>수강생명단!D9</f>
        <v>고윤솔</v>
      </c>
      <c r="BE13" s="1">
        <f>IFERROR(IF(VLOOKUP($BC13,'3주차'!$F$5:$I$406,3,FALSE)="","",VLOOKUP($F13,'3주차'!$F$5:$I$406,3,FALSE)),"")</f>
        <v>60</v>
      </c>
      <c r="BF13" s="1">
        <f>IFERROR(VLOOKUP($BC13,'3주차'!$F$5:$I$400,4,FALSE)," ")</f>
        <v>20</v>
      </c>
      <c r="BH13" s="1">
        <f>수강생명단!$C9</f>
        <v>41273</v>
      </c>
      <c r="BI13" s="1" t="str">
        <f>수강생명단!D9</f>
        <v>고윤솔</v>
      </c>
      <c r="BJ13" s="1">
        <f>IFERROR(IF(VLOOKUP($BH13,'3주차'!$K$5:$N$406,3,FALSE)="","",VLOOKUP($AJ13,'3주차'!$K$5:$XN$406,3,FALSE)),"")</f>
        <v>40</v>
      </c>
      <c r="BK13" s="1">
        <f>IFERROR(VLOOKUP($BH13,'3주차'!$K$5:$N$400,4,FALSE)," ")</f>
        <v>70</v>
      </c>
      <c r="BM13" s="1">
        <f>수강생명단!$C9</f>
        <v>41273</v>
      </c>
      <c r="BN13" s="1" t="str">
        <f>수강생명단!D9</f>
        <v>고윤솔</v>
      </c>
      <c r="BO13" s="1">
        <f>IFERROR(IF(VLOOKUP($BM13,'3주차'!$P$5:$S$406,3,FALSE)="","",VLOOKUP($BM13,'3주차'!$P$5:$S$406,3,FALSE)),"")</f>
        <v>50</v>
      </c>
      <c r="BP13" s="1">
        <f>IFERROR(VLOOKUP($BM13,'3주차'!$P$5:$S$400,4,FALSE)," ")</f>
        <v>70</v>
      </c>
      <c r="BR13" s="1">
        <f>수강생명단!$C9</f>
        <v>41273</v>
      </c>
      <c r="BS13" s="1">
        <f>수강생명단!C9</f>
        <v>41273</v>
      </c>
      <c r="BT13" s="1">
        <f>IFERROR(IF(VLOOKUP($BS13,'3주차'!$V$5:$X$406,3,FALSE)="","",VLOOKUP($BS13,'3주차'!$V$5:$X$406,3,FALSE)),"")</f>
        <v>98</v>
      </c>
      <c r="BW13" s="1">
        <f>수강생명단!$C9</f>
        <v>41273</v>
      </c>
      <c r="BX13" s="1" t="str">
        <f>수강생명단!D9</f>
        <v>고윤솔</v>
      </c>
      <c r="BY13" s="1">
        <f>IFERROR(IF(VLOOKUP($A13,'4주차'!$A$5:$D$406,3,FALSE)="","",VLOOKUP($A13,'4주차'!$A$5:$D$406,3,FALSE)),"")</f>
        <v>80</v>
      </c>
      <c r="BZ13" s="1">
        <f>IFERROR(VLOOKUP($Z13,'4주차'!$A$5:$D$400,4,FALSE)," ")</f>
        <v>40</v>
      </c>
      <c r="CB13" s="1">
        <f>수강생명단!$C9</f>
        <v>41273</v>
      </c>
      <c r="CC13" s="1" t="str">
        <f>수강생명단!D9</f>
        <v>고윤솔</v>
      </c>
      <c r="CD13" s="1">
        <f>IFERROR(IF(VLOOKUP($BC13,'4주차'!$F$5:$I$406,3,FALSE)="","",VLOOKUP($F13,'4주차'!$F$5:$I$406,3,FALSE)),"")</f>
        <v>45</v>
      </c>
      <c r="CE13" s="1">
        <f>IFERROR(VLOOKUP($BC13,'4주차'!$F$5:$I$400,4,FALSE)," ")</f>
        <v>40</v>
      </c>
      <c r="CG13" s="1">
        <f>수강생명단!$C9</f>
        <v>41273</v>
      </c>
      <c r="CH13" s="1" t="str">
        <f>수강생명단!D9</f>
        <v>고윤솔</v>
      </c>
      <c r="CI13" s="1">
        <f>IFERROR(IF(VLOOKUP($BH13,'4주차'!$K$5:$N$406,3,FALSE)="","",VLOOKUP($AJ13,'4주차'!$K$5:$WU$406,3,FALSE)),"")</f>
        <v>60</v>
      </c>
      <c r="CJ13" s="1">
        <f>IFERROR(VLOOKUP($BH13,'4주차'!$K$5:$N$400,4,FALSE)," ")</f>
        <v>80</v>
      </c>
      <c r="CL13" s="1">
        <f>수강생명단!$C9</f>
        <v>41273</v>
      </c>
      <c r="CM13" s="1" t="str">
        <f>수강생명단!D9</f>
        <v>고윤솔</v>
      </c>
      <c r="CN13" s="1">
        <f>IFERROR(IF(VLOOKUP($BM13,'4주차'!$P$5:$S$406,3,FALSE)="","",VLOOKUP($BM13,'4주차'!$P$5:$S$406,3,FALSE)),"")</f>
        <v>75</v>
      </c>
      <c r="CO13" s="1">
        <f>IFERROR(VLOOKUP($BM13,'4주차'!$P$5:$S$400,4,FALSE)," ")</f>
        <v>40</v>
      </c>
      <c r="CQ13" s="1">
        <f>수강생명단!$C9</f>
        <v>41273</v>
      </c>
      <c r="CR13" s="1">
        <f>수강생명단!C9</f>
        <v>41273</v>
      </c>
      <c r="CS13" s="1">
        <f>IFERROR(IF(VLOOKUP($BS13,'4주차'!$V$5:$X$406,3,FALSE)="","",VLOOKUP($BS13,'4주차'!$V$5:$X$406,3,FALSE)),"")</f>
        <v>81</v>
      </c>
      <c r="CV13" s="1">
        <v>6</v>
      </c>
      <c r="CW13" s="1" t="str">
        <f>수강생명단!D9</f>
        <v>고윤솔</v>
      </c>
      <c r="CX13" s="1">
        <f>IFERROR(VLOOKUP($BX13,'5주차'!$B$5:$D$400,2,FALSE),"불참")</f>
        <v>95</v>
      </c>
      <c r="CY13" s="1">
        <f>IFERROR(VLOOKUP($AY13,'5주차'!$B$5:$D$400,3,FALSE),"불참")</f>
        <v>70</v>
      </c>
      <c r="DA13" s="1">
        <v>6</v>
      </c>
      <c r="DB13" s="1" t="str">
        <f>수강생명단!D9</f>
        <v>고윤솔</v>
      </c>
      <c r="DC13" s="1" t="str">
        <f>IFERROR(VLOOKUP($CC13,'5주차'!$G$5:$I$400,2,FALSE),"불참")</f>
        <v>불참</v>
      </c>
      <c r="DD13" s="1" t="str">
        <f>IFERROR(VLOOKUP($CC13,'5주차'!$G$5:$I$400,3,FALSE),"불참")</f>
        <v>불참</v>
      </c>
      <c r="DF13" s="1">
        <v>6</v>
      </c>
      <c r="DG13" s="1" t="str">
        <f>수강생명단!D9</f>
        <v>고윤솔</v>
      </c>
      <c r="DH13" s="1" t="str">
        <f>IFERROR(VLOOKUP($CH13,'5주차'!$V$5:$X$400,2,FALSE),"불참")</f>
        <v>불참</v>
      </c>
      <c r="DI13" s="1" t="str">
        <f>IFERROR(VLOOKUP($BI13,'5주차'!$V$5:$X$400,3,FALSE),"불참")</f>
        <v>불참</v>
      </c>
      <c r="DK13" s="1">
        <v>6</v>
      </c>
      <c r="DL13" s="1" t="str">
        <f>수강생명단!D9</f>
        <v>고윤솔</v>
      </c>
      <c r="DM13" s="1" t="str">
        <f>IFERROR(VLOOKUP($CM13,'5주차'!$AA$5:$AC$400,2,FALSE),"불참")</f>
        <v>불참</v>
      </c>
      <c r="DN13" s="1" t="str">
        <f>IFERROR(VLOOKUP($CM13,'5주차'!$AA$5:$AC$400,3,FALSE),"불참")</f>
        <v>불참</v>
      </c>
      <c r="DP13" s="1">
        <v>6</v>
      </c>
      <c r="DQ13" s="1" t="str">
        <f>수강생명단!D9</f>
        <v>고윤솔</v>
      </c>
      <c r="DR13" s="1" t="str">
        <f>IFERROR(VLOOKUP(#REF!,'5주차'!$AF$5:$AH$400,2,FALSE),"불참")</f>
        <v>불참</v>
      </c>
      <c r="DS13" s="1" t="str">
        <f>IFERROR(VLOOKUP(#REF!,'5주차'!$AF$5:$AH$400,3,FALSE),"불참")</f>
        <v>불참</v>
      </c>
      <c r="DU13" s="1">
        <v>6</v>
      </c>
      <c r="DV13" s="1">
        <f>수강생명단!C9</f>
        <v>41273</v>
      </c>
      <c r="DW13" s="1" t="str">
        <f>IFERROR(VLOOKUP($DV13,'5주차'!$AK$5:$AL$400,2,FALSE),"불참")</f>
        <v>불참</v>
      </c>
      <c r="DX13" s="1" t="str">
        <f>IFERROR(VLOOKUP($DV13,'5주차'!$AK$5:$AL$400,2,FALSE),"불참")</f>
        <v>불참</v>
      </c>
    </row>
    <row r="14" spans="1:129" ht="21.95" customHeight="1" x14ac:dyDescent="0.15">
      <c r="A14" s="1">
        <f>수강생명단!$C10</f>
        <v>41436</v>
      </c>
      <c r="B14" s="1" t="str">
        <f>수강생명단!D10</f>
        <v>고현지</v>
      </c>
      <c r="C14" s="1">
        <f>IFERROR(IF(VLOOKUP($A14,'1주차'!$A$5:$D$393,3,FALSE)="","",VLOOKUP($A14,'1주차'!$A$5:$D$393,3,FALSE)),"")</f>
        <v>70</v>
      </c>
      <c r="D14" s="1" t="str">
        <f>IFERROR(IF(VLOOKUP($Q14,'1주차'!$A$5:$D$393,4,FALSE)="","",VLOOKUP($B14,'1주차'!$Q$5:$S$393,3,FALSE)),"")</f>
        <v/>
      </c>
      <c r="F14" s="1">
        <f>수강생명단!C10</f>
        <v>41436</v>
      </c>
      <c r="G14" s="1" t="str">
        <f>수강생명단!D10</f>
        <v>고현지</v>
      </c>
      <c r="H14" s="1">
        <f>IFERROR(IF(VLOOKUP($F14,'1주차'!$F$5:$I$393,3,FALSE)="","",VLOOKUP($F14,'1주차'!$F$5:$I$393,3,FALSE)),"")</f>
        <v>80</v>
      </c>
      <c r="I14" s="1" t="str">
        <f>IFERROR(IF(VLOOKUP($Q14,'1주차'!$F$5:$I$393,3,FALSE)="","",VLOOKUP($B14,'1주차'!$Q$5:$S$393,3,FALSE)),"")</f>
        <v/>
      </c>
      <c r="K14" s="1">
        <f>수강생명단!C10</f>
        <v>41436</v>
      </c>
      <c r="L14" s="1" t="str">
        <f>수강생명단!D10</f>
        <v>고현지</v>
      </c>
      <c r="M14" s="1">
        <f>IFERROR(IF(VLOOKUP($K14,'1주차'!$K$5:$N$393,3,FALSE)="","",VLOOKUP($K14,'1주차'!$K$5:$N$393,3,FALSE)),"")</f>
        <v>70</v>
      </c>
      <c r="N14" s="1" t="str">
        <f>IFERROR(IF(VLOOKUP($Q14,'1주차'!$N$5:$KQ$393,3,FALSE)="","",VLOOKUP($B14,'1주차'!$Q$5:$S$393,3,FALSE)),"")</f>
        <v/>
      </c>
      <c r="P14" s="1">
        <f>수강생명단!C10</f>
        <v>41436</v>
      </c>
      <c r="Q14" s="1" t="str">
        <f>수강생명단!D10</f>
        <v>고현지</v>
      </c>
      <c r="R14" s="1" t="str">
        <f>IFERROR(IF(VLOOKUP($P14,'1주차'!$P$5:$S$393,3,FALSE)="","",VLOOKUP($P14,'1주차'!$P$5:$S$393,3,FALSE)),"")</f>
        <v/>
      </c>
      <c r="S14" s="1" t="str">
        <f>IFERROR(IF(VLOOKUP($P14,'1주차'!$P$5:$S$393,4,FALSE)="","",VLOOKUP($P14,'1주차'!$P$5:$S$393,4,FALSE)),"")</f>
        <v/>
      </c>
      <c r="U14" s="1">
        <f>수강생명단!C10</f>
        <v>41436</v>
      </c>
      <c r="V14" s="1" t="str">
        <f>수강생명단!D10</f>
        <v>고현지</v>
      </c>
      <c r="Z14" s="1">
        <f>수강생명단!$C10</f>
        <v>41436</v>
      </c>
      <c r="AA14" s="1" t="str">
        <f>수강생명단!D10</f>
        <v>고현지</v>
      </c>
      <c r="AB14" s="1">
        <f>IFERROR(IF(VLOOKUP($A14,'2주차'!$A$5:$D$406,3,FALSE)="","",VLOOKUP($A14,'2주차'!$A$5:$D$406,3,FALSE)),"")</f>
        <v>75</v>
      </c>
      <c r="AC14" s="1">
        <f>IFERROR(VLOOKUP($Z14,'2주차'!$A$5:$D$400,4,FALSE)," ")</f>
        <v>90</v>
      </c>
      <c r="AE14" s="1">
        <f>수강생명단!$C10</f>
        <v>41436</v>
      </c>
      <c r="AF14" s="1" t="str">
        <f>수강생명단!D10</f>
        <v>고현지</v>
      </c>
      <c r="AG14" s="1">
        <f>IFERROR(IF(VLOOKUP($AE14,'2주차'!$F$5:$I$406,3,FALSE)="","",VLOOKUP($F14,'2주차'!$F$5:$I$406,3,FALSE)),"")</f>
        <v>85</v>
      </c>
      <c r="AH14" s="1">
        <f>IFERROR(VLOOKUP($AE14,'2주차'!$F$5:$I$400,4,FALSE)," ")</f>
        <v>70</v>
      </c>
      <c r="AJ14" s="1">
        <f>수강생명단!$C10</f>
        <v>41436</v>
      </c>
      <c r="AK14" s="1" t="str">
        <f>수강생명단!D10</f>
        <v>고현지</v>
      </c>
      <c r="AL14" s="1">
        <f>IFERROR(IF(VLOOKUP($AJ14,'2주차'!$U$5:$X$406,3,FALSE)="","",VLOOKUP($F14,'2주차'!$U$5:$X$406,3,FALSE)),"")</f>
        <v>65</v>
      </c>
      <c r="AM14" s="1">
        <f>IFERROR(VLOOKUP($AJ14,'2주차'!$U$5:$X$400,4,FALSE)," ")</f>
        <v>20</v>
      </c>
      <c r="AO14" s="1">
        <f>수강생명단!$C10</f>
        <v>41436</v>
      </c>
      <c r="AP14" s="1" t="str">
        <f>수강생명단!D10</f>
        <v>고현지</v>
      </c>
      <c r="AQ14" s="1" t="str">
        <f>IFERROR(IF(VLOOKUP($AO14,'2주차'!$Z$5:$AC$406,3,FALSE)="","",VLOOKUP($AO14,'2주차'!$Z$5:$AC$406,3,FALSE)),"")</f>
        <v/>
      </c>
      <c r="AR14" s="1" t="str">
        <f>IFERROR(VLOOKUP($AO14,'2주차'!$Z$5:$AC$400,4,FALSE)," ")</f>
        <v xml:space="preserve"> </v>
      </c>
      <c r="AT14" s="1">
        <f>수강생명단!$C10</f>
        <v>41436</v>
      </c>
      <c r="AU14" s="1">
        <f>수강생명단!C10</f>
        <v>41436</v>
      </c>
      <c r="AV14" s="1">
        <f>IFERROR(IF(VLOOKUP($AU14,'2주차'!$AF$5:$AI$406,3,FALSE)="","",VLOOKUP($AU14,'2주차'!$AF$5:$AI$406,3,FALSE)),"")</f>
        <v>77</v>
      </c>
      <c r="AX14" s="1">
        <f>수강생명단!$C10</f>
        <v>41436</v>
      </c>
      <c r="AY14" s="1" t="str">
        <f>수강생명단!D10</f>
        <v>고현지</v>
      </c>
      <c r="AZ14" s="1">
        <f>IFERROR(IF(VLOOKUP($A14,'3주차'!$A$5:$D$406,3,FALSE)="","",VLOOKUP($A14,'3주차'!$A$5:$D$406,3,FALSE)),"")</f>
        <v>80</v>
      </c>
      <c r="BA14" s="1">
        <f>IFERROR(VLOOKUP($Z14,'3주차'!$A$5:$D$400,4,FALSE)," ")</f>
        <v>20</v>
      </c>
      <c r="BC14" s="1">
        <f>수강생명단!$C10</f>
        <v>41436</v>
      </c>
      <c r="BD14" s="1" t="str">
        <f>수강생명단!D10</f>
        <v>고현지</v>
      </c>
      <c r="BE14" s="1">
        <f>IFERROR(IF(VLOOKUP($BC14,'3주차'!$F$5:$I$406,3,FALSE)="","",VLOOKUP($F14,'3주차'!$F$5:$I$406,3,FALSE)),"")</f>
        <v>75</v>
      </c>
      <c r="BF14" s="1">
        <f>IFERROR(VLOOKUP($BC14,'3주차'!$F$5:$I$400,4,FALSE)," ")</f>
        <v>50</v>
      </c>
      <c r="BH14" s="1">
        <f>수강생명단!$C10</f>
        <v>41436</v>
      </c>
      <c r="BI14" s="1" t="str">
        <f>수강생명단!D10</f>
        <v>고현지</v>
      </c>
      <c r="BJ14" s="1" t="str">
        <f>IFERROR(IF(VLOOKUP($BH14,'3주차'!$K$5:$N$406,3,FALSE)="","",VLOOKUP($AJ14,'3주차'!$K$5:$XN$406,3,FALSE)),"")</f>
        <v>사유</v>
      </c>
      <c r="BK14" s="1" t="str">
        <f>IFERROR(VLOOKUP($BH14,'3주차'!$K$5:$N$400,4,FALSE)," ")</f>
        <v>사유</v>
      </c>
      <c r="BM14" s="1">
        <f>수강생명단!$C10</f>
        <v>41436</v>
      </c>
      <c r="BN14" s="1" t="str">
        <f>수강생명단!D10</f>
        <v>고현지</v>
      </c>
      <c r="BO14" s="1" t="str">
        <f>IFERROR(IF(VLOOKUP($BM14,'3주차'!$P$5:$S$406,3,FALSE)="","",VLOOKUP($BM14,'3주차'!$P$5:$S$406,3,FALSE)),"")</f>
        <v/>
      </c>
      <c r="BP14" s="1" t="str">
        <f>IFERROR(VLOOKUP($BM14,'3주차'!$P$5:$S$400,4,FALSE)," ")</f>
        <v xml:space="preserve"> </v>
      </c>
      <c r="BR14" s="1">
        <f>수강생명단!$C10</f>
        <v>41436</v>
      </c>
      <c r="BS14" s="1">
        <f>수강생명단!C10</f>
        <v>41436</v>
      </c>
      <c r="BT14" s="1" t="str">
        <f>IFERROR(IF(VLOOKUP($BS14,'3주차'!$V$5:$X$406,3,FALSE)="","",VLOOKUP($BS14,'3주차'!$V$5:$X$406,3,FALSE)),"")</f>
        <v/>
      </c>
      <c r="BW14" s="1">
        <f>수강생명단!$C10</f>
        <v>41436</v>
      </c>
      <c r="BX14" s="1" t="str">
        <f>수강생명단!D10</f>
        <v>고현지</v>
      </c>
      <c r="BY14" s="1">
        <f>IFERROR(IF(VLOOKUP($A14,'4주차'!$A$5:$D$406,3,FALSE)="","",VLOOKUP($A14,'4주차'!$A$5:$D$406,3,FALSE)),"")</f>
        <v>75</v>
      </c>
      <c r="BZ14" s="1">
        <f>IFERROR(VLOOKUP($Z14,'4주차'!$A$5:$D$400,4,FALSE)," ")</f>
        <v>50</v>
      </c>
      <c r="CB14" s="1">
        <f>수강생명단!$C10</f>
        <v>41436</v>
      </c>
      <c r="CC14" s="1" t="str">
        <f>수강생명단!D10</f>
        <v>고현지</v>
      </c>
      <c r="CD14" s="1">
        <f>IFERROR(IF(VLOOKUP($BC14,'4주차'!$F$5:$I$406,3,FALSE)="","",VLOOKUP($F14,'4주차'!$F$5:$I$406,3,FALSE)),"")</f>
        <v>70</v>
      </c>
      <c r="CE14" s="1">
        <f>IFERROR(VLOOKUP($BC14,'4주차'!$F$5:$I$400,4,FALSE)," ")</f>
        <v>40</v>
      </c>
      <c r="CG14" s="1">
        <f>수강생명단!$C10</f>
        <v>41436</v>
      </c>
      <c r="CH14" s="1" t="str">
        <f>수강생명단!D10</f>
        <v>고현지</v>
      </c>
      <c r="CI14" s="1" t="str">
        <f>IFERROR(IF(VLOOKUP($BH14,'4주차'!$K$5:$N$406,3,FALSE)="","",VLOOKUP($AJ14,'4주차'!$K$5:$WU$406,3,FALSE)),"")</f>
        <v/>
      </c>
      <c r="CJ14" s="1" t="str">
        <f>IFERROR(VLOOKUP($BH14,'4주차'!$K$5:$N$400,4,FALSE)," ")</f>
        <v xml:space="preserve"> </v>
      </c>
      <c r="CL14" s="1">
        <f>수강생명단!$C10</f>
        <v>41436</v>
      </c>
      <c r="CM14" s="1" t="str">
        <f>수강생명단!D10</f>
        <v>고현지</v>
      </c>
      <c r="CN14" s="1" t="str">
        <f>IFERROR(IF(VLOOKUP($BM14,'4주차'!$P$5:$S$406,3,FALSE)="","",VLOOKUP($BM14,'4주차'!$P$5:$S$406,3,FALSE)),"")</f>
        <v>60(라)</v>
      </c>
      <c r="CO14" s="1" t="str">
        <f>IFERROR(VLOOKUP($BM14,'4주차'!$P$5:$S$400,4,FALSE)," ")</f>
        <v>라이브</v>
      </c>
      <c r="CQ14" s="1">
        <f>수강생명단!$C10</f>
        <v>41436</v>
      </c>
      <c r="CR14" s="1">
        <f>수강생명단!C10</f>
        <v>41436</v>
      </c>
      <c r="CS14" s="1" t="str">
        <f>IFERROR(IF(VLOOKUP($BS14,'4주차'!$V$5:$X$406,3,FALSE)="","",VLOOKUP($BS14,'4주차'!$V$5:$X$406,3,FALSE)),"")</f>
        <v/>
      </c>
      <c r="CV14" s="1">
        <v>7</v>
      </c>
      <c r="CW14" s="1" t="str">
        <f>수강생명단!D10</f>
        <v>고현지</v>
      </c>
      <c r="CX14" s="1" t="str">
        <f>IFERROR(VLOOKUP($BX14,'5주차'!$B$5:$D$400,2,FALSE),"불참")</f>
        <v>50(라)</v>
      </c>
      <c r="CY14" s="1" t="str">
        <f>IFERROR(VLOOKUP($AY14,'5주차'!$B$5:$D$400,3,FALSE),"불참")</f>
        <v>라이브</v>
      </c>
      <c r="DA14" s="1">
        <v>7</v>
      </c>
      <c r="DB14" s="1" t="str">
        <f>수강생명단!D10</f>
        <v>고현지</v>
      </c>
      <c r="DC14" s="1" t="str">
        <f>IFERROR(VLOOKUP($CC14,'5주차'!$G$5:$I$400,2,FALSE),"불참")</f>
        <v>불참</v>
      </c>
      <c r="DD14" s="1" t="str">
        <f>IFERROR(VLOOKUP($CC14,'5주차'!$G$5:$I$400,3,FALSE),"불참")</f>
        <v>불참</v>
      </c>
      <c r="DF14" s="1">
        <v>7</v>
      </c>
      <c r="DG14" s="1" t="str">
        <f>수강생명단!D10</f>
        <v>고현지</v>
      </c>
      <c r="DH14" s="1" t="str">
        <f>IFERROR(VLOOKUP($CH14,'5주차'!$V$5:$X$400,2,FALSE),"불참")</f>
        <v>불참</v>
      </c>
      <c r="DI14" s="1" t="str">
        <f>IFERROR(VLOOKUP($BI14,'5주차'!$V$5:$X$400,3,FALSE),"불참")</f>
        <v>불참</v>
      </c>
      <c r="DK14" s="1">
        <v>7</v>
      </c>
      <c r="DL14" s="1" t="str">
        <f>수강생명단!D10</f>
        <v>고현지</v>
      </c>
      <c r="DM14" s="1" t="str">
        <f>IFERROR(VLOOKUP($CM14,'5주차'!$AA$5:$AC$400,2,FALSE),"불참")</f>
        <v>불참</v>
      </c>
      <c r="DN14" s="1" t="str">
        <f>IFERROR(VLOOKUP($CM14,'5주차'!$AA$5:$AC$400,3,FALSE),"불참")</f>
        <v>불참</v>
      </c>
      <c r="DP14" s="1">
        <v>7</v>
      </c>
      <c r="DQ14" s="1" t="str">
        <f>수강생명단!D10</f>
        <v>고현지</v>
      </c>
      <c r="DR14" s="1" t="str">
        <f>IFERROR(VLOOKUP(#REF!,'5주차'!$AF$5:$AH$400,2,FALSE),"불참")</f>
        <v>불참</v>
      </c>
      <c r="DS14" s="1" t="str">
        <f>IFERROR(VLOOKUP(#REF!,'5주차'!$AF$5:$AH$400,3,FALSE),"불참")</f>
        <v>불참</v>
      </c>
      <c r="DU14" s="1">
        <v>7</v>
      </c>
      <c r="DV14" s="1">
        <f>수강생명단!C10</f>
        <v>41436</v>
      </c>
      <c r="DW14" s="1" t="str">
        <f>IFERROR(VLOOKUP($DV14,'5주차'!$AK$5:$AL$400,2,FALSE),"불참")</f>
        <v>불참</v>
      </c>
      <c r="DX14" s="1" t="str">
        <f>IFERROR(VLOOKUP($DV14,'5주차'!$AK$5:$AL$400,2,FALSE),"불참")</f>
        <v>불참</v>
      </c>
    </row>
    <row r="15" spans="1:129" ht="21.95" customHeight="1" x14ac:dyDescent="0.15">
      <c r="A15" s="1">
        <f>수강생명단!$C11</f>
        <v>32975</v>
      </c>
      <c r="B15" s="1" t="str">
        <f>수강생명단!D11</f>
        <v>공민준</v>
      </c>
      <c r="C15" s="1">
        <f>IFERROR(IF(VLOOKUP($A15,'1주차'!$A$5:$D$393,3,FALSE)="","",VLOOKUP($A15,'1주차'!$A$5:$D$393,3,FALSE)),"")</f>
        <v>75</v>
      </c>
      <c r="D15" s="1" t="str">
        <f>IFERROR(IF(VLOOKUP($Q15,'1주차'!$A$5:$D$393,4,FALSE)="","",VLOOKUP($B15,'1주차'!$Q$5:$S$393,3,FALSE)),"")</f>
        <v/>
      </c>
      <c r="F15" s="1">
        <f>수강생명단!C11</f>
        <v>32975</v>
      </c>
      <c r="G15" s="1" t="str">
        <f>수강생명단!D11</f>
        <v>공민준</v>
      </c>
      <c r="H15" s="1">
        <f>IFERROR(IF(VLOOKUP($F15,'1주차'!$F$5:$I$393,3,FALSE)="","",VLOOKUP($F15,'1주차'!$F$5:$I$393,3,FALSE)),"")</f>
        <v>90</v>
      </c>
      <c r="I15" s="1" t="str">
        <f>IFERROR(IF(VLOOKUP($Q15,'1주차'!$F$5:$I$393,3,FALSE)="","",VLOOKUP($B15,'1주차'!$Q$5:$S$393,3,FALSE)),"")</f>
        <v/>
      </c>
      <c r="K15" s="1">
        <f>수강생명단!C11</f>
        <v>32975</v>
      </c>
      <c r="L15" s="1" t="str">
        <f>수강생명단!D11</f>
        <v>공민준</v>
      </c>
      <c r="M15" s="1">
        <f>IFERROR(IF(VLOOKUP($K15,'1주차'!$K$5:$N$393,3,FALSE)="","",VLOOKUP($K15,'1주차'!$K$5:$N$393,3,FALSE)),"")</f>
        <v>90</v>
      </c>
      <c r="N15" s="1" t="str">
        <f>IFERROR(IF(VLOOKUP($Q15,'1주차'!$N$5:$KQ$393,3,FALSE)="","",VLOOKUP($B15,'1주차'!$Q$5:$S$393,3,FALSE)),"")</f>
        <v/>
      </c>
      <c r="P15" s="1">
        <f>수강생명단!C11</f>
        <v>32975</v>
      </c>
      <c r="Q15" s="1" t="str">
        <f>수강생명단!D11</f>
        <v>공민준</v>
      </c>
      <c r="R15" s="1">
        <f>IFERROR(IF(VLOOKUP($P15,'1주차'!$P$5:$S$393,3,FALSE)="","",VLOOKUP($P15,'1주차'!$P$5:$S$393,3,FALSE)),"")</f>
        <v>90</v>
      </c>
      <c r="S15" s="1">
        <f>IFERROR(IF(VLOOKUP($P15,'1주차'!$P$5:$S$393,4,FALSE)="","",VLOOKUP($P15,'1주차'!$P$5:$S$393,4,FALSE)),"")</f>
        <v>100</v>
      </c>
      <c r="U15" s="1">
        <f>수강생명단!C11</f>
        <v>32975</v>
      </c>
      <c r="V15" s="1" t="str">
        <f>수강생명단!D11</f>
        <v>공민준</v>
      </c>
      <c r="Z15" s="1">
        <f>수강생명단!$C11</f>
        <v>32975</v>
      </c>
      <c r="AA15" s="1" t="str">
        <f>수강생명단!D11</f>
        <v>공민준</v>
      </c>
      <c r="AB15" s="1">
        <f>IFERROR(IF(VLOOKUP($A15,'2주차'!$A$5:$D$406,3,FALSE)="","",VLOOKUP($A15,'2주차'!$A$5:$D$406,3,FALSE)),"")</f>
        <v>95</v>
      </c>
      <c r="AC15" s="1">
        <f>IFERROR(VLOOKUP($Z15,'2주차'!$A$5:$D$400,4,FALSE)," ")</f>
        <v>80</v>
      </c>
      <c r="AE15" s="1">
        <f>수강생명단!$C11</f>
        <v>32975</v>
      </c>
      <c r="AF15" s="1" t="str">
        <f>수강생명단!D11</f>
        <v>공민준</v>
      </c>
      <c r="AG15" s="1">
        <f>IFERROR(IF(VLOOKUP($AE15,'2주차'!$F$5:$I$406,3,FALSE)="","",VLOOKUP($F15,'2주차'!$F$5:$I$406,3,FALSE)),"")</f>
        <v>100</v>
      </c>
      <c r="AH15" s="1">
        <f>IFERROR(VLOOKUP($AE15,'2주차'!$F$5:$I$400,4,FALSE)," ")</f>
        <v>100</v>
      </c>
      <c r="AJ15" s="1">
        <f>수강생명단!$C11</f>
        <v>32975</v>
      </c>
      <c r="AK15" s="1" t="str">
        <f>수강생명단!D11</f>
        <v>공민준</v>
      </c>
      <c r="AL15" s="1">
        <f>IFERROR(IF(VLOOKUP($AJ15,'2주차'!$U$5:$X$406,3,FALSE)="","",VLOOKUP($F15,'2주차'!$U$5:$X$406,3,FALSE)),"")</f>
        <v>70</v>
      </c>
      <c r="AM15" s="1">
        <f>IFERROR(VLOOKUP($AJ15,'2주차'!$U$5:$X$400,4,FALSE)," ")</f>
        <v>40</v>
      </c>
      <c r="AO15" s="1">
        <f>수강생명단!$C11</f>
        <v>32975</v>
      </c>
      <c r="AP15" s="1" t="str">
        <f>수강생명단!D11</f>
        <v>공민준</v>
      </c>
      <c r="AQ15" s="1">
        <f>IFERROR(IF(VLOOKUP($AO15,'2주차'!$Z$5:$AC$406,3,FALSE)="","",VLOOKUP($AO15,'2주차'!$Z$5:$AC$406,3,FALSE)),"")</f>
        <v>70</v>
      </c>
      <c r="AR15" s="1">
        <f>IFERROR(VLOOKUP($AO15,'2주차'!$Z$5:$AC$400,4,FALSE)," ")</f>
        <v>70</v>
      </c>
      <c r="AT15" s="1">
        <f>수강생명단!$C11</f>
        <v>32975</v>
      </c>
      <c r="AU15" s="1">
        <f>수강생명단!C11</f>
        <v>32975</v>
      </c>
      <c r="AV15" s="1">
        <f>IFERROR(IF(VLOOKUP($AU15,'2주차'!$AF$5:$AI$406,3,FALSE)="","",VLOOKUP($AU15,'2주차'!$AF$5:$AI$406,3,FALSE)),"")</f>
        <v>89</v>
      </c>
      <c r="AX15" s="1">
        <f>수강생명단!$C11</f>
        <v>32975</v>
      </c>
      <c r="AY15" s="1" t="str">
        <f>수강생명단!D11</f>
        <v>공민준</v>
      </c>
      <c r="AZ15" s="1">
        <f>IFERROR(IF(VLOOKUP($A15,'3주차'!$A$5:$D$406,3,FALSE)="","",VLOOKUP($A15,'3주차'!$A$5:$D$406,3,FALSE)),"")</f>
        <v>70</v>
      </c>
      <c r="BA15" s="1">
        <f>IFERROR(VLOOKUP($Z15,'3주차'!$A$5:$D$400,4,FALSE)," ")</f>
        <v>100</v>
      </c>
      <c r="BC15" s="1">
        <f>수강생명단!$C11</f>
        <v>32975</v>
      </c>
      <c r="BD15" s="1" t="str">
        <f>수강생명단!D11</f>
        <v>공민준</v>
      </c>
      <c r="BE15" s="1">
        <f>IFERROR(IF(VLOOKUP($BC15,'3주차'!$F$5:$I$406,3,FALSE)="","",VLOOKUP($F15,'3주차'!$F$5:$I$406,3,FALSE)),"")</f>
        <v>90</v>
      </c>
      <c r="BF15" s="1">
        <f>IFERROR(VLOOKUP($BC15,'3주차'!$F$5:$I$400,4,FALSE)," ")</f>
        <v>90</v>
      </c>
      <c r="BH15" s="1">
        <f>수강생명단!$C11</f>
        <v>32975</v>
      </c>
      <c r="BI15" s="1" t="str">
        <f>수강생명단!D11</f>
        <v>공민준</v>
      </c>
      <c r="BJ15" s="1">
        <f>IFERROR(IF(VLOOKUP($BH15,'3주차'!$K$5:$N$406,3,FALSE)="","",VLOOKUP($AJ15,'3주차'!$K$5:$XN$406,3,FALSE)),"")</f>
        <v>95</v>
      </c>
      <c r="BK15" s="1">
        <f>IFERROR(VLOOKUP($BH15,'3주차'!$K$5:$N$400,4,FALSE)," ")</f>
        <v>90</v>
      </c>
      <c r="BM15" s="1">
        <f>수강생명단!$C11</f>
        <v>32975</v>
      </c>
      <c r="BN15" s="1" t="str">
        <f>수강생명단!D11</f>
        <v>공민준</v>
      </c>
      <c r="BO15" s="1">
        <f>IFERROR(IF(VLOOKUP($BM15,'3주차'!$P$5:$S$406,3,FALSE)="","",VLOOKUP($BM15,'3주차'!$P$5:$S$406,3,FALSE)),"")</f>
        <v>55</v>
      </c>
      <c r="BP15" s="1">
        <f>IFERROR(VLOOKUP($BM15,'3주차'!$P$5:$S$400,4,FALSE)," ")</f>
        <v>90</v>
      </c>
      <c r="BR15" s="1">
        <f>수강생명단!$C11</f>
        <v>32975</v>
      </c>
      <c r="BS15" s="1">
        <f>수강생명단!C11</f>
        <v>32975</v>
      </c>
      <c r="BT15" s="1">
        <f>IFERROR(IF(VLOOKUP($BS15,'3주차'!$V$5:$X$406,3,FALSE)="","",VLOOKUP($BS15,'3주차'!$V$5:$X$406,3,FALSE)),"")</f>
        <v>47</v>
      </c>
      <c r="BW15" s="1">
        <f>수강생명단!$C11</f>
        <v>32975</v>
      </c>
      <c r="BX15" s="1" t="str">
        <f>수강생명단!D11</f>
        <v>공민준</v>
      </c>
      <c r="BY15" s="1">
        <f>IFERROR(IF(VLOOKUP($A15,'4주차'!$A$5:$D$406,3,FALSE)="","",VLOOKUP($A15,'4주차'!$A$5:$D$406,3,FALSE)),"")</f>
        <v>85</v>
      </c>
      <c r="BZ15" s="1">
        <f>IFERROR(VLOOKUP($Z15,'4주차'!$A$5:$D$400,4,FALSE)," ")</f>
        <v>40</v>
      </c>
      <c r="CB15" s="1">
        <f>수강생명단!$C11</f>
        <v>32975</v>
      </c>
      <c r="CC15" s="1" t="str">
        <f>수강생명단!D11</f>
        <v>공민준</v>
      </c>
      <c r="CD15" s="1">
        <f>IFERROR(IF(VLOOKUP($BC15,'4주차'!$F$5:$I$406,3,FALSE)="","",VLOOKUP($F15,'4주차'!$F$5:$I$406,3,FALSE)),"")</f>
        <v>100</v>
      </c>
      <c r="CE15" s="1">
        <f>IFERROR(VLOOKUP($BC15,'4주차'!$F$5:$I$400,4,FALSE)," ")</f>
        <v>80</v>
      </c>
      <c r="CG15" s="1">
        <f>수강생명단!$C11</f>
        <v>32975</v>
      </c>
      <c r="CH15" s="1" t="str">
        <f>수강생명단!D11</f>
        <v>공민준</v>
      </c>
      <c r="CI15" s="1" t="str">
        <f>IFERROR(IF(VLOOKUP($BH15,'4주차'!$K$5:$N$406,3,FALSE)="","",VLOOKUP($AJ15,'4주차'!$K$5:$WU$406,3,FALSE)),"")</f>
        <v/>
      </c>
      <c r="CJ15" s="1" t="str">
        <f>IFERROR(VLOOKUP($BH15,'4주차'!$K$5:$N$400,4,FALSE)," ")</f>
        <v xml:space="preserve"> </v>
      </c>
      <c r="CL15" s="1">
        <f>수강생명단!$C11</f>
        <v>32975</v>
      </c>
      <c r="CM15" s="1" t="str">
        <f>수강생명단!D11</f>
        <v>공민준</v>
      </c>
      <c r="CN15" s="1">
        <f>IFERROR(IF(VLOOKUP($BM15,'4주차'!$P$5:$S$406,3,FALSE)="","",VLOOKUP($BM15,'4주차'!$P$5:$S$406,3,FALSE)),"")</f>
        <v>60</v>
      </c>
      <c r="CO15" s="1">
        <f>IFERROR(VLOOKUP($BM15,'4주차'!$P$5:$S$400,4,FALSE)," ")</f>
        <v>80</v>
      </c>
      <c r="CQ15" s="1">
        <f>수강생명단!$C11</f>
        <v>32975</v>
      </c>
      <c r="CR15" s="1">
        <f>수강생명단!C11</f>
        <v>32975</v>
      </c>
      <c r="CS15" s="1">
        <f>IFERROR(IF(VLOOKUP($BS15,'4주차'!$V$5:$X$406,3,FALSE)="","",VLOOKUP($BS15,'4주차'!$V$5:$X$406,3,FALSE)),"")</f>
        <v>54</v>
      </c>
      <c r="CV15" s="1">
        <v>8</v>
      </c>
      <c r="CW15" s="1" t="str">
        <f>수강생명단!D11</f>
        <v>공민준</v>
      </c>
      <c r="CX15" s="1">
        <f>IFERROR(VLOOKUP($BX15,'5주차'!$B$5:$D$400,2,FALSE),"불참")</f>
        <v>85</v>
      </c>
      <c r="CY15" s="1">
        <f>IFERROR(VLOOKUP($AY15,'5주차'!$B$5:$D$400,3,FALSE),"불참")</f>
        <v>70</v>
      </c>
      <c r="DA15" s="1">
        <v>8</v>
      </c>
      <c r="DB15" s="1" t="str">
        <f>수강생명단!D11</f>
        <v>공민준</v>
      </c>
      <c r="DC15" s="1" t="str">
        <f>IFERROR(VLOOKUP($CC15,'5주차'!$G$5:$I$400,2,FALSE),"불참")</f>
        <v>불참</v>
      </c>
      <c r="DD15" s="1" t="str">
        <f>IFERROR(VLOOKUP($CC15,'5주차'!$G$5:$I$400,3,FALSE),"불참")</f>
        <v>불참</v>
      </c>
      <c r="DF15" s="1">
        <v>8</v>
      </c>
      <c r="DG15" s="1" t="str">
        <f>수강생명단!D11</f>
        <v>공민준</v>
      </c>
      <c r="DH15" s="1" t="str">
        <f>IFERROR(VLOOKUP($CH15,'5주차'!$V$5:$X$400,2,FALSE),"불참")</f>
        <v>불참</v>
      </c>
      <c r="DI15" s="1" t="str">
        <f>IFERROR(VLOOKUP($BI15,'5주차'!$V$5:$X$400,3,FALSE),"불참")</f>
        <v>불참</v>
      </c>
      <c r="DK15" s="1">
        <v>8</v>
      </c>
      <c r="DL15" s="1" t="str">
        <f>수강생명단!D11</f>
        <v>공민준</v>
      </c>
      <c r="DM15" s="1" t="str">
        <f>IFERROR(VLOOKUP($CM15,'5주차'!$AA$5:$AC$400,2,FALSE),"불참")</f>
        <v>불참</v>
      </c>
      <c r="DN15" s="1" t="str">
        <f>IFERROR(VLOOKUP($CM15,'5주차'!$AA$5:$AC$400,3,FALSE),"불참")</f>
        <v>불참</v>
      </c>
      <c r="DP15" s="1">
        <v>8</v>
      </c>
      <c r="DQ15" s="1" t="str">
        <f>수강생명단!D11</f>
        <v>공민준</v>
      </c>
      <c r="DR15" s="1" t="str">
        <f>IFERROR(VLOOKUP(#REF!,'5주차'!$AF$5:$AH$400,2,FALSE),"불참")</f>
        <v>불참</v>
      </c>
      <c r="DS15" s="1" t="str">
        <f>IFERROR(VLOOKUP(#REF!,'5주차'!$AF$5:$AH$400,3,FALSE),"불참")</f>
        <v>불참</v>
      </c>
      <c r="DU15" s="1">
        <v>8</v>
      </c>
      <c r="DV15" s="1">
        <f>수강생명단!C11</f>
        <v>32975</v>
      </c>
      <c r="DW15" s="1" t="str">
        <f>IFERROR(VLOOKUP($DV15,'5주차'!$AK$5:$AL$400,2,FALSE),"불참")</f>
        <v>불참</v>
      </c>
      <c r="DX15" s="1" t="str">
        <f>IFERROR(VLOOKUP($DV15,'5주차'!$AK$5:$AL$400,2,FALSE),"불참")</f>
        <v>불참</v>
      </c>
    </row>
    <row r="16" spans="1:129" ht="21.95" customHeight="1" x14ac:dyDescent="0.15">
      <c r="A16" s="1">
        <f>수강생명단!$C12</f>
        <v>31841</v>
      </c>
      <c r="B16" s="1" t="str">
        <f>수강생명단!D12</f>
        <v>공초연</v>
      </c>
      <c r="C16" s="1">
        <f>IFERROR(IF(VLOOKUP($A16,'1주차'!$A$5:$D$393,3,FALSE)="","",VLOOKUP($A16,'1주차'!$A$5:$D$393,3,FALSE)),"")</f>
        <v>85</v>
      </c>
      <c r="D16" s="1" t="str">
        <f>IFERROR(IF(VLOOKUP($Q16,'1주차'!$A$5:$D$393,4,FALSE)="","",VLOOKUP($B16,'1주차'!$Q$5:$S$393,3,FALSE)),"")</f>
        <v/>
      </c>
      <c r="F16" s="1">
        <f>수강생명단!C12</f>
        <v>31841</v>
      </c>
      <c r="G16" s="1" t="str">
        <f>수강생명단!D12</f>
        <v>공초연</v>
      </c>
      <c r="H16" s="1" t="str">
        <f>IFERROR(IF(VLOOKUP($F16,'1주차'!$F$5:$I$393,3,FALSE)="","",VLOOKUP($F16,'1주차'!$F$5:$I$393,3,FALSE)),"")</f>
        <v/>
      </c>
      <c r="I16" s="1" t="str">
        <f>IFERROR(IF(VLOOKUP($Q16,'1주차'!$F$5:$I$393,3,FALSE)="","",VLOOKUP($B16,'1주차'!$Q$5:$S$393,3,FALSE)),"")</f>
        <v/>
      </c>
      <c r="K16" s="1">
        <f>수강생명단!C12</f>
        <v>31841</v>
      </c>
      <c r="L16" s="1" t="str">
        <f>수강생명단!D12</f>
        <v>공초연</v>
      </c>
      <c r="M16" s="1" t="str">
        <f>IFERROR(IF(VLOOKUP($K16,'1주차'!$K$5:$N$393,3,FALSE)="","",VLOOKUP($K16,'1주차'!$K$5:$N$393,3,FALSE)),"")</f>
        <v>60(라)</v>
      </c>
      <c r="N16" s="1" t="str">
        <f>IFERROR(IF(VLOOKUP($Q16,'1주차'!$N$5:$KQ$393,3,FALSE)="","",VLOOKUP($B16,'1주차'!$Q$5:$S$393,3,FALSE)),"")</f>
        <v/>
      </c>
      <c r="P16" s="1">
        <f>수강생명단!C12</f>
        <v>31841</v>
      </c>
      <c r="Q16" s="1" t="str">
        <f>수강생명단!D12</f>
        <v>공초연</v>
      </c>
      <c r="R16" s="1" t="str">
        <f>IFERROR(IF(VLOOKUP($P16,'1주차'!$P$5:$S$393,3,FALSE)="","",VLOOKUP($P16,'1주차'!$P$5:$S$393,3,FALSE)),"")</f>
        <v>80(라)</v>
      </c>
      <c r="S16" s="1" t="str">
        <f>IFERROR(IF(VLOOKUP($P16,'1주차'!$P$5:$S$393,4,FALSE)="","",VLOOKUP($P16,'1주차'!$P$5:$S$393,4,FALSE)),"")</f>
        <v>라이브</v>
      </c>
      <c r="U16" s="1">
        <f>수강생명단!C12</f>
        <v>31841</v>
      </c>
      <c r="V16" s="1" t="str">
        <f>수강생명단!D12</f>
        <v>공초연</v>
      </c>
      <c r="Z16" s="1">
        <f>수강생명단!$C12</f>
        <v>31841</v>
      </c>
      <c r="AA16" s="1" t="str">
        <f>수강생명단!D12</f>
        <v>공초연</v>
      </c>
      <c r="AB16" s="1" t="str">
        <f>IFERROR(IF(VLOOKUP($A16,'2주차'!$A$5:$D$406,3,FALSE)="","",VLOOKUP($A16,'2주차'!$A$5:$D$406,3,FALSE)),"")</f>
        <v>75(라)</v>
      </c>
      <c r="AC16" s="1" t="str">
        <f>IFERROR(VLOOKUP($Z16,'2주차'!$A$5:$D$400,4,FALSE)," ")</f>
        <v>라이브</v>
      </c>
      <c r="AE16" s="1">
        <f>수강생명단!$C12</f>
        <v>31841</v>
      </c>
      <c r="AF16" s="1" t="str">
        <f>수강생명단!D12</f>
        <v>공초연</v>
      </c>
      <c r="AG16" s="1" t="str">
        <f>IFERROR(IF(VLOOKUP($AE16,'2주차'!$F$5:$I$406,3,FALSE)="","",VLOOKUP($F16,'2주차'!$F$5:$I$406,3,FALSE)),"")</f>
        <v>90(라)</v>
      </c>
      <c r="AH16" s="1" t="str">
        <f>IFERROR(VLOOKUP($AE16,'2주차'!$F$5:$I$400,4,FALSE)," ")</f>
        <v>라이브</v>
      </c>
      <c r="AJ16" s="1">
        <f>수강생명단!$C12</f>
        <v>31841</v>
      </c>
      <c r="AK16" s="1" t="str">
        <f>수강생명단!D12</f>
        <v>공초연</v>
      </c>
      <c r="AL16" s="1" t="str">
        <f>IFERROR(IF(VLOOKUP($AJ16,'2주차'!$U$5:$X$406,3,FALSE)="","",VLOOKUP($F16,'2주차'!$U$5:$X$406,3,FALSE)),"")</f>
        <v/>
      </c>
      <c r="AM16" s="1" t="str">
        <f>IFERROR(VLOOKUP($AJ16,'2주차'!$U$5:$X$400,4,FALSE)," ")</f>
        <v xml:space="preserve"> </v>
      </c>
      <c r="AO16" s="1">
        <f>수강생명단!$C12</f>
        <v>31841</v>
      </c>
      <c r="AP16" s="1" t="str">
        <f>수강생명단!D12</f>
        <v>공초연</v>
      </c>
      <c r="AQ16" s="1" t="str">
        <f>IFERROR(IF(VLOOKUP($AO16,'2주차'!$Z$5:$AC$406,3,FALSE)="","",VLOOKUP($AO16,'2주차'!$Z$5:$AC$406,3,FALSE)),"")</f>
        <v>65(라)</v>
      </c>
      <c r="AR16" s="1" t="str">
        <f>IFERROR(VLOOKUP($AO16,'2주차'!$Z$5:$AC$400,4,FALSE)," ")</f>
        <v>라이브</v>
      </c>
      <c r="AT16" s="1">
        <f>수강생명단!$C12</f>
        <v>31841</v>
      </c>
      <c r="AU16" s="1">
        <f>수강생명단!C12</f>
        <v>31841</v>
      </c>
      <c r="AV16" s="1" t="str">
        <f>IFERROR(IF(VLOOKUP($AU16,'2주차'!$AF$5:$AI$406,3,FALSE)="","",VLOOKUP($AU16,'2주차'!$AF$5:$AI$406,3,FALSE)),"")</f>
        <v/>
      </c>
      <c r="AX16" s="1">
        <f>수강생명단!$C12</f>
        <v>31841</v>
      </c>
      <c r="AY16" s="1" t="str">
        <f>수강생명단!D12</f>
        <v>공초연</v>
      </c>
      <c r="AZ16" s="1" t="str">
        <f>IFERROR(IF(VLOOKUP($A16,'3주차'!$A$5:$D$406,3,FALSE)="","",VLOOKUP($A16,'3주차'!$A$5:$D$406,3,FALSE)),"")</f>
        <v>85(라)</v>
      </c>
      <c r="BA16" s="1" t="str">
        <f>IFERROR(VLOOKUP($Z16,'3주차'!$A$5:$D$400,4,FALSE)," ")</f>
        <v>라이브</v>
      </c>
      <c r="BC16" s="1">
        <f>수강생명단!$C12</f>
        <v>31841</v>
      </c>
      <c r="BD16" s="1" t="str">
        <f>수강생명단!D12</f>
        <v>공초연</v>
      </c>
      <c r="BE16" s="1" t="str">
        <f>IFERROR(IF(VLOOKUP($BC16,'3주차'!$F$5:$I$406,3,FALSE)="","",VLOOKUP($F16,'3주차'!$F$5:$I$406,3,FALSE)),"")</f>
        <v/>
      </c>
      <c r="BF16" s="1" t="str">
        <f>IFERROR(VLOOKUP($BC16,'3주차'!$F$5:$I$400,4,FALSE)," ")</f>
        <v xml:space="preserve"> </v>
      </c>
      <c r="BH16" s="1">
        <f>수강생명단!$C12</f>
        <v>31841</v>
      </c>
      <c r="BI16" s="1" t="str">
        <f>수강생명단!D12</f>
        <v>공초연</v>
      </c>
      <c r="BJ16" s="1" t="str">
        <f>IFERROR(IF(VLOOKUP($BH16,'3주차'!$K$5:$N$406,3,FALSE)="","",VLOOKUP($AJ16,'3주차'!$K$5:$XN$406,3,FALSE)),"")</f>
        <v>45(라)</v>
      </c>
      <c r="BK16" s="1" t="str">
        <f>IFERROR(VLOOKUP($BH16,'3주차'!$K$5:$N$400,4,FALSE)," ")</f>
        <v>라이브</v>
      </c>
      <c r="BM16" s="1">
        <f>수강생명단!$C12</f>
        <v>31841</v>
      </c>
      <c r="BN16" s="1" t="str">
        <f>수강생명단!D12</f>
        <v>공초연</v>
      </c>
      <c r="BO16" s="1" t="str">
        <f>IFERROR(IF(VLOOKUP($BM16,'3주차'!$P$5:$S$406,3,FALSE)="","",VLOOKUP($BM16,'3주차'!$P$5:$S$406,3,FALSE)),"")</f>
        <v>35(라)</v>
      </c>
      <c r="BP16" s="1" t="str">
        <f>IFERROR(VLOOKUP($BM16,'3주차'!$P$5:$S$400,4,FALSE)," ")</f>
        <v>라이브</v>
      </c>
      <c r="BR16" s="1">
        <f>수강생명단!$C12</f>
        <v>31841</v>
      </c>
      <c r="BS16" s="1">
        <f>수강생명단!C12</f>
        <v>31841</v>
      </c>
      <c r="BT16" s="1" t="str">
        <f>IFERROR(IF(VLOOKUP($BS16,'3주차'!$V$5:$X$406,3,FALSE)="","",VLOOKUP($BS16,'3주차'!$V$5:$X$406,3,FALSE)),"")</f>
        <v>84(라)</v>
      </c>
      <c r="BW16" s="1">
        <f>수강생명단!$C12</f>
        <v>31841</v>
      </c>
      <c r="BX16" s="1" t="str">
        <f>수강생명단!D12</f>
        <v>공초연</v>
      </c>
      <c r="BY16" s="1" t="str">
        <f>IFERROR(IF(VLOOKUP($A16,'4주차'!$A$5:$D$406,3,FALSE)="","",VLOOKUP($A16,'4주차'!$A$5:$D$406,3,FALSE)),"")</f>
        <v>80(라)</v>
      </c>
      <c r="BZ16" s="1" t="str">
        <f>IFERROR(VLOOKUP($Z16,'4주차'!$A$5:$D$400,4,FALSE)," ")</f>
        <v>라이브</v>
      </c>
      <c r="CB16" s="1">
        <f>수강생명단!$C12</f>
        <v>31841</v>
      </c>
      <c r="CC16" s="1" t="str">
        <f>수강생명단!D12</f>
        <v>공초연</v>
      </c>
      <c r="CD16" s="1" t="str">
        <f>IFERROR(IF(VLOOKUP($BC16,'4주차'!$F$5:$I$406,3,FALSE)="","",VLOOKUP($F16,'4주차'!$F$5:$I$406,3,FALSE)),"")</f>
        <v>75(라)</v>
      </c>
      <c r="CE16" s="1" t="str">
        <f>IFERROR(VLOOKUP($BC16,'4주차'!$F$5:$I$400,4,FALSE)," ")</f>
        <v>라이브</v>
      </c>
      <c r="CG16" s="1">
        <f>수강생명단!$C12</f>
        <v>31841</v>
      </c>
      <c r="CH16" s="1" t="str">
        <f>수강생명단!D12</f>
        <v>공초연</v>
      </c>
      <c r="CI16" s="1" t="str">
        <f>IFERROR(IF(VLOOKUP($BH16,'4주차'!$K$5:$N$406,3,FALSE)="","",VLOOKUP($AJ16,'4주차'!$K$5:$WU$406,3,FALSE)),"")</f>
        <v>30(라)</v>
      </c>
      <c r="CJ16" s="1" t="str">
        <f>IFERROR(VLOOKUP($BH16,'4주차'!$K$5:$N$400,4,FALSE)," ")</f>
        <v>라이브</v>
      </c>
      <c r="CL16" s="1">
        <f>수강생명단!$C12</f>
        <v>31841</v>
      </c>
      <c r="CM16" s="1" t="str">
        <f>수강생명단!D12</f>
        <v>공초연</v>
      </c>
      <c r="CN16" s="1" t="str">
        <f>IFERROR(IF(VLOOKUP($BM16,'4주차'!$P$5:$S$406,3,FALSE)="","",VLOOKUP($BM16,'4주차'!$P$5:$S$406,3,FALSE)),"")</f>
        <v>45(라)</v>
      </c>
      <c r="CO16" s="1" t="str">
        <f>IFERROR(VLOOKUP($BM16,'4주차'!$P$5:$S$400,4,FALSE)," ")</f>
        <v>라이브</v>
      </c>
      <c r="CQ16" s="1">
        <f>수강생명단!$C12</f>
        <v>31841</v>
      </c>
      <c r="CR16" s="1">
        <f>수강생명단!C12</f>
        <v>31841</v>
      </c>
      <c r="CS16" s="1" t="str">
        <f>IFERROR(IF(VLOOKUP($BS16,'4주차'!$V$5:$X$406,3,FALSE)="","",VLOOKUP($BS16,'4주차'!$V$5:$X$406,3,FALSE)),"")</f>
        <v/>
      </c>
      <c r="CV16" s="1">
        <v>9</v>
      </c>
      <c r="CW16" s="1" t="str">
        <f>수강생명단!D12</f>
        <v>공초연</v>
      </c>
      <c r="CX16" s="1" t="str">
        <f>IFERROR(VLOOKUP($BX16,'5주차'!$B$5:$D$400,2,FALSE),"불참")</f>
        <v>95(라)</v>
      </c>
      <c r="CY16" s="1" t="str">
        <f>IFERROR(VLOOKUP($AY16,'5주차'!$B$5:$D$400,3,FALSE),"불참")</f>
        <v>라이브</v>
      </c>
      <c r="DA16" s="1">
        <v>9</v>
      </c>
      <c r="DB16" s="1" t="str">
        <f>수강생명단!D12</f>
        <v>공초연</v>
      </c>
      <c r="DC16" s="1" t="str">
        <f>IFERROR(VLOOKUP($CC16,'5주차'!$G$5:$I$400,2,FALSE),"불참")</f>
        <v>불참</v>
      </c>
      <c r="DD16" s="1" t="str">
        <f>IFERROR(VLOOKUP($CC16,'5주차'!$G$5:$I$400,3,FALSE),"불참")</f>
        <v>불참</v>
      </c>
      <c r="DF16" s="1">
        <v>9</v>
      </c>
      <c r="DG16" s="1" t="str">
        <f>수강생명단!D12</f>
        <v>공초연</v>
      </c>
      <c r="DH16" s="1" t="str">
        <f>IFERROR(VLOOKUP($CH16,'5주차'!$V$5:$X$400,2,FALSE),"불참")</f>
        <v>불참</v>
      </c>
      <c r="DI16" s="1" t="str">
        <f>IFERROR(VLOOKUP($BI16,'5주차'!$V$5:$X$400,3,FALSE),"불참")</f>
        <v>불참</v>
      </c>
      <c r="DK16" s="1">
        <v>9</v>
      </c>
      <c r="DL16" s="1" t="str">
        <f>수강생명단!D12</f>
        <v>공초연</v>
      </c>
      <c r="DM16" s="1" t="str">
        <f>IFERROR(VLOOKUP($CM16,'5주차'!$AA$5:$AC$400,2,FALSE),"불참")</f>
        <v>불참</v>
      </c>
      <c r="DN16" s="1" t="str">
        <f>IFERROR(VLOOKUP($CM16,'5주차'!$AA$5:$AC$400,3,FALSE),"불참")</f>
        <v>불참</v>
      </c>
      <c r="DP16" s="1">
        <v>9</v>
      </c>
      <c r="DQ16" s="1" t="str">
        <f>수강생명단!D12</f>
        <v>공초연</v>
      </c>
      <c r="DR16" s="1" t="str">
        <f>IFERROR(VLOOKUP(#REF!,'5주차'!$AF$5:$AH$400,2,FALSE),"불참")</f>
        <v>불참</v>
      </c>
      <c r="DS16" s="1" t="str">
        <f>IFERROR(VLOOKUP(#REF!,'5주차'!$AF$5:$AH$400,3,FALSE),"불참")</f>
        <v>불참</v>
      </c>
      <c r="DU16" s="1">
        <v>9</v>
      </c>
      <c r="DV16" s="1">
        <f>수강생명단!C12</f>
        <v>31841</v>
      </c>
      <c r="DW16" s="1" t="str">
        <f>IFERROR(VLOOKUP($DV16,'5주차'!$AK$5:$AL$400,2,FALSE),"불참")</f>
        <v>불참</v>
      </c>
      <c r="DX16" s="1" t="str">
        <f>IFERROR(VLOOKUP($DV16,'5주차'!$AK$5:$AL$400,2,FALSE),"불참")</f>
        <v>불참</v>
      </c>
    </row>
    <row r="17" spans="1:128" ht="21.95" customHeight="1" x14ac:dyDescent="0.15">
      <c r="A17" s="1">
        <f>수강생명단!$C13</f>
        <v>32828</v>
      </c>
      <c r="B17" s="1" t="str">
        <f>수강생명단!D13</f>
        <v>곽민지</v>
      </c>
      <c r="C17" s="1">
        <f>IFERROR(IF(VLOOKUP($A17,'1주차'!$A$5:$D$393,3,FALSE)="","",VLOOKUP($A17,'1주차'!$A$5:$D$393,3,FALSE)),"")</f>
        <v>85</v>
      </c>
      <c r="D17" s="1" t="str">
        <f>IFERROR(IF(VLOOKUP($Q17,'1주차'!$A$5:$D$393,4,FALSE)="","",VLOOKUP($B17,'1주차'!$Q$5:$S$393,3,FALSE)),"")</f>
        <v/>
      </c>
      <c r="F17" s="1">
        <f>수강생명단!C13</f>
        <v>32828</v>
      </c>
      <c r="G17" s="1" t="str">
        <f>수강생명단!D13</f>
        <v>곽민지</v>
      </c>
      <c r="H17" s="1">
        <f>IFERROR(IF(VLOOKUP($F17,'1주차'!$F$5:$I$393,3,FALSE)="","",VLOOKUP($F17,'1주차'!$F$5:$I$393,3,FALSE)),"")</f>
        <v>95</v>
      </c>
      <c r="I17" s="1" t="str">
        <f>IFERROR(IF(VLOOKUP($Q17,'1주차'!$F$5:$I$393,3,FALSE)="","",VLOOKUP($B17,'1주차'!$Q$5:$S$393,3,FALSE)),"")</f>
        <v/>
      </c>
      <c r="K17" s="1">
        <f>수강생명단!C13</f>
        <v>32828</v>
      </c>
      <c r="L17" s="1" t="str">
        <f>수강생명단!D13</f>
        <v>곽민지</v>
      </c>
      <c r="M17" s="1">
        <f>IFERROR(IF(VLOOKUP($K17,'1주차'!$K$5:$N$393,3,FALSE)="","",VLOOKUP($K17,'1주차'!$K$5:$N$393,3,FALSE)),"")</f>
        <v>85</v>
      </c>
      <c r="N17" s="1" t="str">
        <f>IFERROR(IF(VLOOKUP($Q17,'1주차'!$N$5:$KQ$393,3,FALSE)="","",VLOOKUP($B17,'1주차'!$Q$5:$S$393,3,FALSE)),"")</f>
        <v/>
      </c>
      <c r="P17" s="1">
        <f>수강생명단!C13</f>
        <v>32828</v>
      </c>
      <c r="Q17" s="1" t="str">
        <f>수강생명단!D13</f>
        <v>곽민지</v>
      </c>
      <c r="R17" s="1">
        <f>IFERROR(IF(VLOOKUP($P17,'1주차'!$P$5:$S$393,3,FALSE)="","",VLOOKUP($P17,'1주차'!$P$5:$S$393,3,FALSE)),"")</f>
        <v>100</v>
      </c>
      <c r="S17" s="1">
        <f>IFERROR(IF(VLOOKUP($P17,'1주차'!$P$5:$S$393,4,FALSE)="","",VLOOKUP($P17,'1주차'!$P$5:$S$393,4,FALSE)),"")</f>
        <v>90</v>
      </c>
      <c r="U17" s="1">
        <f>수강생명단!C13</f>
        <v>32828</v>
      </c>
      <c r="V17" s="1" t="str">
        <f>수강생명단!D13</f>
        <v>곽민지</v>
      </c>
      <c r="Z17" s="1">
        <f>수강생명단!$C13</f>
        <v>32828</v>
      </c>
      <c r="AA17" s="1" t="str">
        <f>수강생명단!D13</f>
        <v>곽민지</v>
      </c>
      <c r="AB17" s="1">
        <f>IFERROR(IF(VLOOKUP($A17,'2주차'!$A$5:$D$406,3,FALSE)="","",VLOOKUP($A17,'2주차'!$A$5:$D$406,3,FALSE)),"")</f>
        <v>80</v>
      </c>
      <c r="AC17" s="1">
        <f>IFERROR(VLOOKUP($Z17,'2주차'!$A$5:$D$400,4,FALSE)," ")</f>
        <v>90</v>
      </c>
      <c r="AE17" s="1">
        <f>수강생명단!$C13</f>
        <v>32828</v>
      </c>
      <c r="AF17" s="1" t="str">
        <f>수강생명단!D13</f>
        <v>곽민지</v>
      </c>
      <c r="AG17" s="1">
        <f>IFERROR(IF(VLOOKUP($AE17,'2주차'!$F$5:$I$406,3,FALSE)="","",VLOOKUP($F17,'2주차'!$F$5:$I$406,3,FALSE)),"")</f>
        <v>100</v>
      </c>
      <c r="AH17" s="1">
        <f>IFERROR(VLOOKUP($AE17,'2주차'!$F$5:$I$400,4,FALSE)," ")</f>
        <v>80</v>
      </c>
      <c r="AJ17" s="1">
        <f>수강생명단!$C13</f>
        <v>32828</v>
      </c>
      <c r="AK17" s="1" t="str">
        <f>수강생명단!D13</f>
        <v>곽민지</v>
      </c>
      <c r="AL17" s="1">
        <f>IFERROR(IF(VLOOKUP($AJ17,'2주차'!$U$5:$X$406,3,FALSE)="","",VLOOKUP($F17,'2주차'!$U$5:$X$406,3,FALSE)),"")</f>
        <v>90</v>
      </c>
      <c r="AM17" s="1">
        <f>IFERROR(VLOOKUP($AJ17,'2주차'!$U$5:$X$400,4,FALSE)," ")</f>
        <v>90</v>
      </c>
      <c r="AO17" s="1">
        <f>수강생명단!$C13</f>
        <v>32828</v>
      </c>
      <c r="AP17" s="1" t="str">
        <f>수강생명단!D13</f>
        <v>곽민지</v>
      </c>
      <c r="AQ17" s="1">
        <f>IFERROR(IF(VLOOKUP($AO17,'2주차'!$Z$5:$AC$406,3,FALSE)="","",VLOOKUP($AO17,'2주차'!$Z$5:$AC$406,3,FALSE)),"")</f>
        <v>70</v>
      </c>
      <c r="AR17" s="1">
        <f>IFERROR(VLOOKUP($AO17,'2주차'!$Z$5:$AC$400,4,FALSE)," ")</f>
        <v>80</v>
      </c>
      <c r="AT17" s="1">
        <f>수강생명단!$C13</f>
        <v>32828</v>
      </c>
      <c r="AU17" s="1">
        <f>수강생명단!C13</f>
        <v>32828</v>
      </c>
      <c r="AV17" s="1">
        <f>IFERROR(IF(VLOOKUP($AU17,'2주차'!$AF$5:$AI$406,3,FALSE)="","",VLOOKUP($AU17,'2주차'!$AF$5:$AI$406,3,FALSE)),"")</f>
        <v>0</v>
      </c>
      <c r="AX17" s="1">
        <f>수강생명단!$C13</f>
        <v>32828</v>
      </c>
      <c r="AY17" s="1" t="str">
        <f>수강생명단!D13</f>
        <v>곽민지</v>
      </c>
      <c r="AZ17" s="1">
        <f>IFERROR(IF(VLOOKUP($A17,'3주차'!$A$5:$D$406,3,FALSE)="","",VLOOKUP($A17,'3주차'!$A$5:$D$406,3,FALSE)),"")</f>
        <v>75</v>
      </c>
      <c r="BA17" s="1">
        <f>IFERROR(VLOOKUP($Z17,'3주차'!$A$5:$D$400,4,FALSE)," ")</f>
        <v>90</v>
      </c>
      <c r="BC17" s="1">
        <f>수강생명단!$C13</f>
        <v>32828</v>
      </c>
      <c r="BD17" s="1" t="str">
        <f>수강생명단!D13</f>
        <v>곽민지</v>
      </c>
      <c r="BE17" s="1">
        <f>IFERROR(IF(VLOOKUP($BC17,'3주차'!$F$5:$I$406,3,FALSE)="","",VLOOKUP($F17,'3주차'!$F$5:$I$406,3,FALSE)),"")</f>
        <v>85</v>
      </c>
      <c r="BF17" s="1">
        <f>IFERROR(VLOOKUP($BC17,'3주차'!$F$5:$I$400,4,FALSE)," ")</f>
        <v>100</v>
      </c>
      <c r="BH17" s="1">
        <f>수강생명단!$C13</f>
        <v>32828</v>
      </c>
      <c r="BI17" s="1" t="str">
        <f>수강생명단!D13</f>
        <v>곽민지</v>
      </c>
      <c r="BJ17" s="1">
        <f>IFERROR(IF(VLOOKUP($BH17,'3주차'!$K$5:$N$406,3,FALSE)="","",VLOOKUP($AJ17,'3주차'!$K$5:$XN$406,3,FALSE)),"")</f>
        <v>90</v>
      </c>
      <c r="BK17" s="1">
        <f>IFERROR(VLOOKUP($BH17,'3주차'!$K$5:$N$400,4,FALSE)," ")</f>
        <v>90</v>
      </c>
      <c r="BM17" s="1">
        <f>수강생명단!$C13</f>
        <v>32828</v>
      </c>
      <c r="BN17" s="1" t="str">
        <f>수강생명단!D13</f>
        <v>곽민지</v>
      </c>
      <c r="BO17" s="1">
        <f>IFERROR(IF(VLOOKUP($BM17,'3주차'!$P$5:$S$406,3,FALSE)="","",VLOOKUP($BM17,'3주차'!$P$5:$S$406,3,FALSE)),"")</f>
        <v>90</v>
      </c>
      <c r="BP17" s="1">
        <f>IFERROR(VLOOKUP($BM17,'3주차'!$P$5:$S$400,4,FALSE)," ")</f>
        <v>90</v>
      </c>
      <c r="BR17" s="1">
        <f>수강생명단!$C13</f>
        <v>32828</v>
      </c>
      <c r="BS17" s="1">
        <f>수강생명단!C13</f>
        <v>32828</v>
      </c>
      <c r="BT17" s="1" t="str">
        <f>IFERROR(IF(VLOOKUP($BS17,'3주차'!$V$5:$X$406,3,FALSE)="","",VLOOKUP($BS17,'3주차'!$V$5:$X$406,3,FALSE)),"")</f>
        <v>31(라)</v>
      </c>
      <c r="BW17" s="1">
        <f>수강생명단!$C13</f>
        <v>32828</v>
      </c>
      <c r="BX17" s="1" t="str">
        <f>수강생명단!D13</f>
        <v>곽민지</v>
      </c>
      <c r="BY17" s="1">
        <f>IFERROR(IF(VLOOKUP($A17,'4주차'!$A$5:$D$406,3,FALSE)="","",VLOOKUP($A17,'4주차'!$A$5:$D$406,3,FALSE)),"")</f>
        <v>85</v>
      </c>
      <c r="BZ17" s="1">
        <f>IFERROR(VLOOKUP($Z17,'4주차'!$A$5:$D$400,4,FALSE)," ")</f>
        <v>60</v>
      </c>
      <c r="CB17" s="1">
        <f>수강생명단!$C13</f>
        <v>32828</v>
      </c>
      <c r="CC17" s="1" t="str">
        <f>수강생명단!D13</f>
        <v>곽민지</v>
      </c>
      <c r="CD17" s="1">
        <f>IFERROR(IF(VLOOKUP($BC17,'4주차'!$F$5:$I$406,3,FALSE)="","",VLOOKUP($F17,'4주차'!$F$5:$I$406,3,FALSE)),"")</f>
        <v>95</v>
      </c>
      <c r="CE17" s="1">
        <f>IFERROR(VLOOKUP($BC17,'4주차'!$F$5:$I$400,4,FALSE)," ")</f>
        <v>60</v>
      </c>
      <c r="CG17" s="1">
        <f>수강생명단!$C13</f>
        <v>32828</v>
      </c>
      <c r="CH17" s="1" t="str">
        <f>수강생명단!D13</f>
        <v>곽민지</v>
      </c>
      <c r="CI17" s="1">
        <f>IFERROR(IF(VLOOKUP($BH17,'4주차'!$K$5:$N$406,3,FALSE)="","",VLOOKUP($AJ17,'4주차'!$K$5:$WU$406,3,FALSE)),"")</f>
        <v>75</v>
      </c>
      <c r="CJ17" s="1">
        <f>IFERROR(VLOOKUP($BH17,'4주차'!$K$5:$N$400,4,FALSE)," ")</f>
        <v>90</v>
      </c>
      <c r="CL17" s="1">
        <f>수강생명단!$C13</f>
        <v>32828</v>
      </c>
      <c r="CM17" s="1" t="str">
        <f>수강생명단!D13</f>
        <v>곽민지</v>
      </c>
      <c r="CN17" s="1">
        <f>IFERROR(IF(VLOOKUP($BM17,'4주차'!$P$5:$S$406,3,FALSE)="","",VLOOKUP($BM17,'4주차'!$P$5:$S$406,3,FALSE)),"")</f>
        <v>75</v>
      </c>
      <c r="CO17" s="1">
        <f>IFERROR(VLOOKUP($BM17,'4주차'!$P$5:$S$400,4,FALSE)," ")</f>
        <v>70</v>
      </c>
      <c r="CQ17" s="1">
        <f>수강생명단!$C13</f>
        <v>32828</v>
      </c>
      <c r="CR17" s="1">
        <f>수강생명단!C13</f>
        <v>32828</v>
      </c>
      <c r="CS17" s="1" t="str">
        <f>IFERROR(IF(VLOOKUP($BS17,'4주차'!$V$5:$X$406,3,FALSE)="","",VLOOKUP($BS17,'4주차'!$V$5:$X$406,3,FALSE)),"")</f>
        <v>34(라)</v>
      </c>
      <c r="CV17" s="1">
        <v>10</v>
      </c>
      <c r="CW17" s="1" t="str">
        <f>수강생명단!D13</f>
        <v>곽민지</v>
      </c>
      <c r="CX17" s="1">
        <f>IFERROR(VLOOKUP($BX17,'5주차'!$B$5:$D$400,2,FALSE),"불참")</f>
        <v>85</v>
      </c>
      <c r="CY17" s="1">
        <f>IFERROR(VLOOKUP($AY17,'5주차'!$B$5:$D$400,3,FALSE),"불참")</f>
        <v>70</v>
      </c>
      <c r="DA17" s="1">
        <v>10</v>
      </c>
      <c r="DB17" s="1" t="str">
        <f>수강생명단!D13</f>
        <v>곽민지</v>
      </c>
      <c r="DC17" s="1" t="str">
        <f>IFERROR(VLOOKUP($CC17,'5주차'!$G$5:$I$400,2,FALSE),"불참")</f>
        <v>불참</v>
      </c>
      <c r="DD17" s="1" t="str">
        <f>IFERROR(VLOOKUP($CC17,'5주차'!$G$5:$I$400,3,FALSE),"불참")</f>
        <v>불참</v>
      </c>
      <c r="DF17" s="1">
        <v>10</v>
      </c>
      <c r="DG17" s="1" t="str">
        <f>수강생명단!D13</f>
        <v>곽민지</v>
      </c>
      <c r="DH17" s="1" t="str">
        <f>IFERROR(VLOOKUP($CH17,'5주차'!$V$5:$X$400,2,FALSE),"불참")</f>
        <v>불참</v>
      </c>
      <c r="DI17" s="1" t="str">
        <f>IFERROR(VLOOKUP($BI17,'5주차'!$V$5:$X$400,3,FALSE),"불참")</f>
        <v>불참</v>
      </c>
      <c r="DK17" s="1">
        <v>10</v>
      </c>
      <c r="DL17" s="1" t="str">
        <f>수강생명단!D13</f>
        <v>곽민지</v>
      </c>
      <c r="DM17" s="1" t="str">
        <f>IFERROR(VLOOKUP($CM17,'5주차'!$AA$5:$AC$400,2,FALSE),"불참")</f>
        <v>불참</v>
      </c>
      <c r="DN17" s="1" t="str">
        <f>IFERROR(VLOOKUP($CM17,'5주차'!$AA$5:$AC$400,3,FALSE),"불참")</f>
        <v>불참</v>
      </c>
      <c r="DP17" s="1">
        <v>10</v>
      </c>
      <c r="DQ17" s="1" t="str">
        <f>수강생명단!D13</f>
        <v>곽민지</v>
      </c>
      <c r="DR17" s="1" t="str">
        <f>IFERROR(VLOOKUP(#REF!,'5주차'!$AF$5:$AH$400,2,FALSE),"불참")</f>
        <v>불참</v>
      </c>
      <c r="DS17" s="1" t="str">
        <f>IFERROR(VLOOKUP(#REF!,'5주차'!$AF$5:$AH$400,3,FALSE),"불참")</f>
        <v>불참</v>
      </c>
      <c r="DU17" s="1">
        <v>10</v>
      </c>
      <c r="DV17" s="1">
        <f>수강생명단!C13</f>
        <v>32828</v>
      </c>
      <c r="DW17" s="1" t="str">
        <f>IFERROR(VLOOKUP($DV17,'5주차'!$AK$5:$AL$400,2,FALSE),"불참")</f>
        <v>불참</v>
      </c>
      <c r="DX17" s="1" t="str">
        <f>IFERROR(VLOOKUP($DV17,'5주차'!$AK$5:$AL$400,2,FALSE),"불참")</f>
        <v>불참</v>
      </c>
    </row>
    <row r="18" spans="1:128" ht="21.95" customHeight="1" x14ac:dyDescent="0.15">
      <c r="A18" s="1">
        <f>수강생명단!$C14</f>
        <v>41382</v>
      </c>
      <c r="B18" s="1" t="str">
        <f>수강생명단!D14</f>
        <v>곽정민</v>
      </c>
      <c r="C18" s="1">
        <f>IFERROR(IF(VLOOKUP($A18,'1주차'!$A$5:$D$393,3,FALSE)="","",VLOOKUP($A18,'1주차'!$A$5:$D$393,3,FALSE)),"")</f>
        <v>90</v>
      </c>
      <c r="D18" s="1" t="str">
        <f>IFERROR(IF(VLOOKUP($Q18,'1주차'!$A$5:$D$393,4,FALSE)="","",VLOOKUP($B18,'1주차'!$Q$5:$S$393,3,FALSE)),"")</f>
        <v/>
      </c>
      <c r="F18" s="1">
        <f>수강생명단!C14</f>
        <v>41382</v>
      </c>
      <c r="G18" s="1" t="str">
        <f>수강생명단!D14</f>
        <v>곽정민</v>
      </c>
      <c r="H18" s="1">
        <f>IFERROR(IF(VLOOKUP($F18,'1주차'!$F$5:$I$393,3,FALSE)="","",VLOOKUP($F18,'1주차'!$F$5:$I$393,3,FALSE)),"")</f>
        <v>95</v>
      </c>
      <c r="I18" s="1" t="str">
        <f>IFERROR(IF(VLOOKUP($Q18,'1주차'!$F$5:$I$393,3,FALSE)="","",VLOOKUP($B18,'1주차'!$Q$5:$S$393,3,FALSE)),"")</f>
        <v/>
      </c>
      <c r="K18" s="1">
        <f>수강생명단!C14</f>
        <v>41382</v>
      </c>
      <c r="L18" s="1" t="str">
        <f>수강생명단!D14</f>
        <v>곽정민</v>
      </c>
      <c r="M18" s="1">
        <f>IFERROR(IF(VLOOKUP($K18,'1주차'!$K$5:$N$393,3,FALSE)="","",VLOOKUP($K18,'1주차'!$K$5:$N$393,3,FALSE)),"")</f>
        <v>80</v>
      </c>
      <c r="N18" s="1" t="str">
        <f>IFERROR(IF(VLOOKUP($Q18,'1주차'!$N$5:$KQ$393,3,FALSE)="","",VLOOKUP($B18,'1주차'!$Q$5:$S$393,3,FALSE)),"")</f>
        <v/>
      </c>
      <c r="P18" s="1">
        <f>수강생명단!C14</f>
        <v>41382</v>
      </c>
      <c r="Q18" s="1" t="str">
        <f>수강생명단!D14</f>
        <v>곽정민</v>
      </c>
      <c r="R18" s="1">
        <f>IFERROR(IF(VLOOKUP($P18,'1주차'!$P$5:$S$393,3,FALSE)="","",VLOOKUP($P18,'1주차'!$P$5:$S$393,3,FALSE)),"")</f>
        <v>90</v>
      </c>
      <c r="S18" s="1">
        <f>IFERROR(IF(VLOOKUP($P18,'1주차'!$P$5:$S$393,4,FALSE)="","",VLOOKUP($P18,'1주차'!$P$5:$S$393,4,FALSE)),"")</f>
        <v>80</v>
      </c>
      <c r="U18" s="1">
        <f>수강생명단!C14</f>
        <v>41382</v>
      </c>
      <c r="V18" s="1" t="str">
        <f>수강생명단!D14</f>
        <v>곽정민</v>
      </c>
      <c r="Z18" s="1">
        <f>수강생명단!$C14</f>
        <v>41382</v>
      </c>
      <c r="AA18" s="1" t="str">
        <f>수강생명단!D14</f>
        <v>곽정민</v>
      </c>
      <c r="AB18" s="1">
        <f>IFERROR(IF(VLOOKUP($A18,'2주차'!$A$5:$D$406,3,FALSE)="","",VLOOKUP($A18,'2주차'!$A$5:$D$406,3,FALSE)),"")</f>
        <v>100</v>
      </c>
      <c r="AC18" s="1">
        <f>IFERROR(VLOOKUP($Z18,'2주차'!$A$5:$D$400,4,FALSE)," ")</f>
        <v>100</v>
      </c>
      <c r="AE18" s="1">
        <f>수강생명단!$C14</f>
        <v>41382</v>
      </c>
      <c r="AF18" s="1" t="str">
        <f>수강생명단!D14</f>
        <v>곽정민</v>
      </c>
      <c r="AG18" s="1">
        <f>IFERROR(IF(VLOOKUP($AE18,'2주차'!$F$5:$I$406,3,FALSE)="","",VLOOKUP($F18,'2주차'!$F$5:$I$406,3,FALSE)),"")</f>
        <v>70</v>
      </c>
      <c r="AH18" s="1">
        <f>IFERROR(VLOOKUP($AE18,'2주차'!$F$5:$I$400,4,FALSE)," ")</f>
        <v>90</v>
      </c>
      <c r="AJ18" s="1">
        <f>수강생명단!$C14</f>
        <v>41382</v>
      </c>
      <c r="AK18" s="1" t="str">
        <f>수강생명단!D14</f>
        <v>곽정민</v>
      </c>
      <c r="AL18" s="1">
        <f>IFERROR(IF(VLOOKUP($AJ18,'2주차'!$U$5:$X$406,3,FALSE)="","",VLOOKUP($F18,'2주차'!$U$5:$X$406,3,FALSE)),"")</f>
        <v>95</v>
      </c>
      <c r="AM18" s="1">
        <f>IFERROR(VLOOKUP($AJ18,'2주차'!$U$5:$X$400,4,FALSE)," ")</f>
        <v>50</v>
      </c>
      <c r="AO18" s="1">
        <f>수강생명단!$C14</f>
        <v>41382</v>
      </c>
      <c r="AP18" s="1" t="str">
        <f>수강생명단!D14</f>
        <v>곽정민</v>
      </c>
      <c r="AQ18" s="1">
        <f>IFERROR(IF(VLOOKUP($AO18,'2주차'!$Z$5:$AC$406,3,FALSE)="","",VLOOKUP($AO18,'2주차'!$Z$5:$AC$406,3,FALSE)),"")</f>
        <v>75</v>
      </c>
      <c r="AR18" s="1">
        <f>IFERROR(VLOOKUP($AO18,'2주차'!$Z$5:$AC$400,4,FALSE)," ")</f>
        <v>60</v>
      </c>
      <c r="AT18" s="1">
        <f>수강생명단!$C14</f>
        <v>41382</v>
      </c>
      <c r="AU18" s="1">
        <f>수강생명단!C14</f>
        <v>41382</v>
      </c>
      <c r="AV18" s="1">
        <f>IFERROR(IF(VLOOKUP($AU18,'2주차'!$AF$5:$AI$406,3,FALSE)="","",VLOOKUP($AU18,'2주차'!$AF$5:$AI$406,3,FALSE)),"")</f>
        <v>100</v>
      </c>
      <c r="AX18" s="1">
        <f>수강생명단!$C14</f>
        <v>41382</v>
      </c>
      <c r="AY18" s="1" t="str">
        <f>수강생명단!D14</f>
        <v>곽정민</v>
      </c>
      <c r="AZ18" s="1">
        <f>IFERROR(IF(VLOOKUP($A18,'3주차'!$A$5:$D$406,3,FALSE)="","",VLOOKUP($A18,'3주차'!$A$5:$D$406,3,FALSE)),"")</f>
        <v>95</v>
      </c>
      <c r="BA18" s="1">
        <f>IFERROR(VLOOKUP($Z18,'3주차'!$A$5:$D$400,4,FALSE)," ")</f>
        <v>90</v>
      </c>
      <c r="BC18" s="1">
        <f>수강생명단!$C14</f>
        <v>41382</v>
      </c>
      <c r="BD18" s="1" t="str">
        <f>수강생명단!D14</f>
        <v>곽정민</v>
      </c>
      <c r="BE18" s="1">
        <f>IFERROR(IF(VLOOKUP($BC18,'3주차'!$F$5:$I$406,3,FALSE)="","",VLOOKUP($F18,'3주차'!$F$5:$I$406,3,FALSE)),"")</f>
        <v>90</v>
      </c>
      <c r="BF18" s="1">
        <f>IFERROR(VLOOKUP($BC18,'3주차'!$F$5:$I$400,4,FALSE)," ")</f>
        <v>80</v>
      </c>
      <c r="BH18" s="1">
        <f>수강생명단!$C14</f>
        <v>41382</v>
      </c>
      <c r="BI18" s="1" t="str">
        <f>수강생명단!D14</f>
        <v>곽정민</v>
      </c>
      <c r="BJ18" s="1">
        <f>IFERROR(IF(VLOOKUP($BH18,'3주차'!$K$5:$N$406,3,FALSE)="","",VLOOKUP($AJ18,'3주차'!$K$5:$XN$406,3,FALSE)),"")</f>
        <v>95</v>
      </c>
      <c r="BK18" s="1">
        <f>IFERROR(VLOOKUP($BH18,'3주차'!$K$5:$N$400,4,FALSE)," ")</f>
        <v>100</v>
      </c>
      <c r="BM18" s="1">
        <f>수강생명단!$C14</f>
        <v>41382</v>
      </c>
      <c r="BN18" s="1" t="str">
        <f>수강생명단!D14</f>
        <v>곽정민</v>
      </c>
      <c r="BO18" s="1">
        <f>IFERROR(IF(VLOOKUP($BM18,'3주차'!$P$5:$S$406,3,FALSE)="","",VLOOKUP($BM18,'3주차'!$P$5:$S$406,3,FALSE)),"")</f>
        <v>80</v>
      </c>
      <c r="BP18" s="1">
        <f>IFERROR(VLOOKUP($BM18,'3주차'!$P$5:$S$400,4,FALSE)," ")</f>
        <v>80</v>
      </c>
      <c r="BR18" s="1">
        <f>수강생명단!$C14</f>
        <v>41382</v>
      </c>
      <c r="BS18" s="1">
        <f>수강생명단!C14</f>
        <v>41382</v>
      </c>
      <c r="BT18" s="1">
        <f>IFERROR(IF(VLOOKUP($BS18,'3주차'!$V$5:$X$406,3,FALSE)="","",VLOOKUP($BS18,'3주차'!$V$5:$X$406,3,FALSE)),"")</f>
        <v>97</v>
      </c>
      <c r="BW18" s="1">
        <f>수강생명단!$C14</f>
        <v>41382</v>
      </c>
      <c r="BX18" s="1" t="str">
        <f>수강생명단!D14</f>
        <v>곽정민</v>
      </c>
      <c r="BY18" s="1">
        <f>IFERROR(IF(VLOOKUP($A18,'4주차'!$A$5:$D$406,3,FALSE)="","",VLOOKUP($A18,'4주차'!$A$5:$D$406,3,FALSE)),"")</f>
        <v>85</v>
      </c>
      <c r="BZ18" s="1">
        <f>IFERROR(VLOOKUP($Z18,'4주차'!$A$5:$D$400,4,FALSE)," ")</f>
        <v>60</v>
      </c>
      <c r="CB18" s="1">
        <f>수강생명단!$C14</f>
        <v>41382</v>
      </c>
      <c r="CC18" s="1" t="str">
        <f>수강생명단!D14</f>
        <v>곽정민</v>
      </c>
      <c r="CD18" s="1">
        <f>IFERROR(IF(VLOOKUP($BC18,'4주차'!$F$5:$I$406,3,FALSE)="","",VLOOKUP($F18,'4주차'!$F$5:$I$406,3,FALSE)),"")</f>
        <v>100</v>
      </c>
      <c r="CE18" s="1">
        <f>IFERROR(VLOOKUP($BC18,'4주차'!$F$5:$I$400,4,FALSE)," ")</f>
        <v>90</v>
      </c>
      <c r="CG18" s="1">
        <f>수강생명단!$C14</f>
        <v>41382</v>
      </c>
      <c r="CH18" s="1" t="str">
        <f>수강생명단!D14</f>
        <v>곽정민</v>
      </c>
      <c r="CI18" s="1">
        <f>IFERROR(IF(VLOOKUP($BH18,'4주차'!$K$5:$N$406,3,FALSE)="","",VLOOKUP($AJ18,'4주차'!$K$5:$WU$406,3,FALSE)),"")</f>
        <v>75</v>
      </c>
      <c r="CJ18" s="1">
        <f>IFERROR(VLOOKUP($BH18,'4주차'!$K$5:$N$400,4,FALSE)," ")</f>
        <v>80</v>
      </c>
      <c r="CL18" s="1">
        <f>수강생명단!$C14</f>
        <v>41382</v>
      </c>
      <c r="CM18" s="1" t="str">
        <f>수강생명단!D14</f>
        <v>곽정민</v>
      </c>
      <c r="CN18" s="1">
        <f>IFERROR(IF(VLOOKUP($BM18,'4주차'!$P$5:$S$406,3,FALSE)="","",VLOOKUP($BM18,'4주차'!$P$5:$S$406,3,FALSE)),"")</f>
        <v>85</v>
      </c>
      <c r="CO18" s="1">
        <f>IFERROR(VLOOKUP($BM18,'4주차'!$P$5:$S$400,4,FALSE)," ")</f>
        <v>70</v>
      </c>
      <c r="CQ18" s="1">
        <f>수강생명단!$C14</f>
        <v>41382</v>
      </c>
      <c r="CR18" s="1">
        <f>수강생명단!C14</f>
        <v>41382</v>
      </c>
      <c r="CS18" s="1">
        <f>IFERROR(IF(VLOOKUP($BS18,'4주차'!$V$5:$X$406,3,FALSE)="","",VLOOKUP($BS18,'4주차'!$V$5:$X$406,3,FALSE)),"")</f>
        <v>99</v>
      </c>
      <c r="CV18" s="1">
        <v>11</v>
      </c>
      <c r="CW18" s="1" t="str">
        <f>수강생명단!D14</f>
        <v>곽정민</v>
      </c>
      <c r="CX18" s="1">
        <f>IFERROR(VLOOKUP($BX18,'5주차'!$B$5:$D$400,2,FALSE),"불참")</f>
        <v>95</v>
      </c>
      <c r="CY18" s="1">
        <f>IFERROR(VLOOKUP($AY18,'5주차'!$B$5:$D$400,3,FALSE),"불참")</f>
        <v>90</v>
      </c>
      <c r="DA18" s="1">
        <v>11</v>
      </c>
      <c r="DB18" s="1" t="str">
        <f>수강생명단!D14</f>
        <v>곽정민</v>
      </c>
      <c r="DC18" s="1" t="str">
        <f>IFERROR(VLOOKUP($CC18,'5주차'!$G$5:$I$400,2,FALSE),"불참")</f>
        <v>불참</v>
      </c>
      <c r="DD18" s="1" t="str">
        <f>IFERROR(VLOOKUP($CC18,'5주차'!$G$5:$I$400,3,FALSE),"불참")</f>
        <v>불참</v>
      </c>
      <c r="DF18" s="1">
        <v>11</v>
      </c>
      <c r="DG18" s="1" t="str">
        <f>수강생명단!D14</f>
        <v>곽정민</v>
      </c>
      <c r="DH18" s="1" t="str">
        <f>IFERROR(VLOOKUP($CH18,'5주차'!$V$5:$X$400,2,FALSE),"불참")</f>
        <v>불참</v>
      </c>
      <c r="DI18" s="1" t="str">
        <f>IFERROR(VLOOKUP($BI18,'5주차'!$V$5:$X$400,3,FALSE),"불참")</f>
        <v>불참</v>
      </c>
      <c r="DK18" s="1">
        <v>11</v>
      </c>
      <c r="DL18" s="1" t="str">
        <f>수강생명단!D14</f>
        <v>곽정민</v>
      </c>
      <c r="DM18" s="1" t="str">
        <f>IFERROR(VLOOKUP($CM18,'5주차'!$AA$5:$AC$400,2,FALSE),"불참")</f>
        <v>불참</v>
      </c>
      <c r="DN18" s="1" t="str">
        <f>IFERROR(VLOOKUP($CM18,'5주차'!$AA$5:$AC$400,3,FALSE),"불참")</f>
        <v>불참</v>
      </c>
      <c r="DP18" s="1">
        <v>11</v>
      </c>
      <c r="DQ18" s="1" t="str">
        <f>수강생명단!D14</f>
        <v>곽정민</v>
      </c>
      <c r="DR18" s="1" t="str">
        <f>IFERROR(VLOOKUP(#REF!,'5주차'!$AF$5:$AH$400,2,FALSE),"불참")</f>
        <v>불참</v>
      </c>
      <c r="DS18" s="1" t="str">
        <f>IFERROR(VLOOKUP(#REF!,'5주차'!$AF$5:$AH$400,3,FALSE),"불참")</f>
        <v>불참</v>
      </c>
      <c r="DU18" s="1">
        <v>11</v>
      </c>
      <c r="DV18" s="1">
        <f>수강생명단!C14</f>
        <v>41382</v>
      </c>
      <c r="DW18" s="1" t="str">
        <f>IFERROR(VLOOKUP($DV18,'5주차'!$AK$5:$AL$400,2,FALSE),"불참")</f>
        <v>불참</v>
      </c>
      <c r="DX18" s="1" t="str">
        <f>IFERROR(VLOOKUP($DV18,'5주차'!$AK$5:$AL$400,2,FALSE),"불참")</f>
        <v>불참</v>
      </c>
    </row>
    <row r="19" spans="1:128" ht="21.95" customHeight="1" x14ac:dyDescent="0.15">
      <c r="A19" s="1">
        <f>수강생명단!$C15</f>
        <v>43354</v>
      </c>
      <c r="B19" s="1" t="str">
        <f>수강생명단!D15</f>
        <v>구민상</v>
      </c>
      <c r="C19" s="1">
        <f>IFERROR(IF(VLOOKUP($A19,'1주차'!$A$5:$D$393,3,FALSE)="","",VLOOKUP($A19,'1주차'!$A$5:$D$393,3,FALSE)),"")</f>
        <v>65</v>
      </c>
      <c r="D19" s="1" t="str">
        <f>IFERROR(IF(VLOOKUP($Q19,'1주차'!$A$5:$D$393,4,FALSE)="","",VLOOKUP($B19,'1주차'!$Q$5:$S$393,3,FALSE)),"")</f>
        <v/>
      </c>
      <c r="F19" s="1">
        <f>수강생명단!C15</f>
        <v>43354</v>
      </c>
      <c r="G19" s="1" t="str">
        <f>수강생명단!D15</f>
        <v>구민상</v>
      </c>
      <c r="H19" s="1">
        <f>IFERROR(IF(VLOOKUP($F19,'1주차'!$F$5:$I$393,3,FALSE)="","",VLOOKUP($F19,'1주차'!$F$5:$I$393,3,FALSE)),"")</f>
        <v>60</v>
      </c>
      <c r="I19" s="1" t="str">
        <f>IFERROR(IF(VLOOKUP($Q19,'1주차'!$F$5:$I$393,3,FALSE)="","",VLOOKUP($B19,'1주차'!$Q$5:$S$393,3,FALSE)),"")</f>
        <v/>
      </c>
      <c r="K19" s="1">
        <f>수강생명단!C15</f>
        <v>43354</v>
      </c>
      <c r="L19" s="1" t="str">
        <f>수강생명단!D15</f>
        <v>구민상</v>
      </c>
      <c r="M19" s="1">
        <f>IFERROR(IF(VLOOKUP($K19,'1주차'!$K$5:$N$393,3,FALSE)="","",VLOOKUP($K19,'1주차'!$K$5:$N$393,3,FALSE)),"")</f>
        <v>50</v>
      </c>
      <c r="N19" s="1" t="str">
        <f>IFERROR(IF(VLOOKUP($Q19,'1주차'!$N$5:$KQ$393,3,FALSE)="","",VLOOKUP($B19,'1주차'!$Q$5:$S$393,3,FALSE)),"")</f>
        <v/>
      </c>
      <c r="P19" s="1">
        <f>수강생명단!C15</f>
        <v>43354</v>
      </c>
      <c r="Q19" s="1" t="str">
        <f>수강생명단!D15</f>
        <v>구민상</v>
      </c>
      <c r="R19" s="1">
        <f>IFERROR(IF(VLOOKUP($P19,'1주차'!$P$5:$S$393,3,FALSE)="","",VLOOKUP($P19,'1주차'!$P$5:$S$393,3,FALSE)),"")</f>
        <v>65</v>
      </c>
      <c r="S19" s="1">
        <f>IFERROR(IF(VLOOKUP($P19,'1주차'!$P$5:$S$393,4,FALSE)="","",VLOOKUP($P19,'1주차'!$P$5:$S$393,4,FALSE)),"")</f>
        <v>80</v>
      </c>
      <c r="U19" s="1">
        <f>수강생명단!C15</f>
        <v>43354</v>
      </c>
      <c r="V19" s="1" t="str">
        <f>수강생명단!D15</f>
        <v>구민상</v>
      </c>
      <c r="Z19" s="1">
        <f>수강생명단!$C15</f>
        <v>43354</v>
      </c>
      <c r="AA19" s="1" t="str">
        <f>수강생명단!D15</f>
        <v>구민상</v>
      </c>
      <c r="AB19" s="1">
        <f>IFERROR(IF(VLOOKUP($A19,'2주차'!$A$5:$D$406,3,FALSE)="","",VLOOKUP($A19,'2주차'!$A$5:$D$406,3,FALSE)),"")</f>
        <v>70</v>
      </c>
      <c r="AC19" s="1">
        <f>IFERROR(VLOOKUP($Z19,'2주차'!$A$5:$D$400,4,FALSE)," ")</f>
        <v>70</v>
      </c>
      <c r="AE19" s="1">
        <f>수강생명단!$C15</f>
        <v>43354</v>
      </c>
      <c r="AF19" s="1" t="str">
        <f>수강생명단!D15</f>
        <v>구민상</v>
      </c>
      <c r="AG19" s="1">
        <f>IFERROR(IF(VLOOKUP($AE19,'2주차'!$F$5:$I$406,3,FALSE)="","",VLOOKUP($F19,'2주차'!$F$5:$I$406,3,FALSE)),"")</f>
        <v>75</v>
      </c>
      <c r="AH19" s="1">
        <f>IFERROR(VLOOKUP($AE19,'2주차'!$F$5:$I$400,4,FALSE)," ")</f>
        <v>90</v>
      </c>
      <c r="AJ19" s="1">
        <f>수강생명단!$C15</f>
        <v>43354</v>
      </c>
      <c r="AK19" s="1" t="str">
        <f>수강생명단!D15</f>
        <v>구민상</v>
      </c>
      <c r="AL19" s="1">
        <f>IFERROR(IF(VLOOKUP($AJ19,'2주차'!$U$5:$X$406,3,FALSE)="","",VLOOKUP($F19,'2주차'!$U$5:$X$406,3,FALSE)),"")</f>
        <v>65</v>
      </c>
      <c r="AM19" s="1">
        <f>IFERROR(VLOOKUP($AJ19,'2주차'!$U$5:$X$400,4,FALSE)," ")</f>
        <v>60</v>
      </c>
      <c r="AO19" s="1">
        <f>수강생명단!$C15</f>
        <v>43354</v>
      </c>
      <c r="AP19" s="1" t="str">
        <f>수강생명단!D15</f>
        <v>구민상</v>
      </c>
      <c r="AQ19" s="1">
        <f>IFERROR(IF(VLOOKUP($AO19,'2주차'!$Z$5:$AC$406,3,FALSE)="","",VLOOKUP($AO19,'2주차'!$Z$5:$AC$406,3,FALSE)),"")</f>
        <v>65</v>
      </c>
      <c r="AR19" s="1">
        <f>IFERROR(VLOOKUP($AO19,'2주차'!$Z$5:$AC$400,4,FALSE)," ")</f>
        <v>100</v>
      </c>
      <c r="AT19" s="1">
        <f>수강생명단!$C15</f>
        <v>43354</v>
      </c>
      <c r="AU19" s="1">
        <f>수강생명단!C15</f>
        <v>43354</v>
      </c>
      <c r="AV19" s="1" t="str">
        <f>IFERROR(IF(VLOOKUP($AU19,'2주차'!$AF$5:$AI$406,3,FALSE)="","",VLOOKUP($AU19,'2주차'!$AF$5:$AI$406,3,FALSE)),"")</f>
        <v/>
      </c>
      <c r="AX19" s="1">
        <f>수강생명단!$C15</f>
        <v>43354</v>
      </c>
      <c r="AY19" s="1" t="str">
        <f>수강생명단!D15</f>
        <v>구민상</v>
      </c>
      <c r="AZ19" s="1">
        <f>IFERROR(IF(VLOOKUP($A19,'3주차'!$A$5:$D$406,3,FALSE)="","",VLOOKUP($A19,'3주차'!$A$5:$D$406,3,FALSE)),"")</f>
        <v>90</v>
      </c>
      <c r="BA19" s="1">
        <f>IFERROR(VLOOKUP($Z19,'3주차'!$A$5:$D$400,4,FALSE)," ")</f>
        <v>80</v>
      </c>
      <c r="BC19" s="1">
        <f>수강생명단!$C15</f>
        <v>43354</v>
      </c>
      <c r="BD19" s="1" t="str">
        <f>수강생명단!D15</f>
        <v>구민상</v>
      </c>
      <c r="BE19" s="1">
        <f>IFERROR(IF(VLOOKUP($BC19,'3주차'!$F$5:$I$406,3,FALSE)="","",VLOOKUP($F19,'3주차'!$F$5:$I$406,3,FALSE)),"")</f>
        <v>60</v>
      </c>
      <c r="BF19" s="1">
        <f>IFERROR(VLOOKUP($BC19,'3주차'!$F$5:$I$400,4,FALSE)," ")</f>
        <v>70</v>
      </c>
      <c r="BH19" s="1">
        <f>수강생명단!$C15</f>
        <v>43354</v>
      </c>
      <c r="BI19" s="1" t="str">
        <f>수강생명단!D15</f>
        <v>구민상</v>
      </c>
      <c r="BJ19" s="1">
        <f>IFERROR(IF(VLOOKUP($BH19,'3주차'!$K$5:$N$406,3,FALSE)="","",VLOOKUP($AJ19,'3주차'!$K$5:$XN$406,3,FALSE)),"")</f>
        <v>75</v>
      </c>
      <c r="BK19" s="1">
        <f>IFERROR(VLOOKUP($BH19,'3주차'!$K$5:$N$400,4,FALSE)," ")</f>
        <v>90</v>
      </c>
      <c r="BM19" s="1">
        <f>수강생명단!$C15</f>
        <v>43354</v>
      </c>
      <c r="BN19" s="1" t="str">
        <f>수강생명단!D15</f>
        <v>구민상</v>
      </c>
      <c r="BO19" s="1">
        <f>IFERROR(IF(VLOOKUP($BM19,'3주차'!$P$5:$S$406,3,FALSE)="","",VLOOKUP($BM19,'3주차'!$P$5:$S$406,3,FALSE)),"")</f>
        <v>70</v>
      </c>
      <c r="BP19" s="1">
        <f>IFERROR(VLOOKUP($BM19,'3주차'!$P$5:$S$400,4,FALSE)," ")</f>
        <v>90</v>
      </c>
      <c r="BR19" s="1">
        <f>수강생명단!$C15</f>
        <v>43354</v>
      </c>
      <c r="BS19" s="1">
        <f>수강생명단!C15</f>
        <v>43354</v>
      </c>
      <c r="BT19" s="1">
        <f>IFERROR(IF(VLOOKUP($BS19,'3주차'!$V$5:$X$406,3,FALSE)="","",VLOOKUP($BS19,'3주차'!$V$5:$X$406,3,FALSE)),"")</f>
        <v>94</v>
      </c>
      <c r="BW19" s="1">
        <f>수강생명단!$C15</f>
        <v>43354</v>
      </c>
      <c r="BX19" s="1" t="str">
        <f>수강생명단!D15</f>
        <v>구민상</v>
      </c>
      <c r="BY19" s="1">
        <f>IFERROR(IF(VLOOKUP($A19,'4주차'!$A$5:$D$406,3,FALSE)="","",VLOOKUP($A19,'4주차'!$A$5:$D$406,3,FALSE)),"")</f>
        <v>80</v>
      </c>
      <c r="BZ19" s="1">
        <f>IFERROR(VLOOKUP($Z19,'4주차'!$A$5:$D$400,4,FALSE)," ")</f>
        <v>60</v>
      </c>
      <c r="CB19" s="1">
        <f>수강생명단!$C15</f>
        <v>43354</v>
      </c>
      <c r="CC19" s="1" t="str">
        <f>수강생명단!D15</f>
        <v>구민상</v>
      </c>
      <c r="CD19" s="1">
        <f>IFERROR(IF(VLOOKUP($BC19,'4주차'!$F$5:$I$406,3,FALSE)="","",VLOOKUP($F19,'4주차'!$F$5:$I$406,3,FALSE)),"")</f>
        <v>60</v>
      </c>
      <c r="CE19" s="1">
        <f>IFERROR(VLOOKUP($BC19,'4주차'!$F$5:$I$400,4,FALSE)," ")</f>
        <v>100</v>
      </c>
      <c r="CG19" s="1">
        <f>수강생명단!$C15</f>
        <v>43354</v>
      </c>
      <c r="CH19" s="1" t="str">
        <f>수강생명단!D15</f>
        <v>구민상</v>
      </c>
      <c r="CI19" s="1">
        <f>IFERROR(IF(VLOOKUP($BH19,'4주차'!$K$5:$N$406,3,FALSE)="","",VLOOKUP($AJ19,'4주차'!$K$5:$WU$406,3,FALSE)),"")</f>
        <v>70</v>
      </c>
      <c r="CJ19" s="1">
        <f>IFERROR(VLOOKUP($BH19,'4주차'!$K$5:$N$400,4,FALSE)," ")</f>
        <v>90</v>
      </c>
      <c r="CL19" s="1">
        <f>수강생명단!$C15</f>
        <v>43354</v>
      </c>
      <c r="CM19" s="1" t="str">
        <f>수강생명단!D15</f>
        <v>구민상</v>
      </c>
      <c r="CN19" s="1">
        <f>IFERROR(IF(VLOOKUP($BM19,'4주차'!$P$5:$S$406,3,FALSE)="","",VLOOKUP($BM19,'4주차'!$P$5:$S$406,3,FALSE)),"")</f>
        <v>80</v>
      </c>
      <c r="CO19" s="1">
        <f>IFERROR(VLOOKUP($BM19,'4주차'!$P$5:$S$400,4,FALSE)," ")</f>
        <v>50</v>
      </c>
      <c r="CQ19" s="1">
        <f>수강생명단!$C15</f>
        <v>43354</v>
      </c>
      <c r="CR19" s="1">
        <f>수강생명단!C15</f>
        <v>43354</v>
      </c>
      <c r="CS19" s="1">
        <f>IFERROR(IF(VLOOKUP($BS19,'4주차'!$V$5:$X$406,3,FALSE)="","",VLOOKUP($BS19,'4주차'!$V$5:$X$406,3,FALSE)),"")</f>
        <v>96</v>
      </c>
      <c r="CV19" s="1">
        <v>12</v>
      </c>
      <c r="CW19" s="1" t="str">
        <f>수강생명단!D15</f>
        <v>구민상</v>
      </c>
      <c r="CX19" s="1">
        <f>IFERROR(VLOOKUP($BX19,'5주차'!$B$5:$D$400,2,FALSE),"불참")</f>
        <v>90</v>
      </c>
      <c r="CY19" s="1">
        <f>IFERROR(VLOOKUP($AY19,'5주차'!$B$5:$D$400,3,FALSE),"불참")</f>
        <v>70</v>
      </c>
      <c r="DA19" s="1">
        <v>12</v>
      </c>
      <c r="DB19" s="1" t="str">
        <f>수강생명단!D15</f>
        <v>구민상</v>
      </c>
      <c r="DC19" s="1" t="str">
        <f>IFERROR(VLOOKUP($CC19,'5주차'!$G$5:$I$400,2,FALSE),"불참")</f>
        <v>불참</v>
      </c>
      <c r="DD19" s="1" t="str">
        <f>IFERROR(VLOOKUP($CC19,'5주차'!$G$5:$I$400,3,FALSE),"불참")</f>
        <v>불참</v>
      </c>
      <c r="DF19" s="1">
        <v>12</v>
      </c>
      <c r="DG19" s="1" t="str">
        <f>수강생명단!D15</f>
        <v>구민상</v>
      </c>
      <c r="DH19" s="1" t="str">
        <f>IFERROR(VLOOKUP($CH19,'5주차'!$V$5:$X$400,2,FALSE),"불참")</f>
        <v>불참</v>
      </c>
      <c r="DI19" s="1" t="str">
        <f>IFERROR(VLOOKUP($BI19,'5주차'!$V$5:$X$400,3,FALSE),"불참")</f>
        <v>불참</v>
      </c>
      <c r="DK19" s="1">
        <v>12</v>
      </c>
      <c r="DL19" s="1" t="str">
        <f>수강생명단!D15</f>
        <v>구민상</v>
      </c>
      <c r="DM19" s="1" t="str">
        <f>IFERROR(VLOOKUP($CM19,'5주차'!$AA$5:$AC$400,2,FALSE),"불참")</f>
        <v>불참</v>
      </c>
      <c r="DN19" s="1" t="str">
        <f>IFERROR(VLOOKUP($CM19,'5주차'!$AA$5:$AC$400,3,FALSE),"불참")</f>
        <v>불참</v>
      </c>
      <c r="DP19" s="1">
        <v>12</v>
      </c>
      <c r="DQ19" s="1" t="str">
        <f>수강생명단!D15</f>
        <v>구민상</v>
      </c>
      <c r="DR19" s="1" t="str">
        <f>IFERROR(VLOOKUP(#REF!,'5주차'!$AF$5:$AH$400,2,FALSE),"불참")</f>
        <v>불참</v>
      </c>
      <c r="DS19" s="1" t="str">
        <f>IFERROR(VLOOKUP(#REF!,'5주차'!$AF$5:$AH$400,3,FALSE),"불참")</f>
        <v>불참</v>
      </c>
      <c r="DU19" s="1">
        <v>12</v>
      </c>
      <c r="DV19" s="1">
        <f>수강생명단!C15</f>
        <v>43354</v>
      </c>
      <c r="DW19" s="1" t="str">
        <f>IFERROR(VLOOKUP($DV19,'5주차'!$AK$5:$AL$400,2,FALSE),"불참")</f>
        <v>불참</v>
      </c>
      <c r="DX19" s="1" t="str">
        <f>IFERROR(VLOOKUP($DV19,'5주차'!$AK$5:$AL$400,2,FALSE),"불참")</f>
        <v>불참</v>
      </c>
    </row>
    <row r="20" spans="1:128" ht="21.95" customHeight="1" x14ac:dyDescent="0.15">
      <c r="A20" s="1">
        <f>수강생명단!$C16</f>
        <v>35360</v>
      </c>
      <c r="B20" s="1" t="str">
        <f>수강생명단!D16</f>
        <v>구소현</v>
      </c>
      <c r="C20" s="1" t="str">
        <f>IFERROR(IF(VLOOKUP($A20,'1주차'!$A$5:$D$393,3,FALSE)="","",VLOOKUP($A20,'1주차'!$A$5:$D$393,3,FALSE)),"")</f>
        <v>85(라)</v>
      </c>
      <c r="D20" s="1" t="str">
        <f>IFERROR(IF(VLOOKUP($Q20,'1주차'!$A$5:$D$393,4,FALSE)="","",VLOOKUP($B20,'1주차'!$Q$5:$S$393,3,FALSE)),"")</f>
        <v/>
      </c>
      <c r="F20" s="1">
        <f>수강생명단!C16</f>
        <v>35360</v>
      </c>
      <c r="G20" s="1" t="str">
        <f>수강생명단!D16</f>
        <v>구소현</v>
      </c>
      <c r="H20" s="1" t="str">
        <f>IFERROR(IF(VLOOKUP($F20,'1주차'!$F$5:$I$393,3,FALSE)="","",VLOOKUP($F20,'1주차'!$F$5:$I$393,3,FALSE)),"")</f>
        <v>95(라)</v>
      </c>
      <c r="I20" s="1" t="str">
        <f>IFERROR(IF(VLOOKUP($Q20,'1주차'!$F$5:$I$393,3,FALSE)="","",VLOOKUP($B20,'1주차'!$Q$5:$S$393,3,FALSE)),"")</f>
        <v/>
      </c>
      <c r="K20" s="1">
        <f>수강생명단!C16</f>
        <v>35360</v>
      </c>
      <c r="L20" s="1" t="str">
        <f>수강생명단!D16</f>
        <v>구소현</v>
      </c>
      <c r="M20" s="1" t="str">
        <f>IFERROR(IF(VLOOKUP($K20,'1주차'!$K$5:$N$393,3,FALSE)="","",VLOOKUP($K20,'1주차'!$K$5:$N$393,3,FALSE)),"")</f>
        <v>85(라)</v>
      </c>
      <c r="N20" s="1" t="str">
        <f>IFERROR(IF(VLOOKUP($Q20,'1주차'!$N$5:$KQ$393,3,FALSE)="","",VLOOKUP($B20,'1주차'!$Q$5:$S$393,3,FALSE)),"")</f>
        <v/>
      </c>
      <c r="P20" s="1">
        <f>수강생명단!C16</f>
        <v>35360</v>
      </c>
      <c r="Q20" s="1" t="str">
        <f>수강생명단!D16</f>
        <v>구소현</v>
      </c>
      <c r="R20" s="1" t="str">
        <f>IFERROR(IF(VLOOKUP($P20,'1주차'!$P$5:$S$393,3,FALSE)="","",VLOOKUP($P20,'1주차'!$P$5:$S$393,3,FALSE)),"")</f>
        <v>95(라)</v>
      </c>
      <c r="S20" s="1" t="str">
        <f>IFERROR(IF(VLOOKUP($P20,'1주차'!$P$5:$S$393,4,FALSE)="","",VLOOKUP($P20,'1주차'!$P$5:$S$393,4,FALSE)),"")</f>
        <v>라이브</v>
      </c>
      <c r="U20" s="1">
        <f>수강생명단!C16</f>
        <v>35360</v>
      </c>
      <c r="V20" s="1" t="str">
        <f>수강생명단!D16</f>
        <v>구소현</v>
      </c>
      <c r="Z20" s="1">
        <f>수강생명단!$C16</f>
        <v>35360</v>
      </c>
      <c r="AA20" s="1" t="str">
        <f>수강생명단!D16</f>
        <v>구소현</v>
      </c>
      <c r="AB20" s="1" t="str">
        <f>IFERROR(IF(VLOOKUP($A20,'2주차'!$A$5:$D$406,3,FALSE)="","",VLOOKUP($A20,'2주차'!$A$5:$D$406,3,FALSE)),"")</f>
        <v>80(라)</v>
      </c>
      <c r="AC20" s="1" t="str">
        <f>IFERROR(VLOOKUP($Z20,'2주차'!$A$5:$D$400,4,FALSE)," ")</f>
        <v>라이브</v>
      </c>
      <c r="AE20" s="1">
        <f>수강생명단!$C16</f>
        <v>35360</v>
      </c>
      <c r="AF20" s="1" t="str">
        <f>수강생명단!D16</f>
        <v>구소현</v>
      </c>
      <c r="AG20" s="1" t="str">
        <f>IFERROR(IF(VLOOKUP($AE20,'2주차'!$F$5:$I$406,3,FALSE)="","",VLOOKUP($F20,'2주차'!$F$5:$I$406,3,FALSE)),"")</f>
        <v>80(라)</v>
      </c>
      <c r="AH20" s="1" t="str">
        <f>IFERROR(VLOOKUP($AE20,'2주차'!$F$5:$I$400,4,FALSE)," ")</f>
        <v>라이브</v>
      </c>
      <c r="AJ20" s="1">
        <f>수강생명단!$C16</f>
        <v>35360</v>
      </c>
      <c r="AK20" s="1" t="str">
        <f>수강생명단!D16</f>
        <v>구소현</v>
      </c>
      <c r="AL20" s="1" t="str">
        <f>IFERROR(IF(VLOOKUP($AJ20,'2주차'!$U$5:$X$406,3,FALSE)="","",VLOOKUP($F20,'2주차'!$U$5:$X$406,3,FALSE)),"")</f>
        <v/>
      </c>
      <c r="AM20" s="1" t="str">
        <f>IFERROR(VLOOKUP($AJ20,'2주차'!$U$5:$X$400,4,FALSE)," ")</f>
        <v xml:space="preserve"> </v>
      </c>
      <c r="AO20" s="1">
        <f>수강생명단!$C16</f>
        <v>35360</v>
      </c>
      <c r="AP20" s="1" t="str">
        <f>수강생명단!D16</f>
        <v>구소현</v>
      </c>
      <c r="AQ20" s="1" t="str">
        <f>IFERROR(IF(VLOOKUP($AO20,'2주차'!$Z$5:$AC$406,3,FALSE)="","",VLOOKUP($AO20,'2주차'!$Z$5:$AC$406,3,FALSE)),"")</f>
        <v>55(라)</v>
      </c>
      <c r="AR20" s="1" t="str">
        <f>IFERROR(VLOOKUP($AO20,'2주차'!$Z$5:$AC$400,4,FALSE)," ")</f>
        <v>라이브</v>
      </c>
      <c r="AT20" s="1">
        <f>수강생명단!$C16</f>
        <v>35360</v>
      </c>
      <c r="AU20" s="1">
        <f>수강생명단!C16</f>
        <v>35360</v>
      </c>
      <c r="AV20" s="1" t="str">
        <f>IFERROR(IF(VLOOKUP($AU20,'2주차'!$AF$5:$AI$406,3,FALSE)="","",VLOOKUP($AU20,'2주차'!$AF$5:$AI$406,3,FALSE)),"")</f>
        <v>93(라)</v>
      </c>
      <c r="AX20" s="1">
        <f>수강생명단!$C16</f>
        <v>35360</v>
      </c>
      <c r="AY20" s="1" t="str">
        <f>수강생명단!D16</f>
        <v>구소현</v>
      </c>
      <c r="AZ20" s="1" t="str">
        <f>IFERROR(IF(VLOOKUP($A20,'3주차'!$A$5:$D$406,3,FALSE)="","",VLOOKUP($A20,'3주차'!$A$5:$D$406,3,FALSE)),"")</f>
        <v/>
      </c>
      <c r="BA20" s="1" t="str">
        <f>IFERROR(VLOOKUP($Z20,'3주차'!$A$5:$D$400,4,FALSE)," ")</f>
        <v xml:space="preserve"> </v>
      </c>
      <c r="BC20" s="1">
        <f>수강생명단!$C16</f>
        <v>35360</v>
      </c>
      <c r="BD20" s="1" t="str">
        <f>수강생명단!D16</f>
        <v>구소현</v>
      </c>
      <c r="BE20" s="1" t="str">
        <f>IFERROR(IF(VLOOKUP($BC20,'3주차'!$F$5:$I$406,3,FALSE)="","",VLOOKUP($F20,'3주차'!$F$5:$I$406,3,FALSE)),"")</f>
        <v>75(라)</v>
      </c>
      <c r="BF20" s="1" t="str">
        <f>IFERROR(VLOOKUP($BC20,'3주차'!$F$5:$I$400,4,FALSE)," ")</f>
        <v>라이브</v>
      </c>
      <c r="BH20" s="1">
        <f>수강생명단!$C16</f>
        <v>35360</v>
      </c>
      <c r="BI20" s="1" t="str">
        <f>수강생명단!D16</f>
        <v>구소현</v>
      </c>
      <c r="BJ20" s="1" t="str">
        <f>IFERROR(IF(VLOOKUP($BH20,'3주차'!$K$5:$N$406,3,FALSE)="","",VLOOKUP($AJ20,'3주차'!$K$5:$XN$406,3,FALSE)),"")</f>
        <v>85(라)</v>
      </c>
      <c r="BK20" s="1" t="str">
        <f>IFERROR(VLOOKUP($BH20,'3주차'!$K$5:$N$400,4,FALSE)," ")</f>
        <v>라이브</v>
      </c>
      <c r="BM20" s="1">
        <f>수강생명단!$C16</f>
        <v>35360</v>
      </c>
      <c r="BN20" s="1" t="str">
        <f>수강생명단!D16</f>
        <v>구소현</v>
      </c>
      <c r="BO20" s="1" t="str">
        <f>IFERROR(IF(VLOOKUP($BM20,'3주차'!$P$5:$S$406,3,FALSE)="","",VLOOKUP($BM20,'3주차'!$P$5:$S$406,3,FALSE)),"")</f>
        <v/>
      </c>
      <c r="BP20" s="1" t="str">
        <f>IFERROR(VLOOKUP($BM20,'3주차'!$P$5:$S$400,4,FALSE)," ")</f>
        <v xml:space="preserve"> </v>
      </c>
      <c r="BR20" s="1">
        <f>수강생명단!$C16</f>
        <v>35360</v>
      </c>
      <c r="BS20" s="1">
        <f>수강생명단!C16</f>
        <v>35360</v>
      </c>
      <c r="BT20" s="1" t="str">
        <f>IFERROR(IF(VLOOKUP($BS20,'3주차'!$V$5:$X$406,3,FALSE)="","",VLOOKUP($BS20,'3주차'!$V$5:$X$406,3,FALSE)),"")</f>
        <v/>
      </c>
      <c r="BW20" s="1">
        <f>수강생명단!$C16</f>
        <v>35360</v>
      </c>
      <c r="BX20" s="1" t="str">
        <f>수강생명단!D16</f>
        <v>구소현</v>
      </c>
      <c r="BY20" s="1" t="str">
        <f>IFERROR(IF(VLOOKUP($A20,'4주차'!$A$5:$D$406,3,FALSE)="","",VLOOKUP($A20,'4주차'!$A$5:$D$406,3,FALSE)),"")</f>
        <v>80(라)</v>
      </c>
      <c r="BZ20" s="1" t="str">
        <f>IFERROR(VLOOKUP($Z20,'4주차'!$A$5:$D$400,4,FALSE)," ")</f>
        <v>라이브</v>
      </c>
      <c r="CB20" s="1">
        <f>수강생명단!$C16</f>
        <v>35360</v>
      </c>
      <c r="CC20" s="1" t="str">
        <f>수강생명단!D16</f>
        <v>구소현</v>
      </c>
      <c r="CD20" s="1" t="str">
        <f>IFERROR(IF(VLOOKUP($BC20,'4주차'!$F$5:$I$406,3,FALSE)="","",VLOOKUP($F20,'4주차'!$F$5:$I$406,3,FALSE)),"")</f>
        <v>탈락</v>
      </c>
      <c r="CE20" s="1" t="str">
        <f>IFERROR(VLOOKUP($BC20,'4주차'!$F$5:$I$400,4,FALSE)," ")</f>
        <v>탈락</v>
      </c>
      <c r="CG20" s="1">
        <f>수강생명단!$C16</f>
        <v>35360</v>
      </c>
      <c r="CH20" s="1" t="str">
        <f>수강생명단!D16</f>
        <v>구소현</v>
      </c>
      <c r="CI20" s="1" t="str">
        <f>IFERROR(IF(VLOOKUP($BH20,'4주차'!$K$5:$N$406,3,FALSE)="","",VLOOKUP($AJ20,'4주차'!$K$5:$WU$406,3,FALSE)),"")</f>
        <v>탈락</v>
      </c>
      <c r="CJ20" s="1" t="str">
        <f>IFERROR(VLOOKUP($BH20,'4주차'!$K$5:$N$400,4,FALSE)," ")</f>
        <v>탈락</v>
      </c>
      <c r="CL20" s="1">
        <f>수강생명단!$C16</f>
        <v>35360</v>
      </c>
      <c r="CM20" s="1" t="str">
        <f>수강생명단!D16</f>
        <v>구소현</v>
      </c>
      <c r="CN20" s="1" t="str">
        <f>IFERROR(IF(VLOOKUP($BM20,'4주차'!$P$5:$S$406,3,FALSE)="","",VLOOKUP($BM20,'4주차'!$P$5:$S$406,3,FALSE)),"")</f>
        <v>탈락</v>
      </c>
      <c r="CO20" s="1" t="str">
        <f>IFERROR(VLOOKUP($BM20,'4주차'!$P$5:$S$400,4,FALSE)," ")</f>
        <v>탈락</v>
      </c>
      <c r="CQ20" s="1">
        <f>수강생명단!$C16</f>
        <v>35360</v>
      </c>
      <c r="CR20" s="1">
        <f>수강생명단!C16</f>
        <v>35360</v>
      </c>
      <c r="CS20" s="1" t="str">
        <f>IFERROR(IF(VLOOKUP($BS20,'4주차'!$V$5:$X$406,3,FALSE)="","",VLOOKUP($BS20,'4주차'!$V$5:$X$406,3,FALSE)),"")</f>
        <v>탈락</v>
      </c>
      <c r="CV20" s="1">
        <v>13</v>
      </c>
      <c r="CW20" s="1" t="str">
        <f>수강생명단!D16</f>
        <v>구소현</v>
      </c>
      <c r="CX20" s="1" t="str">
        <f>IFERROR(VLOOKUP($BX20,'5주차'!$B$5:$D$400,2,FALSE),"불참")</f>
        <v>불참</v>
      </c>
      <c r="CY20" s="1" t="str">
        <f>IFERROR(VLOOKUP($AY20,'5주차'!$B$5:$D$400,3,FALSE),"불참")</f>
        <v>불참</v>
      </c>
      <c r="DA20" s="1">
        <v>13</v>
      </c>
      <c r="DB20" s="1" t="str">
        <f>수강생명단!D16</f>
        <v>구소현</v>
      </c>
      <c r="DC20" s="1" t="str">
        <f>IFERROR(VLOOKUP($CC20,'5주차'!$G$5:$I$400,2,FALSE),"불참")</f>
        <v>불참</v>
      </c>
      <c r="DD20" s="1" t="str">
        <f>IFERROR(VLOOKUP($CC20,'5주차'!$G$5:$I$400,3,FALSE),"불참")</f>
        <v>불참</v>
      </c>
      <c r="DF20" s="1">
        <v>13</v>
      </c>
      <c r="DG20" s="1" t="str">
        <f>수강생명단!D16</f>
        <v>구소현</v>
      </c>
      <c r="DH20" s="1" t="str">
        <f>IFERROR(VLOOKUP($CH20,'5주차'!$V$5:$X$400,2,FALSE),"불참")</f>
        <v>불참</v>
      </c>
      <c r="DI20" s="1" t="str">
        <f>IFERROR(VLOOKUP($BI20,'5주차'!$V$5:$X$400,3,FALSE),"불참")</f>
        <v>불참</v>
      </c>
      <c r="DK20" s="1">
        <v>13</v>
      </c>
      <c r="DL20" s="1" t="str">
        <f>수강생명단!D16</f>
        <v>구소현</v>
      </c>
      <c r="DM20" s="1" t="str">
        <f>IFERROR(VLOOKUP($CM20,'5주차'!$AA$5:$AC$400,2,FALSE),"불참")</f>
        <v>불참</v>
      </c>
      <c r="DN20" s="1" t="str">
        <f>IFERROR(VLOOKUP($CM20,'5주차'!$AA$5:$AC$400,3,FALSE),"불참")</f>
        <v>불참</v>
      </c>
      <c r="DP20" s="1">
        <v>13</v>
      </c>
      <c r="DQ20" s="1" t="str">
        <f>수강생명단!D16</f>
        <v>구소현</v>
      </c>
      <c r="DR20" s="1" t="str">
        <f>IFERROR(VLOOKUP(#REF!,'5주차'!$AF$5:$AH$400,2,FALSE),"불참")</f>
        <v>불참</v>
      </c>
      <c r="DS20" s="1" t="str">
        <f>IFERROR(VLOOKUP(#REF!,'5주차'!$AF$5:$AH$400,3,FALSE),"불참")</f>
        <v>불참</v>
      </c>
      <c r="DU20" s="1">
        <v>13</v>
      </c>
      <c r="DV20" s="1">
        <f>수강생명단!C16</f>
        <v>35360</v>
      </c>
      <c r="DW20" s="1" t="str">
        <f>IFERROR(VLOOKUP($DV20,'5주차'!$AK$5:$AL$400,2,FALSE),"불참")</f>
        <v>불참</v>
      </c>
      <c r="DX20" s="1" t="str">
        <f>IFERROR(VLOOKUP($DV20,'5주차'!$AK$5:$AL$400,2,FALSE),"불참")</f>
        <v>불참</v>
      </c>
    </row>
    <row r="21" spans="1:128" ht="21.95" customHeight="1" x14ac:dyDescent="0.15">
      <c r="A21" s="1">
        <f>수강생명단!$C17</f>
        <v>36141</v>
      </c>
      <c r="B21" s="1" t="str">
        <f>수강생명단!D17</f>
        <v>권경희</v>
      </c>
      <c r="C21" s="1">
        <f>IFERROR(IF(VLOOKUP($A21,'1주차'!$A$5:$D$393,3,FALSE)="","",VLOOKUP($A21,'1주차'!$A$5:$D$393,3,FALSE)),"")</f>
        <v>95</v>
      </c>
      <c r="D21" s="1" t="str">
        <f>IFERROR(IF(VLOOKUP($Q21,'1주차'!$A$5:$D$393,4,FALSE)="","",VLOOKUP($B21,'1주차'!$Q$5:$S$393,3,FALSE)),"")</f>
        <v/>
      </c>
      <c r="F21" s="1">
        <f>수강생명단!C17</f>
        <v>36141</v>
      </c>
      <c r="G21" s="1" t="str">
        <f>수강생명단!D17</f>
        <v>권경희</v>
      </c>
      <c r="H21" s="1">
        <f>IFERROR(IF(VLOOKUP($F21,'1주차'!$F$5:$I$393,3,FALSE)="","",VLOOKUP($F21,'1주차'!$F$5:$I$393,3,FALSE)),"")</f>
        <v>100</v>
      </c>
      <c r="I21" s="1" t="str">
        <f>IFERROR(IF(VLOOKUP($Q21,'1주차'!$F$5:$I$393,3,FALSE)="","",VLOOKUP($B21,'1주차'!$Q$5:$S$393,3,FALSE)),"")</f>
        <v/>
      </c>
      <c r="K21" s="1">
        <f>수강생명단!C17</f>
        <v>36141</v>
      </c>
      <c r="L21" s="1" t="str">
        <f>수강생명단!D17</f>
        <v>권경희</v>
      </c>
      <c r="M21" s="1">
        <f>IFERROR(IF(VLOOKUP($K21,'1주차'!$K$5:$N$393,3,FALSE)="","",VLOOKUP($K21,'1주차'!$K$5:$N$393,3,FALSE)),"")</f>
        <v>100</v>
      </c>
      <c r="N21" s="1" t="str">
        <f>IFERROR(IF(VLOOKUP($Q21,'1주차'!$N$5:$KQ$393,3,FALSE)="","",VLOOKUP($B21,'1주차'!$Q$5:$S$393,3,FALSE)),"")</f>
        <v/>
      </c>
      <c r="P21" s="1">
        <f>수강생명단!C17</f>
        <v>36141</v>
      </c>
      <c r="Q21" s="1" t="str">
        <f>수강생명단!D17</f>
        <v>권경희</v>
      </c>
      <c r="R21" s="1">
        <f>IFERROR(IF(VLOOKUP($P21,'1주차'!$P$5:$S$393,3,FALSE)="","",VLOOKUP($P21,'1주차'!$P$5:$S$393,3,FALSE)),"")</f>
        <v>90</v>
      </c>
      <c r="S21" s="1">
        <f>IFERROR(IF(VLOOKUP($P21,'1주차'!$P$5:$S$393,4,FALSE)="","",VLOOKUP($P21,'1주차'!$P$5:$S$393,4,FALSE)),"")</f>
        <v>100</v>
      </c>
      <c r="U21" s="1">
        <f>수강생명단!C17</f>
        <v>36141</v>
      </c>
      <c r="V21" s="1" t="str">
        <f>수강생명단!D17</f>
        <v>권경희</v>
      </c>
      <c r="Z21" s="1">
        <f>수강생명단!$C17</f>
        <v>36141</v>
      </c>
      <c r="AA21" s="1" t="str">
        <f>수강생명단!D17</f>
        <v>권경희</v>
      </c>
      <c r="AB21" s="1">
        <f>IFERROR(IF(VLOOKUP($A21,'2주차'!$A$5:$D$406,3,FALSE)="","",VLOOKUP($A21,'2주차'!$A$5:$D$406,3,FALSE)),"")</f>
        <v>90</v>
      </c>
      <c r="AC21" s="1">
        <f>IFERROR(VLOOKUP($Z21,'2주차'!$A$5:$D$400,4,FALSE)," ")</f>
        <v>90</v>
      </c>
      <c r="AE21" s="1">
        <f>수강생명단!$C17</f>
        <v>36141</v>
      </c>
      <c r="AF21" s="1" t="str">
        <f>수강생명단!D17</f>
        <v>권경희</v>
      </c>
      <c r="AG21" s="1">
        <f>IFERROR(IF(VLOOKUP($AE21,'2주차'!$F$5:$I$406,3,FALSE)="","",VLOOKUP($F21,'2주차'!$F$5:$I$406,3,FALSE)),"")</f>
        <v>90</v>
      </c>
      <c r="AH21" s="1">
        <f>IFERROR(VLOOKUP($AE21,'2주차'!$F$5:$I$400,4,FALSE)," ")</f>
        <v>90</v>
      </c>
      <c r="AJ21" s="1">
        <f>수강생명단!$C17</f>
        <v>36141</v>
      </c>
      <c r="AK21" s="1" t="str">
        <f>수강생명단!D17</f>
        <v>권경희</v>
      </c>
      <c r="AL21" s="1" t="str">
        <f>IFERROR(IF(VLOOKUP($AJ21,'2주차'!$U$5:$X$406,3,FALSE)="","",VLOOKUP($F21,'2주차'!$U$5:$X$406,3,FALSE)),"")</f>
        <v>60(라)</v>
      </c>
      <c r="AM21" s="1" t="str">
        <f>IFERROR(VLOOKUP($AJ21,'2주차'!$U$5:$X$400,4,FALSE)," ")</f>
        <v>라이브</v>
      </c>
      <c r="AO21" s="1">
        <f>수강생명단!$C17</f>
        <v>36141</v>
      </c>
      <c r="AP21" s="1" t="str">
        <f>수강생명단!D17</f>
        <v>권경희</v>
      </c>
      <c r="AQ21" s="1">
        <f>IFERROR(IF(VLOOKUP($AO21,'2주차'!$Z$5:$AC$406,3,FALSE)="","",VLOOKUP($AO21,'2주차'!$Z$5:$AC$406,3,FALSE)),"")</f>
        <v>75</v>
      </c>
      <c r="AR21" s="1">
        <f>IFERROR(VLOOKUP($AO21,'2주차'!$Z$5:$AC$400,4,FALSE)," ")</f>
        <v>90</v>
      </c>
      <c r="AT21" s="1">
        <f>수강생명단!$C17</f>
        <v>36141</v>
      </c>
      <c r="AU21" s="1">
        <f>수강생명단!C17</f>
        <v>36141</v>
      </c>
      <c r="AV21" s="1">
        <f>IFERROR(IF(VLOOKUP($AU21,'2주차'!$AF$5:$AI$406,3,FALSE)="","",VLOOKUP($AU21,'2주차'!$AF$5:$AI$406,3,FALSE)),"")</f>
        <v>97</v>
      </c>
      <c r="AX21" s="1">
        <f>수강생명단!$C17</f>
        <v>36141</v>
      </c>
      <c r="AY21" s="1" t="str">
        <f>수강생명단!D17</f>
        <v>권경희</v>
      </c>
      <c r="AZ21" s="1">
        <f>IFERROR(IF(VLOOKUP($A21,'3주차'!$A$5:$D$406,3,FALSE)="","",VLOOKUP($A21,'3주차'!$A$5:$D$406,3,FALSE)),"")</f>
        <v>95</v>
      </c>
      <c r="BA21" s="1">
        <f>IFERROR(VLOOKUP($Z21,'3주차'!$A$5:$D$400,4,FALSE)," ")</f>
        <v>100</v>
      </c>
      <c r="BC21" s="1">
        <f>수강생명단!$C17</f>
        <v>36141</v>
      </c>
      <c r="BD21" s="1" t="str">
        <f>수강생명단!D17</f>
        <v>권경희</v>
      </c>
      <c r="BE21" s="1">
        <f>IFERROR(IF(VLOOKUP($BC21,'3주차'!$F$5:$I$406,3,FALSE)="","",VLOOKUP($F21,'3주차'!$F$5:$I$406,3,FALSE)),"")</f>
        <v>95</v>
      </c>
      <c r="BF21" s="1">
        <f>IFERROR(VLOOKUP($BC21,'3주차'!$F$5:$I$400,4,FALSE)," ")</f>
        <v>100</v>
      </c>
      <c r="BH21" s="1">
        <f>수강생명단!$C17</f>
        <v>36141</v>
      </c>
      <c r="BI21" s="1" t="str">
        <f>수강생명단!D17</f>
        <v>권경희</v>
      </c>
      <c r="BJ21" s="1">
        <f>IFERROR(IF(VLOOKUP($BH21,'3주차'!$K$5:$N$406,3,FALSE)="","",VLOOKUP($AJ21,'3주차'!$K$5:$XN$406,3,FALSE)),"")</f>
        <v>90</v>
      </c>
      <c r="BK21" s="1">
        <f>IFERROR(VLOOKUP($BH21,'3주차'!$K$5:$N$400,4,FALSE)," ")</f>
        <v>90</v>
      </c>
      <c r="BM21" s="1">
        <f>수강생명단!$C17</f>
        <v>36141</v>
      </c>
      <c r="BN21" s="1" t="str">
        <f>수강생명단!D17</f>
        <v>권경희</v>
      </c>
      <c r="BO21" s="1">
        <f>IFERROR(IF(VLOOKUP($BM21,'3주차'!$P$5:$S$406,3,FALSE)="","",VLOOKUP($BM21,'3주차'!$P$5:$S$406,3,FALSE)),"")</f>
        <v>90</v>
      </c>
      <c r="BP21" s="1">
        <f>IFERROR(VLOOKUP($BM21,'3주차'!$P$5:$S$400,4,FALSE)," ")</f>
        <v>100</v>
      </c>
      <c r="BR21" s="1">
        <f>수강생명단!$C17</f>
        <v>36141</v>
      </c>
      <c r="BS21" s="1">
        <f>수강생명단!C17</f>
        <v>36141</v>
      </c>
      <c r="BT21" s="1">
        <f>IFERROR(IF(VLOOKUP($BS21,'3주차'!$V$5:$X$406,3,FALSE)="","",VLOOKUP($BS21,'3주차'!$V$5:$X$406,3,FALSE)),"")</f>
        <v>96</v>
      </c>
      <c r="BW21" s="1">
        <f>수강생명단!$C17</f>
        <v>36141</v>
      </c>
      <c r="BX21" s="1" t="str">
        <f>수강생명단!D17</f>
        <v>권경희</v>
      </c>
      <c r="BY21" s="1" t="str">
        <f>IFERROR(IF(VLOOKUP($A21,'4주차'!$A$5:$D$406,3,FALSE)="","",VLOOKUP($A21,'4주차'!$A$5:$D$406,3,FALSE)),"")</f>
        <v>90(라)</v>
      </c>
      <c r="BZ21" s="1" t="str">
        <f>IFERROR(VLOOKUP($Z21,'4주차'!$A$5:$D$400,4,FALSE)," ")</f>
        <v>라이브</v>
      </c>
      <c r="CB21" s="1">
        <f>수강생명단!$C17</f>
        <v>36141</v>
      </c>
      <c r="CC21" s="1" t="str">
        <f>수강생명단!D17</f>
        <v>권경희</v>
      </c>
      <c r="CD21" s="1" t="str">
        <f>IFERROR(IF(VLOOKUP($BC21,'4주차'!$F$5:$I$406,3,FALSE)="","",VLOOKUP($F21,'4주차'!$F$5:$I$406,3,FALSE)),"")</f>
        <v>60(라)</v>
      </c>
      <c r="CE21" s="1" t="str">
        <f>IFERROR(VLOOKUP($BC21,'4주차'!$F$5:$I$400,4,FALSE)," ")</f>
        <v>라이브</v>
      </c>
      <c r="CG21" s="1">
        <f>수강생명단!$C17</f>
        <v>36141</v>
      </c>
      <c r="CH21" s="1" t="str">
        <f>수강생명단!D17</f>
        <v>권경희</v>
      </c>
      <c r="CI21" s="1" t="str">
        <f>IFERROR(IF(VLOOKUP($BH21,'4주차'!$K$5:$N$406,3,FALSE)="","",VLOOKUP($AJ21,'4주차'!$K$5:$WU$406,3,FALSE)),"")</f>
        <v>50(라)</v>
      </c>
      <c r="CJ21" s="1" t="str">
        <f>IFERROR(VLOOKUP($BH21,'4주차'!$K$5:$N$400,4,FALSE)," ")</f>
        <v>라이브</v>
      </c>
      <c r="CL21" s="1">
        <f>수강생명단!$C17</f>
        <v>36141</v>
      </c>
      <c r="CM21" s="1" t="str">
        <f>수강생명단!D17</f>
        <v>권경희</v>
      </c>
      <c r="CN21" s="1" t="str">
        <f>IFERROR(IF(VLOOKUP($BM21,'4주차'!$P$5:$S$406,3,FALSE)="","",VLOOKUP($BM21,'4주차'!$P$5:$S$406,3,FALSE)),"")</f>
        <v>70(라)</v>
      </c>
      <c r="CO21" s="1" t="str">
        <f>IFERROR(VLOOKUP($BM21,'4주차'!$P$5:$S$400,4,FALSE)," ")</f>
        <v>라이브</v>
      </c>
      <c r="CQ21" s="1">
        <f>수강생명단!$C17</f>
        <v>36141</v>
      </c>
      <c r="CR21" s="1">
        <f>수강생명단!C17</f>
        <v>36141</v>
      </c>
      <c r="CS21" s="1">
        <f>IFERROR(IF(VLOOKUP($BS21,'4주차'!$V$5:$X$406,3,FALSE)="","",VLOOKUP($BS21,'4주차'!$V$5:$X$406,3,FALSE)),"")</f>
        <v>96</v>
      </c>
      <c r="CV21" s="1">
        <v>14</v>
      </c>
      <c r="CW21" s="1" t="str">
        <f>수강생명단!D17</f>
        <v>권경희</v>
      </c>
      <c r="CX21" s="1">
        <f>IFERROR(VLOOKUP($BX21,'5주차'!$B$5:$D$400,2,FALSE),"불참")</f>
        <v>90</v>
      </c>
      <c r="CY21" s="1">
        <f>IFERROR(VLOOKUP($AY21,'5주차'!$B$5:$D$400,3,FALSE),"불참")</f>
        <v>80</v>
      </c>
      <c r="DA21" s="1">
        <v>14</v>
      </c>
      <c r="DB21" s="1" t="str">
        <f>수강생명단!D17</f>
        <v>권경희</v>
      </c>
      <c r="DC21" s="1" t="str">
        <f>IFERROR(VLOOKUP($CC21,'5주차'!$G$5:$I$400,2,FALSE),"불참")</f>
        <v>불참</v>
      </c>
      <c r="DD21" s="1" t="str">
        <f>IFERROR(VLOOKUP($CC21,'5주차'!$G$5:$I$400,3,FALSE),"불참")</f>
        <v>불참</v>
      </c>
      <c r="DF21" s="1">
        <v>14</v>
      </c>
      <c r="DG21" s="1" t="str">
        <f>수강생명단!D17</f>
        <v>권경희</v>
      </c>
      <c r="DH21" s="1" t="str">
        <f>IFERROR(VLOOKUP($CH21,'5주차'!$V$5:$X$400,2,FALSE),"불참")</f>
        <v>불참</v>
      </c>
      <c r="DI21" s="1" t="str">
        <f>IFERROR(VLOOKUP($BI21,'5주차'!$V$5:$X$400,3,FALSE),"불참")</f>
        <v>불참</v>
      </c>
      <c r="DK21" s="1">
        <v>14</v>
      </c>
      <c r="DL21" s="1" t="str">
        <f>수강생명단!D17</f>
        <v>권경희</v>
      </c>
      <c r="DM21" s="1" t="str">
        <f>IFERROR(VLOOKUP($CM21,'5주차'!$AA$5:$AC$400,2,FALSE),"불참")</f>
        <v>불참</v>
      </c>
      <c r="DN21" s="1" t="str">
        <f>IFERROR(VLOOKUP($CM21,'5주차'!$AA$5:$AC$400,3,FALSE),"불참")</f>
        <v>불참</v>
      </c>
      <c r="DP21" s="1">
        <v>14</v>
      </c>
      <c r="DQ21" s="1" t="str">
        <f>수강생명단!D17</f>
        <v>권경희</v>
      </c>
      <c r="DR21" s="1" t="str">
        <f>IFERROR(VLOOKUP(#REF!,'5주차'!$AF$5:$AH$400,2,FALSE),"불참")</f>
        <v>불참</v>
      </c>
      <c r="DS21" s="1" t="str">
        <f>IFERROR(VLOOKUP(#REF!,'5주차'!$AF$5:$AH$400,3,FALSE),"불참")</f>
        <v>불참</v>
      </c>
      <c r="DU21" s="1">
        <v>14</v>
      </c>
      <c r="DV21" s="1">
        <f>수강생명단!C17</f>
        <v>36141</v>
      </c>
      <c r="DW21" s="1" t="str">
        <f>IFERROR(VLOOKUP($DV21,'5주차'!$AK$5:$AL$400,2,FALSE),"불참")</f>
        <v>불참</v>
      </c>
      <c r="DX21" s="1" t="str">
        <f>IFERROR(VLOOKUP($DV21,'5주차'!$AK$5:$AL$400,2,FALSE),"불참")</f>
        <v>불참</v>
      </c>
    </row>
    <row r="22" spans="1:128" ht="21.95" customHeight="1" x14ac:dyDescent="0.15">
      <c r="A22" s="1">
        <f>수강생명단!$C18</f>
        <v>36169</v>
      </c>
      <c r="B22" s="1" t="str">
        <f>수강생명단!D18</f>
        <v>권민재</v>
      </c>
      <c r="C22" s="1" t="str">
        <f>IFERROR(IF(VLOOKUP($A22,'1주차'!$A$5:$D$393,3,FALSE)="","",VLOOKUP($A22,'1주차'!$A$5:$D$393,3,FALSE)),"")</f>
        <v>25(라)</v>
      </c>
      <c r="D22" s="1" t="str">
        <f>IFERROR(IF(VLOOKUP($Q22,'1주차'!$A$5:$D$393,4,FALSE)="","",VLOOKUP($B22,'1주차'!$Q$5:$S$393,3,FALSE)),"")</f>
        <v/>
      </c>
      <c r="F22" s="1">
        <f>수강생명단!C18</f>
        <v>36169</v>
      </c>
      <c r="G22" s="1" t="str">
        <f>수강생명단!D18</f>
        <v>권민재</v>
      </c>
      <c r="H22" s="1" t="str">
        <f>IFERROR(IF(VLOOKUP($F22,'1주차'!$F$5:$I$393,3,FALSE)="","",VLOOKUP($F22,'1주차'!$F$5:$I$393,3,FALSE)),"")</f>
        <v>20(라)</v>
      </c>
      <c r="I22" s="1" t="str">
        <f>IFERROR(IF(VLOOKUP($Q22,'1주차'!$F$5:$I$393,3,FALSE)="","",VLOOKUP($B22,'1주차'!$Q$5:$S$393,3,FALSE)),"")</f>
        <v/>
      </c>
      <c r="K22" s="1">
        <f>수강생명단!C18</f>
        <v>36169</v>
      </c>
      <c r="L22" s="1" t="str">
        <f>수강생명단!D18</f>
        <v>권민재</v>
      </c>
      <c r="M22" s="1" t="str">
        <f>IFERROR(IF(VLOOKUP($K22,'1주차'!$K$5:$N$393,3,FALSE)="","",VLOOKUP($K22,'1주차'!$K$5:$N$393,3,FALSE)),"")</f>
        <v>25(라)</v>
      </c>
      <c r="N22" s="1" t="str">
        <f>IFERROR(IF(VLOOKUP($Q22,'1주차'!$N$5:$KQ$393,3,FALSE)="","",VLOOKUP($B22,'1주차'!$Q$5:$S$393,3,FALSE)),"")</f>
        <v/>
      </c>
      <c r="P22" s="1">
        <f>수강생명단!C18</f>
        <v>36169</v>
      </c>
      <c r="Q22" s="1" t="str">
        <f>수강생명단!D18</f>
        <v>권민재</v>
      </c>
      <c r="R22" s="1" t="str">
        <f>IFERROR(IF(VLOOKUP($P22,'1주차'!$P$5:$S$393,3,FALSE)="","",VLOOKUP($P22,'1주차'!$P$5:$S$393,3,FALSE)),"")</f>
        <v>35(라)</v>
      </c>
      <c r="S22" s="1" t="str">
        <f>IFERROR(IF(VLOOKUP($P22,'1주차'!$P$5:$S$393,4,FALSE)="","",VLOOKUP($P22,'1주차'!$P$5:$S$393,4,FALSE)),"")</f>
        <v>라이브</v>
      </c>
      <c r="U22" s="1">
        <f>수강생명단!C18</f>
        <v>36169</v>
      </c>
      <c r="V22" s="1" t="str">
        <f>수강생명단!D18</f>
        <v>권민재</v>
      </c>
      <c r="Z22" s="1">
        <f>수강생명단!$C18</f>
        <v>36169</v>
      </c>
      <c r="AA22" s="1" t="str">
        <f>수강생명단!D18</f>
        <v>권민재</v>
      </c>
      <c r="AB22" s="1" t="str">
        <f>IFERROR(IF(VLOOKUP($A22,'2주차'!$A$5:$D$406,3,FALSE)="","",VLOOKUP($A22,'2주차'!$A$5:$D$406,3,FALSE)),"")</f>
        <v>25(라)</v>
      </c>
      <c r="AC22" s="1" t="str">
        <f>IFERROR(VLOOKUP($Z22,'2주차'!$A$5:$D$400,4,FALSE)," ")</f>
        <v>라이브</v>
      </c>
      <c r="AE22" s="1">
        <f>수강생명단!$C18</f>
        <v>36169</v>
      </c>
      <c r="AF22" s="1" t="str">
        <f>수강생명단!D18</f>
        <v>권민재</v>
      </c>
      <c r="AG22" s="1" t="str">
        <f>IFERROR(IF(VLOOKUP($AE22,'2주차'!$F$5:$I$406,3,FALSE)="","",VLOOKUP($F22,'2주차'!$F$5:$I$406,3,FALSE)),"")</f>
        <v>35(라)</v>
      </c>
      <c r="AH22" s="1" t="str">
        <f>IFERROR(VLOOKUP($AE22,'2주차'!$F$5:$I$400,4,FALSE)," ")</f>
        <v>라이브</v>
      </c>
      <c r="AJ22" s="1">
        <f>수강생명단!$C18</f>
        <v>36169</v>
      </c>
      <c r="AK22" s="1" t="str">
        <f>수강생명단!D18</f>
        <v>권민재</v>
      </c>
      <c r="AL22" s="1" t="str">
        <f>IFERROR(IF(VLOOKUP($AJ22,'2주차'!$U$5:$X$406,3,FALSE)="","",VLOOKUP($F22,'2주차'!$U$5:$X$406,3,FALSE)),"")</f>
        <v>25(라)</v>
      </c>
      <c r="AM22" s="1" t="str">
        <f>IFERROR(VLOOKUP($AJ22,'2주차'!$U$5:$X$400,4,FALSE)," ")</f>
        <v>라이브</v>
      </c>
      <c r="AO22" s="1">
        <f>수강생명단!$C18</f>
        <v>36169</v>
      </c>
      <c r="AP22" s="1" t="str">
        <f>수강생명단!D18</f>
        <v>권민재</v>
      </c>
      <c r="AQ22" s="1" t="str">
        <f>IFERROR(IF(VLOOKUP($AO22,'2주차'!$Z$5:$AC$406,3,FALSE)="","",VLOOKUP($AO22,'2주차'!$Z$5:$AC$406,3,FALSE)),"")</f>
        <v>25(라)</v>
      </c>
      <c r="AR22" s="1" t="str">
        <f>IFERROR(VLOOKUP($AO22,'2주차'!$Z$5:$AC$400,4,FALSE)," ")</f>
        <v>라이브</v>
      </c>
      <c r="AT22" s="1">
        <f>수강생명단!$C18</f>
        <v>36169</v>
      </c>
      <c r="AU22" s="1">
        <f>수강생명단!C18</f>
        <v>36169</v>
      </c>
      <c r="AV22" s="1" t="str">
        <f>IFERROR(IF(VLOOKUP($AU22,'2주차'!$AF$5:$AI$406,3,FALSE)="","",VLOOKUP($AU22,'2주차'!$AF$5:$AI$406,3,FALSE)),"")</f>
        <v>26(라)</v>
      </c>
      <c r="AX22" s="1">
        <f>수강생명단!$C18</f>
        <v>36169</v>
      </c>
      <c r="AY22" s="1" t="str">
        <f>수강생명단!D18</f>
        <v>권민재</v>
      </c>
      <c r="AZ22" s="1" t="str">
        <f>IFERROR(IF(VLOOKUP($A22,'3주차'!$A$5:$D$406,3,FALSE)="","",VLOOKUP($A22,'3주차'!$A$5:$D$406,3,FALSE)),"")</f>
        <v/>
      </c>
      <c r="BA22" s="1" t="str">
        <f>IFERROR(VLOOKUP($Z22,'3주차'!$A$5:$D$400,4,FALSE)," ")</f>
        <v xml:space="preserve"> </v>
      </c>
      <c r="BC22" s="1">
        <f>수강생명단!$C18</f>
        <v>36169</v>
      </c>
      <c r="BD22" s="1" t="str">
        <f>수강생명단!D18</f>
        <v>권민재</v>
      </c>
      <c r="BE22" s="1" t="str">
        <f>IFERROR(IF(VLOOKUP($BC22,'3주차'!$F$5:$I$406,3,FALSE)="","",VLOOKUP($F22,'3주차'!$F$5:$I$406,3,FALSE)),"")</f>
        <v>30(라)</v>
      </c>
      <c r="BF22" s="1" t="str">
        <f>IFERROR(VLOOKUP($BC22,'3주차'!$F$5:$I$400,4,FALSE)," ")</f>
        <v>라이브</v>
      </c>
      <c r="BH22" s="1">
        <f>수강생명단!$C18</f>
        <v>36169</v>
      </c>
      <c r="BI22" s="1" t="str">
        <f>수강생명단!D18</f>
        <v>권민재</v>
      </c>
      <c r="BJ22" s="1" t="str">
        <f>IFERROR(IF(VLOOKUP($BH22,'3주차'!$K$5:$N$406,3,FALSE)="","",VLOOKUP($AJ22,'3주차'!$K$5:$XN$406,3,FALSE)),"")</f>
        <v>10(라)</v>
      </c>
      <c r="BK22" s="1" t="str">
        <f>IFERROR(VLOOKUP($BH22,'3주차'!$K$5:$N$400,4,FALSE)," ")</f>
        <v>라이브</v>
      </c>
      <c r="BM22" s="1">
        <f>수강생명단!$C18</f>
        <v>36169</v>
      </c>
      <c r="BN22" s="1" t="str">
        <f>수강생명단!D18</f>
        <v>권민재</v>
      </c>
      <c r="BO22" s="1" t="str">
        <f>IFERROR(IF(VLOOKUP($BM22,'3주차'!$P$5:$S$406,3,FALSE)="","",VLOOKUP($BM22,'3주차'!$P$5:$S$406,3,FALSE)),"")</f>
        <v>20(라)</v>
      </c>
      <c r="BP22" s="1" t="str">
        <f>IFERROR(VLOOKUP($BM22,'3주차'!$P$5:$S$400,4,FALSE)," ")</f>
        <v>라이브</v>
      </c>
      <c r="BR22" s="1">
        <f>수강생명단!$C18</f>
        <v>36169</v>
      </c>
      <c r="BS22" s="1">
        <f>수강생명단!C18</f>
        <v>36169</v>
      </c>
      <c r="BT22" s="1" t="str">
        <f>IFERROR(IF(VLOOKUP($BS22,'3주차'!$V$5:$X$406,3,FALSE)="","",VLOOKUP($BS22,'3주차'!$V$5:$X$406,3,FALSE)),"")</f>
        <v>24(라)</v>
      </c>
      <c r="BW22" s="1">
        <f>수강생명단!$C18</f>
        <v>36169</v>
      </c>
      <c r="BX22" s="1" t="str">
        <f>수강생명단!D18</f>
        <v>권민재</v>
      </c>
      <c r="BY22" s="1" t="str">
        <f>IFERROR(IF(VLOOKUP($A22,'4주차'!$A$5:$D$406,3,FALSE)="","",VLOOKUP($A22,'4주차'!$A$5:$D$406,3,FALSE)),"")</f>
        <v>20(라)</v>
      </c>
      <c r="BZ22" s="1" t="str">
        <f>IFERROR(VLOOKUP($Z22,'4주차'!$A$5:$D$400,4,FALSE)," ")</f>
        <v>라이브</v>
      </c>
      <c r="CB22" s="1">
        <f>수강생명단!$C18</f>
        <v>36169</v>
      </c>
      <c r="CC22" s="1" t="str">
        <f>수강생명단!D18</f>
        <v>권민재</v>
      </c>
      <c r="CD22" s="1" t="str">
        <f>IFERROR(IF(VLOOKUP($BC22,'4주차'!$F$5:$I$406,3,FALSE)="","",VLOOKUP($F22,'4주차'!$F$5:$I$406,3,FALSE)),"")</f>
        <v>25(라)</v>
      </c>
      <c r="CE22" s="1" t="str">
        <f>IFERROR(VLOOKUP($BC22,'4주차'!$F$5:$I$400,4,FALSE)," ")</f>
        <v>라이브</v>
      </c>
      <c r="CG22" s="1">
        <f>수강생명단!$C18</f>
        <v>36169</v>
      </c>
      <c r="CH22" s="1" t="str">
        <f>수강생명단!D18</f>
        <v>권민재</v>
      </c>
      <c r="CI22" s="1" t="str">
        <f>IFERROR(IF(VLOOKUP($BH22,'4주차'!$K$5:$N$406,3,FALSE)="","",VLOOKUP($AJ22,'4주차'!$K$5:$WU$406,3,FALSE)),"")</f>
        <v>50(라)</v>
      </c>
      <c r="CJ22" s="1" t="str">
        <f>IFERROR(VLOOKUP($BH22,'4주차'!$K$5:$N$400,4,FALSE)," ")</f>
        <v>라이브</v>
      </c>
      <c r="CL22" s="1">
        <f>수강생명단!$C18</f>
        <v>36169</v>
      </c>
      <c r="CM22" s="1" t="str">
        <f>수강생명단!D18</f>
        <v>권민재</v>
      </c>
      <c r="CN22" s="1" t="str">
        <f>IFERROR(IF(VLOOKUP($BM22,'4주차'!$P$5:$S$406,3,FALSE)="","",VLOOKUP($BM22,'4주차'!$P$5:$S$406,3,FALSE)),"")</f>
        <v>40(라)</v>
      </c>
      <c r="CO22" s="1" t="str">
        <f>IFERROR(VLOOKUP($BM22,'4주차'!$P$5:$S$400,4,FALSE)," ")</f>
        <v>라이브</v>
      </c>
      <c r="CQ22" s="1">
        <f>수강생명단!$C18</f>
        <v>36169</v>
      </c>
      <c r="CR22" s="1">
        <f>수강생명단!C18</f>
        <v>36169</v>
      </c>
      <c r="CS22" s="1" t="str">
        <f>IFERROR(IF(VLOOKUP($BS22,'4주차'!$V$5:$X$406,3,FALSE)="","",VLOOKUP($BS22,'4주차'!$V$5:$X$406,3,FALSE)),"")</f>
        <v>23(라)</v>
      </c>
      <c r="CV22" s="1">
        <v>15</v>
      </c>
      <c r="CW22" s="1" t="str">
        <f>수강생명단!D18</f>
        <v>권민재</v>
      </c>
      <c r="CX22" s="1" t="str">
        <f>IFERROR(VLOOKUP($BX22,'5주차'!$B$5:$D$400,2,FALSE),"불참")</f>
        <v>15(라)</v>
      </c>
      <c r="CY22" s="1" t="str">
        <f>IFERROR(VLOOKUP($AY22,'5주차'!$B$5:$D$400,3,FALSE),"불참")</f>
        <v>라이브</v>
      </c>
      <c r="DA22" s="1">
        <v>15</v>
      </c>
      <c r="DB22" s="1" t="str">
        <f>수강생명단!D18</f>
        <v>권민재</v>
      </c>
      <c r="DC22" s="1" t="str">
        <f>IFERROR(VLOOKUP($CC22,'5주차'!$G$5:$I$400,2,FALSE),"불참")</f>
        <v>불참</v>
      </c>
      <c r="DD22" s="1" t="str">
        <f>IFERROR(VLOOKUP($CC22,'5주차'!$G$5:$I$400,3,FALSE),"불참")</f>
        <v>불참</v>
      </c>
      <c r="DF22" s="1">
        <v>15</v>
      </c>
      <c r="DG22" s="1" t="str">
        <f>수강생명단!D18</f>
        <v>권민재</v>
      </c>
      <c r="DH22" s="1" t="str">
        <f>IFERROR(VLOOKUP($CH22,'5주차'!$V$5:$X$400,2,FALSE),"불참")</f>
        <v>불참</v>
      </c>
      <c r="DI22" s="1" t="str">
        <f>IFERROR(VLOOKUP($BI22,'5주차'!$V$5:$X$400,3,FALSE),"불참")</f>
        <v>불참</v>
      </c>
      <c r="DK22" s="1">
        <v>15</v>
      </c>
      <c r="DL22" s="1" t="str">
        <f>수강생명단!D18</f>
        <v>권민재</v>
      </c>
      <c r="DM22" s="1" t="str">
        <f>IFERROR(VLOOKUP($CM22,'5주차'!$AA$5:$AC$400,2,FALSE),"불참")</f>
        <v>불참</v>
      </c>
      <c r="DN22" s="1" t="str">
        <f>IFERROR(VLOOKUP($CM22,'5주차'!$AA$5:$AC$400,3,FALSE),"불참")</f>
        <v>불참</v>
      </c>
      <c r="DP22" s="1">
        <v>15</v>
      </c>
      <c r="DQ22" s="1" t="str">
        <f>수강생명단!D18</f>
        <v>권민재</v>
      </c>
      <c r="DR22" s="1" t="str">
        <f>IFERROR(VLOOKUP(#REF!,'5주차'!$AF$5:$AH$400,2,FALSE),"불참")</f>
        <v>불참</v>
      </c>
      <c r="DS22" s="1" t="str">
        <f>IFERROR(VLOOKUP(#REF!,'5주차'!$AF$5:$AH$400,3,FALSE),"불참")</f>
        <v>불참</v>
      </c>
      <c r="DU22" s="1">
        <v>15</v>
      </c>
      <c r="DV22" s="1">
        <f>수강생명단!C18</f>
        <v>36169</v>
      </c>
      <c r="DW22" s="1" t="str">
        <f>IFERROR(VLOOKUP($DV22,'5주차'!$AK$5:$AL$400,2,FALSE),"불참")</f>
        <v>불참</v>
      </c>
      <c r="DX22" s="1" t="str">
        <f>IFERROR(VLOOKUP($DV22,'5주차'!$AK$5:$AL$400,2,FALSE),"불참")</f>
        <v>불참</v>
      </c>
    </row>
    <row r="23" spans="1:128" ht="21.95" customHeight="1" x14ac:dyDescent="0.15">
      <c r="A23" s="1">
        <f>수강생명단!$C19</f>
        <v>37133</v>
      </c>
      <c r="B23" s="1" t="str">
        <f>수강생명단!D19</f>
        <v>권성준</v>
      </c>
      <c r="C23" s="1">
        <f>IFERROR(IF(VLOOKUP($A23,'1주차'!$A$5:$D$393,3,FALSE)="","",VLOOKUP($A23,'1주차'!$A$5:$D$393,3,FALSE)),"")</f>
        <v>90</v>
      </c>
      <c r="D23" s="1" t="str">
        <f>IFERROR(IF(VLOOKUP($Q23,'1주차'!$A$5:$D$393,4,FALSE)="","",VLOOKUP($B23,'1주차'!$Q$5:$S$393,3,FALSE)),"")</f>
        <v/>
      </c>
      <c r="F23" s="1">
        <f>수강생명단!C19</f>
        <v>37133</v>
      </c>
      <c r="G23" s="1" t="str">
        <f>수강생명단!D19</f>
        <v>권성준</v>
      </c>
      <c r="H23" s="1">
        <f>IFERROR(IF(VLOOKUP($F23,'1주차'!$F$5:$I$393,3,FALSE)="","",VLOOKUP($F23,'1주차'!$F$5:$I$393,3,FALSE)),"")</f>
        <v>90</v>
      </c>
      <c r="I23" s="1" t="str">
        <f>IFERROR(IF(VLOOKUP($Q23,'1주차'!$F$5:$I$393,3,FALSE)="","",VLOOKUP($B23,'1주차'!$Q$5:$S$393,3,FALSE)),"")</f>
        <v/>
      </c>
      <c r="K23" s="1">
        <f>수강생명단!C19</f>
        <v>37133</v>
      </c>
      <c r="L23" s="1" t="str">
        <f>수강생명단!D19</f>
        <v>권성준</v>
      </c>
      <c r="M23" s="1">
        <f>IFERROR(IF(VLOOKUP($K23,'1주차'!$K$5:$N$393,3,FALSE)="","",VLOOKUP($K23,'1주차'!$K$5:$N$393,3,FALSE)),"")</f>
        <v>90</v>
      </c>
      <c r="N23" s="1" t="str">
        <f>IFERROR(IF(VLOOKUP($Q23,'1주차'!$N$5:$KQ$393,3,FALSE)="","",VLOOKUP($B23,'1주차'!$Q$5:$S$393,3,FALSE)),"")</f>
        <v/>
      </c>
      <c r="P23" s="1">
        <f>수강생명단!C19</f>
        <v>37133</v>
      </c>
      <c r="Q23" s="1" t="str">
        <f>수강생명단!D19</f>
        <v>권성준</v>
      </c>
      <c r="R23" s="1">
        <f>IFERROR(IF(VLOOKUP($P23,'1주차'!$P$5:$S$393,3,FALSE)="","",VLOOKUP($P23,'1주차'!$P$5:$S$393,3,FALSE)),"")</f>
        <v>85</v>
      </c>
      <c r="S23" s="1">
        <f>IFERROR(IF(VLOOKUP($P23,'1주차'!$P$5:$S$393,4,FALSE)="","",VLOOKUP($P23,'1주차'!$P$5:$S$393,4,FALSE)),"")</f>
        <v>90</v>
      </c>
      <c r="U23" s="1">
        <f>수강생명단!C19</f>
        <v>37133</v>
      </c>
      <c r="V23" s="1" t="str">
        <f>수강생명단!D19</f>
        <v>권성준</v>
      </c>
      <c r="Z23" s="1">
        <f>수강생명단!$C19</f>
        <v>37133</v>
      </c>
      <c r="AA23" s="1" t="str">
        <f>수강생명단!D19</f>
        <v>권성준</v>
      </c>
      <c r="AB23" s="1">
        <f>IFERROR(IF(VLOOKUP($A23,'2주차'!$A$5:$D$406,3,FALSE)="","",VLOOKUP($A23,'2주차'!$A$5:$D$406,3,FALSE)),"")</f>
        <v>95</v>
      </c>
      <c r="AC23" s="1">
        <f>IFERROR(VLOOKUP($Z23,'2주차'!$A$5:$D$400,4,FALSE)," ")</f>
        <v>100</v>
      </c>
      <c r="AE23" s="1">
        <f>수강생명단!$C19</f>
        <v>37133</v>
      </c>
      <c r="AF23" s="1" t="str">
        <f>수강생명단!D19</f>
        <v>권성준</v>
      </c>
      <c r="AG23" s="1">
        <f>IFERROR(IF(VLOOKUP($AE23,'2주차'!$F$5:$I$406,3,FALSE)="","",VLOOKUP($F23,'2주차'!$F$5:$I$406,3,FALSE)),"")</f>
        <v>100</v>
      </c>
      <c r="AH23" s="1">
        <f>IFERROR(VLOOKUP($AE23,'2주차'!$F$5:$I$400,4,FALSE)," ")</f>
        <v>90</v>
      </c>
      <c r="AJ23" s="1">
        <f>수강생명단!$C19</f>
        <v>37133</v>
      </c>
      <c r="AK23" s="1" t="str">
        <f>수강생명단!D19</f>
        <v>권성준</v>
      </c>
      <c r="AL23" s="1">
        <f>IFERROR(IF(VLOOKUP($AJ23,'2주차'!$U$5:$X$406,3,FALSE)="","",VLOOKUP($F23,'2주차'!$U$5:$X$406,3,FALSE)),"")</f>
        <v>90</v>
      </c>
      <c r="AM23" s="1">
        <f>IFERROR(VLOOKUP($AJ23,'2주차'!$U$5:$X$400,4,FALSE)," ")</f>
        <v>90</v>
      </c>
      <c r="AO23" s="1">
        <f>수강생명단!$C19</f>
        <v>37133</v>
      </c>
      <c r="AP23" s="1" t="str">
        <f>수강생명단!D19</f>
        <v>권성준</v>
      </c>
      <c r="AQ23" s="1">
        <f>IFERROR(IF(VLOOKUP($AO23,'2주차'!$Z$5:$AC$406,3,FALSE)="","",VLOOKUP($AO23,'2주차'!$Z$5:$AC$406,3,FALSE)),"")</f>
        <v>65</v>
      </c>
      <c r="AR23" s="1">
        <f>IFERROR(VLOOKUP($AO23,'2주차'!$Z$5:$AC$400,4,FALSE)," ")</f>
        <v>90</v>
      </c>
      <c r="AT23" s="1">
        <f>수강생명단!$C19</f>
        <v>37133</v>
      </c>
      <c r="AU23" s="1">
        <f>수강생명단!C19</f>
        <v>37133</v>
      </c>
      <c r="AV23" s="1">
        <f>IFERROR(IF(VLOOKUP($AU23,'2주차'!$AF$5:$AI$406,3,FALSE)="","",VLOOKUP($AU23,'2주차'!$AF$5:$AI$406,3,FALSE)),"")</f>
        <v>92</v>
      </c>
      <c r="AX23" s="1">
        <f>수강생명단!$C19</f>
        <v>37133</v>
      </c>
      <c r="AY23" s="1" t="str">
        <f>수강생명단!D19</f>
        <v>권성준</v>
      </c>
      <c r="AZ23" s="1">
        <f>IFERROR(IF(VLOOKUP($A23,'3주차'!$A$5:$D$406,3,FALSE)="","",VLOOKUP($A23,'3주차'!$A$5:$D$406,3,FALSE)),"")</f>
        <v>85</v>
      </c>
      <c r="BA23" s="1">
        <f>IFERROR(VLOOKUP($Z23,'3주차'!$A$5:$D$400,4,FALSE)," ")</f>
        <v>100</v>
      </c>
      <c r="BC23" s="1">
        <f>수강생명단!$C19</f>
        <v>37133</v>
      </c>
      <c r="BD23" s="1" t="str">
        <f>수강생명단!D19</f>
        <v>권성준</v>
      </c>
      <c r="BE23" s="1">
        <f>IFERROR(IF(VLOOKUP($BC23,'3주차'!$F$5:$I$406,3,FALSE)="","",VLOOKUP($F23,'3주차'!$F$5:$I$406,3,FALSE)),"")</f>
        <v>95</v>
      </c>
      <c r="BF23" s="1">
        <f>IFERROR(VLOOKUP($BC23,'3주차'!$F$5:$I$400,4,FALSE)," ")</f>
        <v>100</v>
      </c>
      <c r="BH23" s="1">
        <f>수강생명단!$C19</f>
        <v>37133</v>
      </c>
      <c r="BI23" s="1" t="str">
        <f>수강생명단!D19</f>
        <v>권성준</v>
      </c>
      <c r="BJ23" s="1">
        <f>IFERROR(IF(VLOOKUP($BH23,'3주차'!$K$5:$N$406,3,FALSE)="","",VLOOKUP($AJ23,'3주차'!$K$5:$XN$406,3,FALSE)),"")</f>
        <v>100</v>
      </c>
      <c r="BK23" s="1">
        <f>IFERROR(VLOOKUP($BH23,'3주차'!$K$5:$N$400,4,FALSE)," ")</f>
        <v>90</v>
      </c>
      <c r="BM23" s="1">
        <f>수강생명단!$C19</f>
        <v>37133</v>
      </c>
      <c r="BN23" s="1" t="str">
        <f>수강생명단!D19</f>
        <v>권성준</v>
      </c>
      <c r="BO23" s="1">
        <f>IFERROR(IF(VLOOKUP($BM23,'3주차'!$P$5:$S$406,3,FALSE)="","",VLOOKUP($BM23,'3주차'!$P$5:$S$406,3,FALSE)),"")</f>
        <v>80</v>
      </c>
      <c r="BP23" s="1">
        <f>IFERROR(VLOOKUP($BM23,'3주차'!$P$5:$S$400,4,FALSE)," ")</f>
        <v>100</v>
      </c>
      <c r="BR23" s="1">
        <f>수강생명단!$C19</f>
        <v>37133</v>
      </c>
      <c r="BS23" s="1">
        <f>수강생명단!C19</f>
        <v>37133</v>
      </c>
      <c r="BT23" s="1">
        <f>IFERROR(IF(VLOOKUP($BS23,'3주차'!$V$5:$X$406,3,FALSE)="","",VLOOKUP($BS23,'3주차'!$V$5:$X$406,3,FALSE)),"")</f>
        <v>90</v>
      </c>
      <c r="BW23" s="1">
        <f>수강생명단!$C19</f>
        <v>37133</v>
      </c>
      <c r="BX23" s="1" t="str">
        <f>수강생명단!D19</f>
        <v>권성준</v>
      </c>
      <c r="BY23" s="1">
        <f>IFERROR(IF(VLOOKUP($A23,'4주차'!$A$5:$D$406,3,FALSE)="","",VLOOKUP($A23,'4주차'!$A$5:$D$406,3,FALSE)),"")</f>
        <v>90</v>
      </c>
      <c r="BZ23" s="1">
        <f>IFERROR(VLOOKUP($Z23,'4주차'!$A$5:$D$400,4,FALSE)," ")</f>
        <v>70</v>
      </c>
      <c r="CB23" s="1">
        <f>수강생명단!$C19</f>
        <v>37133</v>
      </c>
      <c r="CC23" s="1" t="str">
        <f>수강생명단!D19</f>
        <v>권성준</v>
      </c>
      <c r="CD23" s="1">
        <f>IFERROR(IF(VLOOKUP($BC23,'4주차'!$F$5:$I$406,3,FALSE)="","",VLOOKUP($F23,'4주차'!$F$5:$I$406,3,FALSE)),"")</f>
        <v>75</v>
      </c>
      <c r="CE23" s="1">
        <f>IFERROR(VLOOKUP($BC23,'4주차'!$F$5:$I$400,4,FALSE)," ")</f>
        <v>60</v>
      </c>
      <c r="CG23" s="1">
        <f>수강생명단!$C19</f>
        <v>37133</v>
      </c>
      <c r="CH23" s="1" t="str">
        <f>수강생명단!D19</f>
        <v>권성준</v>
      </c>
      <c r="CI23" s="1">
        <f>IFERROR(IF(VLOOKUP($BH23,'4주차'!$K$5:$N$406,3,FALSE)="","",VLOOKUP($AJ23,'4주차'!$K$5:$WU$406,3,FALSE)),"")</f>
        <v>95</v>
      </c>
      <c r="CJ23" s="1">
        <f>IFERROR(VLOOKUP($BH23,'4주차'!$K$5:$N$400,4,FALSE)," ")</f>
        <v>90</v>
      </c>
      <c r="CL23" s="1">
        <f>수강생명단!$C19</f>
        <v>37133</v>
      </c>
      <c r="CM23" s="1" t="str">
        <f>수강생명단!D19</f>
        <v>권성준</v>
      </c>
      <c r="CN23" s="1">
        <f>IFERROR(IF(VLOOKUP($BM23,'4주차'!$P$5:$S$406,3,FALSE)="","",VLOOKUP($BM23,'4주차'!$P$5:$S$406,3,FALSE)),"")</f>
        <v>75</v>
      </c>
      <c r="CO23" s="1">
        <f>IFERROR(VLOOKUP($BM23,'4주차'!$P$5:$S$400,4,FALSE)," ")</f>
        <v>70</v>
      </c>
      <c r="CQ23" s="1">
        <f>수강생명단!$C19</f>
        <v>37133</v>
      </c>
      <c r="CR23" s="1">
        <f>수강생명단!C19</f>
        <v>37133</v>
      </c>
      <c r="CS23" s="1">
        <f>IFERROR(IF(VLOOKUP($BS23,'4주차'!$V$5:$X$406,3,FALSE)="","",VLOOKUP($BS23,'4주차'!$V$5:$X$406,3,FALSE)),"")</f>
        <v>95</v>
      </c>
      <c r="CV23" s="1">
        <v>16</v>
      </c>
      <c r="CW23" s="1" t="str">
        <f>수강생명단!D19</f>
        <v>권성준</v>
      </c>
      <c r="CX23" s="1">
        <f>IFERROR(VLOOKUP($BX23,'5주차'!$B$5:$D$400,2,FALSE),"불참")</f>
        <v>95</v>
      </c>
      <c r="CY23" s="1">
        <f>IFERROR(VLOOKUP($AY23,'5주차'!$B$5:$D$400,3,FALSE),"불참")</f>
        <v>90</v>
      </c>
      <c r="DA23" s="1">
        <v>16</v>
      </c>
      <c r="DB23" s="1" t="str">
        <f>수강생명단!D19</f>
        <v>권성준</v>
      </c>
      <c r="DC23" s="1" t="str">
        <f>IFERROR(VLOOKUP($CC23,'5주차'!$G$5:$I$400,2,FALSE),"불참")</f>
        <v>불참</v>
      </c>
      <c r="DD23" s="1" t="str">
        <f>IFERROR(VLOOKUP($CC23,'5주차'!$G$5:$I$400,3,FALSE),"불참")</f>
        <v>불참</v>
      </c>
      <c r="DF23" s="1">
        <v>16</v>
      </c>
      <c r="DG23" s="1" t="str">
        <f>수강생명단!D19</f>
        <v>권성준</v>
      </c>
      <c r="DH23" s="1" t="str">
        <f>IFERROR(VLOOKUP($CH23,'5주차'!$V$5:$X$400,2,FALSE),"불참")</f>
        <v>불참</v>
      </c>
      <c r="DI23" s="1" t="str">
        <f>IFERROR(VLOOKUP($BI23,'5주차'!$V$5:$X$400,3,FALSE),"불참")</f>
        <v>불참</v>
      </c>
      <c r="DK23" s="1">
        <v>16</v>
      </c>
      <c r="DL23" s="1" t="str">
        <f>수강생명단!D19</f>
        <v>권성준</v>
      </c>
      <c r="DM23" s="1" t="str">
        <f>IFERROR(VLOOKUP($CM23,'5주차'!$AA$5:$AC$400,2,FALSE),"불참")</f>
        <v>불참</v>
      </c>
      <c r="DN23" s="1" t="str">
        <f>IFERROR(VLOOKUP($CM23,'5주차'!$AA$5:$AC$400,3,FALSE),"불참")</f>
        <v>불참</v>
      </c>
      <c r="DP23" s="1">
        <v>16</v>
      </c>
      <c r="DQ23" s="1" t="str">
        <f>수강생명단!D19</f>
        <v>권성준</v>
      </c>
      <c r="DR23" s="1" t="str">
        <f>IFERROR(VLOOKUP(#REF!,'5주차'!$AF$5:$AH$400,2,FALSE),"불참")</f>
        <v>불참</v>
      </c>
      <c r="DS23" s="1" t="str">
        <f>IFERROR(VLOOKUP(#REF!,'5주차'!$AF$5:$AH$400,3,FALSE),"불참")</f>
        <v>불참</v>
      </c>
      <c r="DU23" s="1">
        <v>16</v>
      </c>
      <c r="DV23" s="1">
        <f>수강생명단!C19</f>
        <v>37133</v>
      </c>
      <c r="DW23" s="1" t="str">
        <f>IFERROR(VLOOKUP($DV23,'5주차'!$AK$5:$AL$400,2,FALSE),"불참")</f>
        <v>불참</v>
      </c>
      <c r="DX23" s="1" t="str">
        <f>IFERROR(VLOOKUP($DV23,'5주차'!$AK$5:$AL$400,2,FALSE),"불참")</f>
        <v>불참</v>
      </c>
    </row>
    <row r="24" spans="1:128" ht="21.95" customHeight="1" x14ac:dyDescent="0.15">
      <c r="A24" s="1">
        <f>수강생명단!$C20</f>
        <v>36167</v>
      </c>
      <c r="B24" s="1" t="str">
        <f>수강생명단!D20</f>
        <v>권원대</v>
      </c>
      <c r="C24" s="1" t="str">
        <f>IFERROR(IF(VLOOKUP($A24,'1주차'!$A$5:$D$393,3,FALSE)="","",VLOOKUP($A24,'1주차'!$A$5:$D$393,3,FALSE)),"")</f>
        <v>95(라)</v>
      </c>
      <c r="D24" s="1" t="str">
        <f>IFERROR(IF(VLOOKUP($Q24,'1주차'!$A$5:$D$393,4,FALSE)="","",VLOOKUP($B24,'1주차'!$Q$5:$S$393,3,FALSE)),"")</f>
        <v/>
      </c>
      <c r="F24" s="1">
        <f>수강생명단!C20</f>
        <v>36167</v>
      </c>
      <c r="G24" s="1" t="str">
        <f>수강생명단!D20</f>
        <v>권원대</v>
      </c>
      <c r="H24" s="1">
        <f>IFERROR(IF(VLOOKUP($F24,'1주차'!$F$5:$I$393,3,FALSE)="","",VLOOKUP($F24,'1주차'!$F$5:$I$393,3,FALSE)),"")</f>
        <v>85</v>
      </c>
      <c r="I24" s="1" t="str">
        <f>IFERROR(IF(VLOOKUP($Q24,'1주차'!$F$5:$I$393,3,FALSE)="","",VLOOKUP($B24,'1주차'!$Q$5:$S$393,3,FALSE)),"")</f>
        <v/>
      </c>
      <c r="K24" s="1">
        <f>수강생명단!C20</f>
        <v>36167</v>
      </c>
      <c r="L24" s="1" t="str">
        <f>수강생명단!D20</f>
        <v>권원대</v>
      </c>
      <c r="M24" s="1">
        <f>IFERROR(IF(VLOOKUP($K24,'1주차'!$K$5:$N$393,3,FALSE)="","",VLOOKUP($K24,'1주차'!$K$5:$N$393,3,FALSE)),"")</f>
        <v>60</v>
      </c>
      <c r="N24" s="1" t="str">
        <f>IFERROR(IF(VLOOKUP($Q24,'1주차'!$N$5:$KQ$393,3,FALSE)="","",VLOOKUP($B24,'1주차'!$Q$5:$S$393,3,FALSE)),"")</f>
        <v/>
      </c>
      <c r="P24" s="1">
        <f>수강생명단!C20</f>
        <v>36167</v>
      </c>
      <c r="Q24" s="1" t="str">
        <f>수강생명단!D20</f>
        <v>권원대</v>
      </c>
      <c r="R24" s="1" t="str">
        <f>IFERROR(IF(VLOOKUP($P24,'1주차'!$P$5:$S$393,3,FALSE)="","",VLOOKUP($P24,'1주차'!$P$5:$S$393,3,FALSE)),"")</f>
        <v/>
      </c>
      <c r="S24" s="1" t="str">
        <f>IFERROR(IF(VLOOKUP($P24,'1주차'!$P$5:$S$393,4,FALSE)="","",VLOOKUP($P24,'1주차'!$P$5:$S$393,4,FALSE)),"")</f>
        <v/>
      </c>
      <c r="U24" s="1">
        <f>수강생명단!C20</f>
        <v>36167</v>
      </c>
      <c r="V24" s="1" t="str">
        <f>수강생명단!D20</f>
        <v>권원대</v>
      </c>
      <c r="Z24" s="1">
        <f>수강생명단!$C20</f>
        <v>36167</v>
      </c>
      <c r="AA24" s="1" t="str">
        <f>수강생명단!D20</f>
        <v>권원대</v>
      </c>
      <c r="AB24" s="1">
        <f>IFERROR(IF(VLOOKUP($A24,'2주차'!$A$5:$D$406,3,FALSE)="","",VLOOKUP($A24,'2주차'!$A$5:$D$406,3,FALSE)),"")</f>
        <v>65</v>
      </c>
      <c r="AC24" s="1">
        <f>IFERROR(VLOOKUP($Z24,'2주차'!$A$5:$D$400,4,FALSE)," ")</f>
        <v>70</v>
      </c>
      <c r="AE24" s="1">
        <f>수강생명단!$C20</f>
        <v>36167</v>
      </c>
      <c r="AF24" s="1" t="str">
        <f>수강생명단!D20</f>
        <v>권원대</v>
      </c>
      <c r="AG24" s="1">
        <f>IFERROR(IF(VLOOKUP($AE24,'2주차'!$F$5:$I$406,3,FALSE)="","",VLOOKUP($F24,'2주차'!$F$5:$I$406,3,FALSE)),"")</f>
        <v>65</v>
      </c>
      <c r="AH24" s="1">
        <f>IFERROR(VLOOKUP($AE24,'2주차'!$F$5:$I$400,4,FALSE)," ")</f>
        <v>90</v>
      </c>
      <c r="AJ24" s="1">
        <f>수강생명단!$C20</f>
        <v>36167</v>
      </c>
      <c r="AK24" s="1" t="str">
        <f>수강생명단!D20</f>
        <v>권원대</v>
      </c>
      <c r="AL24" s="1">
        <f>IFERROR(IF(VLOOKUP($AJ24,'2주차'!$U$5:$X$406,3,FALSE)="","",VLOOKUP($F24,'2주차'!$U$5:$X$406,3,FALSE)),"")</f>
        <v>50</v>
      </c>
      <c r="AM24" s="1">
        <f>IFERROR(VLOOKUP($AJ24,'2주차'!$U$5:$X$400,4,FALSE)," ")</f>
        <v>80</v>
      </c>
      <c r="AO24" s="1">
        <f>수강생명단!$C20</f>
        <v>36167</v>
      </c>
      <c r="AP24" s="1" t="str">
        <f>수강생명단!D20</f>
        <v>권원대</v>
      </c>
      <c r="AQ24" s="1" t="str">
        <f>IFERROR(IF(VLOOKUP($AO24,'2주차'!$Z$5:$AC$406,3,FALSE)="","",VLOOKUP($AO24,'2주차'!$Z$5:$AC$406,3,FALSE)),"")</f>
        <v/>
      </c>
      <c r="AR24" s="1" t="str">
        <f>IFERROR(VLOOKUP($AO24,'2주차'!$Z$5:$AC$400,4,FALSE)," ")</f>
        <v xml:space="preserve"> </v>
      </c>
      <c r="AT24" s="1">
        <f>수강생명단!$C20</f>
        <v>36167</v>
      </c>
      <c r="AU24" s="1">
        <f>수강생명단!C20</f>
        <v>36167</v>
      </c>
      <c r="AV24" s="1">
        <f>IFERROR(IF(VLOOKUP($AU24,'2주차'!$AF$5:$AI$406,3,FALSE)="","",VLOOKUP($AU24,'2주차'!$AF$5:$AI$406,3,FALSE)),"")</f>
        <v>74</v>
      </c>
      <c r="AX24" s="1">
        <f>수강생명단!$C20</f>
        <v>36167</v>
      </c>
      <c r="AY24" s="1" t="str">
        <f>수강생명단!D20</f>
        <v>권원대</v>
      </c>
      <c r="AZ24" s="1" t="str">
        <f>IFERROR(IF(VLOOKUP($A24,'3주차'!$A$5:$D$406,3,FALSE)="","",VLOOKUP($A24,'3주차'!$A$5:$D$406,3,FALSE)),"")</f>
        <v/>
      </c>
      <c r="BA24" s="1" t="str">
        <f>IFERROR(VLOOKUP($Z24,'3주차'!$A$5:$D$400,4,FALSE)," ")</f>
        <v xml:space="preserve"> </v>
      </c>
      <c r="BC24" s="1">
        <f>수강생명단!$C20</f>
        <v>36167</v>
      </c>
      <c r="BD24" s="1" t="str">
        <f>수강생명단!D20</f>
        <v>권원대</v>
      </c>
      <c r="BE24" s="1">
        <f>IFERROR(IF(VLOOKUP($BC24,'3주차'!$F$5:$I$406,3,FALSE)="","",VLOOKUP($F24,'3주차'!$F$5:$I$406,3,FALSE)),"")</f>
        <v>65</v>
      </c>
      <c r="BF24" s="1">
        <f>IFERROR(VLOOKUP($BC24,'3주차'!$F$5:$I$400,4,FALSE)," ")</f>
        <v>50</v>
      </c>
      <c r="BH24" s="1">
        <f>수강생명단!$C20</f>
        <v>36167</v>
      </c>
      <c r="BI24" s="1" t="str">
        <f>수강생명단!D20</f>
        <v>권원대</v>
      </c>
      <c r="BJ24" s="1">
        <f>IFERROR(IF(VLOOKUP($BH24,'3주차'!$K$5:$N$406,3,FALSE)="","",VLOOKUP($AJ24,'3주차'!$K$5:$XN$406,3,FALSE)),"")</f>
        <v>60</v>
      </c>
      <c r="BK24" s="1">
        <f>IFERROR(VLOOKUP($BH24,'3주차'!$K$5:$N$400,4,FALSE)," ")</f>
        <v>80</v>
      </c>
      <c r="BM24" s="1">
        <f>수강생명단!$C20</f>
        <v>36167</v>
      </c>
      <c r="BN24" s="1" t="str">
        <f>수강생명단!D20</f>
        <v>권원대</v>
      </c>
      <c r="BO24" s="1" t="str">
        <f>IFERROR(IF(VLOOKUP($BM24,'3주차'!$P$5:$S$406,3,FALSE)="","",VLOOKUP($BM24,'3주차'!$P$5:$S$406,3,FALSE)),"")</f>
        <v/>
      </c>
      <c r="BP24" s="1" t="str">
        <f>IFERROR(VLOOKUP($BM24,'3주차'!$P$5:$S$400,4,FALSE)," ")</f>
        <v xml:space="preserve"> </v>
      </c>
      <c r="BR24" s="1">
        <f>수강생명단!$C20</f>
        <v>36167</v>
      </c>
      <c r="BS24" s="1">
        <f>수강생명단!C20</f>
        <v>36167</v>
      </c>
      <c r="BT24" s="1">
        <f>IFERROR(IF(VLOOKUP($BS24,'3주차'!$V$5:$X$406,3,FALSE)="","",VLOOKUP($BS24,'3주차'!$V$5:$X$406,3,FALSE)),"")</f>
        <v>70</v>
      </c>
      <c r="BW24" s="1">
        <f>수강생명단!$C20</f>
        <v>36167</v>
      </c>
      <c r="BX24" s="1" t="str">
        <f>수강생명단!D20</f>
        <v>권원대</v>
      </c>
      <c r="BY24" s="1" t="str">
        <f>IFERROR(IF(VLOOKUP($A24,'4주차'!$A$5:$D$406,3,FALSE)="","",VLOOKUP($A24,'4주차'!$A$5:$D$406,3,FALSE)),"")</f>
        <v>85(라)</v>
      </c>
      <c r="BZ24" s="1" t="str">
        <f>IFERROR(VLOOKUP($Z24,'4주차'!$A$5:$D$400,4,FALSE)," ")</f>
        <v>라이브</v>
      </c>
      <c r="CB24" s="1">
        <f>수강생명단!$C20</f>
        <v>36167</v>
      </c>
      <c r="CC24" s="1" t="str">
        <f>수강생명단!D20</f>
        <v>권원대</v>
      </c>
      <c r="CD24" s="1" t="str">
        <f>IFERROR(IF(VLOOKUP($BC24,'4주차'!$F$5:$I$406,3,FALSE)="","",VLOOKUP($F24,'4주차'!$F$5:$I$406,3,FALSE)),"")</f>
        <v>35(라)</v>
      </c>
      <c r="CE24" s="1" t="str">
        <f>IFERROR(VLOOKUP($BC24,'4주차'!$F$5:$I$400,4,FALSE)," ")</f>
        <v>라이브</v>
      </c>
      <c r="CG24" s="1">
        <f>수강생명단!$C20</f>
        <v>36167</v>
      </c>
      <c r="CH24" s="1" t="str">
        <f>수강생명단!D20</f>
        <v>권원대</v>
      </c>
      <c r="CI24" s="1" t="str">
        <f>IFERROR(IF(VLOOKUP($BH24,'4주차'!$K$5:$N$406,3,FALSE)="","",VLOOKUP($AJ24,'4주차'!$K$5:$WU$406,3,FALSE)),"")</f>
        <v/>
      </c>
      <c r="CJ24" s="1" t="str">
        <f>IFERROR(VLOOKUP($BH24,'4주차'!$K$5:$N$400,4,FALSE)," ")</f>
        <v xml:space="preserve"> </v>
      </c>
      <c r="CL24" s="1">
        <f>수강생명단!$C20</f>
        <v>36167</v>
      </c>
      <c r="CM24" s="1" t="str">
        <f>수강생명단!D20</f>
        <v>권원대</v>
      </c>
      <c r="CN24" s="1" t="str">
        <f>IFERROR(IF(VLOOKUP($BM24,'4주차'!$P$5:$S$406,3,FALSE)="","",VLOOKUP($BM24,'4주차'!$P$5:$S$406,3,FALSE)),"")</f>
        <v>30(라)</v>
      </c>
      <c r="CO24" s="1" t="str">
        <f>IFERROR(VLOOKUP($BM24,'4주차'!$P$5:$S$400,4,FALSE)," ")</f>
        <v>라이브</v>
      </c>
      <c r="CQ24" s="1">
        <f>수강생명단!$C20</f>
        <v>36167</v>
      </c>
      <c r="CR24" s="1">
        <f>수강생명단!C20</f>
        <v>36167</v>
      </c>
      <c r="CS24" s="1" t="str">
        <f>IFERROR(IF(VLOOKUP($BS24,'4주차'!$V$5:$X$406,3,FALSE)="","",VLOOKUP($BS24,'4주차'!$V$5:$X$406,3,FALSE)),"")</f>
        <v/>
      </c>
      <c r="CV24" s="1">
        <v>17</v>
      </c>
      <c r="CW24" s="1" t="str">
        <f>수강생명단!D20</f>
        <v>권원대</v>
      </c>
      <c r="CX24" s="1" t="str">
        <f>IFERROR(VLOOKUP($BX24,'5주차'!$B$5:$D$400,2,FALSE),"불참")</f>
        <v>85(라)</v>
      </c>
      <c r="CY24" s="1" t="str">
        <f>IFERROR(VLOOKUP($AY24,'5주차'!$B$5:$D$400,3,FALSE),"불참")</f>
        <v>라이브</v>
      </c>
      <c r="DA24" s="1">
        <v>17</v>
      </c>
      <c r="DB24" s="1" t="str">
        <f>수강생명단!D20</f>
        <v>권원대</v>
      </c>
      <c r="DC24" s="1" t="str">
        <f>IFERROR(VLOOKUP($CC24,'5주차'!$G$5:$I$400,2,FALSE),"불참")</f>
        <v>불참</v>
      </c>
      <c r="DD24" s="1" t="str">
        <f>IFERROR(VLOOKUP($CC24,'5주차'!$G$5:$I$400,3,FALSE),"불참")</f>
        <v>불참</v>
      </c>
      <c r="DF24" s="1">
        <v>17</v>
      </c>
      <c r="DG24" s="1" t="str">
        <f>수강생명단!D20</f>
        <v>권원대</v>
      </c>
      <c r="DH24" s="1" t="str">
        <f>IFERROR(VLOOKUP($CH24,'5주차'!$V$5:$X$400,2,FALSE),"불참")</f>
        <v>불참</v>
      </c>
      <c r="DI24" s="1" t="str">
        <f>IFERROR(VLOOKUP($BI24,'5주차'!$V$5:$X$400,3,FALSE),"불참")</f>
        <v>불참</v>
      </c>
      <c r="DK24" s="1">
        <v>17</v>
      </c>
      <c r="DL24" s="1" t="str">
        <f>수강생명단!D20</f>
        <v>권원대</v>
      </c>
      <c r="DM24" s="1" t="str">
        <f>IFERROR(VLOOKUP($CM24,'5주차'!$AA$5:$AC$400,2,FALSE),"불참")</f>
        <v>불참</v>
      </c>
      <c r="DN24" s="1" t="str">
        <f>IFERROR(VLOOKUP($CM24,'5주차'!$AA$5:$AC$400,3,FALSE),"불참")</f>
        <v>불참</v>
      </c>
      <c r="DP24" s="1">
        <v>17</v>
      </c>
      <c r="DQ24" s="1" t="str">
        <f>수강생명단!D20</f>
        <v>권원대</v>
      </c>
      <c r="DR24" s="1" t="str">
        <f>IFERROR(VLOOKUP(#REF!,'5주차'!$AF$5:$AH$400,2,FALSE),"불참")</f>
        <v>불참</v>
      </c>
      <c r="DS24" s="1" t="str">
        <f>IFERROR(VLOOKUP(#REF!,'5주차'!$AF$5:$AH$400,3,FALSE),"불참")</f>
        <v>불참</v>
      </c>
      <c r="DU24" s="1">
        <v>17</v>
      </c>
      <c r="DV24" s="1">
        <f>수강생명단!C20</f>
        <v>36167</v>
      </c>
      <c r="DW24" s="1" t="str">
        <f>IFERROR(VLOOKUP($DV24,'5주차'!$AK$5:$AL$400,2,FALSE),"불참")</f>
        <v>불참</v>
      </c>
      <c r="DX24" s="1" t="str">
        <f>IFERROR(VLOOKUP($DV24,'5주차'!$AK$5:$AL$400,2,FALSE),"불참")</f>
        <v>불참</v>
      </c>
    </row>
    <row r="25" spans="1:128" ht="21.95" customHeight="1" x14ac:dyDescent="0.15">
      <c r="A25" s="1">
        <f>수강생명단!$C21</f>
        <v>41283</v>
      </c>
      <c r="B25" s="1" t="str">
        <f>수강생명단!D21</f>
        <v>권태현</v>
      </c>
      <c r="C25" s="1">
        <f>IFERROR(IF(VLOOKUP($A25,'1주차'!$A$5:$D$393,3,FALSE)="","",VLOOKUP($A25,'1주차'!$A$5:$D$393,3,FALSE)),"")</f>
        <v>65</v>
      </c>
      <c r="D25" s="1" t="str">
        <f>IFERROR(IF(VLOOKUP($Q25,'1주차'!$A$5:$D$393,4,FALSE)="","",VLOOKUP($B25,'1주차'!$Q$5:$S$393,3,FALSE)),"")</f>
        <v/>
      </c>
      <c r="F25" s="1">
        <f>수강생명단!C21</f>
        <v>41283</v>
      </c>
      <c r="G25" s="1" t="str">
        <f>수강생명단!D21</f>
        <v>권태현</v>
      </c>
      <c r="H25" s="1">
        <f>IFERROR(IF(VLOOKUP($F25,'1주차'!$F$5:$I$393,3,FALSE)="","",VLOOKUP($F25,'1주차'!$F$5:$I$393,3,FALSE)),"")</f>
        <v>60</v>
      </c>
      <c r="I25" s="1" t="str">
        <f>IFERROR(IF(VLOOKUP($Q25,'1주차'!$F$5:$I$393,3,FALSE)="","",VLOOKUP($B25,'1주차'!$Q$5:$S$393,3,FALSE)),"")</f>
        <v/>
      </c>
      <c r="K25" s="1">
        <f>수강생명단!C21</f>
        <v>41283</v>
      </c>
      <c r="L25" s="1" t="str">
        <f>수강생명단!D21</f>
        <v>권태현</v>
      </c>
      <c r="M25" s="1">
        <f>IFERROR(IF(VLOOKUP($K25,'1주차'!$K$5:$N$393,3,FALSE)="","",VLOOKUP($K25,'1주차'!$K$5:$N$393,3,FALSE)),"")</f>
        <v>45</v>
      </c>
      <c r="N25" s="1" t="str">
        <f>IFERROR(IF(VLOOKUP($Q25,'1주차'!$N$5:$KQ$393,3,FALSE)="","",VLOOKUP($B25,'1주차'!$Q$5:$S$393,3,FALSE)),"")</f>
        <v/>
      </c>
      <c r="P25" s="1">
        <f>수강생명단!C21</f>
        <v>41283</v>
      </c>
      <c r="Q25" s="1" t="str">
        <f>수강생명단!D21</f>
        <v>권태현</v>
      </c>
      <c r="R25" s="1">
        <f>IFERROR(IF(VLOOKUP($P25,'1주차'!$P$5:$S$393,3,FALSE)="","",VLOOKUP($P25,'1주차'!$P$5:$S$393,3,FALSE)),"")</f>
        <v>30</v>
      </c>
      <c r="S25" s="1">
        <f>IFERROR(IF(VLOOKUP($P25,'1주차'!$P$5:$S$393,4,FALSE)="","",VLOOKUP($P25,'1주차'!$P$5:$S$393,4,FALSE)),"")</f>
        <v>80</v>
      </c>
      <c r="U25" s="1">
        <f>수강생명단!C21</f>
        <v>41283</v>
      </c>
      <c r="V25" s="1" t="str">
        <f>수강생명단!D21</f>
        <v>권태현</v>
      </c>
      <c r="Z25" s="1">
        <f>수강생명단!$C21</f>
        <v>41283</v>
      </c>
      <c r="AA25" s="1" t="str">
        <f>수강생명단!D21</f>
        <v>권태현</v>
      </c>
      <c r="AB25" s="1">
        <f>IFERROR(IF(VLOOKUP($A25,'2주차'!$A$5:$D$406,3,FALSE)="","",VLOOKUP($A25,'2주차'!$A$5:$D$406,3,FALSE)),"")</f>
        <v>50</v>
      </c>
      <c r="AC25" s="1">
        <f>IFERROR(VLOOKUP($Z25,'2주차'!$A$5:$D$400,4,FALSE)," ")</f>
        <v>40</v>
      </c>
      <c r="AE25" s="1">
        <f>수강생명단!$C21</f>
        <v>41283</v>
      </c>
      <c r="AF25" s="1" t="str">
        <f>수강생명단!D21</f>
        <v>권태현</v>
      </c>
      <c r="AG25" s="1">
        <f>IFERROR(IF(VLOOKUP($AE25,'2주차'!$F$5:$I$406,3,FALSE)="","",VLOOKUP($F25,'2주차'!$F$5:$I$406,3,FALSE)),"")</f>
        <v>55</v>
      </c>
      <c r="AH25" s="1">
        <f>IFERROR(VLOOKUP($AE25,'2주차'!$F$5:$I$400,4,FALSE)," ")</f>
        <v>70</v>
      </c>
      <c r="AJ25" s="1">
        <f>수강생명단!$C21</f>
        <v>41283</v>
      </c>
      <c r="AK25" s="1" t="str">
        <f>수강생명단!D21</f>
        <v>권태현</v>
      </c>
      <c r="AL25" s="1">
        <f>IFERROR(IF(VLOOKUP($AJ25,'2주차'!$U$5:$X$406,3,FALSE)="","",VLOOKUP($F25,'2주차'!$U$5:$X$406,3,FALSE)),"")</f>
        <v>40</v>
      </c>
      <c r="AM25" s="1">
        <f>IFERROR(VLOOKUP($AJ25,'2주차'!$U$5:$X$400,4,FALSE)," ")</f>
        <v>10</v>
      </c>
      <c r="AO25" s="1">
        <f>수강생명단!$C21</f>
        <v>41283</v>
      </c>
      <c r="AP25" s="1" t="str">
        <f>수강생명단!D21</f>
        <v>권태현</v>
      </c>
      <c r="AQ25" s="1">
        <f>IFERROR(IF(VLOOKUP($AO25,'2주차'!$Z$5:$AC$406,3,FALSE)="","",VLOOKUP($AO25,'2주차'!$Z$5:$AC$406,3,FALSE)),"")</f>
        <v>55</v>
      </c>
      <c r="AR25" s="1">
        <f>IFERROR(VLOOKUP($AO25,'2주차'!$Z$5:$AC$400,4,FALSE)," ")</f>
        <v>80</v>
      </c>
      <c r="AT25" s="1">
        <f>수강생명단!$C21</f>
        <v>41283</v>
      </c>
      <c r="AU25" s="1">
        <f>수강생명단!C21</f>
        <v>41283</v>
      </c>
      <c r="AV25" s="1">
        <f>IFERROR(IF(VLOOKUP($AU25,'2주차'!$AF$5:$AI$406,3,FALSE)="","",VLOOKUP($AU25,'2주차'!$AF$5:$AI$406,3,FALSE)),"")</f>
        <v>70</v>
      </c>
      <c r="AX25" s="1">
        <f>수강생명단!$C21</f>
        <v>41283</v>
      </c>
      <c r="AY25" s="1" t="str">
        <f>수강생명단!D21</f>
        <v>권태현</v>
      </c>
      <c r="AZ25" s="1">
        <f>IFERROR(IF(VLOOKUP($A25,'3주차'!$A$5:$D$406,3,FALSE)="","",VLOOKUP($A25,'3주차'!$A$5:$D$406,3,FALSE)),"")</f>
        <v>70</v>
      </c>
      <c r="BA25" s="1">
        <f>IFERROR(VLOOKUP($Z25,'3주차'!$A$5:$D$400,4,FALSE)," ")</f>
        <v>60</v>
      </c>
      <c r="BC25" s="1">
        <f>수강생명단!$C21</f>
        <v>41283</v>
      </c>
      <c r="BD25" s="1" t="str">
        <f>수강생명단!D21</f>
        <v>권태현</v>
      </c>
      <c r="BE25" s="1">
        <f>IFERROR(IF(VLOOKUP($BC25,'3주차'!$F$5:$I$406,3,FALSE)="","",VLOOKUP($F25,'3주차'!$F$5:$I$406,3,FALSE)),"")</f>
        <v>65</v>
      </c>
      <c r="BF25" s="1">
        <f>IFERROR(VLOOKUP($BC25,'3주차'!$F$5:$I$400,4,FALSE)," ")</f>
        <v>50</v>
      </c>
      <c r="BH25" s="1">
        <f>수강생명단!$C21</f>
        <v>41283</v>
      </c>
      <c r="BI25" s="1" t="str">
        <f>수강생명단!D21</f>
        <v>권태현</v>
      </c>
      <c r="BJ25" s="1">
        <f>IFERROR(IF(VLOOKUP($BH25,'3주차'!$K$5:$N$406,3,FALSE)="","",VLOOKUP($AJ25,'3주차'!$K$5:$XN$406,3,FALSE)),"")</f>
        <v>60</v>
      </c>
      <c r="BK25" s="1">
        <f>IFERROR(VLOOKUP($BH25,'3주차'!$K$5:$N$400,4,FALSE)," ")</f>
        <v>70</v>
      </c>
      <c r="BM25" s="1">
        <f>수강생명단!$C21</f>
        <v>41283</v>
      </c>
      <c r="BN25" s="1" t="str">
        <f>수강생명단!D21</f>
        <v>권태현</v>
      </c>
      <c r="BO25" s="1">
        <f>IFERROR(IF(VLOOKUP($BM25,'3주차'!$P$5:$S$406,3,FALSE)="","",VLOOKUP($BM25,'3주차'!$P$5:$S$406,3,FALSE)),"")</f>
        <v>50</v>
      </c>
      <c r="BP25" s="1">
        <f>IFERROR(VLOOKUP($BM25,'3주차'!$P$5:$S$400,4,FALSE)," ")</f>
        <v>40</v>
      </c>
      <c r="BR25" s="1">
        <f>수강생명단!$C21</f>
        <v>41283</v>
      </c>
      <c r="BS25" s="1">
        <f>수강생명단!C21</f>
        <v>41283</v>
      </c>
      <c r="BT25" s="1">
        <f>IFERROR(IF(VLOOKUP($BS25,'3주차'!$V$5:$X$406,3,FALSE)="","",VLOOKUP($BS25,'3주차'!$V$5:$X$406,3,FALSE)),"")</f>
        <v>80</v>
      </c>
      <c r="BW25" s="1">
        <f>수강생명단!$C21</f>
        <v>41283</v>
      </c>
      <c r="BX25" s="1" t="str">
        <f>수강생명단!D21</f>
        <v>권태현</v>
      </c>
      <c r="BY25" s="1">
        <f>IFERROR(IF(VLOOKUP($A25,'4주차'!$A$5:$D$406,3,FALSE)="","",VLOOKUP($A25,'4주차'!$A$5:$D$406,3,FALSE)),"")</f>
        <v>55</v>
      </c>
      <c r="BZ25" s="1">
        <f>IFERROR(VLOOKUP($Z25,'4주차'!$A$5:$D$400,4,FALSE)," ")</f>
        <v>60</v>
      </c>
      <c r="CB25" s="1">
        <f>수강생명단!$C21</f>
        <v>41283</v>
      </c>
      <c r="CC25" s="1" t="str">
        <f>수강생명단!D21</f>
        <v>권태현</v>
      </c>
      <c r="CD25" s="1">
        <f>IFERROR(IF(VLOOKUP($BC25,'4주차'!$F$5:$I$406,3,FALSE)="","",VLOOKUP($F25,'4주차'!$F$5:$I$406,3,FALSE)),"")</f>
        <v>60</v>
      </c>
      <c r="CE25" s="1">
        <f>IFERROR(VLOOKUP($BC25,'4주차'!$F$5:$I$400,4,FALSE)," ")</f>
        <v>60</v>
      </c>
      <c r="CG25" s="1">
        <f>수강생명단!$C21</f>
        <v>41283</v>
      </c>
      <c r="CH25" s="1" t="str">
        <f>수강생명단!D21</f>
        <v>권태현</v>
      </c>
      <c r="CI25" s="1">
        <f>IFERROR(IF(VLOOKUP($BH25,'4주차'!$K$5:$N$406,3,FALSE)="","",VLOOKUP($AJ25,'4주차'!$K$5:$WU$406,3,FALSE)),"")</f>
        <v>35</v>
      </c>
      <c r="CJ25" s="1">
        <f>IFERROR(VLOOKUP($BH25,'4주차'!$K$5:$N$400,4,FALSE)," ")</f>
        <v>70</v>
      </c>
      <c r="CL25" s="1">
        <f>수강생명단!$C21</f>
        <v>41283</v>
      </c>
      <c r="CM25" s="1" t="str">
        <f>수강생명단!D21</f>
        <v>권태현</v>
      </c>
      <c r="CN25" s="1">
        <f>IFERROR(IF(VLOOKUP($BM25,'4주차'!$P$5:$S$406,3,FALSE)="","",VLOOKUP($BM25,'4주차'!$P$5:$S$406,3,FALSE)),"")</f>
        <v>50</v>
      </c>
      <c r="CO25" s="1">
        <f>IFERROR(VLOOKUP($BM25,'4주차'!$P$5:$S$400,4,FALSE)," ")</f>
        <v>70</v>
      </c>
      <c r="CQ25" s="1">
        <f>수강생명단!$C21</f>
        <v>41283</v>
      </c>
      <c r="CR25" s="1">
        <f>수강생명단!C21</f>
        <v>41283</v>
      </c>
      <c r="CS25" s="1">
        <f>IFERROR(IF(VLOOKUP($BS25,'4주차'!$V$5:$X$406,3,FALSE)="","",VLOOKUP($BS25,'4주차'!$V$5:$X$406,3,FALSE)),"")</f>
        <v>77</v>
      </c>
      <c r="CV25" s="1">
        <v>18</v>
      </c>
      <c r="CW25" s="1" t="str">
        <f>수강생명단!D21</f>
        <v>권태현</v>
      </c>
      <c r="CX25" s="1">
        <f>IFERROR(VLOOKUP($BX25,'5주차'!$B$5:$D$400,2,FALSE),"불참")</f>
        <v>80</v>
      </c>
      <c r="CY25" s="1">
        <f>IFERROR(VLOOKUP($AY25,'5주차'!$B$5:$D$400,3,FALSE),"불참")</f>
        <v>40</v>
      </c>
      <c r="DA25" s="1">
        <v>18</v>
      </c>
      <c r="DB25" s="1" t="str">
        <f>수강생명단!D21</f>
        <v>권태현</v>
      </c>
      <c r="DC25" s="1" t="str">
        <f>IFERROR(VLOOKUP($CC25,'5주차'!$G$5:$I$400,2,FALSE),"불참")</f>
        <v>불참</v>
      </c>
      <c r="DD25" s="1" t="str">
        <f>IFERROR(VLOOKUP($CC25,'5주차'!$G$5:$I$400,3,FALSE),"불참")</f>
        <v>불참</v>
      </c>
      <c r="DF25" s="1">
        <v>18</v>
      </c>
      <c r="DG25" s="1" t="str">
        <f>수강생명단!D21</f>
        <v>권태현</v>
      </c>
      <c r="DH25" s="1" t="str">
        <f>IFERROR(VLOOKUP($CH25,'5주차'!$V$5:$X$400,2,FALSE),"불참")</f>
        <v>불참</v>
      </c>
      <c r="DI25" s="1" t="str">
        <f>IFERROR(VLOOKUP($BI25,'5주차'!$V$5:$X$400,3,FALSE),"불참")</f>
        <v>불참</v>
      </c>
      <c r="DK25" s="1">
        <v>18</v>
      </c>
      <c r="DL25" s="1" t="str">
        <f>수강생명단!D21</f>
        <v>권태현</v>
      </c>
      <c r="DM25" s="1" t="str">
        <f>IFERROR(VLOOKUP($CM25,'5주차'!$AA$5:$AC$400,2,FALSE),"불참")</f>
        <v>불참</v>
      </c>
      <c r="DN25" s="1" t="str">
        <f>IFERROR(VLOOKUP($CM25,'5주차'!$AA$5:$AC$400,3,FALSE),"불참")</f>
        <v>불참</v>
      </c>
      <c r="DP25" s="1">
        <v>18</v>
      </c>
      <c r="DQ25" s="1" t="str">
        <f>수강생명단!D21</f>
        <v>권태현</v>
      </c>
      <c r="DR25" s="1" t="str">
        <f>IFERROR(VLOOKUP(#REF!,'5주차'!$AF$5:$AH$400,2,FALSE),"불참")</f>
        <v>불참</v>
      </c>
      <c r="DS25" s="1" t="str">
        <f>IFERROR(VLOOKUP(#REF!,'5주차'!$AF$5:$AH$400,3,FALSE),"불참")</f>
        <v>불참</v>
      </c>
      <c r="DU25" s="1">
        <v>18</v>
      </c>
      <c r="DV25" s="1">
        <f>수강생명단!C21</f>
        <v>41283</v>
      </c>
      <c r="DW25" s="1" t="str">
        <f>IFERROR(VLOOKUP($DV25,'5주차'!$AK$5:$AL$400,2,FALSE),"불참")</f>
        <v>불참</v>
      </c>
      <c r="DX25" s="1" t="str">
        <f>IFERROR(VLOOKUP($DV25,'5주차'!$AK$5:$AL$400,2,FALSE),"불참")</f>
        <v>불참</v>
      </c>
    </row>
    <row r="26" spans="1:128" ht="21.95" customHeight="1" x14ac:dyDescent="0.15">
      <c r="A26" s="1">
        <f>수강생명단!$C22</f>
        <v>28720</v>
      </c>
      <c r="B26" s="1" t="str">
        <f>수강생명단!D22</f>
        <v>기지민</v>
      </c>
      <c r="C26" s="1">
        <f>IFERROR(IF(VLOOKUP($A26,'1주차'!$A$5:$D$393,3,FALSE)="","",VLOOKUP($A26,'1주차'!$A$5:$D$393,3,FALSE)),"")</f>
        <v>90</v>
      </c>
      <c r="D26" s="1" t="str">
        <f>IFERROR(IF(VLOOKUP($Q26,'1주차'!$A$5:$D$393,4,FALSE)="","",VLOOKUP($B26,'1주차'!$Q$5:$S$393,3,FALSE)),"")</f>
        <v/>
      </c>
      <c r="F26" s="1">
        <f>수강생명단!C22</f>
        <v>28720</v>
      </c>
      <c r="G26" s="1" t="str">
        <f>수강생명단!D22</f>
        <v>기지민</v>
      </c>
      <c r="H26" s="1">
        <f>IFERROR(IF(VLOOKUP($F26,'1주차'!$F$5:$I$393,3,FALSE)="","",VLOOKUP($F26,'1주차'!$F$5:$I$393,3,FALSE)),"")</f>
        <v>75</v>
      </c>
      <c r="I26" s="1" t="str">
        <f>IFERROR(IF(VLOOKUP($Q26,'1주차'!$F$5:$I$393,3,FALSE)="","",VLOOKUP($B26,'1주차'!$Q$5:$S$393,3,FALSE)),"")</f>
        <v/>
      </c>
      <c r="K26" s="1">
        <f>수강생명단!C22</f>
        <v>28720</v>
      </c>
      <c r="L26" s="1" t="str">
        <f>수강생명단!D22</f>
        <v>기지민</v>
      </c>
      <c r="M26" s="1">
        <f>IFERROR(IF(VLOOKUP($K26,'1주차'!$K$5:$N$393,3,FALSE)="","",VLOOKUP($K26,'1주차'!$K$5:$N$393,3,FALSE)),"")</f>
        <v>95</v>
      </c>
      <c r="N26" s="1" t="str">
        <f>IFERROR(IF(VLOOKUP($Q26,'1주차'!$N$5:$KQ$393,3,FALSE)="","",VLOOKUP($B26,'1주차'!$Q$5:$S$393,3,FALSE)),"")</f>
        <v/>
      </c>
      <c r="P26" s="1">
        <f>수강생명단!C22</f>
        <v>28720</v>
      </c>
      <c r="Q26" s="1" t="str">
        <f>수강생명단!D22</f>
        <v>기지민</v>
      </c>
      <c r="R26" s="1">
        <f>IFERROR(IF(VLOOKUP($P26,'1주차'!$P$5:$S$393,3,FALSE)="","",VLOOKUP($P26,'1주차'!$P$5:$S$393,3,FALSE)),"")</f>
        <v>80</v>
      </c>
      <c r="S26" s="1">
        <f>IFERROR(IF(VLOOKUP($P26,'1주차'!$P$5:$S$393,4,FALSE)="","",VLOOKUP($P26,'1주차'!$P$5:$S$393,4,FALSE)),"")</f>
        <v>100</v>
      </c>
      <c r="U26" s="1">
        <f>수강생명단!C22</f>
        <v>28720</v>
      </c>
      <c r="V26" s="1" t="str">
        <f>수강생명단!D22</f>
        <v>기지민</v>
      </c>
      <c r="Z26" s="1">
        <f>수강생명단!$C22</f>
        <v>28720</v>
      </c>
      <c r="AA26" s="1" t="str">
        <f>수강생명단!D22</f>
        <v>기지민</v>
      </c>
      <c r="AB26" s="1">
        <f>IFERROR(IF(VLOOKUP($A26,'2주차'!$A$5:$D$406,3,FALSE)="","",VLOOKUP($A26,'2주차'!$A$5:$D$406,3,FALSE)),"")</f>
        <v>80</v>
      </c>
      <c r="AC26" s="1">
        <f>IFERROR(VLOOKUP($Z26,'2주차'!$A$5:$D$400,4,FALSE)," ")</f>
        <v>100</v>
      </c>
      <c r="AE26" s="1">
        <f>수강생명단!$C22</f>
        <v>28720</v>
      </c>
      <c r="AF26" s="1" t="str">
        <f>수강생명단!D22</f>
        <v>기지민</v>
      </c>
      <c r="AG26" s="1">
        <f>IFERROR(IF(VLOOKUP($AE26,'2주차'!$F$5:$I$406,3,FALSE)="","",VLOOKUP($F26,'2주차'!$F$5:$I$406,3,FALSE)),"")</f>
        <v>75</v>
      </c>
      <c r="AH26" s="1">
        <f>IFERROR(VLOOKUP($AE26,'2주차'!$F$5:$I$400,4,FALSE)," ")</f>
        <v>80</v>
      </c>
      <c r="AJ26" s="1">
        <f>수강생명단!$C22</f>
        <v>28720</v>
      </c>
      <c r="AK26" s="1" t="str">
        <f>수강생명단!D22</f>
        <v>기지민</v>
      </c>
      <c r="AL26" s="1">
        <f>IFERROR(IF(VLOOKUP($AJ26,'2주차'!$U$5:$X$406,3,FALSE)="","",VLOOKUP($F26,'2주차'!$U$5:$X$406,3,FALSE)),"")</f>
        <v>80</v>
      </c>
      <c r="AM26" s="1">
        <f>IFERROR(VLOOKUP($AJ26,'2주차'!$U$5:$X$400,4,FALSE)," ")</f>
        <v>70</v>
      </c>
      <c r="AO26" s="1">
        <f>수강생명단!$C22</f>
        <v>28720</v>
      </c>
      <c r="AP26" s="1" t="str">
        <f>수강생명단!D22</f>
        <v>기지민</v>
      </c>
      <c r="AQ26" s="1">
        <f>IFERROR(IF(VLOOKUP($AO26,'2주차'!$Z$5:$AC$406,3,FALSE)="","",VLOOKUP($AO26,'2주차'!$Z$5:$AC$406,3,FALSE)),"")</f>
        <v>65</v>
      </c>
      <c r="AR26" s="1">
        <f>IFERROR(VLOOKUP($AO26,'2주차'!$Z$5:$AC$400,4,FALSE)," ")</f>
        <v>30</v>
      </c>
      <c r="AT26" s="1">
        <f>수강생명단!$C22</f>
        <v>28720</v>
      </c>
      <c r="AU26" s="1">
        <f>수강생명단!C22</f>
        <v>28720</v>
      </c>
      <c r="AV26" s="1">
        <f>IFERROR(IF(VLOOKUP($AU26,'2주차'!$AF$5:$AI$406,3,FALSE)="","",VLOOKUP($AU26,'2주차'!$AF$5:$AI$406,3,FALSE)),"")</f>
        <v>96</v>
      </c>
      <c r="AX26" s="1">
        <f>수강생명단!$C22</f>
        <v>28720</v>
      </c>
      <c r="AY26" s="1" t="str">
        <f>수강생명단!D22</f>
        <v>기지민</v>
      </c>
      <c r="AZ26" s="1">
        <f>IFERROR(IF(VLOOKUP($A26,'3주차'!$A$5:$D$406,3,FALSE)="","",VLOOKUP($A26,'3주차'!$A$5:$D$406,3,FALSE)),"")</f>
        <v>70</v>
      </c>
      <c r="BA26" s="1">
        <f>IFERROR(VLOOKUP($Z26,'3주차'!$A$5:$D$400,4,FALSE)," ")</f>
        <v>100</v>
      </c>
      <c r="BC26" s="1">
        <f>수강생명단!$C22</f>
        <v>28720</v>
      </c>
      <c r="BD26" s="1" t="str">
        <f>수강생명단!D22</f>
        <v>기지민</v>
      </c>
      <c r="BE26" s="1">
        <f>IFERROR(IF(VLOOKUP($BC26,'3주차'!$F$5:$I$406,3,FALSE)="","",VLOOKUP($F26,'3주차'!$F$5:$I$406,3,FALSE)),"")</f>
        <v>65</v>
      </c>
      <c r="BF26" s="1">
        <f>IFERROR(VLOOKUP($BC26,'3주차'!$F$5:$I$400,4,FALSE)," ")</f>
        <v>90</v>
      </c>
      <c r="BH26" s="1">
        <f>수강생명단!$C22</f>
        <v>28720</v>
      </c>
      <c r="BI26" s="1" t="str">
        <f>수강생명단!D22</f>
        <v>기지민</v>
      </c>
      <c r="BJ26" s="1">
        <f>IFERROR(IF(VLOOKUP($BH26,'3주차'!$K$5:$N$406,3,FALSE)="","",VLOOKUP($AJ26,'3주차'!$K$5:$XN$406,3,FALSE)),"")</f>
        <v>80</v>
      </c>
      <c r="BK26" s="1">
        <f>IFERROR(VLOOKUP($BH26,'3주차'!$K$5:$N$400,4,FALSE)," ")</f>
        <v>80</v>
      </c>
      <c r="BM26" s="1">
        <f>수강생명단!$C22</f>
        <v>28720</v>
      </c>
      <c r="BN26" s="1" t="str">
        <f>수강생명단!D22</f>
        <v>기지민</v>
      </c>
      <c r="BO26" s="1">
        <f>IFERROR(IF(VLOOKUP($BM26,'3주차'!$P$5:$S$406,3,FALSE)="","",VLOOKUP($BM26,'3주차'!$P$5:$S$406,3,FALSE)),"")</f>
        <v>50</v>
      </c>
      <c r="BP26" s="1">
        <f>IFERROR(VLOOKUP($BM26,'3주차'!$P$5:$S$400,4,FALSE)," ")</f>
        <v>70</v>
      </c>
      <c r="BR26" s="1">
        <f>수강생명단!$C22</f>
        <v>28720</v>
      </c>
      <c r="BS26" s="1">
        <f>수강생명단!C22</f>
        <v>28720</v>
      </c>
      <c r="BT26" s="1">
        <f>IFERROR(IF(VLOOKUP($BS26,'3주차'!$V$5:$X$406,3,FALSE)="","",VLOOKUP($BS26,'3주차'!$V$5:$X$406,3,FALSE)),"")</f>
        <v>87</v>
      </c>
      <c r="BW26" s="1">
        <f>수강생명단!$C22</f>
        <v>28720</v>
      </c>
      <c r="BX26" s="1" t="str">
        <f>수강생명단!D22</f>
        <v>기지민</v>
      </c>
      <c r="BY26" s="1">
        <f>IFERROR(IF(VLOOKUP($A26,'4주차'!$A$5:$D$406,3,FALSE)="","",VLOOKUP($A26,'4주차'!$A$5:$D$406,3,FALSE)),"")</f>
        <v>95</v>
      </c>
      <c r="BZ26" s="1">
        <f>IFERROR(VLOOKUP($Z26,'4주차'!$A$5:$D$400,4,FALSE)," ")</f>
        <v>40</v>
      </c>
      <c r="CB26" s="1">
        <f>수강생명단!$C22</f>
        <v>28720</v>
      </c>
      <c r="CC26" s="1" t="str">
        <f>수강생명단!D22</f>
        <v>기지민</v>
      </c>
      <c r="CD26" s="1">
        <f>IFERROR(IF(VLOOKUP($BC26,'4주차'!$F$5:$I$406,3,FALSE)="","",VLOOKUP($F26,'4주차'!$F$5:$I$406,3,FALSE)),"")</f>
        <v>70</v>
      </c>
      <c r="CE26" s="1">
        <f>IFERROR(VLOOKUP($BC26,'4주차'!$F$5:$I$400,4,FALSE)," ")</f>
        <v>80</v>
      </c>
      <c r="CG26" s="1">
        <f>수강생명단!$C22</f>
        <v>28720</v>
      </c>
      <c r="CH26" s="1" t="str">
        <f>수강생명단!D22</f>
        <v>기지민</v>
      </c>
      <c r="CI26" s="1">
        <f>IFERROR(IF(VLOOKUP($BH26,'4주차'!$K$5:$N$406,3,FALSE)="","",VLOOKUP($AJ26,'4주차'!$K$5:$WU$406,3,FALSE)),"")</f>
        <v>80</v>
      </c>
      <c r="CJ26" s="1">
        <f>IFERROR(VLOOKUP($BH26,'4주차'!$K$5:$N$400,4,FALSE)," ")</f>
        <v>60</v>
      </c>
      <c r="CL26" s="1">
        <f>수강생명단!$C22</f>
        <v>28720</v>
      </c>
      <c r="CM26" s="1" t="str">
        <f>수강생명단!D22</f>
        <v>기지민</v>
      </c>
      <c r="CN26" s="1">
        <f>IFERROR(IF(VLOOKUP($BM26,'4주차'!$P$5:$S$406,3,FALSE)="","",VLOOKUP($BM26,'4주차'!$P$5:$S$406,3,FALSE)),"")</f>
        <v>55</v>
      </c>
      <c r="CO26" s="1">
        <f>IFERROR(VLOOKUP($BM26,'4주차'!$P$5:$S$400,4,FALSE)," ")</f>
        <v>60</v>
      </c>
      <c r="CQ26" s="1">
        <f>수강생명단!$C22</f>
        <v>28720</v>
      </c>
      <c r="CR26" s="1">
        <f>수강생명단!C22</f>
        <v>28720</v>
      </c>
      <c r="CS26" s="1">
        <f>IFERROR(IF(VLOOKUP($BS26,'4주차'!$V$5:$X$406,3,FALSE)="","",VLOOKUP($BS26,'4주차'!$V$5:$X$406,3,FALSE)),"")</f>
        <v>80</v>
      </c>
      <c r="CV26" s="1">
        <v>19</v>
      </c>
      <c r="CW26" s="1" t="str">
        <f>수강생명단!D22</f>
        <v>기지민</v>
      </c>
      <c r="CX26" s="1">
        <f>IFERROR(VLOOKUP($BX26,'5주차'!$B$5:$D$400,2,FALSE),"불참")</f>
        <v>75</v>
      </c>
      <c r="CY26" s="1">
        <f>IFERROR(VLOOKUP($AY26,'5주차'!$B$5:$D$400,3,FALSE),"불참")</f>
        <v>40</v>
      </c>
      <c r="DA26" s="1">
        <v>19</v>
      </c>
      <c r="DB26" s="1" t="str">
        <f>수강생명단!D22</f>
        <v>기지민</v>
      </c>
      <c r="DC26" s="1" t="str">
        <f>IFERROR(VLOOKUP($CC26,'5주차'!$G$5:$I$400,2,FALSE),"불참")</f>
        <v>불참</v>
      </c>
      <c r="DD26" s="1" t="str">
        <f>IFERROR(VLOOKUP($CC26,'5주차'!$G$5:$I$400,3,FALSE),"불참")</f>
        <v>불참</v>
      </c>
      <c r="DF26" s="1">
        <v>19</v>
      </c>
      <c r="DG26" s="1" t="str">
        <f>수강생명단!D22</f>
        <v>기지민</v>
      </c>
      <c r="DH26" s="1" t="str">
        <f>IFERROR(VLOOKUP($CH26,'5주차'!$V$5:$X$400,2,FALSE),"불참")</f>
        <v>불참</v>
      </c>
      <c r="DI26" s="1" t="str">
        <f>IFERROR(VLOOKUP($BI26,'5주차'!$V$5:$X$400,3,FALSE),"불참")</f>
        <v>불참</v>
      </c>
      <c r="DK26" s="1">
        <v>19</v>
      </c>
      <c r="DL26" s="1" t="str">
        <f>수강생명단!D22</f>
        <v>기지민</v>
      </c>
      <c r="DM26" s="1" t="str">
        <f>IFERROR(VLOOKUP($CM26,'5주차'!$AA$5:$AC$400,2,FALSE),"불참")</f>
        <v>불참</v>
      </c>
      <c r="DN26" s="1" t="str">
        <f>IFERROR(VLOOKUP($CM26,'5주차'!$AA$5:$AC$400,3,FALSE),"불참")</f>
        <v>불참</v>
      </c>
      <c r="DP26" s="1">
        <v>19</v>
      </c>
      <c r="DQ26" s="1" t="str">
        <f>수강생명단!D22</f>
        <v>기지민</v>
      </c>
      <c r="DR26" s="1" t="str">
        <f>IFERROR(VLOOKUP(#REF!,'5주차'!$AF$5:$AH$400,2,FALSE),"불참")</f>
        <v>불참</v>
      </c>
      <c r="DS26" s="1" t="str">
        <f>IFERROR(VLOOKUP(#REF!,'5주차'!$AF$5:$AH$400,3,FALSE),"불참")</f>
        <v>불참</v>
      </c>
      <c r="DU26" s="1">
        <v>19</v>
      </c>
      <c r="DV26" s="1">
        <f>수강생명단!C22</f>
        <v>28720</v>
      </c>
      <c r="DW26" s="1" t="str">
        <f>IFERROR(VLOOKUP($DV26,'5주차'!$AK$5:$AL$400,2,FALSE),"불참")</f>
        <v>불참</v>
      </c>
      <c r="DX26" s="1" t="str">
        <f>IFERROR(VLOOKUP($DV26,'5주차'!$AK$5:$AL$400,2,FALSE),"불참")</f>
        <v>불참</v>
      </c>
    </row>
    <row r="27" spans="1:128" ht="21.95" customHeight="1" x14ac:dyDescent="0.15">
      <c r="A27" s="1">
        <f>수강생명단!$C23</f>
        <v>45062</v>
      </c>
      <c r="B27" s="1" t="str">
        <f>수강생명단!D23</f>
        <v>김건형</v>
      </c>
      <c r="C27" s="1">
        <f>IFERROR(IF(VLOOKUP($A27,'1주차'!$A$5:$D$393,3,FALSE)="","",VLOOKUP($A27,'1주차'!$A$5:$D$393,3,FALSE)),"")</f>
        <v>90</v>
      </c>
      <c r="D27" s="1" t="str">
        <f>IFERROR(IF(VLOOKUP($Q27,'1주차'!$A$5:$D$393,4,FALSE)="","",VLOOKUP($B27,'1주차'!$Q$5:$S$393,3,FALSE)),"")</f>
        <v/>
      </c>
      <c r="F27" s="1">
        <f>수강생명단!C23</f>
        <v>45062</v>
      </c>
      <c r="G27" s="1" t="str">
        <f>수강생명단!D23</f>
        <v>김건형</v>
      </c>
      <c r="H27" s="1">
        <f>IFERROR(IF(VLOOKUP($F27,'1주차'!$F$5:$I$393,3,FALSE)="","",VLOOKUP($F27,'1주차'!$F$5:$I$393,3,FALSE)),"")</f>
        <v>100</v>
      </c>
      <c r="I27" s="1" t="str">
        <f>IFERROR(IF(VLOOKUP($Q27,'1주차'!$F$5:$I$393,3,FALSE)="","",VLOOKUP($B27,'1주차'!$Q$5:$S$393,3,FALSE)),"")</f>
        <v/>
      </c>
      <c r="K27" s="1">
        <f>수강생명단!C23</f>
        <v>45062</v>
      </c>
      <c r="L27" s="1" t="str">
        <f>수강생명단!D23</f>
        <v>김건형</v>
      </c>
      <c r="M27" s="1">
        <f>IFERROR(IF(VLOOKUP($K27,'1주차'!$K$5:$N$393,3,FALSE)="","",VLOOKUP($K27,'1주차'!$K$5:$N$393,3,FALSE)),"")</f>
        <v>100</v>
      </c>
      <c r="N27" s="1" t="str">
        <f>IFERROR(IF(VLOOKUP($Q27,'1주차'!$N$5:$KQ$393,3,FALSE)="","",VLOOKUP($B27,'1주차'!$Q$5:$S$393,3,FALSE)),"")</f>
        <v/>
      </c>
      <c r="P27" s="1">
        <f>수강생명단!C23</f>
        <v>45062</v>
      </c>
      <c r="Q27" s="1" t="str">
        <f>수강생명단!D23</f>
        <v>김건형</v>
      </c>
      <c r="R27" s="1">
        <f>IFERROR(IF(VLOOKUP($P27,'1주차'!$P$5:$S$393,3,FALSE)="","",VLOOKUP($P27,'1주차'!$P$5:$S$393,3,FALSE)),"")</f>
        <v>95</v>
      </c>
      <c r="S27" s="1">
        <f>IFERROR(IF(VLOOKUP($P27,'1주차'!$P$5:$S$393,4,FALSE)="","",VLOOKUP($P27,'1주차'!$P$5:$S$393,4,FALSE)),"")</f>
        <v>90</v>
      </c>
      <c r="U27" s="1">
        <f>수강생명단!C23</f>
        <v>45062</v>
      </c>
      <c r="V27" s="1" t="str">
        <f>수강생명단!D23</f>
        <v>김건형</v>
      </c>
      <c r="Z27" s="1">
        <f>수강생명단!$C23</f>
        <v>45062</v>
      </c>
      <c r="AA27" s="1" t="str">
        <f>수강생명단!D23</f>
        <v>김건형</v>
      </c>
      <c r="AB27" s="1">
        <f>IFERROR(IF(VLOOKUP($A27,'2주차'!$A$5:$D$406,3,FALSE)="","",VLOOKUP($A27,'2주차'!$A$5:$D$406,3,FALSE)),"")</f>
        <v>95</v>
      </c>
      <c r="AC27" s="1">
        <f>IFERROR(VLOOKUP($Z27,'2주차'!$A$5:$D$400,4,FALSE)," ")</f>
        <v>100</v>
      </c>
      <c r="AE27" s="1">
        <f>수강생명단!$C23</f>
        <v>45062</v>
      </c>
      <c r="AF27" s="1" t="str">
        <f>수강생명단!D23</f>
        <v>김건형</v>
      </c>
      <c r="AG27" s="1">
        <f>IFERROR(IF(VLOOKUP($AE27,'2주차'!$F$5:$I$406,3,FALSE)="","",VLOOKUP($F27,'2주차'!$F$5:$I$406,3,FALSE)),"")</f>
        <v>95</v>
      </c>
      <c r="AH27" s="1">
        <f>IFERROR(VLOOKUP($AE27,'2주차'!$F$5:$I$400,4,FALSE)," ")</f>
        <v>80</v>
      </c>
      <c r="AJ27" s="1">
        <f>수강생명단!$C23</f>
        <v>45062</v>
      </c>
      <c r="AK27" s="1" t="str">
        <f>수강생명단!D23</f>
        <v>김건형</v>
      </c>
      <c r="AL27" s="1">
        <f>IFERROR(IF(VLOOKUP($AJ27,'2주차'!$U$5:$X$406,3,FALSE)="","",VLOOKUP($F27,'2주차'!$U$5:$X$406,3,FALSE)),"")</f>
        <v>85</v>
      </c>
      <c r="AM27" s="1">
        <f>IFERROR(VLOOKUP($AJ27,'2주차'!$U$5:$X$400,4,FALSE)," ")</f>
        <v>80</v>
      </c>
      <c r="AO27" s="1">
        <f>수강생명단!$C23</f>
        <v>45062</v>
      </c>
      <c r="AP27" s="1" t="str">
        <f>수강생명단!D23</f>
        <v>김건형</v>
      </c>
      <c r="AQ27" s="1">
        <f>IFERROR(IF(VLOOKUP($AO27,'2주차'!$Z$5:$AC$406,3,FALSE)="","",VLOOKUP($AO27,'2주차'!$Z$5:$AC$406,3,FALSE)),"")</f>
        <v>85</v>
      </c>
      <c r="AR27" s="1">
        <f>IFERROR(VLOOKUP($AO27,'2주차'!$Z$5:$AC$400,4,FALSE)," ")</f>
        <v>100</v>
      </c>
      <c r="AT27" s="1">
        <f>수강생명단!$C23</f>
        <v>45062</v>
      </c>
      <c r="AU27" s="1">
        <f>수강생명단!C23</f>
        <v>45062</v>
      </c>
      <c r="AV27" s="1">
        <f>IFERROR(IF(VLOOKUP($AU27,'2주차'!$AF$5:$AI$406,3,FALSE)="","",VLOOKUP($AU27,'2주차'!$AF$5:$AI$406,3,FALSE)),"")</f>
        <v>97</v>
      </c>
      <c r="AX27" s="1">
        <f>수강생명단!$C23</f>
        <v>45062</v>
      </c>
      <c r="AY27" s="1" t="str">
        <f>수강생명단!D23</f>
        <v>김건형</v>
      </c>
      <c r="AZ27" s="1">
        <f>IFERROR(IF(VLOOKUP($A27,'3주차'!$A$5:$D$406,3,FALSE)="","",VLOOKUP($A27,'3주차'!$A$5:$D$406,3,FALSE)),"")</f>
        <v>90</v>
      </c>
      <c r="BA27" s="1">
        <f>IFERROR(VLOOKUP($Z27,'3주차'!$A$5:$D$400,4,FALSE)," ")</f>
        <v>100</v>
      </c>
      <c r="BC27" s="1">
        <f>수강생명단!$C23</f>
        <v>45062</v>
      </c>
      <c r="BD27" s="1" t="str">
        <f>수강생명단!D23</f>
        <v>김건형</v>
      </c>
      <c r="BE27" s="1">
        <f>IFERROR(IF(VLOOKUP($BC27,'3주차'!$F$5:$I$406,3,FALSE)="","",VLOOKUP($F27,'3주차'!$F$5:$I$406,3,FALSE)),"")</f>
        <v>95</v>
      </c>
      <c r="BF27" s="1">
        <f>IFERROR(VLOOKUP($BC27,'3주차'!$F$5:$I$400,4,FALSE)," ")</f>
        <v>100</v>
      </c>
      <c r="BH27" s="1">
        <f>수강생명단!$C23</f>
        <v>45062</v>
      </c>
      <c r="BI27" s="1" t="str">
        <f>수강생명단!D23</f>
        <v>김건형</v>
      </c>
      <c r="BJ27" s="1">
        <f>IFERROR(IF(VLOOKUP($BH27,'3주차'!$K$5:$N$406,3,FALSE)="","",VLOOKUP($AJ27,'3주차'!$K$5:$XN$406,3,FALSE)),"")</f>
        <v>90</v>
      </c>
      <c r="BK27" s="1">
        <f>IFERROR(VLOOKUP($BH27,'3주차'!$K$5:$N$400,4,FALSE)," ")</f>
        <v>90</v>
      </c>
      <c r="BM27" s="1">
        <f>수강생명단!$C23</f>
        <v>45062</v>
      </c>
      <c r="BN27" s="1" t="str">
        <f>수강생명단!D23</f>
        <v>김건형</v>
      </c>
      <c r="BO27" s="1">
        <f>IFERROR(IF(VLOOKUP($BM27,'3주차'!$P$5:$S$406,3,FALSE)="","",VLOOKUP($BM27,'3주차'!$P$5:$S$406,3,FALSE)),"")</f>
        <v>100</v>
      </c>
      <c r="BP27" s="1">
        <f>IFERROR(VLOOKUP($BM27,'3주차'!$P$5:$S$400,4,FALSE)," ")</f>
        <v>100</v>
      </c>
      <c r="BR27" s="1">
        <f>수강생명단!$C23</f>
        <v>45062</v>
      </c>
      <c r="BS27" s="1">
        <f>수강생명단!C23</f>
        <v>45062</v>
      </c>
      <c r="BT27" s="1">
        <f>IFERROR(IF(VLOOKUP($BS27,'3주차'!$V$5:$X$406,3,FALSE)="","",VLOOKUP($BS27,'3주차'!$V$5:$X$406,3,FALSE)),"")</f>
        <v>95</v>
      </c>
      <c r="BW27" s="1">
        <f>수강생명단!$C23</f>
        <v>45062</v>
      </c>
      <c r="BX27" s="1" t="str">
        <f>수강생명단!D23</f>
        <v>김건형</v>
      </c>
      <c r="BY27" s="1">
        <f>IFERROR(IF(VLOOKUP($A27,'4주차'!$A$5:$D$406,3,FALSE)="","",VLOOKUP($A27,'4주차'!$A$5:$D$406,3,FALSE)),"")</f>
        <v>85</v>
      </c>
      <c r="BZ27" s="1">
        <f>IFERROR(VLOOKUP($Z27,'4주차'!$A$5:$D$400,4,FALSE)," ")</f>
        <v>40</v>
      </c>
      <c r="CB27" s="1">
        <f>수강생명단!$C23</f>
        <v>45062</v>
      </c>
      <c r="CC27" s="1" t="str">
        <f>수강생명단!D23</f>
        <v>김건형</v>
      </c>
      <c r="CD27" s="1">
        <f>IFERROR(IF(VLOOKUP($BC27,'4주차'!$F$5:$I$406,3,FALSE)="","",VLOOKUP($F27,'4주차'!$F$5:$I$406,3,FALSE)),"")</f>
        <v>100</v>
      </c>
      <c r="CE27" s="1">
        <f>IFERROR(VLOOKUP($BC27,'4주차'!$F$5:$I$400,4,FALSE)," ")</f>
        <v>100</v>
      </c>
      <c r="CG27" s="1">
        <f>수강생명단!$C23</f>
        <v>45062</v>
      </c>
      <c r="CH27" s="1" t="str">
        <f>수강생명단!D23</f>
        <v>김건형</v>
      </c>
      <c r="CI27" s="1">
        <f>IFERROR(IF(VLOOKUP($BH27,'4주차'!$K$5:$N$406,3,FALSE)="","",VLOOKUP($AJ27,'4주차'!$K$5:$WU$406,3,FALSE)),"")</f>
        <v>90</v>
      </c>
      <c r="CJ27" s="1">
        <f>IFERROR(VLOOKUP($BH27,'4주차'!$K$5:$N$400,4,FALSE)," ")</f>
        <v>90</v>
      </c>
      <c r="CL27" s="1">
        <f>수강생명단!$C23</f>
        <v>45062</v>
      </c>
      <c r="CM27" s="1" t="str">
        <f>수강생명단!D23</f>
        <v>김건형</v>
      </c>
      <c r="CN27" s="1">
        <f>IFERROR(IF(VLOOKUP($BM27,'4주차'!$P$5:$S$406,3,FALSE)="","",VLOOKUP($BM27,'4주차'!$P$5:$S$406,3,FALSE)),"")</f>
        <v>90</v>
      </c>
      <c r="CO27" s="1">
        <f>IFERROR(VLOOKUP($BM27,'4주차'!$P$5:$S$400,4,FALSE)," ")</f>
        <v>80</v>
      </c>
      <c r="CQ27" s="1">
        <f>수강생명단!$C23</f>
        <v>45062</v>
      </c>
      <c r="CR27" s="1">
        <f>수강생명단!C23</f>
        <v>45062</v>
      </c>
      <c r="CS27" s="1">
        <f>IFERROR(IF(VLOOKUP($BS27,'4주차'!$V$5:$X$406,3,FALSE)="","",VLOOKUP($BS27,'4주차'!$V$5:$X$406,3,FALSE)),"")</f>
        <v>98</v>
      </c>
      <c r="CV27" s="1">
        <v>20</v>
      </c>
      <c r="CW27" s="1" t="str">
        <f>수강생명단!D23</f>
        <v>김건형</v>
      </c>
      <c r="CX27" s="1">
        <f>IFERROR(VLOOKUP($BX27,'5주차'!$B$5:$D$400,2,FALSE),"불참")</f>
        <v>85</v>
      </c>
      <c r="CY27" s="1">
        <f>IFERROR(VLOOKUP($AY27,'5주차'!$B$5:$D$400,3,FALSE),"불참")</f>
        <v>80</v>
      </c>
      <c r="DA27" s="1">
        <v>20</v>
      </c>
      <c r="DB27" s="1" t="str">
        <f>수강생명단!D23</f>
        <v>김건형</v>
      </c>
      <c r="DC27" s="1" t="str">
        <f>IFERROR(VLOOKUP($CC27,'5주차'!$G$5:$I$400,2,FALSE),"불참")</f>
        <v>불참</v>
      </c>
      <c r="DD27" s="1" t="str">
        <f>IFERROR(VLOOKUP($CC27,'5주차'!$G$5:$I$400,3,FALSE),"불참")</f>
        <v>불참</v>
      </c>
      <c r="DF27" s="1">
        <v>20</v>
      </c>
      <c r="DG27" s="1" t="str">
        <f>수강생명단!D23</f>
        <v>김건형</v>
      </c>
      <c r="DH27" s="1" t="str">
        <f>IFERROR(VLOOKUP($CH27,'5주차'!$V$5:$X$400,2,FALSE),"불참")</f>
        <v>불참</v>
      </c>
      <c r="DI27" s="1" t="str">
        <f>IFERROR(VLOOKUP($BI27,'5주차'!$V$5:$X$400,3,FALSE),"불참")</f>
        <v>불참</v>
      </c>
      <c r="DK27" s="1">
        <v>20</v>
      </c>
      <c r="DL27" s="1" t="str">
        <f>수강생명단!D23</f>
        <v>김건형</v>
      </c>
      <c r="DM27" s="1" t="str">
        <f>IFERROR(VLOOKUP($CM27,'5주차'!$AA$5:$AC$400,2,FALSE),"불참")</f>
        <v>불참</v>
      </c>
      <c r="DN27" s="1" t="str">
        <f>IFERROR(VLOOKUP($CM27,'5주차'!$AA$5:$AC$400,3,FALSE),"불참")</f>
        <v>불참</v>
      </c>
      <c r="DP27" s="1">
        <v>20</v>
      </c>
      <c r="DQ27" s="1" t="str">
        <f>수강생명단!D23</f>
        <v>김건형</v>
      </c>
      <c r="DR27" s="1" t="str">
        <f>IFERROR(VLOOKUP(#REF!,'5주차'!$AF$5:$AH$400,2,FALSE),"불참")</f>
        <v>불참</v>
      </c>
      <c r="DS27" s="1" t="str">
        <f>IFERROR(VLOOKUP(#REF!,'5주차'!$AF$5:$AH$400,3,FALSE),"불참")</f>
        <v>불참</v>
      </c>
      <c r="DU27" s="1">
        <v>20</v>
      </c>
      <c r="DV27" s="1">
        <f>수강생명단!C23</f>
        <v>45062</v>
      </c>
      <c r="DW27" s="1" t="str">
        <f>IFERROR(VLOOKUP($DV27,'5주차'!$AK$5:$AL$400,2,FALSE),"불참")</f>
        <v>불참</v>
      </c>
      <c r="DX27" s="1" t="str">
        <f>IFERROR(VLOOKUP($DV27,'5주차'!$AK$5:$AL$400,2,FALSE),"불참")</f>
        <v>불참</v>
      </c>
    </row>
    <row r="28" spans="1:128" ht="21.95" customHeight="1" x14ac:dyDescent="0.15">
      <c r="A28" s="1">
        <f>수강생명단!$C24</f>
        <v>36103</v>
      </c>
      <c r="B28" s="1" t="str">
        <f>수강생명단!D24</f>
        <v>김건희</v>
      </c>
      <c r="C28" s="1">
        <f>IFERROR(IF(VLOOKUP($A28,'1주차'!$A$5:$D$393,3,FALSE)="","",VLOOKUP($A28,'1주차'!$A$5:$D$393,3,FALSE)),"")</f>
        <v>70</v>
      </c>
      <c r="D28" s="1" t="str">
        <f>IFERROR(IF(VLOOKUP($Q28,'1주차'!$A$5:$D$393,4,FALSE)="","",VLOOKUP($B28,'1주차'!$Q$5:$S$393,3,FALSE)),"")</f>
        <v/>
      </c>
      <c r="F28" s="1">
        <f>수강생명단!C24</f>
        <v>36103</v>
      </c>
      <c r="G28" s="1" t="str">
        <f>수강생명단!D24</f>
        <v>김건희</v>
      </c>
      <c r="H28" s="1">
        <f>IFERROR(IF(VLOOKUP($F28,'1주차'!$F$5:$I$393,3,FALSE)="","",VLOOKUP($F28,'1주차'!$F$5:$I$393,3,FALSE)),"")</f>
        <v>65</v>
      </c>
      <c r="I28" s="1" t="str">
        <f>IFERROR(IF(VLOOKUP($Q28,'1주차'!$F$5:$I$393,3,FALSE)="","",VLOOKUP($B28,'1주차'!$Q$5:$S$393,3,FALSE)),"")</f>
        <v/>
      </c>
      <c r="K28" s="1">
        <f>수강생명단!C24</f>
        <v>36103</v>
      </c>
      <c r="L28" s="1" t="str">
        <f>수강생명단!D24</f>
        <v>김건희</v>
      </c>
      <c r="M28" s="1">
        <f>IFERROR(IF(VLOOKUP($K28,'1주차'!$K$5:$N$393,3,FALSE)="","",VLOOKUP($K28,'1주차'!$K$5:$N$393,3,FALSE)),"")</f>
        <v>60</v>
      </c>
      <c r="N28" s="1" t="str">
        <f>IFERROR(IF(VLOOKUP($Q28,'1주차'!$N$5:$KQ$393,3,FALSE)="","",VLOOKUP($B28,'1주차'!$Q$5:$S$393,3,FALSE)),"")</f>
        <v/>
      </c>
      <c r="P28" s="1">
        <f>수강생명단!C24</f>
        <v>36103</v>
      </c>
      <c r="Q28" s="1" t="str">
        <f>수강생명단!D24</f>
        <v>김건희</v>
      </c>
      <c r="R28" s="1">
        <f>IFERROR(IF(VLOOKUP($P28,'1주차'!$P$5:$S$393,3,FALSE)="","",VLOOKUP($P28,'1주차'!$P$5:$S$393,3,FALSE)),"")</f>
        <v>75</v>
      </c>
      <c r="S28" s="1">
        <f>IFERROR(IF(VLOOKUP($P28,'1주차'!$P$5:$S$393,4,FALSE)="","",VLOOKUP($P28,'1주차'!$P$5:$S$393,4,FALSE)),"")</f>
        <v>100</v>
      </c>
      <c r="U28" s="1">
        <f>수강생명단!C24</f>
        <v>36103</v>
      </c>
      <c r="V28" s="1" t="str">
        <f>수강생명단!D24</f>
        <v>김건희</v>
      </c>
      <c r="Z28" s="1">
        <f>수강생명단!$C24</f>
        <v>36103</v>
      </c>
      <c r="AA28" s="1" t="str">
        <f>수강생명단!D24</f>
        <v>김건희</v>
      </c>
      <c r="AB28" s="1">
        <f>IFERROR(IF(VLOOKUP($A28,'2주차'!$A$5:$D$406,3,FALSE)="","",VLOOKUP($A28,'2주차'!$A$5:$D$406,3,FALSE)),"")</f>
        <v>65</v>
      </c>
      <c r="AC28" s="1">
        <f>IFERROR(VLOOKUP($Z28,'2주차'!$A$5:$D$400,4,FALSE)," ")</f>
        <v>90</v>
      </c>
      <c r="AE28" s="1">
        <f>수강생명단!$C24</f>
        <v>36103</v>
      </c>
      <c r="AF28" s="1" t="str">
        <f>수강생명단!D24</f>
        <v>김건희</v>
      </c>
      <c r="AG28" s="1">
        <f>IFERROR(IF(VLOOKUP($AE28,'2주차'!$F$5:$I$406,3,FALSE)="","",VLOOKUP($F28,'2주차'!$F$5:$I$406,3,FALSE)),"")</f>
        <v>60</v>
      </c>
      <c r="AH28" s="1">
        <f>IFERROR(VLOOKUP($AE28,'2주차'!$F$5:$I$400,4,FALSE)," ")</f>
        <v>70</v>
      </c>
      <c r="AJ28" s="1">
        <f>수강생명단!$C24</f>
        <v>36103</v>
      </c>
      <c r="AK28" s="1" t="str">
        <f>수강생명단!D24</f>
        <v>김건희</v>
      </c>
      <c r="AL28" s="1">
        <f>IFERROR(IF(VLOOKUP($AJ28,'2주차'!$U$5:$X$406,3,FALSE)="","",VLOOKUP($F28,'2주차'!$U$5:$X$406,3,FALSE)),"")</f>
        <v>65</v>
      </c>
      <c r="AM28" s="1">
        <f>IFERROR(VLOOKUP($AJ28,'2주차'!$U$5:$X$400,4,FALSE)," ")</f>
        <v>20</v>
      </c>
      <c r="AO28" s="1">
        <f>수강생명단!$C24</f>
        <v>36103</v>
      </c>
      <c r="AP28" s="1" t="str">
        <f>수강생명단!D24</f>
        <v>김건희</v>
      </c>
      <c r="AQ28" s="1">
        <f>IFERROR(IF(VLOOKUP($AO28,'2주차'!$Z$5:$AC$406,3,FALSE)="","",VLOOKUP($AO28,'2주차'!$Z$5:$AC$406,3,FALSE)),"")</f>
        <v>55</v>
      </c>
      <c r="AR28" s="1">
        <f>IFERROR(VLOOKUP($AO28,'2주차'!$Z$5:$AC$400,4,FALSE)," ")</f>
        <v>60</v>
      </c>
      <c r="AT28" s="1">
        <f>수강생명단!$C24</f>
        <v>36103</v>
      </c>
      <c r="AU28" s="1">
        <f>수강생명단!C24</f>
        <v>36103</v>
      </c>
      <c r="AV28" s="1">
        <f>IFERROR(IF(VLOOKUP($AU28,'2주차'!$AF$5:$AI$406,3,FALSE)="","",VLOOKUP($AU28,'2주차'!$AF$5:$AI$406,3,FALSE)),"")</f>
        <v>95</v>
      </c>
      <c r="AX28" s="1">
        <f>수강생명단!$C24</f>
        <v>36103</v>
      </c>
      <c r="AY28" s="1" t="str">
        <f>수강생명단!D24</f>
        <v>김건희</v>
      </c>
      <c r="AZ28" s="1">
        <f>IFERROR(IF(VLOOKUP($A28,'3주차'!$A$5:$D$406,3,FALSE)="","",VLOOKUP($A28,'3주차'!$A$5:$D$406,3,FALSE)),"")</f>
        <v>65</v>
      </c>
      <c r="BA28" s="1">
        <f>IFERROR(VLOOKUP($Z28,'3주차'!$A$5:$D$400,4,FALSE)," ")</f>
        <v>100</v>
      </c>
      <c r="BC28" s="1">
        <f>수강생명단!$C24</f>
        <v>36103</v>
      </c>
      <c r="BD28" s="1" t="str">
        <f>수강생명단!D24</f>
        <v>김건희</v>
      </c>
      <c r="BE28" s="1">
        <f>IFERROR(IF(VLOOKUP($BC28,'3주차'!$F$5:$I$406,3,FALSE)="","",VLOOKUP($F28,'3주차'!$F$5:$I$406,3,FALSE)),"")</f>
        <v>70</v>
      </c>
      <c r="BF28" s="1">
        <f>IFERROR(VLOOKUP($BC28,'3주차'!$F$5:$I$400,4,FALSE)," ")</f>
        <v>80</v>
      </c>
      <c r="BH28" s="1">
        <f>수강생명단!$C24</f>
        <v>36103</v>
      </c>
      <c r="BI28" s="1" t="str">
        <f>수강생명단!D24</f>
        <v>김건희</v>
      </c>
      <c r="BJ28" s="1" t="str">
        <f>IFERROR(IF(VLOOKUP($BH28,'3주차'!$K$5:$N$406,3,FALSE)="","",VLOOKUP($AJ28,'3주차'!$K$5:$XN$406,3,FALSE)),"")</f>
        <v>35(라)</v>
      </c>
      <c r="BK28" s="1" t="str">
        <f>IFERROR(VLOOKUP($BH28,'3주차'!$K$5:$N$400,4,FALSE)," ")</f>
        <v>라이브</v>
      </c>
      <c r="BM28" s="1">
        <f>수강생명단!$C24</f>
        <v>36103</v>
      </c>
      <c r="BN28" s="1" t="str">
        <f>수강생명단!D24</f>
        <v>김건희</v>
      </c>
      <c r="BO28" s="1">
        <f>IFERROR(IF(VLOOKUP($BM28,'3주차'!$P$5:$S$406,3,FALSE)="","",VLOOKUP($BM28,'3주차'!$P$5:$S$406,3,FALSE)),"")</f>
        <v>70</v>
      </c>
      <c r="BP28" s="1">
        <f>IFERROR(VLOOKUP($BM28,'3주차'!$P$5:$S$400,4,FALSE)," ")</f>
        <v>70</v>
      </c>
      <c r="BR28" s="1">
        <f>수강생명단!$C24</f>
        <v>36103</v>
      </c>
      <c r="BS28" s="1">
        <f>수강생명단!C24</f>
        <v>36103</v>
      </c>
      <c r="BT28" s="1">
        <f>IFERROR(IF(VLOOKUP($BS28,'3주차'!$V$5:$X$406,3,FALSE)="","",VLOOKUP($BS28,'3주차'!$V$5:$X$406,3,FALSE)),"")</f>
        <v>94</v>
      </c>
      <c r="BW28" s="1">
        <f>수강생명단!$C24</f>
        <v>36103</v>
      </c>
      <c r="BX28" s="1" t="str">
        <f>수강생명단!D24</f>
        <v>김건희</v>
      </c>
      <c r="BY28" s="1">
        <f>IFERROR(IF(VLOOKUP($A28,'4주차'!$A$5:$D$406,3,FALSE)="","",VLOOKUP($A28,'4주차'!$A$5:$D$406,3,FALSE)),"")</f>
        <v>55</v>
      </c>
      <c r="BZ28" s="1">
        <f>IFERROR(VLOOKUP($Z28,'4주차'!$A$5:$D$400,4,FALSE)," ")</f>
        <v>40</v>
      </c>
      <c r="CB28" s="1">
        <f>수강생명단!$C24</f>
        <v>36103</v>
      </c>
      <c r="CC28" s="1" t="str">
        <f>수강생명단!D24</f>
        <v>김건희</v>
      </c>
      <c r="CD28" s="1">
        <f>IFERROR(IF(VLOOKUP($BC28,'4주차'!$F$5:$I$406,3,FALSE)="","",VLOOKUP($F28,'4주차'!$F$5:$I$406,3,FALSE)),"")</f>
        <v>55</v>
      </c>
      <c r="CE28" s="1">
        <f>IFERROR(VLOOKUP($BC28,'4주차'!$F$5:$I$400,4,FALSE)," ")</f>
        <v>50</v>
      </c>
      <c r="CG28" s="1">
        <f>수강생명단!$C24</f>
        <v>36103</v>
      </c>
      <c r="CH28" s="1" t="str">
        <f>수강생명단!D24</f>
        <v>김건희</v>
      </c>
      <c r="CI28" s="1">
        <f>IFERROR(IF(VLOOKUP($BH28,'4주차'!$K$5:$N$406,3,FALSE)="","",VLOOKUP($AJ28,'4주차'!$K$5:$WU$406,3,FALSE)),"")</f>
        <v>55</v>
      </c>
      <c r="CJ28" s="1">
        <f>IFERROR(VLOOKUP($BH28,'4주차'!$K$5:$N$400,4,FALSE)," ")</f>
        <v>90</v>
      </c>
      <c r="CL28" s="1">
        <f>수강생명단!$C24</f>
        <v>36103</v>
      </c>
      <c r="CM28" s="1" t="str">
        <f>수강생명단!D24</f>
        <v>김건희</v>
      </c>
      <c r="CN28" s="1" t="str">
        <f>IFERROR(IF(VLOOKUP($BM28,'4주차'!$P$5:$S$406,3,FALSE)="","",VLOOKUP($BM28,'4주차'!$P$5:$S$406,3,FALSE)),"")</f>
        <v>20(라)</v>
      </c>
      <c r="CO28" s="1" t="str">
        <f>IFERROR(VLOOKUP($BM28,'4주차'!$P$5:$S$400,4,FALSE)," ")</f>
        <v>라이브</v>
      </c>
      <c r="CQ28" s="1">
        <f>수강생명단!$C24</f>
        <v>36103</v>
      </c>
      <c r="CR28" s="1">
        <f>수강생명단!C24</f>
        <v>36103</v>
      </c>
      <c r="CS28" s="1">
        <f>IFERROR(IF(VLOOKUP($BS28,'4주차'!$V$5:$X$406,3,FALSE)="","",VLOOKUP($BS28,'4주차'!$V$5:$X$406,3,FALSE)),"")</f>
        <v>91</v>
      </c>
      <c r="CV28" s="1">
        <v>21</v>
      </c>
      <c r="CW28" s="1" t="str">
        <f>수강생명단!D24</f>
        <v>김건희</v>
      </c>
      <c r="CX28" s="1" t="str">
        <f>IFERROR(VLOOKUP($BX28,'5주차'!$B$5:$D$400,2,FALSE),"불참")</f>
        <v>55(라)</v>
      </c>
      <c r="CY28" s="1" t="str">
        <f>IFERROR(VLOOKUP($AY28,'5주차'!$B$5:$D$400,3,FALSE),"불참")</f>
        <v>라이브</v>
      </c>
      <c r="DA28" s="1">
        <v>21</v>
      </c>
      <c r="DB28" s="1" t="str">
        <f>수강생명단!D24</f>
        <v>김건희</v>
      </c>
      <c r="DC28" s="1" t="str">
        <f>IFERROR(VLOOKUP($CC28,'5주차'!$G$5:$I$400,2,FALSE),"불참")</f>
        <v>불참</v>
      </c>
      <c r="DD28" s="1" t="str">
        <f>IFERROR(VLOOKUP($CC28,'5주차'!$G$5:$I$400,3,FALSE),"불참")</f>
        <v>불참</v>
      </c>
      <c r="DF28" s="1">
        <v>21</v>
      </c>
      <c r="DG28" s="1" t="str">
        <f>수강생명단!D24</f>
        <v>김건희</v>
      </c>
      <c r="DH28" s="1" t="str">
        <f>IFERROR(VLOOKUP($CH28,'5주차'!$V$5:$X$400,2,FALSE),"불참")</f>
        <v>불참</v>
      </c>
      <c r="DI28" s="1" t="str">
        <f>IFERROR(VLOOKUP($BI28,'5주차'!$V$5:$X$400,3,FALSE),"불참")</f>
        <v>불참</v>
      </c>
      <c r="DK28" s="1">
        <v>21</v>
      </c>
      <c r="DL28" s="1" t="str">
        <f>수강생명단!D24</f>
        <v>김건희</v>
      </c>
      <c r="DM28" s="1" t="str">
        <f>IFERROR(VLOOKUP($CM28,'5주차'!$AA$5:$AC$400,2,FALSE),"불참")</f>
        <v>불참</v>
      </c>
      <c r="DN28" s="1" t="str">
        <f>IFERROR(VLOOKUP($CM28,'5주차'!$AA$5:$AC$400,3,FALSE),"불참")</f>
        <v>불참</v>
      </c>
      <c r="DP28" s="1">
        <v>21</v>
      </c>
      <c r="DQ28" s="1" t="str">
        <f>수강생명단!D24</f>
        <v>김건희</v>
      </c>
      <c r="DR28" s="1" t="str">
        <f>IFERROR(VLOOKUP(#REF!,'5주차'!$AF$5:$AH$400,2,FALSE),"불참")</f>
        <v>불참</v>
      </c>
      <c r="DS28" s="1" t="str">
        <f>IFERROR(VLOOKUP(#REF!,'5주차'!$AF$5:$AH$400,3,FALSE),"불참")</f>
        <v>불참</v>
      </c>
      <c r="DU28" s="1">
        <v>21</v>
      </c>
      <c r="DV28" s="1">
        <f>수강생명단!C24</f>
        <v>36103</v>
      </c>
      <c r="DW28" s="1" t="str">
        <f>IFERROR(VLOOKUP($DV28,'5주차'!$AK$5:$AL$400,2,FALSE),"불참")</f>
        <v>불참</v>
      </c>
      <c r="DX28" s="1" t="str">
        <f>IFERROR(VLOOKUP($DV28,'5주차'!$AK$5:$AL$400,2,FALSE),"불참")</f>
        <v>불참</v>
      </c>
    </row>
    <row r="29" spans="1:128" ht="21.95" customHeight="1" x14ac:dyDescent="0.15">
      <c r="A29" s="1">
        <f>수강생명단!$C25</f>
        <v>41326</v>
      </c>
      <c r="B29" s="1" t="str">
        <f>수강생명단!D25</f>
        <v>김관우</v>
      </c>
      <c r="C29" s="1">
        <f>IFERROR(IF(VLOOKUP($A29,'1주차'!$A$5:$D$393,3,FALSE)="","",VLOOKUP($A29,'1주차'!$A$5:$D$393,3,FALSE)),"")</f>
        <v>50</v>
      </c>
      <c r="D29" s="1" t="str">
        <f>IFERROR(IF(VLOOKUP($Q29,'1주차'!$A$5:$D$393,4,FALSE)="","",VLOOKUP($B29,'1주차'!$Q$5:$S$393,3,FALSE)),"")</f>
        <v/>
      </c>
      <c r="F29" s="1">
        <f>수강생명단!C25</f>
        <v>41326</v>
      </c>
      <c r="G29" s="1" t="str">
        <f>수강생명단!D25</f>
        <v>김관우</v>
      </c>
      <c r="H29" s="1">
        <f>IFERROR(IF(VLOOKUP($F29,'1주차'!$F$5:$I$393,3,FALSE)="","",VLOOKUP($F29,'1주차'!$F$5:$I$393,3,FALSE)),"")</f>
        <v>70</v>
      </c>
      <c r="I29" s="1" t="str">
        <f>IFERROR(IF(VLOOKUP($Q29,'1주차'!$F$5:$I$393,3,FALSE)="","",VLOOKUP($B29,'1주차'!$Q$5:$S$393,3,FALSE)),"")</f>
        <v/>
      </c>
      <c r="K29" s="1">
        <f>수강생명단!C25</f>
        <v>41326</v>
      </c>
      <c r="L29" s="1" t="str">
        <f>수강생명단!D25</f>
        <v>김관우</v>
      </c>
      <c r="M29" s="1">
        <f>IFERROR(IF(VLOOKUP($K29,'1주차'!$K$5:$N$393,3,FALSE)="","",VLOOKUP($K29,'1주차'!$K$5:$N$393,3,FALSE)),"")</f>
        <v>55</v>
      </c>
      <c r="N29" s="1" t="str">
        <f>IFERROR(IF(VLOOKUP($Q29,'1주차'!$N$5:$KQ$393,3,FALSE)="","",VLOOKUP($B29,'1주차'!$Q$5:$S$393,3,FALSE)),"")</f>
        <v/>
      </c>
      <c r="P29" s="1">
        <f>수강생명단!C25</f>
        <v>41326</v>
      </c>
      <c r="Q29" s="1" t="str">
        <f>수강생명단!D25</f>
        <v>김관우</v>
      </c>
      <c r="R29" s="1">
        <f>IFERROR(IF(VLOOKUP($P29,'1주차'!$P$5:$S$393,3,FALSE)="","",VLOOKUP($P29,'1주차'!$P$5:$S$393,3,FALSE)),"")</f>
        <v>70</v>
      </c>
      <c r="S29" s="1">
        <f>IFERROR(IF(VLOOKUP($P29,'1주차'!$P$5:$S$393,4,FALSE)="","",VLOOKUP($P29,'1주차'!$P$5:$S$393,4,FALSE)),"")</f>
        <v>50</v>
      </c>
      <c r="U29" s="1">
        <f>수강생명단!C25</f>
        <v>41326</v>
      </c>
      <c r="V29" s="1" t="str">
        <f>수강생명단!D25</f>
        <v>김관우</v>
      </c>
      <c r="Z29" s="1">
        <f>수강생명단!$C25</f>
        <v>41326</v>
      </c>
      <c r="AA29" s="1" t="str">
        <f>수강생명단!D25</f>
        <v>김관우</v>
      </c>
      <c r="AB29" s="1">
        <f>IFERROR(IF(VLOOKUP($A29,'2주차'!$A$5:$D$406,3,FALSE)="","",VLOOKUP($A29,'2주차'!$A$5:$D$406,3,FALSE)),"")</f>
        <v>70</v>
      </c>
      <c r="AC29" s="1">
        <f>IFERROR(VLOOKUP($Z29,'2주차'!$A$5:$D$400,4,FALSE)," ")</f>
        <v>90</v>
      </c>
      <c r="AE29" s="1">
        <f>수강생명단!$C25</f>
        <v>41326</v>
      </c>
      <c r="AF29" s="1" t="str">
        <f>수강생명단!D25</f>
        <v>김관우</v>
      </c>
      <c r="AG29" s="1">
        <f>IFERROR(IF(VLOOKUP($AE29,'2주차'!$F$5:$I$406,3,FALSE)="","",VLOOKUP($F29,'2주차'!$F$5:$I$406,3,FALSE)),"")</f>
        <v>65</v>
      </c>
      <c r="AH29" s="1">
        <f>IFERROR(VLOOKUP($AE29,'2주차'!$F$5:$I$400,4,FALSE)," ")</f>
        <v>40</v>
      </c>
      <c r="AJ29" s="1">
        <f>수강생명단!$C25</f>
        <v>41326</v>
      </c>
      <c r="AK29" s="1" t="str">
        <f>수강생명단!D25</f>
        <v>김관우</v>
      </c>
      <c r="AL29" s="1">
        <f>IFERROR(IF(VLOOKUP($AJ29,'2주차'!$U$5:$X$406,3,FALSE)="","",VLOOKUP($F29,'2주차'!$U$5:$X$406,3,FALSE)),"")</f>
        <v>65</v>
      </c>
      <c r="AM29" s="1">
        <f>IFERROR(VLOOKUP($AJ29,'2주차'!$U$5:$X$400,4,FALSE)," ")</f>
        <v>90</v>
      </c>
      <c r="AO29" s="1">
        <f>수강생명단!$C25</f>
        <v>41326</v>
      </c>
      <c r="AP29" s="1" t="str">
        <f>수강생명단!D25</f>
        <v>김관우</v>
      </c>
      <c r="AQ29" s="1">
        <f>IFERROR(IF(VLOOKUP($AO29,'2주차'!$Z$5:$AC$406,3,FALSE)="","",VLOOKUP($AO29,'2주차'!$Z$5:$AC$406,3,FALSE)),"")</f>
        <v>60</v>
      </c>
      <c r="AR29" s="1">
        <f>IFERROR(VLOOKUP($AO29,'2주차'!$Z$5:$AC$400,4,FALSE)," ")</f>
        <v>30</v>
      </c>
      <c r="AT29" s="1">
        <f>수강생명단!$C25</f>
        <v>41326</v>
      </c>
      <c r="AU29" s="1">
        <f>수강생명단!C25</f>
        <v>41326</v>
      </c>
      <c r="AV29" s="1">
        <f>IFERROR(IF(VLOOKUP($AU29,'2주차'!$AF$5:$AI$406,3,FALSE)="","",VLOOKUP($AU29,'2주차'!$AF$5:$AI$406,3,FALSE)),"")</f>
        <v>95</v>
      </c>
      <c r="AX29" s="1">
        <f>수강생명단!$C25</f>
        <v>41326</v>
      </c>
      <c r="AY29" s="1" t="str">
        <f>수강생명단!D25</f>
        <v>김관우</v>
      </c>
      <c r="AZ29" s="1">
        <f>IFERROR(IF(VLOOKUP($A29,'3주차'!$A$5:$D$406,3,FALSE)="","",VLOOKUP($A29,'3주차'!$A$5:$D$406,3,FALSE)),"")</f>
        <v>80</v>
      </c>
      <c r="BA29" s="1">
        <f>IFERROR(VLOOKUP($Z29,'3주차'!$A$5:$D$400,4,FALSE)," ")</f>
        <v>50</v>
      </c>
      <c r="BC29" s="1">
        <f>수강생명단!$C25</f>
        <v>41326</v>
      </c>
      <c r="BD29" s="1" t="str">
        <f>수강생명단!D25</f>
        <v>김관우</v>
      </c>
      <c r="BE29" s="1">
        <f>IFERROR(IF(VLOOKUP($BC29,'3주차'!$F$5:$I$406,3,FALSE)="","",VLOOKUP($F29,'3주차'!$F$5:$I$406,3,FALSE)),"")</f>
        <v>70</v>
      </c>
      <c r="BF29" s="1">
        <f>IFERROR(VLOOKUP($BC29,'3주차'!$F$5:$I$400,4,FALSE)," ")</f>
        <v>20</v>
      </c>
      <c r="BH29" s="1">
        <f>수강생명단!$C25</f>
        <v>41326</v>
      </c>
      <c r="BI29" s="1" t="str">
        <f>수강생명단!D25</f>
        <v>김관우</v>
      </c>
      <c r="BJ29" s="1">
        <f>IFERROR(IF(VLOOKUP($BH29,'3주차'!$K$5:$N$406,3,FALSE)="","",VLOOKUP($AJ29,'3주차'!$K$5:$XN$406,3,FALSE)),"")</f>
        <v>45</v>
      </c>
      <c r="BK29" s="1">
        <f>IFERROR(VLOOKUP($BH29,'3주차'!$K$5:$N$400,4,FALSE)," ")</f>
        <v>70</v>
      </c>
      <c r="BM29" s="1">
        <f>수강생명단!$C25</f>
        <v>41326</v>
      </c>
      <c r="BN29" s="1" t="str">
        <f>수강생명단!D25</f>
        <v>김관우</v>
      </c>
      <c r="BO29" s="1">
        <f>IFERROR(IF(VLOOKUP($BM29,'3주차'!$P$5:$S$406,3,FALSE)="","",VLOOKUP($BM29,'3주차'!$P$5:$S$406,3,FALSE)),"")</f>
        <v>65</v>
      </c>
      <c r="BP29" s="1">
        <f>IFERROR(VLOOKUP($BM29,'3주차'!$P$5:$S$400,4,FALSE)," ")</f>
        <v>70</v>
      </c>
      <c r="BR29" s="1">
        <f>수강생명단!$C25</f>
        <v>41326</v>
      </c>
      <c r="BS29" s="1">
        <f>수강생명단!C25</f>
        <v>41326</v>
      </c>
      <c r="BT29" s="1" t="str">
        <f>IFERROR(IF(VLOOKUP($BS29,'3주차'!$V$5:$X$406,3,FALSE)="","",VLOOKUP($BS29,'3주차'!$V$5:$X$406,3,FALSE)),"")</f>
        <v/>
      </c>
      <c r="BW29" s="1">
        <f>수강생명단!$C25</f>
        <v>41326</v>
      </c>
      <c r="BX29" s="1" t="str">
        <f>수강생명단!D25</f>
        <v>김관우</v>
      </c>
      <c r="BY29" s="1">
        <f>IFERROR(IF(VLOOKUP($A29,'4주차'!$A$5:$D$406,3,FALSE)="","",VLOOKUP($A29,'4주차'!$A$5:$D$406,3,FALSE)),"")</f>
        <v>85</v>
      </c>
      <c r="BZ29" s="1">
        <f>IFERROR(VLOOKUP($Z29,'4주차'!$A$5:$D$400,4,FALSE)," ")</f>
        <v>50</v>
      </c>
      <c r="CB29" s="1">
        <f>수강생명단!$C25</f>
        <v>41326</v>
      </c>
      <c r="CC29" s="1" t="str">
        <f>수강생명단!D25</f>
        <v>김관우</v>
      </c>
      <c r="CD29" s="1">
        <f>IFERROR(IF(VLOOKUP($BC29,'4주차'!$F$5:$I$406,3,FALSE)="","",VLOOKUP($F29,'4주차'!$F$5:$I$406,3,FALSE)),"")</f>
        <v>40</v>
      </c>
      <c r="CE29" s="1">
        <f>IFERROR(VLOOKUP($BC29,'4주차'!$F$5:$I$400,4,FALSE)," ")</f>
        <v>80</v>
      </c>
      <c r="CG29" s="1">
        <f>수강생명단!$C25</f>
        <v>41326</v>
      </c>
      <c r="CH29" s="1" t="str">
        <f>수강생명단!D25</f>
        <v>김관우</v>
      </c>
      <c r="CI29" s="1">
        <f>IFERROR(IF(VLOOKUP($BH29,'4주차'!$K$5:$N$406,3,FALSE)="","",VLOOKUP($AJ29,'4주차'!$K$5:$WU$406,3,FALSE)),"")</f>
        <v>60</v>
      </c>
      <c r="CJ29" s="1">
        <f>IFERROR(VLOOKUP($BH29,'4주차'!$K$5:$N$400,4,FALSE)," ")</f>
        <v>80</v>
      </c>
      <c r="CL29" s="1">
        <f>수강생명단!$C25</f>
        <v>41326</v>
      </c>
      <c r="CM29" s="1" t="str">
        <f>수강생명단!D25</f>
        <v>김관우</v>
      </c>
      <c r="CN29" s="1">
        <f>IFERROR(IF(VLOOKUP($BM29,'4주차'!$P$5:$S$406,3,FALSE)="","",VLOOKUP($BM29,'4주차'!$P$5:$S$406,3,FALSE)),"")</f>
        <v>65</v>
      </c>
      <c r="CO29" s="1">
        <f>IFERROR(VLOOKUP($BM29,'4주차'!$P$5:$S$400,4,FALSE)," ")</f>
        <v>60</v>
      </c>
      <c r="CQ29" s="1">
        <f>수강생명단!$C25</f>
        <v>41326</v>
      </c>
      <c r="CR29" s="1">
        <f>수강생명단!C25</f>
        <v>41326</v>
      </c>
      <c r="CS29" s="1">
        <f>IFERROR(IF(VLOOKUP($BS29,'4주차'!$V$5:$X$406,3,FALSE)="","",VLOOKUP($BS29,'4주차'!$V$5:$X$406,3,FALSE)),"")</f>
        <v>88</v>
      </c>
      <c r="CV29" s="1">
        <v>22</v>
      </c>
      <c r="CW29" s="1" t="str">
        <f>수강생명단!D25</f>
        <v>김관우</v>
      </c>
      <c r="CX29" s="1">
        <f>IFERROR(VLOOKUP($BX29,'5주차'!$B$5:$D$400,2,FALSE),"불참")</f>
        <v>90</v>
      </c>
      <c r="CY29" s="1">
        <f>IFERROR(VLOOKUP($AY29,'5주차'!$B$5:$D$400,3,FALSE),"불참")</f>
        <v>40</v>
      </c>
      <c r="DA29" s="1">
        <v>22</v>
      </c>
      <c r="DB29" s="1" t="str">
        <f>수강생명단!D25</f>
        <v>김관우</v>
      </c>
      <c r="DC29" s="1" t="str">
        <f>IFERROR(VLOOKUP($CC29,'5주차'!$G$5:$I$400,2,FALSE),"불참")</f>
        <v>불참</v>
      </c>
      <c r="DD29" s="1" t="str">
        <f>IFERROR(VLOOKUP($CC29,'5주차'!$G$5:$I$400,3,FALSE),"불참")</f>
        <v>불참</v>
      </c>
      <c r="DF29" s="1">
        <v>22</v>
      </c>
      <c r="DG29" s="1" t="str">
        <f>수강생명단!D25</f>
        <v>김관우</v>
      </c>
      <c r="DH29" s="1" t="str">
        <f>IFERROR(VLOOKUP($CH29,'5주차'!$V$5:$X$400,2,FALSE),"불참")</f>
        <v>불참</v>
      </c>
      <c r="DI29" s="1" t="str">
        <f>IFERROR(VLOOKUP($BI29,'5주차'!$V$5:$X$400,3,FALSE),"불참")</f>
        <v>불참</v>
      </c>
      <c r="DK29" s="1">
        <v>22</v>
      </c>
      <c r="DL29" s="1" t="str">
        <f>수강생명단!D25</f>
        <v>김관우</v>
      </c>
      <c r="DM29" s="1" t="str">
        <f>IFERROR(VLOOKUP($CM29,'5주차'!$AA$5:$AC$400,2,FALSE),"불참")</f>
        <v>불참</v>
      </c>
      <c r="DN29" s="1" t="str">
        <f>IFERROR(VLOOKUP($CM29,'5주차'!$AA$5:$AC$400,3,FALSE),"불참")</f>
        <v>불참</v>
      </c>
      <c r="DP29" s="1">
        <v>22</v>
      </c>
      <c r="DQ29" s="1" t="str">
        <f>수강생명단!D25</f>
        <v>김관우</v>
      </c>
      <c r="DR29" s="1" t="str">
        <f>IFERROR(VLOOKUP(#REF!,'5주차'!$AF$5:$AH$400,2,FALSE),"불참")</f>
        <v>불참</v>
      </c>
      <c r="DS29" s="1" t="str">
        <f>IFERROR(VLOOKUP(#REF!,'5주차'!$AF$5:$AH$400,3,FALSE),"불참")</f>
        <v>불참</v>
      </c>
      <c r="DU29" s="1">
        <v>22</v>
      </c>
      <c r="DV29" s="1">
        <f>수강생명단!C25</f>
        <v>41326</v>
      </c>
      <c r="DW29" s="1" t="str">
        <f>IFERROR(VLOOKUP($DV29,'5주차'!$AK$5:$AL$400,2,FALSE),"불참")</f>
        <v>불참</v>
      </c>
      <c r="DX29" s="1" t="str">
        <f>IFERROR(VLOOKUP($DV29,'5주차'!$AK$5:$AL$400,2,FALSE),"불참")</f>
        <v>불참</v>
      </c>
    </row>
    <row r="30" spans="1:128" ht="21.95" customHeight="1" x14ac:dyDescent="0.15">
      <c r="A30" s="1">
        <f>수강생명단!$C26</f>
        <v>41487</v>
      </c>
      <c r="B30" s="1" t="str">
        <f>수강생명단!D26</f>
        <v>김관희</v>
      </c>
      <c r="C30" s="1">
        <f>IFERROR(IF(VLOOKUP($A30,'1주차'!$A$5:$D$393,3,FALSE)="","",VLOOKUP($A30,'1주차'!$A$5:$D$393,3,FALSE)),"")</f>
        <v>70</v>
      </c>
      <c r="D30" s="1" t="str">
        <f>IFERROR(IF(VLOOKUP($Q30,'1주차'!$A$5:$D$393,4,FALSE)="","",VLOOKUP($B30,'1주차'!$Q$5:$S$393,3,FALSE)),"")</f>
        <v/>
      </c>
      <c r="F30" s="1">
        <f>수강생명단!C26</f>
        <v>41487</v>
      </c>
      <c r="G30" s="1" t="str">
        <f>수강생명단!D26</f>
        <v>김관희</v>
      </c>
      <c r="H30" s="1">
        <f>IFERROR(IF(VLOOKUP($F30,'1주차'!$F$5:$I$393,3,FALSE)="","",VLOOKUP($F30,'1주차'!$F$5:$I$393,3,FALSE)),"")</f>
        <v>80</v>
      </c>
      <c r="I30" s="1" t="str">
        <f>IFERROR(IF(VLOOKUP($Q30,'1주차'!$F$5:$I$393,3,FALSE)="","",VLOOKUP($B30,'1주차'!$Q$5:$S$393,3,FALSE)),"")</f>
        <v/>
      </c>
      <c r="K30" s="1">
        <f>수강생명단!C26</f>
        <v>41487</v>
      </c>
      <c r="L30" s="1" t="str">
        <f>수강생명단!D26</f>
        <v>김관희</v>
      </c>
      <c r="M30" s="1">
        <f>IFERROR(IF(VLOOKUP($K30,'1주차'!$K$5:$N$393,3,FALSE)="","",VLOOKUP($K30,'1주차'!$K$5:$N$393,3,FALSE)),"")</f>
        <v>65</v>
      </c>
      <c r="N30" s="1" t="str">
        <f>IFERROR(IF(VLOOKUP($Q30,'1주차'!$N$5:$KQ$393,3,FALSE)="","",VLOOKUP($B30,'1주차'!$Q$5:$S$393,3,FALSE)),"")</f>
        <v/>
      </c>
      <c r="P30" s="1">
        <f>수강생명단!C26</f>
        <v>41487</v>
      </c>
      <c r="Q30" s="1" t="str">
        <f>수강생명단!D26</f>
        <v>김관희</v>
      </c>
      <c r="R30" s="1">
        <f>IFERROR(IF(VLOOKUP($P30,'1주차'!$P$5:$S$393,3,FALSE)="","",VLOOKUP($P30,'1주차'!$P$5:$S$393,3,FALSE)),"")</f>
        <v>70</v>
      </c>
      <c r="S30" s="1">
        <f>IFERROR(IF(VLOOKUP($P30,'1주차'!$P$5:$S$393,4,FALSE)="","",VLOOKUP($P30,'1주차'!$P$5:$S$393,4,FALSE)),"")</f>
        <v>80</v>
      </c>
      <c r="U30" s="1">
        <f>수강생명단!C26</f>
        <v>41487</v>
      </c>
      <c r="V30" s="1" t="str">
        <f>수강생명단!D26</f>
        <v>김관희</v>
      </c>
      <c r="Z30" s="1">
        <f>수강생명단!$C26</f>
        <v>41487</v>
      </c>
      <c r="AA30" s="1" t="str">
        <f>수강생명단!D26</f>
        <v>김관희</v>
      </c>
      <c r="AB30" s="1">
        <f>IFERROR(IF(VLOOKUP($A30,'2주차'!$A$5:$D$406,3,FALSE)="","",VLOOKUP($A30,'2주차'!$A$5:$D$406,3,FALSE)),"")</f>
        <v>75</v>
      </c>
      <c r="AC30" s="1">
        <f>IFERROR(VLOOKUP($Z30,'2주차'!$A$5:$D$400,4,FALSE)," ")</f>
        <v>100</v>
      </c>
      <c r="AE30" s="1">
        <f>수강생명단!$C26</f>
        <v>41487</v>
      </c>
      <c r="AF30" s="1" t="str">
        <f>수강생명단!D26</f>
        <v>김관희</v>
      </c>
      <c r="AG30" s="1">
        <f>IFERROR(IF(VLOOKUP($AE30,'2주차'!$F$5:$I$406,3,FALSE)="","",VLOOKUP($F30,'2주차'!$F$5:$I$406,3,FALSE)),"")</f>
        <v>85</v>
      </c>
      <c r="AH30" s="1">
        <f>IFERROR(VLOOKUP($AE30,'2주차'!$F$5:$I$400,4,FALSE)," ")</f>
        <v>70</v>
      </c>
      <c r="AJ30" s="1">
        <f>수강생명단!$C26</f>
        <v>41487</v>
      </c>
      <c r="AK30" s="1" t="str">
        <f>수강생명단!D26</f>
        <v>김관희</v>
      </c>
      <c r="AL30" s="1" t="str">
        <f>IFERROR(IF(VLOOKUP($AJ30,'2주차'!$U$5:$X$406,3,FALSE)="","",VLOOKUP($F30,'2주차'!$U$5:$X$406,3,FALSE)),"")</f>
        <v/>
      </c>
      <c r="AM30" s="1" t="str">
        <f>IFERROR(VLOOKUP($AJ30,'2주차'!$U$5:$X$400,4,FALSE)," ")</f>
        <v xml:space="preserve"> </v>
      </c>
      <c r="AO30" s="1">
        <f>수강생명단!$C26</f>
        <v>41487</v>
      </c>
      <c r="AP30" s="1" t="str">
        <f>수강생명단!D26</f>
        <v>김관희</v>
      </c>
      <c r="AQ30" s="1">
        <f>IFERROR(IF(VLOOKUP($AO30,'2주차'!$Z$5:$AC$406,3,FALSE)="","",VLOOKUP($AO30,'2주차'!$Z$5:$AC$406,3,FALSE)),"")</f>
        <v>50</v>
      </c>
      <c r="AR30" s="1">
        <f>IFERROR(VLOOKUP($AO30,'2주차'!$Z$5:$AC$400,4,FALSE)," ")</f>
        <v>40</v>
      </c>
      <c r="AT30" s="1">
        <f>수강생명단!$C26</f>
        <v>41487</v>
      </c>
      <c r="AU30" s="1">
        <f>수강생명단!C26</f>
        <v>41487</v>
      </c>
      <c r="AV30" s="1">
        <f>IFERROR(IF(VLOOKUP($AU30,'2주차'!$AF$5:$AI$406,3,FALSE)="","",VLOOKUP($AU30,'2주차'!$AF$5:$AI$406,3,FALSE)),"")</f>
        <v>81</v>
      </c>
      <c r="AX30" s="1">
        <f>수강생명단!$C26</f>
        <v>41487</v>
      </c>
      <c r="AY30" s="1" t="str">
        <f>수강생명단!D26</f>
        <v>김관희</v>
      </c>
      <c r="AZ30" s="1">
        <f>IFERROR(IF(VLOOKUP($A30,'3주차'!$A$5:$D$406,3,FALSE)="","",VLOOKUP($A30,'3주차'!$A$5:$D$406,3,FALSE)),"")</f>
        <v>80</v>
      </c>
      <c r="BA30" s="1">
        <f>IFERROR(VLOOKUP($Z30,'3주차'!$A$5:$D$400,4,FALSE)," ")</f>
        <v>90</v>
      </c>
      <c r="BC30" s="1">
        <f>수강생명단!$C26</f>
        <v>41487</v>
      </c>
      <c r="BD30" s="1" t="str">
        <f>수강생명단!D26</f>
        <v>김관희</v>
      </c>
      <c r="BE30" s="1">
        <f>IFERROR(IF(VLOOKUP($BC30,'3주차'!$F$5:$I$406,3,FALSE)="","",VLOOKUP($F30,'3주차'!$F$5:$I$406,3,FALSE)),"")</f>
        <v>55</v>
      </c>
      <c r="BF30" s="1">
        <f>IFERROR(VLOOKUP($BC30,'3주차'!$F$5:$I$400,4,FALSE)," ")</f>
        <v>50</v>
      </c>
      <c r="BH30" s="1">
        <f>수강생명단!$C26</f>
        <v>41487</v>
      </c>
      <c r="BI30" s="1" t="str">
        <f>수강생명단!D26</f>
        <v>김관희</v>
      </c>
      <c r="BJ30" s="1">
        <f>IFERROR(IF(VLOOKUP($BH30,'3주차'!$K$5:$N$406,3,FALSE)="","",VLOOKUP($AJ30,'3주차'!$K$5:$XN$406,3,FALSE)),"")</f>
        <v>35</v>
      </c>
      <c r="BK30" s="1">
        <f>IFERROR(VLOOKUP($BH30,'3주차'!$K$5:$N$400,4,FALSE)," ")</f>
        <v>70</v>
      </c>
      <c r="BM30" s="1">
        <f>수강생명단!$C26</f>
        <v>41487</v>
      </c>
      <c r="BN30" s="1" t="str">
        <f>수강생명단!D26</f>
        <v>김관희</v>
      </c>
      <c r="BO30" s="1">
        <f>IFERROR(IF(VLOOKUP($BM30,'3주차'!$P$5:$S$406,3,FALSE)="","",VLOOKUP($BM30,'3주차'!$P$5:$S$406,3,FALSE)),"")</f>
        <v>40</v>
      </c>
      <c r="BP30" s="1">
        <f>IFERROR(VLOOKUP($BM30,'3주차'!$P$5:$S$400,4,FALSE)," ")</f>
        <v>40</v>
      </c>
      <c r="BR30" s="1">
        <f>수강생명단!$C26</f>
        <v>41487</v>
      </c>
      <c r="BS30" s="1">
        <f>수강생명단!C26</f>
        <v>41487</v>
      </c>
      <c r="BT30" s="1">
        <f>IFERROR(IF(VLOOKUP($BS30,'3주차'!$V$5:$X$406,3,FALSE)="","",VLOOKUP($BS30,'3주차'!$V$5:$X$406,3,FALSE)),"")</f>
        <v>77</v>
      </c>
      <c r="BW30" s="1">
        <f>수강생명단!$C26</f>
        <v>41487</v>
      </c>
      <c r="BX30" s="1" t="str">
        <f>수강생명단!D26</f>
        <v>김관희</v>
      </c>
      <c r="BY30" s="1">
        <f>IFERROR(IF(VLOOKUP($A30,'4주차'!$A$5:$D$406,3,FALSE)="","",VLOOKUP($A30,'4주차'!$A$5:$D$406,3,FALSE)),"")</f>
        <v>70</v>
      </c>
      <c r="BZ30" s="1">
        <f>IFERROR(VLOOKUP($Z30,'4주차'!$A$5:$D$400,4,FALSE)," ")</f>
        <v>50</v>
      </c>
      <c r="CB30" s="1">
        <f>수강생명단!$C26</f>
        <v>41487</v>
      </c>
      <c r="CC30" s="1" t="str">
        <f>수강생명단!D26</f>
        <v>김관희</v>
      </c>
      <c r="CD30" s="1" t="str">
        <f>IFERROR(IF(VLOOKUP($BC30,'4주차'!$F$5:$I$406,3,FALSE)="","",VLOOKUP($F30,'4주차'!$F$5:$I$406,3,FALSE)),"")</f>
        <v/>
      </c>
      <c r="CE30" s="1" t="str">
        <f>IFERROR(VLOOKUP($BC30,'4주차'!$F$5:$I$400,4,FALSE)," ")</f>
        <v xml:space="preserve"> </v>
      </c>
      <c r="CG30" s="1">
        <f>수강생명단!$C26</f>
        <v>41487</v>
      </c>
      <c r="CH30" s="1" t="str">
        <f>수강생명단!D26</f>
        <v>김관희</v>
      </c>
      <c r="CI30" s="1">
        <f>IFERROR(IF(VLOOKUP($BH30,'4주차'!$K$5:$N$406,3,FALSE)="","",VLOOKUP($AJ30,'4주차'!$K$5:$WU$406,3,FALSE)),"")</f>
        <v>30</v>
      </c>
      <c r="CJ30" s="1">
        <f>IFERROR(VLOOKUP($BH30,'4주차'!$K$5:$N$400,4,FALSE)," ")</f>
        <v>60</v>
      </c>
      <c r="CL30" s="1">
        <f>수강생명단!$C26</f>
        <v>41487</v>
      </c>
      <c r="CM30" s="1" t="str">
        <f>수강생명단!D26</f>
        <v>김관희</v>
      </c>
      <c r="CN30" s="1" t="str">
        <f>IFERROR(IF(VLOOKUP($BM30,'4주차'!$P$5:$S$406,3,FALSE)="","",VLOOKUP($BM30,'4주차'!$P$5:$S$406,3,FALSE)),"")</f>
        <v/>
      </c>
      <c r="CO30" s="1" t="str">
        <f>IFERROR(VLOOKUP($BM30,'4주차'!$P$5:$S$400,4,FALSE)," ")</f>
        <v xml:space="preserve"> </v>
      </c>
      <c r="CQ30" s="1">
        <f>수강생명단!$C26</f>
        <v>41487</v>
      </c>
      <c r="CR30" s="1">
        <f>수강생명단!C26</f>
        <v>41487</v>
      </c>
      <c r="CS30" s="1">
        <f>IFERROR(IF(VLOOKUP($BS30,'4주차'!$V$5:$X$406,3,FALSE)="","",VLOOKUP($BS30,'4주차'!$V$5:$X$406,3,FALSE)),"")</f>
        <v>71</v>
      </c>
      <c r="CV30" s="1">
        <v>23</v>
      </c>
      <c r="CW30" s="1" t="str">
        <f>수강생명단!D26</f>
        <v>김관희</v>
      </c>
      <c r="CX30" s="1">
        <f>IFERROR(VLOOKUP($BX30,'5주차'!$B$5:$D$400,2,FALSE),"불참")</f>
        <v>55</v>
      </c>
      <c r="CY30" s="1">
        <f>IFERROR(VLOOKUP($AY30,'5주차'!$B$5:$D$400,3,FALSE),"불참")</f>
        <v>30</v>
      </c>
      <c r="DA30" s="1">
        <v>23</v>
      </c>
      <c r="DB30" s="1" t="str">
        <f>수강생명단!D26</f>
        <v>김관희</v>
      </c>
      <c r="DC30" s="1" t="str">
        <f>IFERROR(VLOOKUP($CC30,'5주차'!$G$5:$I$400,2,FALSE),"불참")</f>
        <v>불참</v>
      </c>
      <c r="DD30" s="1" t="str">
        <f>IFERROR(VLOOKUP($CC30,'5주차'!$G$5:$I$400,3,FALSE),"불참")</f>
        <v>불참</v>
      </c>
      <c r="DF30" s="1">
        <v>23</v>
      </c>
      <c r="DG30" s="1" t="str">
        <f>수강생명단!D26</f>
        <v>김관희</v>
      </c>
      <c r="DH30" s="1" t="str">
        <f>IFERROR(VLOOKUP($CH30,'5주차'!$V$5:$X$400,2,FALSE),"불참")</f>
        <v>불참</v>
      </c>
      <c r="DI30" s="1" t="str">
        <f>IFERROR(VLOOKUP($BI30,'5주차'!$V$5:$X$400,3,FALSE),"불참")</f>
        <v>불참</v>
      </c>
      <c r="DK30" s="1">
        <v>23</v>
      </c>
      <c r="DL30" s="1" t="str">
        <f>수강생명단!D26</f>
        <v>김관희</v>
      </c>
      <c r="DM30" s="1" t="str">
        <f>IFERROR(VLOOKUP($CM30,'5주차'!$AA$5:$AC$400,2,FALSE),"불참")</f>
        <v>불참</v>
      </c>
      <c r="DN30" s="1" t="str">
        <f>IFERROR(VLOOKUP($CM30,'5주차'!$AA$5:$AC$400,3,FALSE),"불참")</f>
        <v>불참</v>
      </c>
      <c r="DP30" s="1">
        <v>23</v>
      </c>
      <c r="DQ30" s="1" t="str">
        <f>수강생명단!D26</f>
        <v>김관희</v>
      </c>
      <c r="DR30" s="1" t="str">
        <f>IFERROR(VLOOKUP(#REF!,'5주차'!$AF$5:$AH$400,2,FALSE),"불참")</f>
        <v>불참</v>
      </c>
      <c r="DS30" s="1" t="str">
        <f>IFERROR(VLOOKUP(#REF!,'5주차'!$AF$5:$AH$400,3,FALSE),"불참")</f>
        <v>불참</v>
      </c>
      <c r="DU30" s="1">
        <v>23</v>
      </c>
      <c r="DV30" s="1">
        <f>수강생명단!C26</f>
        <v>41487</v>
      </c>
      <c r="DW30" s="1" t="str">
        <f>IFERROR(VLOOKUP($DV30,'5주차'!$AK$5:$AL$400,2,FALSE),"불참")</f>
        <v>불참</v>
      </c>
      <c r="DX30" s="1" t="str">
        <f>IFERROR(VLOOKUP($DV30,'5주차'!$AK$5:$AL$400,2,FALSE),"불참")</f>
        <v>불참</v>
      </c>
    </row>
    <row r="31" spans="1:128" ht="21.95" customHeight="1" x14ac:dyDescent="0.15">
      <c r="A31" s="1">
        <f>수강생명단!$C27</f>
        <v>30598</v>
      </c>
      <c r="B31" s="1" t="str">
        <f>수강생명단!D27</f>
        <v>김규리</v>
      </c>
      <c r="C31" s="1">
        <f>IFERROR(IF(VLOOKUP($A31,'1주차'!$A$5:$D$393,3,FALSE)="","",VLOOKUP($A31,'1주차'!$A$5:$D$393,3,FALSE)),"")</f>
        <v>85</v>
      </c>
      <c r="D31" s="1" t="str">
        <f>IFERROR(IF(VLOOKUP($Q31,'1주차'!$A$5:$D$393,4,FALSE)="","",VLOOKUP($B31,'1주차'!$Q$5:$S$393,3,FALSE)),"")</f>
        <v/>
      </c>
      <c r="F31" s="1">
        <f>수강생명단!C27</f>
        <v>30598</v>
      </c>
      <c r="G31" s="1" t="str">
        <f>수강생명단!D27</f>
        <v>김규리</v>
      </c>
      <c r="H31" s="1" t="str">
        <f>IFERROR(IF(VLOOKUP($F31,'1주차'!$F$5:$I$393,3,FALSE)="","",VLOOKUP($F31,'1주차'!$F$5:$I$393,3,FALSE)),"")</f>
        <v>10(라)</v>
      </c>
      <c r="I31" s="1" t="str">
        <f>IFERROR(IF(VLOOKUP($Q31,'1주차'!$F$5:$I$393,3,FALSE)="","",VLOOKUP($B31,'1주차'!$Q$5:$S$393,3,FALSE)),"")</f>
        <v/>
      </c>
      <c r="K31" s="1">
        <f>수강생명단!C27</f>
        <v>30598</v>
      </c>
      <c r="L31" s="1" t="str">
        <f>수강생명단!D27</f>
        <v>김규리</v>
      </c>
      <c r="M31" s="1">
        <f>IFERROR(IF(VLOOKUP($K31,'1주차'!$K$5:$N$393,3,FALSE)="","",VLOOKUP($K31,'1주차'!$K$5:$N$393,3,FALSE)),"")</f>
        <v>90</v>
      </c>
      <c r="N31" s="1" t="str">
        <f>IFERROR(IF(VLOOKUP($Q31,'1주차'!$N$5:$KQ$393,3,FALSE)="","",VLOOKUP($B31,'1주차'!$Q$5:$S$393,3,FALSE)),"")</f>
        <v/>
      </c>
      <c r="P31" s="1">
        <f>수강생명단!C27</f>
        <v>30598</v>
      </c>
      <c r="Q31" s="1" t="str">
        <f>수강생명단!D27</f>
        <v>김규리</v>
      </c>
      <c r="R31" s="1" t="str">
        <f>IFERROR(IF(VLOOKUP($P31,'1주차'!$P$5:$S$393,3,FALSE)="","",VLOOKUP($P31,'1주차'!$P$5:$S$393,3,FALSE)),"")</f>
        <v>5(라)</v>
      </c>
      <c r="S31" s="1" t="str">
        <f>IFERROR(IF(VLOOKUP($P31,'1주차'!$P$5:$S$393,4,FALSE)="","",VLOOKUP($P31,'1주차'!$P$5:$S$393,4,FALSE)),"")</f>
        <v>라이브</v>
      </c>
      <c r="U31" s="1">
        <f>수강생명단!C27</f>
        <v>30598</v>
      </c>
      <c r="V31" s="1" t="str">
        <f>수강생명단!D27</f>
        <v>김규리</v>
      </c>
      <c r="Z31" s="1">
        <f>수강생명단!$C27</f>
        <v>30598</v>
      </c>
      <c r="AA31" s="1" t="str">
        <f>수강생명단!D27</f>
        <v>김규리</v>
      </c>
      <c r="AB31" s="1" t="str">
        <f>IFERROR(IF(VLOOKUP($A31,'2주차'!$A$5:$D$406,3,FALSE)="","",VLOOKUP($A31,'2주차'!$A$5:$D$406,3,FALSE)),"")</f>
        <v/>
      </c>
      <c r="AC31" s="1" t="str">
        <f>IFERROR(VLOOKUP($Z31,'2주차'!$A$5:$D$400,4,FALSE)," ")</f>
        <v xml:space="preserve"> </v>
      </c>
      <c r="AE31" s="1">
        <f>수강생명단!$C27</f>
        <v>30598</v>
      </c>
      <c r="AF31" s="1" t="str">
        <f>수강생명단!D27</f>
        <v>김규리</v>
      </c>
      <c r="AG31" s="1" t="str">
        <f>IFERROR(IF(VLOOKUP($AE31,'2주차'!$F$5:$I$406,3,FALSE)="","",VLOOKUP($F31,'2주차'!$F$5:$I$406,3,FALSE)),"")</f>
        <v>35(라)</v>
      </c>
      <c r="AH31" s="1" t="str">
        <f>IFERROR(VLOOKUP($AE31,'2주차'!$F$5:$I$400,4,FALSE)," ")</f>
        <v>라이브</v>
      </c>
      <c r="AJ31" s="1">
        <f>수강생명단!$C27</f>
        <v>30598</v>
      </c>
      <c r="AK31" s="1" t="str">
        <f>수강생명단!D27</f>
        <v>김규리</v>
      </c>
      <c r="AL31" s="1" t="str">
        <f>IFERROR(IF(VLOOKUP($AJ31,'2주차'!$U$5:$X$406,3,FALSE)="","",VLOOKUP($F31,'2주차'!$U$5:$X$406,3,FALSE)),"")</f>
        <v>10(라)</v>
      </c>
      <c r="AM31" s="1" t="str">
        <f>IFERROR(VLOOKUP($AJ31,'2주차'!$U$5:$X$400,4,FALSE)," ")</f>
        <v>라이브</v>
      </c>
      <c r="AO31" s="1">
        <f>수강생명단!$C27</f>
        <v>30598</v>
      </c>
      <c r="AP31" s="1" t="str">
        <f>수강생명단!D27</f>
        <v>김규리</v>
      </c>
      <c r="AQ31" s="1" t="str">
        <f>IFERROR(IF(VLOOKUP($AO31,'2주차'!$Z$5:$AC$406,3,FALSE)="","",VLOOKUP($AO31,'2주차'!$Z$5:$AC$406,3,FALSE)),"")</f>
        <v>20(라)</v>
      </c>
      <c r="AR31" s="1" t="str">
        <f>IFERROR(VLOOKUP($AO31,'2주차'!$Z$5:$AC$400,4,FALSE)," ")</f>
        <v>라이브</v>
      </c>
      <c r="AT31" s="1">
        <f>수강생명단!$C27</f>
        <v>30598</v>
      </c>
      <c r="AU31" s="1">
        <f>수강생명단!C27</f>
        <v>30598</v>
      </c>
      <c r="AV31" s="1" t="str">
        <f>IFERROR(IF(VLOOKUP($AU31,'2주차'!$AF$5:$AI$406,3,FALSE)="","",VLOOKUP($AU31,'2주차'!$AF$5:$AI$406,3,FALSE)),"")</f>
        <v>7(라)</v>
      </c>
      <c r="AX31" s="1">
        <f>수강생명단!$C27</f>
        <v>30598</v>
      </c>
      <c r="AY31" s="1" t="str">
        <f>수강생명단!D27</f>
        <v>김규리</v>
      </c>
      <c r="AZ31" s="1" t="str">
        <f>IFERROR(IF(VLOOKUP($A31,'3주차'!$A$5:$D$406,3,FALSE)="","",VLOOKUP($A31,'3주차'!$A$5:$D$406,3,FALSE)),"")</f>
        <v>10(라)</v>
      </c>
      <c r="BA31" s="1" t="str">
        <f>IFERROR(VLOOKUP($Z31,'3주차'!$A$5:$D$400,4,FALSE)," ")</f>
        <v>라이브</v>
      </c>
      <c r="BC31" s="1">
        <f>수강생명단!$C27</f>
        <v>30598</v>
      </c>
      <c r="BD31" s="1" t="str">
        <f>수강생명단!D27</f>
        <v>김규리</v>
      </c>
      <c r="BE31" s="1" t="str">
        <f>IFERROR(IF(VLOOKUP($BC31,'3주차'!$F$5:$I$406,3,FALSE)="","",VLOOKUP($F31,'3주차'!$F$5:$I$406,3,FALSE)),"")</f>
        <v>5(라)</v>
      </c>
      <c r="BF31" s="1" t="str">
        <f>IFERROR(VLOOKUP($BC31,'3주차'!$F$5:$I$400,4,FALSE)," ")</f>
        <v>라이브</v>
      </c>
      <c r="BH31" s="1">
        <f>수강생명단!$C27</f>
        <v>30598</v>
      </c>
      <c r="BI31" s="1" t="str">
        <f>수강생명단!D27</f>
        <v>김규리</v>
      </c>
      <c r="BJ31" s="1" t="str">
        <f>IFERROR(IF(VLOOKUP($BH31,'3주차'!$K$5:$N$406,3,FALSE)="","",VLOOKUP($AJ31,'3주차'!$K$5:$XN$406,3,FALSE)),"")</f>
        <v>5(라)</v>
      </c>
      <c r="BK31" s="1" t="str">
        <f>IFERROR(VLOOKUP($BH31,'3주차'!$K$5:$N$400,4,FALSE)," ")</f>
        <v>라이브</v>
      </c>
      <c r="BM31" s="1">
        <f>수강생명단!$C27</f>
        <v>30598</v>
      </c>
      <c r="BN31" s="1" t="str">
        <f>수강생명단!D27</f>
        <v>김규리</v>
      </c>
      <c r="BO31" s="1" t="str">
        <f>IFERROR(IF(VLOOKUP($BM31,'3주차'!$P$5:$S$406,3,FALSE)="","",VLOOKUP($BM31,'3주차'!$P$5:$S$406,3,FALSE)),"")</f>
        <v>15(라)</v>
      </c>
      <c r="BP31" s="1" t="str">
        <f>IFERROR(VLOOKUP($BM31,'3주차'!$P$5:$S$400,4,FALSE)," ")</f>
        <v>라이브</v>
      </c>
      <c r="BR31" s="1">
        <f>수강생명단!$C27</f>
        <v>30598</v>
      </c>
      <c r="BS31" s="1">
        <f>수강생명단!C27</f>
        <v>30598</v>
      </c>
      <c r="BT31" s="1" t="str">
        <f>IFERROR(IF(VLOOKUP($BS31,'3주차'!$V$5:$X$406,3,FALSE)="","",VLOOKUP($BS31,'3주차'!$V$5:$X$406,3,FALSE)),"")</f>
        <v>4(라)</v>
      </c>
      <c r="BW31" s="1">
        <f>수강생명단!$C27</f>
        <v>30598</v>
      </c>
      <c r="BX31" s="1" t="str">
        <f>수강생명단!D27</f>
        <v>김규리</v>
      </c>
      <c r="BY31" s="1" t="str">
        <f>IFERROR(IF(VLOOKUP($A31,'4주차'!$A$5:$D$406,3,FALSE)="","",VLOOKUP($A31,'4주차'!$A$5:$D$406,3,FALSE)),"")</f>
        <v>10(라)</v>
      </c>
      <c r="BZ31" s="1" t="str">
        <f>IFERROR(VLOOKUP($Z31,'4주차'!$A$5:$D$400,4,FALSE)," ")</f>
        <v>라이브</v>
      </c>
      <c r="CB31" s="1">
        <f>수강생명단!$C27</f>
        <v>30598</v>
      </c>
      <c r="CC31" s="1" t="str">
        <f>수강생명단!D27</f>
        <v>김규리</v>
      </c>
      <c r="CD31" s="1" t="str">
        <f>IFERROR(IF(VLOOKUP($BC31,'4주차'!$F$5:$I$406,3,FALSE)="","",VLOOKUP($F31,'4주차'!$F$5:$I$406,3,FALSE)),"")</f>
        <v>25(라)</v>
      </c>
      <c r="CE31" s="1" t="str">
        <f>IFERROR(VLOOKUP($BC31,'4주차'!$F$5:$I$400,4,FALSE)," ")</f>
        <v>라이브</v>
      </c>
      <c r="CG31" s="1">
        <f>수강생명단!$C27</f>
        <v>30598</v>
      </c>
      <c r="CH31" s="1" t="str">
        <f>수강생명단!D27</f>
        <v>김규리</v>
      </c>
      <c r="CI31" s="1" t="str">
        <f>IFERROR(IF(VLOOKUP($BH31,'4주차'!$K$5:$N$406,3,FALSE)="","",VLOOKUP($AJ31,'4주차'!$K$5:$WU$406,3,FALSE)),"")</f>
        <v>15(라)</v>
      </c>
      <c r="CJ31" s="1" t="str">
        <f>IFERROR(VLOOKUP($BH31,'4주차'!$K$5:$N$400,4,FALSE)," ")</f>
        <v>라이브</v>
      </c>
      <c r="CL31" s="1">
        <f>수강생명단!$C27</f>
        <v>30598</v>
      </c>
      <c r="CM31" s="1" t="str">
        <f>수강생명단!D27</f>
        <v>김규리</v>
      </c>
      <c r="CN31" s="1" t="str">
        <f>IFERROR(IF(VLOOKUP($BM31,'4주차'!$P$5:$S$406,3,FALSE)="","",VLOOKUP($BM31,'4주차'!$P$5:$S$406,3,FALSE)),"")</f>
        <v>10(라)</v>
      </c>
      <c r="CO31" s="1" t="str">
        <f>IFERROR(VLOOKUP($BM31,'4주차'!$P$5:$S$400,4,FALSE)," ")</f>
        <v>라이브</v>
      </c>
      <c r="CQ31" s="1">
        <f>수강생명단!$C27</f>
        <v>30598</v>
      </c>
      <c r="CR31" s="1">
        <f>수강생명단!C27</f>
        <v>30598</v>
      </c>
      <c r="CS31" s="1" t="str">
        <f>IFERROR(IF(VLOOKUP($BS31,'4주차'!$V$5:$X$406,3,FALSE)="","",VLOOKUP($BS31,'4주차'!$V$5:$X$406,3,FALSE)),"")</f>
        <v>10(라)</v>
      </c>
      <c r="CV31" s="1">
        <v>24</v>
      </c>
      <c r="CW31" s="1" t="str">
        <f>수강생명단!D27</f>
        <v>김규리</v>
      </c>
      <c r="CX31" s="1">
        <f>IFERROR(VLOOKUP($BX31,'5주차'!$B$5:$D$400,2,FALSE),"불참")</f>
        <v>55</v>
      </c>
      <c r="CY31" s="1">
        <f>IFERROR(VLOOKUP($AY31,'5주차'!$B$5:$D$400,3,FALSE),"불참")</f>
        <v>60</v>
      </c>
      <c r="DA31" s="1">
        <v>24</v>
      </c>
      <c r="DB31" s="1" t="str">
        <f>수강생명단!D27</f>
        <v>김규리</v>
      </c>
      <c r="DC31" s="1" t="str">
        <f>IFERROR(VLOOKUP($CC31,'5주차'!$G$5:$I$400,2,FALSE),"불참")</f>
        <v>불참</v>
      </c>
      <c r="DD31" s="1" t="str">
        <f>IFERROR(VLOOKUP($CC31,'5주차'!$G$5:$I$400,3,FALSE),"불참")</f>
        <v>불참</v>
      </c>
      <c r="DF31" s="1">
        <v>24</v>
      </c>
      <c r="DG31" s="1" t="str">
        <f>수강생명단!D27</f>
        <v>김규리</v>
      </c>
      <c r="DH31" s="1" t="str">
        <f>IFERROR(VLOOKUP($CH31,'5주차'!$V$5:$X$400,2,FALSE),"불참")</f>
        <v>불참</v>
      </c>
      <c r="DI31" s="1" t="str">
        <f>IFERROR(VLOOKUP($BI31,'5주차'!$V$5:$X$400,3,FALSE),"불참")</f>
        <v>불참</v>
      </c>
      <c r="DK31" s="1">
        <v>24</v>
      </c>
      <c r="DL31" s="1" t="str">
        <f>수강생명단!D27</f>
        <v>김규리</v>
      </c>
      <c r="DM31" s="1" t="str">
        <f>IFERROR(VLOOKUP($CM31,'5주차'!$AA$5:$AC$400,2,FALSE),"불참")</f>
        <v>불참</v>
      </c>
      <c r="DN31" s="1" t="str">
        <f>IFERROR(VLOOKUP($CM31,'5주차'!$AA$5:$AC$400,3,FALSE),"불참")</f>
        <v>불참</v>
      </c>
      <c r="DP31" s="1">
        <v>24</v>
      </c>
      <c r="DQ31" s="1" t="str">
        <f>수강생명단!D27</f>
        <v>김규리</v>
      </c>
      <c r="DR31" s="1" t="str">
        <f>IFERROR(VLOOKUP(#REF!,'5주차'!$AF$5:$AH$400,2,FALSE),"불참")</f>
        <v>불참</v>
      </c>
      <c r="DS31" s="1" t="str">
        <f>IFERROR(VLOOKUP(#REF!,'5주차'!$AF$5:$AH$400,3,FALSE),"불참")</f>
        <v>불참</v>
      </c>
      <c r="DU31" s="1">
        <v>24</v>
      </c>
      <c r="DV31" s="1">
        <f>수강생명단!C27</f>
        <v>30598</v>
      </c>
      <c r="DW31" s="1" t="str">
        <f>IFERROR(VLOOKUP($DV31,'5주차'!$AK$5:$AL$400,2,FALSE),"불참")</f>
        <v>불참</v>
      </c>
      <c r="DX31" s="1" t="str">
        <f>IFERROR(VLOOKUP($DV31,'5주차'!$AK$5:$AL$400,2,FALSE),"불참")</f>
        <v>불참</v>
      </c>
    </row>
    <row r="32" spans="1:128" ht="21.95" customHeight="1" x14ac:dyDescent="0.15">
      <c r="A32" s="1">
        <f>수강생명단!$C28</f>
        <v>41284</v>
      </c>
      <c r="B32" s="1" t="str">
        <f>수강생명단!D28</f>
        <v>김규리A</v>
      </c>
      <c r="C32" s="1">
        <f>IFERROR(IF(VLOOKUP($A32,'1주차'!$A$5:$D$393,3,FALSE)="","",VLOOKUP($A32,'1주차'!$A$5:$D$393,3,FALSE)),"")</f>
        <v>70</v>
      </c>
      <c r="D32" s="1" t="str">
        <f>IFERROR(IF(VLOOKUP($Q32,'1주차'!$A$5:$D$393,4,FALSE)="","",VLOOKUP($B32,'1주차'!$Q$5:$S$393,3,FALSE)),"")</f>
        <v/>
      </c>
      <c r="F32" s="1">
        <f>수강생명단!C28</f>
        <v>41284</v>
      </c>
      <c r="G32" s="1" t="str">
        <f>수강생명단!D28</f>
        <v>김규리A</v>
      </c>
      <c r="H32" s="1">
        <f>IFERROR(IF(VLOOKUP($F32,'1주차'!$F$5:$I$393,3,FALSE)="","",VLOOKUP($F32,'1주차'!$F$5:$I$393,3,FALSE)),"")</f>
        <v>90</v>
      </c>
      <c r="I32" s="1" t="str">
        <f>IFERROR(IF(VLOOKUP($Q32,'1주차'!$F$5:$I$393,3,FALSE)="","",VLOOKUP($B32,'1주차'!$Q$5:$S$393,3,FALSE)),"")</f>
        <v/>
      </c>
      <c r="K32" s="1">
        <f>수강생명단!C28</f>
        <v>41284</v>
      </c>
      <c r="L32" s="1" t="str">
        <f>수강생명단!D28</f>
        <v>김규리A</v>
      </c>
      <c r="M32" s="1">
        <f>IFERROR(IF(VLOOKUP($K32,'1주차'!$K$5:$N$393,3,FALSE)="","",VLOOKUP($K32,'1주차'!$K$5:$N$393,3,FALSE)),"")</f>
        <v>55</v>
      </c>
      <c r="N32" s="1" t="str">
        <f>IFERROR(IF(VLOOKUP($Q32,'1주차'!$N$5:$KQ$393,3,FALSE)="","",VLOOKUP($B32,'1주차'!$Q$5:$S$393,3,FALSE)),"")</f>
        <v/>
      </c>
      <c r="P32" s="1">
        <f>수강생명단!C28</f>
        <v>41284</v>
      </c>
      <c r="Q32" s="1" t="str">
        <f>수강생명단!D28</f>
        <v>김규리A</v>
      </c>
      <c r="R32" s="1">
        <f>IFERROR(IF(VLOOKUP($P32,'1주차'!$P$5:$S$393,3,FALSE)="","",VLOOKUP($P32,'1주차'!$P$5:$S$393,3,FALSE)),"")</f>
        <v>55</v>
      </c>
      <c r="S32" s="1">
        <f>IFERROR(IF(VLOOKUP($P32,'1주차'!$P$5:$S$393,4,FALSE)="","",VLOOKUP($P32,'1주차'!$P$5:$S$393,4,FALSE)),"")</f>
        <v>50</v>
      </c>
      <c r="U32" s="1">
        <f>수강생명단!C28</f>
        <v>41284</v>
      </c>
      <c r="V32" s="1" t="str">
        <f>수강생명단!D28</f>
        <v>김규리A</v>
      </c>
      <c r="Z32" s="1">
        <f>수강생명단!$C28</f>
        <v>41284</v>
      </c>
      <c r="AA32" s="1" t="str">
        <f>수강생명단!D28</f>
        <v>김규리A</v>
      </c>
      <c r="AB32" s="1">
        <f>IFERROR(IF(VLOOKUP($A32,'2주차'!$A$5:$D$406,3,FALSE)="","",VLOOKUP($A32,'2주차'!$A$5:$D$406,3,FALSE)),"")</f>
        <v>65</v>
      </c>
      <c r="AC32" s="1">
        <f>IFERROR(VLOOKUP($Z32,'2주차'!$A$5:$D$400,4,FALSE)," ")</f>
        <v>70</v>
      </c>
      <c r="AE32" s="1">
        <f>수강생명단!$C28</f>
        <v>41284</v>
      </c>
      <c r="AF32" s="1" t="str">
        <f>수강생명단!D28</f>
        <v>김규리A</v>
      </c>
      <c r="AG32" s="1">
        <f>IFERROR(IF(VLOOKUP($AE32,'2주차'!$F$5:$I$406,3,FALSE)="","",VLOOKUP($F32,'2주차'!$F$5:$I$406,3,FALSE)),"")</f>
        <v>50</v>
      </c>
      <c r="AH32" s="1">
        <f>IFERROR(VLOOKUP($AE32,'2주차'!$F$5:$I$400,4,FALSE)," ")</f>
        <v>70</v>
      </c>
      <c r="AJ32" s="1">
        <f>수강생명단!$C28</f>
        <v>41284</v>
      </c>
      <c r="AK32" s="1" t="str">
        <f>수강생명단!D28</f>
        <v>김규리A</v>
      </c>
      <c r="AL32" s="1">
        <f>IFERROR(IF(VLOOKUP($AJ32,'2주차'!$U$5:$X$406,3,FALSE)="","",VLOOKUP($F32,'2주차'!$U$5:$X$406,3,FALSE)),"")</f>
        <v>55</v>
      </c>
      <c r="AM32" s="1">
        <f>IFERROR(VLOOKUP($AJ32,'2주차'!$U$5:$X$400,4,FALSE)," ")</f>
        <v>40</v>
      </c>
      <c r="AO32" s="1">
        <f>수강생명단!$C28</f>
        <v>41284</v>
      </c>
      <c r="AP32" s="1" t="str">
        <f>수강생명단!D28</f>
        <v>김규리A</v>
      </c>
      <c r="AQ32" s="1">
        <f>IFERROR(IF(VLOOKUP($AO32,'2주차'!$Z$5:$AC$406,3,FALSE)="","",VLOOKUP($AO32,'2주차'!$Z$5:$AC$406,3,FALSE)),"")</f>
        <v>40</v>
      </c>
      <c r="AR32" s="1">
        <f>IFERROR(VLOOKUP($AO32,'2주차'!$Z$5:$AC$400,4,FALSE)," ")</f>
        <v>60</v>
      </c>
      <c r="AT32" s="1">
        <f>수강생명단!$C28</f>
        <v>41284</v>
      </c>
      <c r="AU32" s="1">
        <f>수강생명단!C28</f>
        <v>41284</v>
      </c>
      <c r="AV32" s="1">
        <f>IFERROR(IF(VLOOKUP($AU32,'2주차'!$AF$5:$AI$406,3,FALSE)="","",VLOOKUP($AU32,'2주차'!$AF$5:$AI$406,3,FALSE)),"")</f>
        <v>96</v>
      </c>
      <c r="AX32" s="1">
        <f>수강생명단!$C28</f>
        <v>41284</v>
      </c>
      <c r="AY32" s="1" t="str">
        <f>수강생명단!D28</f>
        <v>김규리A</v>
      </c>
      <c r="AZ32" s="1">
        <f>IFERROR(IF(VLOOKUP($A32,'3주차'!$A$5:$D$406,3,FALSE)="","",VLOOKUP($A32,'3주차'!$A$5:$D$406,3,FALSE)),"")</f>
        <v>70</v>
      </c>
      <c r="BA32" s="1">
        <f>IFERROR(VLOOKUP($Z32,'3주차'!$A$5:$D$400,4,FALSE)," ")</f>
        <v>90</v>
      </c>
      <c r="BC32" s="1">
        <f>수강생명단!$C28</f>
        <v>41284</v>
      </c>
      <c r="BD32" s="1" t="str">
        <f>수강생명단!D28</f>
        <v>김규리A</v>
      </c>
      <c r="BE32" s="1">
        <f>IFERROR(IF(VLOOKUP($BC32,'3주차'!$F$5:$I$406,3,FALSE)="","",VLOOKUP($F32,'3주차'!$F$5:$I$406,3,FALSE)),"")</f>
        <v>55</v>
      </c>
      <c r="BF32" s="1">
        <f>IFERROR(VLOOKUP($BC32,'3주차'!$F$5:$I$400,4,FALSE)," ")</f>
        <v>60</v>
      </c>
      <c r="BH32" s="1">
        <f>수강생명단!$C28</f>
        <v>41284</v>
      </c>
      <c r="BI32" s="1" t="str">
        <f>수강생명단!D28</f>
        <v>김규리A</v>
      </c>
      <c r="BJ32" s="1">
        <f>IFERROR(IF(VLOOKUP($BH32,'3주차'!$K$5:$N$406,3,FALSE)="","",VLOOKUP($AJ32,'3주차'!$K$5:$XN$406,3,FALSE)),"")</f>
        <v>70</v>
      </c>
      <c r="BK32" s="1">
        <f>IFERROR(VLOOKUP($BH32,'3주차'!$K$5:$N$400,4,FALSE)," ")</f>
        <v>80</v>
      </c>
      <c r="BM32" s="1">
        <f>수강생명단!$C28</f>
        <v>41284</v>
      </c>
      <c r="BN32" s="1" t="str">
        <f>수강생명단!D28</f>
        <v>김규리A</v>
      </c>
      <c r="BO32" s="1">
        <f>IFERROR(IF(VLOOKUP($BM32,'3주차'!$P$5:$S$406,3,FALSE)="","",VLOOKUP($BM32,'3주차'!$P$5:$S$406,3,FALSE)),"")</f>
        <v>50</v>
      </c>
      <c r="BP32" s="1">
        <f>IFERROR(VLOOKUP($BM32,'3주차'!$P$5:$S$400,4,FALSE)," ")</f>
        <v>60</v>
      </c>
      <c r="BR32" s="1">
        <f>수강생명단!$C28</f>
        <v>41284</v>
      </c>
      <c r="BS32" s="1">
        <f>수강생명단!C28</f>
        <v>41284</v>
      </c>
      <c r="BT32" s="1">
        <f>IFERROR(IF(VLOOKUP($BS32,'3주차'!$V$5:$X$406,3,FALSE)="","",VLOOKUP($BS32,'3주차'!$V$5:$X$406,3,FALSE)),"")</f>
        <v>92</v>
      </c>
      <c r="BW32" s="1">
        <f>수강생명단!$C28</f>
        <v>41284</v>
      </c>
      <c r="BX32" s="1" t="str">
        <f>수강생명단!D28</f>
        <v>김규리A</v>
      </c>
      <c r="BY32" s="1">
        <f>IFERROR(IF(VLOOKUP($A32,'4주차'!$A$5:$D$406,3,FALSE)="","",VLOOKUP($A32,'4주차'!$A$5:$D$406,3,FALSE)),"")</f>
        <v>80</v>
      </c>
      <c r="BZ32" s="1">
        <f>IFERROR(VLOOKUP($Z32,'4주차'!$A$5:$D$400,4,FALSE)," ")</f>
        <v>60</v>
      </c>
      <c r="CB32" s="1">
        <f>수강생명단!$C28</f>
        <v>41284</v>
      </c>
      <c r="CC32" s="1" t="str">
        <f>수강생명단!D28</f>
        <v>김규리A</v>
      </c>
      <c r="CD32" s="1">
        <f>IFERROR(IF(VLOOKUP($BC32,'4주차'!$F$5:$I$406,3,FALSE)="","",VLOOKUP($F32,'4주차'!$F$5:$I$406,3,FALSE)),"")</f>
        <v>45</v>
      </c>
      <c r="CE32" s="1">
        <f>IFERROR(VLOOKUP($BC32,'4주차'!$F$5:$I$400,4,FALSE)," ")</f>
        <v>50</v>
      </c>
      <c r="CG32" s="1">
        <f>수강생명단!$C28</f>
        <v>41284</v>
      </c>
      <c r="CH32" s="1" t="str">
        <f>수강생명단!D28</f>
        <v>김규리A</v>
      </c>
      <c r="CI32" s="1">
        <f>IFERROR(IF(VLOOKUP($BH32,'4주차'!$K$5:$N$406,3,FALSE)="","",VLOOKUP($AJ32,'4주차'!$K$5:$WU$406,3,FALSE)),"")</f>
        <v>60</v>
      </c>
      <c r="CJ32" s="1">
        <f>IFERROR(VLOOKUP($BH32,'4주차'!$K$5:$N$400,4,FALSE)," ")</f>
        <v>90</v>
      </c>
      <c r="CL32" s="1">
        <f>수강생명단!$C28</f>
        <v>41284</v>
      </c>
      <c r="CM32" s="1" t="str">
        <f>수강생명단!D28</f>
        <v>김규리A</v>
      </c>
      <c r="CN32" s="1">
        <f>IFERROR(IF(VLOOKUP($BM32,'4주차'!$P$5:$S$406,3,FALSE)="","",VLOOKUP($BM32,'4주차'!$P$5:$S$406,3,FALSE)),"")</f>
        <v>55</v>
      </c>
      <c r="CO32" s="1">
        <f>IFERROR(VLOOKUP($BM32,'4주차'!$P$5:$S$400,4,FALSE)," ")</f>
        <v>50</v>
      </c>
      <c r="CQ32" s="1">
        <f>수강생명단!$C28</f>
        <v>41284</v>
      </c>
      <c r="CR32" s="1">
        <f>수강생명단!C28</f>
        <v>41284</v>
      </c>
      <c r="CS32" s="1">
        <f>IFERROR(IF(VLOOKUP($BS32,'4주차'!$V$5:$X$406,3,FALSE)="","",VLOOKUP($BS32,'4주차'!$V$5:$X$406,3,FALSE)),"")</f>
        <v>88</v>
      </c>
      <c r="CV32" s="1">
        <v>25</v>
      </c>
      <c r="CW32" s="1" t="str">
        <f>수강생명단!D28</f>
        <v>김규리A</v>
      </c>
      <c r="CX32" s="1" t="str">
        <f>IFERROR(VLOOKUP($BX32,'5주차'!$B$5:$D$400,2,FALSE),"불참")</f>
        <v>불참</v>
      </c>
      <c r="CY32" s="1" t="str">
        <f>IFERROR(VLOOKUP($AY32,'5주차'!$B$5:$D$400,3,FALSE),"불참")</f>
        <v>불참</v>
      </c>
      <c r="DA32" s="1">
        <v>25</v>
      </c>
      <c r="DB32" s="1" t="str">
        <f>수강생명단!D28</f>
        <v>김규리A</v>
      </c>
      <c r="DC32" s="1" t="str">
        <f>IFERROR(VLOOKUP($CC32,'5주차'!$G$5:$I$400,2,FALSE),"불참")</f>
        <v>불참</v>
      </c>
      <c r="DD32" s="1" t="str">
        <f>IFERROR(VLOOKUP($CC32,'5주차'!$G$5:$I$400,3,FALSE),"불참")</f>
        <v>불참</v>
      </c>
      <c r="DF32" s="1">
        <v>25</v>
      </c>
      <c r="DG32" s="1" t="str">
        <f>수강생명단!D28</f>
        <v>김규리A</v>
      </c>
      <c r="DH32" s="1" t="str">
        <f>IFERROR(VLOOKUP($CH32,'5주차'!$V$5:$X$400,2,FALSE),"불참")</f>
        <v>불참</v>
      </c>
      <c r="DI32" s="1" t="str">
        <f>IFERROR(VLOOKUP($BI32,'5주차'!$V$5:$X$400,3,FALSE),"불참")</f>
        <v>불참</v>
      </c>
      <c r="DK32" s="1">
        <v>25</v>
      </c>
      <c r="DL32" s="1" t="str">
        <f>수강생명단!D28</f>
        <v>김규리A</v>
      </c>
      <c r="DM32" s="1" t="str">
        <f>IFERROR(VLOOKUP($CM32,'5주차'!$AA$5:$AC$400,2,FALSE),"불참")</f>
        <v>불참</v>
      </c>
      <c r="DN32" s="1" t="str">
        <f>IFERROR(VLOOKUP($CM32,'5주차'!$AA$5:$AC$400,3,FALSE),"불참")</f>
        <v>불참</v>
      </c>
      <c r="DP32" s="1">
        <v>25</v>
      </c>
      <c r="DQ32" s="1" t="str">
        <f>수강생명단!D28</f>
        <v>김규리A</v>
      </c>
      <c r="DR32" s="1" t="str">
        <f>IFERROR(VLOOKUP(#REF!,'5주차'!$AF$5:$AH$400,2,FALSE),"불참")</f>
        <v>불참</v>
      </c>
      <c r="DS32" s="1" t="str">
        <f>IFERROR(VLOOKUP(#REF!,'5주차'!$AF$5:$AH$400,3,FALSE),"불참")</f>
        <v>불참</v>
      </c>
      <c r="DU32" s="1">
        <v>25</v>
      </c>
      <c r="DV32" s="1">
        <f>수강생명단!C28</f>
        <v>41284</v>
      </c>
      <c r="DW32" s="1" t="str">
        <f>IFERROR(VLOOKUP($DV32,'5주차'!$AK$5:$AL$400,2,FALSE),"불참")</f>
        <v>불참</v>
      </c>
      <c r="DX32" s="1" t="str">
        <f>IFERROR(VLOOKUP($DV32,'5주차'!$AK$5:$AL$400,2,FALSE),"불참")</f>
        <v>불참</v>
      </c>
    </row>
    <row r="33" spans="1:128" ht="21.95" customHeight="1" x14ac:dyDescent="0.15">
      <c r="A33" s="1">
        <f>수강생명단!$C29</f>
        <v>41459</v>
      </c>
      <c r="B33" s="1" t="str">
        <f>수강생명단!D29</f>
        <v>김근영</v>
      </c>
      <c r="C33" s="1">
        <f>IFERROR(IF(VLOOKUP($A33,'1주차'!$A$5:$D$393,3,FALSE)="","",VLOOKUP($A33,'1주차'!$A$5:$D$393,3,FALSE)),"")</f>
        <v>70</v>
      </c>
      <c r="D33" s="1" t="str">
        <f>IFERROR(IF(VLOOKUP($Q33,'1주차'!$A$5:$D$393,4,FALSE)="","",VLOOKUP($B33,'1주차'!$Q$5:$S$393,3,FALSE)),"")</f>
        <v/>
      </c>
      <c r="F33" s="1">
        <f>수강생명단!C29</f>
        <v>41459</v>
      </c>
      <c r="G33" s="1" t="str">
        <f>수강생명단!D29</f>
        <v>김근영</v>
      </c>
      <c r="H33" s="1">
        <f>IFERROR(IF(VLOOKUP($F33,'1주차'!$F$5:$I$393,3,FALSE)="","",VLOOKUP($F33,'1주차'!$F$5:$I$393,3,FALSE)),"")</f>
        <v>50</v>
      </c>
      <c r="I33" s="1" t="str">
        <f>IFERROR(IF(VLOOKUP($Q33,'1주차'!$F$5:$I$393,3,FALSE)="","",VLOOKUP($B33,'1주차'!$Q$5:$S$393,3,FALSE)),"")</f>
        <v/>
      </c>
      <c r="K33" s="1">
        <f>수강생명단!C29</f>
        <v>41459</v>
      </c>
      <c r="L33" s="1" t="str">
        <f>수강생명단!D29</f>
        <v>김근영</v>
      </c>
      <c r="M33" s="1">
        <f>IFERROR(IF(VLOOKUP($K33,'1주차'!$K$5:$N$393,3,FALSE)="","",VLOOKUP($K33,'1주차'!$K$5:$N$393,3,FALSE)),"")</f>
        <v>45</v>
      </c>
      <c r="N33" s="1" t="str">
        <f>IFERROR(IF(VLOOKUP($Q33,'1주차'!$N$5:$KQ$393,3,FALSE)="","",VLOOKUP($B33,'1주차'!$Q$5:$S$393,3,FALSE)),"")</f>
        <v/>
      </c>
      <c r="P33" s="1">
        <f>수강생명단!C29</f>
        <v>41459</v>
      </c>
      <c r="Q33" s="1" t="str">
        <f>수강생명단!D29</f>
        <v>김근영</v>
      </c>
      <c r="R33" s="1">
        <f>IFERROR(IF(VLOOKUP($P33,'1주차'!$P$5:$S$393,3,FALSE)="","",VLOOKUP($P33,'1주차'!$P$5:$S$393,3,FALSE)),"")</f>
        <v>55</v>
      </c>
      <c r="S33" s="1">
        <f>IFERROR(IF(VLOOKUP($P33,'1주차'!$P$5:$S$393,4,FALSE)="","",VLOOKUP($P33,'1주차'!$P$5:$S$393,4,FALSE)),"")</f>
        <v>90</v>
      </c>
      <c r="U33" s="1">
        <f>수강생명단!C29</f>
        <v>41459</v>
      </c>
      <c r="V33" s="1" t="str">
        <f>수강생명단!D29</f>
        <v>김근영</v>
      </c>
      <c r="Z33" s="1">
        <f>수강생명단!$C29</f>
        <v>41459</v>
      </c>
      <c r="AA33" s="1" t="str">
        <f>수강생명단!D29</f>
        <v>김근영</v>
      </c>
      <c r="AB33" s="1">
        <f>IFERROR(IF(VLOOKUP($A33,'2주차'!$A$5:$D$406,3,FALSE)="","",VLOOKUP($A33,'2주차'!$A$5:$D$406,3,FALSE)),"")</f>
        <v>70</v>
      </c>
      <c r="AC33" s="1">
        <f>IFERROR(VLOOKUP($Z33,'2주차'!$A$5:$D$400,4,FALSE)," ")</f>
        <v>80</v>
      </c>
      <c r="AE33" s="1">
        <f>수강생명단!$C29</f>
        <v>41459</v>
      </c>
      <c r="AF33" s="1" t="str">
        <f>수강생명단!D29</f>
        <v>김근영</v>
      </c>
      <c r="AG33" s="1">
        <f>IFERROR(IF(VLOOKUP($AE33,'2주차'!$F$5:$I$406,3,FALSE)="","",VLOOKUP($F33,'2주차'!$F$5:$I$406,3,FALSE)),"")</f>
        <v>60</v>
      </c>
      <c r="AH33" s="1">
        <f>IFERROR(VLOOKUP($AE33,'2주차'!$F$5:$I$400,4,FALSE)," ")</f>
        <v>80</v>
      </c>
      <c r="AJ33" s="1">
        <f>수강생명단!$C29</f>
        <v>41459</v>
      </c>
      <c r="AK33" s="1" t="str">
        <f>수강생명단!D29</f>
        <v>김근영</v>
      </c>
      <c r="AL33" s="1">
        <f>IFERROR(IF(VLOOKUP($AJ33,'2주차'!$U$5:$X$406,3,FALSE)="","",VLOOKUP($F33,'2주차'!$U$5:$X$406,3,FALSE)),"")</f>
        <v>40</v>
      </c>
      <c r="AM33" s="1">
        <f>IFERROR(VLOOKUP($AJ33,'2주차'!$U$5:$X$400,4,FALSE)," ")</f>
        <v>30</v>
      </c>
      <c r="AO33" s="1">
        <f>수강생명단!$C29</f>
        <v>41459</v>
      </c>
      <c r="AP33" s="1" t="str">
        <f>수강생명단!D29</f>
        <v>김근영</v>
      </c>
      <c r="AQ33" s="1">
        <f>IFERROR(IF(VLOOKUP($AO33,'2주차'!$Z$5:$AC$406,3,FALSE)="","",VLOOKUP($AO33,'2주차'!$Z$5:$AC$406,3,FALSE)),"")</f>
        <v>40</v>
      </c>
      <c r="AR33" s="1">
        <f>IFERROR(VLOOKUP($AO33,'2주차'!$Z$5:$AC$400,4,FALSE)," ")</f>
        <v>50</v>
      </c>
      <c r="AT33" s="1">
        <f>수강생명단!$C29</f>
        <v>41459</v>
      </c>
      <c r="AU33" s="1">
        <f>수강생명단!C29</f>
        <v>41459</v>
      </c>
      <c r="AV33" s="1">
        <f>IFERROR(IF(VLOOKUP($AU33,'2주차'!$AF$5:$AI$406,3,FALSE)="","",VLOOKUP($AU33,'2주차'!$AF$5:$AI$406,3,FALSE)),"")</f>
        <v>69</v>
      </c>
      <c r="AX33" s="1">
        <f>수강생명단!$C29</f>
        <v>41459</v>
      </c>
      <c r="AY33" s="1" t="str">
        <f>수강생명단!D29</f>
        <v>김근영</v>
      </c>
      <c r="AZ33" s="1">
        <f>IFERROR(IF(VLOOKUP($A33,'3주차'!$A$5:$D$406,3,FALSE)="","",VLOOKUP($A33,'3주차'!$A$5:$D$406,3,FALSE)),"")</f>
        <v>60</v>
      </c>
      <c r="BA33" s="1">
        <f>IFERROR(VLOOKUP($Z33,'3주차'!$A$5:$D$400,4,FALSE)," ")</f>
        <v>70</v>
      </c>
      <c r="BC33" s="1">
        <f>수강생명단!$C29</f>
        <v>41459</v>
      </c>
      <c r="BD33" s="1" t="str">
        <f>수강생명단!D29</f>
        <v>김근영</v>
      </c>
      <c r="BE33" s="1">
        <f>IFERROR(IF(VLOOKUP($BC33,'3주차'!$F$5:$I$406,3,FALSE)="","",VLOOKUP($F33,'3주차'!$F$5:$I$406,3,FALSE)),"")</f>
        <v>55</v>
      </c>
      <c r="BF33" s="1">
        <f>IFERROR(VLOOKUP($BC33,'3주차'!$F$5:$I$400,4,FALSE)," ")</f>
        <v>80</v>
      </c>
      <c r="BH33" s="1">
        <f>수강생명단!$C29</f>
        <v>41459</v>
      </c>
      <c r="BI33" s="1" t="str">
        <f>수강생명단!D29</f>
        <v>김근영</v>
      </c>
      <c r="BJ33" s="1">
        <f>IFERROR(IF(VLOOKUP($BH33,'3주차'!$K$5:$N$406,3,FALSE)="","",VLOOKUP($AJ33,'3주차'!$K$5:$XN$406,3,FALSE)),"")</f>
        <v>55</v>
      </c>
      <c r="BK33" s="1">
        <f>IFERROR(VLOOKUP($BH33,'3주차'!$K$5:$N$400,4,FALSE)," ")</f>
        <v>60</v>
      </c>
      <c r="BM33" s="1">
        <f>수강생명단!$C29</f>
        <v>41459</v>
      </c>
      <c r="BN33" s="1" t="str">
        <f>수강생명단!D29</f>
        <v>김근영</v>
      </c>
      <c r="BO33" s="1">
        <f>IFERROR(IF(VLOOKUP($BM33,'3주차'!$P$5:$S$406,3,FALSE)="","",VLOOKUP($BM33,'3주차'!$P$5:$S$406,3,FALSE)),"")</f>
        <v>30</v>
      </c>
      <c r="BP33" s="1">
        <f>IFERROR(VLOOKUP($BM33,'3주차'!$P$5:$S$400,4,FALSE)," ")</f>
        <v>50</v>
      </c>
      <c r="BR33" s="1">
        <f>수강생명단!$C29</f>
        <v>41459</v>
      </c>
      <c r="BS33" s="1">
        <f>수강생명단!C29</f>
        <v>41459</v>
      </c>
      <c r="BT33" s="1">
        <f>IFERROR(IF(VLOOKUP($BS33,'3주차'!$V$5:$X$406,3,FALSE)="","",VLOOKUP($BS33,'3주차'!$V$5:$X$406,3,FALSE)),"")</f>
        <v>73</v>
      </c>
      <c r="BW33" s="1">
        <f>수강생명단!$C29</f>
        <v>41459</v>
      </c>
      <c r="BX33" s="1" t="str">
        <f>수강생명단!D29</f>
        <v>김근영</v>
      </c>
      <c r="BY33" s="1">
        <f>IFERROR(IF(VLOOKUP($A33,'4주차'!$A$5:$D$406,3,FALSE)="","",VLOOKUP($A33,'4주차'!$A$5:$D$406,3,FALSE)),"")</f>
        <v>65</v>
      </c>
      <c r="BZ33" s="1">
        <f>IFERROR(VLOOKUP($Z33,'4주차'!$A$5:$D$400,4,FALSE)," ")</f>
        <v>30</v>
      </c>
      <c r="CB33" s="1">
        <f>수강생명단!$C29</f>
        <v>41459</v>
      </c>
      <c r="CC33" s="1" t="str">
        <f>수강생명단!D29</f>
        <v>김근영</v>
      </c>
      <c r="CD33" s="1">
        <f>IFERROR(IF(VLOOKUP($BC33,'4주차'!$F$5:$I$406,3,FALSE)="","",VLOOKUP($F33,'4주차'!$F$5:$I$406,3,FALSE)),"")</f>
        <v>75</v>
      </c>
      <c r="CE33" s="1">
        <f>IFERROR(VLOOKUP($BC33,'4주차'!$F$5:$I$400,4,FALSE)," ")</f>
        <v>70</v>
      </c>
      <c r="CG33" s="1">
        <f>수강생명단!$C29</f>
        <v>41459</v>
      </c>
      <c r="CH33" s="1" t="str">
        <f>수강생명단!D29</f>
        <v>김근영</v>
      </c>
      <c r="CI33" s="1">
        <f>IFERROR(IF(VLOOKUP($BH33,'4주차'!$K$5:$N$406,3,FALSE)="","",VLOOKUP($AJ33,'4주차'!$K$5:$WU$406,3,FALSE)),"")</f>
        <v>25</v>
      </c>
      <c r="CJ33" s="1">
        <f>IFERROR(VLOOKUP($BH33,'4주차'!$K$5:$N$400,4,FALSE)," ")</f>
        <v>50</v>
      </c>
      <c r="CL33" s="1">
        <f>수강생명단!$C29</f>
        <v>41459</v>
      </c>
      <c r="CM33" s="1" t="str">
        <f>수강생명단!D29</f>
        <v>김근영</v>
      </c>
      <c r="CN33" s="1">
        <f>IFERROR(IF(VLOOKUP($BM33,'4주차'!$P$5:$S$406,3,FALSE)="","",VLOOKUP($BM33,'4주차'!$P$5:$S$406,3,FALSE)),"")</f>
        <v>45</v>
      </c>
      <c r="CO33" s="1">
        <f>IFERROR(VLOOKUP($BM33,'4주차'!$P$5:$S$400,4,FALSE)," ")</f>
        <v>50</v>
      </c>
      <c r="CQ33" s="1">
        <f>수강생명단!$C29</f>
        <v>41459</v>
      </c>
      <c r="CR33" s="1">
        <f>수강생명단!C29</f>
        <v>41459</v>
      </c>
      <c r="CS33" s="1">
        <f>IFERROR(IF(VLOOKUP($BS33,'4주차'!$V$5:$X$406,3,FALSE)="","",VLOOKUP($BS33,'4주차'!$V$5:$X$406,3,FALSE)),"")</f>
        <v>66</v>
      </c>
      <c r="CV33" s="1">
        <v>26</v>
      </c>
      <c r="CW33" s="1" t="str">
        <f>수강생명단!D29</f>
        <v>김근영</v>
      </c>
      <c r="CX33" s="1">
        <f>IFERROR(VLOOKUP($BX33,'5주차'!$B$5:$D$400,2,FALSE),"불참")</f>
        <v>80</v>
      </c>
      <c r="CY33" s="1">
        <f>IFERROR(VLOOKUP($AY33,'5주차'!$B$5:$D$400,3,FALSE),"불참")</f>
        <v>60</v>
      </c>
      <c r="DA33" s="1">
        <v>26</v>
      </c>
      <c r="DB33" s="1" t="str">
        <f>수강생명단!D29</f>
        <v>김근영</v>
      </c>
      <c r="DC33" s="1" t="str">
        <f>IFERROR(VLOOKUP($CC33,'5주차'!$G$5:$I$400,2,FALSE),"불참")</f>
        <v>불참</v>
      </c>
      <c r="DD33" s="1" t="str">
        <f>IFERROR(VLOOKUP($CC33,'5주차'!$G$5:$I$400,3,FALSE),"불참")</f>
        <v>불참</v>
      </c>
      <c r="DF33" s="1">
        <v>26</v>
      </c>
      <c r="DG33" s="1" t="str">
        <f>수강생명단!D29</f>
        <v>김근영</v>
      </c>
      <c r="DH33" s="1" t="str">
        <f>IFERROR(VLOOKUP($CH33,'5주차'!$V$5:$X$400,2,FALSE),"불참")</f>
        <v>불참</v>
      </c>
      <c r="DI33" s="1" t="str">
        <f>IFERROR(VLOOKUP($BI33,'5주차'!$V$5:$X$400,3,FALSE),"불참")</f>
        <v>불참</v>
      </c>
      <c r="DK33" s="1">
        <v>26</v>
      </c>
      <c r="DL33" s="1" t="str">
        <f>수강생명단!D29</f>
        <v>김근영</v>
      </c>
      <c r="DM33" s="1" t="str">
        <f>IFERROR(VLOOKUP($CM33,'5주차'!$AA$5:$AC$400,2,FALSE),"불참")</f>
        <v>불참</v>
      </c>
      <c r="DN33" s="1" t="str">
        <f>IFERROR(VLOOKUP($CM33,'5주차'!$AA$5:$AC$400,3,FALSE),"불참")</f>
        <v>불참</v>
      </c>
      <c r="DP33" s="1">
        <v>26</v>
      </c>
      <c r="DQ33" s="1" t="str">
        <f>수강생명단!D29</f>
        <v>김근영</v>
      </c>
      <c r="DR33" s="1" t="str">
        <f>IFERROR(VLOOKUP(#REF!,'5주차'!$AF$5:$AH$400,2,FALSE),"불참")</f>
        <v>불참</v>
      </c>
      <c r="DS33" s="1" t="str">
        <f>IFERROR(VLOOKUP(#REF!,'5주차'!$AF$5:$AH$400,3,FALSE),"불참")</f>
        <v>불참</v>
      </c>
      <c r="DU33" s="1">
        <v>26</v>
      </c>
      <c r="DV33" s="1">
        <f>수강생명단!C29</f>
        <v>41459</v>
      </c>
      <c r="DW33" s="1" t="str">
        <f>IFERROR(VLOOKUP($DV33,'5주차'!$AK$5:$AL$400,2,FALSE),"불참")</f>
        <v>불참</v>
      </c>
      <c r="DX33" s="1" t="str">
        <f>IFERROR(VLOOKUP($DV33,'5주차'!$AK$5:$AL$400,2,FALSE),"불참")</f>
        <v>불참</v>
      </c>
    </row>
    <row r="34" spans="1:128" ht="21.95" customHeight="1" x14ac:dyDescent="0.15">
      <c r="A34" s="1">
        <f>수강생명단!$C30</f>
        <v>45064</v>
      </c>
      <c r="B34" s="1" t="str">
        <f>수강생명단!D30</f>
        <v>김다빈A</v>
      </c>
      <c r="C34" s="1">
        <f>IFERROR(IF(VLOOKUP($A34,'1주차'!$A$5:$D$393,3,FALSE)="","",VLOOKUP($A34,'1주차'!$A$5:$D$393,3,FALSE)),"")</f>
        <v>80</v>
      </c>
      <c r="D34" s="1" t="str">
        <f>IFERROR(IF(VLOOKUP($Q34,'1주차'!$A$5:$D$393,4,FALSE)="","",VLOOKUP($B34,'1주차'!$Q$5:$S$393,3,FALSE)),"")</f>
        <v/>
      </c>
      <c r="F34" s="1">
        <f>수강생명단!C30</f>
        <v>45064</v>
      </c>
      <c r="G34" s="1" t="str">
        <f>수강생명단!D30</f>
        <v>김다빈A</v>
      </c>
      <c r="H34" s="1">
        <f>IFERROR(IF(VLOOKUP($F34,'1주차'!$F$5:$I$393,3,FALSE)="","",VLOOKUP($F34,'1주차'!$F$5:$I$393,3,FALSE)),"")</f>
        <v>95</v>
      </c>
      <c r="I34" s="1" t="str">
        <f>IFERROR(IF(VLOOKUP($Q34,'1주차'!$F$5:$I$393,3,FALSE)="","",VLOOKUP($B34,'1주차'!$Q$5:$S$393,3,FALSE)),"")</f>
        <v/>
      </c>
      <c r="K34" s="1">
        <f>수강생명단!C30</f>
        <v>45064</v>
      </c>
      <c r="L34" s="1" t="str">
        <f>수강생명단!D30</f>
        <v>김다빈A</v>
      </c>
      <c r="M34" s="1">
        <f>IFERROR(IF(VLOOKUP($K34,'1주차'!$K$5:$N$393,3,FALSE)="","",VLOOKUP($K34,'1주차'!$K$5:$N$393,3,FALSE)),"")</f>
        <v>95</v>
      </c>
      <c r="N34" s="1" t="str">
        <f>IFERROR(IF(VLOOKUP($Q34,'1주차'!$N$5:$KQ$393,3,FALSE)="","",VLOOKUP($B34,'1주차'!$Q$5:$S$393,3,FALSE)),"")</f>
        <v/>
      </c>
      <c r="P34" s="1">
        <f>수강생명단!C30</f>
        <v>45064</v>
      </c>
      <c r="Q34" s="1" t="str">
        <f>수강생명단!D30</f>
        <v>김다빈A</v>
      </c>
      <c r="R34" s="1">
        <f>IFERROR(IF(VLOOKUP($P34,'1주차'!$P$5:$S$393,3,FALSE)="","",VLOOKUP($P34,'1주차'!$P$5:$S$393,3,FALSE)),"")</f>
        <v>75</v>
      </c>
      <c r="S34" s="1">
        <f>IFERROR(IF(VLOOKUP($P34,'1주차'!$P$5:$S$393,4,FALSE)="","",VLOOKUP($P34,'1주차'!$P$5:$S$393,4,FALSE)),"")</f>
        <v>90</v>
      </c>
      <c r="U34" s="1">
        <f>수강생명단!C30</f>
        <v>45064</v>
      </c>
      <c r="V34" s="1" t="str">
        <f>수강생명단!D30</f>
        <v>김다빈A</v>
      </c>
      <c r="Z34" s="1">
        <f>수강생명단!$C30</f>
        <v>45064</v>
      </c>
      <c r="AA34" s="1" t="str">
        <f>수강생명단!D30</f>
        <v>김다빈A</v>
      </c>
      <c r="AB34" s="1">
        <f>IFERROR(IF(VLOOKUP($A34,'2주차'!$A$5:$D$406,3,FALSE)="","",VLOOKUP($A34,'2주차'!$A$5:$D$406,3,FALSE)),"")</f>
        <v>90</v>
      </c>
      <c r="AC34" s="1">
        <f>IFERROR(VLOOKUP($Z34,'2주차'!$A$5:$D$400,4,FALSE)," ")</f>
        <v>100</v>
      </c>
      <c r="AE34" s="1">
        <f>수강생명단!$C30</f>
        <v>45064</v>
      </c>
      <c r="AF34" s="1" t="str">
        <f>수강생명단!D30</f>
        <v>김다빈A</v>
      </c>
      <c r="AG34" s="1">
        <f>IFERROR(IF(VLOOKUP($AE34,'2주차'!$F$5:$I$406,3,FALSE)="","",VLOOKUP($F34,'2주차'!$F$5:$I$406,3,FALSE)),"")</f>
        <v>75</v>
      </c>
      <c r="AH34" s="1">
        <f>IFERROR(VLOOKUP($AE34,'2주차'!$F$5:$I$400,4,FALSE)," ")</f>
        <v>50</v>
      </c>
      <c r="AJ34" s="1">
        <f>수강생명단!$C30</f>
        <v>45064</v>
      </c>
      <c r="AK34" s="1" t="str">
        <f>수강생명단!D30</f>
        <v>김다빈A</v>
      </c>
      <c r="AL34" s="1">
        <f>IFERROR(IF(VLOOKUP($AJ34,'2주차'!$U$5:$X$406,3,FALSE)="","",VLOOKUP($F34,'2주차'!$U$5:$X$406,3,FALSE)),"")</f>
        <v>90</v>
      </c>
      <c r="AM34" s="1">
        <f>IFERROR(VLOOKUP($AJ34,'2주차'!$U$5:$X$400,4,FALSE)," ")</f>
        <v>90</v>
      </c>
      <c r="AO34" s="1">
        <f>수강생명단!$C30</f>
        <v>45064</v>
      </c>
      <c r="AP34" s="1" t="str">
        <f>수강생명단!D30</f>
        <v>김다빈A</v>
      </c>
      <c r="AQ34" s="1">
        <f>IFERROR(IF(VLOOKUP($AO34,'2주차'!$Z$5:$AC$406,3,FALSE)="","",VLOOKUP($AO34,'2주차'!$Z$5:$AC$406,3,FALSE)),"")</f>
        <v>70</v>
      </c>
      <c r="AR34" s="1">
        <f>IFERROR(VLOOKUP($AO34,'2주차'!$Z$5:$AC$400,4,FALSE)," ")</f>
        <v>80</v>
      </c>
      <c r="AT34" s="1">
        <f>수강생명단!$C30</f>
        <v>45064</v>
      </c>
      <c r="AU34" s="1">
        <f>수강생명단!C30</f>
        <v>45064</v>
      </c>
      <c r="AV34" s="1">
        <f>IFERROR(IF(VLOOKUP($AU34,'2주차'!$AF$5:$AI$406,3,FALSE)="","",VLOOKUP($AU34,'2주차'!$AF$5:$AI$406,3,FALSE)),"")</f>
        <v>99</v>
      </c>
      <c r="AX34" s="1">
        <f>수강생명단!$C30</f>
        <v>45064</v>
      </c>
      <c r="AY34" s="1" t="str">
        <f>수강생명단!D30</f>
        <v>김다빈A</v>
      </c>
      <c r="AZ34" s="1">
        <f>IFERROR(IF(VLOOKUP($A34,'3주차'!$A$5:$D$406,3,FALSE)="","",VLOOKUP($A34,'3주차'!$A$5:$D$406,3,FALSE)),"")</f>
        <v>80</v>
      </c>
      <c r="BA34" s="1">
        <f>IFERROR(VLOOKUP($Z34,'3주차'!$A$5:$D$400,4,FALSE)," ")</f>
        <v>90</v>
      </c>
      <c r="BC34" s="1">
        <f>수강생명단!$C30</f>
        <v>45064</v>
      </c>
      <c r="BD34" s="1" t="str">
        <f>수강생명단!D30</f>
        <v>김다빈A</v>
      </c>
      <c r="BE34" s="1">
        <f>IFERROR(IF(VLOOKUP($BC34,'3주차'!$F$5:$I$406,3,FALSE)="","",VLOOKUP($F34,'3주차'!$F$5:$I$406,3,FALSE)),"")</f>
        <v>85</v>
      </c>
      <c r="BF34" s="1">
        <f>IFERROR(VLOOKUP($BC34,'3주차'!$F$5:$I$400,4,FALSE)," ")</f>
        <v>80</v>
      </c>
      <c r="BH34" s="1">
        <f>수강생명단!$C30</f>
        <v>45064</v>
      </c>
      <c r="BI34" s="1" t="str">
        <f>수강생명단!D30</f>
        <v>김다빈A</v>
      </c>
      <c r="BJ34" s="1">
        <f>IFERROR(IF(VLOOKUP($BH34,'3주차'!$K$5:$N$406,3,FALSE)="","",VLOOKUP($AJ34,'3주차'!$K$5:$XN$406,3,FALSE)),"")</f>
        <v>70</v>
      </c>
      <c r="BK34" s="1">
        <f>IFERROR(VLOOKUP($BH34,'3주차'!$K$5:$N$400,4,FALSE)," ")</f>
        <v>90</v>
      </c>
      <c r="BM34" s="1">
        <f>수강생명단!$C30</f>
        <v>45064</v>
      </c>
      <c r="BN34" s="1" t="str">
        <f>수강생명단!D30</f>
        <v>김다빈A</v>
      </c>
      <c r="BO34" s="1">
        <f>IFERROR(IF(VLOOKUP($BM34,'3주차'!$P$5:$S$406,3,FALSE)="","",VLOOKUP($BM34,'3주차'!$P$5:$S$406,3,FALSE)),"")</f>
        <v>35</v>
      </c>
      <c r="BP34" s="1">
        <f>IFERROR(VLOOKUP($BM34,'3주차'!$P$5:$S$400,4,FALSE)," ")</f>
        <v>80</v>
      </c>
      <c r="BR34" s="1">
        <f>수강생명단!$C30</f>
        <v>45064</v>
      </c>
      <c r="BS34" s="1">
        <f>수강생명단!C30</f>
        <v>45064</v>
      </c>
      <c r="BT34" s="1">
        <f>IFERROR(IF(VLOOKUP($BS34,'3주차'!$V$5:$X$406,3,FALSE)="","",VLOOKUP($BS34,'3주차'!$V$5:$X$406,3,FALSE)),"")</f>
        <v>99</v>
      </c>
      <c r="BW34" s="1">
        <f>수강생명단!$C30</f>
        <v>45064</v>
      </c>
      <c r="BX34" s="1" t="str">
        <f>수강생명단!D30</f>
        <v>김다빈A</v>
      </c>
      <c r="BY34" s="1">
        <f>IFERROR(IF(VLOOKUP($A34,'4주차'!$A$5:$D$406,3,FALSE)="","",VLOOKUP($A34,'4주차'!$A$5:$D$406,3,FALSE)),"")</f>
        <v>90</v>
      </c>
      <c r="BZ34" s="1">
        <f>IFERROR(VLOOKUP($Z34,'4주차'!$A$5:$D$400,4,FALSE)," ")</f>
        <v>60</v>
      </c>
      <c r="CB34" s="1">
        <f>수강생명단!$C30</f>
        <v>45064</v>
      </c>
      <c r="CC34" s="1" t="str">
        <f>수강생명단!D30</f>
        <v>김다빈A</v>
      </c>
      <c r="CD34" s="1">
        <f>IFERROR(IF(VLOOKUP($BC34,'4주차'!$F$5:$I$406,3,FALSE)="","",VLOOKUP($F34,'4주차'!$F$5:$I$406,3,FALSE)),"")</f>
        <v>85</v>
      </c>
      <c r="CE34" s="1">
        <f>IFERROR(VLOOKUP($BC34,'4주차'!$F$5:$I$400,4,FALSE)," ")</f>
        <v>60</v>
      </c>
      <c r="CG34" s="1">
        <f>수강생명단!$C30</f>
        <v>45064</v>
      </c>
      <c r="CH34" s="1" t="str">
        <f>수강생명단!D30</f>
        <v>김다빈A</v>
      </c>
      <c r="CI34" s="1">
        <f>IFERROR(IF(VLOOKUP($BH34,'4주차'!$K$5:$N$406,3,FALSE)="","",VLOOKUP($AJ34,'4주차'!$K$5:$WU$406,3,FALSE)),"")</f>
        <v>65</v>
      </c>
      <c r="CJ34" s="1">
        <f>IFERROR(VLOOKUP($BH34,'4주차'!$K$5:$N$400,4,FALSE)," ")</f>
        <v>50</v>
      </c>
      <c r="CL34" s="1">
        <f>수강생명단!$C30</f>
        <v>45064</v>
      </c>
      <c r="CM34" s="1" t="str">
        <f>수강생명단!D30</f>
        <v>김다빈A</v>
      </c>
      <c r="CN34" s="1">
        <f>IFERROR(IF(VLOOKUP($BM34,'4주차'!$P$5:$S$406,3,FALSE)="","",VLOOKUP($BM34,'4주차'!$P$5:$S$406,3,FALSE)),"")</f>
        <v>80</v>
      </c>
      <c r="CO34" s="1">
        <f>IFERROR(VLOOKUP($BM34,'4주차'!$P$5:$S$400,4,FALSE)," ")</f>
        <v>80</v>
      </c>
      <c r="CQ34" s="1">
        <f>수강생명단!$C30</f>
        <v>45064</v>
      </c>
      <c r="CR34" s="1">
        <f>수강생명단!C30</f>
        <v>45064</v>
      </c>
      <c r="CS34" s="1" t="str">
        <f>IFERROR(IF(VLOOKUP($BS34,'4주차'!$V$5:$X$406,3,FALSE)="","",VLOOKUP($BS34,'4주차'!$V$5:$X$406,3,FALSE)),"")</f>
        <v>93(라)</v>
      </c>
      <c r="CV34" s="1">
        <v>27</v>
      </c>
      <c r="CW34" s="1" t="str">
        <f>수강생명단!D30</f>
        <v>김다빈A</v>
      </c>
      <c r="CX34" s="1" t="str">
        <f>IFERROR(VLOOKUP($BX34,'5주차'!$B$5:$D$400,2,FALSE),"불참")</f>
        <v>불참</v>
      </c>
      <c r="CY34" s="1" t="str">
        <f>IFERROR(VLOOKUP($AY34,'5주차'!$B$5:$D$400,3,FALSE),"불참")</f>
        <v>불참</v>
      </c>
      <c r="DA34" s="1">
        <v>27</v>
      </c>
      <c r="DB34" s="1" t="str">
        <f>수강생명단!D30</f>
        <v>김다빈A</v>
      </c>
      <c r="DC34" s="1" t="str">
        <f>IFERROR(VLOOKUP($CC34,'5주차'!$G$5:$I$400,2,FALSE),"불참")</f>
        <v>불참</v>
      </c>
      <c r="DD34" s="1" t="str">
        <f>IFERROR(VLOOKUP($CC34,'5주차'!$G$5:$I$400,3,FALSE),"불참")</f>
        <v>불참</v>
      </c>
      <c r="DF34" s="1">
        <v>27</v>
      </c>
      <c r="DG34" s="1" t="str">
        <f>수강생명단!D30</f>
        <v>김다빈A</v>
      </c>
      <c r="DH34" s="1" t="str">
        <f>IFERROR(VLOOKUP($CH34,'5주차'!$V$5:$X$400,2,FALSE),"불참")</f>
        <v>불참</v>
      </c>
      <c r="DI34" s="1" t="str">
        <f>IFERROR(VLOOKUP($BI34,'5주차'!$V$5:$X$400,3,FALSE),"불참")</f>
        <v>불참</v>
      </c>
      <c r="DK34" s="1">
        <v>27</v>
      </c>
      <c r="DL34" s="1" t="str">
        <f>수강생명단!D30</f>
        <v>김다빈A</v>
      </c>
      <c r="DM34" s="1" t="str">
        <f>IFERROR(VLOOKUP($CM34,'5주차'!$AA$5:$AC$400,2,FALSE),"불참")</f>
        <v>불참</v>
      </c>
      <c r="DN34" s="1" t="str">
        <f>IFERROR(VLOOKUP($CM34,'5주차'!$AA$5:$AC$400,3,FALSE),"불참")</f>
        <v>불참</v>
      </c>
      <c r="DP34" s="1">
        <v>27</v>
      </c>
      <c r="DQ34" s="1" t="str">
        <f>수강생명단!D30</f>
        <v>김다빈A</v>
      </c>
      <c r="DR34" s="1" t="str">
        <f>IFERROR(VLOOKUP(#REF!,'5주차'!$AF$5:$AH$400,2,FALSE),"불참")</f>
        <v>불참</v>
      </c>
      <c r="DS34" s="1" t="str">
        <f>IFERROR(VLOOKUP(#REF!,'5주차'!$AF$5:$AH$400,3,FALSE),"불참")</f>
        <v>불참</v>
      </c>
      <c r="DU34" s="1">
        <v>27</v>
      </c>
      <c r="DV34" s="1">
        <f>수강생명단!C30</f>
        <v>45064</v>
      </c>
      <c r="DW34" s="1" t="str">
        <f>IFERROR(VLOOKUP($DV34,'5주차'!$AK$5:$AL$400,2,FALSE),"불참")</f>
        <v>불참</v>
      </c>
      <c r="DX34" s="1" t="str">
        <f>IFERROR(VLOOKUP($DV34,'5주차'!$AK$5:$AL$400,2,FALSE),"불참")</f>
        <v>불참</v>
      </c>
    </row>
    <row r="35" spans="1:128" ht="21.95" customHeight="1" x14ac:dyDescent="0.15">
      <c r="A35" s="1">
        <f>수강생명단!$C31</f>
        <v>28700</v>
      </c>
      <c r="B35" s="1" t="str">
        <f>수강생명단!D31</f>
        <v>김대호</v>
      </c>
      <c r="C35" s="1">
        <f>IFERROR(IF(VLOOKUP($A35,'1주차'!$A$5:$D$393,3,FALSE)="","",VLOOKUP($A35,'1주차'!$A$5:$D$393,3,FALSE)),"")</f>
        <v>90</v>
      </c>
      <c r="D35" s="1" t="str">
        <f>IFERROR(IF(VLOOKUP($Q35,'1주차'!$A$5:$D$393,4,FALSE)="","",VLOOKUP($B35,'1주차'!$Q$5:$S$393,3,FALSE)),"")</f>
        <v/>
      </c>
      <c r="F35" s="1">
        <f>수강생명단!C31</f>
        <v>28700</v>
      </c>
      <c r="G35" s="1" t="str">
        <f>수강생명단!D31</f>
        <v>김대호</v>
      </c>
      <c r="H35" s="1">
        <f>IFERROR(IF(VLOOKUP($F35,'1주차'!$F$5:$I$393,3,FALSE)="","",VLOOKUP($F35,'1주차'!$F$5:$I$393,3,FALSE)),"")</f>
        <v>95</v>
      </c>
      <c r="I35" s="1" t="str">
        <f>IFERROR(IF(VLOOKUP($Q35,'1주차'!$F$5:$I$393,3,FALSE)="","",VLOOKUP($B35,'1주차'!$Q$5:$S$393,3,FALSE)),"")</f>
        <v/>
      </c>
      <c r="K35" s="1">
        <f>수강생명단!C31</f>
        <v>28700</v>
      </c>
      <c r="L35" s="1" t="str">
        <f>수강생명단!D31</f>
        <v>김대호</v>
      </c>
      <c r="M35" s="1">
        <f>IFERROR(IF(VLOOKUP($K35,'1주차'!$K$5:$N$393,3,FALSE)="","",VLOOKUP($K35,'1주차'!$K$5:$N$393,3,FALSE)),"")</f>
        <v>100</v>
      </c>
      <c r="N35" s="1" t="str">
        <f>IFERROR(IF(VLOOKUP($Q35,'1주차'!$N$5:$KQ$393,3,FALSE)="","",VLOOKUP($B35,'1주차'!$Q$5:$S$393,3,FALSE)),"")</f>
        <v/>
      </c>
      <c r="P35" s="1">
        <f>수강생명단!C31</f>
        <v>28700</v>
      </c>
      <c r="Q35" s="1" t="str">
        <f>수강생명단!D31</f>
        <v>김대호</v>
      </c>
      <c r="R35" s="1">
        <f>IFERROR(IF(VLOOKUP($P35,'1주차'!$P$5:$S$393,3,FALSE)="","",VLOOKUP($P35,'1주차'!$P$5:$S$393,3,FALSE)),"")</f>
        <v>80</v>
      </c>
      <c r="S35" s="1">
        <f>IFERROR(IF(VLOOKUP($P35,'1주차'!$P$5:$S$393,4,FALSE)="","",VLOOKUP($P35,'1주차'!$P$5:$S$393,4,FALSE)),"")</f>
        <v>80</v>
      </c>
      <c r="U35" s="1">
        <f>수강생명단!C31</f>
        <v>28700</v>
      </c>
      <c r="V35" s="1" t="str">
        <f>수강생명단!D31</f>
        <v>김대호</v>
      </c>
      <c r="Z35" s="1">
        <f>수강생명단!$C31</f>
        <v>28700</v>
      </c>
      <c r="AA35" s="1" t="str">
        <f>수강생명단!D31</f>
        <v>김대호</v>
      </c>
      <c r="AB35" s="1">
        <f>IFERROR(IF(VLOOKUP($A35,'2주차'!$A$5:$D$406,3,FALSE)="","",VLOOKUP($A35,'2주차'!$A$5:$D$406,3,FALSE)),"")</f>
        <v>70</v>
      </c>
      <c r="AC35" s="1">
        <f>IFERROR(VLOOKUP($Z35,'2주차'!$A$5:$D$400,4,FALSE)," ")</f>
        <v>90</v>
      </c>
      <c r="AE35" s="1">
        <f>수강생명단!$C31</f>
        <v>28700</v>
      </c>
      <c r="AF35" s="1" t="str">
        <f>수강생명단!D31</f>
        <v>김대호</v>
      </c>
      <c r="AG35" s="1">
        <f>IFERROR(IF(VLOOKUP($AE35,'2주차'!$F$5:$I$406,3,FALSE)="","",VLOOKUP($F35,'2주차'!$F$5:$I$406,3,FALSE)),"")</f>
        <v>85</v>
      </c>
      <c r="AH35" s="1">
        <f>IFERROR(VLOOKUP($AE35,'2주차'!$F$5:$I$400,4,FALSE)," ")</f>
        <v>70</v>
      </c>
      <c r="AJ35" s="1">
        <f>수강생명단!$C31</f>
        <v>28700</v>
      </c>
      <c r="AK35" s="1" t="str">
        <f>수강생명단!D31</f>
        <v>김대호</v>
      </c>
      <c r="AL35" s="1">
        <f>IFERROR(IF(VLOOKUP($AJ35,'2주차'!$U$5:$X$406,3,FALSE)="","",VLOOKUP($F35,'2주차'!$U$5:$X$406,3,FALSE)),"")</f>
        <v>60</v>
      </c>
      <c r="AM35" s="1">
        <f>IFERROR(VLOOKUP($AJ35,'2주차'!$U$5:$X$400,4,FALSE)," ")</f>
        <v>60</v>
      </c>
      <c r="AO35" s="1">
        <f>수강생명단!$C31</f>
        <v>28700</v>
      </c>
      <c r="AP35" s="1" t="str">
        <f>수강생명단!D31</f>
        <v>김대호</v>
      </c>
      <c r="AQ35" s="1">
        <f>IFERROR(IF(VLOOKUP($AO35,'2주차'!$Z$5:$AC$406,3,FALSE)="","",VLOOKUP($AO35,'2주차'!$Z$5:$AC$406,3,FALSE)),"")</f>
        <v>35</v>
      </c>
      <c r="AR35" s="1">
        <f>IFERROR(VLOOKUP($AO35,'2주차'!$Z$5:$AC$400,4,FALSE)," ")</f>
        <v>60</v>
      </c>
      <c r="AT35" s="1">
        <f>수강생명단!$C31</f>
        <v>28700</v>
      </c>
      <c r="AU35" s="1">
        <f>수강생명단!C31</f>
        <v>28700</v>
      </c>
      <c r="AV35" s="1" t="str">
        <f>IFERROR(IF(VLOOKUP($AU35,'2주차'!$AF$5:$AI$406,3,FALSE)="","",VLOOKUP($AU35,'2주차'!$AF$5:$AI$406,3,FALSE)),"")</f>
        <v/>
      </c>
      <c r="AX35" s="1">
        <f>수강생명단!$C31</f>
        <v>28700</v>
      </c>
      <c r="AY35" s="1" t="str">
        <f>수강생명단!D31</f>
        <v>김대호</v>
      </c>
      <c r="AZ35" s="1" t="str">
        <f>IFERROR(IF(VLOOKUP($A35,'3주차'!$A$5:$D$406,3,FALSE)="","",VLOOKUP($A35,'3주차'!$A$5:$D$406,3,FALSE)),"")</f>
        <v>95(라)</v>
      </c>
      <c r="BA35" s="1" t="str">
        <f>IFERROR(VLOOKUP($Z35,'3주차'!$A$5:$D$400,4,FALSE)," ")</f>
        <v>라이브</v>
      </c>
      <c r="BC35" s="1">
        <f>수강생명단!$C31</f>
        <v>28700</v>
      </c>
      <c r="BD35" s="1" t="str">
        <f>수강생명단!D31</f>
        <v>김대호</v>
      </c>
      <c r="BE35" s="1">
        <f>IFERROR(IF(VLOOKUP($BC35,'3주차'!$F$5:$I$406,3,FALSE)="","",VLOOKUP($F35,'3주차'!$F$5:$I$406,3,FALSE)),"")</f>
        <v>75</v>
      </c>
      <c r="BF35" s="1">
        <f>IFERROR(VLOOKUP($BC35,'3주차'!$F$5:$I$400,4,FALSE)," ")</f>
        <v>90</v>
      </c>
      <c r="BH35" s="1">
        <f>수강생명단!$C31</f>
        <v>28700</v>
      </c>
      <c r="BI35" s="1" t="str">
        <f>수강생명단!D31</f>
        <v>김대호</v>
      </c>
      <c r="BJ35" s="1" t="str">
        <f>IFERROR(IF(VLOOKUP($BH35,'3주차'!$K$5:$N$406,3,FALSE)="","",VLOOKUP($AJ35,'3주차'!$K$5:$XN$406,3,FALSE)),"")</f>
        <v/>
      </c>
      <c r="BK35" s="1" t="str">
        <f>IFERROR(VLOOKUP($BH35,'3주차'!$K$5:$N$400,4,FALSE)," ")</f>
        <v xml:space="preserve"> </v>
      </c>
      <c r="BM35" s="1">
        <f>수강생명단!$C31</f>
        <v>28700</v>
      </c>
      <c r="BN35" s="1" t="str">
        <f>수강생명단!D31</f>
        <v>김대호</v>
      </c>
      <c r="BO35" s="1" t="str">
        <f>IFERROR(IF(VLOOKUP($BM35,'3주차'!$P$5:$S$406,3,FALSE)="","",VLOOKUP($BM35,'3주차'!$P$5:$S$406,3,FALSE)),"")</f>
        <v>65(라)</v>
      </c>
      <c r="BP35" s="1" t="str">
        <f>IFERROR(VLOOKUP($BM35,'3주차'!$P$5:$S$400,4,FALSE)," ")</f>
        <v>라이브</v>
      </c>
      <c r="BR35" s="1">
        <f>수강생명단!$C31</f>
        <v>28700</v>
      </c>
      <c r="BS35" s="1">
        <f>수강생명단!C31</f>
        <v>28700</v>
      </c>
      <c r="BT35" s="1">
        <f>IFERROR(IF(VLOOKUP($BS35,'3주차'!$V$5:$X$406,3,FALSE)="","",VLOOKUP($BS35,'3주차'!$V$5:$X$406,3,FALSE)),"")</f>
        <v>88</v>
      </c>
      <c r="BW35" s="1">
        <f>수강생명단!$C31</f>
        <v>28700</v>
      </c>
      <c r="BX35" s="1" t="str">
        <f>수강생명단!D31</f>
        <v>김대호</v>
      </c>
      <c r="BY35" s="1">
        <f>IFERROR(IF(VLOOKUP($A35,'4주차'!$A$5:$D$406,3,FALSE)="","",VLOOKUP($A35,'4주차'!$A$5:$D$406,3,FALSE)),"")</f>
        <v>90</v>
      </c>
      <c r="BZ35" s="1">
        <f>IFERROR(VLOOKUP($Z35,'4주차'!$A$5:$D$400,4,FALSE)," ")</f>
        <v>70</v>
      </c>
      <c r="CB35" s="1">
        <f>수강생명단!$C31</f>
        <v>28700</v>
      </c>
      <c r="CC35" s="1" t="str">
        <f>수강생명단!D31</f>
        <v>김대호</v>
      </c>
      <c r="CD35" s="1" t="str">
        <f>IFERROR(IF(VLOOKUP($BC35,'4주차'!$F$5:$I$406,3,FALSE)="","",VLOOKUP($F35,'4주차'!$F$5:$I$406,3,FALSE)),"")</f>
        <v>85(라)</v>
      </c>
      <c r="CE35" s="1" t="str">
        <f>IFERROR(VLOOKUP($BC35,'4주차'!$F$5:$I$400,4,FALSE)," ")</f>
        <v>라이브</v>
      </c>
      <c r="CG35" s="1">
        <f>수강생명단!$C31</f>
        <v>28700</v>
      </c>
      <c r="CH35" s="1" t="str">
        <f>수강생명단!D31</f>
        <v>김대호</v>
      </c>
      <c r="CI35" s="1" t="str">
        <f>IFERROR(IF(VLOOKUP($BH35,'4주차'!$K$5:$N$406,3,FALSE)="","",VLOOKUP($AJ35,'4주차'!$K$5:$WU$406,3,FALSE)),"")</f>
        <v/>
      </c>
      <c r="CJ35" s="1" t="str">
        <f>IFERROR(VLOOKUP($BH35,'4주차'!$K$5:$N$400,4,FALSE)," ")</f>
        <v xml:space="preserve"> </v>
      </c>
      <c r="CL35" s="1">
        <f>수강생명단!$C31</f>
        <v>28700</v>
      </c>
      <c r="CM35" s="1" t="str">
        <f>수강생명단!D31</f>
        <v>김대호</v>
      </c>
      <c r="CN35" s="1" t="str">
        <f>IFERROR(IF(VLOOKUP($BM35,'4주차'!$P$5:$S$406,3,FALSE)="","",VLOOKUP($BM35,'4주차'!$P$5:$S$406,3,FALSE)),"")</f>
        <v/>
      </c>
      <c r="CO35" s="1" t="str">
        <f>IFERROR(VLOOKUP($BM35,'4주차'!$P$5:$S$400,4,FALSE)," ")</f>
        <v xml:space="preserve"> </v>
      </c>
      <c r="CQ35" s="1">
        <f>수강생명단!$C31</f>
        <v>28700</v>
      </c>
      <c r="CR35" s="1">
        <f>수강생명단!C31</f>
        <v>28700</v>
      </c>
      <c r="CS35" s="1">
        <f>IFERROR(IF(VLOOKUP($BS35,'4주차'!$V$5:$X$406,3,FALSE)="","",VLOOKUP($BS35,'4주차'!$V$5:$X$406,3,FALSE)),"")</f>
        <v>73</v>
      </c>
      <c r="CV35" s="1">
        <v>28</v>
      </c>
      <c r="CW35" s="1" t="str">
        <f>수강생명단!D31</f>
        <v>김대호</v>
      </c>
      <c r="CX35" s="1">
        <f>IFERROR(VLOOKUP($BX35,'5주차'!$B$5:$D$400,2,FALSE),"불참")</f>
        <v>60</v>
      </c>
      <c r="CY35" s="1">
        <f>IFERROR(VLOOKUP($AY35,'5주차'!$B$5:$D$400,3,FALSE),"불참")</f>
        <v>70</v>
      </c>
      <c r="DA35" s="1">
        <v>28</v>
      </c>
      <c r="DB35" s="1" t="str">
        <f>수강생명단!D31</f>
        <v>김대호</v>
      </c>
      <c r="DC35" s="1" t="str">
        <f>IFERROR(VLOOKUP($CC35,'5주차'!$G$5:$I$400,2,FALSE),"불참")</f>
        <v>불참</v>
      </c>
      <c r="DD35" s="1" t="str">
        <f>IFERROR(VLOOKUP($CC35,'5주차'!$G$5:$I$400,3,FALSE),"불참")</f>
        <v>불참</v>
      </c>
      <c r="DF35" s="1">
        <v>28</v>
      </c>
      <c r="DG35" s="1" t="str">
        <f>수강생명단!D31</f>
        <v>김대호</v>
      </c>
      <c r="DH35" s="1" t="str">
        <f>IFERROR(VLOOKUP($CH35,'5주차'!$V$5:$X$400,2,FALSE),"불참")</f>
        <v>불참</v>
      </c>
      <c r="DI35" s="1" t="str">
        <f>IFERROR(VLOOKUP($BI35,'5주차'!$V$5:$X$400,3,FALSE),"불참")</f>
        <v>불참</v>
      </c>
      <c r="DK35" s="1">
        <v>28</v>
      </c>
      <c r="DL35" s="1" t="str">
        <f>수강생명단!D31</f>
        <v>김대호</v>
      </c>
      <c r="DM35" s="1" t="str">
        <f>IFERROR(VLOOKUP($CM35,'5주차'!$AA$5:$AC$400,2,FALSE),"불참")</f>
        <v>불참</v>
      </c>
      <c r="DN35" s="1" t="str">
        <f>IFERROR(VLOOKUP($CM35,'5주차'!$AA$5:$AC$400,3,FALSE),"불참")</f>
        <v>불참</v>
      </c>
      <c r="DP35" s="1">
        <v>28</v>
      </c>
      <c r="DQ35" s="1" t="str">
        <f>수강생명단!D31</f>
        <v>김대호</v>
      </c>
      <c r="DR35" s="1" t="str">
        <f>IFERROR(VLOOKUP(#REF!,'5주차'!$AF$5:$AH$400,2,FALSE),"불참")</f>
        <v>불참</v>
      </c>
      <c r="DS35" s="1" t="str">
        <f>IFERROR(VLOOKUP(#REF!,'5주차'!$AF$5:$AH$400,3,FALSE),"불참")</f>
        <v>불참</v>
      </c>
      <c r="DU35" s="1">
        <v>28</v>
      </c>
      <c r="DV35" s="1">
        <f>수강생명단!C31</f>
        <v>28700</v>
      </c>
      <c r="DW35" s="1" t="str">
        <f>IFERROR(VLOOKUP($DV35,'5주차'!$AK$5:$AL$400,2,FALSE),"불참")</f>
        <v>불참</v>
      </c>
      <c r="DX35" s="1" t="str">
        <f>IFERROR(VLOOKUP($DV35,'5주차'!$AK$5:$AL$400,2,FALSE),"불참")</f>
        <v>불참</v>
      </c>
    </row>
    <row r="36" spans="1:128" ht="21.95" customHeight="1" x14ac:dyDescent="0.15">
      <c r="A36" s="1">
        <f>수강생명단!$C32</f>
        <v>41490</v>
      </c>
      <c r="B36" s="1" t="str">
        <f>수강생명단!D32</f>
        <v>김대호A</v>
      </c>
      <c r="C36" s="1">
        <f>IFERROR(IF(VLOOKUP($A36,'1주차'!$A$5:$D$393,3,FALSE)="","",VLOOKUP($A36,'1주차'!$A$5:$D$393,3,FALSE)),"")</f>
        <v>65</v>
      </c>
      <c r="D36" s="1" t="str">
        <f>IFERROR(IF(VLOOKUP($Q36,'1주차'!$A$5:$D$393,4,FALSE)="","",VLOOKUP($B36,'1주차'!$Q$5:$S$393,3,FALSE)),"")</f>
        <v/>
      </c>
      <c r="F36" s="1">
        <f>수강생명단!C32</f>
        <v>41490</v>
      </c>
      <c r="G36" s="1" t="str">
        <f>수강생명단!D32</f>
        <v>김대호A</v>
      </c>
      <c r="H36" s="1">
        <f>IFERROR(IF(VLOOKUP($F36,'1주차'!$F$5:$I$393,3,FALSE)="","",VLOOKUP($F36,'1주차'!$F$5:$I$393,3,FALSE)),"")</f>
        <v>75</v>
      </c>
      <c r="I36" s="1" t="str">
        <f>IFERROR(IF(VLOOKUP($Q36,'1주차'!$F$5:$I$393,3,FALSE)="","",VLOOKUP($B36,'1주차'!$Q$5:$S$393,3,FALSE)),"")</f>
        <v/>
      </c>
      <c r="K36" s="1">
        <f>수강생명단!C32</f>
        <v>41490</v>
      </c>
      <c r="L36" s="1" t="str">
        <f>수강생명단!D32</f>
        <v>김대호A</v>
      </c>
      <c r="M36" s="1">
        <f>IFERROR(IF(VLOOKUP($K36,'1주차'!$K$5:$N$393,3,FALSE)="","",VLOOKUP($K36,'1주차'!$K$5:$N$393,3,FALSE)),"")</f>
        <v>50</v>
      </c>
      <c r="N36" s="1" t="str">
        <f>IFERROR(IF(VLOOKUP($Q36,'1주차'!$N$5:$KQ$393,3,FALSE)="","",VLOOKUP($B36,'1주차'!$Q$5:$S$393,3,FALSE)),"")</f>
        <v/>
      </c>
      <c r="P36" s="1">
        <f>수강생명단!C32</f>
        <v>41490</v>
      </c>
      <c r="Q36" s="1" t="str">
        <f>수강생명단!D32</f>
        <v>김대호A</v>
      </c>
      <c r="R36" s="1">
        <f>IFERROR(IF(VLOOKUP($P36,'1주차'!$P$5:$S$393,3,FALSE)="","",VLOOKUP($P36,'1주차'!$P$5:$S$393,3,FALSE)),"")</f>
        <v>40</v>
      </c>
      <c r="S36" s="1">
        <f>IFERROR(IF(VLOOKUP($P36,'1주차'!$P$5:$S$393,4,FALSE)="","",VLOOKUP($P36,'1주차'!$P$5:$S$393,4,FALSE)),"")</f>
        <v>50</v>
      </c>
      <c r="U36" s="1">
        <f>수강생명단!C32</f>
        <v>41490</v>
      </c>
      <c r="V36" s="1" t="str">
        <f>수강생명단!D32</f>
        <v>김대호A</v>
      </c>
      <c r="Z36" s="1">
        <f>수강생명단!$C32</f>
        <v>41490</v>
      </c>
      <c r="AA36" s="1" t="str">
        <f>수강생명단!D32</f>
        <v>김대호A</v>
      </c>
      <c r="AB36" s="1">
        <f>IFERROR(IF(VLOOKUP($A36,'2주차'!$A$5:$D$406,3,FALSE)="","",VLOOKUP($A36,'2주차'!$A$5:$D$406,3,FALSE)),"")</f>
        <v>60</v>
      </c>
      <c r="AC36" s="1">
        <f>IFERROR(VLOOKUP($Z36,'2주차'!$A$5:$D$400,4,FALSE)," ")</f>
        <v>60</v>
      </c>
      <c r="AE36" s="1">
        <f>수강생명단!$C32</f>
        <v>41490</v>
      </c>
      <c r="AF36" s="1" t="str">
        <f>수강생명단!D32</f>
        <v>김대호A</v>
      </c>
      <c r="AG36" s="1">
        <f>IFERROR(IF(VLOOKUP($AE36,'2주차'!$F$5:$I$406,3,FALSE)="","",VLOOKUP($F36,'2주차'!$F$5:$I$406,3,FALSE)),"")</f>
        <v>60</v>
      </c>
      <c r="AH36" s="1">
        <f>IFERROR(VLOOKUP($AE36,'2주차'!$F$5:$I$400,4,FALSE)," ")</f>
        <v>80</v>
      </c>
      <c r="AJ36" s="1">
        <f>수강생명단!$C32</f>
        <v>41490</v>
      </c>
      <c r="AK36" s="1" t="str">
        <f>수강생명단!D32</f>
        <v>김대호A</v>
      </c>
      <c r="AL36" s="1">
        <f>IFERROR(IF(VLOOKUP($AJ36,'2주차'!$U$5:$X$406,3,FALSE)="","",VLOOKUP($F36,'2주차'!$U$5:$X$406,3,FALSE)),"")</f>
        <v>40</v>
      </c>
      <c r="AM36" s="1">
        <f>IFERROR(VLOOKUP($AJ36,'2주차'!$U$5:$X$400,4,FALSE)," ")</f>
        <v>60</v>
      </c>
      <c r="AO36" s="1">
        <f>수강생명단!$C32</f>
        <v>41490</v>
      </c>
      <c r="AP36" s="1" t="str">
        <f>수강생명단!D32</f>
        <v>김대호A</v>
      </c>
      <c r="AQ36" s="1">
        <f>IFERROR(IF(VLOOKUP($AO36,'2주차'!$Z$5:$AC$406,3,FALSE)="","",VLOOKUP($AO36,'2주차'!$Z$5:$AC$406,3,FALSE)),"")</f>
        <v>50</v>
      </c>
      <c r="AR36" s="1">
        <f>IFERROR(VLOOKUP($AO36,'2주차'!$Z$5:$AC$400,4,FALSE)," ")</f>
        <v>60</v>
      </c>
      <c r="AT36" s="1">
        <f>수강생명단!$C32</f>
        <v>41490</v>
      </c>
      <c r="AU36" s="1">
        <f>수강생명단!C32</f>
        <v>41490</v>
      </c>
      <c r="AV36" s="1">
        <f>IFERROR(IF(VLOOKUP($AU36,'2주차'!$AF$5:$AI$406,3,FALSE)="","",VLOOKUP($AU36,'2주차'!$AF$5:$AI$406,3,FALSE)),"")</f>
        <v>87</v>
      </c>
      <c r="AX36" s="1">
        <f>수강생명단!$C32</f>
        <v>41490</v>
      </c>
      <c r="AY36" s="1" t="str">
        <f>수강생명단!D32</f>
        <v>김대호A</v>
      </c>
      <c r="AZ36" s="1">
        <f>IFERROR(IF(VLOOKUP($A36,'3주차'!$A$5:$D$406,3,FALSE)="","",VLOOKUP($A36,'3주차'!$A$5:$D$406,3,FALSE)),"")</f>
        <v>80</v>
      </c>
      <c r="BA36" s="1">
        <f>IFERROR(VLOOKUP($Z36,'3주차'!$A$5:$D$400,4,FALSE)," ")</f>
        <v>80</v>
      </c>
      <c r="BC36" s="1">
        <f>수강생명단!$C32</f>
        <v>41490</v>
      </c>
      <c r="BD36" s="1" t="str">
        <f>수강생명단!D32</f>
        <v>김대호A</v>
      </c>
      <c r="BE36" s="1">
        <f>IFERROR(IF(VLOOKUP($BC36,'3주차'!$F$5:$I$406,3,FALSE)="","",VLOOKUP($F36,'3주차'!$F$5:$I$406,3,FALSE)),"")</f>
        <v>65</v>
      </c>
      <c r="BF36" s="1">
        <f>IFERROR(VLOOKUP($BC36,'3주차'!$F$5:$I$400,4,FALSE)," ")</f>
        <v>50</v>
      </c>
      <c r="BH36" s="1">
        <f>수강생명단!$C32</f>
        <v>41490</v>
      </c>
      <c r="BI36" s="1" t="str">
        <f>수강생명단!D32</f>
        <v>김대호A</v>
      </c>
      <c r="BJ36" s="1">
        <f>IFERROR(IF(VLOOKUP($BH36,'3주차'!$K$5:$N$406,3,FALSE)="","",VLOOKUP($AJ36,'3주차'!$K$5:$XN$406,3,FALSE)),"")</f>
        <v>60</v>
      </c>
      <c r="BK36" s="1">
        <f>IFERROR(VLOOKUP($BH36,'3주차'!$K$5:$N$400,4,FALSE)," ")</f>
        <v>50</v>
      </c>
      <c r="BM36" s="1">
        <f>수강생명단!$C32</f>
        <v>41490</v>
      </c>
      <c r="BN36" s="1" t="str">
        <f>수강생명단!D32</f>
        <v>김대호A</v>
      </c>
      <c r="BO36" s="1">
        <f>IFERROR(IF(VLOOKUP($BM36,'3주차'!$P$5:$S$406,3,FALSE)="","",VLOOKUP($BM36,'3주차'!$P$5:$S$406,3,FALSE)),"")</f>
        <v>65</v>
      </c>
      <c r="BP36" s="1">
        <f>IFERROR(VLOOKUP($BM36,'3주차'!$P$5:$S$400,4,FALSE)," ")</f>
        <v>60</v>
      </c>
      <c r="BR36" s="1">
        <f>수강생명단!$C32</f>
        <v>41490</v>
      </c>
      <c r="BS36" s="1">
        <f>수강생명단!C32</f>
        <v>41490</v>
      </c>
      <c r="BT36" s="1">
        <f>IFERROR(IF(VLOOKUP($BS36,'3주차'!$V$5:$X$406,3,FALSE)="","",VLOOKUP($BS36,'3주차'!$V$5:$X$406,3,FALSE)),"")</f>
        <v>86</v>
      </c>
      <c r="BW36" s="1">
        <f>수강생명단!$C32</f>
        <v>41490</v>
      </c>
      <c r="BX36" s="1" t="str">
        <f>수강생명단!D32</f>
        <v>김대호A</v>
      </c>
      <c r="BY36" s="1">
        <f>IFERROR(IF(VLOOKUP($A36,'4주차'!$A$5:$D$406,3,FALSE)="","",VLOOKUP($A36,'4주차'!$A$5:$D$406,3,FALSE)),"")</f>
        <v>60</v>
      </c>
      <c r="BZ36" s="1">
        <f>IFERROR(VLOOKUP($Z36,'4주차'!$A$5:$D$400,4,FALSE)," ")</f>
        <v>30</v>
      </c>
      <c r="CB36" s="1">
        <f>수강생명단!$C32</f>
        <v>41490</v>
      </c>
      <c r="CC36" s="1" t="str">
        <f>수강생명단!D32</f>
        <v>김대호A</v>
      </c>
      <c r="CD36" s="1">
        <f>IFERROR(IF(VLOOKUP($BC36,'4주차'!$F$5:$I$406,3,FALSE)="","",VLOOKUP($F36,'4주차'!$F$5:$I$406,3,FALSE)),"")</f>
        <v>75</v>
      </c>
      <c r="CE36" s="1">
        <f>IFERROR(VLOOKUP($BC36,'4주차'!$F$5:$I$400,4,FALSE)," ")</f>
        <v>70</v>
      </c>
      <c r="CG36" s="1">
        <f>수강생명단!$C32</f>
        <v>41490</v>
      </c>
      <c r="CH36" s="1" t="str">
        <f>수강생명단!D32</f>
        <v>김대호A</v>
      </c>
      <c r="CI36" s="1">
        <f>IFERROR(IF(VLOOKUP($BH36,'4주차'!$K$5:$N$406,3,FALSE)="","",VLOOKUP($AJ36,'4주차'!$K$5:$WU$406,3,FALSE)),"")</f>
        <v>45</v>
      </c>
      <c r="CJ36" s="1">
        <f>IFERROR(VLOOKUP($BH36,'4주차'!$K$5:$N$400,4,FALSE)," ")</f>
        <v>70</v>
      </c>
      <c r="CL36" s="1">
        <f>수강생명단!$C32</f>
        <v>41490</v>
      </c>
      <c r="CM36" s="1" t="str">
        <f>수강생명단!D32</f>
        <v>김대호A</v>
      </c>
      <c r="CN36" s="1">
        <f>IFERROR(IF(VLOOKUP($BM36,'4주차'!$P$5:$S$406,3,FALSE)="","",VLOOKUP($BM36,'4주차'!$P$5:$S$406,3,FALSE)),"")</f>
        <v>55</v>
      </c>
      <c r="CO36" s="1">
        <f>IFERROR(VLOOKUP($BM36,'4주차'!$P$5:$S$400,4,FALSE)," ")</f>
        <v>50</v>
      </c>
      <c r="CQ36" s="1">
        <f>수강생명단!$C32</f>
        <v>41490</v>
      </c>
      <c r="CR36" s="1">
        <f>수강생명단!C32</f>
        <v>41490</v>
      </c>
      <c r="CS36" s="1">
        <f>IFERROR(IF(VLOOKUP($BS36,'4주차'!$V$5:$X$406,3,FALSE)="","",VLOOKUP($BS36,'4주차'!$V$5:$X$406,3,FALSE)),"")</f>
        <v>85</v>
      </c>
      <c r="CV36" s="1">
        <v>29</v>
      </c>
      <c r="CW36" s="1" t="str">
        <f>수강생명단!D32</f>
        <v>김대호A</v>
      </c>
      <c r="CX36" s="1" t="str">
        <f>IFERROR(VLOOKUP($BX36,'5주차'!$B$5:$D$400,2,FALSE),"불참")</f>
        <v>불참</v>
      </c>
      <c r="CY36" s="1" t="str">
        <f>IFERROR(VLOOKUP($AY36,'5주차'!$B$5:$D$400,3,FALSE),"불참")</f>
        <v>불참</v>
      </c>
      <c r="DA36" s="1">
        <v>29</v>
      </c>
      <c r="DB36" s="1" t="str">
        <f>수강생명단!D32</f>
        <v>김대호A</v>
      </c>
      <c r="DC36" s="1" t="str">
        <f>IFERROR(VLOOKUP($CC36,'5주차'!$G$5:$I$400,2,FALSE),"불참")</f>
        <v>불참</v>
      </c>
      <c r="DD36" s="1" t="str">
        <f>IFERROR(VLOOKUP($CC36,'5주차'!$G$5:$I$400,3,FALSE),"불참")</f>
        <v>불참</v>
      </c>
      <c r="DF36" s="1">
        <v>29</v>
      </c>
      <c r="DG36" s="1" t="str">
        <f>수강생명단!D32</f>
        <v>김대호A</v>
      </c>
      <c r="DH36" s="1" t="str">
        <f>IFERROR(VLOOKUP($CH36,'5주차'!$V$5:$X$400,2,FALSE),"불참")</f>
        <v>불참</v>
      </c>
      <c r="DI36" s="1" t="str">
        <f>IFERROR(VLOOKUP($BI36,'5주차'!$V$5:$X$400,3,FALSE),"불참")</f>
        <v>불참</v>
      </c>
      <c r="DK36" s="1">
        <v>29</v>
      </c>
      <c r="DL36" s="1" t="str">
        <f>수강생명단!D32</f>
        <v>김대호A</v>
      </c>
      <c r="DM36" s="1" t="str">
        <f>IFERROR(VLOOKUP($CM36,'5주차'!$AA$5:$AC$400,2,FALSE),"불참")</f>
        <v>불참</v>
      </c>
      <c r="DN36" s="1" t="str">
        <f>IFERROR(VLOOKUP($CM36,'5주차'!$AA$5:$AC$400,3,FALSE),"불참")</f>
        <v>불참</v>
      </c>
      <c r="DP36" s="1">
        <v>29</v>
      </c>
      <c r="DQ36" s="1" t="str">
        <f>수강생명단!D32</f>
        <v>김대호A</v>
      </c>
      <c r="DR36" s="1" t="str">
        <f>IFERROR(VLOOKUP(#REF!,'5주차'!$AF$5:$AH$400,2,FALSE),"불참")</f>
        <v>불참</v>
      </c>
      <c r="DS36" s="1" t="str">
        <f>IFERROR(VLOOKUP(#REF!,'5주차'!$AF$5:$AH$400,3,FALSE),"불참")</f>
        <v>불참</v>
      </c>
      <c r="DU36" s="1">
        <v>29</v>
      </c>
      <c r="DV36" s="1">
        <f>수강생명단!C32</f>
        <v>41490</v>
      </c>
      <c r="DW36" s="1" t="str">
        <f>IFERROR(VLOOKUP($DV36,'5주차'!$AK$5:$AL$400,2,FALSE),"불참")</f>
        <v>불참</v>
      </c>
      <c r="DX36" s="1" t="str">
        <f>IFERROR(VLOOKUP($DV36,'5주차'!$AK$5:$AL$400,2,FALSE),"불참")</f>
        <v>불참</v>
      </c>
    </row>
    <row r="37" spans="1:128" ht="21.95" customHeight="1" x14ac:dyDescent="0.15">
      <c r="A37" s="1">
        <f>수강생명단!$C33</f>
        <v>22583</v>
      </c>
      <c r="B37" s="1" t="str">
        <f>수강생명단!D33</f>
        <v>김동건</v>
      </c>
      <c r="C37" s="1">
        <f>IFERROR(IF(VLOOKUP($A37,'1주차'!$A$5:$D$393,3,FALSE)="","",VLOOKUP($A37,'1주차'!$A$5:$D$393,3,FALSE)),"")</f>
        <v>80</v>
      </c>
      <c r="D37" s="1" t="str">
        <f>IFERROR(IF(VLOOKUP($Q37,'1주차'!$A$5:$D$393,4,FALSE)="","",VLOOKUP($B37,'1주차'!$Q$5:$S$393,3,FALSE)),"")</f>
        <v/>
      </c>
      <c r="F37" s="1">
        <f>수강생명단!C33</f>
        <v>22583</v>
      </c>
      <c r="G37" s="1" t="str">
        <f>수강생명단!D33</f>
        <v>김동건</v>
      </c>
      <c r="H37" s="1">
        <f>IFERROR(IF(VLOOKUP($F37,'1주차'!$F$5:$I$393,3,FALSE)="","",VLOOKUP($F37,'1주차'!$F$5:$I$393,3,FALSE)),"")</f>
        <v>75</v>
      </c>
      <c r="I37" s="1" t="str">
        <f>IFERROR(IF(VLOOKUP($Q37,'1주차'!$F$5:$I$393,3,FALSE)="","",VLOOKUP($B37,'1주차'!$Q$5:$S$393,3,FALSE)),"")</f>
        <v/>
      </c>
      <c r="K37" s="1">
        <f>수강생명단!C33</f>
        <v>22583</v>
      </c>
      <c r="L37" s="1" t="str">
        <f>수강생명단!D33</f>
        <v>김동건</v>
      </c>
      <c r="M37" s="1">
        <f>IFERROR(IF(VLOOKUP($K37,'1주차'!$K$5:$N$393,3,FALSE)="","",VLOOKUP($K37,'1주차'!$K$5:$N$393,3,FALSE)),"")</f>
        <v>85</v>
      </c>
      <c r="N37" s="1" t="str">
        <f>IFERROR(IF(VLOOKUP($Q37,'1주차'!$N$5:$KQ$393,3,FALSE)="","",VLOOKUP($B37,'1주차'!$Q$5:$S$393,3,FALSE)),"")</f>
        <v/>
      </c>
      <c r="P37" s="1">
        <f>수강생명단!C33</f>
        <v>22583</v>
      </c>
      <c r="Q37" s="1" t="str">
        <f>수강생명단!D33</f>
        <v>김동건</v>
      </c>
      <c r="R37" s="1">
        <f>IFERROR(IF(VLOOKUP($P37,'1주차'!$P$5:$S$393,3,FALSE)="","",VLOOKUP($P37,'1주차'!$P$5:$S$393,3,FALSE)),"")</f>
        <v>80</v>
      </c>
      <c r="S37" s="1">
        <f>IFERROR(IF(VLOOKUP($P37,'1주차'!$P$5:$S$393,4,FALSE)="","",VLOOKUP($P37,'1주차'!$P$5:$S$393,4,FALSE)),"")</f>
        <v>80</v>
      </c>
      <c r="U37" s="1">
        <f>수강생명단!C33</f>
        <v>22583</v>
      </c>
      <c r="V37" s="1" t="str">
        <f>수강생명단!D33</f>
        <v>김동건</v>
      </c>
      <c r="Z37" s="1">
        <f>수강생명단!$C33</f>
        <v>22583</v>
      </c>
      <c r="AA37" s="1" t="str">
        <f>수강생명단!D33</f>
        <v>김동건</v>
      </c>
      <c r="AB37" s="1">
        <f>IFERROR(IF(VLOOKUP($A37,'2주차'!$A$5:$D$406,3,FALSE)="","",VLOOKUP($A37,'2주차'!$A$5:$D$406,3,FALSE)),"")</f>
        <v>80</v>
      </c>
      <c r="AC37" s="1">
        <f>IFERROR(VLOOKUP($Z37,'2주차'!$A$5:$D$400,4,FALSE)," ")</f>
        <v>0</v>
      </c>
      <c r="AE37" s="1">
        <f>수강생명단!$C33</f>
        <v>22583</v>
      </c>
      <c r="AF37" s="1" t="str">
        <f>수강생명단!D33</f>
        <v>김동건</v>
      </c>
      <c r="AG37" s="1">
        <f>IFERROR(IF(VLOOKUP($AE37,'2주차'!$F$5:$I$406,3,FALSE)="","",VLOOKUP($F37,'2주차'!$F$5:$I$406,3,FALSE)),"")</f>
        <v>90</v>
      </c>
      <c r="AH37" s="1">
        <f>IFERROR(VLOOKUP($AE37,'2주차'!$F$5:$I$400,4,FALSE)," ")</f>
        <v>0</v>
      </c>
      <c r="AJ37" s="1">
        <f>수강생명단!$C33</f>
        <v>22583</v>
      </c>
      <c r="AK37" s="1" t="str">
        <f>수강생명단!D33</f>
        <v>김동건</v>
      </c>
      <c r="AL37" s="1">
        <f>IFERROR(IF(VLOOKUP($AJ37,'2주차'!$U$5:$X$406,3,FALSE)="","",VLOOKUP($F37,'2주차'!$U$5:$X$406,3,FALSE)),"")</f>
        <v>60</v>
      </c>
      <c r="AM37" s="1">
        <f>IFERROR(VLOOKUP($AJ37,'2주차'!$U$5:$X$400,4,FALSE)," ")</f>
        <v>0</v>
      </c>
      <c r="AO37" s="1">
        <f>수강생명단!$C33</f>
        <v>22583</v>
      </c>
      <c r="AP37" s="1" t="str">
        <f>수강생명단!D33</f>
        <v>김동건</v>
      </c>
      <c r="AQ37" s="1">
        <f>IFERROR(IF(VLOOKUP($AO37,'2주차'!$Z$5:$AC$406,3,FALSE)="","",VLOOKUP($AO37,'2주차'!$Z$5:$AC$406,3,FALSE)),"")</f>
        <v>80</v>
      </c>
      <c r="AR37" s="1">
        <f>IFERROR(VLOOKUP($AO37,'2주차'!$Z$5:$AC$400,4,FALSE)," ")</f>
        <v>0</v>
      </c>
      <c r="AT37" s="1">
        <f>수강생명단!$C33</f>
        <v>22583</v>
      </c>
      <c r="AU37" s="1">
        <f>수강생명단!C33</f>
        <v>22583</v>
      </c>
      <c r="AV37" s="1">
        <f>IFERROR(IF(VLOOKUP($AU37,'2주차'!$AF$5:$AI$406,3,FALSE)="","",VLOOKUP($AU37,'2주차'!$AF$5:$AI$406,3,FALSE)),"")</f>
        <v>92</v>
      </c>
      <c r="AX37" s="1">
        <f>수강생명단!$C33</f>
        <v>22583</v>
      </c>
      <c r="AY37" s="1" t="str">
        <f>수강생명단!D33</f>
        <v>김동건</v>
      </c>
      <c r="AZ37" s="1">
        <f>IFERROR(IF(VLOOKUP($A37,'3주차'!$A$5:$D$406,3,FALSE)="","",VLOOKUP($A37,'3주차'!$A$5:$D$406,3,FALSE)),"")</f>
        <v>85</v>
      </c>
      <c r="BA37" s="1">
        <f>IFERROR(VLOOKUP($Z37,'3주차'!$A$5:$D$400,4,FALSE)," ")</f>
        <v>100</v>
      </c>
      <c r="BC37" s="1">
        <f>수강생명단!$C33</f>
        <v>22583</v>
      </c>
      <c r="BD37" s="1" t="str">
        <f>수강생명단!D33</f>
        <v>김동건</v>
      </c>
      <c r="BE37" s="1" t="str">
        <f>IFERROR(IF(VLOOKUP($BC37,'3주차'!$F$5:$I$406,3,FALSE)="","",VLOOKUP($F37,'3주차'!$F$5:$I$406,3,FALSE)),"")</f>
        <v/>
      </c>
      <c r="BF37" s="1" t="str">
        <f>IFERROR(VLOOKUP($BC37,'3주차'!$F$5:$I$400,4,FALSE)," ")</f>
        <v xml:space="preserve"> </v>
      </c>
      <c r="BH37" s="1">
        <f>수강생명단!$C33</f>
        <v>22583</v>
      </c>
      <c r="BI37" s="1" t="str">
        <f>수강생명단!D33</f>
        <v>김동건</v>
      </c>
      <c r="BJ37" s="1">
        <f>IFERROR(IF(VLOOKUP($BH37,'3주차'!$K$5:$N$406,3,FALSE)="","",VLOOKUP($AJ37,'3주차'!$K$5:$XN$406,3,FALSE)),"")</f>
        <v>95</v>
      </c>
      <c r="BK37" s="1">
        <f>IFERROR(VLOOKUP($BH37,'3주차'!$K$5:$N$400,4,FALSE)," ")</f>
        <v>70</v>
      </c>
      <c r="BM37" s="1">
        <f>수강생명단!$C33</f>
        <v>22583</v>
      </c>
      <c r="BN37" s="1" t="str">
        <f>수강생명단!D33</f>
        <v>김동건</v>
      </c>
      <c r="BO37" s="1">
        <f>IFERROR(IF(VLOOKUP($BM37,'3주차'!$P$5:$S$406,3,FALSE)="","",VLOOKUP($BM37,'3주차'!$P$5:$S$406,3,FALSE)),"")</f>
        <v>90</v>
      </c>
      <c r="BP37" s="1">
        <f>IFERROR(VLOOKUP($BM37,'3주차'!$P$5:$S$400,4,FALSE)," ")</f>
        <v>0</v>
      </c>
      <c r="BR37" s="1">
        <f>수강생명단!$C33</f>
        <v>22583</v>
      </c>
      <c r="BS37" s="1">
        <f>수강생명단!C33</f>
        <v>22583</v>
      </c>
      <c r="BT37" s="1">
        <f>IFERROR(IF(VLOOKUP($BS37,'3주차'!$V$5:$X$406,3,FALSE)="","",VLOOKUP($BS37,'3주차'!$V$5:$X$406,3,FALSE)),"")</f>
        <v>92</v>
      </c>
      <c r="BW37" s="1">
        <f>수강생명단!$C33</f>
        <v>22583</v>
      </c>
      <c r="BX37" s="1" t="str">
        <f>수강생명단!D33</f>
        <v>김동건</v>
      </c>
      <c r="BY37" s="1">
        <f>IFERROR(IF(VLOOKUP($A37,'4주차'!$A$5:$D$406,3,FALSE)="","",VLOOKUP($A37,'4주차'!$A$5:$D$406,3,FALSE)),"")</f>
        <v>80</v>
      </c>
      <c r="BZ37" s="1">
        <f>IFERROR(VLOOKUP($Z37,'4주차'!$A$5:$D$400,4,FALSE)," ")</f>
        <v>0</v>
      </c>
      <c r="CB37" s="1">
        <f>수강생명단!$C33</f>
        <v>22583</v>
      </c>
      <c r="CC37" s="1" t="str">
        <f>수강생명단!D33</f>
        <v>김동건</v>
      </c>
      <c r="CD37" s="1" t="str">
        <f>IFERROR(IF(VLOOKUP($BC37,'4주차'!$F$5:$I$406,3,FALSE)="","",VLOOKUP($F37,'4주차'!$F$5:$I$406,3,FALSE)),"")</f>
        <v/>
      </c>
      <c r="CE37" s="1" t="str">
        <f>IFERROR(VLOOKUP($BC37,'4주차'!$F$5:$I$400,4,FALSE)," ")</f>
        <v xml:space="preserve"> </v>
      </c>
      <c r="CG37" s="1">
        <f>수강생명단!$C33</f>
        <v>22583</v>
      </c>
      <c r="CH37" s="1" t="str">
        <f>수강생명단!D33</f>
        <v>김동건</v>
      </c>
      <c r="CI37" s="1">
        <f>IFERROR(IF(VLOOKUP($BH37,'4주차'!$K$5:$N$406,3,FALSE)="","",VLOOKUP($AJ37,'4주차'!$K$5:$WU$406,3,FALSE)),"")</f>
        <v>50</v>
      </c>
      <c r="CJ37" s="1">
        <f>IFERROR(VLOOKUP($BH37,'4주차'!$K$5:$N$400,4,FALSE)," ")</f>
        <v>0</v>
      </c>
      <c r="CL37" s="1">
        <f>수강생명단!$C33</f>
        <v>22583</v>
      </c>
      <c r="CM37" s="1" t="str">
        <f>수강생명단!D33</f>
        <v>김동건</v>
      </c>
      <c r="CN37" s="1">
        <f>IFERROR(IF(VLOOKUP($BM37,'4주차'!$P$5:$S$406,3,FALSE)="","",VLOOKUP($BM37,'4주차'!$P$5:$S$406,3,FALSE)),"")</f>
        <v>75</v>
      </c>
      <c r="CO37" s="1">
        <f>IFERROR(VLOOKUP($BM37,'4주차'!$P$5:$S$400,4,FALSE)," ")</f>
        <v>0</v>
      </c>
      <c r="CQ37" s="1">
        <f>수강생명단!$C33</f>
        <v>22583</v>
      </c>
      <c r="CR37" s="1">
        <f>수강생명단!C33</f>
        <v>22583</v>
      </c>
      <c r="CS37" s="1">
        <f>IFERROR(IF(VLOOKUP($BS37,'4주차'!$V$5:$X$406,3,FALSE)="","",VLOOKUP($BS37,'4주차'!$V$5:$X$406,3,FALSE)),"")</f>
        <v>90</v>
      </c>
      <c r="CV37" s="1">
        <v>30</v>
      </c>
      <c r="CW37" s="1" t="str">
        <f>수강생명단!D33</f>
        <v>김동건</v>
      </c>
      <c r="CX37" s="1">
        <f>IFERROR(VLOOKUP($BX37,'5주차'!$B$5:$D$400,2,FALSE),"불참")</f>
        <v>80</v>
      </c>
      <c r="CY37" s="1">
        <f>IFERROR(VLOOKUP($AY37,'5주차'!$B$5:$D$400,3,FALSE),"불참")</f>
        <v>0</v>
      </c>
      <c r="DA37" s="1">
        <v>30</v>
      </c>
      <c r="DB37" s="1" t="str">
        <f>수강생명단!D33</f>
        <v>김동건</v>
      </c>
      <c r="DC37" s="1" t="str">
        <f>IFERROR(VLOOKUP($CC37,'5주차'!$G$5:$I$400,2,FALSE),"불참")</f>
        <v>불참</v>
      </c>
      <c r="DD37" s="1" t="str">
        <f>IFERROR(VLOOKUP($CC37,'5주차'!$G$5:$I$400,3,FALSE),"불참")</f>
        <v>불참</v>
      </c>
      <c r="DF37" s="1">
        <v>30</v>
      </c>
      <c r="DG37" s="1" t="str">
        <f>수강생명단!D33</f>
        <v>김동건</v>
      </c>
      <c r="DH37" s="1" t="str">
        <f>IFERROR(VLOOKUP($CH37,'5주차'!$V$5:$X$400,2,FALSE),"불참")</f>
        <v>불참</v>
      </c>
      <c r="DI37" s="1" t="str">
        <f>IFERROR(VLOOKUP($BI37,'5주차'!$V$5:$X$400,3,FALSE),"불참")</f>
        <v>불참</v>
      </c>
      <c r="DK37" s="1">
        <v>30</v>
      </c>
      <c r="DL37" s="1" t="str">
        <f>수강생명단!D33</f>
        <v>김동건</v>
      </c>
      <c r="DM37" s="1" t="str">
        <f>IFERROR(VLOOKUP($CM37,'5주차'!$AA$5:$AC$400,2,FALSE),"불참")</f>
        <v>불참</v>
      </c>
      <c r="DN37" s="1" t="str">
        <f>IFERROR(VLOOKUP($CM37,'5주차'!$AA$5:$AC$400,3,FALSE),"불참")</f>
        <v>불참</v>
      </c>
      <c r="DP37" s="1">
        <v>30</v>
      </c>
      <c r="DQ37" s="1" t="str">
        <f>수강생명단!D33</f>
        <v>김동건</v>
      </c>
      <c r="DR37" s="1" t="str">
        <f>IFERROR(VLOOKUP(#REF!,'5주차'!$AF$5:$AH$400,2,FALSE),"불참")</f>
        <v>불참</v>
      </c>
      <c r="DS37" s="1" t="str">
        <f>IFERROR(VLOOKUP(#REF!,'5주차'!$AF$5:$AH$400,3,FALSE),"불참")</f>
        <v>불참</v>
      </c>
      <c r="DU37" s="1">
        <v>30</v>
      </c>
      <c r="DV37" s="1">
        <f>수강생명단!C33</f>
        <v>22583</v>
      </c>
      <c r="DW37" s="1" t="str">
        <f>IFERROR(VLOOKUP($DV37,'5주차'!$AK$5:$AL$400,2,FALSE),"불참")</f>
        <v>불참</v>
      </c>
      <c r="DX37" s="1" t="str">
        <f>IFERROR(VLOOKUP($DV37,'5주차'!$AK$5:$AL$400,2,FALSE),"불참")</f>
        <v>불참</v>
      </c>
    </row>
    <row r="38" spans="1:128" ht="21.95" customHeight="1" x14ac:dyDescent="0.15">
      <c r="A38" s="1">
        <f>수강생명단!$C34</f>
        <v>37134</v>
      </c>
      <c r="B38" s="1" t="str">
        <f>수강생명단!D34</f>
        <v>김동규</v>
      </c>
      <c r="C38" s="1">
        <f>IFERROR(IF(VLOOKUP($A38,'1주차'!$A$5:$D$393,3,FALSE)="","",VLOOKUP($A38,'1주차'!$A$5:$D$393,3,FALSE)),"")</f>
        <v>80</v>
      </c>
      <c r="D38" s="1" t="str">
        <f>IFERROR(IF(VLOOKUP($Q38,'1주차'!$A$5:$D$393,4,FALSE)="","",VLOOKUP($B38,'1주차'!$Q$5:$S$393,3,FALSE)),"")</f>
        <v/>
      </c>
      <c r="F38" s="1">
        <f>수강생명단!C34</f>
        <v>37134</v>
      </c>
      <c r="G38" s="1" t="str">
        <f>수강생명단!D34</f>
        <v>김동규</v>
      </c>
      <c r="H38" s="1">
        <f>IFERROR(IF(VLOOKUP($F38,'1주차'!$F$5:$I$393,3,FALSE)="","",VLOOKUP($F38,'1주차'!$F$5:$I$393,3,FALSE)),"")</f>
        <v>85</v>
      </c>
      <c r="I38" s="1" t="str">
        <f>IFERROR(IF(VLOOKUP($Q38,'1주차'!$F$5:$I$393,3,FALSE)="","",VLOOKUP($B38,'1주차'!$Q$5:$S$393,3,FALSE)),"")</f>
        <v/>
      </c>
      <c r="K38" s="1">
        <f>수강생명단!C34</f>
        <v>37134</v>
      </c>
      <c r="L38" s="1" t="str">
        <f>수강생명단!D34</f>
        <v>김동규</v>
      </c>
      <c r="M38" s="1">
        <f>IFERROR(IF(VLOOKUP($K38,'1주차'!$K$5:$N$393,3,FALSE)="","",VLOOKUP($K38,'1주차'!$K$5:$N$393,3,FALSE)),"")</f>
        <v>90</v>
      </c>
      <c r="N38" s="1" t="str">
        <f>IFERROR(IF(VLOOKUP($Q38,'1주차'!$N$5:$KQ$393,3,FALSE)="","",VLOOKUP($B38,'1주차'!$Q$5:$S$393,3,FALSE)),"")</f>
        <v/>
      </c>
      <c r="P38" s="1">
        <f>수강생명단!C34</f>
        <v>37134</v>
      </c>
      <c r="Q38" s="1" t="str">
        <f>수강생명단!D34</f>
        <v>김동규</v>
      </c>
      <c r="R38" s="1">
        <f>IFERROR(IF(VLOOKUP($P38,'1주차'!$P$5:$S$393,3,FALSE)="","",VLOOKUP($P38,'1주차'!$P$5:$S$393,3,FALSE)),"")</f>
        <v>95</v>
      </c>
      <c r="S38" s="1">
        <f>IFERROR(IF(VLOOKUP($P38,'1주차'!$P$5:$S$393,4,FALSE)="","",VLOOKUP($P38,'1주차'!$P$5:$S$393,4,FALSE)),"")</f>
        <v>100</v>
      </c>
      <c r="U38" s="1">
        <f>수강생명단!C34</f>
        <v>37134</v>
      </c>
      <c r="V38" s="1" t="str">
        <f>수강생명단!D34</f>
        <v>김동규</v>
      </c>
      <c r="Z38" s="1">
        <f>수강생명단!$C34</f>
        <v>37134</v>
      </c>
      <c r="AA38" s="1" t="str">
        <f>수강생명단!D34</f>
        <v>김동규</v>
      </c>
      <c r="AB38" s="1">
        <f>IFERROR(IF(VLOOKUP($A38,'2주차'!$A$5:$D$406,3,FALSE)="","",VLOOKUP($A38,'2주차'!$A$5:$D$406,3,FALSE)),"")</f>
        <v>90</v>
      </c>
      <c r="AC38" s="1">
        <f>IFERROR(VLOOKUP($Z38,'2주차'!$A$5:$D$400,4,FALSE)," ")</f>
        <v>90</v>
      </c>
      <c r="AE38" s="1">
        <f>수강생명단!$C34</f>
        <v>37134</v>
      </c>
      <c r="AF38" s="1" t="str">
        <f>수강생명단!D34</f>
        <v>김동규</v>
      </c>
      <c r="AG38" s="1">
        <f>IFERROR(IF(VLOOKUP($AE38,'2주차'!$F$5:$I$406,3,FALSE)="","",VLOOKUP($F38,'2주차'!$F$5:$I$406,3,FALSE)),"")</f>
        <v>95</v>
      </c>
      <c r="AH38" s="1">
        <f>IFERROR(VLOOKUP($AE38,'2주차'!$F$5:$I$400,4,FALSE)," ")</f>
        <v>90</v>
      </c>
      <c r="AJ38" s="1">
        <f>수강생명단!$C34</f>
        <v>37134</v>
      </c>
      <c r="AK38" s="1" t="str">
        <f>수강생명단!D34</f>
        <v>김동규</v>
      </c>
      <c r="AL38" s="1">
        <f>IFERROR(IF(VLOOKUP($AJ38,'2주차'!$U$5:$X$406,3,FALSE)="","",VLOOKUP($F38,'2주차'!$U$5:$X$406,3,FALSE)),"")</f>
        <v>75</v>
      </c>
      <c r="AM38" s="1">
        <f>IFERROR(VLOOKUP($AJ38,'2주차'!$U$5:$X$400,4,FALSE)," ")</f>
        <v>100</v>
      </c>
      <c r="AO38" s="1">
        <f>수강생명단!$C34</f>
        <v>37134</v>
      </c>
      <c r="AP38" s="1" t="str">
        <f>수강생명단!D34</f>
        <v>김동규</v>
      </c>
      <c r="AQ38" s="1">
        <f>IFERROR(IF(VLOOKUP($AO38,'2주차'!$Z$5:$AC$406,3,FALSE)="","",VLOOKUP($AO38,'2주차'!$Z$5:$AC$406,3,FALSE)),"")</f>
        <v>85</v>
      </c>
      <c r="AR38" s="1">
        <f>IFERROR(VLOOKUP($AO38,'2주차'!$Z$5:$AC$400,4,FALSE)," ")</f>
        <v>100</v>
      </c>
      <c r="AT38" s="1">
        <f>수강생명단!$C34</f>
        <v>37134</v>
      </c>
      <c r="AU38" s="1">
        <f>수강생명단!C34</f>
        <v>37134</v>
      </c>
      <c r="AV38" s="1">
        <f>IFERROR(IF(VLOOKUP($AU38,'2주차'!$AF$5:$AI$406,3,FALSE)="","",VLOOKUP($AU38,'2주차'!$AF$5:$AI$406,3,FALSE)),"")</f>
        <v>99</v>
      </c>
      <c r="AX38" s="1">
        <f>수강생명단!$C34</f>
        <v>37134</v>
      </c>
      <c r="AY38" s="1" t="str">
        <f>수강생명단!D34</f>
        <v>김동규</v>
      </c>
      <c r="AZ38" s="1">
        <f>IFERROR(IF(VLOOKUP($A38,'3주차'!$A$5:$D$406,3,FALSE)="","",VLOOKUP($A38,'3주차'!$A$5:$D$406,3,FALSE)),"")</f>
        <v>90</v>
      </c>
      <c r="BA38" s="1">
        <f>IFERROR(VLOOKUP($Z38,'3주차'!$A$5:$D$400,4,FALSE)," ")</f>
        <v>100</v>
      </c>
      <c r="BC38" s="1">
        <f>수강생명단!$C34</f>
        <v>37134</v>
      </c>
      <c r="BD38" s="1" t="str">
        <f>수강생명단!D34</f>
        <v>김동규</v>
      </c>
      <c r="BE38" s="1">
        <f>IFERROR(IF(VLOOKUP($BC38,'3주차'!$F$5:$I$406,3,FALSE)="","",VLOOKUP($F38,'3주차'!$F$5:$I$406,3,FALSE)),"")</f>
        <v>95</v>
      </c>
      <c r="BF38" s="1">
        <f>IFERROR(VLOOKUP($BC38,'3주차'!$F$5:$I$400,4,FALSE)," ")</f>
        <v>100</v>
      </c>
      <c r="BH38" s="1">
        <f>수강생명단!$C34</f>
        <v>37134</v>
      </c>
      <c r="BI38" s="1" t="str">
        <f>수강생명단!D34</f>
        <v>김동규</v>
      </c>
      <c r="BJ38" s="1">
        <f>IFERROR(IF(VLOOKUP($BH38,'3주차'!$K$5:$N$406,3,FALSE)="","",VLOOKUP($AJ38,'3주차'!$K$5:$XN$406,3,FALSE)),"")</f>
        <v>80</v>
      </c>
      <c r="BK38" s="1">
        <f>IFERROR(VLOOKUP($BH38,'3주차'!$K$5:$N$400,4,FALSE)," ")</f>
        <v>100</v>
      </c>
      <c r="BM38" s="1">
        <f>수강생명단!$C34</f>
        <v>37134</v>
      </c>
      <c r="BN38" s="1" t="str">
        <f>수강생명단!D34</f>
        <v>김동규</v>
      </c>
      <c r="BO38" s="1">
        <f>IFERROR(IF(VLOOKUP($BM38,'3주차'!$P$5:$S$406,3,FALSE)="","",VLOOKUP($BM38,'3주차'!$P$5:$S$406,3,FALSE)),"")</f>
        <v>90</v>
      </c>
      <c r="BP38" s="1">
        <f>IFERROR(VLOOKUP($BM38,'3주차'!$P$5:$S$400,4,FALSE)," ")</f>
        <v>100</v>
      </c>
      <c r="BR38" s="1">
        <f>수강생명단!$C34</f>
        <v>37134</v>
      </c>
      <c r="BS38" s="1">
        <f>수강생명단!C34</f>
        <v>37134</v>
      </c>
      <c r="BT38" s="1">
        <f>IFERROR(IF(VLOOKUP($BS38,'3주차'!$V$5:$X$406,3,FALSE)="","",VLOOKUP($BS38,'3주차'!$V$5:$X$406,3,FALSE)),"")</f>
        <v>100</v>
      </c>
      <c r="BW38" s="1">
        <f>수강생명단!$C34</f>
        <v>37134</v>
      </c>
      <c r="BX38" s="1" t="str">
        <f>수강생명단!D34</f>
        <v>김동규</v>
      </c>
      <c r="BY38" s="1">
        <f>IFERROR(IF(VLOOKUP($A38,'4주차'!$A$5:$D$406,3,FALSE)="","",VLOOKUP($A38,'4주차'!$A$5:$D$406,3,FALSE)),"")</f>
        <v>95</v>
      </c>
      <c r="BZ38" s="1">
        <f>IFERROR(VLOOKUP($Z38,'4주차'!$A$5:$D$400,4,FALSE)," ")</f>
        <v>90</v>
      </c>
      <c r="CB38" s="1">
        <f>수강생명단!$C34</f>
        <v>37134</v>
      </c>
      <c r="CC38" s="1" t="str">
        <f>수강생명단!D34</f>
        <v>김동규</v>
      </c>
      <c r="CD38" s="1">
        <f>IFERROR(IF(VLOOKUP($BC38,'4주차'!$F$5:$I$406,3,FALSE)="","",VLOOKUP($F38,'4주차'!$F$5:$I$406,3,FALSE)),"")</f>
        <v>90</v>
      </c>
      <c r="CE38" s="1">
        <f>IFERROR(VLOOKUP($BC38,'4주차'!$F$5:$I$400,4,FALSE)," ")</f>
        <v>100</v>
      </c>
      <c r="CG38" s="1">
        <f>수강생명단!$C34</f>
        <v>37134</v>
      </c>
      <c r="CH38" s="1" t="str">
        <f>수강생명단!D34</f>
        <v>김동규</v>
      </c>
      <c r="CI38" s="1">
        <f>IFERROR(IF(VLOOKUP($BH38,'4주차'!$K$5:$N$406,3,FALSE)="","",VLOOKUP($AJ38,'4주차'!$K$5:$WU$406,3,FALSE)),"")</f>
        <v>95</v>
      </c>
      <c r="CJ38" s="1">
        <f>IFERROR(VLOOKUP($BH38,'4주차'!$K$5:$N$400,4,FALSE)," ")</f>
        <v>100</v>
      </c>
      <c r="CL38" s="1">
        <f>수강생명단!$C34</f>
        <v>37134</v>
      </c>
      <c r="CM38" s="1" t="str">
        <f>수강생명단!D34</f>
        <v>김동규</v>
      </c>
      <c r="CN38" s="1">
        <f>IFERROR(IF(VLOOKUP($BM38,'4주차'!$P$5:$S$406,3,FALSE)="","",VLOOKUP($BM38,'4주차'!$P$5:$S$406,3,FALSE)),"")</f>
        <v>95</v>
      </c>
      <c r="CO38" s="1">
        <f>IFERROR(VLOOKUP($BM38,'4주차'!$P$5:$S$400,4,FALSE)," ")</f>
        <v>100</v>
      </c>
      <c r="CQ38" s="1">
        <f>수강생명단!$C34</f>
        <v>37134</v>
      </c>
      <c r="CR38" s="1">
        <f>수강생명단!C34</f>
        <v>37134</v>
      </c>
      <c r="CS38" s="1">
        <f>IFERROR(IF(VLOOKUP($BS38,'4주차'!$V$5:$X$406,3,FALSE)="","",VLOOKUP($BS38,'4주차'!$V$5:$X$406,3,FALSE)),"")</f>
        <v>99</v>
      </c>
      <c r="CV38" s="1">
        <v>31</v>
      </c>
      <c r="CW38" s="1" t="str">
        <f>수강생명단!D34</f>
        <v>김동규</v>
      </c>
      <c r="CX38" s="1">
        <f>IFERROR(VLOOKUP($BX38,'5주차'!$B$5:$D$400,2,FALSE),"불참")</f>
        <v>100</v>
      </c>
      <c r="CY38" s="1">
        <f>IFERROR(VLOOKUP($AY38,'5주차'!$B$5:$D$400,3,FALSE),"불참")</f>
        <v>100</v>
      </c>
      <c r="DA38" s="1">
        <v>31</v>
      </c>
      <c r="DB38" s="1" t="str">
        <f>수강생명단!D34</f>
        <v>김동규</v>
      </c>
      <c r="DC38" s="1" t="str">
        <f>IFERROR(VLOOKUP($CC38,'5주차'!$G$5:$I$400,2,FALSE),"불참")</f>
        <v>불참</v>
      </c>
      <c r="DD38" s="1" t="str">
        <f>IFERROR(VLOOKUP($CC38,'5주차'!$G$5:$I$400,3,FALSE),"불참")</f>
        <v>불참</v>
      </c>
      <c r="DF38" s="1">
        <v>31</v>
      </c>
      <c r="DG38" s="1" t="str">
        <f>수강생명단!D34</f>
        <v>김동규</v>
      </c>
      <c r="DH38" s="1" t="str">
        <f>IFERROR(VLOOKUP($CH38,'5주차'!$V$5:$X$400,2,FALSE),"불참")</f>
        <v>불참</v>
      </c>
      <c r="DI38" s="1" t="str">
        <f>IFERROR(VLOOKUP($BI38,'5주차'!$V$5:$X$400,3,FALSE),"불참")</f>
        <v>불참</v>
      </c>
      <c r="DK38" s="1">
        <v>31</v>
      </c>
      <c r="DL38" s="1" t="str">
        <f>수강생명단!D34</f>
        <v>김동규</v>
      </c>
      <c r="DM38" s="1" t="str">
        <f>IFERROR(VLOOKUP($CM38,'5주차'!$AA$5:$AC$400,2,FALSE),"불참")</f>
        <v>불참</v>
      </c>
      <c r="DN38" s="1" t="str">
        <f>IFERROR(VLOOKUP($CM38,'5주차'!$AA$5:$AC$400,3,FALSE),"불참")</f>
        <v>불참</v>
      </c>
      <c r="DP38" s="1">
        <v>31</v>
      </c>
      <c r="DQ38" s="1" t="str">
        <f>수강생명단!D34</f>
        <v>김동규</v>
      </c>
      <c r="DR38" s="1" t="str">
        <f>IFERROR(VLOOKUP(#REF!,'5주차'!$AF$5:$AH$400,2,FALSE),"불참")</f>
        <v>불참</v>
      </c>
      <c r="DS38" s="1" t="str">
        <f>IFERROR(VLOOKUP(#REF!,'5주차'!$AF$5:$AH$400,3,FALSE),"불참")</f>
        <v>불참</v>
      </c>
      <c r="DU38" s="1">
        <v>31</v>
      </c>
      <c r="DV38" s="1">
        <f>수강생명단!C34</f>
        <v>37134</v>
      </c>
      <c r="DW38" s="1" t="str">
        <f>IFERROR(VLOOKUP($DV38,'5주차'!$AK$5:$AL$400,2,FALSE),"불참")</f>
        <v>불참</v>
      </c>
      <c r="DX38" s="1" t="str">
        <f>IFERROR(VLOOKUP($DV38,'5주차'!$AK$5:$AL$400,2,FALSE),"불참")</f>
        <v>불참</v>
      </c>
    </row>
    <row r="39" spans="1:128" ht="21.95" customHeight="1" x14ac:dyDescent="0.15">
      <c r="A39" s="1">
        <f>수강생명단!$C35</f>
        <v>32686</v>
      </c>
      <c r="B39" s="1" t="str">
        <f>수강생명단!D35</f>
        <v>김동현</v>
      </c>
      <c r="C39" s="1" t="str">
        <f>IFERROR(IF(VLOOKUP($A39,'1주차'!$A$5:$D$393,3,FALSE)="","",VLOOKUP($A39,'1주차'!$A$5:$D$393,3,FALSE)),"")</f>
        <v>90(라)</v>
      </c>
      <c r="D39" s="1" t="str">
        <f>IFERROR(IF(VLOOKUP($Q39,'1주차'!$A$5:$D$393,4,FALSE)="","",VLOOKUP($B39,'1주차'!$Q$5:$S$393,3,FALSE)),"")</f>
        <v/>
      </c>
      <c r="F39" s="1">
        <f>수강생명단!C35</f>
        <v>32686</v>
      </c>
      <c r="G39" s="1" t="str">
        <f>수강생명단!D35</f>
        <v>김동현</v>
      </c>
      <c r="H39" s="1" t="str">
        <f>IFERROR(IF(VLOOKUP($F39,'1주차'!$F$5:$I$393,3,FALSE)="","",VLOOKUP($F39,'1주차'!$F$5:$I$393,3,FALSE)),"")</f>
        <v/>
      </c>
      <c r="I39" s="1" t="str">
        <f>IFERROR(IF(VLOOKUP($Q39,'1주차'!$F$5:$I$393,3,FALSE)="","",VLOOKUP($B39,'1주차'!$Q$5:$S$393,3,FALSE)),"")</f>
        <v/>
      </c>
      <c r="K39" s="1">
        <f>수강생명단!C35</f>
        <v>32686</v>
      </c>
      <c r="L39" s="1" t="str">
        <f>수강생명단!D35</f>
        <v>김동현</v>
      </c>
      <c r="M39" s="1" t="str">
        <f>IFERROR(IF(VLOOKUP($K39,'1주차'!$K$5:$N$393,3,FALSE)="","",VLOOKUP($K39,'1주차'!$K$5:$N$393,3,FALSE)),"")</f>
        <v/>
      </c>
      <c r="N39" s="1" t="str">
        <f>IFERROR(IF(VLOOKUP($Q39,'1주차'!$N$5:$KQ$393,3,FALSE)="","",VLOOKUP($B39,'1주차'!$Q$5:$S$393,3,FALSE)),"")</f>
        <v/>
      </c>
      <c r="P39" s="1">
        <f>수강생명단!C35</f>
        <v>32686</v>
      </c>
      <c r="Q39" s="1" t="str">
        <f>수강생명단!D35</f>
        <v>김동현</v>
      </c>
      <c r="R39" s="1" t="str">
        <f>IFERROR(IF(VLOOKUP($P39,'1주차'!$P$5:$S$393,3,FALSE)="","",VLOOKUP($P39,'1주차'!$P$5:$S$393,3,FALSE)),"")</f>
        <v>80(라)</v>
      </c>
      <c r="S39" s="1" t="str">
        <f>IFERROR(IF(VLOOKUP($P39,'1주차'!$P$5:$S$393,4,FALSE)="","",VLOOKUP($P39,'1주차'!$P$5:$S$393,4,FALSE)),"")</f>
        <v>라이브</v>
      </c>
      <c r="U39" s="1">
        <f>수강생명단!C35</f>
        <v>32686</v>
      </c>
      <c r="V39" s="1" t="str">
        <f>수강생명단!D35</f>
        <v>김동현</v>
      </c>
      <c r="Z39" s="1">
        <f>수강생명단!$C35</f>
        <v>32686</v>
      </c>
      <c r="AA39" s="1" t="str">
        <f>수강생명단!D35</f>
        <v>김동현</v>
      </c>
      <c r="AB39" s="1" t="str">
        <f>IFERROR(IF(VLOOKUP($A39,'2주차'!$A$5:$D$406,3,FALSE)="","",VLOOKUP($A39,'2주차'!$A$5:$D$406,3,FALSE)),"")</f>
        <v>85(라)</v>
      </c>
      <c r="AC39" s="1" t="str">
        <f>IFERROR(VLOOKUP($Z39,'2주차'!$A$5:$D$400,4,FALSE)," ")</f>
        <v>라이브</v>
      </c>
      <c r="AE39" s="1">
        <f>수강생명단!$C35</f>
        <v>32686</v>
      </c>
      <c r="AF39" s="1" t="str">
        <f>수강생명단!D35</f>
        <v>김동현</v>
      </c>
      <c r="AG39" s="1" t="str">
        <f>IFERROR(IF(VLOOKUP($AE39,'2주차'!$F$5:$I$406,3,FALSE)="","",VLOOKUP($F39,'2주차'!$F$5:$I$406,3,FALSE)),"")</f>
        <v>85(라)</v>
      </c>
      <c r="AH39" s="1" t="str">
        <f>IFERROR(VLOOKUP($AE39,'2주차'!$F$5:$I$400,4,FALSE)," ")</f>
        <v>라이브</v>
      </c>
      <c r="AJ39" s="1">
        <f>수강생명단!$C35</f>
        <v>32686</v>
      </c>
      <c r="AK39" s="1" t="str">
        <f>수강생명단!D35</f>
        <v>김동현</v>
      </c>
      <c r="AL39" s="1" t="str">
        <f>IFERROR(IF(VLOOKUP($AJ39,'2주차'!$U$5:$X$406,3,FALSE)="","",VLOOKUP($F39,'2주차'!$U$5:$X$406,3,FALSE)),"")</f>
        <v>65(라)</v>
      </c>
      <c r="AM39" s="1" t="str">
        <f>IFERROR(VLOOKUP($AJ39,'2주차'!$U$5:$X$400,4,FALSE)," ")</f>
        <v>라이브</v>
      </c>
      <c r="AO39" s="1">
        <f>수강생명단!$C35</f>
        <v>32686</v>
      </c>
      <c r="AP39" s="1" t="str">
        <f>수강생명단!D35</f>
        <v>김동현</v>
      </c>
      <c r="AQ39" s="1" t="str">
        <f>IFERROR(IF(VLOOKUP($AO39,'2주차'!$Z$5:$AC$406,3,FALSE)="","",VLOOKUP($AO39,'2주차'!$Z$5:$AC$406,3,FALSE)),"")</f>
        <v>70(라)</v>
      </c>
      <c r="AR39" s="1" t="str">
        <f>IFERROR(VLOOKUP($AO39,'2주차'!$Z$5:$AC$400,4,FALSE)," ")</f>
        <v>라이브</v>
      </c>
      <c r="AT39" s="1">
        <f>수강생명단!$C35</f>
        <v>32686</v>
      </c>
      <c r="AU39" s="1">
        <f>수강생명단!C35</f>
        <v>32686</v>
      </c>
      <c r="AV39" s="1" t="str">
        <f>IFERROR(IF(VLOOKUP($AU39,'2주차'!$AF$5:$AI$406,3,FALSE)="","",VLOOKUP($AU39,'2주차'!$AF$5:$AI$406,3,FALSE)),"")</f>
        <v>93(라)</v>
      </c>
      <c r="AX39" s="1">
        <f>수강생명단!$C35</f>
        <v>32686</v>
      </c>
      <c r="AY39" s="1" t="str">
        <f>수강생명단!D35</f>
        <v>김동현</v>
      </c>
      <c r="AZ39" s="1" t="str">
        <f>IFERROR(IF(VLOOKUP($A39,'3주차'!$A$5:$D$406,3,FALSE)="","",VLOOKUP($A39,'3주차'!$A$5:$D$406,3,FALSE)),"")</f>
        <v>100(라)</v>
      </c>
      <c r="BA39" s="1" t="str">
        <f>IFERROR(VLOOKUP($Z39,'3주차'!$A$5:$D$400,4,FALSE)," ")</f>
        <v>라이브</v>
      </c>
      <c r="BC39" s="1">
        <f>수강생명단!$C35</f>
        <v>32686</v>
      </c>
      <c r="BD39" s="1" t="str">
        <f>수강생명단!D35</f>
        <v>김동현</v>
      </c>
      <c r="BE39" s="1" t="str">
        <f>IFERROR(IF(VLOOKUP($BC39,'3주차'!$F$5:$I$406,3,FALSE)="","",VLOOKUP($F39,'3주차'!$F$5:$I$406,3,FALSE)),"")</f>
        <v/>
      </c>
      <c r="BF39" s="1" t="str">
        <f>IFERROR(VLOOKUP($BC39,'3주차'!$F$5:$I$400,4,FALSE)," ")</f>
        <v xml:space="preserve"> </v>
      </c>
      <c r="BH39" s="1">
        <f>수강생명단!$C35</f>
        <v>32686</v>
      </c>
      <c r="BI39" s="1" t="str">
        <f>수강생명단!D35</f>
        <v>김동현</v>
      </c>
      <c r="BJ39" s="1" t="str">
        <f>IFERROR(IF(VLOOKUP($BH39,'3주차'!$K$5:$N$406,3,FALSE)="","",VLOOKUP($AJ39,'3주차'!$K$5:$XN$406,3,FALSE)),"")</f>
        <v>85(라)</v>
      </c>
      <c r="BK39" s="1" t="str">
        <f>IFERROR(VLOOKUP($BH39,'3주차'!$K$5:$N$400,4,FALSE)," ")</f>
        <v>라이브</v>
      </c>
      <c r="BM39" s="1">
        <f>수강생명단!$C35</f>
        <v>32686</v>
      </c>
      <c r="BN39" s="1" t="str">
        <f>수강생명단!D35</f>
        <v>김동현</v>
      </c>
      <c r="BO39" s="1" t="str">
        <f>IFERROR(IF(VLOOKUP($BM39,'3주차'!$P$5:$S$406,3,FALSE)="","",VLOOKUP($BM39,'3주차'!$P$5:$S$406,3,FALSE)),"")</f>
        <v>85(라)</v>
      </c>
      <c r="BP39" s="1" t="str">
        <f>IFERROR(VLOOKUP($BM39,'3주차'!$P$5:$S$400,4,FALSE)," ")</f>
        <v>라이브</v>
      </c>
      <c r="BR39" s="1">
        <f>수강생명단!$C35</f>
        <v>32686</v>
      </c>
      <c r="BS39" s="1">
        <f>수강생명단!C35</f>
        <v>32686</v>
      </c>
      <c r="BT39" s="1" t="str">
        <f>IFERROR(IF(VLOOKUP($BS39,'3주차'!$V$5:$X$406,3,FALSE)="","",VLOOKUP($BS39,'3주차'!$V$5:$X$406,3,FALSE)),"")</f>
        <v/>
      </c>
      <c r="BW39" s="1">
        <f>수강생명단!$C35</f>
        <v>32686</v>
      </c>
      <c r="BX39" s="1" t="str">
        <f>수강생명단!D35</f>
        <v>김동현</v>
      </c>
      <c r="BY39" s="1" t="str">
        <f>IFERROR(IF(VLOOKUP($A39,'4주차'!$A$5:$D$406,3,FALSE)="","",VLOOKUP($A39,'4주차'!$A$5:$D$406,3,FALSE)),"")</f>
        <v>75(라)</v>
      </c>
      <c r="BZ39" s="1" t="str">
        <f>IFERROR(VLOOKUP($Z39,'4주차'!$A$5:$D$400,4,FALSE)," ")</f>
        <v>라이브</v>
      </c>
      <c r="CB39" s="1">
        <f>수강생명단!$C35</f>
        <v>32686</v>
      </c>
      <c r="CC39" s="1" t="str">
        <f>수강생명단!D35</f>
        <v>김동현</v>
      </c>
      <c r="CD39" s="1" t="str">
        <f>IFERROR(IF(VLOOKUP($BC39,'4주차'!$F$5:$I$406,3,FALSE)="","",VLOOKUP($F39,'4주차'!$F$5:$I$406,3,FALSE)),"")</f>
        <v>45(라)</v>
      </c>
      <c r="CE39" s="1" t="str">
        <f>IFERROR(VLOOKUP($BC39,'4주차'!$F$5:$I$400,4,FALSE)," ")</f>
        <v>라이브</v>
      </c>
      <c r="CG39" s="1">
        <f>수강생명단!$C35</f>
        <v>32686</v>
      </c>
      <c r="CH39" s="1" t="str">
        <f>수강생명단!D35</f>
        <v>김동현</v>
      </c>
      <c r="CI39" s="1" t="str">
        <f>IFERROR(IF(VLOOKUP($BH39,'4주차'!$K$5:$N$406,3,FALSE)="","",VLOOKUP($AJ39,'4주차'!$K$5:$WU$406,3,FALSE)),"")</f>
        <v>80(라)</v>
      </c>
      <c r="CJ39" s="1" t="str">
        <f>IFERROR(VLOOKUP($BH39,'4주차'!$K$5:$N$400,4,FALSE)," ")</f>
        <v>라이브</v>
      </c>
      <c r="CL39" s="1">
        <f>수강생명단!$C35</f>
        <v>32686</v>
      </c>
      <c r="CM39" s="1" t="str">
        <f>수강생명단!D35</f>
        <v>김동현</v>
      </c>
      <c r="CN39" s="1" t="str">
        <f>IFERROR(IF(VLOOKUP($BM39,'4주차'!$P$5:$S$406,3,FALSE)="","",VLOOKUP($BM39,'4주차'!$P$5:$S$406,3,FALSE)),"")</f>
        <v>85(라)</v>
      </c>
      <c r="CO39" s="1" t="str">
        <f>IFERROR(VLOOKUP($BM39,'4주차'!$P$5:$S$400,4,FALSE)," ")</f>
        <v>라이브</v>
      </c>
      <c r="CQ39" s="1">
        <f>수강생명단!$C35</f>
        <v>32686</v>
      </c>
      <c r="CR39" s="1">
        <f>수강생명단!C35</f>
        <v>32686</v>
      </c>
      <c r="CS39" s="1" t="str">
        <f>IFERROR(IF(VLOOKUP($BS39,'4주차'!$V$5:$X$406,3,FALSE)="","",VLOOKUP($BS39,'4주차'!$V$5:$X$406,3,FALSE)),"")</f>
        <v/>
      </c>
      <c r="CV39" s="1">
        <v>32</v>
      </c>
      <c r="CW39" s="1" t="str">
        <f>수강생명단!D35</f>
        <v>김동현</v>
      </c>
      <c r="CX39" s="1">
        <f>IFERROR(VLOOKUP($BX39,'5주차'!$B$5:$D$400,2,FALSE),"불참")</f>
        <v>70</v>
      </c>
      <c r="CY39" s="1">
        <f>IFERROR(VLOOKUP($AY39,'5주차'!$B$5:$D$400,3,FALSE),"불참")</f>
        <v>0</v>
      </c>
      <c r="DA39" s="1">
        <v>32</v>
      </c>
      <c r="DB39" s="1" t="str">
        <f>수강생명단!D35</f>
        <v>김동현</v>
      </c>
      <c r="DC39" s="1" t="str">
        <f>IFERROR(VLOOKUP($CC39,'5주차'!$G$5:$I$400,2,FALSE),"불참")</f>
        <v>불참</v>
      </c>
      <c r="DD39" s="1" t="str">
        <f>IFERROR(VLOOKUP($CC39,'5주차'!$G$5:$I$400,3,FALSE),"불참")</f>
        <v>불참</v>
      </c>
      <c r="DF39" s="1">
        <v>32</v>
      </c>
      <c r="DG39" s="1" t="str">
        <f>수강생명단!D35</f>
        <v>김동현</v>
      </c>
      <c r="DH39" s="1" t="str">
        <f>IFERROR(VLOOKUP($CH39,'5주차'!$V$5:$X$400,2,FALSE),"불참")</f>
        <v>불참</v>
      </c>
      <c r="DI39" s="1" t="str">
        <f>IFERROR(VLOOKUP($BI39,'5주차'!$V$5:$X$400,3,FALSE),"불참")</f>
        <v>불참</v>
      </c>
      <c r="DK39" s="1">
        <v>32</v>
      </c>
      <c r="DL39" s="1" t="str">
        <f>수강생명단!D35</f>
        <v>김동현</v>
      </c>
      <c r="DM39" s="1" t="str">
        <f>IFERROR(VLOOKUP($CM39,'5주차'!$AA$5:$AC$400,2,FALSE),"불참")</f>
        <v>불참</v>
      </c>
      <c r="DN39" s="1" t="str">
        <f>IFERROR(VLOOKUP($CM39,'5주차'!$AA$5:$AC$400,3,FALSE),"불참")</f>
        <v>불참</v>
      </c>
      <c r="DP39" s="1">
        <v>32</v>
      </c>
      <c r="DQ39" s="1" t="str">
        <f>수강생명단!D35</f>
        <v>김동현</v>
      </c>
      <c r="DR39" s="1" t="str">
        <f>IFERROR(VLOOKUP(#REF!,'5주차'!$AF$5:$AH$400,2,FALSE),"불참")</f>
        <v>불참</v>
      </c>
      <c r="DS39" s="1" t="str">
        <f>IFERROR(VLOOKUP(#REF!,'5주차'!$AF$5:$AH$400,3,FALSE),"불참")</f>
        <v>불참</v>
      </c>
      <c r="DU39" s="1">
        <v>32</v>
      </c>
      <c r="DV39" s="1">
        <f>수강생명단!C35</f>
        <v>32686</v>
      </c>
      <c r="DW39" s="1" t="str">
        <f>IFERROR(VLOOKUP($DV39,'5주차'!$AK$5:$AL$400,2,FALSE),"불참")</f>
        <v>불참</v>
      </c>
      <c r="DX39" s="1" t="str">
        <f>IFERROR(VLOOKUP($DV39,'5주차'!$AK$5:$AL$400,2,FALSE),"불참")</f>
        <v>불참</v>
      </c>
    </row>
    <row r="40" spans="1:128" ht="21.95" customHeight="1" x14ac:dyDescent="0.15">
      <c r="A40" s="1">
        <f>수강생명단!$C36</f>
        <v>39110</v>
      </c>
      <c r="B40" s="1" t="str">
        <f>수강생명단!D36</f>
        <v>김동현A</v>
      </c>
      <c r="C40" s="1" t="str">
        <f>IFERROR(IF(VLOOKUP($A40,'1주차'!$A$5:$D$393,3,FALSE)="","",VLOOKUP($A40,'1주차'!$A$5:$D$393,3,FALSE)),"")</f>
        <v>90(라)</v>
      </c>
      <c r="D40" s="1" t="str">
        <f>IFERROR(IF(VLOOKUP($Q40,'1주차'!$A$5:$D$393,4,FALSE)="","",VLOOKUP($B40,'1주차'!$Q$5:$S$393,3,FALSE)),"")</f>
        <v/>
      </c>
      <c r="F40" s="1">
        <f>수강생명단!C36</f>
        <v>39110</v>
      </c>
      <c r="G40" s="1" t="str">
        <f>수강생명단!D36</f>
        <v>김동현A</v>
      </c>
      <c r="H40" s="1" t="str">
        <f>IFERROR(IF(VLOOKUP($F40,'1주차'!$F$5:$I$393,3,FALSE)="","",VLOOKUP($F40,'1주차'!$F$5:$I$393,3,FALSE)),"")</f>
        <v>95(라)</v>
      </c>
      <c r="I40" s="1" t="str">
        <f>IFERROR(IF(VLOOKUP($Q40,'1주차'!$F$5:$I$393,3,FALSE)="","",VLOOKUP($B40,'1주차'!$Q$5:$S$393,3,FALSE)),"")</f>
        <v/>
      </c>
      <c r="K40" s="1">
        <f>수강생명단!C36</f>
        <v>39110</v>
      </c>
      <c r="L40" s="1" t="str">
        <f>수강생명단!D36</f>
        <v>김동현A</v>
      </c>
      <c r="M40" s="1" t="str">
        <f>IFERROR(IF(VLOOKUP($K40,'1주차'!$K$5:$N$393,3,FALSE)="","",VLOOKUP($K40,'1주차'!$K$5:$N$393,3,FALSE)),"")</f>
        <v>90(라)</v>
      </c>
      <c r="N40" s="1" t="str">
        <f>IFERROR(IF(VLOOKUP($Q40,'1주차'!$N$5:$KQ$393,3,FALSE)="","",VLOOKUP($B40,'1주차'!$Q$5:$S$393,3,FALSE)),"")</f>
        <v/>
      </c>
      <c r="P40" s="1">
        <f>수강생명단!C36</f>
        <v>39110</v>
      </c>
      <c r="Q40" s="1" t="str">
        <f>수강생명단!D36</f>
        <v>김동현A</v>
      </c>
      <c r="R40" s="1" t="str">
        <f>IFERROR(IF(VLOOKUP($P40,'1주차'!$P$5:$S$393,3,FALSE)="","",VLOOKUP($P40,'1주차'!$P$5:$S$393,3,FALSE)),"")</f>
        <v>85(라)</v>
      </c>
      <c r="S40" s="1" t="str">
        <f>IFERROR(IF(VLOOKUP($P40,'1주차'!$P$5:$S$393,4,FALSE)="","",VLOOKUP($P40,'1주차'!$P$5:$S$393,4,FALSE)),"")</f>
        <v>라이브</v>
      </c>
      <c r="U40" s="1">
        <f>수강생명단!C36</f>
        <v>39110</v>
      </c>
      <c r="V40" s="1" t="str">
        <f>수강생명단!D36</f>
        <v>김동현A</v>
      </c>
      <c r="Z40" s="1">
        <f>수강생명단!$C36</f>
        <v>39110</v>
      </c>
      <c r="AA40" s="1" t="str">
        <f>수강생명단!D36</f>
        <v>김동현A</v>
      </c>
      <c r="AB40" s="1" t="str">
        <f>IFERROR(IF(VLOOKUP($A40,'2주차'!$A$5:$D$406,3,FALSE)="","",VLOOKUP($A40,'2주차'!$A$5:$D$406,3,FALSE)),"")</f>
        <v/>
      </c>
      <c r="AC40" s="1" t="str">
        <f>IFERROR(VLOOKUP($Z40,'2주차'!$A$5:$D$400,4,FALSE)," ")</f>
        <v xml:space="preserve"> </v>
      </c>
      <c r="AE40" s="1">
        <f>수강생명단!$C36</f>
        <v>39110</v>
      </c>
      <c r="AF40" s="1" t="str">
        <f>수강생명단!D36</f>
        <v>김동현A</v>
      </c>
      <c r="AG40" s="1" t="str">
        <f>IFERROR(IF(VLOOKUP($AE40,'2주차'!$F$5:$I$406,3,FALSE)="","",VLOOKUP($F40,'2주차'!$F$5:$I$406,3,FALSE)),"")</f>
        <v>95(라)</v>
      </c>
      <c r="AH40" s="1" t="str">
        <f>IFERROR(VLOOKUP($AE40,'2주차'!$F$5:$I$400,4,FALSE)," ")</f>
        <v>라이브</v>
      </c>
      <c r="AJ40" s="1">
        <f>수강생명단!$C36</f>
        <v>39110</v>
      </c>
      <c r="AK40" s="1" t="str">
        <f>수강생명단!D36</f>
        <v>김동현A</v>
      </c>
      <c r="AL40" s="1" t="str">
        <f>IFERROR(IF(VLOOKUP($AJ40,'2주차'!$U$5:$X$406,3,FALSE)="","",VLOOKUP($F40,'2주차'!$U$5:$X$406,3,FALSE)),"")</f>
        <v>80(라)</v>
      </c>
      <c r="AM40" s="1" t="str">
        <f>IFERROR(VLOOKUP($AJ40,'2주차'!$U$5:$X$400,4,FALSE)," ")</f>
        <v>라이브</v>
      </c>
      <c r="AO40" s="1">
        <f>수강생명단!$C36</f>
        <v>39110</v>
      </c>
      <c r="AP40" s="1" t="str">
        <f>수강생명단!D36</f>
        <v>김동현A</v>
      </c>
      <c r="AQ40" s="1" t="str">
        <f>IFERROR(IF(VLOOKUP($AO40,'2주차'!$Z$5:$AC$406,3,FALSE)="","",VLOOKUP($AO40,'2주차'!$Z$5:$AC$406,3,FALSE)),"")</f>
        <v>85(라)</v>
      </c>
      <c r="AR40" s="1" t="str">
        <f>IFERROR(VLOOKUP($AO40,'2주차'!$Z$5:$AC$400,4,FALSE)," ")</f>
        <v>라이브</v>
      </c>
      <c r="AT40" s="1">
        <f>수강생명단!$C36</f>
        <v>39110</v>
      </c>
      <c r="AU40" s="1">
        <f>수강생명단!C36</f>
        <v>39110</v>
      </c>
      <c r="AV40" s="1" t="str">
        <f>IFERROR(IF(VLOOKUP($AU40,'2주차'!$AF$5:$AI$406,3,FALSE)="","",VLOOKUP($AU40,'2주차'!$AF$5:$AI$406,3,FALSE)),"")</f>
        <v/>
      </c>
      <c r="AX40" s="1">
        <f>수강생명단!$C36</f>
        <v>39110</v>
      </c>
      <c r="AY40" s="1" t="str">
        <f>수강생명단!D36</f>
        <v>김동현A</v>
      </c>
      <c r="AZ40" s="1" t="str">
        <f>IFERROR(IF(VLOOKUP($A40,'3주차'!$A$5:$D$406,3,FALSE)="","",VLOOKUP($A40,'3주차'!$A$5:$D$406,3,FALSE)),"")</f>
        <v>80(라)</v>
      </c>
      <c r="BA40" s="1" t="str">
        <f>IFERROR(VLOOKUP($Z40,'3주차'!$A$5:$D$400,4,FALSE)," ")</f>
        <v>라이브</v>
      </c>
      <c r="BC40" s="1">
        <f>수강생명단!$C36</f>
        <v>39110</v>
      </c>
      <c r="BD40" s="1" t="str">
        <f>수강생명단!D36</f>
        <v>김동현A</v>
      </c>
      <c r="BE40" s="1" t="str">
        <f>IFERROR(IF(VLOOKUP($BC40,'3주차'!$F$5:$I$406,3,FALSE)="","",VLOOKUP($F40,'3주차'!$F$5:$I$406,3,FALSE)),"")</f>
        <v/>
      </c>
      <c r="BF40" s="1" t="str">
        <f>IFERROR(VLOOKUP($BC40,'3주차'!$F$5:$I$400,4,FALSE)," ")</f>
        <v xml:space="preserve"> </v>
      </c>
      <c r="BH40" s="1">
        <f>수강생명단!$C36</f>
        <v>39110</v>
      </c>
      <c r="BI40" s="1" t="str">
        <f>수강생명단!D36</f>
        <v>김동현A</v>
      </c>
      <c r="BJ40" s="1" t="str">
        <f>IFERROR(IF(VLOOKUP($BH40,'3주차'!$K$5:$N$406,3,FALSE)="","",VLOOKUP($AJ40,'3주차'!$K$5:$XN$406,3,FALSE)),"")</f>
        <v>90(라)</v>
      </c>
      <c r="BK40" s="1" t="str">
        <f>IFERROR(VLOOKUP($BH40,'3주차'!$K$5:$N$400,4,FALSE)," ")</f>
        <v>라이브</v>
      </c>
      <c r="BM40" s="1">
        <f>수강생명단!$C36</f>
        <v>39110</v>
      </c>
      <c r="BN40" s="1" t="str">
        <f>수강생명단!D36</f>
        <v>김동현A</v>
      </c>
      <c r="BO40" s="1" t="str">
        <f>IFERROR(IF(VLOOKUP($BM40,'3주차'!$P$5:$S$406,3,FALSE)="","",VLOOKUP($BM40,'3주차'!$P$5:$S$406,3,FALSE)),"")</f>
        <v>70(라)</v>
      </c>
      <c r="BP40" s="1" t="str">
        <f>IFERROR(VLOOKUP($BM40,'3주차'!$P$5:$S$400,4,FALSE)," ")</f>
        <v>라이브</v>
      </c>
      <c r="BR40" s="1">
        <f>수강생명단!$C36</f>
        <v>39110</v>
      </c>
      <c r="BS40" s="1">
        <f>수강생명단!C36</f>
        <v>39110</v>
      </c>
      <c r="BT40" s="1" t="str">
        <f>IFERROR(IF(VLOOKUP($BS40,'3주차'!$V$5:$X$406,3,FALSE)="","",VLOOKUP($BS40,'3주차'!$V$5:$X$406,3,FALSE)),"")</f>
        <v/>
      </c>
      <c r="BW40" s="1">
        <f>수강생명단!$C36</f>
        <v>39110</v>
      </c>
      <c r="BX40" s="1" t="str">
        <f>수강생명단!D36</f>
        <v>김동현A</v>
      </c>
      <c r="BY40" s="1" t="str">
        <f>IFERROR(IF(VLOOKUP($A40,'4주차'!$A$5:$D$406,3,FALSE)="","",VLOOKUP($A40,'4주차'!$A$5:$D$406,3,FALSE)),"")</f>
        <v>80(라)</v>
      </c>
      <c r="BZ40" s="1" t="str">
        <f>IFERROR(VLOOKUP($Z40,'4주차'!$A$5:$D$400,4,FALSE)," ")</f>
        <v>라이브</v>
      </c>
      <c r="CB40" s="1">
        <f>수강생명단!$C36</f>
        <v>39110</v>
      </c>
      <c r="CC40" s="1" t="str">
        <f>수강생명단!D36</f>
        <v>김동현A</v>
      </c>
      <c r="CD40" s="1" t="str">
        <f>IFERROR(IF(VLOOKUP($BC40,'4주차'!$F$5:$I$406,3,FALSE)="","",VLOOKUP($F40,'4주차'!$F$5:$I$406,3,FALSE)),"")</f>
        <v/>
      </c>
      <c r="CE40" s="1" t="str">
        <f>IFERROR(VLOOKUP($BC40,'4주차'!$F$5:$I$400,4,FALSE)," ")</f>
        <v xml:space="preserve"> </v>
      </c>
      <c r="CG40" s="1">
        <f>수강생명단!$C36</f>
        <v>39110</v>
      </c>
      <c r="CH40" s="1" t="str">
        <f>수강생명단!D36</f>
        <v>김동현A</v>
      </c>
      <c r="CI40" s="1" t="str">
        <f>IFERROR(IF(VLOOKUP($BH40,'4주차'!$K$5:$N$406,3,FALSE)="","",VLOOKUP($AJ40,'4주차'!$K$5:$WU$406,3,FALSE)),"")</f>
        <v>100(라)</v>
      </c>
      <c r="CJ40" s="1" t="str">
        <f>IFERROR(VLOOKUP($BH40,'4주차'!$K$5:$N$400,4,FALSE)," ")</f>
        <v>라이브</v>
      </c>
      <c r="CL40" s="1">
        <f>수강생명단!$C36</f>
        <v>39110</v>
      </c>
      <c r="CM40" s="1" t="str">
        <f>수강생명단!D36</f>
        <v>김동현A</v>
      </c>
      <c r="CN40" s="1" t="str">
        <f>IFERROR(IF(VLOOKUP($BM40,'4주차'!$P$5:$S$406,3,FALSE)="","",VLOOKUP($BM40,'4주차'!$P$5:$S$406,3,FALSE)),"")</f>
        <v>65(라)</v>
      </c>
      <c r="CO40" s="1" t="str">
        <f>IFERROR(VLOOKUP($BM40,'4주차'!$P$5:$S$400,4,FALSE)," ")</f>
        <v>라이브</v>
      </c>
      <c r="CQ40" s="1">
        <f>수강생명단!$C36</f>
        <v>39110</v>
      </c>
      <c r="CR40" s="1">
        <f>수강생명단!C36</f>
        <v>39110</v>
      </c>
      <c r="CS40" s="1" t="str">
        <f>IFERROR(IF(VLOOKUP($BS40,'4주차'!$V$5:$X$406,3,FALSE)="","",VLOOKUP($BS40,'4주차'!$V$5:$X$406,3,FALSE)),"")</f>
        <v/>
      </c>
      <c r="CV40" s="1">
        <v>33</v>
      </c>
      <c r="CW40" s="1" t="str">
        <f>수강생명단!D36</f>
        <v>김동현A</v>
      </c>
      <c r="CX40" s="1" t="str">
        <f>IFERROR(VLOOKUP($BX40,'5주차'!$B$5:$D$400,2,FALSE),"불참")</f>
        <v>80(라)</v>
      </c>
      <c r="CY40" s="1" t="str">
        <f>IFERROR(VLOOKUP($AY40,'5주차'!$B$5:$D$400,3,FALSE),"불참")</f>
        <v>라이브</v>
      </c>
      <c r="DA40" s="1">
        <v>33</v>
      </c>
      <c r="DB40" s="1" t="str">
        <f>수강생명단!D36</f>
        <v>김동현A</v>
      </c>
      <c r="DC40" s="1" t="str">
        <f>IFERROR(VLOOKUP($CC40,'5주차'!$G$5:$I$400,2,FALSE),"불참")</f>
        <v>불참</v>
      </c>
      <c r="DD40" s="1" t="str">
        <f>IFERROR(VLOOKUP($CC40,'5주차'!$G$5:$I$400,3,FALSE),"불참")</f>
        <v>불참</v>
      </c>
      <c r="DF40" s="1">
        <v>33</v>
      </c>
      <c r="DG40" s="1" t="str">
        <f>수강생명단!D36</f>
        <v>김동현A</v>
      </c>
      <c r="DH40" s="1" t="str">
        <f>IFERROR(VLOOKUP($CH40,'5주차'!$V$5:$X$400,2,FALSE),"불참")</f>
        <v>불참</v>
      </c>
      <c r="DI40" s="1" t="str">
        <f>IFERROR(VLOOKUP($BI40,'5주차'!$V$5:$X$400,3,FALSE),"불참")</f>
        <v>불참</v>
      </c>
      <c r="DK40" s="1">
        <v>33</v>
      </c>
      <c r="DL40" s="1" t="str">
        <f>수강생명단!D36</f>
        <v>김동현A</v>
      </c>
      <c r="DM40" s="1" t="str">
        <f>IFERROR(VLOOKUP($CM40,'5주차'!$AA$5:$AC$400,2,FALSE),"불참")</f>
        <v>불참</v>
      </c>
      <c r="DN40" s="1" t="str">
        <f>IFERROR(VLOOKUP($CM40,'5주차'!$AA$5:$AC$400,3,FALSE),"불참")</f>
        <v>불참</v>
      </c>
      <c r="DP40" s="1">
        <v>33</v>
      </c>
      <c r="DQ40" s="1" t="str">
        <f>수강생명단!D36</f>
        <v>김동현A</v>
      </c>
      <c r="DR40" s="1" t="str">
        <f>IFERROR(VLOOKUP(#REF!,'5주차'!$AF$5:$AH$400,2,FALSE),"불참")</f>
        <v>불참</v>
      </c>
      <c r="DS40" s="1" t="str">
        <f>IFERROR(VLOOKUP(#REF!,'5주차'!$AF$5:$AH$400,3,FALSE),"불참")</f>
        <v>불참</v>
      </c>
      <c r="DU40" s="1">
        <v>33</v>
      </c>
      <c r="DV40" s="1">
        <f>수강생명단!C36</f>
        <v>39110</v>
      </c>
      <c r="DW40" s="1" t="str">
        <f>IFERROR(VLOOKUP($DV40,'5주차'!$AK$5:$AL$400,2,FALSE),"불참")</f>
        <v>불참</v>
      </c>
      <c r="DX40" s="1" t="str">
        <f>IFERROR(VLOOKUP($DV40,'5주차'!$AK$5:$AL$400,2,FALSE),"불참")</f>
        <v>불참</v>
      </c>
    </row>
    <row r="41" spans="1:128" ht="21.95" customHeight="1" x14ac:dyDescent="0.15">
      <c r="A41" s="1">
        <f>수강생명단!$C37</f>
        <v>41280</v>
      </c>
      <c r="B41" s="1" t="str">
        <f>수강생명단!D37</f>
        <v>김무준</v>
      </c>
      <c r="C41" s="1">
        <f>IFERROR(IF(VLOOKUP($A41,'1주차'!$A$5:$D$393,3,FALSE)="","",VLOOKUP($A41,'1주차'!$A$5:$D$393,3,FALSE)),"")</f>
        <v>70</v>
      </c>
      <c r="D41" s="1" t="str">
        <f>IFERROR(IF(VLOOKUP($Q41,'1주차'!$A$5:$D$393,4,FALSE)="","",VLOOKUP($B41,'1주차'!$Q$5:$S$393,3,FALSE)),"")</f>
        <v/>
      </c>
      <c r="F41" s="1">
        <f>수강생명단!C37</f>
        <v>41280</v>
      </c>
      <c r="G41" s="1" t="str">
        <f>수강생명단!D37</f>
        <v>김무준</v>
      </c>
      <c r="H41" s="1">
        <f>IFERROR(IF(VLOOKUP($F41,'1주차'!$F$5:$I$393,3,FALSE)="","",VLOOKUP($F41,'1주차'!$F$5:$I$393,3,FALSE)),"")</f>
        <v>70</v>
      </c>
      <c r="I41" s="1" t="str">
        <f>IFERROR(IF(VLOOKUP($Q41,'1주차'!$F$5:$I$393,3,FALSE)="","",VLOOKUP($B41,'1주차'!$Q$5:$S$393,3,FALSE)),"")</f>
        <v/>
      </c>
      <c r="K41" s="1">
        <f>수강생명단!C37</f>
        <v>41280</v>
      </c>
      <c r="L41" s="1" t="str">
        <f>수강생명단!D37</f>
        <v>김무준</v>
      </c>
      <c r="M41" s="1">
        <f>IFERROR(IF(VLOOKUP($K41,'1주차'!$K$5:$N$393,3,FALSE)="","",VLOOKUP($K41,'1주차'!$K$5:$N$393,3,FALSE)),"")</f>
        <v>70</v>
      </c>
      <c r="N41" s="1" t="str">
        <f>IFERROR(IF(VLOOKUP($Q41,'1주차'!$N$5:$KQ$393,3,FALSE)="","",VLOOKUP($B41,'1주차'!$Q$5:$S$393,3,FALSE)),"")</f>
        <v/>
      </c>
      <c r="P41" s="1">
        <f>수강생명단!C37</f>
        <v>41280</v>
      </c>
      <c r="Q41" s="1" t="str">
        <f>수강생명단!D37</f>
        <v>김무준</v>
      </c>
      <c r="R41" s="1">
        <f>IFERROR(IF(VLOOKUP($P41,'1주차'!$P$5:$S$393,3,FALSE)="","",VLOOKUP($P41,'1주차'!$P$5:$S$393,3,FALSE)),"")</f>
        <v>75</v>
      </c>
      <c r="S41" s="1">
        <f>IFERROR(IF(VLOOKUP($P41,'1주차'!$P$5:$S$393,4,FALSE)="","",VLOOKUP($P41,'1주차'!$P$5:$S$393,4,FALSE)),"")</f>
        <v>70</v>
      </c>
      <c r="U41" s="1">
        <f>수강생명단!C37</f>
        <v>41280</v>
      </c>
      <c r="V41" s="1" t="str">
        <f>수강생명단!D37</f>
        <v>김무준</v>
      </c>
      <c r="Z41" s="1">
        <f>수강생명단!$C37</f>
        <v>41280</v>
      </c>
      <c r="AA41" s="1" t="str">
        <f>수강생명단!D37</f>
        <v>김무준</v>
      </c>
      <c r="AB41" s="1">
        <f>IFERROR(IF(VLOOKUP($A41,'2주차'!$A$5:$D$406,3,FALSE)="","",VLOOKUP($A41,'2주차'!$A$5:$D$406,3,FALSE)),"")</f>
        <v>70</v>
      </c>
      <c r="AC41" s="1">
        <f>IFERROR(VLOOKUP($Z41,'2주차'!$A$5:$D$400,4,FALSE)," ")</f>
        <v>100</v>
      </c>
      <c r="AE41" s="1">
        <f>수강생명단!$C37</f>
        <v>41280</v>
      </c>
      <c r="AF41" s="1" t="str">
        <f>수강생명단!D37</f>
        <v>김무준</v>
      </c>
      <c r="AG41" s="1">
        <f>IFERROR(IF(VLOOKUP($AE41,'2주차'!$F$5:$I$406,3,FALSE)="","",VLOOKUP($F41,'2주차'!$F$5:$I$406,3,FALSE)),"")</f>
        <v>75</v>
      </c>
      <c r="AH41" s="1">
        <f>IFERROR(VLOOKUP($AE41,'2주차'!$F$5:$I$400,4,FALSE)," ")</f>
        <v>80</v>
      </c>
      <c r="AJ41" s="1">
        <f>수강생명단!$C37</f>
        <v>41280</v>
      </c>
      <c r="AK41" s="1" t="str">
        <f>수강생명단!D37</f>
        <v>김무준</v>
      </c>
      <c r="AL41" s="1">
        <f>IFERROR(IF(VLOOKUP($AJ41,'2주차'!$U$5:$X$406,3,FALSE)="","",VLOOKUP($F41,'2주차'!$U$5:$X$406,3,FALSE)),"")</f>
        <v>70</v>
      </c>
      <c r="AM41" s="1">
        <f>IFERROR(VLOOKUP($AJ41,'2주차'!$U$5:$X$400,4,FALSE)," ")</f>
        <v>60</v>
      </c>
      <c r="AO41" s="1">
        <f>수강생명단!$C37</f>
        <v>41280</v>
      </c>
      <c r="AP41" s="1" t="str">
        <f>수강생명단!D37</f>
        <v>김무준</v>
      </c>
      <c r="AQ41" s="1">
        <f>IFERROR(IF(VLOOKUP($AO41,'2주차'!$Z$5:$AC$406,3,FALSE)="","",VLOOKUP($AO41,'2주차'!$Z$5:$AC$406,3,FALSE)),"")</f>
        <v>70</v>
      </c>
      <c r="AR41" s="1">
        <f>IFERROR(VLOOKUP($AO41,'2주차'!$Z$5:$AC$400,4,FALSE)," ")</f>
        <v>90</v>
      </c>
      <c r="AT41" s="1">
        <f>수강생명단!$C37</f>
        <v>41280</v>
      </c>
      <c r="AU41" s="1">
        <f>수강생명단!C37</f>
        <v>41280</v>
      </c>
      <c r="AV41" s="1">
        <f>IFERROR(IF(VLOOKUP($AU41,'2주차'!$AF$5:$AI$406,3,FALSE)="","",VLOOKUP($AU41,'2주차'!$AF$5:$AI$406,3,FALSE)),"")</f>
        <v>95</v>
      </c>
      <c r="AX41" s="1">
        <f>수강생명단!$C37</f>
        <v>41280</v>
      </c>
      <c r="AY41" s="1" t="str">
        <f>수강생명단!D37</f>
        <v>김무준</v>
      </c>
      <c r="AZ41" s="1">
        <f>IFERROR(IF(VLOOKUP($A41,'3주차'!$A$5:$D$406,3,FALSE)="","",VLOOKUP($A41,'3주차'!$A$5:$D$406,3,FALSE)),"")</f>
        <v>85</v>
      </c>
      <c r="BA41" s="1">
        <f>IFERROR(VLOOKUP($Z41,'3주차'!$A$5:$D$400,4,FALSE)," ")</f>
        <v>100</v>
      </c>
      <c r="BC41" s="1">
        <f>수강생명단!$C37</f>
        <v>41280</v>
      </c>
      <c r="BD41" s="1" t="str">
        <f>수강생명단!D37</f>
        <v>김무준</v>
      </c>
      <c r="BE41" s="1">
        <f>IFERROR(IF(VLOOKUP($BC41,'3주차'!$F$5:$I$406,3,FALSE)="","",VLOOKUP($F41,'3주차'!$F$5:$I$406,3,FALSE)),"")</f>
        <v>80</v>
      </c>
      <c r="BF41" s="1">
        <f>IFERROR(VLOOKUP($BC41,'3주차'!$F$5:$I$400,4,FALSE)," ")</f>
        <v>90</v>
      </c>
      <c r="BH41" s="1">
        <f>수강생명단!$C37</f>
        <v>41280</v>
      </c>
      <c r="BI41" s="1" t="str">
        <f>수강생명단!D37</f>
        <v>김무준</v>
      </c>
      <c r="BJ41" s="1">
        <f>IFERROR(IF(VLOOKUP($BH41,'3주차'!$K$5:$N$406,3,FALSE)="","",VLOOKUP($AJ41,'3주차'!$K$5:$XN$406,3,FALSE)),"")</f>
        <v>70</v>
      </c>
      <c r="BK41" s="1">
        <f>IFERROR(VLOOKUP($BH41,'3주차'!$K$5:$N$400,4,FALSE)," ")</f>
        <v>80</v>
      </c>
      <c r="BM41" s="1">
        <f>수강생명단!$C37</f>
        <v>41280</v>
      </c>
      <c r="BN41" s="1" t="str">
        <f>수강생명단!D37</f>
        <v>김무준</v>
      </c>
      <c r="BO41" s="1">
        <f>IFERROR(IF(VLOOKUP($BM41,'3주차'!$P$5:$S$406,3,FALSE)="","",VLOOKUP($BM41,'3주차'!$P$5:$S$406,3,FALSE)),"")</f>
        <v>80</v>
      </c>
      <c r="BP41" s="1">
        <f>IFERROR(VLOOKUP($BM41,'3주차'!$P$5:$S$400,4,FALSE)," ")</f>
        <v>70</v>
      </c>
      <c r="BR41" s="1">
        <f>수강생명단!$C37</f>
        <v>41280</v>
      </c>
      <c r="BS41" s="1">
        <f>수강생명단!C37</f>
        <v>41280</v>
      </c>
      <c r="BT41" s="1">
        <f>IFERROR(IF(VLOOKUP($BS41,'3주차'!$V$5:$X$406,3,FALSE)="","",VLOOKUP($BS41,'3주차'!$V$5:$X$406,3,FALSE)),"")</f>
        <v>99</v>
      </c>
      <c r="BW41" s="1">
        <f>수강생명단!$C37</f>
        <v>41280</v>
      </c>
      <c r="BX41" s="1" t="str">
        <f>수강생명단!D37</f>
        <v>김무준</v>
      </c>
      <c r="BY41" s="1">
        <f>IFERROR(IF(VLOOKUP($A41,'4주차'!$A$5:$D$406,3,FALSE)="","",VLOOKUP($A41,'4주차'!$A$5:$D$406,3,FALSE)),"")</f>
        <v>90</v>
      </c>
      <c r="BZ41" s="1">
        <f>IFERROR(VLOOKUP($Z41,'4주차'!$A$5:$D$400,4,FALSE)," ")</f>
        <v>60</v>
      </c>
      <c r="CB41" s="1">
        <f>수강생명단!$C37</f>
        <v>41280</v>
      </c>
      <c r="CC41" s="1" t="str">
        <f>수강생명단!D37</f>
        <v>김무준</v>
      </c>
      <c r="CD41" s="1">
        <f>IFERROR(IF(VLOOKUP($BC41,'4주차'!$F$5:$I$406,3,FALSE)="","",VLOOKUP($F41,'4주차'!$F$5:$I$406,3,FALSE)),"")</f>
        <v>85</v>
      </c>
      <c r="CE41" s="1">
        <f>IFERROR(VLOOKUP($BC41,'4주차'!$F$5:$I$400,4,FALSE)," ")</f>
        <v>100</v>
      </c>
      <c r="CG41" s="1">
        <f>수강생명단!$C37</f>
        <v>41280</v>
      </c>
      <c r="CH41" s="1" t="str">
        <f>수강생명단!D37</f>
        <v>김무준</v>
      </c>
      <c r="CI41" s="1">
        <f>IFERROR(IF(VLOOKUP($BH41,'4주차'!$K$5:$N$406,3,FALSE)="","",VLOOKUP($AJ41,'4주차'!$K$5:$WU$406,3,FALSE)),"")</f>
        <v>75</v>
      </c>
      <c r="CJ41" s="1">
        <f>IFERROR(VLOOKUP($BH41,'4주차'!$K$5:$N$400,4,FALSE)," ")</f>
        <v>80</v>
      </c>
      <c r="CL41" s="1">
        <f>수강생명단!$C37</f>
        <v>41280</v>
      </c>
      <c r="CM41" s="1" t="str">
        <f>수강생명단!D37</f>
        <v>김무준</v>
      </c>
      <c r="CN41" s="1">
        <f>IFERROR(IF(VLOOKUP($BM41,'4주차'!$P$5:$S$406,3,FALSE)="","",VLOOKUP($BM41,'4주차'!$P$5:$S$406,3,FALSE)),"")</f>
        <v>80</v>
      </c>
      <c r="CO41" s="1">
        <f>IFERROR(VLOOKUP($BM41,'4주차'!$P$5:$S$400,4,FALSE)," ")</f>
        <v>90</v>
      </c>
      <c r="CQ41" s="1">
        <f>수강생명단!$C37</f>
        <v>41280</v>
      </c>
      <c r="CR41" s="1">
        <f>수강생명단!C37</f>
        <v>41280</v>
      </c>
      <c r="CS41" s="1">
        <f>IFERROR(IF(VLOOKUP($BS41,'4주차'!$V$5:$X$406,3,FALSE)="","",VLOOKUP($BS41,'4주차'!$V$5:$X$406,3,FALSE)),"")</f>
        <v>99</v>
      </c>
      <c r="CV41" s="1">
        <v>34</v>
      </c>
      <c r="CW41" s="1" t="str">
        <f>수강생명단!D37</f>
        <v>김무준</v>
      </c>
      <c r="CX41" s="1">
        <f>IFERROR(VLOOKUP($BX41,'5주차'!$B$5:$D$400,2,FALSE),"불참")</f>
        <v>85</v>
      </c>
      <c r="CY41" s="1">
        <f>IFERROR(VLOOKUP($AY41,'5주차'!$B$5:$D$400,3,FALSE),"불참")</f>
        <v>60</v>
      </c>
      <c r="DA41" s="1">
        <v>34</v>
      </c>
      <c r="DB41" s="1" t="str">
        <f>수강생명단!D37</f>
        <v>김무준</v>
      </c>
      <c r="DC41" s="1" t="str">
        <f>IFERROR(VLOOKUP($CC41,'5주차'!$G$5:$I$400,2,FALSE),"불참")</f>
        <v>불참</v>
      </c>
      <c r="DD41" s="1" t="str">
        <f>IFERROR(VLOOKUP($CC41,'5주차'!$G$5:$I$400,3,FALSE),"불참")</f>
        <v>불참</v>
      </c>
      <c r="DF41" s="1">
        <v>34</v>
      </c>
      <c r="DG41" s="1" t="str">
        <f>수강생명단!D37</f>
        <v>김무준</v>
      </c>
      <c r="DH41" s="1" t="str">
        <f>IFERROR(VLOOKUP($CH41,'5주차'!$V$5:$X$400,2,FALSE),"불참")</f>
        <v>불참</v>
      </c>
      <c r="DI41" s="1" t="str">
        <f>IFERROR(VLOOKUP($BI41,'5주차'!$V$5:$X$400,3,FALSE),"불참")</f>
        <v>불참</v>
      </c>
      <c r="DK41" s="1">
        <v>34</v>
      </c>
      <c r="DL41" s="1" t="str">
        <f>수강생명단!D37</f>
        <v>김무준</v>
      </c>
      <c r="DM41" s="1" t="str">
        <f>IFERROR(VLOOKUP($CM41,'5주차'!$AA$5:$AC$400,2,FALSE),"불참")</f>
        <v>불참</v>
      </c>
      <c r="DN41" s="1" t="str">
        <f>IFERROR(VLOOKUP($CM41,'5주차'!$AA$5:$AC$400,3,FALSE),"불참")</f>
        <v>불참</v>
      </c>
      <c r="DP41" s="1">
        <v>34</v>
      </c>
      <c r="DQ41" s="1" t="str">
        <f>수강생명단!D37</f>
        <v>김무준</v>
      </c>
      <c r="DR41" s="1" t="str">
        <f>IFERROR(VLOOKUP(#REF!,'5주차'!$AF$5:$AH$400,2,FALSE),"불참")</f>
        <v>불참</v>
      </c>
      <c r="DS41" s="1" t="str">
        <f>IFERROR(VLOOKUP(#REF!,'5주차'!$AF$5:$AH$400,3,FALSE),"불참")</f>
        <v>불참</v>
      </c>
      <c r="DU41" s="1">
        <v>34</v>
      </c>
      <c r="DV41" s="1">
        <f>수강생명단!C37</f>
        <v>41280</v>
      </c>
      <c r="DW41" s="1" t="str">
        <f>IFERROR(VLOOKUP($DV41,'5주차'!$AK$5:$AL$400,2,FALSE),"불참")</f>
        <v>불참</v>
      </c>
      <c r="DX41" s="1" t="str">
        <f>IFERROR(VLOOKUP($DV41,'5주차'!$AK$5:$AL$400,2,FALSE),"불참")</f>
        <v>불참</v>
      </c>
    </row>
    <row r="42" spans="1:128" ht="21.95" customHeight="1" x14ac:dyDescent="0.15">
      <c r="A42" s="1">
        <f>수강생명단!$C38</f>
        <v>22569</v>
      </c>
      <c r="B42" s="1" t="str">
        <f>수강생명단!D38</f>
        <v>김민규</v>
      </c>
      <c r="C42" s="1">
        <f>IFERROR(IF(VLOOKUP($A42,'1주차'!$A$5:$D$393,3,FALSE)="","",VLOOKUP($A42,'1주차'!$A$5:$D$393,3,FALSE)),"")</f>
        <v>80</v>
      </c>
      <c r="D42" s="1" t="str">
        <f>IFERROR(IF(VLOOKUP($Q42,'1주차'!$A$5:$D$393,4,FALSE)="","",VLOOKUP($B42,'1주차'!$Q$5:$S$393,3,FALSE)),"")</f>
        <v/>
      </c>
      <c r="F42" s="1">
        <f>수강생명단!C38</f>
        <v>22569</v>
      </c>
      <c r="G42" s="1" t="str">
        <f>수강생명단!D38</f>
        <v>김민규</v>
      </c>
      <c r="H42" s="1">
        <f>IFERROR(IF(VLOOKUP($F42,'1주차'!$F$5:$I$393,3,FALSE)="","",VLOOKUP($F42,'1주차'!$F$5:$I$393,3,FALSE)),"")</f>
        <v>95</v>
      </c>
      <c r="I42" s="1" t="str">
        <f>IFERROR(IF(VLOOKUP($Q42,'1주차'!$F$5:$I$393,3,FALSE)="","",VLOOKUP($B42,'1주차'!$Q$5:$S$393,3,FALSE)),"")</f>
        <v/>
      </c>
      <c r="K42" s="1">
        <f>수강생명단!C38</f>
        <v>22569</v>
      </c>
      <c r="L42" s="1" t="str">
        <f>수강생명단!D38</f>
        <v>김민규</v>
      </c>
      <c r="M42" s="1">
        <f>IFERROR(IF(VLOOKUP($K42,'1주차'!$K$5:$N$393,3,FALSE)="","",VLOOKUP($K42,'1주차'!$K$5:$N$393,3,FALSE)),"")</f>
        <v>95</v>
      </c>
      <c r="N42" s="1" t="str">
        <f>IFERROR(IF(VLOOKUP($Q42,'1주차'!$N$5:$KQ$393,3,FALSE)="","",VLOOKUP($B42,'1주차'!$Q$5:$S$393,3,FALSE)),"")</f>
        <v/>
      </c>
      <c r="P42" s="1">
        <f>수강생명단!C38</f>
        <v>22569</v>
      </c>
      <c r="Q42" s="1" t="str">
        <f>수강생명단!D38</f>
        <v>김민규</v>
      </c>
      <c r="R42" s="1">
        <f>IFERROR(IF(VLOOKUP($P42,'1주차'!$P$5:$S$393,3,FALSE)="","",VLOOKUP($P42,'1주차'!$P$5:$S$393,3,FALSE)),"")</f>
        <v>85</v>
      </c>
      <c r="S42" s="1">
        <f>IFERROR(IF(VLOOKUP($P42,'1주차'!$P$5:$S$393,4,FALSE)="","",VLOOKUP($P42,'1주차'!$P$5:$S$393,4,FALSE)),"")</f>
        <v>80</v>
      </c>
      <c r="U42" s="1">
        <f>수강생명단!C38</f>
        <v>22569</v>
      </c>
      <c r="V42" s="1" t="str">
        <f>수강생명단!D38</f>
        <v>김민규</v>
      </c>
      <c r="Z42" s="1">
        <f>수강생명단!$C38</f>
        <v>22569</v>
      </c>
      <c r="AA42" s="1" t="str">
        <f>수강생명단!D38</f>
        <v>김민규</v>
      </c>
      <c r="AB42" s="1">
        <f>IFERROR(IF(VLOOKUP($A42,'2주차'!$A$5:$D$406,3,FALSE)="","",VLOOKUP($A42,'2주차'!$A$5:$D$406,3,FALSE)),"")</f>
        <v>75</v>
      </c>
      <c r="AC42" s="1">
        <f>IFERROR(VLOOKUP($Z42,'2주차'!$A$5:$D$400,4,FALSE)," ")</f>
        <v>90</v>
      </c>
      <c r="AE42" s="1">
        <f>수강생명단!$C38</f>
        <v>22569</v>
      </c>
      <c r="AF42" s="1" t="str">
        <f>수강생명단!D38</f>
        <v>김민규</v>
      </c>
      <c r="AG42" s="1">
        <f>IFERROR(IF(VLOOKUP($AE42,'2주차'!$F$5:$I$406,3,FALSE)="","",VLOOKUP($F42,'2주차'!$F$5:$I$406,3,FALSE)),"")</f>
        <v>100</v>
      </c>
      <c r="AH42" s="1">
        <f>IFERROR(VLOOKUP($AE42,'2주차'!$F$5:$I$400,4,FALSE)," ")</f>
        <v>90</v>
      </c>
      <c r="AJ42" s="1">
        <f>수강생명단!$C38</f>
        <v>22569</v>
      </c>
      <c r="AK42" s="1" t="str">
        <f>수강생명단!D38</f>
        <v>김민규</v>
      </c>
      <c r="AL42" s="1">
        <f>IFERROR(IF(VLOOKUP($AJ42,'2주차'!$U$5:$X$406,3,FALSE)="","",VLOOKUP($F42,'2주차'!$U$5:$X$406,3,FALSE)),"")</f>
        <v>85</v>
      </c>
      <c r="AM42" s="1">
        <f>IFERROR(VLOOKUP($AJ42,'2주차'!$U$5:$X$400,4,FALSE)," ")</f>
        <v>90</v>
      </c>
      <c r="AO42" s="1">
        <f>수강생명단!$C38</f>
        <v>22569</v>
      </c>
      <c r="AP42" s="1" t="str">
        <f>수강생명단!D38</f>
        <v>김민규</v>
      </c>
      <c r="AQ42" s="1">
        <f>IFERROR(IF(VLOOKUP($AO42,'2주차'!$Z$5:$AC$406,3,FALSE)="","",VLOOKUP($AO42,'2주차'!$Z$5:$AC$406,3,FALSE)),"")</f>
        <v>85</v>
      </c>
      <c r="AR42" s="1">
        <f>IFERROR(VLOOKUP($AO42,'2주차'!$Z$5:$AC$400,4,FALSE)," ")</f>
        <v>80</v>
      </c>
      <c r="AT42" s="1">
        <f>수강생명단!$C38</f>
        <v>22569</v>
      </c>
      <c r="AU42" s="1">
        <f>수강생명단!C38</f>
        <v>22569</v>
      </c>
      <c r="AV42" s="1">
        <f>IFERROR(IF(VLOOKUP($AU42,'2주차'!$AF$5:$AI$406,3,FALSE)="","",VLOOKUP($AU42,'2주차'!$AF$5:$AI$406,3,FALSE)),"")</f>
        <v>95</v>
      </c>
      <c r="AX42" s="1">
        <f>수강생명단!$C38</f>
        <v>22569</v>
      </c>
      <c r="AY42" s="1" t="str">
        <f>수강생명단!D38</f>
        <v>김민규</v>
      </c>
      <c r="AZ42" s="1">
        <f>IFERROR(IF(VLOOKUP($A42,'3주차'!$A$5:$D$406,3,FALSE)="","",VLOOKUP($A42,'3주차'!$A$5:$D$406,3,FALSE)),"")</f>
        <v>75</v>
      </c>
      <c r="BA42" s="1">
        <f>IFERROR(VLOOKUP($Z42,'3주차'!$A$5:$D$400,4,FALSE)," ")</f>
        <v>90</v>
      </c>
      <c r="BC42" s="1">
        <f>수강생명단!$C38</f>
        <v>22569</v>
      </c>
      <c r="BD42" s="1" t="str">
        <f>수강생명단!D38</f>
        <v>김민규</v>
      </c>
      <c r="BE42" s="1">
        <f>IFERROR(IF(VLOOKUP($BC42,'3주차'!$F$5:$I$406,3,FALSE)="","",VLOOKUP($F42,'3주차'!$F$5:$I$406,3,FALSE)),"")</f>
        <v>90</v>
      </c>
      <c r="BF42" s="1">
        <f>IFERROR(VLOOKUP($BC42,'3주차'!$F$5:$I$400,4,FALSE)," ")</f>
        <v>90</v>
      </c>
      <c r="BH42" s="1">
        <f>수강생명단!$C38</f>
        <v>22569</v>
      </c>
      <c r="BI42" s="1" t="str">
        <f>수강생명단!D38</f>
        <v>김민규</v>
      </c>
      <c r="BJ42" s="1">
        <f>IFERROR(IF(VLOOKUP($BH42,'3주차'!$K$5:$N$406,3,FALSE)="","",VLOOKUP($AJ42,'3주차'!$K$5:$XN$406,3,FALSE)),"")</f>
        <v>80</v>
      </c>
      <c r="BK42" s="1">
        <f>IFERROR(VLOOKUP($BH42,'3주차'!$K$5:$N$400,4,FALSE)," ")</f>
        <v>100</v>
      </c>
      <c r="BM42" s="1">
        <f>수강생명단!$C38</f>
        <v>22569</v>
      </c>
      <c r="BN42" s="1" t="str">
        <f>수강생명단!D38</f>
        <v>김민규</v>
      </c>
      <c r="BO42" s="1">
        <f>IFERROR(IF(VLOOKUP($BM42,'3주차'!$P$5:$S$406,3,FALSE)="","",VLOOKUP($BM42,'3주차'!$P$5:$S$406,3,FALSE)),"")</f>
        <v>80</v>
      </c>
      <c r="BP42" s="1">
        <f>IFERROR(VLOOKUP($BM42,'3주차'!$P$5:$S$400,4,FALSE)," ")</f>
        <v>100</v>
      </c>
      <c r="BR42" s="1">
        <f>수강생명단!$C38</f>
        <v>22569</v>
      </c>
      <c r="BS42" s="1">
        <f>수강생명단!C38</f>
        <v>22569</v>
      </c>
      <c r="BT42" s="1">
        <f>IFERROR(IF(VLOOKUP($BS42,'3주차'!$V$5:$X$406,3,FALSE)="","",VLOOKUP($BS42,'3주차'!$V$5:$X$406,3,FALSE)),"")</f>
        <v>93</v>
      </c>
      <c r="BW42" s="1">
        <f>수강생명단!$C38</f>
        <v>22569</v>
      </c>
      <c r="BX42" s="1" t="str">
        <f>수강생명단!D38</f>
        <v>김민규</v>
      </c>
      <c r="BY42" s="1">
        <f>IFERROR(IF(VLOOKUP($A42,'4주차'!$A$5:$D$406,3,FALSE)="","",VLOOKUP($A42,'4주차'!$A$5:$D$406,3,FALSE)),"")</f>
        <v>75</v>
      </c>
      <c r="BZ42" s="1">
        <f>IFERROR(VLOOKUP($Z42,'4주차'!$A$5:$D$400,4,FALSE)," ")</f>
        <v>80</v>
      </c>
      <c r="CB42" s="1">
        <f>수강생명단!$C38</f>
        <v>22569</v>
      </c>
      <c r="CC42" s="1" t="str">
        <f>수강생명단!D38</f>
        <v>김민규</v>
      </c>
      <c r="CD42" s="1">
        <f>IFERROR(IF(VLOOKUP($BC42,'4주차'!$F$5:$I$406,3,FALSE)="","",VLOOKUP($F42,'4주차'!$F$5:$I$406,3,FALSE)),"")</f>
        <v>70</v>
      </c>
      <c r="CE42" s="1">
        <f>IFERROR(VLOOKUP($BC42,'4주차'!$F$5:$I$400,4,FALSE)," ")</f>
        <v>80</v>
      </c>
      <c r="CG42" s="1">
        <f>수강생명단!$C38</f>
        <v>22569</v>
      </c>
      <c r="CH42" s="1" t="str">
        <f>수강생명단!D38</f>
        <v>김민규</v>
      </c>
      <c r="CI42" s="1">
        <f>IFERROR(IF(VLOOKUP($BH42,'4주차'!$K$5:$N$406,3,FALSE)="","",VLOOKUP($AJ42,'4주차'!$K$5:$WU$406,3,FALSE)),"")</f>
        <v>90</v>
      </c>
      <c r="CJ42" s="1">
        <f>IFERROR(VLOOKUP($BH42,'4주차'!$K$5:$N$400,4,FALSE)," ")</f>
        <v>90</v>
      </c>
      <c r="CL42" s="1">
        <f>수강생명단!$C38</f>
        <v>22569</v>
      </c>
      <c r="CM42" s="1" t="str">
        <f>수강생명단!D38</f>
        <v>김민규</v>
      </c>
      <c r="CN42" s="1">
        <f>IFERROR(IF(VLOOKUP($BM42,'4주차'!$P$5:$S$406,3,FALSE)="","",VLOOKUP($BM42,'4주차'!$P$5:$S$406,3,FALSE)),"")</f>
        <v>80</v>
      </c>
      <c r="CO42" s="1">
        <f>IFERROR(VLOOKUP($BM42,'4주차'!$P$5:$S$400,4,FALSE)," ")</f>
        <v>70</v>
      </c>
      <c r="CQ42" s="1">
        <f>수강생명단!$C38</f>
        <v>22569</v>
      </c>
      <c r="CR42" s="1">
        <f>수강생명단!C38</f>
        <v>22569</v>
      </c>
      <c r="CS42" s="1">
        <f>IFERROR(IF(VLOOKUP($BS42,'4주차'!$V$5:$X$406,3,FALSE)="","",VLOOKUP($BS42,'4주차'!$V$5:$X$406,3,FALSE)),"")</f>
        <v>89</v>
      </c>
      <c r="CV42" s="1">
        <v>35</v>
      </c>
      <c r="CW42" s="1" t="str">
        <f>수강생명단!D38</f>
        <v>김민규</v>
      </c>
      <c r="CX42" s="1">
        <f>IFERROR(VLOOKUP($BX42,'5주차'!$B$5:$D$400,2,FALSE),"불참")</f>
        <v>70</v>
      </c>
      <c r="CY42" s="1">
        <f>IFERROR(VLOOKUP($AY42,'5주차'!$B$5:$D$400,3,FALSE),"불참")</f>
        <v>70</v>
      </c>
      <c r="DA42" s="1">
        <v>35</v>
      </c>
      <c r="DB42" s="1" t="str">
        <f>수강생명단!D38</f>
        <v>김민규</v>
      </c>
      <c r="DC42" s="1" t="str">
        <f>IFERROR(VLOOKUP($CC42,'5주차'!$G$5:$I$400,2,FALSE),"불참")</f>
        <v>불참</v>
      </c>
      <c r="DD42" s="1" t="str">
        <f>IFERROR(VLOOKUP($CC42,'5주차'!$G$5:$I$400,3,FALSE),"불참")</f>
        <v>불참</v>
      </c>
      <c r="DF42" s="1">
        <v>35</v>
      </c>
      <c r="DG42" s="1" t="str">
        <f>수강생명단!D38</f>
        <v>김민규</v>
      </c>
      <c r="DH42" s="1" t="str">
        <f>IFERROR(VLOOKUP($CH42,'5주차'!$V$5:$X$400,2,FALSE),"불참")</f>
        <v>불참</v>
      </c>
      <c r="DI42" s="1" t="str">
        <f>IFERROR(VLOOKUP($BI42,'5주차'!$V$5:$X$400,3,FALSE),"불참")</f>
        <v>불참</v>
      </c>
      <c r="DK42" s="1">
        <v>35</v>
      </c>
      <c r="DL42" s="1" t="str">
        <f>수강생명단!D38</f>
        <v>김민규</v>
      </c>
      <c r="DM42" s="1" t="str">
        <f>IFERROR(VLOOKUP($CM42,'5주차'!$AA$5:$AC$400,2,FALSE),"불참")</f>
        <v>불참</v>
      </c>
      <c r="DN42" s="1" t="str">
        <f>IFERROR(VLOOKUP($CM42,'5주차'!$AA$5:$AC$400,3,FALSE),"불참")</f>
        <v>불참</v>
      </c>
      <c r="DP42" s="1">
        <v>35</v>
      </c>
      <c r="DQ42" s="1" t="str">
        <f>수강생명단!D38</f>
        <v>김민규</v>
      </c>
      <c r="DR42" s="1" t="str">
        <f>IFERROR(VLOOKUP(#REF!,'5주차'!$AF$5:$AH$400,2,FALSE),"불참")</f>
        <v>불참</v>
      </c>
      <c r="DS42" s="1" t="str">
        <f>IFERROR(VLOOKUP(#REF!,'5주차'!$AF$5:$AH$400,3,FALSE),"불참")</f>
        <v>불참</v>
      </c>
      <c r="DU42" s="1">
        <v>35</v>
      </c>
      <c r="DV42" s="1">
        <f>수강생명단!C38</f>
        <v>22569</v>
      </c>
      <c r="DW42" s="1" t="str">
        <f>IFERROR(VLOOKUP($DV42,'5주차'!$AK$5:$AL$400,2,FALSE),"불참")</f>
        <v>불참</v>
      </c>
      <c r="DX42" s="1" t="str">
        <f>IFERROR(VLOOKUP($DV42,'5주차'!$AK$5:$AL$400,2,FALSE),"불참")</f>
        <v>불참</v>
      </c>
    </row>
    <row r="43" spans="1:128" ht="21.95" customHeight="1" x14ac:dyDescent="0.15">
      <c r="A43" s="1">
        <f>수강생명단!$C39</f>
        <v>36046</v>
      </c>
      <c r="B43" s="1" t="str">
        <f>수강생명단!D39</f>
        <v>김민기</v>
      </c>
      <c r="C43" s="1">
        <f>IFERROR(IF(VLOOKUP($A43,'1주차'!$A$5:$D$393,3,FALSE)="","",VLOOKUP($A43,'1주차'!$A$5:$D$393,3,FALSE)),"")</f>
        <v>80</v>
      </c>
      <c r="D43" s="1" t="str">
        <f>IFERROR(IF(VLOOKUP($Q43,'1주차'!$A$5:$D$393,4,FALSE)="","",VLOOKUP($B43,'1주차'!$Q$5:$S$393,3,FALSE)),"")</f>
        <v/>
      </c>
      <c r="F43" s="1">
        <f>수강생명단!C39</f>
        <v>36046</v>
      </c>
      <c r="G43" s="1" t="str">
        <f>수강생명단!D39</f>
        <v>김민기</v>
      </c>
      <c r="H43" s="1">
        <f>IFERROR(IF(VLOOKUP($F43,'1주차'!$F$5:$I$393,3,FALSE)="","",VLOOKUP($F43,'1주차'!$F$5:$I$393,3,FALSE)),"")</f>
        <v>85</v>
      </c>
      <c r="I43" s="1" t="str">
        <f>IFERROR(IF(VLOOKUP($Q43,'1주차'!$F$5:$I$393,3,FALSE)="","",VLOOKUP($B43,'1주차'!$Q$5:$S$393,3,FALSE)),"")</f>
        <v/>
      </c>
      <c r="K43" s="1">
        <f>수강생명단!C39</f>
        <v>36046</v>
      </c>
      <c r="L43" s="1" t="str">
        <f>수강생명단!D39</f>
        <v>김민기</v>
      </c>
      <c r="M43" s="1">
        <f>IFERROR(IF(VLOOKUP($K43,'1주차'!$K$5:$N$393,3,FALSE)="","",VLOOKUP($K43,'1주차'!$K$5:$N$393,3,FALSE)),"")</f>
        <v>100</v>
      </c>
      <c r="N43" s="1" t="str">
        <f>IFERROR(IF(VLOOKUP($Q43,'1주차'!$N$5:$KQ$393,3,FALSE)="","",VLOOKUP($B43,'1주차'!$Q$5:$S$393,3,FALSE)),"")</f>
        <v/>
      </c>
      <c r="P43" s="1">
        <f>수강생명단!C39</f>
        <v>36046</v>
      </c>
      <c r="Q43" s="1" t="str">
        <f>수강생명단!D39</f>
        <v>김민기</v>
      </c>
      <c r="R43" s="1">
        <f>IFERROR(IF(VLOOKUP($P43,'1주차'!$P$5:$S$393,3,FALSE)="","",VLOOKUP($P43,'1주차'!$P$5:$S$393,3,FALSE)),"")</f>
        <v>85</v>
      </c>
      <c r="S43" s="1">
        <f>IFERROR(IF(VLOOKUP($P43,'1주차'!$P$5:$S$393,4,FALSE)="","",VLOOKUP($P43,'1주차'!$P$5:$S$393,4,FALSE)),"")</f>
        <v>100</v>
      </c>
      <c r="U43" s="1">
        <f>수강생명단!C39</f>
        <v>36046</v>
      </c>
      <c r="V43" s="1" t="str">
        <f>수강생명단!D39</f>
        <v>김민기</v>
      </c>
      <c r="Z43" s="1">
        <f>수강생명단!$C39</f>
        <v>36046</v>
      </c>
      <c r="AA43" s="1" t="str">
        <f>수강생명단!D39</f>
        <v>김민기</v>
      </c>
      <c r="AB43" s="1">
        <f>IFERROR(IF(VLOOKUP($A43,'2주차'!$A$5:$D$406,3,FALSE)="","",VLOOKUP($A43,'2주차'!$A$5:$D$406,3,FALSE)),"")</f>
        <v>90</v>
      </c>
      <c r="AC43" s="1">
        <f>IFERROR(VLOOKUP($Z43,'2주차'!$A$5:$D$400,4,FALSE)," ")</f>
        <v>100</v>
      </c>
      <c r="AE43" s="1">
        <f>수강생명단!$C39</f>
        <v>36046</v>
      </c>
      <c r="AF43" s="1" t="str">
        <f>수강생명단!D39</f>
        <v>김민기</v>
      </c>
      <c r="AG43" s="1">
        <f>IFERROR(IF(VLOOKUP($AE43,'2주차'!$F$5:$I$406,3,FALSE)="","",VLOOKUP($F43,'2주차'!$F$5:$I$406,3,FALSE)),"")</f>
        <v>90</v>
      </c>
      <c r="AH43" s="1">
        <f>IFERROR(VLOOKUP($AE43,'2주차'!$F$5:$I$400,4,FALSE)," ")</f>
        <v>80</v>
      </c>
      <c r="AJ43" s="1">
        <f>수강생명단!$C39</f>
        <v>36046</v>
      </c>
      <c r="AK43" s="1" t="str">
        <f>수강생명단!D39</f>
        <v>김민기</v>
      </c>
      <c r="AL43" s="1">
        <f>IFERROR(IF(VLOOKUP($AJ43,'2주차'!$U$5:$X$406,3,FALSE)="","",VLOOKUP($F43,'2주차'!$U$5:$X$406,3,FALSE)),"")</f>
        <v>85</v>
      </c>
      <c r="AM43" s="1">
        <f>IFERROR(VLOOKUP($AJ43,'2주차'!$U$5:$X$400,4,FALSE)," ")</f>
        <v>70</v>
      </c>
      <c r="AO43" s="1">
        <f>수강생명단!$C39</f>
        <v>36046</v>
      </c>
      <c r="AP43" s="1" t="str">
        <f>수강생명단!D39</f>
        <v>김민기</v>
      </c>
      <c r="AQ43" s="1">
        <f>IFERROR(IF(VLOOKUP($AO43,'2주차'!$Z$5:$AC$406,3,FALSE)="","",VLOOKUP($AO43,'2주차'!$Z$5:$AC$406,3,FALSE)),"")</f>
        <v>60</v>
      </c>
      <c r="AR43" s="1">
        <f>IFERROR(VLOOKUP($AO43,'2주차'!$Z$5:$AC$400,4,FALSE)," ")</f>
        <v>60</v>
      </c>
      <c r="AT43" s="1">
        <f>수강생명단!$C39</f>
        <v>36046</v>
      </c>
      <c r="AU43" s="1">
        <f>수강생명단!C39</f>
        <v>36046</v>
      </c>
      <c r="AV43" s="1">
        <f>IFERROR(IF(VLOOKUP($AU43,'2주차'!$AF$5:$AI$406,3,FALSE)="","",VLOOKUP($AU43,'2주차'!$AF$5:$AI$406,3,FALSE)),"")</f>
        <v>98</v>
      </c>
      <c r="AX43" s="1">
        <f>수강생명단!$C39</f>
        <v>36046</v>
      </c>
      <c r="AY43" s="1" t="str">
        <f>수강생명단!D39</f>
        <v>김민기</v>
      </c>
      <c r="AZ43" s="1">
        <f>IFERROR(IF(VLOOKUP($A43,'3주차'!$A$5:$D$406,3,FALSE)="","",VLOOKUP($A43,'3주차'!$A$5:$D$406,3,FALSE)),"")</f>
        <v>80</v>
      </c>
      <c r="BA43" s="1">
        <f>IFERROR(VLOOKUP($Z43,'3주차'!$A$5:$D$400,4,FALSE)," ")</f>
        <v>90</v>
      </c>
      <c r="BC43" s="1">
        <f>수강생명단!$C39</f>
        <v>36046</v>
      </c>
      <c r="BD43" s="1" t="str">
        <f>수강생명단!D39</f>
        <v>김민기</v>
      </c>
      <c r="BE43" s="1">
        <f>IFERROR(IF(VLOOKUP($BC43,'3주차'!$F$5:$I$406,3,FALSE)="","",VLOOKUP($F43,'3주차'!$F$5:$I$406,3,FALSE)),"")</f>
        <v>80</v>
      </c>
      <c r="BF43" s="1">
        <f>IFERROR(VLOOKUP($BC43,'3주차'!$F$5:$I$400,4,FALSE)," ")</f>
        <v>90</v>
      </c>
      <c r="BH43" s="1">
        <f>수강생명단!$C39</f>
        <v>36046</v>
      </c>
      <c r="BI43" s="1" t="str">
        <f>수강생명단!D39</f>
        <v>김민기</v>
      </c>
      <c r="BJ43" s="1">
        <f>IFERROR(IF(VLOOKUP($BH43,'3주차'!$K$5:$N$406,3,FALSE)="","",VLOOKUP($AJ43,'3주차'!$K$5:$XN$406,3,FALSE)),"")</f>
        <v>85</v>
      </c>
      <c r="BK43" s="1">
        <f>IFERROR(VLOOKUP($BH43,'3주차'!$K$5:$N$400,4,FALSE)," ")</f>
        <v>90</v>
      </c>
      <c r="BM43" s="1">
        <f>수강생명단!$C39</f>
        <v>36046</v>
      </c>
      <c r="BN43" s="1" t="str">
        <f>수강생명단!D39</f>
        <v>김민기</v>
      </c>
      <c r="BO43" s="1">
        <f>IFERROR(IF(VLOOKUP($BM43,'3주차'!$P$5:$S$406,3,FALSE)="","",VLOOKUP($BM43,'3주차'!$P$5:$S$406,3,FALSE)),"")</f>
        <v>70</v>
      </c>
      <c r="BP43" s="1">
        <f>IFERROR(VLOOKUP($BM43,'3주차'!$P$5:$S$400,4,FALSE)," ")</f>
        <v>100</v>
      </c>
      <c r="BR43" s="1">
        <f>수강생명단!$C39</f>
        <v>36046</v>
      </c>
      <c r="BS43" s="1">
        <f>수강생명단!C39</f>
        <v>36046</v>
      </c>
      <c r="BT43" s="1">
        <f>IFERROR(IF(VLOOKUP($BS43,'3주차'!$V$5:$X$406,3,FALSE)="","",VLOOKUP($BS43,'3주차'!$V$5:$X$406,3,FALSE)),"")</f>
        <v>94</v>
      </c>
      <c r="BW43" s="1">
        <f>수강생명단!$C39</f>
        <v>36046</v>
      </c>
      <c r="BX43" s="1" t="str">
        <f>수강생명단!D39</f>
        <v>김민기</v>
      </c>
      <c r="BY43" s="1">
        <f>IFERROR(IF(VLOOKUP($A43,'4주차'!$A$5:$D$406,3,FALSE)="","",VLOOKUP($A43,'4주차'!$A$5:$D$406,3,FALSE)),"")</f>
        <v>85</v>
      </c>
      <c r="BZ43" s="1">
        <f>IFERROR(VLOOKUP($Z43,'4주차'!$A$5:$D$400,4,FALSE)," ")</f>
        <v>60</v>
      </c>
      <c r="CB43" s="1">
        <f>수강생명단!$C39</f>
        <v>36046</v>
      </c>
      <c r="CC43" s="1" t="str">
        <f>수강생명단!D39</f>
        <v>김민기</v>
      </c>
      <c r="CD43" s="1">
        <f>IFERROR(IF(VLOOKUP($BC43,'4주차'!$F$5:$I$406,3,FALSE)="","",VLOOKUP($F43,'4주차'!$F$5:$I$406,3,FALSE)),"")</f>
        <v>90</v>
      </c>
      <c r="CE43" s="1">
        <f>IFERROR(VLOOKUP($BC43,'4주차'!$F$5:$I$400,4,FALSE)," ")</f>
        <v>90</v>
      </c>
      <c r="CG43" s="1">
        <f>수강생명단!$C39</f>
        <v>36046</v>
      </c>
      <c r="CH43" s="1" t="str">
        <f>수강생명단!D39</f>
        <v>김민기</v>
      </c>
      <c r="CI43" s="1">
        <f>IFERROR(IF(VLOOKUP($BH43,'4주차'!$K$5:$N$406,3,FALSE)="","",VLOOKUP($AJ43,'4주차'!$K$5:$WU$406,3,FALSE)),"")</f>
        <v>75</v>
      </c>
      <c r="CJ43" s="1">
        <f>IFERROR(VLOOKUP($BH43,'4주차'!$K$5:$N$400,4,FALSE)," ")</f>
        <v>60</v>
      </c>
      <c r="CL43" s="1">
        <f>수강생명단!$C39</f>
        <v>36046</v>
      </c>
      <c r="CM43" s="1" t="str">
        <f>수강생명단!D39</f>
        <v>김민기</v>
      </c>
      <c r="CN43" s="1">
        <f>IFERROR(IF(VLOOKUP($BM43,'4주차'!$P$5:$S$406,3,FALSE)="","",VLOOKUP($BM43,'4주차'!$P$5:$S$406,3,FALSE)),"")</f>
        <v>70</v>
      </c>
      <c r="CO43" s="1">
        <f>IFERROR(VLOOKUP($BM43,'4주차'!$P$5:$S$400,4,FALSE)," ")</f>
        <v>80</v>
      </c>
      <c r="CQ43" s="1">
        <f>수강생명단!$C39</f>
        <v>36046</v>
      </c>
      <c r="CR43" s="1">
        <f>수강생명단!C39</f>
        <v>36046</v>
      </c>
      <c r="CS43" s="1">
        <f>IFERROR(IF(VLOOKUP($BS43,'4주차'!$V$5:$X$406,3,FALSE)="","",VLOOKUP($BS43,'4주차'!$V$5:$X$406,3,FALSE)),"")</f>
        <v>91</v>
      </c>
      <c r="CV43" s="1">
        <v>36</v>
      </c>
      <c r="CW43" s="1" t="str">
        <f>수강생명단!D39</f>
        <v>김민기</v>
      </c>
      <c r="CX43" s="1">
        <f>IFERROR(VLOOKUP($BX43,'5주차'!$B$5:$D$400,2,FALSE),"불참")</f>
        <v>75</v>
      </c>
      <c r="CY43" s="1">
        <f>IFERROR(VLOOKUP($AY43,'5주차'!$B$5:$D$400,3,FALSE),"불참")</f>
        <v>90</v>
      </c>
      <c r="DA43" s="1">
        <v>36</v>
      </c>
      <c r="DB43" s="1" t="str">
        <f>수강생명단!D39</f>
        <v>김민기</v>
      </c>
      <c r="DC43" s="1" t="str">
        <f>IFERROR(VLOOKUP($CC43,'5주차'!$G$5:$I$400,2,FALSE),"불참")</f>
        <v>불참</v>
      </c>
      <c r="DD43" s="1" t="str">
        <f>IFERROR(VLOOKUP($CC43,'5주차'!$G$5:$I$400,3,FALSE),"불참")</f>
        <v>불참</v>
      </c>
      <c r="DF43" s="1">
        <v>36</v>
      </c>
      <c r="DG43" s="1" t="str">
        <f>수강생명단!D39</f>
        <v>김민기</v>
      </c>
      <c r="DH43" s="1" t="str">
        <f>IFERROR(VLOOKUP($CH43,'5주차'!$V$5:$X$400,2,FALSE),"불참")</f>
        <v>불참</v>
      </c>
      <c r="DI43" s="1" t="str">
        <f>IFERROR(VLOOKUP($BI43,'5주차'!$V$5:$X$400,3,FALSE),"불참")</f>
        <v>불참</v>
      </c>
      <c r="DK43" s="1">
        <v>36</v>
      </c>
      <c r="DL43" s="1" t="str">
        <f>수강생명단!D39</f>
        <v>김민기</v>
      </c>
      <c r="DM43" s="1" t="str">
        <f>IFERROR(VLOOKUP($CM43,'5주차'!$AA$5:$AC$400,2,FALSE),"불참")</f>
        <v>불참</v>
      </c>
      <c r="DN43" s="1" t="str">
        <f>IFERROR(VLOOKUP($CM43,'5주차'!$AA$5:$AC$400,3,FALSE),"불참")</f>
        <v>불참</v>
      </c>
      <c r="DP43" s="1">
        <v>36</v>
      </c>
      <c r="DQ43" s="1" t="str">
        <f>수강생명단!D39</f>
        <v>김민기</v>
      </c>
      <c r="DR43" s="1" t="str">
        <f>IFERROR(VLOOKUP(#REF!,'5주차'!$AF$5:$AH$400,2,FALSE),"불참")</f>
        <v>불참</v>
      </c>
      <c r="DS43" s="1" t="str">
        <f>IFERROR(VLOOKUP(#REF!,'5주차'!$AF$5:$AH$400,3,FALSE),"불참")</f>
        <v>불참</v>
      </c>
      <c r="DU43" s="1">
        <v>36</v>
      </c>
      <c r="DV43" s="1">
        <f>수강생명단!C39</f>
        <v>36046</v>
      </c>
      <c r="DW43" s="1" t="str">
        <f>IFERROR(VLOOKUP($DV43,'5주차'!$AK$5:$AL$400,2,FALSE),"불참")</f>
        <v>불참</v>
      </c>
      <c r="DX43" s="1" t="str">
        <f>IFERROR(VLOOKUP($DV43,'5주차'!$AK$5:$AL$400,2,FALSE),"불참")</f>
        <v>불참</v>
      </c>
    </row>
    <row r="44" spans="1:128" ht="21.95" customHeight="1" x14ac:dyDescent="0.15">
      <c r="A44" s="1">
        <f>수강생명단!$C40</f>
        <v>45041</v>
      </c>
      <c r="B44" s="1" t="str">
        <f>수강생명단!D40</f>
        <v>김민기A</v>
      </c>
      <c r="C44" s="1" t="str">
        <f>IFERROR(IF(VLOOKUP($A44,'1주차'!$A$5:$D$393,3,FALSE)="","",VLOOKUP($A44,'1주차'!$A$5:$D$393,3,FALSE)),"")</f>
        <v/>
      </c>
      <c r="D44" s="1" t="str">
        <f>IFERROR(IF(VLOOKUP($Q44,'1주차'!$A$5:$D$393,4,FALSE)="","",VLOOKUP($B44,'1주차'!$Q$5:$S$393,3,FALSE)),"")</f>
        <v/>
      </c>
      <c r="F44" s="1">
        <f>수강생명단!C40</f>
        <v>45041</v>
      </c>
      <c r="G44" s="1" t="str">
        <f>수강생명단!D40</f>
        <v>김민기A</v>
      </c>
      <c r="H44" s="1" t="str">
        <f>IFERROR(IF(VLOOKUP($F44,'1주차'!$F$5:$I$393,3,FALSE)="","",VLOOKUP($F44,'1주차'!$F$5:$I$393,3,FALSE)),"")</f>
        <v/>
      </c>
      <c r="I44" s="1" t="str">
        <f>IFERROR(IF(VLOOKUP($Q44,'1주차'!$F$5:$I$393,3,FALSE)="","",VLOOKUP($B44,'1주차'!$Q$5:$S$393,3,FALSE)),"")</f>
        <v/>
      </c>
      <c r="K44" s="1">
        <f>수강생명단!C40</f>
        <v>45041</v>
      </c>
      <c r="L44" s="1" t="str">
        <f>수강생명단!D40</f>
        <v>김민기A</v>
      </c>
      <c r="M44" s="1" t="str">
        <f>IFERROR(IF(VLOOKUP($K44,'1주차'!$K$5:$N$393,3,FALSE)="","",VLOOKUP($K44,'1주차'!$K$5:$N$393,3,FALSE)),"")</f>
        <v/>
      </c>
      <c r="N44" s="1" t="str">
        <f>IFERROR(IF(VLOOKUP($Q44,'1주차'!$N$5:$KQ$393,3,FALSE)="","",VLOOKUP($B44,'1주차'!$Q$5:$S$393,3,FALSE)),"")</f>
        <v/>
      </c>
      <c r="P44" s="1">
        <f>수강생명단!C40</f>
        <v>45041</v>
      </c>
      <c r="Q44" s="1" t="str">
        <f>수강생명단!D40</f>
        <v>김민기A</v>
      </c>
      <c r="R44" s="1" t="str">
        <f>IFERROR(IF(VLOOKUP($P44,'1주차'!$P$5:$S$393,3,FALSE)="","",VLOOKUP($P44,'1주차'!$P$5:$S$393,3,FALSE)),"")</f>
        <v/>
      </c>
      <c r="S44" s="1" t="str">
        <f>IFERROR(IF(VLOOKUP($P44,'1주차'!$P$5:$S$393,4,FALSE)="","",VLOOKUP($P44,'1주차'!$P$5:$S$393,4,FALSE)),"")</f>
        <v/>
      </c>
      <c r="U44" s="1">
        <f>수강생명단!C40</f>
        <v>45041</v>
      </c>
      <c r="V44" s="1" t="str">
        <f>수강생명단!D40</f>
        <v>김민기A</v>
      </c>
      <c r="Z44" s="1">
        <f>수강생명단!$C40</f>
        <v>45041</v>
      </c>
      <c r="AA44" s="1" t="str">
        <f>수강생명단!D40</f>
        <v>김민기A</v>
      </c>
      <c r="AB44" s="1" t="str">
        <f>IFERROR(IF(VLOOKUP($A44,'2주차'!$A$5:$D$406,3,FALSE)="","",VLOOKUP($A44,'2주차'!$A$5:$D$406,3,FALSE)),"")</f>
        <v/>
      </c>
      <c r="AC44" s="1" t="str">
        <f>IFERROR(VLOOKUP($Z44,'2주차'!$A$5:$D$400,4,FALSE)," ")</f>
        <v xml:space="preserve"> </v>
      </c>
      <c r="AE44" s="1">
        <f>수강생명단!$C40</f>
        <v>45041</v>
      </c>
      <c r="AF44" s="1" t="str">
        <f>수강생명단!D40</f>
        <v>김민기A</v>
      </c>
      <c r="AG44" s="1" t="str">
        <f>IFERROR(IF(VLOOKUP($AE44,'2주차'!$F$5:$I$406,3,FALSE)="","",VLOOKUP($F44,'2주차'!$F$5:$I$406,3,FALSE)),"")</f>
        <v/>
      </c>
      <c r="AH44" s="1" t="str">
        <f>IFERROR(VLOOKUP($AE44,'2주차'!$F$5:$I$400,4,FALSE)," ")</f>
        <v xml:space="preserve"> </v>
      </c>
      <c r="AJ44" s="1">
        <f>수강생명단!$C40</f>
        <v>45041</v>
      </c>
      <c r="AK44" s="1" t="str">
        <f>수강생명단!D40</f>
        <v>김민기A</v>
      </c>
      <c r="AL44" s="1" t="str">
        <f>IFERROR(IF(VLOOKUP($AJ44,'2주차'!$U$5:$X$406,3,FALSE)="","",VLOOKUP($F44,'2주차'!$U$5:$X$406,3,FALSE)),"")</f>
        <v/>
      </c>
      <c r="AM44" s="1" t="str">
        <f>IFERROR(VLOOKUP($AJ44,'2주차'!$U$5:$X$400,4,FALSE)," ")</f>
        <v xml:space="preserve"> </v>
      </c>
      <c r="AO44" s="1">
        <f>수강생명단!$C40</f>
        <v>45041</v>
      </c>
      <c r="AP44" s="1" t="str">
        <f>수강생명단!D40</f>
        <v>김민기A</v>
      </c>
      <c r="AQ44" s="1" t="str">
        <f>IFERROR(IF(VLOOKUP($AO44,'2주차'!$Z$5:$AC$406,3,FALSE)="","",VLOOKUP($AO44,'2주차'!$Z$5:$AC$406,3,FALSE)),"")</f>
        <v/>
      </c>
      <c r="AR44" s="1" t="str">
        <f>IFERROR(VLOOKUP($AO44,'2주차'!$Z$5:$AC$400,4,FALSE)," ")</f>
        <v xml:space="preserve"> </v>
      </c>
      <c r="AT44" s="1">
        <f>수강생명단!$C40</f>
        <v>45041</v>
      </c>
      <c r="AU44" s="1">
        <f>수강생명단!C40</f>
        <v>45041</v>
      </c>
      <c r="AV44" s="1" t="str">
        <f>IFERROR(IF(VLOOKUP($AU44,'2주차'!$AF$5:$AI$406,3,FALSE)="","",VLOOKUP($AU44,'2주차'!$AF$5:$AI$406,3,FALSE)),"")</f>
        <v/>
      </c>
      <c r="AX44" s="1">
        <f>수강생명단!$C40</f>
        <v>45041</v>
      </c>
      <c r="AY44" s="1" t="str">
        <f>수강생명단!D40</f>
        <v>김민기A</v>
      </c>
      <c r="AZ44" s="1" t="str">
        <f>IFERROR(IF(VLOOKUP($A44,'3주차'!$A$5:$D$406,3,FALSE)="","",VLOOKUP($A44,'3주차'!$A$5:$D$406,3,FALSE)),"")</f>
        <v/>
      </c>
      <c r="BA44" s="1" t="str">
        <f>IFERROR(VLOOKUP($Z44,'3주차'!$A$5:$D$400,4,FALSE)," ")</f>
        <v xml:space="preserve"> </v>
      </c>
      <c r="BC44" s="1">
        <f>수강생명단!$C40</f>
        <v>45041</v>
      </c>
      <c r="BD44" s="1" t="str">
        <f>수강생명단!D40</f>
        <v>김민기A</v>
      </c>
      <c r="BE44" s="1" t="str">
        <f>IFERROR(IF(VLOOKUP($BC44,'3주차'!$F$5:$I$406,3,FALSE)="","",VLOOKUP($F44,'3주차'!$F$5:$I$406,3,FALSE)),"")</f>
        <v/>
      </c>
      <c r="BF44" s="1" t="str">
        <f>IFERROR(VLOOKUP($BC44,'3주차'!$F$5:$I$400,4,FALSE)," ")</f>
        <v xml:space="preserve"> </v>
      </c>
      <c r="BH44" s="1">
        <f>수강생명단!$C40</f>
        <v>45041</v>
      </c>
      <c r="BI44" s="1" t="str">
        <f>수강생명단!D40</f>
        <v>김민기A</v>
      </c>
      <c r="BJ44" s="1" t="str">
        <f>IFERROR(IF(VLOOKUP($BH44,'3주차'!$K$5:$N$406,3,FALSE)="","",VLOOKUP($AJ44,'3주차'!$K$5:$XN$406,3,FALSE)),"")</f>
        <v/>
      </c>
      <c r="BK44" s="1" t="str">
        <f>IFERROR(VLOOKUP($BH44,'3주차'!$K$5:$N$400,4,FALSE)," ")</f>
        <v xml:space="preserve"> </v>
      </c>
      <c r="BM44" s="1">
        <f>수강생명단!$C40</f>
        <v>45041</v>
      </c>
      <c r="BN44" s="1" t="str">
        <f>수강생명단!D40</f>
        <v>김민기A</v>
      </c>
      <c r="BO44" s="1" t="str">
        <f>IFERROR(IF(VLOOKUP($BM44,'3주차'!$P$5:$S$406,3,FALSE)="","",VLOOKUP($BM44,'3주차'!$P$5:$S$406,3,FALSE)),"")</f>
        <v/>
      </c>
      <c r="BP44" s="1" t="str">
        <f>IFERROR(VLOOKUP($BM44,'3주차'!$P$5:$S$400,4,FALSE)," ")</f>
        <v xml:space="preserve"> </v>
      </c>
      <c r="BR44" s="1">
        <f>수강생명단!$C40</f>
        <v>45041</v>
      </c>
      <c r="BS44" s="1">
        <f>수강생명단!C40</f>
        <v>45041</v>
      </c>
      <c r="BT44" s="1" t="str">
        <f>IFERROR(IF(VLOOKUP($BS44,'3주차'!$V$5:$X$406,3,FALSE)="","",VLOOKUP($BS44,'3주차'!$V$5:$X$406,3,FALSE)),"")</f>
        <v/>
      </c>
      <c r="BW44" s="1">
        <f>수강생명단!$C40</f>
        <v>45041</v>
      </c>
      <c r="BX44" s="1" t="str">
        <f>수강생명단!D40</f>
        <v>김민기A</v>
      </c>
      <c r="BY44" s="1" t="str">
        <f>IFERROR(IF(VLOOKUP($A44,'4주차'!$A$5:$D$406,3,FALSE)="","",VLOOKUP($A44,'4주차'!$A$5:$D$406,3,FALSE)),"")</f>
        <v>0(라)</v>
      </c>
      <c r="BZ44" s="1" t="str">
        <f>IFERROR(VLOOKUP($Z44,'4주차'!$A$5:$D$400,4,FALSE)," ")</f>
        <v>라이브</v>
      </c>
      <c r="CB44" s="1">
        <f>수강생명단!$C40</f>
        <v>45041</v>
      </c>
      <c r="CC44" s="1" t="str">
        <f>수강생명단!D40</f>
        <v>김민기A</v>
      </c>
      <c r="CD44" s="1" t="str">
        <f>IFERROR(IF(VLOOKUP($BC44,'4주차'!$F$5:$I$406,3,FALSE)="","",VLOOKUP($F44,'4주차'!$F$5:$I$406,3,FALSE)),"")</f>
        <v>0(라)</v>
      </c>
      <c r="CE44" s="1" t="str">
        <f>IFERROR(VLOOKUP($BC44,'4주차'!$F$5:$I$400,4,FALSE)," ")</f>
        <v>라이브</v>
      </c>
      <c r="CG44" s="1">
        <f>수강생명단!$C40</f>
        <v>45041</v>
      </c>
      <c r="CH44" s="1" t="str">
        <f>수강생명단!D40</f>
        <v>김민기A</v>
      </c>
      <c r="CI44" s="1" t="str">
        <f>IFERROR(IF(VLOOKUP($BH44,'4주차'!$K$5:$N$406,3,FALSE)="","",VLOOKUP($AJ44,'4주차'!$K$5:$WU$406,3,FALSE)),"")</f>
        <v/>
      </c>
      <c r="CJ44" s="1" t="str">
        <f>IFERROR(VLOOKUP($BH44,'4주차'!$K$5:$N$400,4,FALSE)," ")</f>
        <v xml:space="preserve"> </v>
      </c>
      <c r="CL44" s="1">
        <f>수강생명단!$C40</f>
        <v>45041</v>
      </c>
      <c r="CM44" s="1" t="str">
        <f>수강생명단!D40</f>
        <v>김민기A</v>
      </c>
      <c r="CN44" s="1" t="str">
        <f>IFERROR(IF(VLOOKUP($BM44,'4주차'!$P$5:$S$406,3,FALSE)="","",VLOOKUP($BM44,'4주차'!$P$5:$S$406,3,FALSE)),"")</f>
        <v>0(라)</v>
      </c>
      <c r="CO44" s="1" t="str">
        <f>IFERROR(VLOOKUP($BM44,'4주차'!$P$5:$S$400,4,FALSE)," ")</f>
        <v>라이브</v>
      </c>
      <c r="CQ44" s="1">
        <f>수강생명단!$C40</f>
        <v>45041</v>
      </c>
      <c r="CR44" s="1">
        <f>수강생명단!C40</f>
        <v>45041</v>
      </c>
      <c r="CS44" s="1" t="str">
        <f>IFERROR(IF(VLOOKUP($BS44,'4주차'!$V$5:$X$406,3,FALSE)="","",VLOOKUP($BS44,'4주차'!$V$5:$X$406,3,FALSE)),"")</f>
        <v>0(라)</v>
      </c>
      <c r="CV44" s="1">
        <v>37</v>
      </c>
      <c r="CW44" s="1" t="str">
        <f>수강생명단!D40</f>
        <v>김민기A</v>
      </c>
      <c r="CX44" s="1" t="str">
        <f>IFERROR(VLOOKUP($BX44,'5주차'!$B$5:$D$400,2,FALSE),"불참")</f>
        <v>불참</v>
      </c>
      <c r="CY44" s="1" t="str">
        <f>IFERROR(VLOOKUP($AY44,'5주차'!$B$5:$D$400,3,FALSE),"불참")</f>
        <v>불참</v>
      </c>
      <c r="DA44" s="1">
        <v>37</v>
      </c>
      <c r="DB44" s="1" t="str">
        <f>수강생명단!D40</f>
        <v>김민기A</v>
      </c>
      <c r="DC44" s="1" t="str">
        <f>IFERROR(VLOOKUP($CC44,'5주차'!$G$5:$I$400,2,FALSE),"불참")</f>
        <v>불참</v>
      </c>
      <c r="DD44" s="1" t="str">
        <f>IFERROR(VLOOKUP($CC44,'5주차'!$G$5:$I$400,3,FALSE),"불참")</f>
        <v>불참</v>
      </c>
      <c r="DF44" s="1">
        <v>37</v>
      </c>
      <c r="DG44" s="1" t="str">
        <f>수강생명단!D40</f>
        <v>김민기A</v>
      </c>
      <c r="DH44" s="1" t="str">
        <f>IFERROR(VLOOKUP($CH44,'5주차'!$V$5:$X$400,2,FALSE),"불참")</f>
        <v>불참</v>
      </c>
      <c r="DI44" s="1" t="str">
        <f>IFERROR(VLOOKUP($BI44,'5주차'!$V$5:$X$400,3,FALSE),"불참")</f>
        <v>불참</v>
      </c>
      <c r="DK44" s="1">
        <v>37</v>
      </c>
      <c r="DL44" s="1" t="str">
        <f>수강생명단!D40</f>
        <v>김민기A</v>
      </c>
      <c r="DM44" s="1" t="str">
        <f>IFERROR(VLOOKUP($CM44,'5주차'!$AA$5:$AC$400,2,FALSE),"불참")</f>
        <v>불참</v>
      </c>
      <c r="DN44" s="1" t="str">
        <f>IFERROR(VLOOKUP($CM44,'5주차'!$AA$5:$AC$400,3,FALSE),"불참")</f>
        <v>불참</v>
      </c>
      <c r="DP44" s="1">
        <v>37</v>
      </c>
      <c r="DQ44" s="1" t="str">
        <f>수강생명단!D40</f>
        <v>김민기A</v>
      </c>
      <c r="DR44" s="1" t="str">
        <f>IFERROR(VLOOKUP(#REF!,'5주차'!$AF$5:$AH$400,2,FALSE),"불참")</f>
        <v>불참</v>
      </c>
      <c r="DS44" s="1" t="str">
        <f>IFERROR(VLOOKUP(#REF!,'5주차'!$AF$5:$AH$400,3,FALSE),"불참")</f>
        <v>불참</v>
      </c>
      <c r="DU44" s="1">
        <v>37</v>
      </c>
      <c r="DV44" s="1">
        <f>수강생명단!C40</f>
        <v>45041</v>
      </c>
      <c r="DW44" s="1" t="str">
        <f>IFERROR(VLOOKUP($DV44,'5주차'!$AK$5:$AL$400,2,FALSE),"불참")</f>
        <v>불참</v>
      </c>
      <c r="DX44" s="1" t="str">
        <f>IFERROR(VLOOKUP($DV44,'5주차'!$AK$5:$AL$400,2,FALSE),"불참")</f>
        <v>불참</v>
      </c>
    </row>
    <row r="45" spans="1:128" ht="21.95" customHeight="1" x14ac:dyDescent="0.15">
      <c r="A45" s="1">
        <f>수강생명단!$C41</f>
        <v>41492</v>
      </c>
      <c r="B45" s="1" t="str">
        <f>수강생명단!D41</f>
        <v>김민석</v>
      </c>
      <c r="C45" s="1">
        <f>IFERROR(IF(VLOOKUP($A45,'1주차'!$A$5:$D$393,3,FALSE)="","",VLOOKUP($A45,'1주차'!$A$5:$D$393,3,FALSE)),"")</f>
        <v>30</v>
      </c>
      <c r="D45" s="1" t="str">
        <f>IFERROR(IF(VLOOKUP($Q45,'1주차'!$A$5:$D$393,4,FALSE)="","",VLOOKUP($B45,'1주차'!$Q$5:$S$393,3,FALSE)),"")</f>
        <v/>
      </c>
      <c r="F45" s="1">
        <f>수강생명단!C41</f>
        <v>41492</v>
      </c>
      <c r="G45" s="1" t="str">
        <f>수강생명단!D41</f>
        <v>김민석</v>
      </c>
      <c r="H45" s="1">
        <f>IFERROR(IF(VLOOKUP($F45,'1주차'!$F$5:$I$393,3,FALSE)="","",VLOOKUP($F45,'1주차'!$F$5:$I$393,3,FALSE)),"")</f>
        <v>45</v>
      </c>
      <c r="I45" s="1" t="str">
        <f>IFERROR(IF(VLOOKUP($Q45,'1주차'!$F$5:$I$393,3,FALSE)="","",VLOOKUP($B45,'1주차'!$Q$5:$S$393,3,FALSE)),"")</f>
        <v/>
      </c>
      <c r="K45" s="1">
        <f>수강생명단!C41</f>
        <v>41492</v>
      </c>
      <c r="L45" s="1" t="str">
        <f>수강생명단!D41</f>
        <v>김민석</v>
      </c>
      <c r="M45" s="1">
        <f>IFERROR(IF(VLOOKUP($K45,'1주차'!$K$5:$N$393,3,FALSE)="","",VLOOKUP($K45,'1주차'!$K$5:$N$393,3,FALSE)),"")</f>
        <v>25</v>
      </c>
      <c r="N45" s="1" t="str">
        <f>IFERROR(IF(VLOOKUP($Q45,'1주차'!$N$5:$KQ$393,3,FALSE)="","",VLOOKUP($B45,'1주차'!$Q$5:$S$393,3,FALSE)),"")</f>
        <v/>
      </c>
      <c r="P45" s="1">
        <f>수강생명단!C41</f>
        <v>41492</v>
      </c>
      <c r="Q45" s="1" t="str">
        <f>수강생명단!D41</f>
        <v>김민석</v>
      </c>
      <c r="R45" s="1">
        <f>IFERROR(IF(VLOOKUP($P45,'1주차'!$P$5:$S$393,3,FALSE)="","",VLOOKUP($P45,'1주차'!$P$5:$S$393,3,FALSE)),"")</f>
        <v>30</v>
      </c>
      <c r="S45" s="1">
        <f>IFERROR(IF(VLOOKUP($P45,'1주차'!$P$5:$S$393,4,FALSE)="","",VLOOKUP($P45,'1주차'!$P$5:$S$393,4,FALSE)),"")</f>
        <v>30</v>
      </c>
      <c r="U45" s="1">
        <f>수강생명단!C41</f>
        <v>41492</v>
      </c>
      <c r="V45" s="1" t="str">
        <f>수강생명단!D41</f>
        <v>김민석</v>
      </c>
      <c r="Z45" s="1">
        <f>수강생명단!$C41</f>
        <v>41492</v>
      </c>
      <c r="AA45" s="1" t="str">
        <f>수강생명단!D41</f>
        <v>김민석</v>
      </c>
      <c r="AB45" s="1">
        <f>IFERROR(IF(VLOOKUP($A45,'2주차'!$A$5:$D$406,3,FALSE)="","",VLOOKUP($A45,'2주차'!$A$5:$D$406,3,FALSE)),"")</f>
        <v>60</v>
      </c>
      <c r="AC45" s="1">
        <f>IFERROR(VLOOKUP($Z45,'2주차'!$A$5:$D$400,4,FALSE)," ")</f>
        <v>80</v>
      </c>
      <c r="AE45" s="1">
        <f>수강생명단!$C41</f>
        <v>41492</v>
      </c>
      <c r="AF45" s="1" t="str">
        <f>수강생명단!D41</f>
        <v>김민석</v>
      </c>
      <c r="AG45" s="1">
        <f>IFERROR(IF(VLOOKUP($AE45,'2주차'!$F$5:$I$406,3,FALSE)="","",VLOOKUP($F45,'2주차'!$F$5:$I$406,3,FALSE)),"")</f>
        <v>30</v>
      </c>
      <c r="AH45" s="1">
        <f>IFERROR(VLOOKUP($AE45,'2주차'!$F$5:$I$400,4,FALSE)," ")</f>
        <v>70</v>
      </c>
      <c r="AJ45" s="1">
        <f>수강생명단!$C41</f>
        <v>41492</v>
      </c>
      <c r="AK45" s="1" t="str">
        <f>수강생명단!D41</f>
        <v>김민석</v>
      </c>
      <c r="AL45" s="1">
        <f>IFERROR(IF(VLOOKUP($AJ45,'2주차'!$U$5:$X$406,3,FALSE)="","",VLOOKUP($F45,'2주차'!$U$5:$X$406,3,FALSE)),"")</f>
        <v>50</v>
      </c>
      <c r="AM45" s="1">
        <f>IFERROR(VLOOKUP($AJ45,'2주차'!$U$5:$X$400,4,FALSE)," ")</f>
        <v>50</v>
      </c>
      <c r="AO45" s="1">
        <f>수강생명단!$C41</f>
        <v>41492</v>
      </c>
      <c r="AP45" s="1" t="str">
        <f>수강생명단!D41</f>
        <v>김민석</v>
      </c>
      <c r="AQ45" s="1">
        <f>IFERROR(IF(VLOOKUP($AO45,'2주차'!$Z$5:$AC$406,3,FALSE)="","",VLOOKUP($AO45,'2주차'!$Z$5:$AC$406,3,FALSE)),"")</f>
        <v>20</v>
      </c>
      <c r="AR45" s="1">
        <f>IFERROR(VLOOKUP($AO45,'2주차'!$Z$5:$AC$400,4,FALSE)," ")</f>
        <v>60</v>
      </c>
      <c r="AT45" s="1">
        <f>수강생명단!$C41</f>
        <v>41492</v>
      </c>
      <c r="AU45" s="1">
        <f>수강생명단!C41</f>
        <v>41492</v>
      </c>
      <c r="AV45" s="1">
        <f>IFERROR(IF(VLOOKUP($AU45,'2주차'!$AF$5:$AI$406,3,FALSE)="","",VLOOKUP($AU45,'2주차'!$AF$5:$AI$406,3,FALSE)),"")</f>
        <v>54</v>
      </c>
      <c r="AX45" s="1">
        <f>수강생명단!$C41</f>
        <v>41492</v>
      </c>
      <c r="AY45" s="1" t="str">
        <f>수강생명단!D41</f>
        <v>김민석</v>
      </c>
      <c r="AZ45" s="1">
        <f>IFERROR(IF(VLOOKUP($A45,'3주차'!$A$5:$D$406,3,FALSE)="","",VLOOKUP($A45,'3주차'!$A$5:$D$406,3,FALSE)),"")</f>
        <v>30</v>
      </c>
      <c r="BA45" s="1">
        <f>IFERROR(VLOOKUP($Z45,'3주차'!$A$5:$D$400,4,FALSE)," ")</f>
        <v>80</v>
      </c>
      <c r="BC45" s="1">
        <f>수강생명단!$C41</f>
        <v>41492</v>
      </c>
      <c r="BD45" s="1" t="str">
        <f>수강생명단!D41</f>
        <v>김민석</v>
      </c>
      <c r="BE45" s="1" t="str">
        <f>IFERROR(IF(VLOOKUP($BC45,'3주차'!$F$5:$I$406,3,FALSE)="","",VLOOKUP($F45,'3주차'!$F$5:$I$406,3,FALSE)),"")</f>
        <v/>
      </c>
      <c r="BF45" s="1" t="str">
        <f>IFERROR(VLOOKUP($BC45,'3주차'!$F$5:$I$400,4,FALSE)," ")</f>
        <v xml:space="preserve"> </v>
      </c>
      <c r="BH45" s="1">
        <f>수강생명단!$C41</f>
        <v>41492</v>
      </c>
      <c r="BI45" s="1" t="str">
        <f>수강생명단!D41</f>
        <v>김민석</v>
      </c>
      <c r="BJ45" s="1">
        <f>IFERROR(IF(VLOOKUP($BH45,'3주차'!$K$5:$N$406,3,FALSE)="","",VLOOKUP($AJ45,'3주차'!$K$5:$XN$406,3,FALSE)),"")</f>
        <v>20</v>
      </c>
      <c r="BK45" s="1">
        <f>IFERROR(VLOOKUP($BH45,'3주차'!$K$5:$N$400,4,FALSE)," ")</f>
        <v>60</v>
      </c>
      <c r="BM45" s="1">
        <f>수강생명단!$C41</f>
        <v>41492</v>
      </c>
      <c r="BN45" s="1" t="str">
        <f>수강생명단!D41</f>
        <v>김민석</v>
      </c>
      <c r="BO45" s="1">
        <f>IFERROR(IF(VLOOKUP($BM45,'3주차'!$P$5:$S$406,3,FALSE)="","",VLOOKUP($BM45,'3주차'!$P$5:$S$406,3,FALSE)),"")</f>
        <v>15</v>
      </c>
      <c r="BP45" s="1">
        <f>IFERROR(VLOOKUP($BM45,'3주차'!$P$5:$S$400,4,FALSE)," ")</f>
        <v>50</v>
      </c>
      <c r="BR45" s="1">
        <f>수강생명단!$C41</f>
        <v>41492</v>
      </c>
      <c r="BS45" s="1">
        <f>수강생명단!C41</f>
        <v>41492</v>
      </c>
      <c r="BT45" s="1" t="str">
        <f>IFERROR(IF(VLOOKUP($BS45,'3주차'!$V$5:$X$406,3,FALSE)="","",VLOOKUP($BS45,'3주차'!$V$5:$X$406,3,FALSE)),"")</f>
        <v/>
      </c>
      <c r="BW45" s="1">
        <f>수강생명단!$C41</f>
        <v>41492</v>
      </c>
      <c r="BX45" s="1" t="str">
        <f>수강생명단!D41</f>
        <v>김민석</v>
      </c>
      <c r="BY45" s="1" t="str">
        <f>IFERROR(IF(VLOOKUP($A45,'4주차'!$A$5:$D$406,3,FALSE)="","",VLOOKUP($A45,'4주차'!$A$5:$D$406,3,FALSE)),"")</f>
        <v/>
      </c>
      <c r="BZ45" s="1" t="str">
        <f>IFERROR(VLOOKUP($Z45,'4주차'!$A$5:$D$400,4,FALSE)," ")</f>
        <v xml:space="preserve"> </v>
      </c>
      <c r="CB45" s="1">
        <f>수강생명단!$C41</f>
        <v>41492</v>
      </c>
      <c r="CC45" s="1" t="str">
        <f>수강생명단!D41</f>
        <v>김민석</v>
      </c>
      <c r="CD45" s="1" t="str">
        <f>IFERROR(IF(VLOOKUP($BC45,'4주차'!$F$5:$I$406,3,FALSE)="","",VLOOKUP($F45,'4주차'!$F$5:$I$406,3,FALSE)),"")</f>
        <v/>
      </c>
      <c r="CE45" s="1" t="str">
        <f>IFERROR(VLOOKUP($BC45,'4주차'!$F$5:$I$400,4,FALSE)," ")</f>
        <v xml:space="preserve"> </v>
      </c>
      <c r="CG45" s="1">
        <f>수강생명단!$C41</f>
        <v>41492</v>
      </c>
      <c r="CH45" s="1" t="str">
        <f>수강생명단!D41</f>
        <v>김민석</v>
      </c>
      <c r="CI45" s="1" t="str">
        <f>IFERROR(IF(VLOOKUP($BH45,'4주차'!$K$5:$N$406,3,FALSE)="","",VLOOKUP($AJ45,'4주차'!$K$5:$WU$406,3,FALSE)),"")</f>
        <v>탈락</v>
      </c>
      <c r="CJ45" s="1" t="str">
        <f>IFERROR(VLOOKUP($BH45,'4주차'!$K$5:$N$400,4,FALSE)," ")</f>
        <v>탈락</v>
      </c>
      <c r="CL45" s="1">
        <f>수강생명단!$C41</f>
        <v>41492</v>
      </c>
      <c r="CM45" s="1" t="str">
        <f>수강생명단!D41</f>
        <v>김민석</v>
      </c>
      <c r="CN45" s="1" t="str">
        <f>IFERROR(IF(VLOOKUP($BM45,'4주차'!$P$5:$S$406,3,FALSE)="","",VLOOKUP($BM45,'4주차'!$P$5:$S$406,3,FALSE)),"")</f>
        <v>탈락</v>
      </c>
      <c r="CO45" s="1" t="str">
        <f>IFERROR(VLOOKUP($BM45,'4주차'!$P$5:$S$400,4,FALSE)," ")</f>
        <v>탈락</v>
      </c>
      <c r="CQ45" s="1">
        <f>수강생명단!$C41</f>
        <v>41492</v>
      </c>
      <c r="CR45" s="1">
        <f>수강생명단!C41</f>
        <v>41492</v>
      </c>
      <c r="CS45" s="1" t="str">
        <f>IFERROR(IF(VLOOKUP($BS45,'4주차'!$V$5:$X$406,3,FALSE)="","",VLOOKUP($BS45,'4주차'!$V$5:$X$406,3,FALSE)),"")</f>
        <v/>
      </c>
      <c r="CV45" s="1">
        <v>38</v>
      </c>
      <c r="CW45" s="1" t="str">
        <f>수강생명단!D41</f>
        <v>김민석</v>
      </c>
      <c r="CX45" s="1" t="str">
        <f>IFERROR(VLOOKUP($BX45,'5주차'!$B$5:$D$400,2,FALSE),"불참")</f>
        <v>탈락</v>
      </c>
      <c r="CY45" s="1" t="str">
        <f>IFERROR(VLOOKUP($AY45,'5주차'!$B$5:$D$400,3,FALSE),"불참")</f>
        <v>탈락</v>
      </c>
      <c r="DA45" s="1">
        <v>38</v>
      </c>
      <c r="DB45" s="1" t="str">
        <f>수강생명단!D41</f>
        <v>김민석</v>
      </c>
      <c r="DC45" s="1" t="str">
        <f>IFERROR(VLOOKUP($CC45,'5주차'!$G$5:$I$400,2,FALSE),"불참")</f>
        <v>탈락</v>
      </c>
      <c r="DD45" s="1" t="str">
        <f>IFERROR(VLOOKUP($CC45,'5주차'!$G$5:$I$400,3,FALSE),"불참")</f>
        <v>탈락</v>
      </c>
      <c r="DF45" s="1">
        <v>38</v>
      </c>
      <c r="DG45" s="1" t="str">
        <f>수강생명단!D41</f>
        <v>김민석</v>
      </c>
      <c r="DH45" s="1" t="str">
        <f>IFERROR(VLOOKUP($CH45,'5주차'!$V$5:$X$400,2,FALSE),"불참")</f>
        <v>탈락</v>
      </c>
      <c r="DI45" s="1" t="str">
        <f>IFERROR(VLOOKUP($BI45,'5주차'!$V$5:$X$400,3,FALSE),"불참")</f>
        <v>탈락</v>
      </c>
      <c r="DK45" s="1">
        <v>38</v>
      </c>
      <c r="DL45" s="1" t="str">
        <f>수강생명단!D41</f>
        <v>김민석</v>
      </c>
      <c r="DM45" s="1" t="str">
        <f>IFERROR(VLOOKUP($CM45,'5주차'!$AA$5:$AC$400,2,FALSE),"불참")</f>
        <v>불참</v>
      </c>
      <c r="DN45" s="1" t="str">
        <f>IFERROR(VLOOKUP($CM45,'5주차'!$AA$5:$AC$400,3,FALSE),"불참")</f>
        <v>불참</v>
      </c>
      <c r="DP45" s="1">
        <v>38</v>
      </c>
      <c r="DQ45" s="1" t="str">
        <f>수강생명단!D41</f>
        <v>김민석</v>
      </c>
      <c r="DR45" s="1" t="str">
        <f>IFERROR(VLOOKUP(#REF!,'5주차'!$AF$5:$AH$400,2,FALSE),"불참")</f>
        <v>불참</v>
      </c>
      <c r="DS45" s="1" t="str">
        <f>IFERROR(VLOOKUP(#REF!,'5주차'!$AF$5:$AH$400,3,FALSE),"불참")</f>
        <v>불참</v>
      </c>
      <c r="DU45" s="1">
        <v>38</v>
      </c>
      <c r="DV45" s="1">
        <f>수강생명단!C41</f>
        <v>41492</v>
      </c>
      <c r="DW45" s="1" t="str">
        <f>IFERROR(VLOOKUP($DV45,'5주차'!$AK$5:$AL$400,2,FALSE),"불참")</f>
        <v>탈락</v>
      </c>
      <c r="DX45" s="1" t="str">
        <f>IFERROR(VLOOKUP($DV45,'5주차'!$AK$5:$AL$400,2,FALSE),"불참")</f>
        <v>탈락</v>
      </c>
    </row>
    <row r="46" spans="1:128" ht="21.95" customHeight="1" x14ac:dyDescent="0.15">
      <c r="A46" s="1">
        <f>수강생명단!$C42</f>
        <v>36106</v>
      </c>
      <c r="B46" s="1" t="str">
        <f>수강생명단!D42</f>
        <v>김민진</v>
      </c>
      <c r="C46" s="1">
        <f>IFERROR(IF(VLOOKUP($A46,'1주차'!$A$5:$D$393,3,FALSE)="","",VLOOKUP($A46,'1주차'!$A$5:$D$393,3,FALSE)),"")</f>
        <v>80</v>
      </c>
      <c r="D46" s="1" t="str">
        <f>IFERROR(IF(VLOOKUP($Q46,'1주차'!$A$5:$D$393,4,FALSE)="","",VLOOKUP($B46,'1주차'!$Q$5:$S$393,3,FALSE)),"")</f>
        <v/>
      </c>
      <c r="F46" s="1">
        <f>수강생명단!C42</f>
        <v>36106</v>
      </c>
      <c r="G46" s="1" t="str">
        <f>수강생명단!D42</f>
        <v>김민진</v>
      </c>
      <c r="H46" s="1">
        <f>IFERROR(IF(VLOOKUP($F46,'1주차'!$F$5:$I$393,3,FALSE)="","",VLOOKUP($F46,'1주차'!$F$5:$I$393,3,FALSE)),"")</f>
        <v>100</v>
      </c>
      <c r="I46" s="1" t="str">
        <f>IFERROR(IF(VLOOKUP($Q46,'1주차'!$F$5:$I$393,3,FALSE)="","",VLOOKUP($B46,'1주차'!$Q$5:$S$393,3,FALSE)),"")</f>
        <v/>
      </c>
      <c r="K46" s="1">
        <f>수강생명단!C42</f>
        <v>36106</v>
      </c>
      <c r="L46" s="1" t="str">
        <f>수강생명단!D42</f>
        <v>김민진</v>
      </c>
      <c r="M46" s="1">
        <f>IFERROR(IF(VLOOKUP($K46,'1주차'!$K$5:$N$393,3,FALSE)="","",VLOOKUP($K46,'1주차'!$K$5:$N$393,3,FALSE)),"")</f>
        <v>95</v>
      </c>
      <c r="N46" s="1" t="str">
        <f>IFERROR(IF(VLOOKUP($Q46,'1주차'!$N$5:$KQ$393,3,FALSE)="","",VLOOKUP($B46,'1주차'!$Q$5:$S$393,3,FALSE)),"")</f>
        <v/>
      </c>
      <c r="P46" s="1">
        <f>수강생명단!C42</f>
        <v>36106</v>
      </c>
      <c r="Q46" s="1" t="str">
        <f>수강생명단!D42</f>
        <v>김민진</v>
      </c>
      <c r="R46" s="1">
        <f>IFERROR(IF(VLOOKUP($P46,'1주차'!$P$5:$S$393,3,FALSE)="","",VLOOKUP($P46,'1주차'!$P$5:$S$393,3,FALSE)),"")</f>
        <v>90</v>
      </c>
      <c r="S46" s="1">
        <f>IFERROR(IF(VLOOKUP($P46,'1주차'!$P$5:$S$393,4,FALSE)="","",VLOOKUP($P46,'1주차'!$P$5:$S$393,4,FALSE)),"")</f>
        <v>100</v>
      </c>
      <c r="U46" s="1">
        <f>수강생명단!C42</f>
        <v>36106</v>
      </c>
      <c r="V46" s="1" t="str">
        <f>수강생명단!D42</f>
        <v>김민진</v>
      </c>
      <c r="Z46" s="1">
        <f>수강생명단!$C42</f>
        <v>36106</v>
      </c>
      <c r="AA46" s="1" t="str">
        <f>수강생명단!D42</f>
        <v>김민진</v>
      </c>
      <c r="AB46" s="1">
        <f>IFERROR(IF(VLOOKUP($A46,'2주차'!$A$5:$D$406,3,FALSE)="","",VLOOKUP($A46,'2주차'!$A$5:$D$406,3,FALSE)),"")</f>
        <v>100</v>
      </c>
      <c r="AC46" s="1">
        <f>IFERROR(VLOOKUP($Z46,'2주차'!$A$5:$D$400,4,FALSE)," ")</f>
        <v>90</v>
      </c>
      <c r="AE46" s="1">
        <f>수강생명단!$C42</f>
        <v>36106</v>
      </c>
      <c r="AF46" s="1" t="str">
        <f>수강생명단!D42</f>
        <v>김민진</v>
      </c>
      <c r="AG46" s="1">
        <f>IFERROR(IF(VLOOKUP($AE46,'2주차'!$F$5:$I$406,3,FALSE)="","",VLOOKUP($F46,'2주차'!$F$5:$I$406,3,FALSE)),"")</f>
        <v>95</v>
      </c>
      <c r="AH46" s="1">
        <f>IFERROR(VLOOKUP($AE46,'2주차'!$F$5:$I$400,4,FALSE)," ")</f>
        <v>90</v>
      </c>
      <c r="AJ46" s="1">
        <f>수강생명단!$C42</f>
        <v>36106</v>
      </c>
      <c r="AK46" s="1" t="str">
        <f>수강생명단!D42</f>
        <v>김민진</v>
      </c>
      <c r="AL46" s="1">
        <f>IFERROR(IF(VLOOKUP($AJ46,'2주차'!$U$5:$X$406,3,FALSE)="","",VLOOKUP($F46,'2주차'!$U$5:$X$406,3,FALSE)),"")</f>
        <v>80</v>
      </c>
      <c r="AM46" s="1">
        <f>IFERROR(VLOOKUP($AJ46,'2주차'!$U$5:$X$400,4,FALSE)," ")</f>
        <v>100</v>
      </c>
      <c r="AO46" s="1">
        <f>수강생명단!$C42</f>
        <v>36106</v>
      </c>
      <c r="AP46" s="1" t="str">
        <f>수강생명단!D42</f>
        <v>김민진</v>
      </c>
      <c r="AQ46" s="1">
        <f>IFERROR(IF(VLOOKUP($AO46,'2주차'!$Z$5:$AC$406,3,FALSE)="","",VLOOKUP($AO46,'2주차'!$Z$5:$AC$406,3,FALSE)),"")</f>
        <v>75</v>
      </c>
      <c r="AR46" s="1">
        <f>IFERROR(VLOOKUP($AO46,'2주차'!$Z$5:$AC$400,4,FALSE)," ")</f>
        <v>70</v>
      </c>
      <c r="AT46" s="1">
        <f>수강생명단!$C42</f>
        <v>36106</v>
      </c>
      <c r="AU46" s="1">
        <f>수강생명단!C42</f>
        <v>36106</v>
      </c>
      <c r="AV46" s="1" t="str">
        <f>IFERROR(IF(VLOOKUP($AU46,'2주차'!$AF$5:$AI$406,3,FALSE)="","",VLOOKUP($AU46,'2주차'!$AF$5:$AI$406,3,FALSE)),"")</f>
        <v/>
      </c>
      <c r="AX46" s="1">
        <f>수강생명단!$C42</f>
        <v>36106</v>
      </c>
      <c r="AY46" s="1" t="str">
        <f>수강생명단!D42</f>
        <v>김민진</v>
      </c>
      <c r="AZ46" s="1">
        <f>IFERROR(IF(VLOOKUP($A46,'3주차'!$A$5:$D$406,3,FALSE)="","",VLOOKUP($A46,'3주차'!$A$5:$D$406,3,FALSE)),"")</f>
        <v>95</v>
      </c>
      <c r="BA46" s="1">
        <f>IFERROR(VLOOKUP($Z46,'3주차'!$A$5:$D$400,4,FALSE)," ")</f>
        <v>100</v>
      </c>
      <c r="BC46" s="1">
        <f>수강생명단!$C42</f>
        <v>36106</v>
      </c>
      <c r="BD46" s="1" t="str">
        <f>수강생명단!D42</f>
        <v>김민진</v>
      </c>
      <c r="BE46" s="1">
        <f>IFERROR(IF(VLOOKUP($BC46,'3주차'!$F$5:$I$406,3,FALSE)="","",VLOOKUP($F46,'3주차'!$F$5:$I$406,3,FALSE)),"")</f>
        <v>85</v>
      </c>
      <c r="BF46" s="1">
        <f>IFERROR(VLOOKUP($BC46,'3주차'!$F$5:$I$400,4,FALSE)," ")</f>
        <v>90</v>
      </c>
      <c r="BH46" s="1">
        <f>수강생명단!$C42</f>
        <v>36106</v>
      </c>
      <c r="BI46" s="1" t="str">
        <f>수강생명단!D42</f>
        <v>김민진</v>
      </c>
      <c r="BJ46" s="1">
        <f>IFERROR(IF(VLOOKUP($BH46,'3주차'!$K$5:$N$406,3,FALSE)="","",VLOOKUP($AJ46,'3주차'!$K$5:$XN$406,3,FALSE)),"")</f>
        <v>90</v>
      </c>
      <c r="BK46" s="1">
        <f>IFERROR(VLOOKUP($BH46,'3주차'!$K$5:$N$400,4,FALSE)," ")</f>
        <v>80</v>
      </c>
      <c r="BM46" s="1">
        <f>수강생명단!$C42</f>
        <v>36106</v>
      </c>
      <c r="BN46" s="1" t="str">
        <f>수강생명단!D42</f>
        <v>김민진</v>
      </c>
      <c r="BO46" s="1">
        <f>IFERROR(IF(VLOOKUP($BM46,'3주차'!$P$5:$S$406,3,FALSE)="","",VLOOKUP($BM46,'3주차'!$P$5:$S$406,3,FALSE)),"")</f>
        <v>95</v>
      </c>
      <c r="BP46" s="1">
        <f>IFERROR(VLOOKUP($BM46,'3주차'!$P$5:$S$400,4,FALSE)," ")</f>
        <v>90</v>
      </c>
      <c r="BR46" s="1">
        <f>수강생명단!$C42</f>
        <v>36106</v>
      </c>
      <c r="BS46" s="1">
        <f>수강생명단!C42</f>
        <v>36106</v>
      </c>
      <c r="BT46" s="1">
        <f>IFERROR(IF(VLOOKUP($BS46,'3주차'!$V$5:$X$406,3,FALSE)="","",VLOOKUP($BS46,'3주차'!$V$5:$X$406,3,FALSE)),"")</f>
        <v>97</v>
      </c>
      <c r="BW46" s="1">
        <f>수강생명단!$C42</f>
        <v>36106</v>
      </c>
      <c r="BX46" s="1" t="str">
        <f>수강생명단!D42</f>
        <v>김민진</v>
      </c>
      <c r="BY46" s="1">
        <f>IFERROR(IF(VLOOKUP($A46,'4주차'!$A$5:$D$406,3,FALSE)="","",VLOOKUP($A46,'4주차'!$A$5:$D$406,3,FALSE)),"")</f>
        <v>80</v>
      </c>
      <c r="BZ46" s="1">
        <f>IFERROR(VLOOKUP($Z46,'4주차'!$A$5:$D$400,4,FALSE)," ")</f>
        <v>50</v>
      </c>
      <c r="CB46" s="1">
        <f>수강생명단!$C42</f>
        <v>36106</v>
      </c>
      <c r="CC46" s="1" t="str">
        <f>수강생명단!D42</f>
        <v>김민진</v>
      </c>
      <c r="CD46" s="1">
        <f>IFERROR(IF(VLOOKUP($BC46,'4주차'!$F$5:$I$406,3,FALSE)="","",VLOOKUP($F46,'4주차'!$F$5:$I$406,3,FALSE)),"")</f>
        <v>80</v>
      </c>
      <c r="CE46" s="1">
        <f>IFERROR(VLOOKUP($BC46,'4주차'!$F$5:$I$400,4,FALSE)," ")</f>
        <v>100</v>
      </c>
      <c r="CG46" s="1">
        <f>수강생명단!$C42</f>
        <v>36106</v>
      </c>
      <c r="CH46" s="1" t="str">
        <f>수강생명단!D42</f>
        <v>김민진</v>
      </c>
      <c r="CI46" s="1">
        <f>IFERROR(IF(VLOOKUP($BH46,'4주차'!$K$5:$N$406,3,FALSE)="","",VLOOKUP($AJ46,'4주차'!$K$5:$WU$406,3,FALSE)),"")</f>
        <v>80</v>
      </c>
      <c r="CJ46" s="1">
        <f>IFERROR(VLOOKUP($BH46,'4주차'!$K$5:$N$400,4,FALSE)," ")</f>
        <v>90</v>
      </c>
      <c r="CL46" s="1">
        <f>수강생명단!$C42</f>
        <v>36106</v>
      </c>
      <c r="CM46" s="1" t="str">
        <f>수강생명단!D42</f>
        <v>김민진</v>
      </c>
      <c r="CN46" s="1">
        <f>IFERROR(IF(VLOOKUP($BM46,'4주차'!$P$5:$S$406,3,FALSE)="","",VLOOKUP($BM46,'4주차'!$P$5:$S$406,3,FALSE)),"")</f>
        <v>95</v>
      </c>
      <c r="CO46" s="1">
        <f>IFERROR(VLOOKUP($BM46,'4주차'!$P$5:$S$400,4,FALSE)," ")</f>
        <v>80</v>
      </c>
      <c r="CQ46" s="1">
        <f>수강생명단!$C42</f>
        <v>36106</v>
      </c>
      <c r="CR46" s="1">
        <f>수강생명단!C42</f>
        <v>36106</v>
      </c>
      <c r="CS46" s="1">
        <f>IFERROR(IF(VLOOKUP($BS46,'4주차'!$V$5:$X$406,3,FALSE)="","",VLOOKUP($BS46,'4주차'!$V$5:$X$406,3,FALSE)),"")</f>
        <v>97</v>
      </c>
      <c r="CV46" s="1">
        <v>39</v>
      </c>
      <c r="CW46" s="1" t="str">
        <f>수강생명단!D42</f>
        <v>김민진</v>
      </c>
      <c r="CX46" s="1">
        <f>IFERROR(VLOOKUP($BX46,'5주차'!$B$5:$D$400,2,FALSE),"불참")</f>
        <v>95</v>
      </c>
      <c r="CY46" s="1">
        <f>IFERROR(VLOOKUP($AY46,'5주차'!$B$5:$D$400,3,FALSE),"불참")</f>
        <v>70</v>
      </c>
      <c r="DA46" s="1">
        <v>39</v>
      </c>
      <c r="DB46" s="1" t="str">
        <f>수강생명단!D42</f>
        <v>김민진</v>
      </c>
      <c r="DC46" s="1" t="str">
        <f>IFERROR(VLOOKUP($CC46,'5주차'!$G$5:$I$400,2,FALSE),"불참")</f>
        <v>불참</v>
      </c>
      <c r="DD46" s="1" t="str">
        <f>IFERROR(VLOOKUP($CC46,'5주차'!$G$5:$I$400,3,FALSE),"불참")</f>
        <v>불참</v>
      </c>
      <c r="DF46" s="1">
        <v>39</v>
      </c>
      <c r="DG46" s="1" t="str">
        <f>수강생명단!D42</f>
        <v>김민진</v>
      </c>
      <c r="DH46" s="1" t="str">
        <f>IFERROR(VLOOKUP($CH46,'5주차'!$V$5:$X$400,2,FALSE),"불참")</f>
        <v>불참</v>
      </c>
      <c r="DI46" s="1" t="str">
        <f>IFERROR(VLOOKUP($BI46,'5주차'!$V$5:$X$400,3,FALSE),"불참")</f>
        <v>불참</v>
      </c>
      <c r="DK46" s="1">
        <v>39</v>
      </c>
      <c r="DL46" s="1" t="str">
        <f>수강생명단!D42</f>
        <v>김민진</v>
      </c>
      <c r="DM46" s="1" t="str">
        <f>IFERROR(VLOOKUP($CM46,'5주차'!$AA$5:$AC$400,2,FALSE),"불참")</f>
        <v>불참</v>
      </c>
      <c r="DN46" s="1" t="str">
        <f>IFERROR(VLOOKUP($CM46,'5주차'!$AA$5:$AC$400,3,FALSE),"불참")</f>
        <v>불참</v>
      </c>
      <c r="DP46" s="1">
        <v>39</v>
      </c>
      <c r="DQ46" s="1" t="str">
        <f>수강생명단!D42</f>
        <v>김민진</v>
      </c>
      <c r="DR46" s="1" t="str">
        <f>IFERROR(VLOOKUP(#REF!,'5주차'!$AF$5:$AH$400,2,FALSE),"불참")</f>
        <v>불참</v>
      </c>
      <c r="DS46" s="1" t="str">
        <f>IFERROR(VLOOKUP(#REF!,'5주차'!$AF$5:$AH$400,3,FALSE),"불참")</f>
        <v>불참</v>
      </c>
      <c r="DU46" s="1">
        <v>39</v>
      </c>
      <c r="DV46" s="1">
        <f>수강생명단!C42</f>
        <v>36106</v>
      </c>
      <c r="DW46" s="1" t="str">
        <f>IFERROR(VLOOKUP($DV46,'5주차'!$AK$5:$AL$400,2,FALSE),"불참")</f>
        <v>불참</v>
      </c>
      <c r="DX46" s="1" t="str">
        <f>IFERROR(VLOOKUP($DV46,'5주차'!$AK$5:$AL$400,2,FALSE),"불참")</f>
        <v>불참</v>
      </c>
    </row>
    <row r="47" spans="1:128" ht="21.95" customHeight="1" x14ac:dyDescent="0.15">
      <c r="A47" s="1">
        <f>수강생명단!$C43</f>
        <v>21860</v>
      </c>
      <c r="B47" s="1" t="str">
        <f>수강생명단!D43</f>
        <v>김봉준</v>
      </c>
      <c r="C47" s="1" t="str">
        <f>IFERROR(IF(VLOOKUP($A47,'1주차'!$A$5:$D$393,3,FALSE)="","",VLOOKUP($A47,'1주차'!$A$5:$D$393,3,FALSE)),"")</f>
        <v/>
      </c>
      <c r="D47" s="1" t="str">
        <f>IFERROR(IF(VLOOKUP($Q47,'1주차'!$A$5:$D$393,4,FALSE)="","",VLOOKUP($B47,'1주차'!$Q$5:$S$393,3,FALSE)),"")</f>
        <v/>
      </c>
      <c r="F47" s="1">
        <f>수강생명단!C43</f>
        <v>21860</v>
      </c>
      <c r="G47" s="1" t="str">
        <f>수강생명단!D43</f>
        <v>김봉준</v>
      </c>
      <c r="H47" s="1" t="str">
        <f>IFERROR(IF(VLOOKUP($F47,'1주차'!$F$5:$I$393,3,FALSE)="","",VLOOKUP($F47,'1주차'!$F$5:$I$393,3,FALSE)),"")</f>
        <v>30(라)</v>
      </c>
      <c r="I47" s="1" t="str">
        <f>IFERROR(IF(VLOOKUP($Q47,'1주차'!$F$5:$I$393,3,FALSE)="","",VLOOKUP($B47,'1주차'!$Q$5:$S$393,3,FALSE)),"")</f>
        <v/>
      </c>
      <c r="K47" s="1">
        <f>수강생명단!C43</f>
        <v>21860</v>
      </c>
      <c r="L47" s="1" t="str">
        <f>수강생명단!D43</f>
        <v>김봉준</v>
      </c>
      <c r="M47" s="1" t="str">
        <f>IFERROR(IF(VLOOKUP($K47,'1주차'!$K$5:$N$393,3,FALSE)="","",VLOOKUP($K47,'1주차'!$K$5:$N$393,3,FALSE)),"")</f>
        <v/>
      </c>
      <c r="N47" s="1" t="str">
        <f>IFERROR(IF(VLOOKUP($Q47,'1주차'!$N$5:$KQ$393,3,FALSE)="","",VLOOKUP($B47,'1주차'!$Q$5:$S$393,3,FALSE)),"")</f>
        <v/>
      </c>
      <c r="P47" s="1">
        <f>수강생명단!C43</f>
        <v>21860</v>
      </c>
      <c r="Q47" s="1" t="str">
        <f>수강생명단!D43</f>
        <v>김봉준</v>
      </c>
      <c r="R47" s="1" t="str">
        <f>IFERROR(IF(VLOOKUP($P47,'1주차'!$P$5:$S$393,3,FALSE)="","",VLOOKUP($P47,'1주차'!$P$5:$S$393,3,FALSE)),"")</f>
        <v>25(라)</v>
      </c>
      <c r="S47" s="1" t="str">
        <f>IFERROR(IF(VLOOKUP($P47,'1주차'!$P$5:$S$393,4,FALSE)="","",VLOOKUP($P47,'1주차'!$P$5:$S$393,4,FALSE)),"")</f>
        <v>라이브</v>
      </c>
      <c r="U47" s="1">
        <f>수강생명단!C43</f>
        <v>21860</v>
      </c>
      <c r="V47" s="1" t="str">
        <f>수강생명단!D43</f>
        <v>김봉준</v>
      </c>
      <c r="Z47" s="1">
        <f>수강생명단!$C43</f>
        <v>21860</v>
      </c>
      <c r="AA47" s="1" t="str">
        <f>수강생명단!D43</f>
        <v>김봉준</v>
      </c>
      <c r="AB47" s="1" t="str">
        <f>IFERROR(IF(VLOOKUP($A47,'2주차'!$A$5:$D$406,3,FALSE)="","",VLOOKUP($A47,'2주차'!$A$5:$D$406,3,FALSE)),"")</f>
        <v>30(라)</v>
      </c>
      <c r="AC47" s="1" t="str">
        <f>IFERROR(VLOOKUP($Z47,'2주차'!$A$5:$D$400,4,FALSE)," ")</f>
        <v>라이브</v>
      </c>
      <c r="AE47" s="1">
        <f>수강생명단!$C43</f>
        <v>21860</v>
      </c>
      <c r="AF47" s="1" t="str">
        <f>수강생명단!D43</f>
        <v>김봉준</v>
      </c>
      <c r="AG47" s="1" t="str">
        <f>IFERROR(IF(VLOOKUP($AE47,'2주차'!$F$5:$I$406,3,FALSE)="","",VLOOKUP($F47,'2주차'!$F$5:$I$406,3,FALSE)),"")</f>
        <v>20(라)</v>
      </c>
      <c r="AH47" s="1" t="str">
        <f>IFERROR(VLOOKUP($AE47,'2주차'!$F$5:$I$400,4,FALSE)," ")</f>
        <v>라이브</v>
      </c>
      <c r="AJ47" s="1">
        <f>수강생명단!$C43</f>
        <v>21860</v>
      </c>
      <c r="AK47" s="1" t="str">
        <f>수강생명단!D43</f>
        <v>김봉준</v>
      </c>
      <c r="AL47" s="1" t="str">
        <f>IFERROR(IF(VLOOKUP($AJ47,'2주차'!$U$5:$X$406,3,FALSE)="","",VLOOKUP($F47,'2주차'!$U$5:$X$406,3,FALSE)),"")</f>
        <v/>
      </c>
      <c r="AM47" s="1" t="str">
        <f>IFERROR(VLOOKUP($AJ47,'2주차'!$U$5:$X$400,4,FALSE)," ")</f>
        <v xml:space="preserve"> </v>
      </c>
      <c r="AO47" s="1">
        <f>수강생명단!$C43</f>
        <v>21860</v>
      </c>
      <c r="AP47" s="1" t="str">
        <f>수강생명단!D43</f>
        <v>김봉준</v>
      </c>
      <c r="AQ47" s="1" t="str">
        <f>IFERROR(IF(VLOOKUP($AO47,'2주차'!$Z$5:$AC$406,3,FALSE)="","",VLOOKUP($AO47,'2주차'!$Z$5:$AC$406,3,FALSE)),"")</f>
        <v>40(라)</v>
      </c>
      <c r="AR47" s="1" t="str">
        <f>IFERROR(VLOOKUP($AO47,'2주차'!$Z$5:$AC$400,4,FALSE)," ")</f>
        <v>라이브</v>
      </c>
      <c r="AT47" s="1">
        <f>수강생명단!$C43</f>
        <v>21860</v>
      </c>
      <c r="AU47" s="1">
        <f>수강생명단!C43</f>
        <v>21860</v>
      </c>
      <c r="AV47" s="1" t="str">
        <f>IFERROR(IF(VLOOKUP($AU47,'2주차'!$AF$5:$AI$406,3,FALSE)="","",VLOOKUP($AU47,'2주차'!$AF$5:$AI$406,3,FALSE)),"")</f>
        <v>55(라)</v>
      </c>
      <c r="AX47" s="1">
        <f>수강생명단!$C43</f>
        <v>21860</v>
      </c>
      <c r="AY47" s="1" t="str">
        <f>수강생명단!D43</f>
        <v>김봉준</v>
      </c>
      <c r="AZ47" s="1" t="str">
        <f>IFERROR(IF(VLOOKUP($A47,'3주차'!$A$5:$D$406,3,FALSE)="","",VLOOKUP($A47,'3주차'!$A$5:$D$406,3,FALSE)),"")</f>
        <v>30(라)</v>
      </c>
      <c r="BA47" s="1" t="str">
        <f>IFERROR(VLOOKUP($Z47,'3주차'!$A$5:$D$400,4,FALSE)," ")</f>
        <v>라이브</v>
      </c>
      <c r="BC47" s="1">
        <f>수강생명단!$C43</f>
        <v>21860</v>
      </c>
      <c r="BD47" s="1" t="str">
        <f>수강생명단!D43</f>
        <v>김봉준</v>
      </c>
      <c r="BE47" s="1" t="str">
        <f>IFERROR(IF(VLOOKUP($BC47,'3주차'!$F$5:$I$406,3,FALSE)="","",VLOOKUP($F47,'3주차'!$F$5:$I$406,3,FALSE)),"")</f>
        <v>10(라)</v>
      </c>
      <c r="BF47" s="1" t="str">
        <f>IFERROR(VLOOKUP($BC47,'3주차'!$F$5:$I$400,4,FALSE)," ")</f>
        <v>라이브</v>
      </c>
      <c r="BH47" s="1">
        <f>수강생명단!$C43</f>
        <v>21860</v>
      </c>
      <c r="BI47" s="1" t="str">
        <f>수강생명단!D43</f>
        <v>김봉준</v>
      </c>
      <c r="BJ47" s="1" t="str">
        <f>IFERROR(IF(VLOOKUP($BH47,'3주차'!$K$5:$N$406,3,FALSE)="","",VLOOKUP($AJ47,'3주차'!$K$5:$XN$406,3,FALSE)),"")</f>
        <v>30(라)</v>
      </c>
      <c r="BK47" s="1" t="str">
        <f>IFERROR(VLOOKUP($BH47,'3주차'!$K$5:$N$400,4,FALSE)," ")</f>
        <v>라이브</v>
      </c>
      <c r="BM47" s="1">
        <f>수강생명단!$C43</f>
        <v>21860</v>
      </c>
      <c r="BN47" s="1" t="str">
        <f>수강생명단!D43</f>
        <v>김봉준</v>
      </c>
      <c r="BO47" s="1" t="str">
        <f>IFERROR(IF(VLOOKUP($BM47,'3주차'!$P$5:$S$406,3,FALSE)="","",VLOOKUP($BM47,'3주차'!$P$5:$S$406,3,FALSE)),"")</f>
        <v>30(라)</v>
      </c>
      <c r="BP47" s="1" t="str">
        <f>IFERROR(VLOOKUP($BM47,'3주차'!$P$5:$S$400,4,FALSE)," ")</f>
        <v>라이브</v>
      </c>
      <c r="BR47" s="1">
        <f>수강생명단!$C43</f>
        <v>21860</v>
      </c>
      <c r="BS47" s="1">
        <f>수강생명단!C43</f>
        <v>21860</v>
      </c>
      <c r="BT47" s="1" t="str">
        <f>IFERROR(IF(VLOOKUP($BS47,'3주차'!$V$5:$X$406,3,FALSE)="","",VLOOKUP($BS47,'3주차'!$V$5:$X$406,3,FALSE)),"")</f>
        <v>56(라)</v>
      </c>
      <c r="BW47" s="1">
        <f>수강생명단!$C43</f>
        <v>21860</v>
      </c>
      <c r="BX47" s="1" t="str">
        <f>수강생명단!D43</f>
        <v>김봉준</v>
      </c>
      <c r="BY47" s="1" t="str">
        <f>IFERROR(IF(VLOOKUP($A47,'4주차'!$A$5:$D$406,3,FALSE)="","",VLOOKUP($A47,'4주차'!$A$5:$D$406,3,FALSE)),"")</f>
        <v/>
      </c>
      <c r="BZ47" s="1" t="str">
        <f>IFERROR(VLOOKUP($Z47,'4주차'!$A$5:$D$400,4,FALSE)," ")</f>
        <v xml:space="preserve"> </v>
      </c>
      <c r="CB47" s="1">
        <f>수강생명단!$C43</f>
        <v>21860</v>
      </c>
      <c r="CC47" s="1" t="str">
        <f>수강생명단!D43</f>
        <v>김봉준</v>
      </c>
      <c r="CD47" s="1" t="str">
        <f>IFERROR(IF(VLOOKUP($BC47,'4주차'!$F$5:$I$406,3,FALSE)="","",VLOOKUP($F47,'4주차'!$F$5:$I$406,3,FALSE)),"")</f>
        <v>20(라)</v>
      </c>
      <c r="CE47" s="1" t="str">
        <f>IFERROR(VLOOKUP($BC47,'4주차'!$F$5:$I$400,4,FALSE)," ")</f>
        <v>라이브</v>
      </c>
      <c r="CG47" s="1">
        <f>수강생명단!$C43</f>
        <v>21860</v>
      </c>
      <c r="CH47" s="1" t="str">
        <f>수강생명단!D43</f>
        <v>김봉준</v>
      </c>
      <c r="CI47" s="1" t="str">
        <f>IFERROR(IF(VLOOKUP($BH47,'4주차'!$K$5:$N$406,3,FALSE)="","",VLOOKUP($AJ47,'4주차'!$K$5:$WU$406,3,FALSE)),"")</f>
        <v>15(라)</v>
      </c>
      <c r="CJ47" s="1" t="str">
        <f>IFERROR(VLOOKUP($BH47,'4주차'!$K$5:$N$400,4,FALSE)," ")</f>
        <v>라이브</v>
      </c>
      <c r="CL47" s="1">
        <f>수강생명단!$C43</f>
        <v>21860</v>
      </c>
      <c r="CM47" s="1" t="str">
        <f>수강생명단!D43</f>
        <v>김봉준</v>
      </c>
      <c r="CN47" s="1" t="str">
        <f>IFERROR(IF(VLOOKUP($BM47,'4주차'!$P$5:$S$406,3,FALSE)="","",VLOOKUP($BM47,'4주차'!$P$5:$S$406,3,FALSE)),"")</f>
        <v/>
      </c>
      <c r="CO47" s="1" t="str">
        <f>IFERROR(VLOOKUP($BM47,'4주차'!$P$5:$S$400,4,FALSE)," ")</f>
        <v xml:space="preserve"> </v>
      </c>
      <c r="CQ47" s="1">
        <f>수강생명단!$C43</f>
        <v>21860</v>
      </c>
      <c r="CR47" s="1">
        <f>수강생명단!C43</f>
        <v>21860</v>
      </c>
      <c r="CS47" s="1" t="str">
        <f>IFERROR(IF(VLOOKUP($BS47,'4주차'!$V$5:$X$406,3,FALSE)="","",VLOOKUP($BS47,'4주차'!$V$5:$X$406,3,FALSE)),"")</f>
        <v>51(라)</v>
      </c>
      <c r="CV47" s="1">
        <v>40</v>
      </c>
      <c r="CW47" s="1" t="str">
        <f>수강생명단!D43</f>
        <v>김봉준</v>
      </c>
      <c r="CX47" s="1" t="str">
        <f>IFERROR(VLOOKUP($BX47,'5주차'!$B$5:$D$400,2,FALSE),"불참")</f>
        <v>15(라)</v>
      </c>
      <c r="CY47" s="1" t="str">
        <f>IFERROR(VLOOKUP($AY47,'5주차'!$B$5:$D$400,3,FALSE),"불참")</f>
        <v>라이브</v>
      </c>
      <c r="DA47" s="1">
        <v>40</v>
      </c>
      <c r="DB47" s="1" t="str">
        <f>수강생명단!D43</f>
        <v>김봉준</v>
      </c>
      <c r="DC47" s="1" t="str">
        <f>IFERROR(VLOOKUP($CC47,'5주차'!$G$5:$I$400,2,FALSE),"불참")</f>
        <v>불참</v>
      </c>
      <c r="DD47" s="1" t="str">
        <f>IFERROR(VLOOKUP($CC47,'5주차'!$G$5:$I$400,3,FALSE),"불참")</f>
        <v>불참</v>
      </c>
      <c r="DF47" s="1">
        <v>40</v>
      </c>
      <c r="DG47" s="1" t="str">
        <f>수강생명단!D43</f>
        <v>김봉준</v>
      </c>
      <c r="DH47" s="1" t="str">
        <f>IFERROR(VLOOKUP($CH47,'5주차'!$V$5:$X$400,2,FALSE),"불참")</f>
        <v>불참</v>
      </c>
      <c r="DI47" s="1" t="str">
        <f>IFERROR(VLOOKUP($BI47,'5주차'!$V$5:$X$400,3,FALSE),"불참")</f>
        <v>불참</v>
      </c>
      <c r="DK47" s="1">
        <v>40</v>
      </c>
      <c r="DL47" s="1" t="str">
        <f>수강생명단!D43</f>
        <v>김봉준</v>
      </c>
      <c r="DM47" s="1" t="str">
        <f>IFERROR(VLOOKUP($CM47,'5주차'!$AA$5:$AC$400,2,FALSE),"불참")</f>
        <v>불참</v>
      </c>
      <c r="DN47" s="1" t="str">
        <f>IFERROR(VLOOKUP($CM47,'5주차'!$AA$5:$AC$400,3,FALSE),"불참")</f>
        <v>불참</v>
      </c>
      <c r="DP47" s="1">
        <v>40</v>
      </c>
      <c r="DQ47" s="1" t="str">
        <f>수강생명단!D43</f>
        <v>김봉준</v>
      </c>
      <c r="DR47" s="1" t="str">
        <f>IFERROR(VLOOKUP(#REF!,'5주차'!$AF$5:$AH$400,2,FALSE),"불참")</f>
        <v>불참</v>
      </c>
      <c r="DS47" s="1" t="str">
        <f>IFERROR(VLOOKUP(#REF!,'5주차'!$AF$5:$AH$400,3,FALSE),"불참")</f>
        <v>불참</v>
      </c>
      <c r="DU47" s="1">
        <v>40</v>
      </c>
      <c r="DV47" s="1">
        <f>수강생명단!C43</f>
        <v>21860</v>
      </c>
      <c r="DW47" s="1" t="str">
        <f>IFERROR(VLOOKUP($DV47,'5주차'!$AK$5:$AL$400,2,FALSE),"불참")</f>
        <v>불참</v>
      </c>
      <c r="DX47" s="1" t="str">
        <f>IFERROR(VLOOKUP($DV47,'5주차'!$AK$5:$AL$400,2,FALSE),"불참")</f>
        <v>불참</v>
      </c>
    </row>
    <row r="48" spans="1:128" ht="21.95" customHeight="1" x14ac:dyDescent="0.15">
      <c r="A48" s="1">
        <f>수강생명단!$C44</f>
        <v>25342</v>
      </c>
      <c r="B48" s="1" t="str">
        <f>수강생명단!D44</f>
        <v>김서린</v>
      </c>
      <c r="C48" s="1" t="str">
        <f>IFERROR(IF(VLOOKUP($A48,'1주차'!$A$5:$D$393,3,FALSE)="","",VLOOKUP($A48,'1주차'!$A$5:$D$393,3,FALSE)),"")</f>
        <v>30(라)</v>
      </c>
      <c r="D48" s="1" t="str">
        <f>IFERROR(IF(VLOOKUP($Q48,'1주차'!$A$5:$D$393,4,FALSE)="","",VLOOKUP($B48,'1주차'!$Q$5:$S$393,3,FALSE)),"")</f>
        <v/>
      </c>
      <c r="F48" s="1">
        <f>수강생명단!C44</f>
        <v>25342</v>
      </c>
      <c r="G48" s="1" t="str">
        <f>수강생명단!D44</f>
        <v>김서린</v>
      </c>
      <c r="H48" s="1" t="str">
        <f>IFERROR(IF(VLOOKUP($F48,'1주차'!$F$5:$I$393,3,FALSE)="","",VLOOKUP($F48,'1주차'!$F$5:$I$393,3,FALSE)),"")</f>
        <v>35(라)</v>
      </c>
      <c r="I48" s="1" t="str">
        <f>IFERROR(IF(VLOOKUP($Q48,'1주차'!$F$5:$I$393,3,FALSE)="","",VLOOKUP($B48,'1주차'!$Q$5:$S$393,3,FALSE)),"")</f>
        <v/>
      </c>
      <c r="K48" s="1">
        <f>수강생명단!C44</f>
        <v>25342</v>
      </c>
      <c r="L48" s="1" t="str">
        <f>수강생명단!D44</f>
        <v>김서린</v>
      </c>
      <c r="M48" s="1" t="str">
        <f>IFERROR(IF(VLOOKUP($K48,'1주차'!$K$5:$N$393,3,FALSE)="","",VLOOKUP($K48,'1주차'!$K$5:$N$393,3,FALSE)),"")</f>
        <v>60(라)</v>
      </c>
      <c r="N48" s="1" t="str">
        <f>IFERROR(IF(VLOOKUP($Q48,'1주차'!$N$5:$KQ$393,3,FALSE)="","",VLOOKUP($B48,'1주차'!$Q$5:$S$393,3,FALSE)),"")</f>
        <v/>
      </c>
      <c r="P48" s="1">
        <f>수강생명단!C44</f>
        <v>25342</v>
      </c>
      <c r="Q48" s="1" t="str">
        <f>수강생명단!D44</f>
        <v>김서린</v>
      </c>
      <c r="R48" s="1" t="str">
        <f>IFERROR(IF(VLOOKUP($P48,'1주차'!$P$5:$S$393,3,FALSE)="","",VLOOKUP($P48,'1주차'!$P$5:$S$393,3,FALSE)),"")</f>
        <v>25(라)</v>
      </c>
      <c r="S48" s="1" t="str">
        <f>IFERROR(IF(VLOOKUP($P48,'1주차'!$P$5:$S$393,4,FALSE)="","",VLOOKUP($P48,'1주차'!$P$5:$S$393,4,FALSE)),"")</f>
        <v>라이브</v>
      </c>
      <c r="U48" s="1">
        <f>수강생명단!C44</f>
        <v>25342</v>
      </c>
      <c r="V48" s="1" t="str">
        <f>수강생명단!D44</f>
        <v>김서린</v>
      </c>
      <c r="Z48" s="1">
        <f>수강생명단!$C44</f>
        <v>25342</v>
      </c>
      <c r="AA48" s="1" t="str">
        <f>수강생명단!D44</f>
        <v>김서린</v>
      </c>
      <c r="AB48" s="1" t="str">
        <f>IFERROR(IF(VLOOKUP($A48,'2주차'!$A$5:$D$406,3,FALSE)="","",VLOOKUP($A48,'2주차'!$A$5:$D$406,3,FALSE)),"")</f>
        <v/>
      </c>
      <c r="AC48" s="1" t="str">
        <f>IFERROR(VLOOKUP($Z48,'2주차'!$A$5:$D$400,4,FALSE)," ")</f>
        <v xml:space="preserve"> </v>
      </c>
      <c r="AE48" s="1">
        <f>수강생명단!$C44</f>
        <v>25342</v>
      </c>
      <c r="AF48" s="1" t="str">
        <f>수강생명단!D44</f>
        <v>김서린</v>
      </c>
      <c r="AG48" s="1" t="str">
        <f>IFERROR(IF(VLOOKUP($AE48,'2주차'!$F$5:$I$406,3,FALSE)="","",VLOOKUP($F48,'2주차'!$F$5:$I$406,3,FALSE)),"")</f>
        <v>45(라)</v>
      </c>
      <c r="AH48" s="1" t="str">
        <f>IFERROR(VLOOKUP($AE48,'2주차'!$F$5:$I$400,4,FALSE)," ")</f>
        <v>라이브</v>
      </c>
      <c r="AJ48" s="1">
        <f>수강생명단!$C44</f>
        <v>25342</v>
      </c>
      <c r="AK48" s="1" t="str">
        <f>수강생명단!D44</f>
        <v>김서린</v>
      </c>
      <c r="AL48" s="1" t="str">
        <f>IFERROR(IF(VLOOKUP($AJ48,'2주차'!$U$5:$X$406,3,FALSE)="","",VLOOKUP($F48,'2주차'!$U$5:$X$406,3,FALSE)),"")</f>
        <v>25(라)</v>
      </c>
      <c r="AM48" s="1" t="str">
        <f>IFERROR(VLOOKUP($AJ48,'2주차'!$U$5:$X$400,4,FALSE)," ")</f>
        <v>라이브</v>
      </c>
      <c r="AO48" s="1">
        <f>수강생명단!$C44</f>
        <v>25342</v>
      </c>
      <c r="AP48" s="1" t="str">
        <f>수강생명단!D44</f>
        <v>김서린</v>
      </c>
      <c r="AQ48" s="1" t="str">
        <f>IFERROR(IF(VLOOKUP($AO48,'2주차'!$Z$5:$AC$406,3,FALSE)="","",VLOOKUP($AO48,'2주차'!$Z$5:$AC$406,3,FALSE)),"")</f>
        <v>20(라)</v>
      </c>
      <c r="AR48" s="1" t="str">
        <f>IFERROR(VLOOKUP($AO48,'2주차'!$Z$5:$AC$400,4,FALSE)," ")</f>
        <v>라이브</v>
      </c>
      <c r="AT48" s="1">
        <f>수강생명단!$C44</f>
        <v>25342</v>
      </c>
      <c r="AU48" s="1">
        <f>수강생명단!C44</f>
        <v>25342</v>
      </c>
      <c r="AV48" s="1" t="str">
        <f>IFERROR(IF(VLOOKUP($AU48,'2주차'!$AF$5:$AI$406,3,FALSE)="","",VLOOKUP($AU48,'2주차'!$AF$5:$AI$406,3,FALSE)),"")</f>
        <v>54(라)</v>
      </c>
      <c r="AX48" s="1">
        <f>수강생명단!$C44</f>
        <v>25342</v>
      </c>
      <c r="AY48" s="1" t="str">
        <f>수강생명단!D44</f>
        <v>김서린</v>
      </c>
      <c r="AZ48" s="1" t="str">
        <f>IFERROR(IF(VLOOKUP($A48,'3주차'!$A$5:$D$406,3,FALSE)="","",VLOOKUP($A48,'3주차'!$A$5:$D$406,3,FALSE)),"")</f>
        <v>30(라)</v>
      </c>
      <c r="BA48" s="1" t="str">
        <f>IFERROR(VLOOKUP($Z48,'3주차'!$A$5:$D$400,4,FALSE)," ")</f>
        <v>라이브</v>
      </c>
      <c r="BC48" s="1">
        <f>수강생명단!$C44</f>
        <v>25342</v>
      </c>
      <c r="BD48" s="1" t="str">
        <f>수강생명단!D44</f>
        <v>김서린</v>
      </c>
      <c r="BE48" s="1" t="str">
        <f>IFERROR(IF(VLOOKUP($BC48,'3주차'!$F$5:$I$406,3,FALSE)="","",VLOOKUP($F48,'3주차'!$F$5:$I$406,3,FALSE)),"")</f>
        <v/>
      </c>
      <c r="BF48" s="1" t="str">
        <f>IFERROR(VLOOKUP($BC48,'3주차'!$F$5:$I$400,4,FALSE)," ")</f>
        <v xml:space="preserve"> </v>
      </c>
      <c r="BH48" s="1">
        <f>수강생명단!$C44</f>
        <v>25342</v>
      </c>
      <c r="BI48" s="1" t="str">
        <f>수강생명단!D44</f>
        <v>김서린</v>
      </c>
      <c r="BJ48" s="1" t="str">
        <f>IFERROR(IF(VLOOKUP($BH48,'3주차'!$K$5:$N$406,3,FALSE)="","",VLOOKUP($AJ48,'3주차'!$K$5:$XN$406,3,FALSE)),"")</f>
        <v>30(라)</v>
      </c>
      <c r="BK48" s="1" t="str">
        <f>IFERROR(VLOOKUP($BH48,'3주차'!$K$5:$N$400,4,FALSE)," ")</f>
        <v>라이브</v>
      </c>
      <c r="BM48" s="1">
        <f>수강생명단!$C44</f>
        <v>25342</v>
      </c>
      <c r="BN48" s="1" t="str">
        <f>수강생명단!D44</f>
        <v>김서린</v>
      </c>
      <c r="BO48" s="1" t="str">
        <f>IFERROR(IF(VLOOKUP($BM48,'3주차'!$P$5:$S$406,3,FALSE)="","",VLOOKUP($BM48,'3주차'!$P$5:$S$406,3,FALSE)),"")</f>
        <v>40(라)</v>
      </c>
      <c r="BP48" s="1" t="str">
        <f>IFERROR(VLOOKUP($BM48,'3주차'!$P$5:$S$400,4,FALSE)," ")</f>
        <v>라이브</v>
      </c>
      <c r="BR48" s="1">
        <f>수강생명단!$C44</f>
        <v>25342</v>
      </c>
      <c r="BS48" s="1">
        <f>수강생명단!C44</f>
        <v>25342</v>
      </c>
      <c r="BT48" s="1" t="str">
        <f>IFERROR(IF(VLOOKUP($BS48,'3주차'!$V$5:$X$406,3,FALSE)="","",VLOOKUP($BS48,'3주차'!$V$5:$X$406,3,FALSE)),"")</f>
        <v>49(라)</v>
      </c>
      <c r="BW48" s="1">
        <f>수강생명단!$C44</f>
        <v>25342</v>
      </c>
      <c r="BX48" s="1" t="str">
        <f>수강생명단!D44</f>
        <v>김서린</v>
      </c>
      <c r="BY48" s="1" t="str">
        <f>IFERROR(IF(VLOOKUP($A48,'4주차'!$A$5:$D$406,3,FALSE)="","",VLOOKUP($A48,'4주차'!$A$5:$D$406,3,FALSE)),"")</f>
        <v>10(라)</v>
      </c>
      <c r="BZ48" s="1" t="str">
        <f>IFERROR(VLOOKUP($Z48,'4주차'!$A$5:$D$400,4,FALSE)," ")</f>
        <v>라이브</v>
      </c>
      <c r="CB48" s="1">
        <f>수강생명단!$C44</f>
        <v>25342</v>
      </c>
      <c r="CC48" s="1" t="str">
        <f>수강생명단!D44</f>
        <v>김서린</v>
      </c>
      <c r="CD48" s="1" t="str">
        <f>IFERROR(IF(VLOOKUP($BC48,'4주차'!$F$5:$I$406,3,FALSE)="","",VLOOKUP($F48,'4주차'!$F$5:$I$406,3,FALSE)),"")</f>
        <v>35(라)</v>
      </c>
      <c r="CE48" s="1" t="str">
        <f>IFERROR(VLOOKUP($BC48,'4주차'!$F$5:$I$400,4,FALSE)," ")</f>
        <v>라이브</v>
      </c>
      <c r="CG48" s="1">
        <f>수강생명단!$C44</f>
        <v>25342</v>
      </c>
      <c r="CH48" s="1" t="str">
        <f>수강생명단!D44</f>
        <v>김서린</v>
      </c>
      <c r="CI48" s="1" t="str">
        <f>IFERROR(IF(VLOOKUP($BH48,'4주차'!$K$5:$N$406,3,FALSE)="","",VLOOKUP($AJ48,'4주차'!$K$5:$WU$406,3,FALSE)),"")</f>
        <v>35(라)</v>
      </c>
      <c r="CJ48" s="1" t="str">
        <f>IFERROR(VLOOKUP($BH48,'4주차'!$K$5:$N$400,4,FALSE)," ")</f>
        <v>라이브</v>
      </c>
      <c r="CL48" s="1">
        <f>수강생명단!$C44</f>
        <v>25342</v>
      </c>
      <c r="CM48" s="1" t="str">
        <f>수강생명단!D44</f>
        <v>김서린</v>
      </c>
      <c r="CN48" s="1" t="str">
        <f>IFERROR(IF(VLOOKUP($BM48,'4주차'!$P$5:$S$406,3,FALSE)="","",VLOOKUP($BM48,'4주차'!$P$5:$S$406,3,FALSE)),"")</f>
        <v>25(라)</v>
      </c>
      <c r="CO48" s="1" t="str">
        <f>IFERROR(VLOOKUP($BM48,'4주차'!$P$5:$S$400,4,FALSE)," ")</f>
        <v>라이브</v>
      </c>
      <c r="CQ48" s="1">
        <f>수강생명단!$C44</f>
        <v>25342</v>
      </c>
      <c r="CR48" s="1">
        <f>수강생명단!C44</f>
        <v>25342</v>
      </c>
      <c r="CS48" s="1" t="str">
        <f>IFERROR(IF(VLOOKUP($BS48,'4주차'!$V$5:$X$406,3,FALSE)="","",VLOOKUP($BS48,'4주차'!$V$5:$X$406,3,FALSE)),"")</f>
        <v>53(라)</v>
      </c>
      <c r="CV48" s="1">
        <v>41</v>
      </c>
      <c r="CW48" s="1" t="str">
        <f>수강생명단!D44</f>
        <v>김서린</v>
      </c>
      <c r="CX48" s="1" t="str">
        <f>IFERROR(VLOOKUP($BX48,'5주차'!$B$5:$D$400,2,FALSE),"불참")</f>
        <v>20(라)</v>
      </c>
      <c r="CY48" s="1" t="str">
        <f>IFERROR(VLOOKUP($AY48,'5주차'!$B$5:$D$400,3,FALSE),"불참")</f>
        <v>라이브</v>
      </c>
      <c r="DA48" s="1">
        <v>41</v>
      </c>
      <c r="DB48" s="1" t="str">
        <f>수강생명단!D44</f>
        <v>김서린</v>
      </c>
      <c r="DC48" s="1" t="str">
        <f>IFERROR(VLOOKUP($CC48,'5주차'!$G$5:$I$400,2,FALSE),"불참")</f>
        <v>불참</v>
      </c>
      <c r="DD48" s="1" t="str">
        <f>IFERROR(VLOOKUP($CC48,'5주차'!$G$5:$I$400,3,FALSE),"불참")</f>
        <v>불참</v>
      </c>
      <c r="DF48" s="1">
        <v>41</v>
      </c>
      <c r="DG48" s="1" t="str">
        <f>수강생명단!D44</f>
        <v>김서린</v>
      </c>
      <c r="DH48" s="1" t="str">
        <f>IFERROR(VLOOKUP($CH48,'5주차'!$V$5:$X$400,2,FALSE),"불참")</f>
        <v>불참</v>
      </c>
      <c r="DI48" s="1" t="str">
        <f>IFERROR(VLOOKUP($BI48,'5주차'!$V$5:$X$400,3,FALSE),"불참")</f>
        <v>불참</v>
      </c>
      <c r="DK48" s="1">
        <v>41</v>
      </c>
      <c r="DL48" s="1" t="str">
        <f>수강생명단!D44</f>
        <v>김서린</v>
      </c>
      <c r="DM48" s="1" t="str">
        <f>IFERROR(VLOOKUP($CM48,'5주차'!$AA$5:$AC$400,2,FALSE),"불참")</f>
        <v>불참</v>
      </c>
      <c r="DN48" s="1" t="str">
        <f>IFERROR(VLOOKUP($CM48,'5주차'!$AA$5:$AC$400,3,FALSE),"불참")</f>
        <v>불참</v>
      </c>
      <c r="DP48" s="1">
        <v>41</v>
      </c>
      <c r="DQ48" s="1" t="str">
        <f>수강생명단!D44</f>
        <v>김서린</v>
      </c>
      <c r="DR48" s="1" t="str">
        <f>IFERROR(VLOOKUP(#REF!,'5주차'!$AF$5:$AH$400,2,FALSE),"불참")</f>
        <v>불참</v>
      </c>
      <c r="DS48" s="1" t="str">
        <f>IFERROR(VLOOKUP(#REF!,'5주차'!$AF$5:$AH$400,3,FALSE),"불참")</f>
        <v>불참</v>
      </c>
      <c r="DU48" s="1">
        <v>41</v>
      </c>
      <c r="DV48" s="1">
        <f>수강생명단!C44</f>
        <v>25342</v>
      </c>
      <c r="DW48" s="1" t="str">
        <f>IFERROR(VLOOKUP($DV48,'5주차'!$AK$5:$AL$400,2,FALSE),"불참")</f>
        <v>불참</v>
      </c>
      <c r="DX48" s="1" t="str">
        <f>IFERROR(VLOOKUP($DV48,'5주차'!$AK$5:$AL$400,2,FALSE),"불참")</f>
        <v>불참</v>
      </c>
    </row>
    <row r="49" spans="1:128" ht="21.95" customHeight="1" x14ac:dyDescent="0.15">
      <c r="A49" s="1">
        <f>수강생명단!$C45</f>
        <v>41353</v>
      </c>
      <c r="B49" s="1" t="str">
        <f>수강생명단!D45</f>
        <v>김서현</v>
      </c>
      <c r="C49" s="1">
        <f>IFERROR(IF(VLOOKUP($A49,'1주차'!$A$5:$D$393,3,FALSE)="","",VLOOKUP($A49,'1주차'!$A$5:$D$393,3,FALSE)),"")</f>
        <v>80</v>
      </c>
      <c r="D49" s="1" t="str">
        <f>IFERROR(IF(VLOOKUP($Q49,'1주차'!$A$5:$D$393,4,FALSE)="","",VLOOKUP($B49,'1주차'!$Q$5:$S$393,3,FALSE)),"")</f>
        <v/>
      </c>
      <c r="F49" s="1">
        <f>수강생명단!C45</f>
        <v>41353</v>
      </c>
      <c r="G49" s="1" t="str">
        <f>수강생명단!D45</f>
        <v>김서현</v>
      </c>
      <c r="H49" s="1">
        <f>IFERROR(IF(VLOOKUP($F49,'1주차'!$F$5:$I$393,3,FALSE)="","",VLOOKUP($F49,'1주차'!$F$5:$I$393,3,FALSE)),"")</f>
        <v>60</v>
      </c>
      <c r="I49" s="1" t="str">
        <f>IFERROR(IF(VLOOKUP($Q49,'1주차'!$F$5:$I$393,3,FALSE)="","",VLOOKUP($B49,'1주차'!$Q$5:$S$393,3,FALSE)),"")</f>
        <v/>
      </c>
      <c r="K49" s="1">
        <f>수강생명단!C45</f>
        <v>41353</v>
      </c>
      <c r="L49" s="1" t="str">
        <f>수강생명단!D45</f>
        <v>김서현</v>
      </c>
      <c r="M49" s="1">
        <f>IFERROR(IF(VLOOKUP($K49,'1주차'!$K$5:$N$393,3,FALSE)="","",VLOOKUP($K49,'1주차'!$K$5:$N$393,3,FALSE)),"")</f>
        <v>65</v>
      </c>
      <c r="N49" s="1" t="str">
        <f>IFERROR(IF(VLOOKUP($Q49,'1주차'!$N$5:$KQ$393,3,FALSE)="","",VLOOKUP($B49,'1주차'!$Q$5:$S$393,3,FALSE)),"")</f>
        <v/>
      </c>
      <c r="P49" s="1">
        <f>수강생명단!C45</f>
        <v>41353</v>
      </c>
      <c r="Q49" s="1" t="str">
        <f>수강생명단!D45</f>
        <v>김서현</v>
      </c>
      <c r="R49" s="1">
        <f>IFERROR(IF(VLOOKUP($P49,'1주차'!$P$5:$S$393,3,FALSE)="","",VLOOKUP($P49,'1주차'!$P$5:$S$393,3,FALSE)),"")</f>
        <v>65</v>
      </c>
      <c r="S49" s="1">
        <f>IFERROR(IF(VLOOKUP($P49,'1주차'!$P$5:$S$393,4,FALSE)="","",VLOOKUP($P49,'1주차'!$P$5:$S$393,4,FALSE)),"")</f>
        <v>90</v>
      </c>
      <c r="U49" s="1">
        <f>수강생명단!C45</f>
        <v>41353</v>
      </c>
      <c r="V49" s="1" t="str">
        <f>수강생명단!D45</f>
        <v>김서현</v>
      </c>
      <c r="Z49" s="1">
        <f>수강생명단!$C45</f>
        <v>41353</v>
      </c>
      <c r="AA49" s="1" t="str">
        <f>수강생명단!D45</f>
        <v>김서현</v>
      </c>
      <c r="AB49" s="1">
        <f>IFERROR(IF(VLOOKUP($A49,'2주차'!$A$5:$D$406,3,FALSE)="","",VLOOKUP($A49,'2주차'!$A$5:$D$406,3,FALSE)),"")</f>
        <v>65</v>
      </c>
      <c r="AC49" s="1">
        <f>IFERROR(VLOOKUP($Z49,'2주차'!$A$5:$D$400,4,FALSE)," ")</f>
        <v>90</v>
      </c>
      <c r="AE49" s="1">
        <f>수강생명단!$C45</f>
        <v>41353</v>
      </c>
      <c r="AF49" s="1" t="str">
        <f>수강생명단!D45</f>
        <v>김서현</v>
      </c>
      <c r="AG49" s="1">
        <f>IFERROR(IF(VLOOKUP($AE49,'2주차'!$F$5:$I$406,3,FALSE)="","",VLOOKUP($F49,'2주차'!$F$5:$I$406,3,FALSE)),"")</f>
        <v>85</v>
      </c>
      <c r="AH49" s="1">
        <f>IFERROR(VLOOKUP($AE49,'2주차'!$F$5:$I$400,4,FALSE)," ")</f>
        <v>70</v>
      </c>
      <c r="AJ49" s="1">
        <f>수강생명단!$C45</f>
        <v>41353</v>
      </c>
      <c r="AK49" s="1" t="str">
        <f>수강생명단!D45</f>
        <v>김서현</v>
      </c>
      <c r="AL49" s="1">
        <f>IFERROR(IF(VLOOKUP($AJ49,'2주차'!$U$5:$X$406,3,FALSE)="","",VLOOKUP($F49,'2주차'!$U$5:$X$406,3,FALSE)),"")</f>
        <v>45</v>
      </c>
      <c r="AM49" s="1">
        <f>IFERROR(VLOOKUP($AJ49,'2주차'!$U$5:$X$400,4,FALSE)," ")</f>
        <v>60</v>
      </c>
      <c r="AO49" s="1">
        <f>수강생명단!$C45</f>
        <v>41353</v>
      </c>
      <c r="AP49" s="1" t="str">
        <f>수강생명단!D45</f>
        <v>김서현</v>
      </c>
      <c r="AQ49" s="1">
        <f>IFERROR(IF(VLOOKUP($AO49,'2주차'!$Z$5:$AC$406,3,FALSE)="","",VLOOKUP($AO49,'2주차'!$Z$5:$AC$406,3,FALSE)),"")</f>
        <v>65</v>
      </c>
      <c r="AR49" s="1">
        <f>IFERROR(VLOOKUP($AO49,'2주차'!$Z$5:$AC$400,4,FALSE)," ")</f>
        <v>50</v>
      </c>
      <c r="AT49" s="1">
        <f>수강생명단!$C45</f>
        <v>41353</v>
      </c>
      <c r="AU49" s="1">
        <f>수강생명단!C45</f>
        <v>41353</v>
      </c>
      <c r="AV49" s="1">
        <f>IFERROR(IF(VLOOKUP($AU49,'2주차'!$AF$5:$AI$406,3,FALSE)="","",VLOOKUP($AU49,'2주차'!$AF$5:$AI$406,3,FALSE)),"")</f>
        <v>82</v>
      </c>
      <c r="AX49" s="1">
        <f>수강생명단!$C45</f>
        <v>41353</v>
      </c>
      <c r="AY49" s="1" t="str">
        <f>수강생명단!D45</f>
        <v>김서현</v>
      </c>
      <c r="AZ49" s="1">
        <f>IFERROR(IF(VLOOKUP($A49,'3주차'!$A$5:$D$406,3,FALSE)="","",VLOOKUP($A49,'3주차'!$A$5:$D$406,3,FALSE)),"")</f>
        <v>70</v>
      </c>
      <c r="BA49" s="1">
        <f>IFERROR(VLOOKUP($Z49,'3주차'!$A$5:$D$400,4,FALSE)," ")</f>
        <v>60</v>
      </c>
      <c r="BC49" s="1">
        <f>수강생명단!$C45</f>
        <v>41353</v>
      </c>
      <c r="BD49" s="1" t="str">
        <f>수강생명단!D45</f>
        <v>김서현</v>
      </c>
      <c r="BE49" s="1">
        <f>IFERROR(IF(VLOOKUP($BC49,'3주차'!$F$5:$I$406,3,FALSE)="","",VLOOKUP($F49,'3주차'!$F$5:$I$406,3,FALSE)),"")</f>
        <v>60</v>
      </c>
      <c r="BF49" s="1">
        <f>IFERROR(VLOOKUP($BC49,'3주차'!$F$5:$I$400,4,FALSE)," ")</f>
        <v>50</v>
      </c>
      <c r="BH49" s="1">
        <f>수강생명단!$C45</f>
        <v>41353</v>
      </c>
      <c r="BI49" s="1" t="str">
        <f>수강생명단!D45</f>
        <v>김서현</v>
      </c>
      <c r="BJ49" s="1">
        <f>IFERROR(IF(VLOOKUP($BH49,'3주차'!$K$5:$N$406,3,FALSE)="","",VLOOKUP($AJ49,'3주차'!$K$5:$XN$406,3,FALSE)),"")</f>
        <v>50</v>
      </c>
      <c r="BK49" s="1">
        <f>IFERROR(VLOOKUP($BH49,'3주차'!$K$5:$N$400,4,FALSE)," ")</f>
        <v>80</v>
      </c>
      <c r="BM49" s="1">
        <f>수강생명단!$C45</f>
        <v>41353</v>
      </c>
      <c r="BN49" s="1" t="str">
        <f>수강생명단!D45</f>
        <v>김서현</v>
      </c>
      <c r="BO49" s="1">
        <f>IFERROR(IF(VLOOKUP($BM49,'3주차'!$P$5:$S$406,3,FALSE)="","",VLOOKUP($BM49,'3주차'!$P$5:$S$406,3,FALSE)),"")</f>
        <v>25</v>
      </c>
      <c r="BP49" s="1">
        <f>IFERROR(VLOOKUP($BM49,'3주차'!$P$5:$S$400,4,FALSE)," ")</f>
        <v>50</v>
      </c>
      <c r="BR49" s="1">
        <f>수강생명단!$C45</f>
        <v>41353</v>
      </c>
      <c r="BS49" s="1">
        <f>수강생명단!C45</f>
        <v>41353</v>
      </c>
      <c r="BT49" s="1">
        <f>IFERROR(IF(VLOOKUP($BS49,'3주차'!$V$5:$X$406,3,FALSE)="","",VLOOKUP($BS49,'3주차'!$V$5:$X$406,3,FALSE)),"")</f>
        <v>81</v>
      </c>
      <c r="BW49" s="1">
        <f>수강생명단!$C45</f>
        <v>41353</v>
      </c>
      <c r="BX49" s="1" t="str">
        <f>수강생명단!D45</f>
        <v>김서현</v>
      </c>
      <c r="BY49" s="1">
        <f>IFERROR(IF(VLOOKUP($A49,'4주차'!$A$5:$D$406,3,FALSE)="","",VLOOKUP($A49,'4주차'!$A$5:$D$406,3,FALSE)),"")</f>
        <v>75</v>
      </c>
      <c r="BZ49" s="1">
        <f>IFERROR(VLOOKUP($Z49,'4주차'!$A$5:$D$400,4,FALSE)," ")</f>
        <v>60</v>
      </c>
      <c r="CB49" s="1">
        <f>수강생명단!$C45</f>
        <v>41353</v>
      </c>
      <c r="CC49" s="1" t="str">
        <f>수강생명단!D45</f>
        <v>김서현</v>
      </c>
      <c r="CD49" s="1">
        <f>IFERROR(IF(VLOOKUP($BC49,'4주차'!$F$5:$I$406,3,FALSE)="","",VLOOKUP($F49,'4주차'!$F$5:$I$406,3,FALSE)),"")</f>
        <v>65</v>
      </c>
      <c r="CE49" s="1">
        <f>IFERROR(VLOOKUP($BC49,'4주차'!$F$5:$I$400,4,FALSE)," ")</f>
        <v>60</v>
      </c>
      <c r="CG49" s="1">
        <f>수강생명단!$C45</f>
        <v>41353</v>
      </c>
      <c r="CH49" s="1" t="str">
        <f>수강생명단!D45</f>
        <v>김서현</v>
      </c>
      <c r="CI49" s="1">
        <f>IFERROR(IF(VLOOKUP($BH49,'4주차'!$K$5:$N$406,3,FALSE)="","",VLOOKUP($AJ49,'4주차'!$K$5:$WU$406,3,FALSE)),"")</f>
        <v>50</v>
      </c>
      <c r="CJ49" s="1">
        <f>IFERROR(VLOOKUP($BH49,'4주차'!$K$5:$N$400,4,FALSE)," ")</f>
        <v>60</v>
      </c>
      <c r="CL49" s="1">
        <f>수강생명단!$C45</f>
        <v>41353</v>
      </c>
      <c r="CM49" s="1" t="str">
        <f>수강생명단!D45</f>
        <v>김서현</v>
      </c>
      <c r="CN49" s="1">
        <f>IFERROR(IF(VLOOKUP($BM49,'4주차'!$P$5:$S$406,3,FALSE)="","",VLOOKUP($BM49,'4주차'!$P$5:$S$406,3,FALSE)),"")</f>
        <v>45</v>
      </c>
      <c r="CO49" s="1">
        <f>IFERROR(VLOOKUP($BM49,'4주차'!$P$5:$S$400,4,FALSE)," ")</f>
        <v>80</v>
      </c>
      <c r="CQ49" s="1">
        <f>수강생명단!$C45</f>
        <v>41353</v>
      </c>
      <c r="CR49" s="1">
        <f>수강생명단!C45</f>
        <v>41353</v>
      </c>
      <c r="CS49" s="1">
        <f>IFERROR(IF(VLOOKUP($BS49,'4주차'!$V$5:$X$406,3,FALSE)="","",VLOOKUP($BS49,'4주차'!$V$5:$X$406,3,FALSE)),"")</f>
        <v>98</v>
      </c>
      <c r="CV49" s="1">
        <v>42</v>
      </c>
      <c r="CW49" s="1" t="str">
        <f>수강생명단!D45</f>
        <v>김서현</v>
      </c>
      <c r="CX49" s="1">
        <f>IFERROR(VLOOKUP($BX49,'5주차'!$B$5:$D$400,2,FALSE),"불참")</f>
        <v>75</v>
      </c>
      <c r="CY49" s="1">
        <f>IFERROR(VLOOKUP($AY49,'5주차'!$B$5:$D$400,3,FALSE),"불참")</f>
        <v>50</v>
      </c>
      <c r="DA49" s="1">
        <v>42</v>
      </c>
      <c r="DB49" s="1" t="str">
        <f>수강생명단!D45</f>
        <v>김서현</v>
      </c>
      <c r="DC49" s="1" t="str">
        <f>IFERROR(VLOOKUP($CC49,'5주차'!$G$5:$I$400,2,FALSE),"불참")</f>
        <v>불참</v>
      </c>
      <c r="DD49" s="1" t="str">
        <f>IFERROR(VLOOKUP($CC49,'5주차'!$G$5:$I$400,3,FALSE),"불참")</f>
        <v>불참</v>
      </c>
      <c r="DF49" s="1">
        <v>42</v>
      </c>
      <c r="DG49" s="1" t="str">
        <f>수강생명단!D45</f>
        <v>김서현</v>
      </c>
      <c r="DH49" s="1" t="str">
        <f>IFERROR(VLOOKUP($CH49,'5주차'!$V$5:$X$400,2,FALSE),"불참")</f>
        <v>불참</v>
      </c>
      <c r="DI49" s="1" t="str">
        <f>IFERROR(VLOOKUP($BI49,'5주차'!$V$5:$X$400,3,FALSE),"불참")</f>
        <v>불참</v>
      </c>
      <c r="DK49" s="1">
        <v>42</v>
      </c>
      <c r="DL49" s="1" t="str">
        <f>수강생명단!D45</f>
        <v>김서현</v>
      </c>
      <c r="DM49" s="1" t="str">
        <f>IFERROR(VLOOKUP($CM49,'5주차'!$AA$5:$AC$400,2,FALSE),"불참")</f>
        <v>불참</v>
      </c>
      <c r="DN49" s="1" t="str">
        <f>IFERROR(VLOOKUP($CM49,'5주차'!$AA$5:$AC$400,3,FALSE),"불참")</f>
        <v>불참</v>
      </c>
      <c r="DP49" s="1">
        <v>42</v>
      </c>
      <c r="DQ49" s="1" t="str">
        <f>수강생명단!D45</f>
        <v>김서현</v>
      </c>
      <c r="DR49" s="1" t="str">
        <f>IFERROR(VLOOKUP(#REF!,'5주차'!$AF$5:$AH$400,2,FALSE),"불참")</f>
        <v>불참</v>
      </c>
      <c r="DS49" s="1" t="str">
        <f>IFERROR(VLOOKUP(#REF!,'5주차'!$AF$5:$AH$400,3,FALSE),"불참")</f>
        <v>불참</v>
      </c>
      <c r="DU49" s="1">
        <v>42</v>
      </c>
      <c r="DV49" s="1">
        <f>수강생명단!C45</f>
        <v>41353</v>
      </c>
      <c r="DW49" s="1" t="str">
        <f>IFERROR(VLOOKUP($DV49,'5주차'!$AK$5:$AL$400,2,FALSE),"불참")</f>
        <v>불참</v>
      </c>
      <c r="DX49" s="1" t="str">
        <f>IFERROR(VLOOKUP($DV49,'5주차'!$AK$5:$AL$400,2,FALSE),"불참")</f>
        <v>불참</v>
      </c>
    </row>
    <row r="50" spans="1:128" ht="21.95" customHeight="1" x14ac:dyDescent="0.15">
      <c r="A50" s="1">
        <f>수강생명단!$C46</f>
        <v>32853</v>
      </c>
      <c r="B50" s="1" t="str">
        <f>수강생명단!D46</f>
        <v>김성수</v>
      </c>
      <c r="C50" s="1">
        <f>IFERROR(IF(VLOOKUP($A50,'1주차'!$A$5:$D$393,3,FALSE)="","",VLOOKUP($A50,'1주차'!$A$5:$D$393,3,FALSE)),"")</f>
        <v>90</v>
      </c>
      <c r="D50" s="1" t="str">
        <f>IFERROR(IF(VLOOKUP($Q50,'1주차'!$A$5:$D$393,4,FALSE)="","",VLOOKUP($B50,'1주차'!$Q$5:$S$393,3,FALSE)),"")</f>
        <v/>
      </c>
      <c r="F50" s="1">
        <f>수강생명단!C46</f>
        <v>32853</v>
      </c>
      <c r="G50" s="1" t="str">
        <f>수강생명단!D46</f>
        <v>김성수</v>
      </c>
      <c r="H50" s="1">
        <f>IFERROR(IF(VLOOKUP($F50,'1주차'!$F$5:$I$393,3,FALSE)="","",VLOOKUP($F50,'1주차'!$F$5:$I$393,3,FALSE)),"")</f>
        <v>95</v>
      </c>
      <c r="I50" s="1" t="str">
        <f>IFERROR(IF(VLOOKUP($Q50,'1주차'!$F$5:$I$393,3,FALSE)="","",VLOOKUP($B50,'1주차'!$Q$5:$S$393,3,FALSE)),"")</f>
        <v/>
      </c>
      <c r="K50" s="1">
        <f>수강생명단!C46</f>
        <v>32853</v>
      </c>
      <c r="L50" s="1" t="str">
        <f>수강생명단!D46</f>
        <v>김성수</v>
      </c>
      <c r="M50" s="1">
        <f>IFERROR(IF(VLOOKUP($K50,'1주차'!$K$5:$N$393,3,FALSE)="","",VLOOKUP($K50,'1주차'!$K$5:$N$393,3,FALSE)),"")</f>
        <v>100</v>
      </c>
      <c r="N50" s="1" t="str">
        <f>IFERROR(IF(VLOOKUP($Q50,'1주차'!$N$5:$KQ$393,3,FALSE)="","",VLOOKUP($B50,'1주차'!$Q$5:$S$393,3,FALSE)),"")</f>
        <v/>
      </c>
      <c r="P50" s="1">
        <f>수강생명단!C46</f>
        <v>32853</v>
      </c>
      <c r="Q50" s="1" t="str">
        <f>수강생명단!D46</f>
        <v>김성수</v>
      </c>
      <c r="R50" s="1">
        <f>IFERROR(IF(VLOOKUP($P50,'1주차'!$P$5:$S$393,3,FALSE)="","",VLOOKUP($P50,'1주차'!$P$5:$S$393,3,FALSE)),"")</f>
        <v>100</v>
      </c>
      <c r="S50" s="1">
        <f>IFERROR(IF(VLOOKUP($P50,'1주차'!$P$5:$S$393,4,FALSE)="","",VLOOKUP($P50,'1주차'!$P$5:$S$393,4,FALSE)),"")</f>
        <v>90</v>
      </c>
      <c r="U50" s="1">
        <f>수강생명단!C46</f>
        <v>32853</v>
      </c>
      <c r="V50" s="1" t="str">
        <f>수강생명단!D46</f>
        <v>김성수</v>
      </c>
      <c r="Z50" s="1">
        <f>수강생명단!$C46</f>
        <v>32853</v>
      </c>
      <c r="AA50" s="1" t="str">
        <f>수강생명단!D46</f>
        <v>김성수</v>
      </c>
      <c r="AB50" s="1">
        <f>IFERROR(IF(VLOOKUP($A50,'2주차'!$A$5:$D$406,3,FALSE)="","",VLOOKUP($A50,'2주차'!$A$5:$D$406,3,FALSE)),"")</f>
        <v>90</v>
      </c>
      <c r="AC50" s="1">
        <f>IFERROR(VLOOKUP($Z50,'2주차'!$A$5:$D$400,4,FALSE)," ")</f>
        <v>100</v>
      </c>
      <c r="AE50" s="1">
        <f>수강생명단!$C46</f>
        <v>32853</v>
      </c>
      <c r="AF50" s="1" t="str">
        <f>수강생명단!D46</f>
        <v>김성수</v>
      </c>
      <c r="AG50" s="1">
        <f>IFERROR(IF(VLOOKUP($AE50,'2주차'!$F$5:$I$406,3,FALSE)="","",VLOOKUP($F50,'2주차'!$F$5:$I$406,3,FALSE)),"")</f>
        <v>90</v>
      </c>
      <c r="AH50" s="1">
        <f>IFERROR(VLOOKUP($AE50,'2주차'!$F$5:$I$400,4,FALSE)," ")</f>
        <v>100</v>
      </c>
      <c r="AJ50" s="1">
        <f>수강생명단!$C46</f>
        <v>32853</v>
      </c>
      <c r="AK50" s="1" t="str">
        <f>수강생명단!D46</f>
        <v>김성수</v>
      </c>
      <c r="AL50" s="1">
        <f>IFERROR(IF(VLOOKUP($AJ50,'2주차'!$U$5:$X$406,3,FALSE)="","",VLOOKUP($F50,'2주차'!$U$5:$X$406,3,FALSE)),"")</f>
        <v>90</v>
      </c>
      <c r="AM50" s="1">
        <f>IFERROR(VLOOKUP($AJ50,'2주차'!$U$5:$X$400,4,FALSE)," ")</f>
        <v>90</v>
      </c>
      <c r="AO50" s="1">
        <f>수강생명단!$C46</f>
        <v>32853</v>
      </c>
      <c r="AP50" s="1" t="str">
        <f>수강생명단!D46</f>
        <v>김성수</v>
      </c>
      <c r="AQ50" s="1">
        <f>IFERROR(IF(VLOOKUP($AO50,'2주차'!$Z$5:$AC$406,3,FALSE)="","",VLOOKUP($AO50,'2주차'!$Z$5:$AC$406,3,FALSE)),"")</f>
        <v>100</v>
      </c>
      <c r="AR50" s="1">
        <f>IFERROR(VLOOKUP($AO50,'2주차'!$Z$5:$AC$400,4,FALSE)," ")</f>
        <v>100</v>
      </c>
      <c r="AT50" s="1">
        <f>수강생명단!$C46</f>
        <v>32853</v>
      </c>
      <c r="AU50" s="1">
        <f>수강생명단!C46</f>
        <v>32853</v>
      </c>
      <c r="AV50" s="1">
        <f>IFERROR(IF(VLOOKUP($AU50,'2주차'!$AF$5:$AI$406,3,FALSE)="","",VLOOKUP($AU50,'2주차'!$AF$5:$AI$406,3,FALSE)),"")</f>
        <v>98</v>
      </c>
      <c r="AX50" s="1">
        <f>수강생명단!$C46</f>
        <v>32853</v>
      </c>
      <c r="AY50" s="1" t="str">
        <f>수강생명단!D46</f>
        <v>김성수</v>
      </c>
      <c r="AZ50" s="1">
        <f>IFERROR(IF(VLOOKUP($A50,'3주차'!$A$5:$D$406,3,FALSE)="","",VLOOKUP($A50,'3주차'!$A$5:$D$406,3,FALSE)),"")</f>
        <v>90</v>
      </c>
      <c r="BA50" s="1">
        <f>IFERROR(VLOOKUP($Z50,'3주차'!$A$5:$D$400,4,FALSE)," ")</f>
        <v>100</v>
      </c>
      <c r="BC50" s="1">
        <f>수강생명단!$C46</f>
        <v>32853</v>
      </c>
      <c r="BD50" s="1" t="str">
        <f>수강생명단!D46</f>
        <v>김성수</v>
      </c>
      <c r="BE50" s="1">
        <f>IFERROR(IF(VLOOKUP($BC50,'3주차'!$F$5:$I$406,3,FALSE)="","",VLOOKUP($F50,'3주차'!$F$5:$I$406,3,FALSE)),"")</f>
        <v>90</v>
      </c>
      <c r="BF50" s="1">
        <f>IFERROR(VLOOKUP($BC50,'3주차'!$F$5:$I$400,4,FALSE)," ")</f>
        <v>100</v>
      </c>
      <c r="BH50" s="1">
        <f>수강생명단!$C46</f>
        <v>32853</v>
      </c>
      <c r="BI50" s="1" t="str">
        <f>수강생명단!D46</f>
        <v>김성수</v>
      </c>
      <c r="BJ50" s="1" t="str">
        <f>IFERROR(IF(VLOOKUP($BH50,'3주차'!$K$5:$N$406,3,FALSE)="","",VLOOKUP($AJ50,'3주차'!$K$5:$XN$406,3,FALSE)),"")</f>
        <v>95(라)</v>
      </c>
      <c r="BK50" s="1" t="str">
        <f>IFERROR(VLOOKUP($BH50,'3주차'!$K$5:$N$400,4,FALSE)," ")</f>
        <v>라이브</v>
      </c>
      <c r="BM50" s="1">
        <f>수강생명단!$C46</f>
        <v>32853</v>
      </c>
      <c r="BN50" s="1" t="str">
        <f>수강생명단!D46</f>
        <v>김성수</v>
      </c>
      <c r="BO50" s="1" t="str">
        <f>IFERROR(IF(VLOOKUP($BM50,'3주차'!$P$5:$S$406,3,FALSE)="","",VLOOKUP($BM50,'3주차'!$P$5:$S$406,3,FALSE)),"")</f>
        <v>100(라)</v>
      </c>
      <c r="BP50" s="1" t="str">
        <f>IFERROR(VLOOKUP($BM50,'3주차'!$P$5:$S$400,4,FALSE)," ")</f>
        <v>라이브</v>
      </c>
      <c r="BR50" s="1">
        <f>수강생명단!$C46</f>
        <v>32853</v>
      </c>
      <c r="BS50" s="1">
        <f>수강생명단!C46</f>
        <v>32853</v>
      </c>
      <c r="BT50" s="1">
        <f>IFERROR(IF(VLOOKUP($BS50,'3주차'!$V$5:$X$406,3,FALSE)="","",VLOOKUP($BS50,'3주차'!$V$5:$X$406,3,FALSE)),"")</f>
        <v>99</v>
      </c>
      <c r="BW50" s="1">
        <f>수강생명단!$C46</f>
        <v>32853</v>
      </c>
      <c r="BX50" s="1" t="str">
        <f>수강생명단!D46</f>
        <v>김성수</v>
      </c>
      <c r="BY50" s="1" t="str">
        <f>IFERROR(IF(VLOOKUP($A50,'4주차'!$A$5:$D$406,3,FALSE)="","",VLOOKUP($A50,'4주차'!$A$5:$D$406,3,FALSE)),"")</f>
        <v>85(라)</v>
      </c>
      <c r="BZ50" s="1" t="str">
        <f>IFERROR(VLOOKUP($Z50,'4주차'!$A$5:$D$400,4,FALSE)," ")</f>
        <v>라이브</v>
      </c>
      <c r="CB50" s="1">
        <f>수강생명단!$C46</f>
        <v>32853</v>
      </c>
      <c r="CC50" s="1" t="str">
        <f>수강생명단!D46</f>
        <v>김성수</v>
      </c>
      <c r="CD50" s="1" t="str">
        <f>IFERROR(IF(VLOOKUP($BC50,'4주차'!$F$5:$I$406,3,FALSE)="","",VLOOKUP($F50,'4주차'!$F$5:$I$406,3,FALSE)),"")</f>
        <v>85(라)</v>
      </c>
      <c r="CE50" s="1" t="str">
        <f>IFERROR(VLOOKUP($BC50,'4주차'!$F$5:$I$400,4,FALSE)," ")</f>
        <v>라이브</v>
      </c>
      <c r="CG50" s="1">
        <f>수강생명단!$C46</f>
        <v>32853</v>
      </c>
      <c r="CH50" s="1" t="str">
        <f>수강생명단!D46</f>
        <v>김성수</v>
      </c>
      <c r="CI50" s="1" t="str">
        <f>IFERROR(IF(VLOOKUP($BH50,'4주차'!$K$5:$N$406,3,FALSE)="","",VLOOKUP($AJ50,'4주차'!$K$5:$WU$406,3,FALSE)),"")</f>
        <v>90(라)</v>
      </c>
      <c r="CJ50" s="1" t="str">
        <f>IFERROR(VLOOKUP($BH50,'4주차'!$K$5:$N$400,4,FALSE)," ")</f>
        <v>라이브</v>
      </c>
      <c r="CL50" s="1">
        <f>수강생명단!$C46</f>
        <v>32853</v>
      </c>
      <c r="CM50" s="1" t="str">
        <f>수강생명단!D46</f>
        <v>김성수</v>
      </c>
      <c r="CN50" s="1" t="str">
        <f>IFERROR(IF(VLOOKUP($BM50,'4주차'!$P$5:$S$406,3,FALSE)="","",VLOOKUP($BM50,'4주차'!$P$5:$S$406,3,FALSE)),"")</f>
        <v>90(라)</v>
      </c>
      <c r="CO50" s="1" t="str">
        <f>IFERROR(VLOOKUP($BM50,'4주차'!$P$5:$S$400,4,FALSE)," ")</f>
        <v>라이브</v>
      </c>
      <c r="CQ50" s="1">
        <f>수강생명단!$C46</f>
        <v>32853</v>
      </c>
      <c r="CR50" s="1">
        <f>수강생명단!C46</f>
        <v>32853</v>
      </c>
      <c r="CS50" s="1" t="str">
        <f>IFERROR(IF(VLOOKUP($BS50,'4주차'!$V$5:$X$406,3,FALSE)="","",VLOOKUP($BS50,'4주차'!$V$5:$X$406,3,FALSE)),"")</f>
        <v>97(라)</v>
      </c>
      <c r="CV50" s="1">
        <v>43</v>
      </c>
      <c r="CW50" s="1" t="str">
        <f>수강생명단!D46</f>
        <v>김성수</v>
      </c>
      <c r="CX50" s="1" t="str">
        <f>IFERROR(VLOOKUP($BX50,'5주차'!$B$5:$D$400,2,FALSE),"불참")</f>
        <v>95(라)</v>
      </c>
      <c r="CY50" s="1" t="str">
        <f>IFERROR(VLOOKUP($AY50,'5주차'!$B$5:$D$400,3,FALSE),"불참")</f>
        <v>라이브</v>
      </c>
      <c r="DA50" s="1">
        <v>43</v>
      </c>
      <c r="DB50" s="1" t="str">
        <f>수강생명단!D46</f>
        <v>김성수</v>
      </c>
      <c r="DC50" s="1" t="str">
        <f>IFERROR(VLOOKUP($CC50,'5주차'!$G$5:$I$400,2,FALSE),"불참")</f>
        <v>불참</v>
      </c>
      <c r="DD50" s="1" t="str">
        <f>IFERROR(VLOOKUP($CC50,'5주차'!$G$5:$I$400,3,FALSE),"불참")</f>
        <v>불참</v>
      </c>
      <c r="DF50" s="1">
        <v>43</v>
      </c>
      <c r="DG50" s="1" t="str">
        <f>수강생명단!D46</f>
        <v>김성수</v>
      </c>
      <c r="DH50" s="1" t="str">
        <f>IFERROR(VLOOKUP($CH50,'5주차'!$V$5:$X$400,2,FALSE),"불참")</f>
        <v>불참</v>
      </c>
      <c r="DI50" s="1" t="str">
        <f>IFERROR(VLOOKUP($BI50,'5주차'!$V$5:$X$400,3,FALSE),"불참")</f>
        <v>불참</v>
      </c>
      <c r="DK50" s="1">
        <v>43</v>
      </c>
      <c r="DL50" s="1" t="str">
        <f>수강생명단!D46</f>
        <v>김성수</v>
      </c>
      <c r="DM50" s="1" t="str">
        <f>IFERROR(VLOOKUP($CM50,'5주차'!$AA$5:$AC$400,2,FALSE),"불참")</f>
        <v>불참</v>
      </c>
      <c r="DN50" s="1" t="str">
        <f>IFERROR(VLOOKUP($CM50,'5주차'!$AA$5:$AC$400,3,FALSE),"불참")</f>
        <v>불참</v>
      </c>
      <c r="DP50" s="1">
        <v>43</v>
      </c>
      <c r="DQ50" s="1" t="str">
        <f>수강생명단!D46</f>
        <v>김성수</v>
      </c>
      <c r="DR50" s="1" t="str">
        <f>IFERROR(VLOOKUP(#REF!,'5주차'!$AF$5:$AH$400,2,FALSE),"불참")</f>
        <v>불참</v>
      </c>
      <c r="DS50" s="1" t="str">
        <f>IFERROR(VLOOKUP(#REF!,'5주차'!$AF$5:$AH$400,3,FALSE),"불참")</f>
        <v>불참</v>
      </c>
      <c r="DU50" s="1">
        <v>43</v>
      </c>
      <c r="DV50" s="1">
        <f>수강생명단!C46</f>
        <v>32853</v>
      </c>
      <c r="DW50" s="1" t="str">
        <f>IFERROR(VLOOKUP($DV50,'5주차'!$AK$5:$AL$400,2,FALSE),"불참")</f>
        <v>불참</v>
      </c>
      <c r="DX50" s="1" t="str">
        <f>IFERROR(VLOOKUP($DV50,'5주차'!$AK$5:$AL$400,2,FALSE),"불참")</f>
        <v>불참</v>
      </c>
    </row>
    <row r="51" spans="1:128" ht="21.95" customHeight="1" x14ac:dyDescent="0.15">
      <c r="A51" s="1">
        <f>수강생명단!$C47</f>
        <v>41494</v>
      </c>
      <c r="B51" s="1" t="str">
        <f>수강생명단!D47</f>
        <v>김수민</v>
      </c>
      <c r="C51" s="1">
        <f>IFERROR(IF(VLOOKUP($A51,'1주차'!$A$5:$D$393,3,FALSE)="","",VLOOKUP($A51,'1주차'!$A$5:$D$393,3,FALSE)),"")</f>
        <v>50</v>
      </c>
      <c r="D51" s="1" t="str">
        <f>IFERROR(IF(VLOOKUP($Q51,'1주차'!$A$5:$D$393,4,FALSE)="","",VLOOKUP($B51,'1주차'!$Q$5:$S$393,3,FALSE)),"")</f>
        <v/>
      </c>
      <c r="F51" s="1">
        <f>수강생명단!C47</f>
        <v>41494</v>
      </c>
      <c r="G51" s="1" t="str">
        <f>수강생명단!D47</f>
        <v>김수민</v>
      </c>
      <c r="H51" s="1">
        <f>IFERROR(IF(VLOOKUP($F51,'1주차'!$F$5:$I$393,3,FALSE)="","",VLOOKUP($F51,'1주차'!$F$5:$I$393,3,FALSE)),"")</f>
        <v>80</v>
      </c>
      <c r="I51" s="1" t="str">
        <f>IFERROR(IF(VLOOKUP($Q51,'1주차'!$F$5:$I$393,3,FALSE)="","",VLOOKUP($B51,'1주차'!$Q$5:$S$393,3,FALSE)),"")</f>
        <v/>
      </c>
      <c r="K51" s="1">
        <f>수강생명단!C47</f>
        <v>41494</v>
      </c>
      <c r="L51" s="1" t="str">
        <f>수강생명단!D47</f>
        <v>김수민</v>
      </c>
      <c r="M51" s="1">
        <f>IFERROR(IF(VLOOKUP($K51,'1주차'!$K$5:$N$393,3,FALSE)="","",VLOOKUP($K51,'1주차'!$K$5:$N$393,3,FALSE)),"")</f>
        <v>65</v>
      </c>
      <c r="N51" s="1" t="str">
        <f>IFERROR(IF(VLOOKUP($Q51,'1주차'!$N$5:$KQ$393,3,FALSE)="","",VLOOKUP($B51,'1주차'!$Q$5:$S$393,3,FALSE)),"")</f>
        <v/>
      </c>
      <c r="P51" s="1">
        <f>수강생명단!C47</f>
        <v>41494</v>
      </c>
      <c r="Q51" s="1" t="str">
        <f>수강생명단!D47</f>
        <v>김수민</v>
      </c>
      <c r="R51" s="1">
        <f>IFERROR(IF(VLOOKUP($P51,'1주차'!$P$5:$S$393,3,FALSE)="","",VLOOKUP($P51,'1주차'!$P$5:$S$393,3,FALSE)),"")</f>
        <v>80</v>
      </c>
      <c r="S51" s="1">
        <f>IFERROR(IF(VLOOKUP($P51,'1주차'!$P$5:$S$393,4,FALSE)="","",VLOOKUP($P51,'1주차'!$P$5:$S$393,4,FALSE)),"")</f>
        <v>100</v>
      </c>
      <c r="U51" s="1">
        <f>수강생명단!C47</f>
        <v>41494</v>
      </c>
      <c r="V51" s="1" t="str">
        <f>수강생명단!D47</f>
        <v>김수민</v>
      </c>
      <c r="Z51" s="1">
        <f>수강생명단!$C47</f>
        <v>41494</v>
      </c>
      <c r="AA51" s="1" t="str">
        <f>수강생명단!D47</f>
        <v>김수민</v>
      </c>
      <c r="AB51" s="1">
        <f>IFERROR(IF(VLOOKUP($A51,'2주차'!$A$5:$D$406,3,FALSE)="","",VLOOKUP($A51,'2주차'!$A$5:$D$406,3,FALSE)),"")</f>
        <v>80</v>
      </c>
      <c r="AC51" s="1">
        <f>IFERROR(VLOOKUP($Z51,'2주차'!$A$5:$D$400,4,FALSE)," ")</f>
        <v>90</v>
      </c>
      <c r="AE51" s="1">
        <f>수강생명단!$C47</f>
        <v>41494</v>
      </c>
      <c r="AF51" s="1" t="str">
        <f>수강생명단!D47</f>
        <v>김수민</v>
      </c>
      <c r="AG51" s="1">
        <f>IFERROR(IF(VLOOKUP($AE51,'2주차'!$F$5:$I$406,3,FALSE)="","",VLOOKUP($F51,'2주차'!$F$5:$I$406,3,FALSE)),"")</f>
        <v>80</v>
      </c>
      <c r="AH51" s="1">
        <f>IFERROR(VLOOKUP($AE51,'2주차'!$F$5:$I$400,4,FALSE)," ")</f>
        <v>90</v>
      </c>
      <c r="AJ51" s="1">
        <f>수강생명단!$C47</f>
        <v>41494</v>
      </c>
      <c r="AK51" s="1" t="str">
        <f>수강생명단!D47</f>
        <v>김수민</v>
      </c>
      <c r="AL51" s="1">
        <f>IFERROR(IF(VLOOKUP($AJ51,'2주차'!$U$5:$X$406,3,FALSE)="","",VLOOKUP($F51,'2주차'!$U$5:$X$406,3,FALSE)),"")</f>
        <v>70</v>
      </c>
      <c r="AM51" s="1">
        <f>IFERROR(VLOOKUP($AJ51,'2주차'!$U$5:$X$400,4,FALSE)," ")</f>
        <v>30</v>
      </c>
      <c r="AO51" s="1">
        <f>수강생명단!$C47</f>
        <v>41494</v>
      </c>
      <c r="AP51" s="1" t="str">
        <f>수강생명단!D47</f>
        <v>김수민</v>
      </c>
      <c r="AQ51" s="1">
        <f>IFERROR(IF(VLOOKUP($AO51,'2주차'!$Z$5:$AC$406,3,FALSE)="","",VLOOKUP($AO51,'2주차'!$Z$5:$AC$406,3,FALSE)),"")</f>
        <v>70</v>
      </c>
      <c r="AR51" s="1">
        <f>IFERROR(VLOOKUP($AO51,'2주차'!$Z$5:$AC$400,4,FALSE)," ")</f>
        <v>90</v>
      </c>
      <c r="AT51" s="1">
        <f>수강생명단!$C47</f>
        <v>41494</v>
      </c>
      <c r="AU51" s="1">
        <f>수강생명단!C47</f>
        <v>41494</v>
      </c>
      <c r="AV51" s="1">
        <f>IFERROR(IF(VLOOKUP($AU51,'2주차'!$AF$5:$AI$406,3,FALSE)="","",VLOOKUP($AU51,'2주차'!$AF$5:$AI$406,3,FALSE)),"")</f>
        <v>95</v>
      </c>
      <c r="AX51" s="1">
        <f>수강생명단!$C47</f>
        <v>41494</v>
      </c>
      <c r="AY51" s="1" t="str">
        <f>수강생명단!D47</f>
        <v>김수민</v>
      </c>
      <c r="AZ51" s="1">
        <f>IFERROR(IF(VLOOKUP($A51,'3주차'!$A$5:$D$406,3,FALSE)="","",VLOOKUP($A51,'3주차'!$A$5:$D$406,3,FALSE)),"")</f>
        <v>90</v>
      </c>
      <c r="BA51" s="1">
        <f>IFERROR(VLOOKUP($Z51,'3주차'!$A$5:$D$400,4,FALSE)," ")</f>
        <v>100</v>
      </c>
      <c r="BC51" s="1">
        <f>수강생명단!$C47</f>
        <v>41494</v>
      </c>
      <c r="BD51" s="1" t="str">
        <f>수강생명단!D47</f>
        <v>김수민</v>
      </c>
      <c r="BE51" s="1">
        <f>IFERROR(IF(VLOOKUP($BC51,'3주차'!$F$5:$I$406,3,FALSE)="","",VLOOKUP($F51,'3주차'!$F$5:$I$406,3,FALSE)),"")</f>
        <v>90</v>
      </c>
      <c r="BF51" s="1">
        <f>IFERROR(VLOOKUP($BC51,'3주차'!$F$5:$I$400,4,FALSE)," ")</f>
        <v>70</v>
      </c>
      <c r="BH51" s="1">
        <f>수강생명단!$C47</f>
        <v>41494</v>
      </c>
      <c r="BI51" s="1" t="str">
        <f>수강생명단!D47</f>
        <v>김수민</v>
      </c>
      <c r="BJ51" s="1">
        <f>IFERROR(IF(VLOOKUP($BH51,'3주차'!$K$5:$N$406,3,FALSE)="","",VLOOKUP($AJ51,'3주차'!$K$5:$XN$406,3,FALSE)),"")</f>
        <v>85</v>
      </c>
      <c r="BK51" s="1">
        <f>IFERROR(VLOOKUP($BH51,'3주차'!$K$5:$N$400,4,FALSE)," ")</f>
        <v>70</v>
      </c>
      <c r="BM51" s="1">
        <f>수강생명단!$C47</f>
        <v>41494</v>
      </c>
      <c r="BN51" s="1" t="str">
        <f>수강생명단!D47</f>
        <v>김수민</v>
      </c>
      <c r="BO51" s="1">
        <f>IFERROR(IF(VLOOKUP($BM51,'3주차'!$P$5:$S$406,3,FALSE)="","",VLOOKUP($BM51,'3주차'!$P$5:$S$406,3,FALSE)),"")</f>
        <v>80</v>
      </c>
      <c r="BP51" s="1">
        <f>IFERROR(VLOOKUP($BM51,'3주차'!$P$5:$S$400,4,FALSE)," ")</f>
        <v>90</v>
      </c>
      <c r="BR51" s="1">
        <f>수강생명단!$C47</f>
        <v>41494</v>
      </c>
      <c r="BS51" s="1">
        <f>수강생명단!C47</f>
        <v>41494</v>
      </c>
      <c r="BT51" s="1">
        <f>IFERROR(IF(VLOOKUP($BS51,'3주차'!$V$5:$X$406,3,FALSE)="","",VLOOKUP($BS51,'3주차'!$V$5:$X$406,3,FALSE)),"")</f>
        <v>94</v>
      </c>
      <c r="BW51" s="1">
        <f>수강생명단!$C47</f>
        <v>41494</v>
      </c>
      <c r="BX51" s="1" t="str">
        <f>수강생명단!D47</f>
        <v>김수민</v>
      </c>
      <c r="BY51" s="1">
        <f>IFERROR(IF(VLOOKUP($A51,'4주차'!$A$5:$D$406,3,FALSE)="","",VLOOKUP($A51,'4주차'!$A$5:$D$406,3,FALSE)),"")</f>
        <v>85</v>
      </c>
      <c r="BZ51" s="1">
        <f>IFERROR(VLOOKUP($Z51,'4주차'!$A$5:$D$400,4,FALSE)," ")</f>
        <v>70</v>
      </c>
      <c r="CB51" s="1">
        <f>수강생명단!$C47</f>
        <v>41494</v>
      </c>
      <c r="CC51" s="1" t="str">
        <f>수강생명단!D47</f>
        <v>김수민</v>
      </c>
      <c r="CD51" s="1">
        <f>IFERROR(IF(VLOOKUP($BC51,'4주차'!$F$5:$I$406,3,FALSE)="","",VLOOKUP($F51,'4주차'!$F$5:$I$406,3,FALSE)),"")</f>
        <v>75</v>
      </c>
      <c r="CE51" s="1">
        <f>IFERROR(VLOOKUP($BC51,'4주차'!$F$5:$I$400,4,FALSE)," ")</f>
        <v>80</v>
      </c>
      <c r="CG51" s="1">
        <f>수강생명단!$C47</f>
        <v>41494</v>
      </c>
      <c r="CH51" s="1" t="str">
        <f>수강생명단!D47</f>
        <v>김수민</v>
      </c>
      <c r="CI51" s="1">
        <f>IFERROR(IF(VLOOKUP($BH51,'4주차'!$K$5:$N$406,3,FALSE)="","",VLOOKUP($AJ51,'4주차'!$K$5:$WU$406,3,FALSE)),"")</f>
        <v>95</v>
      </c>
      <c r="CJ51" s="1">
        <f>IFERROR(VLOOKUP($BH51,'4주차'!$K$5:$N$400,4,FALSE)," ")</f>
        <v>90</v>
      </c>
      <c r="CL51" s="1">
        <f>수강생명단!$C47</f>
        <v>41494</v>
      </c>
      <c r="CM51" s="1" t="str">
        <f>수강생명단!D47</f>
        <v>김수민</v>
      </c>
      <c r="CN51" s="1">
        <f>IFERROR(IF(VLOOKUP($BM51,'4주차'!$P$5:$S$406,3,FALSE)="","",VLOOKUP($BM51,'4주차'!$P$5:$S$406,3,FALSE)),"")</f>
        <v>75</v>
      </c>
      <c r="CO51" s="1">
        <f>IFERROR(VLOOKUP($BM51,'4주차'!$P$5:$S$400,4,FALSE)," ")</f>
        <v>80</v>
      </c>
      <c r="CQ51" s="1">
        <f>수강생명단!$C47</f>
        <v>41494</v>
      </c>
      <c r="CR51" s="1">
        <f>수강생명단!C47</f>
        <v>41494</v>
      </c>
      <c r="CS51" s="1">
        <f>IFERROR(IF(VLOOKUP($BS51,'4주차'!$V$5:$X$406,3,FALSE)="","",VLOOKUP($BS51,'4주차'!$V$5:$X$406,3,FALSE)),"")</f>
        <v>90</v>
      </c>
      <c r="CV51" s="1">
        <v>44</v>
      </c>
      <c r="CW51" s="1" t="str">
        <f>수강생명단!D47</f>
        <v>김수민</v>
      </c>
      <c r="CX51" s="1">
        <f>IFERROR(VLOOKUP($BX51,'5주차'!$B$5:$D$400,2,FALSE),"불참")</f>
        <v>85</v>
      </c>
      <c r="CY51" s="1">
        <f>IFERROR(VLOOKUP($AY51,'5주차'!$B$5:$D$400,3,FALSE),"불참")</f>
        <v>60</v>
      </c>
      <c r="DA51" s="1">
        <v>44</v>
      </c>
      <c r="DB51" s="1" t="str">
        <f>수강생명단!D47</f>
        <v>김수민</v>
      </c>
      <c r="DC51" s="1" t="str">
        <f>IFERROR(VLOOKUP($CC51,'5주차'!$G$5:$I$400,2,FALSE),"불참")</f>
        <v>불참</v>
      </c>
      <c r="DD51" s="1" t="str">
        <f>IFERROR(VLOOKUP($CC51,'5주차'!$G$5:$I$400,3,FALSE),"불참")</f>
        <v>불참</v>
      </c>
      <c r="DF51" s="1">
        <v>44</v>
      </c>
      <c r="DG51" s="1" t="str">
        <f>수강생명단!D47</f>
        <v>김수민</v>
      </c>
      <c r="DH51" s="1" t="str">
        <f>IFERROR(VLOOKUP($CH51,'5주차'!$V$5:$X$400,2,FALSE),"불참")</f>
        <v>불참</v>
      </c>
      <c r="DI51" s="1" t="str">
        <f>IFERROR(VLOOKUP($BI51,'5주차'!$V$5:$X$400,3,FALSE),"불참")</f>
        <v>불참</v>
      </c>
      <c r="DK51" s="1">
        <v>44</v>
      </c>
      <c r="DL51" s="1" t="str">
        <f>수강생명단!D47</f>
        <v>김수민</v>
      </c>
      <c r="DM51" s="1" t="str">
        <f>IFERROR(VLOOKUP($CM51,'5주차'!$AA$5:$AC$400,2,FALSE),"불참")</f>
        <v>불참</v>
      </c>
      <c r="DN51" s="1" t="str">
        <f>IFERROR(VLOOKUP($CM51,'5주차'!$AA$5:$AC$400,3,FALSE),"불참")</f>
        <v>불참</v>
      </c>
      <c r="DP51" s="1">
        <v>44</v>
      </c>
      <c r="DQ51" s="1" t="str">
        <f>수강생명단!D47</f>
        <v>김수민</v>
      </c>
      <c r="DR51" s="1" t="str">
        <f>IFERROR(VLOOKUP(#REF!,'5주차'!$AF$5:$AH$400,2,FALSE),"불참")</f>
        <v>불참</v>
      </c>
      <c r="DS51" s="1" t="str">
        <f>IFERROR(VLOOKUP(#REF!,'5주차'!$AF$5:$AH$400,3,FALSE),"불참")</f>
        <v>불참</v>
      </c>
      <c r="DU51" s="1">
        <v>44</v>
      </c>
      <c r="DV51" s="1">
        <f>수강생명단!C47</f>
        <v>41494</v>
      </c>
      <c r="DW51" s="1" t="str">
        <f>IFERROR(VLOOKUP($DV51,'5주차'!$AK$5:$AL$400,2,FALSE),"불참")</f>
        <v>불참</v>
      </c>
      <c r="DX51" s="1" t="str">
        <f>IFERROR(VLOOKUP($DV51,'5주차'!$AK$5:$AL$400,2,FALSE),"불참")</f>
        <v>불참</v>
      </c>
    </row>
    <row r="52" spans="1:128" ht="21.95" customHeight="1" x14ac:dyDescent="0.15">
      <c r="A52" s="1">
        <f>수강생명단!$C48</f>
        <v>23915</v>
      </c>
      <c r="B52" s="1" t="str">
        <f>수강생명단!D48</f>
        <v>김수빈</v>
      </c>
      <c r="C52" s="1">
        <f>IFERROR(IF(VLOOKUP($A52,'1주차'!$A$5:$D$393,3,FALSE)="","",VLOOKUP($A52,'1주차'!$A$5:$D$393,3,FALSE)),"")</f>
        <v>40</v>
      </c>
      <c r="D52" s="1" t="str">
        <f>IFERROR(IF(VLOOKUP($Q52,'1주차'!$A$5:$D$393,4,FALSE)="","",VLOOKUP($B52,'1주차'!$Q$5:$S$393,3,FALSE)),"")</f>
        <v/>
      </c>
      <c r="F52" s="1">
        <f>수강생명단!C48</f>
        <v>23915</v>
      </c>
      <c r="G52" s="1" t="str">
        <f>수강생명단!D48</f>
        <v>김수빈</v>
      </c>
      <c r="H52" s="1">
        <f>IFERROR(IF(VLOOKUP($F52,'1주차'!$F$5:$I$393,3,FALSE)="","",VLOOKUP($F52,'1주차'!$F$5:$I$393,3,FALSE)),"")</f>
        <v>60</v>
      </c>
      <c r="I52" s="1" t="str">
        <f>IFERROR(IF(VLOOKUP($Q52,'1주차'!$F$5:$I$393,3,FALSE)="","",VLOOKUP($B52,'1주차'!$Q$5:$S$393,3,FALSE)),"")</f>
        <v/>
      </c>
      <c r="K52" s="1">
        <f>수강생명단!C48</f>
        <v>23915</v>
      </c>
      <c r="L52" s="1" t="str">
        <f>수강생명단!D48</f>
        <v>김수빈</v>
      </c>
      <c r="M52" s="1">
        <f>IFERROR(IF(VLOOKUP($K52,'1주차'!$K$5:$N$393,3,FALSE)="","",VLOOKUP($K52,'1주차'!$K$5:$N$393,3,FALSE)),"")</f>
        <v>65</v>
      </c>
      <c r="N52" s="1" t="str">
        <f>IFERROR(IF(VLOOKUP($Q52,'1주차'!$N$5:$KQ$393,3,FALSE)="","",VLOOKUP($B52,'1주차'!$Q$5:$S$393,3,FALSE)),"")</f>
        <v/>
      </c>
      <c r="P52" s="1">
        <f>수강생명단!C48</f>
        <v>23915</v>
      </c>
      <c r="Q52" s="1" t="str">
        <f>수강생명단!D48</f>
        <v>김수빈</v>
      </c>
      <c r="R52" s="1">
        <f>IFERROR(IF(VLOOKUP($P52,'1주차'!$P$5:$S$393,3,FALSE)="","",VLOOKUP($P52,'1주차'!$P$5:$S$393,3,FALSE)),"")</f>
        <v>40</v>
      </c>
      <c r="S52" s="1">
        <f>IFERROR(IF(VLOOKUP($P52,'1주차'!$P$5:$S$393,4,FALSE)="","",VLOOKUP($P52,'1주차'!$P$5:$S$393,4,FALSE)),"")</f>
        <v>60</v>
      </c>
      <c r="U52" s="1">
        <f>수강생명단!C48</f>
        <v>23915</v>
      </c>
      <c r="V52" s="1" t="str">
        <f>수강생명단!D48</f>
        <v>김수빈</v>
      </c>
      <c r="Z52" s="1">
        <f>수강생명단!$C48</f>
        <v>23915</v>
      </c>
      <c r="AA52" s="1" t="str">
        <f>수강생명단!D48</f>
        <v>김수빈</v>
      </c>
      <c r="AB52" s="1">
        <f>IFERROR(IF(VLOOKUP($A52,'2주차'!$A$5:$D$406,3,FALSE)="","",VLOOKUP($A52,'2주차'!$A$5:$D$406,3,FALSE)),"")</f>
        <v>55</v>
      </c>
      <c r="AC52" s="1">
        <f>IFERROR(VLOOKUP($Z52,'2주차'!$A$5:$D$400,4,FALSE)," ")</f>
        <v>70</v>
      </c>
      <c r="AE52" s="1">
        <f>수강생명단!$C48</f>
        <v>23915</v>
      </c>
      <c r="AF52" s="1" t="str">
        <f>수강생명단!D48</f>
        <v>김수빈</v>
      </c>
      <c r="AG52" s="1">
        <f>IFERROR(IF(VLOOKUP($AE52,'2주차'!$F$5:$I$406,3,FALSE)="","",VLOOKUP($F52,'2주차'!$F$5:$I$406,3,FALSE)),"")</f>
        <v>55</v>
      </c>
      <c r="AH52" s="1">
        <f>IFERROR(VLOOKUP($AE52,'2주차'!$F$5:$I$400,4,FALSE)," ")</f>
        <v>60</v>
      </c>
      <c r="AJ52" s="1">
        <f>수강생명단!$C48</f>
        <v>23915</v>
      </c>
      <c r="AK52" s="1" t="str">
        <f>수강생명단!D48</f>
        <v>김수빈</v>
      </c>
      <c r="AL52" s="1">
        <f>IFERROR(IF(VLOOKUP($AJ52,'2주차'!$U$5:$X$406,3,FALSE)="","",VLOOKUP($F52,'2주차'!$U$5:$X$406,3,FALSE)),"")</f>
        <v>45</v>
      </c>
      <c r="AM52" s="1">
        <f>IFERROR(VLOOKUP($AJ52,'2주차'!$U$5:$X$400,4,FALSE)," ")</f>
        <v>40</v>
      </c>
      <c r="AO52" s="1">
        <f>수강생명단!$C48</f>
        <v>23915</v>
      </c>
      <c r="AP52" s="1" t="str">
        <f>수강생명단!D48</f>
        <v>김수빈</v>
      </c>
      <c r="AQ52" s="1">
        <f>IFERROR(IF(VLOOKUP($AO52,'2주차'!$Z$5:$AC$406,3,FALSE)="","",VLOOKUP($AO52,'2주차'!$Z$5:$AC$406,3,FALSE)),"")</f>
        <v>45</v>
      </c>
      <c r="AR52" s="1">
        <f>IFERROR(VLOOKUP($AO52,'2주차'!$Z$5:$AC$400,4,FALSE)," ")</f>
        <v>50</v>
      </c>
      <c r="AT52" s="1">
        <f>수강생명단!$C48</f>
        <v>23915</v>
      </c>
      <c r="AU52" s="1">
        <f>수강생명단!C48</f>
        <v>23915</v>
      </c>
      <c r="AV52" s="1">
        <f>IFERROR(IF(VLOOKUP($AU52,'2주차'!$AF$5:$AI$406,3,FALSE)="","",VLOOKUP($AU52,'2주차'!$AF$5:$AI$406,3,FALSE)),"")</f>
        <v>67</v>
      </c>
      <c r="AX52" s="1">
        <f>수강생명단!$C48</f>
        <v>23915</v>
      </c>
      <c r="AY52" s="1" t="str">
        <f>수강생명단!D48</f>
        <v>김수빈</v>
      </c>
      <c r="AZ52" s="1">
        <f>IFERROR(IF(VLOOKUP($A52,'3주차'!$A$5:$D$406,3,FALSE)="","",VLOOKUP($A52,'3주차'!$A$5:$D$406,3,FALSE)),"")</f>
        <v>65</v>
      </c>
      <c r="BA52" s="1">
        <f>IFERROR(VLOOKUP($Z52,'3주차'!$A$5:$D$400,4,FALSE)," ")</f>
        <v>60</v>
      </c>
      <c r="BC52" s="1">
        <f>수강생명단!$C48</f>
        <v>23915</v>
      </c>
      <c r="BD52" s="1" t="str">
        <f>수강생명단!D48</f>
        <v>김수빈</v>
      </c>
      <c r="BE52" s="1">
        <f>IFERROR(IF(VLOOKUP($BC52,'3주차'!$F$5:$I$406,3,FALSE)="","",VLOOKUP($F52,'3주차'!$F$5:$I$406,3,FALSE)),"")</f>
        <v>55</v>
      </c>
      <c r="BF52" s="1">
        <f>IFERROR(VLOOKUP($BC52,'3주차'!$F$5:$I$400,4,FALSE)," ")</f>
        <v>20</v>
      </c>
      <c r="BH52" s="1">
        <f>수강생명단!$C48</f>
        <v>23915</v>
      </c>
      <c r="BI52" s="1" t="str">
        <f>수강생명단!D48</f>
        <v>김수빈</v>
      </c>
      <c r="BJ52" s="1">
        <f>IFERROR(IF(VLOOKUP($BH52,'3주차'!$K$5:$N$406,3,FALSE)="","",VLOOKUP($AJ52,'3주차'!$K$5:$XN$406,3,FALSE)),"")</f>
        <v>50</v>
      </c>
      <c r="BK52" s="1">
        <f>IFERROR(VLOOKUP($BH52,'3주차'!$K$5:$N$400,4,FALSE)," ")</f>
        <v>50</v>
      </c>
      <c r="BM52" s="1">
        <f>수강생명단!$C48</f>
        <v>23915</v>
      </c>
      <c r="BN52" s="1" t="str">
        <f>수강생명단!D48</f>
        <v>김수빈</v>
      </c>
      <c r="BO52" s="1">
        <f>IFERROR(IF(VLOOKUP($BM52,'3주차'!$P$5:$S$406,3,FALSE)="","",VLOOKUP($BM52,'3주차'!$P$5:$S$406,3,FALSE)),"")</f>
        <v>35</v>
      </c>
      <c r="BP52" s="1">
        <f>IFERROR(VLOOKUP($BM52,'3주차'!$P$5:$S$400,4,FALSE)," ")</f>
        <v>80</v>
      </c>
      <c r="BR52" s="1">
        <f>수강생명단!$C48</f>
        <v>23915</v>
      </c>
      <c r="BS52" s="1">
        <f>수강생명단!C48</f>
        <v>23915</v>
      </c>
      <c r="BT52" s="1">
        <f>IFERROR(IF(VLOOKUP($BS52,'3주차'!$V$5:$X$406,3,FALSE)="","",VLOOKUP($BS52,'3주차'!$V$5:$X$406,3,FALSE)),"")</f>
        <v>74</v>
      </c>
      <c r="BW52" s="1">
        <f>수강생명단!$C48</f>
        <v>23915</v>
      </c>
      <c r="BX52" s="1" t="str">
        <f>수강생명단!D48</f>
        <v>김수빈</v>
      </c>
      <c r="BY52" s="1">
        <f>IFERROR(IF(VLOOKUP($A52,'4주차'!$A$5:$D$406,3,FALSE)="","",VLOOKUP($A52,'4주차'!$A$5:$D$406,3,FALSE)),"")</f>
        <v>75</v>
      </c>
      <c r="BZ52" s="1">
        <f>IFERROR(VLOOKUP($Z52,'4주차'!$A$5:$D$400,4,FALSE)," ")</f>
        <v>60</v>
      </c>
      <c r="CB52" s="1">
        <f>수강생명단!$C48</f>
        <v>23915</v>
      </c>
      <c r="CC52" s="1" t="str">
        <f>수강생명단!D48</f>
        <v>김수빈</v>
      </c>
      <c r="CD52" s="1">
        <f>IFERROR(IF(VLOOKUP($BC52,'4주차'!$F$5:$I$406,3,FALSE)="","",VLOOKUP($F52,'4주차'!$F$5:$I$406,3,FALSE)),"")</f>
        <v>40</v>
      </c>
      <c r="CE52" s="1">
        <f>IFERROR(VLOOKUP($BC52,'4주차'!$F$5:$I$400,4,FALSE)," ")</f>
        <v>60</v>
      </c>
      <c r="CG52" s="1">
        <f>수강생명단!$C48</f>
        <v>23915</v>
      </c>
      <c r="CH52" s="1" t="str">
        <f>수강생명단!D48</f>
        <v>김수빈</v>
      </c>
      <c r="CI52" s="1">
        <f>IFERROR(IF(VLOOKUP($BH52,'4주차'!$K$5:$N$406,3,FALSE)="","",VLOOKUP($AJ52,'4주차'!$K$5:$WU$406,3,FALSE)),"")</f>
        <v>50</v>
      </c>
      <c r="CJ52" s="1">
        <f>IFERROR(VLOOKUP($BH52,'4주차'!$K$5:$N$400,4,FALSE)," ")</f>
        <v>70</v>
      </c>
      <c r="CL52" s="1">
        <f>수강생명단!$C48</f>
        <v>23915</v>
      </c>
      <c r="CM52" s="1" t="str">
        <f>수강생명단!D48</f>
        <v>김수빈</v>
      </c>
      <c r="CN52" s="1">
        <f>IFERROR(IF(VLOOKUP($BM52,'4주차'!$P$5:$S$406,3,FALSE)="","",VLOOKUP($BM52,'4주차'!$P$5:$S$406,3,FALSE)),"")</f>
        <v>40</v>
      </c>
      <c r="CO52" s="1">
        <f>IFERROR(VLOOKUP($BM52,'4주차'!$P$5:$S$400,4,FALSE)," ")</f>
        <v>70</v>
      </c>
      <c r="CQ52" s="1">
        <f>수강생명단!$C48</f>
        <v>23915</v>
      </c>
      <c r="CR52" s="1">
        <f>수강생명단!C48</f>
        <v>23915</v>
      </c>
      <c r="CS52" s="1">
        <f>IFERROR(IF(VLOOKUP($BS52,'4주차'!$V$5:$X$406,3,FALSE)="","",VLOOKUP($BS52,'4주차'!$V$5:$X$406,3,FALSE)),"")</f>
        <v>70</v>
      </c>
      <c r="CV52" s="1">
        <v>45</v>
      </c>
      <c r="CW52" s="1" t="str">
        <f>수강생명단!D48</f>
        <v>김수빈</v>
      </c>
      <c r="CX52" s="1">
        <f>IFERROR(VLOOKUP($BX52,'5주차'!$B$5:$D$400,2,FALSE),"불참")</f>
        <v>65</v>
      </c>
      <c r="CY52" s="1">
        <f>IFERROR(VLOOKUP($AY52,'5주차'!$B$5:$D$400,3,FALSE),"불참")</f>
        <v>60</v>
      </c>
      <c r="DA52" s="1">
        <v>45</v>
      </c>
      <c r="DB52" s="1" t="str">
        <f>수강생명단!D48</f>
        <v>김수빈</v>
      </c>
      <c r="DC52" s="1" t="str">
        <f>IFERROR(VLOOKUP($CC52,'5주차'!$G$5:$I$400,2,FALSE),"불참")</f>
        <v>불참</v>
      </c>
      <c r="DD52" s="1" t="str">
        <f>IFERROR(VLOOKUP($CC52,'5주차'!$G$5:$I$400,3,FALSE),"불참")</f>
        <v>불참</v>
      </c>
      <c r="DF52" s="1">
        <v>45</v>
      </c>
      <c r="DG52" s="1" t="str">
        <f>수강생명단!D48</f>
        <v>김수빈</v>
      </c>
      <c r="DH52" s="1" t="str">
        <f>IFERROR(VLOOKUP($CH52,'5주차'!$V$5:$X$400,2,FALSE),"불참")</f>
        <v>불참</v>
      </c>
      <c r="DI52" s="1" t="str">
        <f>IFERROR(VLOOKUP($BI52,'5주차'!$V$5:$X$400,3,FALSE),"불참")</f>
        <v>불참</v>
      </c>
      <c r="DK52" s="1">
        <v>45</v>
      </c>
      <c r="DL52" s="1" t="str">
        <f>수강생명단!D48</f>
        <v>김수빈</v>
      </c>
      <c r="DM52" s="1" t="str">
        <f>IFERROR(VLOOKUP($CM52,'5주차'!$AA$5:$AC$400,2,FALSE),"불참")</f>
        <v>불참</v>
      </c>
      <c r="DN52" s="1" t="str">
        <f>IFERROR(VLOOKUP($CM52,'5주차'!$AA$5:$AC$400,3,FALSE),"불참")</f>
        <v>불참</v>
      </c>
      <c r="DP52" s="1">
        <v>45</v>
      </c>
      <c r="DQ52" s="1" t="str">
        <f>수강생명단!D48</f>
        <v>김수빈</v>
      </c>
      <c r="DR52" s="1" t="str">
        <f>IFERROR(VLOOKUP(#REF!,'5주차'!$AF$5:$AH$400,2,FALSE),"불참")</f>
        <v>불참</v>
      </c>
      <c r="DS52" s="1" t="str">
        <f>IFERROR(VLOOKUP(#REF!,'5주차'!$AF$5:$AH$400,3,FALSE),"불참")</f>
        <v>불참</v>
      </c>
      <c r="DU52" s="1">
        <v>45</v>
      </c>
      <c r="DV52" s="1">
        <f>수강생명단!C48</f>
        <v>23915</v>
      </c>
      <c r="DW52" s="1" t="str">
        <f>IFERROR(VLOOKUP($DV52,'5주차'!$AK$5:$AL$400,2,FALSE),"불참")</f>
        <v>불참</v>
      </c>
      <c r="DX52" s="1" t="str">
        <f>IFERROR(VLOOKUP($DV52,'5주차'!$AK$5:$AL$400,2,FALSE),"불참")</f>
        <v>불참</v>
      </c>
    </row>
    <row r="53" spans="1:128" ht="21.95" customHeight="1" x14ac:dyDescent="0.15">
      <c r="A53" s="1">
        <f>수강생명단!$C49</f>
        <v>25238</v>
      </c>
      <c r="B53" s="1" t="str">
        <f>수강생명단!D49</f>
        <v>김수진</v>
      </c>
      <c r="C53" s="1">
        <f>IFERROR(IF(VLOOKUP($A53,'1주차'!$A$5:$D$393,3,FALSE)="","",VLOOKUP($A53,'1주차'!$A$5:$D$393,3,FALSE)),"")</f>
        <v>85</v>
      </c>
      <c r="D53" s="1" t="str">
        <f>IFERROR(IF(VLOOKUP($Q53,'1주차'!$A$5:$D$393,4,FALSE)="","",VLOOKUP($B53,'1주차'!$Q$5:$S$393,3,FALSE)),"")</f>
        <v/>
      </c>
      <c r="F53" s="1">
        <f>수강생명단!C49</f>
        <v>25238</v>
      </c>
      <c r="G53" s="1" t="str">
        <f>수강생명단!D49</f>
        <v>김수진</v>
      </c>
      <c r="H53" s="1" t="str">
        <f>IFERROR(IF(VLOOKUP($F53,'1주차'!$F$5:$I$393,3,FALSE)="","",VLOOKUP($F53,'1주차'!$F$5:$I$393,3,FALSE)),"")</f>
        <v/>
      </c>
      <c r="I53" s="1" t="str">
        <f>IFERROR(IF(VLOOKUP($Q53,'1주차'!$F$5:$I$393,3,FALSE)="","",VLOOKUP($B53,'1주차'!$Q$5:$S$393,3,FALSE)),"")</f>
        <v/>
      </c>
      <c r="K53" s="1">
        <f>수강생명단!C49</f>
        <v>25238</v>
      </c>
      <c r="L53" s="1" t="str">
        <f>수강생명단!D49</f>
        <v>김수진</v>
      </c>
      <c r="M53" s="1">
        <f>IFERROR(IF(VLOOKUP($K53,'1주차'!$K$5:$N$393,3,FALSE)="","",VLOOKUP($K53,'1주차'!$K$5:$N$393,3,FALSE)),"")</f>
        <v>85</v>
      </c>
      <c r="N53" s="1" t="str">
        <f>IFERROR(IF(VLOOKUP($Q53,'1주차'!$N$5:$KQ$393,3,FALSE)="","",VLOOKUP($B53,'1주차'!$Q$5:$S$393,3,FALSE)),"")</f>
        <v/>
      </c>
      <c r="P53" s="1">
        <f>수강생명단!C49</f>
        <v>25238</v>
      </c>
      <c r="Q53" s="1" t="str">
        <f>수강생명단!D49</f>
        <v>김수진</v>
      </c>
      <c r="R53" s="1">
        <f>IFERROR(IF(VLOOKUP($P53,'1주차'!$P$5:$S$393,3,FALSE)="","",VLOOKUP($P53,'1주차'!$P$5:$S$393,3,FALSE)),"")</f>
        <v>75</v>
      </c>
      <c r="S53" s="1">
        <f>IFERROR(IF(VLOOKUP($P53,'1주차'!$P$5:$S$393,4,FALSE)="","",VLOOKUP($P53,'1주차'!$P$5:$S$393,4,FALSE)),"")</f>
        <v>90</v>
      </c>
      <c r="U53" s="1">
        <f>수강생명단!C49</f>
        <v>25238</v>
      </c>
      <c r="V53" s="1" t="str">
        <f>수강생명단!D49</f>
        <v>김수진</v>
      </c>
      <c r="Z53" s="1">
        <f>수강생명단!$C49</f>
        <v>25238</v>
      </c>
      <c r="AA53" s="1" t="str">
        <f>수강생명단!D49</f>
        <v>김수진</v>
      </c>
      <c r="AB53" s="1">
        <f>IFERROR(IF(VLOOKUP($A53,'2주차'!$A$5:$D$406,3,FALSE)="","",VLOOKUP($A53,'2주차'!$A$5:$D$406,3,FALSE)),"")</f>
        <v>75</v>
      </c>
      <c r="AC53" s="1">
        <f>IFERROR(VLOOKUP($Z53,'2주차'!$A$5:$D$400,4,FALSE)," ")</f>
        <v>80</v>
      </c>
      <c r="AE53" s="1">
        <f>수강생명단!$C49</f>
        <v>25238</v>
      </c>
      <c r="AF53" s="1" t="str">
        <f>수강생명단!D49</f>
        <v>김수진</v>
      </c>
      <c r="AG53" s="1">
        <f>IFERROR(IF(VLOOKUP($AE53,'2주차'!$F$5:$I$406,3,FALSE)="","",VLOOKUP($F53,'2주차'!$F$5:$I$406,3,FALSE)),"")</f>
        <v>80</v>
      </c>
      <c r="AH53" s="1">
        <f>IFERROR(VLOOKUP($AE53,'2주차'!$F$5:$I$400,4,FALSE)," ")</f>
        <v>90</v>
      </c>
      <c r="AJ53" s="1">
        <f>수강생명단!$C49</f>
        <v>25238</v>
      </c>
      <c r="AK53" s="1" t="str">
        <f>수강생명단!D49</f>
        <v>김수진</v>
      </c>
      <c r="AL53" s="1" t="str">
        <f>IFERROR(IF(VLOOKUP($AJ53,'2주차'!$U$5:$X$406,3,FALSE)="","",VLOOKUP($F53,'2주차'!$U$5:$X$406,3,FALSE)),"")</f>
        <v/>
      </c>
      <c r="AM53" s="1" t="str">
        <f>IFERROR(VLOOKUP($AJ53,'2주차'!$U$5:$X$400,4,FALSE)," ")</f>
        <v xml:space="preserve"> </v>
      </c>
      <c r="AO53" s="1">
        <f>수강생명단!$C49</f>
        <v>25238</v>
      </c>
      <c r="AP53" s="1" t="str">
        <f>수강생명단!D49</f>
        <v>김수진</v>
      </c>
      <c r="AQ53" s="1">
        <f>IFERROR(IF(VLOOKUP($AO53,'2주차'!$Z$5:$AC$406,3,FALSE)="","",VLOOKUP($AO53,'2주차'!$Z$5:$AC$406,3,FALSE)),"")</f>
        <v>60</v>
      </c>
      <c r="AR53" s="1">
        <f>IFERROR(VLOOKUP($AO53,'2주차'!$Z$5:$AC$400,4,FALSE)," ")</f>
        <v>80</v>
      </c>
      <c r="AT53" s="1">
        <f>수강생명단!$C49</f>
        <v>25238</v>
      </c>
      <c r="AU53" s="1">
        <f>수강생명단!C49</f>
        <v>25238</v>
      </c>
      <c r="AV53" s="1" t="str">
        <f>IFERROR(IF(VLOOKUP($AU53,'2주차'!$AF$5:$AI$406,3,FALSE)="","",VLOOKUP($AU53,'2주차'!$AF$5:$AI$406,3,FALSE)),"")</f>
        <v>89(라)</v>
      </c>
      <c r="AX53" s="1">
        <f>수강생명단!$C49</f>
        <v>25238</v>
      </c>
      <c r="AY53" s="1" t="str">
        <f>수강생명단!D49</f>
        <v>김수진</v>
      </c>
      <c r="AZ53" s="1">
        <f>IFERROR(IF(VLOOKUP($A53,'3주차'!$A$5:$D$406,3,FALSE)="","",VLOOKUP($A53,'3주차'!$A$5:$D$406,3,FALSE)),"")</f>
        <v>80</v>
      </c>
      <c r="BA53" s="1">
        <f>IFERROR(VLOOKUP($Z53,'3주차'!$A$5:$D$400,4,FALSE)," ")</f>
        <v>90</v>
      </c>
      <c r="BC53" s="1">
        <f>수강생명단!$C49</f>
        <v>25238</v>
      </c>
      <c r="BD53" s="1" t="str">
        <f>수강생명단!D49</f>
        <v>김수진</v>
      </c>
      <c r="BE53" s="1" t="str">
        <f>IFERROR(IF(VLOOKUP($BC53,'3주차'!$F$5:$I$406,3,FALSE)="","",VLOOKUP($F53,'3주차'!$F$5:$I$406,3,FALSE)),"")</f>
        <v/>
      </c>
      <c r="BF53" s="1" t="str">
        <f>IFERROR(VLOOKUP($BC53,'3주차'!$F$5:$I$400,4,FALSE)," ")</f>
        <v xml:space="preserve"> </v>
      </c>
      <c r="BH53" s="1">
        <f>수강생명단!$C49</f>
        <v>25238</v>
      </c>
      <c r="BI53" s="1" t="str">
        <f>수강생명단!D49</f>
        <v>김수진</v>
      </c>
      <c r="BJ53" s="1">
        <f>IFERROR(IF(VLOOKUP($BH53,'3주차'!$K$5:$N$406,3,FALSE)="","",VLOOKUP($AJ53,'3주차'!$K$5:$XN$406,3,FALSE)),"")</f>
        <v>90</v>
      </c>
      <c r="BK53" s="1">
        <f>IFERROR(VLOOKUP($BH53,'3주차'!$K$5:$N$400,4,FALSE)," ")</f>
        <v>80</v>
      </c>
      <c r="BM53" s="1">
        <f>수강생명단!$C49</f>
        <v>25238</v>
      </c>
      <c r="BN53" s="1" t="str">
        <f>수강생명단!D49</f>
        <v>김수진</v>
      </c>
      <c r="BO53" s="1">
        <f>IFERROR(IF(VLOOKUP($BM53,'3주차'!$P$5:$S$406,3,FALSE)="","",VLOOKUP($BM53,'3주차'!$P$5:$S$406,3,FALSE)),"")</f>
        <v>75</v>
      </c>
      <c r="BP53" s="1">
        <f>IFERROR(VLOOKUP($BM53,'3주차'!$P$5:$S$400,4,FALSE)," ")</f>
        <v>100</v>
      </c>
      <c r="BR53" s="1">
        <f>수강생명단!$C49</f>
        <v>25238</v>
      </c>
      <c r="BS53" s="1">
        <f>수강생명단!C49</f>
        <v>25238</v>
      </c>
      <c r="BT53" s="1" t="str">
        <f>IFERROR(IF(VLOOKUP($BS53,'3주차'!$V$5:$X$406,3,FALSE)="","",VLOOKUP($BS53,'3주차'!$V$5:$X$406,3,FALSE)),"")</f>
        <v>83(라)</v>
      </c>
      <c r="BW53" s="1">
        <f>수강생명단!$C49</f>
        <v>25238</v>
      </c>
      <c r="BX53" s="1" t="str">
        <f>수강생명단!D49</f>
        <v>김수진</v>
      </c>
      <c r="BY53" s="1">
        <f>IFERROR(IF(VLOOKUP($A53,'4주차'!$A$5:$D$406,3,FALSE)="","",VLOOKUP($A53,'4주차'!$A$5:$D$406,3,FALSE)),"")</f>
        <v>90</v>
      </c>
      <c r="BZ53" s="1">
        <f>IFERROR(VLOOKUP($Z53,'4주차'!$A$5:$D$400,4,FALSE)," ")</f>
        <v>40</v>
      </c>
      <c r="CB53" s="1">
        <f>수강생명단!$C49</f>
        <v>25238</v>
      </c>
      <c r="CC53" s="1" t="str">
        <f>수강생명단!D49</f>
        <v>김수진</v>
      </c>
      <c r="CD53" s="1">
        <f>IFERROR(IF(VLOOKUP($BC53,'4주차'!$F$5:$I$406,3,FALSE)="","",VLOOKUP($F53,'4주차'!$F$5:$I$406,3,FALSE)),"")</f>
        <v>80</v>
      </c>
      <c r="CE53" s="1">
        <f>IFERROR(VLOOKUP($BC53,'4주차'!$F$5:$I$400,4,FALSE)," ")</f>
        <v>80</v>
      </c>
      <c r="CG53" s="1">
        <f>수강생명단!$C49</f>
        <v>25238</v>
      </c>
      <c r="CH53" s="1" t="str">
        <f>수강생명단!D49</f>
        <v>김수진</v>
      </c>
      <c r="CI53" s="1">
        <f>IFERROR(IF(VLOOKUP($BH53,'4주차'!$K$5:$N$406,3,FALSE)="","",VLOOKUP($AJ53,'4주차'!$K$5:$WU$406,3,FALSE)),"")</f>
        <v>60</v>
      </c>
      <c r="CJ53" s="1">
        <f>IFERROR(VLOOKUP($BH53,'4주차'!$K$5:$N$400,4,FALSE)," ")</f>
        <v>70</v>
      </c>
      <c r="CL53" s="1">
        <f>수강생명단!$C49</f>
        <v>25238</v>
      </c>
      <c r="CM53" s="1" t="str">
        <f>수강생명단!D49</f>
        <v>김수진</v>
      </c>
      <c r="CN53" s="1">
        <f>IFERROR(IF(VLOOKUP($BM53,'4주차'!$P$5:$S$406,3,FALSE)="","",VLOOKUP($BM53,'4주차'!$P$5:$S$406,3,FALSE)),"")</f>
        <v>60</v>
      </c>
      <c r="CO53" s="1">
        <f>IFERROR(VLOOKUP($BM53,'4주차'!$P$5:$S$400,4,FALSE)," ")</f>
        <v>70</v>
      </c>
      <c r="CQ53" s="1">
        <f>수강생명단!$C49</f>
        <v>25238</v>
      </c>
      <c r="CR53" s="1">
        <f>수강생명단!C49</f>
        <v>25238</v>
      </c>
      <c r="CS53" s="1" t="str">
        <f>IFERROR(IF(VLOOKUP($BS53,'4주차'!$V$5:$X$406,3,FALSE)="","",VLOOKUP($BS53,'4주차'!$V$5:$X$406,3,FALSE)),"")</f>
        <v>84(라)</v>
      </c>
      <c r="CV53" s="1">
        <v>46</v>
      </c>
      <c r="CW53" s="1" t="str">
        <f>수강생명단!D49</f>
        <v>김수진</v>
      </c>
      <c r="CX53" s="1">
        <f>IFERROR(VLOOKUP($BX53,'5주차'!$B$5:$D$400,2,FALSE),"불참")</f>
        <v>80</v>
      </c>
      <c r="CY53" s="1">
        <f>IFERROR(VLOOKUP($AY53,'5주차'!$B$5:$D$400,3,FALSE),"불참")</f>
        <v>90</v>
      </c>
      <c r="DA53" s="1">
        <v>46</v>
      </c>
      <c r="DB53" s="1" t="str">
        <f>수강생명단!D49</f>
        <v>김수진</v>
      </c>
      <c r="DC53" s="1" t="str">
        <f>IFERROR(VLOOKUP($CC53,'5주차'!$G$5:$I$400,2,FALSE),"불참")</f>
        <v>불참</v>
      </c>
      <c r="DD53" s="1" t="str">
        <f>IFERROR(VLOOKUP($CC53,'5주차'!$G$5:$I$400,3,FALSE),"불참")</f>
        <v>불참</v>
      </c>
      <c r="DF53" s="1">
        <v>46</v>
      </c>
      <c r="DG53" s="1" t="str">
        <f>수강생명단!D49</f>
        <v>김수진</v>
      </c>
      <c r="DH53" s="1" t="str">
        <f>IFERROR(VLOOKUP($CH53,'5주차'!$V$5:$X$400,2,FALSE),"불참")</f>
        <v>불참</v>
      </c>
      <c r="DI53" s="1" t="str">
        <f>IFERROR(VLOOKUP($BI53,'5주차'!$V$5:$X$400,3,FALSE),"불참")</f>
        <v>불참</v>
      </c>
      <c r="DK53" s="1">
        <v>46</v>
      </c>
      <c r="DL53" s="1" t="str">
        <f>수강생명단!D49</f>
        <v>김수진</v>
      </c>
      <c r="DM53" s="1" t="str">
        <f>IFERROR(VLOOKUP($CM53,'5주차'!$AA$5:$AC$400,2,FALSE),"불참")</f>
        <v>불참</v>
      </c>
      <c r="DN53" s="1" t="str">
        <f>IFERROR(VLOOKUP($CM53,'5주차'!$AA$5:$AC$400,3,FALSE),"불참")</f>
        <v>불참</v>
      </c>
      <c r="DP53" s="1">
        <v>46</v>
      </c>
      <c r="DQ53" s="1" t="str">
        <f>수강생명단!D49</f>
        <v>김수진</v>
      </c>
      <c r="DR53" s="1" t="str">
        <f>IFERROR(VLOOKUP(#REF!,'5주차'!$AF$5:$AH$400,2,FALSE),"불참")</f>
        <v>불참</v>
      </c>
      <c r="DS53" s="1" t="str">
        <f>IFERROR(VLOOKUP(#REF!,'5주차'!$AF$5:$AH$400,3,FALSE),"불참")</f>
        <v>불참</v>
      </c>
      <c r="DU53" s="1">
        <v>46</v>
      </c>
      <c r="DV53" s="1">
        <f>수강생명단!C49</f>
        <v>25238</v>
      </c>
      <c r="DW53" s="1" t="str">
        <f>IFERROR(VLOOKUP($DV53,'5주차'!$AK$5:$AL$400,2,FALSE),"불참")</f>
        <v>불참</v>
      </c>
      <c r="DX53" s="1" t="str">
        <f>IFERROR(VLOOKUP($DV53,'5주차'!$AK$5:$AL$400,2,FALSE),"불참")</f>
        <v>불참</v>
      </c>
    </row>
    <row r="54" spans="1:128" ht="21.95" customHeight="1" x14ac:dyDescent="0.15">
      <c r="A54" s="1">
        <f>수강생명단!$C50</f>
        <v>36451</v>
      </c>
      <c r="B54" s="1" t="str">
        <f>수강생명단!D50</f>
        <v>김승연</v>
      </c>
      <c r="C54" s="1">
        <f>IFERROR(IF(VLOOKUP($A54,'1주차'!$A$5:$D$393,3,FALSE)="","",VLOOKUP($A54,'1주차'!$A$5:$D$393,3,FALSE)),"")</f>
        <v>75</v>
      </c>
      <c r="D54" s="1" t="str">
        <f>IFERROR(IF(VLOOKUP($Q54,'1주차'!$A$5:$D$393,4,FALSE)="","",VLOOKUP($B54,'1주차'!$Q$5:$S$393,3,FALSE)),"")</f>
        <v/>
      </c>
      <c r="F54" s="1">
        <f>수강생명단!C50</f>
        <v>36451</v>
      </c>
      <c r="G54" s="1" t="str">
        <f>수강생명단!D50</f>
        <v>김승연</v>
      </c>
      <c r="H54" s="1">
        <f>IFERROR(IF(VLOOKUP($F54,'1주차'!$F$5:$I$393,3,FALSE)="","",VLOOKUP($F54,'1주차'!$F$5:$I$393,3,FALSE)),"")</f>
        <v>100</v>
      </c>
      <c r="I54" s="1" t="str">
        <f>IFERROR(IF(VLOOKUP($Q54,'1주차'!$F$5:$I$393,3,FALSE)="","",VLOOKUP($B54,'1주차'!$Q$5:$S$393,3,FALSE)),"")</f>
        <v/>
      </c>
      <c r="K54" s="1">
        <f>수강생명단!C50</f>
        <v>36451</v>
      </c>
      <c r="L54" s="1" t="str">
        <f>수강생명단!D50</f>
        <v>김승연</v>
      </c>
      <c r="M54" s="1">
        <f>IFERROR(IF(VLOOKUP($K54,'1주차'!$K$5:$N$393,3,FALSE)="","",VLOOKUP($K54,'1주차'!$K$5:$N$393,3,FALSE)),"")</f>
        <v>95</v>
      </c>
      <c r="N54" s="1" t="str">
        <f>IFERROR(IF(VLOOKUP($Q54,'1주차'!$N$5:$KQ$393,3,FALSE)="","",VLOOKUP($B54,'1주차'!$Q$5:$S$393,3,FALSE)),"")</f>
        <v/>
      </c>
      <c r="P54" s="1">
        <f>수강생명단!C50</f>
        <v>36451</v>
      </c>
      <c r="Q54" s="1" t="str">
        <f>수강생명단!D50</f>
        <v>김승연</v>
      </c>
      <c r="R54" s="1">
        <f>IFERROR(IF(VLOOKUP($P54,'1주차'!$P$5:$S$393,3,FALSE)="","",VLOOKUP($P54,'1주차'!$P$5:$S$393,3,FALSE)),"")</f>
        <v>100</v>
      </c>
      <c r="S54" s="1">
        <f>IFERROR(IF(VLOOKUP($P54,'1주차'!$P$5:$S$393,4,FALSE)="","",VLOOKUP($P54,'1주차'!$P$5:$S$393,4,FALSE)),"")</f>
        <v>100</v>
      </c>
      <c r="U54" s="1">
        <f>수강생명단!C50</f>
        <v>36451</v>
      </c>
      <c r="V54" s="1" t="str">
        <f>수강생명단!D50</f>
        <v>김승연</v>
      </c>
      <c r="Z54" s="1">
        <f>수강생명단!$C50</f>
        <v>36451</v>
      </c>
      <c r="AA54" s="1" t="str">
        <f>수강생명단!D50</f>
        <v>김승연</v>
      </c>
      <c r="AB54" s="1">
        <f>IFERROR(IF(VLOOKUP($A54,'2주차'!$A$5:$D$406,3,FALSE)="","",VLOOKUP($A54,'2주차'!$A$5:$D$406,3,FALSE)),"")</f>
        <v>90</v>
      </c>
      <c r="AC54" s="1">
        <f>IFERROR(VLOOKUP($Z54,'2주차'!$A$5:$D$400,4,FALSE)," ")</f>
        <v>90</v>
      </c>
      <c r="AE54" s="1">
        <f>수강생명단!$C50</f>
        <v>36451</v>
      </c>
      <c r="AF54" s="1" t="str">
        <f>수강생명단!D50</f>
        <v>김승연</v>
      </c>
      <c r="AG54" s="1">
        <f>IFERROR(IF(VLOOKUP($AE54,'2주차'!$F$5:$I$406,3,FALSE)="","",VLOOKUP($F54,'2주차'!$F$5:$I$406,3,FALSE)),"")</f>
        <v>85</v>
      </c>
      <c r="AH54" s="1">
        <f>IFERROR(VLOOKUP($AE54,'2주차'!$F$5:$I$400,4,FALSE)," ")</f>
        <v>90</v>
      </c>
      <c r="AJ54" s="1">
        <f>수강생명단!$C50</f>
        <v>36451</v>
      </c>
      <c r="AK54" s="1" t="str">
        <f>수강생명단!D50</f>
        <v>김승연</v>
      </c>
      <c r="AL54" s="1">
        <f>IFERROR(IF(VLOOKUP($AJ54,'2주차'!$U$5:$X$406,3,FALSE)="","",VLOOKUP($F54,'2주차'!$U$5:$X$406,3,FALSE)),"")</f>
        <v>80</v>
      </c>
      <c r="AM54" s="1">
        <f>IFERROR(VLOOKUP($AJ54,'2주차'!$U$5:$X$400,4,FALSE)," ")</f>
        <v>90</v>
      </c>
      <c r="AO54" s="1">
        <f>수강생명단!$C50</f>
        <v>36451</v>
      </c>
      <c r="AP54" s="1" t="str">
        <f>수강생명단!D50</f>
        <v>김승연</v>
      </c>
      <c r="AQ54" s="1">
        <f>IFERROR(IF(VLOOKUP($AO54,'2주차'!$Z$5:$AC$406,3,FALSE)="","",VLOOKUP($AO54,'2주차'!$Z$5:$AC$406,3,FALSE)),"")</f>
        <v>85</v>
      </c>
      <c r="AR54" s="1">
        <f>IFERROR(VLOOKUP($AO54,'2주차'!$Z$5:$AC$400,4,FALSE)," ")</f>
        <v>90</v>
      </c>
      <c r="AT54" s="1">
        <f>수강생명단!$C50</f>
        <v>36451</v>
      </c>
      <c r="AU54" s="1">
        <f>수강생명단!C50</f>
        <v>36451</v>
      </c>
      <c r="AV54" s="1">
        <f>IFERROR(IF(VLOOKUP($AU54,'2주차'!$AF$5:$AI$406,3,FALSE)="","",VLOOKUP($AU54,'2주차'!$AF$5:$AI$406,3,FALSE)),"")</f>
        <v>96</v>
      </c>
      <c r="AX54" s="1">
        <f>수강생명단!$C50</f>
        <v>36451</v>
      </c>
      <c r="AY54" s="1" t="str">
        <f>수강생명단!D50</f>
        <v>김승연</v>
      </c>
      <c r="AZ54" s="1">
        <f>IFERROR(IF(VLOOKUP($A54,'3주차'!$A$5:$D$406,3,FALSE)="","",VLOOKUP($A54,'3주차'!$A$5:$D$406,3,FALSE)),"")</f>
        <v>75</v>
      </c>
      <c r="BA54" s="1">
        <f>IFERROR(VLOOKUP($Z54,'3주차'!$A$5:$D$400,4,FALSE)," ")</f>
        <v>80</v>
      </c>
      <c r="BC54" s="1">
        <f>수강생명단!$C50</f>
        <v>36451</v>
      </c>
      <c r="BD54" s="1" t="str">
        <f>수강생명단!D50</f>
        <v>김승연</v>
      </c>
      <c r="BE54" s="1">
        <f>IFERROR(IF(VLOOKUP($BC54,'3주차'!$F$5:$I$406,3,FALSE)="","",VLOOKUP($F54,'3주차'!$F$5:$I$406,3,FALSE)),"")</f>
        <v>80</v>
      </c>
      <c r="BF54" s="1">
        <f>IFERROR(VLOOKUP($BC54,'3주차'!$F$5:$I$400,4,FALSE)," ")</f>
        <v>80</v>
      </c>
      <c r="BH54" s="1">
        <f>수강생명단!$C50</f>
        <v>36451</v>
      </c>
      <c r="BI54" s="1" t="str">
        <f>수강생명단!D50</f>
        <v>김승연</v>
      </c>
      <c r="BJ54" s="1">
        <f>IFERROR(IF(VLOOKUP($BH54,'3주차'!$K$5:$N$406,3,FALSE)="","",VLOOKUP($AJ54,'3주차'!$K$5:$XN$406,3,FALSE)),"")</f>
        <v>90</v>
      </c>
      <c r="BK54" s="1">
        <f>IFERROR(VLOOKUP($BH54,'3주차'!$K$5:$N$400,4,FALSE)," ")</f>
        <v>90</v>
      </c>
      <c r="BM54" s="1">
        <f>수강생명단!$C50</f>
        <v>36451</v>
      </c>
      <c r="BN54" s="1" t="str">
        <f>수강생명단!D50</f>
        <v>김승연</v>
      </c>
      <c r="BO54" s="1">
        <f>IFERROR(IF(VLOOKUP($BM54,'3주차'!$P$5:$S$406,3,FALSE)="","",VLOOKUP($BM54,'3주차'!$P$5:$S$406,3,FALSE)),"")</f>
        <v>90</v>
      </c>
      <c r="BP54" s="1">
        <f>IFERROR(VLOOKUP($BM54,'3주차'!$P$5:$S$400,4,FALSE)," ")</f>
        <v>100</v>
      </c>
      <c r="BR54" s="1">
        <f>수강생명단!$C50</f>
        <v>36451</v>
      </c>
      <c r="BS54" s="1">
        <f>수강생명단!C50</f>
        <v>36451</v>
      </c>
      <c r="BT54" s="1">
        <f>IFERROR(IF(VLOOKUP($BS54,'3주차'!$V$5:$X$406,3,FALSE)="","",VLOOKUP($BS54,'3주차'!$V$5:$X$406,3,FALSE)),"")</f>
        <v>99</v>
      </c>
      <c r="BW54" s="1">
        <f>수강생명단!$C50</f>
        <v>36451</v>
      </c>
      <c r="BX54" s="1" t="str">
        <f>수강생명단!D50</f>
        <v>김승연</v>
      </c>
      <c r="BY54" s="1">
        <f>IFERROR(IF(VLOOKUP($A54,'4주차'!$A$5:$D$406,3,FALSE)="","",VLOOKUP($A54,'4주차'!$A$5:$D$406,3,FALSE)),"")</f>
        <v>85</v>
      </c>
      <c r="BZ54" s="1">
        <f>IFERROR(VLOOKUP($Z54,'4주차'!$A$5:$D$400,4,FALSE)," ")</f>
        <v>50</v>
      </c>
      <c r="CB54" s="1">
        <f>수강생명단!$C50</f>
        <v>36451</v>
      </c>
      <c r="CC54" s="1" t="str">
        <f>수강생명단!D50</f>
        <v>김승연</v>
      </c>
      <c r="CD54" s="1">
        <f>IFERROR(IF(VLOOKUP($BC54,'4주차'!$F$5:$I$406,3,FALSE)="","",VLOOKUP($F54,'4주차'!$F$5:$I$406,3,FALSE)),"")</f>
        <v>80</v>
      </c>
      <c r="CE54" s="1">
        <f>IFERROR(VLOOKUP($BC54,'4주차'!$F$5:$I$400,4,FALSE)," ")</f>
        <v>100</v>
      </c>
      <c r="CG54" s="1">
        <f>수강생명단!$C50</f>
        <v>36451</v>
      </c>
      <c r="CH54" s="1" t="str">
        <f>수강생명단!D50</f>
        <v>김승연</v>
      </c>
      <c r="CI54" s="1">
        <f>IFERROR(IF(VLOOKUP($BH54,'4주차'!$K$5:$N$406,3,FALSE)="","",VLOOKUP($AJ54,'4주차'!$K$5:$WU$406,3,FALSE)),"")</f>
        <v>80</v>
      </c>
      <c r="CJ54" s="1">
        <f>IFERROR(VLOOKUP($BH54,'4주차'!$K$5:$N$400,4,FALSE)," ")</f>
        <v>90</v>
      </c>
      <c r="CL54" s="1">
        <f>수강생명단!$C50</f>
        <v>36451</v>
      </c>
      <c r="CM54" s="1" t="str">
        <f>수강생명단!D50</f>
        <v>김승연</v>
      </c>
      <c r="CN54" s="1">
        <f>IFERROR(IF(VLOOKUP($BM54,'4주차'!$P$5:$S$406,3,FALSE)="","",VLOOKUP($BM54,'4주차'!$P$5:$S$406,3,FALSE)),"")</f>
        <v>85</v>
      </c>
      <c r="CO54" s="1">
        <f>IFERROR(VLOOKUP($BM54,'4주차'!$P$5:$S$400,4,FALSE)," ")</f>
        <v>90</v>
      </c>
      <c r="CQ54" s="1">
        <f>수강생명단!$C50</f>
        <v>36451</v>
      </c>
      <c r="CR54" s="1">
        <f>수강생명단!C50</f>
        <v>36451</v>
      </c>
      <c r="CS54" s="1">
        <f>IFERROR(IF(VLOOKUP($BS54,'4주차'!$V$5:$X$406,3,FALSE)="","",VLOOKUP($BS54,'4주차'!$V$5:$X$406,3,FALSE)),"")</f>
        <v>96</v>
      </c>
      <c r="CV54" s="1">
        <v>47</v>
      </c>
      <c r="CW54" s="1" t="str">
        <f>수강생명단!D50</f>
        <v>김승연</v>
      </c>
      <c r="CX54" s="1">
        <f>IFERROR(VLOOKUP($BX54,'5주차'!$B$5:$D$400,2,FALSE),"불참")</f>
        <v>90</v>
      </c>
      <c r="CY54" s="1">
        <f>IFERROR(VLOOKUP($AY54,'5주차'!$B$5:$D$400,3,FALSE),"불참")</f>
        <v>90</v>
      </c>
      <c r="DA54" s="1">
        <v>47</v>
      </c>
      <c r="DB54" s="1" t="str">
        <f>수강생명단!D50</f>
        <v>김승연</v>
      </c>
      <c r="DC54" s="1" t="str">
        <f>IFERROR(VLOOKUP($CC54,'5주차'!$G$5:$I$400,2,FALSE),"불참")</f>
        <v>불참</v>
      </c>
      <c r="DD54" s="1" t="str">
        <f>IFERROR(VLOOKUP($CC54,'5주차'!$G$5:$I$400,3,FALSE),"불참")</f>
        <v>불참</v>
      </c>
      <c r="DF54" s="1">
        <v>47</v>
      </c>
      <c r="DG54" s="1" t="str">
        <f>수강생명단!D50</f>
        <v>김승연</v>
      </c>
      <c r="DH54" s="1" t="str">
        <f>IFERROR(VLOOKUP($CH54,'5주차'!$V$5:$X$400,2,FALSE),"불참")</f>
        <v>불참</v>
      </c>
      <c r="DI54" s="1" t="str">
        <f>IFERROR(VLOOKUP($BI54,'5주차'!$V$5:$X$400,3,FALSE),"불참")</f>
        <v>불참</v>
      </c>
      <c r="DK54" s="1">
        <v>47</v>
      </c>
      <c r="DL54" s="1" t="str">
        <f>수강생명단!D50</f>
        <v>김승연</v>
      </c>
      <c r="DM54" s="1" t="str">
        <f>IFERROR(VLOOKUP($CM54,'5주차'!$AA$5:$AC$400,2,FALSE),"불참")</f>
        <v>불참</v>
      </c>
      <c r="DN54" s="1" t="str">
        <f>IFERROR(VLOOKUP($CM54,'5주차'!$AA$5:$AC$400,3,FALSE),"불참")</f>
        <v>불참</v>
      </c>
      <c r="DP54" s="1">
        <v>47</v>
      </c>
      <c r="DQ54" s="1" t="str">
        <f>수강생명단!D50</f>
        <v>김승연</v>
      </c>
      <c r="DR54" s="1" t="str">
        <f>IFERROR(VLOOKUP(#REF!,'5주차'!$AF$5:$AH$400,2,FALSE),"불참")</f>
        <v>불참</v>
      </c>
      <c r="DS54" s="1" t="str">
        <f>IFERROR(VLOOKUP(#REF!,'5주차'!$AF$5:$AH$400,3,FALSE),"불참")</f>
        <v>불참</v>
      </c>
      <c r="DU54" s="1">
        <v>47</v>
      </c>
      <c r="DV54" s="1">
        <f>수강생명단!C50</f>
        <v>36451</v>
      </c>
      <c r="DW54" s="1" t="str">
        <f>IFERROR(VLOOKUP($DV54,'5주차'!$AK$5:$AL$400,2,FALSE),"불참")</f>
        <v>불참</v>
      </c>
      <c r="DX54" s="1" t="str">
        <f>IFERROR(VLOOKUP($DV54,'5주차'!$AK$5:$AL$400,2,FALSE),"불참")</f>
        <v>불참</v>
      </c>
    </row>
    <row r="55" spans="1:128" ht="21.95" customHeight="1" x14ac:dyDescent="0.15">
      <c r="A55" s="1">
        <f>수강생명단!$C51</f>
        <v>36029</v>
      </c>
      <c r="B55" s="1" t="str">
        <f>수강생명단!D51</f>
        <v>김승원</v>
      </c>
      <c r="C55" s="1">
        <f>IFERROR(IF(VLOOKUP($A55,'1주차'!$A$5:$D$393,3,FALSE)="","",VLOOKUP($A55,'1주차'!$A$5:$D$393,3,FALSE)),"")</f>
        <v>90</v>
      </c>
      <c r="D55" s="1" t="str">
        <f>IFERROR(IF(VLOOKUP($Q55,'1주차'!$A$5:$D$393,4,FALSE)="","",VLOOKUP($B55,'1주차'!$Q$5:$S$393,3,FALSE)),"")</f>
        <v/>
      </c>
      <c r="F55" s="1">
        <f>수강생명단!C51</f>
        <v>36029</v>
      </c>
      <c r="G55" s="1" t="str">
        <f>수강생명단!D51</f>
        <v>김승원</v>
      </c>
      <c r="H55" s="1">
        <f>IFERROR(IF(VLOOKUP($F55,'1주차'!$F$5:$I$393,3,FALSE)="","",VLOOKUP($F55,'1주차'!$F$5:$I$393,3,FALSE)),"")</f>
        <v>85</v>
      </c>
      <c r="I55" s="1" t="str">
        <f>IFERROR(IF(VLOOKUP($Q55,'1주차'!$F$5:$I$393,3,FALSE)="","",VLOOKUP($B55,'1주차'!$Q$5:$S$393,3,FALSE)),"")</f>
        <v/>
      </c>
      <c r="K55" s="1">
        <f>수강생명단!C51</f>
        <v>36029</v>
      </c>
      <c r="L55" s="1" t="str">
        <f>수강생명단!D51</f>
        <v>김승원</v>
      </c>
      <c r="M55" s="1">
        <f>IFERROR(IF(VLOOKUP($K55,'1주차'!$K$5:$N$393,3,FALSE)="","",VLOOKUP($K55,'1주차'!$K$5:$N$393,3,FALSE)),"")</f>
        <v>100</v>
      </c>
      <c r="N55" s="1" t="str">
        <f>IFERROR(IF(VLOOKUP($Q55,'1주차'!$N$5:$KQ$393,3,FALSE)="","",VLOOKUP($B55,'1주차'!$Q$5:$S$393,3,FALSE)),"")</f>
        <v/>
      </c>
      <c r="P55" s="1">
        <f>수강생명단!C51</f>
        <v>36029</v>
      </c>
      <c r="Q55" s="1" t="str">
        <f>수강생명단!D51</f>
        <v>김승원</v>
      </c>
      <c r="R55" s="1">
        <f>IFERROR(IF(VLOOKUP($P55,'1주차'!$P$5:$S$393,3,FALSE)="","",VLOOKUP($P55,'1주차'!$P$5:$S$393,3,FALSE)),"")</f>
        <v>90</v>
      </c>
      <c r="S55" s="1">
        <f>IFERROR(IF(VLOOKUP($P55,'1주차'!$P$5:$S$393,4,FALSE)="","",VLOOKUP($P55,'1주차'!$P$5:$S$393,4,FALSE)),"")</f>
        <v>100</v>
      </c>
      <c r="U55" s="1">
        <f>수강생명단!C51</f>
        <v>36029</v>
      </c>
      <c r="V55" s="1" t="str">
        <f>수강생명단!D51</f>
        <v>김승원</v>
      </c>
      <c r="Z55" s="1">
        <f>수강생명단!$C51</f>
        <v>36029</v>
      </c>
      <c r="AA55" s="1" t="str">
        <f>수강생명단!D51</f>
        <v>김승원</v>
      </c>
      <c r="AB55" s="1">
        <f>IFERROR(IF(VLOOKUP($A55,'2주차'!$A$5:$D$406,3,FALSE)="","",VLOOKUP($A55,'2주차'!$A$5:$D$406,3,FALSE)),"")</f>
        <v>90</v>
      </c>
      <c r="AC55" s="1">
        <f>IFERROR(VLOOKUP($Z55,'2주차'!$A$5:$D$400,4,FALSE)," ")</f>
        <v>100</v>
      </c>
      <c r="AE55" s="1">
        <f>수강생명단!$C51</f>
        <v>36029</v>
      </c>
      <c r="AF55" s="1" t="str">
        <f>수강생명단!D51</f>
        <v>김승원</v>
      </c>
      <c r="AG55" s="1">
        <f>IFERROR(IF(VLOOKUP($AE55,'2주차'!$F$5:$I$406,3,FALSE)="","",VLOOKUP($F55,'2주차'!$F$5:$I$406,3,FALSE)),"")</f>
        <v>85</v>
      </c>
      <c r="AH55" s="1">
        <f>IFERROR(VLOOKUP($AE55,'2주차'!$F$5:$I$400,4,FALSE)," ")</f>
        <v>100</v>
      </c>
      <c r="AJ55" s="1">
        <f>수강생명단!$C51</f>
        <v>36029</v>
      </c>
      <c r="AK55" s="1" t="str">
        <f>수강생명단!D51</f>
        <v>김승원</v>
      </c>
      <c r="AL55" s="1">
        <f>IFERROR(IF(VLOOKUP($AJ55,'2주차'!$U$5:$X$406,3,FALSE)="","",VLOOKUP($F55,'2주차'!$U$5:$X$406,3,FALSE)),"")</f>
        <v>90</v>
      </c>
      <c r="AM55" s="1">
        <f>IFERROR(VLOOKUP($AJ55,'2주차'!$U$5:$X$400,4,FALSE)," ")</f>
        <v>90</v>
      </c>
      <c r="AO55" s="1">
        <f>수강생명단!$C51</f>
        <v>36029</v>
      </c>
      <c r="AP55" s="1" t="str">
        <f>수강생명단!D51</f>
        <v>김승원</v>
      </c>
      <c r="AQ55" s="1">
        <f>IFERROR(IF(VLOOKUP($AO55,'2주차'!$Z$5:$AC$406,3,FALSE)="","",VLOOKUP($AO55,'2주차'!$Z$5:$AC$406,3,FALSE)),"")</f>
        <v>90</v>
      </c>
      <c r="AR55" s="1">
        <f>IFERROR(VLOOKUP($AO55,'2주차'!$Z$5:$AC$400,4,FALSE)," ")</f>
        <v>100</v>
      </c>
      <c r="AT55" s="1">
        <f>수강생명단!$C51</f>
        <v>36029</v>
      </c>
      <c r="AU55" s="1">
        <f>수강생명단!C51</f>
        <v>36029</v>
      </c>
      <c r="AV55" s="1">
        <f>IFERROR(IF(VLOOKUP($AU55,'2주차'!$AF$5:$AI$406,3,FALSE)="","",VLOOKUP($AU55,'2주차'!$AF$5:$AI$406,3,FALSE)),"")</f>
        <v>99</v>
      </c>
      <c r="AX55" s="1">
        <f>수강생명단!$C51</f>
        <v>36029</v>
      </c>
      <c r="AY55" s="1" t="str">
        <f>수강생명단!D51</f>
        <v>김승원</v>
      </c>
      <c r="AZ55" s="1">
        <f>IFERROR(IF(VLOOKUP($A55,'3주차'!$A$5:$D$406,3,FALSE)="","",VLOOKUP($A55,'3주차'!$A$5:$D$406,3,FALSE)),"")</f>
        <v>90</v>
      </c>
      <c r="BA55" s="1">
        <f>IFERROR(VLOOKUP($Z55,'3주차'!$A$5:$D$400,4,FALSE)," ")</f>
        <v>100</v>
      </c>
      <c r="BC55" s="1">
        <f>수강생명단!$C51</f>
        <v>36029</v>
      </c>
      <c r="BD55" s="1" t="str">
        <f>수강생명단!D51</f>
        <v>김승원</v>
      </c>
      <c r="BE55" s="1">
        <f>IFERROR(IF(VLOOKUP($BC55,'3주차'!$F$5:$I$406,3,FALSE)="","",VLOOKUP($F55,'3주차'!$F$5:$I$406,3,FALSE)),"")</f>
        <v>95</v>
      </c>
      <c r="BF55" s="1">
        <f>IFERROR(VLOOKUP($BC55,'3주차'!$F$5:$I$400,4,FALSE)," ")</f>
        <v>100</v>
      </c>
      <c r="BH55" s="1">
        <f>수강생명단!$C51</f>
        <v>36029</v>
      </c>
      <c r="BI55" s="1" t="str">
        <f>수강생명단!D51</f>
        <v>김승원</v>
      </c>
      <c r="BJ55" s="1">
        <f>IFERROR(IF(VLOOKUP($BH55,'3주차'!$K$5:$N$406,3,FALSE)="","",VLOOKUP($AJ55,'3주차'!$K$5:$XN$406,3,FALSE)),"")</f>
        <v>95</v>
      </c>
      <c r="BK55" s="1">
        <f>IFERROR(VLOOKUP($BH55,'3주차'!$K$5:$N$400,4,FALSE)," ")</f>
        <v>100</v>
      </c>
      <c r="BM55" s="1">
        <f>수강생명단!$C51</f>
        <v>36029</v>
      </c>
      <c r="BN55" s="1" t="str">
        <f>수강생명단!D51</f>
        <v>김승원</v>
      </c>
      <c r="BO55" s="1">
        <f>IFERROR(IF(VLOOKUP($BM55,'3주차'!$P$5:$S$406,3,FALSE)="","",VLOOKUP($BM55,'3주차'!$P$5:$S$406,3,FALSE)),"")</f>
        <v>75</v>
      </c>
      <c r="BP55" s="1">
        <f>IFERROR(VLOOKUP($BM55,'3주차'!$P$5:$S$400,4,FALSE)," ")</f>
        <v>90</v>
      </c>
      <c r="BR55" s="1">
        <f>수강생명단!$C51</f>
        <v>36029</v>
      </c>
      <c r="BS55" s="1">
        <f>수강생명단!C51</f>
        <v>36029</v>
      </c>
      <c r="BT55" s="1">
        <f>IFERROR(IF(VLOOKUP($BS55,'3주차'!$V$5:$X$406,3,FALSE)="","",VLOOKUP($BS55,'3주차'!$V$5:$X$406,3,FALSE)),"")</f>
        <v>100</v>
      </c>
      <c r="BW55" s="1">
        <f>수강생명단!$C51</f>
        <v>36029</v>
      </c>
      <c r="BX55" s="1" t="str">
        <f>수강생명단!D51</f>
        <v>김승원</v>
      </c>
      <c r="BY55" s="1">
        <f>IFERROR(IF(VLOOKUP($A55,'4주차'!$A$5:$D$406,3,FALSE)="","",VLOOKUP($A55,'4주차'!$A$5:$D$406,3,FALSE)),"")</f>
        <v>90</v>
      </c>
      <c r="BZ55" s="1">
        <f>IFERROR(VLOOKUP($Z55,'4주차'!$A$5:$D$400,4,FALSE)," ")</f>
        <v>80</v>
      </c>
      <c r="CB55" s="1">
        <f>수강생명단!$C51</f>
        <v>36029</v>
      </c>
      <c r="CC55" s="1" t="str">
        <f>수강생명단!D51</f>
        <v>김승원</v>
      </c>
      <c r="CD55" s="1">
        <f>IFERROR(IF(VLOOKUP($BC55,'4주차'!$F$5:$I$406,3,FALSE)="","",VLOOKUP($F55,'4주차'!$F$5:$I$406,3,FALSE)),"")</f>
        <v>95</v>
      </c>
      <c r="CE55" s="1">
        <f>IFERROR(VLOOKUP($BC55,'4주차'!$F$5:$I$400,4,FALSE)," ")</f>
        <v>100</v>
      </c>
      <c r="CG55" s="1">
        <f>수강생명단!$C51</f>
        <v>36029</v>
      </c>
      <c r="CH55" s="1" t="str">
        <f>수강생명단!D51</f>
        <v>김승원</v>
      </c>
      <c r="CI55" s="1">
        <f>IFERROR(IF(VLOOKUP($BH55,'4주차'!$K$5:$N$406,3,FALSE)="","",VLOOKUP($AJ55,'4주차'!$K$5:$WU$406,3,FALSE)),"")</f>
        <v>65</v>
      </c>
      <c r="CJ55" s="1">
        <f>IFERROR(VLOOKUP($BH55,'4주차'!$K$5:$N$400,4,FALSE)," ")</f>
        <v>100</v>
      </c>
      <c r="CL55" s="1">
        <f>수강생명단!$C51</f>
        <v>36029</v>
      </c>
      <c r="CM55" s="1" t="str">
        <f>수강생명단!D51</f>
        <v>김승원</v>
      </c>
      <c r="CN55" s="1">
        <f>IFERROR(IF(VLOOKUP($BM55,'4주차'!$P$5:$S$406,3,FALSE)="","",VLOOKUP($BM55,'4주차'!$P$5:$S$406,3,FALSE)),"")</f>
        <v>80</v>
      </c>
      <c r="CO55" s="1">
        <f>IFERROR(VLOOKUP($BM55,'4주차'!$P$5:$S$400,4,FALSE)," ")</f>
        <v>90</v>
      </c>
      <c r="CQ55" s="1">
        <f>수강생명단!$C51</f>
        <v>36029</v>
      </c>
      <c r="CR55" s="1">
        <f>수강생명단!C51</f>
        <v>36029</v>
      </c>
      <c r="CS55" s="1">
        <f>IFERROR(IF(VLOOKUP($BS55,'4주차'!$V$5:$X$406,3,FALSE)="","",VLOOKUP($BS55,'4주차'!$V$5:$X$406,3,FALSE)),"")</f>
        <v>100</v>
      </c>
      <c r="CV55" s="1">
        <v>48</v>
      </c>
      <c r="CW55" s="1" t="str">
        <f>수강생명단!D51</f>
        <v>김승원</v>
      </c>
      <c r="CX55" s="1">
        <f>IFERROR(VLOOKUP($BX55,'5주차'!$B$5:$D$400,2,FALSE),"불참")</f>
        <v>85</v>
      </c>
      <c r="CY55" s="1">
        <f>IFERROR(VLOOKUP($AY55,'5주차'!$B$5:$D$400,3,FALSE),"불참")</f>
        <v>100</v>
      </c>
      <c r="DA55" s="1">
        <v>48</v>
      </c>
      <c r="DB55" s="1" t="str">
        <f>수강생명단!D51</f>
        <v>김승원</v>
      </c>
      <c r="DC55" s="1" t="str">
        <f>IFERROR(VLOOKUP($CC55,'5주차'!$G$5:$I$400,2,FALSE),"불참")</f>
        <v>불참</v>
      </c>
      <c r="DD55" s="1" t="str">
        <f>IFERROR(VLOOKUP($CC55,'5주차'!$G$5:$I$400,3,FALSE),"불참")</f>
        <v>불참</v>
      </c>
      <c r="DF55" s="1">
        <v>48</v>
      </c>
      <c r="DG55" s="1" t="str">
        <f>수강생명단!D51</f>
        <v>김승원</v>
      </c>
      <c r="DH55" s="1" t="str">
        <f>IFERROR(VLOOKUP($CH55,'5주차'!$V$5:$X$400,2,FALSE),"불참")</f>
        <v>불참</v>
      </c>
      <c r="DI55" s="1" t="str">
        <f>IFERROR(VLOOKUP($BI55,'5주차'!$V$5:$X$400,3,FALSE),"불참")</f>
        <v>불참</v>
      </c>
      <c r="DK55" s="1">
        <v>48</v>
      </c>
      <c r="DL55" s="1" t="str">
        <f>수강생명단!D51</f>
        <v>김승원</v>
      </c>
      <c r="DM55" s="1" t="str">
        <f>IFERROR(VLOOKUP($CM55,'5주차'!$AA$5:$AC$400,2,FALSE),"불참")</f>
        <v>불참</v>
      </c>
      <c r="DN55" s="1" t="str">
        <f>IFERROR(VLOOKUP($CM55,'5주차'!$AA$5:$AC$400,3,FALSE),"불참")</f>
        <v>불참</v>
      </c>
      <c r="DP55" s="1">
        <v>48</v>
      </c>
      <c r="DQ55" s="1" t="str">
        <f>수강생명단!D51</f>
        <v>김승원</v>
      </c>
      <c r="DR55" s="1" t="str">
        <f>IFERROR(VLOOKUP(#REF!,'5주차'!$AF$5:$AH$400,2,FALSE),"불참")</f>
        <v>불참</v>
      </c>
      <c r="DS55" s="1" t="str">
        <f>IFERROR(VLOOKUP(#REF!,'5주차'!$AF$5:$AH$400,3,FALSE),"불참")</f>
        <v>불참</v>
      </c>
      <c r="DU55" s="1">
        <v>48</v>
      </c>
      <c r="DV55" s="1">
        <f>수강생명단!C51</f>
        <v>36029</v>
      </c>
      <c r="DW55" s="1" t="str">
        <f>IFERROR(VLOOKUP($DV55,'5주차'!$AK$5:$AL$400,2,FALSE),"불참")</f>
        <v>불참</v>
      </c>
      <c r="DX55" s="1" t="str">
        <f>IFERROR(VLOOKUP($DV55,'5주차'!$AK$5:$AL$400,2,FALSE),"불참")</f>
        <v>불참</v>
      </c>
    </row>
    <row r="56" spans="1:128" ht="21.95" customHeight="1" x14ac:dyDescent="0.15">
      <c r="A56" s="1">
        <f>수강생명단!$C52</f>
        <v>35980</v>
      </c>
      <c r="B56" s="1" t="str">
        <f>수강생명단!D52</f>
        <v>김시온</v>
      </c>
      <c r="C56" s="1">
        <f>IFERROR(IF(VLOOKUP($A56,'1주차'!$A$5:$D$393,3,FALSE)="","",VLOOKUP($A56,'1주차'!$A$5:$D$393,3,FALSE)),"")</f>
        <v>90</v>
      </c>
      <c r="D56" s="1" t="str">
        <f>IFERROR(IF(VLOOKUP($Q56,'1주차'!$A$5:$D$393,4,FALSE)="","",VLOOKUP($B56,'1주차'!$Q$5:$S$393,3,FALSE)),"")</f>
        <v/>
      </c>
      <c r="F56" s="1">
        <f>수강생명단!C52</f>
        <v>35980</v>
      </c>
      <c r="G56" s="1" t="str">
        <f>수강생명단!D52</f>
        <v>김시온</v>
      </c>
      <c r="H56" s="1">
        <f>IFERROR(IF(VLOOKUP($F56,'1주차'!$F$5:$I$393,3,FALSE)="","",VLOOKUP($F56,'1주차'!$F$5:$I$393,3,FALSE)),"")</f>
        <v>95</v>
      </c>
      <c r="I56" s="1" t="str">
        <f>IFERROR(IF(VLOOKUP($Q56,'1주차'!$F$5:$I$393,3,FALSE)="","",VLOOKUP($B56,'1주차'!$Q$5:$S$393,3,FALSE)),"")</f>
        <v/>
      </c>
      <c r="K56" s="1">
        <f>수강생명단!C52</f>
        <v>35980</v>
      </c>
      <c r="L56" s="1" t="str">
        <f>수강생명단!D52</f>
        <v>김시온</v>
      </c>
      <c r="M56" s="1">
        <f>IFERROR(IF(VLOOKUP($K56,'1주차'!$K$5:$N$393,3,FALSE)="","",VLOOKUP($K56,'1주차'!$K$5:$N$393,3,FALSE)),"")</f>
        <v>100</v>
      </c>
      <c r="N56" s="1" t="str">
        <f>IFERROR(IF(VLOOKUP($Q56,'1주차'!$N$5:$KQ$393,3,FALSE)="","",VLOOKUP($B56,'1주차'!$Q$5:$S$393,3,FALSE)),"")</f>
        <v/>
      </c>
      <c r="P56" s="1">
        <f>수강생명단!C52</f>
        <v>35980</v>
      </c>
      <c r="Q56" s="1" t="str">
        <f>수강생명단!D52</f>
        <v>김시온</v>
      </c>
      <c r="R56" s="1">
        <f>IFERROR(IF(VLOOKUP($P56,'1주차'!$P$5:$S$393,3,FALSE)="","",VLOOKUP($P56,'1주차'!$P$5:$S$393,3,FALSE)),"")</f>
        <v>100</v>
      </c>
      <c r="S56" s="1">
        <f>IFERROR(IF(VLOOKUP($P56,'1주차'!$P$5:$S$393,4,FALSE)="","",VLOOKUP($P56,'1주차'!$P$5:$S$393,4,FALSE)),"")</f>
        <v>70</v>
      </c>
      <c r="U56" s="1">
        <f>수강생명단!C52</f>
        <v>35980</v>
      </c>
      <c r="V56" s="1" t="str">
        <f>수강생명단!D52</f>
        <v>김시온</v>
      </c>
      <c r="Z56" s="1">
        <f>수강생명단!$C52</f>
        <v>35980</v>
      </c>
      <c r="AA56" s="1" t="str">
        <f>수강생명단!D52</f>
        <v>김시온</v>
      </c>
      <c r="AB56" s="1">
        <f>IFERROR(IF(VLOOKUP($A56,'2주차'!$A$5:$D$406,3,FALSE)="","",VLOOKUP($A56,'2주차'!$A$5:$D$406,3,FALSE)),"")</f>
        <v>90</v>
      </c>
      <c r="AC56" s="1">
        <f>IFERROR(VLOOKUP($Z56,'2주차'!$A$5:$D$400,4,FALSE)," ")</f>
        <v>80</v>
      </c>
      <c r="AE56" s="1">
        <f>수강생명단!$C52</f>
        <v>35980</v>
      </c>
      <c r="AF56" s="1" t="str">
        <f>수강생명단!D52</f>
        <v>김시온</v>
      </c>
      <c r="AG56" s="1">
        <f>IFERROR(IF(VLOOKUP($AE56,'2주차'!$F$5:$I$406,3,FALSE)="","",VLOOKUP($F56,'2주차'!$F$5:$I$406,3,FALSE)),"")</f>
        <v>100</v>
      </c>
      <c r="AH56" s="1">
        <f>IFERROR(VLOOKUP($AE56,'2주차'!$F$5:$I$400,4,FALSE)," ")</f>
        <v>100</v>
      </c>
      <c r="AJ56" s="1">
        <f>수강생명단!$C52</f>
        <v>35980</v>
      </c>
      <c r="AK56" s="1" t="str">
        <f>수강생명단!D52</f>
        <v>김시온</v>
      </c>
      <c r="AL56" s="1">
        <f>IFERROR(IF(VLOOKUP($AJ56,'2주차'!$U$5:$X$406,3,FALSE)="","",VLOOKUP($F56,'2주차'!$U$5:$X$406,3,FALSE)),"")</f>
        <v>80</v>
      </c>
      <c r="AM56" s="1">
        <f>IFERROR(VLOOKUP($AJ56,'2주차'!$U$5:$X$400,4,FALSE)," ")</f>
        <v>80</v>
      </c>
      <c r="AO56" s="1">
        <f>수강생명단!$C52</f>
        <v>35980</v>
      </c>
      <c r="AP56" s="1" t="str">
        <f>수강생명단!D52</f>
        <v>김시온</v>
      </c>
      <c r="AQ56" s="1">
        <f>IFERROR(IF(VLOOKUP($AO56,'2주차'!$Z$5:$AC$406,3,FALSE)="","",VLOOKUP($AO56,'2주차'!$Z$5:$AC$406,3,FALSE)),"")</f>
        <v>90</v>
      </c>
      <c r="AR56" s="1">
        <f>IFERROR(VLOOKUP($AO56,'2주차'!$Z$5:$AC$400,4,FALSE)," ")</f>
        <v>90</v>
      </c>
      <c r="AT56" s="1">
        <f>수강생명단!$C52</f>
        <v>35980</v>
      </c>
      <c r="AU56" s="1">
        <f>수강생명단!C52</f>
        <v>35980</v>
      </c>
      <c r="AV56" s="1">
        <f>IFERROR(IF(VLOOKUP($AU56,'2주차'!$AF$5:$AI$406,3,FALSE)="","",VLOOKUP($AU56,'2주차'!$AF$5:$AI$406,3,FALSE)),"")</f>
        <v>96</v>
      </c>
      <c r="AX56" s="1">
        <f>수강생명단!$C52</f>
        <v>35980</v>
      </c>
      <c r="AY56" s="1" t="str">
        <f>수강생명단!D52</f>
        <v>김시온</v>
      </c>
      <c r="AZ56" s="1">
        <f>IFERROR(IF(VLOOKUP($A56,'3주차'!$A$5:$D$406,3,FALSE)="","",VLOOKUP($A56,'3주차'!$A$5:$D$406,3,FALSE)),"")</f>
        <v>85</v>
      </c>
      <c r="BA56" s="1">
        <f>IFERROR(VLOOKUP($Z56,'3주차'!$A$5:$D$400,4,FALSE)," ")</f>
        <v>90</v>
      </c>
      <c r="BC56" s="1">
        <f>수강생명단!$C52</f>
        <v>35980</v>
      </c>
      <c r="BD56" s="1" t="str">
        <f>수강생명단!D52</f>
        <v>김시온</v>
      </c>
      <c r="BE56" s="1">
        <f>IFERROR(IF(VLOOKUP($BC56,'3주차'!$F$5:$I$406,3,FALSE)="","",VLOOKUP($F56,'3주차'!$F$5:$I$406,3,FALSE)),"")</f>
        <v>95</v>
      </c>
      <c r="BF56" s="1">
        <f>IFERROR(VLOOKUP($BC56,'3주차'!$F$5:$I$400,4,FALSE)," ")</f>
        <v>90</v>
      </c>
      <c r="BH56" s="1">
        <f>수강생명단!$C52</f>
        <v>35980</v>
      </c>
      <c r="BI56" s="1" t="str">
        <f>수강생명단!D52</f>
        <v>김시온</v>
      </c>
      <c r="BJ56" s="1">
        <f>IFERROR(IF(VLOOKUP($BH56,'3주차'!$K$5:$N$406,3,FALSE)="","",VLOOKUP($AJ56,'3주차'!$K$5:$XN$406,3,FALSE)),"")</f>
        <v>80</v>
      </c>
      <c r="BK56" s="1">
        <f>IFERROR(VLOOKUP($BH56,'3주차'!$K$5:$N$400,4,FALSE)," ")</f>
        <v>100</v>
      </c>
      <c r="BM56" s="1">
        <f>수강생명단!$C52</f>
        <v>35980</v>
      </c>
      <c r="BN56" s="1" t="str">
        <f>수강생명단!D52</f>
        <v>김시온</v>
      </c>
      <c r="BO56" s="1">
        <f>IFERROR(IF(VLOOKUP($BM56,'3주차'!$P$5:$S$406,3,FALSE)="","",VLOOKUP($BM56,'3주차'!$P$5:$S$406,3,FALSE)),"")</f>
        <v>70</v>
      </c>
      <c r="BP56" s="1">
        <f>IFERROR(VLOOKUP($BM56,'3주차'!$P$5:$S$400,4,FALSE)," ")</f>
        <v>90</v>
      </c>
      <c r="BR56" s="1">
        <f>수강생명단!$C52</f>
        <v>35980</v>
      </c>
      <c r="BS56" s="1">
        <f>수강생명단!C52</f>
        <v>35980</v>
      </c>
      <c r="BT56" s="1">
        <f>IFERROR(IF(VLOOKUP($BS56,'3주차'!$V$5:$X$406,3,FALSE)="","",VLOOKUP($BS56,'3주차'!$V$5:$X$406,3,FALSE)),"")</f>
        <v>97</v>
      </c>
      <c r="BW56" s="1">
        <f>수강생명단!$C52</f>
        <v>35980</v>
      </c>
      <c r="BX56" s="1" t="str">
        <f>수강생명단!D52</f>
        <v>김시온</v>
      </c>
      <c r="BY56" s="1">
        <f>IFERROR(IF(VLOOKUP($A56,'4주차'!$A$5:$D$406,3,FALSE)="","",VLOOKUP($A56,'4주차'!$A$5:$D$406,3,FALSE)),"")</f>
        <v>85</v>
      </c>
      <c r="BZ56" s="1">
        <f>IFERROR(VLOOKUP($Z56,'4주차'!$A$5:$D$400,4,FALSE)," ")</f>
        <v>70</v>
      </c>
      <c r="CB56" s="1">
        <f>수강생명단!$C52</f>
        <v>35980</v>
      </c>
      <c r="CC56" s="1" t="str">
        <f>수강생명단!D52</f>
        <v>김시온</v>
      </c>
      <c r="CD56" s="1">
        <f>IFERROR(IF(VLOOKUP($BC56,'4주차'!$F$5:$I$406,3,FALSE)="","",VLOOKUP($F56,'4주차'!$F$5:$I$406,3,FALSE)),"")</f>
        <v>85</v>
      </c>
      <c r="CE56" s="1">
        <f>IFERROR(VLOOKUP($BC56,'4주차'!$F$5:$I$400,4,FALSE)," ")</f>
        <v>90</v>
      </c>
      <c r="CG56" s="1">
        <f>수강생명단!$C52</f>
        <v>35980</v>
      </c>
      <c r="CH56" s="1" t="str">
        <f>수강생명단!D52</f>
        <v>김시온</v>
      </c>
      <c r="CI56" s="1">
        <f>IFERROR(IF(VLOOKUP($BH56,'4주차'!$K$5:$N$406,3,FALSE)="","",VLOOKUP($AJ56,'4주차'!$K$5:$WU$406,3,FALSE)),"")</f>
        <v>75</v>
      </c>
      <c r="CJ56" s="1">
        <f>IFERROR(VLOOKUP($BH56,'4주차'!$K$5:$N$400,4,FALSE)," ")</f>
        <v>100</v>
      </c>
      <c r="CL56" s="1">
        <f>수강생명단!$C52</f>
        <v>35980</v>
      </c>
      <c r="CM56" s="1" t="str">
        <f>수강생명단!D52</f>
        <v>김시온</v>
      </c>
      <c r="CN56" s="1">
        <f>IFERROR(IF(VLOOKUP($BM56,'4주차'!$P$5:$S$406,3,FALSE)="","",VLOOKUP($BM56,'4주차'!$P$5:$S$406,3,FALSE)),"")</f>
        <v>60</v>
      </c>
      <c r="CO56" s="1">
        <f>IFERROR(VLOOKUP($BM56,'4주차'!$P$5:$S$400,4,FALSE)," ")</f>
        <v>50</v>
      </c>
      <c r="CQ56" s="1">
        <f>수강생명단!$C52</f>
        <v>35980</v>
      </c>
      <c r="CR56" s="1">
        <f>수강생명단!C52</f>
        <v>35980</v>
      </c>
      <c r="CS56" s="1" t="str">
        <f>IFERROR(IF(VLOOKUP($BS56,'4주차'!$V$5:$X$406,3,FALSE)="","",VLOOKUP($BS56,'4주차'!$V$5:$X$406,3,FALSE)),"")</f>
        <v>92(라)</v>
      </c>
      <c r="CV56" s="1">
        <v>49</v>
      </c>
      <c r="CW56" s="1" t="str">
        <f>수강생명단!D52</f>
        <v>김시온</v>
      </c>
      <c r="CX56" s="1" t="str">
        <f>IFERROR(VLOOKUP($BX56,'5주차'!$B$5:$D$400,2,FALSE),"불참")</f>
        <v>불참</v>
      </c>
      <c r="CY56" s="1" t="str">
        <f>IFERROR(VLOOKUP($AY56,'5주차'!$B$5:$D$400,3,FALSE),"불참")</f>
        <v>불참</v>
      </c>
      <c r="DA56" s="1">
        <v>49</v>
      </c>
      <c r="DB56" s="1" t="str">
        <f>수강생명단!D52</f>
        <v>김시온</v>
      </c>
      <c r="DC56" s="1" t="str">
        <f>IFERROR(VLOOKUP($CC56,'5주차'!$G$5:$I$400,2,FALSE),"불참")</f>
        <v>불참</v>
      </c>
      <c r="DD56" s="1" t="str">
        <f>IFERROR(VLOOKUP($CC56,'5주차'!$G$5:$I$400,3,FALSE),"불참")</f>
        <v>불참</v>
      </c>
      <c r="DF56" s="1">
        <v>49</v>
      </c>
      <c r="DG56" s="1" t="str">
        <f>수강생명단!D52</f>
        <v>김시온</v>
      </c>
      <c r="DH56" s="1" t="str">
        <f>IFERROR(VLOOKUP($CH56,'5주차'!$V$5:$X$400,2,FALSE),"불참")</f>
        <v>불참</v>
      </c>
      <c r="DI56" s="1" t="str">
        <f>IFERROR(VLOOKUP($BI56,'5주차'!$V$5:$X$400,3,FALSE),"불참")</f>
        <v>불참</v>
      </c>
      <c r="DK56" s="1">
        <v>49</v>
      </c>
      <c r="DL56" s="1" t="str">
        <f>수강생명단!D52</f>
        <v>김시온</v>
      </c>
      <c r="DM56" s="1" t="str">
        <f>IFERROR(VLOOKUP($CM56,'5주차'!$AA$5:$AC$400,2,FALSE),"불참")</f>
        <v>불참</v>
      </c>
      <c r="DN56" s="1" t="str">
        <f>IFERROR(VLOOKUP($CM56,'5주차'!$AA$5:$AC$400,3,FALSE),"불참")</f>
        <v>불참</v>
      </c>
      <c r="DP56" s="1">
        <v>49</v>
      </c>
      <c r="DQ56" s="1" t="str">
        <f>수강생명단!D52</f>
        <v>김시온</v>
      </c>
      <c r="DR56" s="1" t="str">
        <f>IFERROR(VLOOKUP(#REF!,'5주차'!$AF$5:$AH$400,2,FALSE),"불참")</f>
        <v>불참</v>
      </c>
      <c r="DS56" s="1" t="str">
        <f>IFERROR(VLOOKUP(#REF!,'5주차'!$AF$5:$AH$400,3,FALSE),"불참")</f>
        <v>불참</v>
      </c>
      <c r="DU56" s="1">
        <v>49</v>
      </c>
      <c r="DV56" s="1">
        <f>수강생명단!C52</f>
        <v>35980</v>
      </c>
      <c r="DW56" s="1" t="str">
        <f>IFERROR(VLOOKUP($DV56,'5주차'!$AK$5:$AL$400,2,FALSE),"불참")</f>
        <v>불참</v>
      </c>
      <c r="DX56" s="1" t="str">
        <f>IFERROR(VLOOKUP($DV56,'5주차'!$AK$5:$AL$400,2,FALSE),"불참")</f>
        <v>불참</v>
      </c>
    </row>
    <row r="57" spans="1:128" ht="21.95" customHeight="1" x14ac:dyDescent="0.15">
      <c r="A57" s="1">
        <f>수강생명단!$C53</f>
        <v>26801</v>
      </c>
      <c r="B57" s="1" t="str">
        <f>수강생명단!D53</f>
        <v>김아진A</v>
      </c>
      <c r="C57" s="1" t="str">
        <f>IFERROR(IF(VLOOKUP($A57,'1주차'!$A$5:$D$393,3,FALSE)="","",VLOOKUP($A57,'1주차'!$A$5:$D$393,3,FALSE)),"")</f>
        <v/>
      </c>
      <c r="D57" s="1" t="str">
        <f>IFERROR(IF(VLOOKUP($Q57,'1주차'!$A$5:$D$393,4,FALSE)="","",VLOOKUP($B57,'1주차'!$Q$5:$S$393,3,FALSE)),"")</f>
        <v/>
      </c>
      <c r="F57" s="1">
        <f>수강생명단!C53</f>
        <v>26801</v>
      </c>
      <c r="G57" s="1" t="str">
        <f>수강생명단!D53</f>
        <v>김아진A</v>
      </c>
      <c r="H57" s="1" t="str">
        <f>IFERROR(IF(VLOOKUP($F57,'1주차'!$F$5:$I$393,3,FALSE)="","",VLOOKUP($F57,'1주차'!$F$5:$I$393,3,FALSE)),"")</f>
        <v/>
      </c>
      <c r="I57" s="1" t="str">
        <f>IFERROR(IF(VLOOKUP($Q57,'1주차'!$F$5:$I$393,3,FALSE)="","",VLOOKUP($B57,'1주차'!$Q$5:$S$393,3,FALSE)),"")</f>
        <v/>
      </c>
      <c r="K57" s="1">
        <f>수강생명단!C53</f>
        <v>26801</v>
      </c>
      <c r="L57" s="1" t="str">
        <f>수강생명단!D53</f>
        <v>김아진A</v>
      </c>
      <c r="M57" s="1">
        <f>IFERROR(IF(VLOOKUP($K57,'1주차'!$K$5:$N$393,3,FALSE)="","",VLOOKUP($K57,'1주차'!$K$5:$N$393,3,FALSE)),"")</f>
        <v>75</v>
      </c>
      <c r="N57" s="1" t="str">
        <f>IFERROR(IF(VLOOKUP($Q57,'1주차'!$N$5:$KQ$393,3,FALSE)="","",VLOOKUP($B57,'1주차'!$Q$5:$S$393,3,FALSE)),"")</f>
        <v/>
      </c>
      <c r="P57" s="1">
        <f>수강생명단!C53</f>
        <v>26801</v>
      </c>
      <c r="Q57" s="1" t="str">
        <f>수강생명단!D53</f>
        <v>김아진A</v>
      </c>
      <c r="R57" s="1">
        <f>IFERROR(IF(VLOOKUP($P57,'1주차'!$P$5:$S$393,3,FALSE)="","",VLOOKUP($P57,'1주차'!$P$5:$S$393,3,FALSE)),"")</f>
        <v>100</v>
      </c>
      <c r="S57" s="1">
        <f>IFERROR(IF(VLOOKUP($P57,'1주차'!$P$5:$S$393,4,FALSE)="","",VLOOKUP($P57,'1주차'!$P$5:$S$393,4,FALSE)),"")</f>
        <v>90</v>
      </c>
      <c r="U57" s="1">
        <f>수강생명단!C53</f>
        <v>26801</v>
      </c>
      <c r="V57" s="1" t="str">
        <f>수강생명단!D53</f>
        <v>김아진A</v>
      </c>
      <c r="Z57" s="1">
        <f>수강생명단!$C53</f>
        <v>26801</v>
      </c>
      <c r="AA57" s="1" t="str">
        <f>수강생명단!D53</f>
        <v>김아진A</v>
      </c>
      <c r="AB57" s="1" t="str">
        <f>IFERROR(IF(VLOOKUP($A57,'2주차'!$A$5:$D$406,3,FALSE)="","",VLOOKUP($A57,'2주차'!$A$5:$D$406,3,FALSE)),"")</f>
        <v/>
      </c>
      <c r="AC57" s="1" t="str">
        <f>IFERROR(VLOOKUP($Z57,'2주차'!$A$5:$D$400,4,FALSE)," ")</f>
        <v xml:space="preserve"> </v>
      </c>
      <c r="AE57" s="1">
        <f>수강생명단!$C53</f>
        <v>26801</v>
      </c>
      <c r="AF57" s="1" t="str">
        <f>수강생명단!D53</f>
        <v>김아진A</v>
      </c>
      <c r="AG57" s="1" t="str">
        <f>IFERROR(IF(VLOOKUP($AE57,'2주차'!$F$5:$I$406,3,FALSE)="","",VLOOKUP($F57,'2주차'!$F$5:$I$406,3,FALSE)),"")</f>
        <v/>
      </c>
      <c r="AH57" s="1" t="str">
        <f>IFERROR(VLOOKUP($AE57,'2주차'!$F$5:$I$400,4,FALSE)," ")</f>
        <v xml:space="preserve"> </v>
      </c>
      <c r="AJ57" s="1">
        <f>수강생명단!$C53</f>
        <v>26801</v>
      </c>
      <c r="AK57" s="1" t="str">
        <f>수강생명단!D53</f>
        <v>김아진A</v>
      </c>
      <c r="AL57" s="1">
        <f>IFERROR(IF(VLOOKUP($AJ57,'2주차'!$U$5:$X$406,3,FALSE)="","",VLOOKUP($F57,'2주차'!$U$5:$X$406,3,FALSE)),"")</f>
        <v>85</v>
      </c>
      <c r="AM57" s="1">
        <f>IFERROR(VLOOKUP($AJ57,'2주차'!$U$5:$X$400,4,FALSE)," ")</f>
        <v>70</v>
      </c>
      <c r="AO57" s="1">
        <f>수강생명단!$C53</f>
        <v>26801</v>
      </c>
      <c r="AP57" s="1" t="str">
        <f>수강생명단!D53</f>
        <v>김아진A</v>
      </c>
      <c r="AQ57" s="1">
        <f>IFERROR(IF(VLOOKUP($AO57,'2주차'!$Z$5:$AC$406,3,FALSE)="","",VLOOKUP($AO57,'2주차'!$Z$5:$AC$406,3,FALSE)),"")</f>
        <v>90</v>
      </c>
      <c r="AR57" s="1">
        <f>IFERROR(VLOOKUP($AO57,'2주차'!$Z$5:$AC$400,4,FALSE)," ")</f>
        <v>100</v>
      </c>
      <c r="AT57" s="1">
        <f>수강생명단!$C53</f>
        <v>26801</v>
      </c>
      <c r="AU57" s="1">
        <f>수강생명단!C53</f>
        <v>26801</v>
      </c>
      <c r="AV57" s="1">
        <f>IFERROR(IF(VLOOKUP($AU57,'2주차'!$AF$5:$AI$406,3,FALSE)="","",VLOOKUP($AU57,'2주차'!$AF$5:$AI$406,3,FALSE)),"")</f>
        <v>91</v>
      </c>
      <c r="AX57" s="1">
        <f>수강생명단!$C53</f>
        <v>26801</v>
      </c>
      <c r="AY57" s="1" t="str">
        <f>수강생명단!D53</f>
        <v>김아진A</v>
      </c>
      <c r="AZ57" s="1" t="str">
        <f>IFERROR(IF(VLOOKUP($A57,'3주차'!$A$5:$D$406,3,FALSE)="","",VLOOKUP($A57,'3주차'!$A$5:$D$406,3,FALSE)),"")</f>
        <v/>
      </c>
      <c r="BA57" s="1" t="str">
        <f>IFERROR(VLOOKUP($Z57,'3주차'!$A$5:$D$400,4,FALSE)," ")</f>
        <v xml:space="preserve"> </v>
      </c>
      <c r="BC57" s="1">
        <f>수강생명단!$C53</f>
        <v>26801</v>
      </c>
      <c r="BD57" s="1" t="str">
        <f>수강생명단!D53</f>
        <v>김아진A</v>
      </c>
      <c r="BE57" s="1" t="str">
        <f>IFERROR(IF(VLOOKUP($BC57,'3주차'!$F$5:$I$406,3,FALSE)="","",VLOOKUP($F57,'3주차'!$F$5:$I$406,3,FALSE)),"")</f>
        <v/>
      </c>
      <c r="BF57" s="1" t="str">
        <f>IFERROR(VLOOKUP($BC57,'3주차'!$F$5:$I$400,4,FALSE)," ")</f>
        <v xml:space="preserve"> </v>
      </c>
      <c r="BH57" s="1">
        <f>수강생명단!$C53</f>
        <v>26801</v>
      </c>
      <c r="BI57" s="1" t="str">
        <f>수강생명단!D53</f>
        <v>김아진A</v>
      </c>
      <c r="BJ57" s="1">
        <f>IFERROR(IF(VLOOKUP($BH57,'3주차'!$K$5:$N$406,3,FALSE)="","",VLOOKUP($AJ57,'3주차'!$K$5:$XN$406,3,FALSE)),"")</f>
        <v>75</v>
      </c>
      <c r="BK57" s="1">
        <f>IFERROR(VLOOKUP($BH57,'3주차'!$K$5:$N$400,4,FALSE)," ")</f>
        <v>100</v>
      </c>
      <c r="BM57" s="1">
        <f>수강생명단!$C53</f>
        <v>26801</v>
      </c>
      <c r="BN57" s="1" t="str">
        <f>수강생명단!D53</f>
        <v>김아진A</v>
      </c>
      <c r="BO57" s="1">
        <f>IFERROR(IF(VLOOKUP($BM57,'3주차'!$P$5:$S$406,3,FALSE)="","",VLOOKUP($BM57,'3주차'!$P$5:$S$406,3,FALSE)),"")</f>
        <v>90</v>
      </c>
      <c r="BP57" s="1">
        <f>IFERROR(VLOOKUP($BM57,'3주차'!$P$5:$S$400,4,FALSE)," ")</f>
        <v>90</v>
      </c>
      <c r="BR57" s="1">
        <f>수강생명단!$C53</f>
        <v>26801</v>
      </c>
      <c r="BS57" s="1">
        <f>수강생명단!C53</f>
        <v>26801</v>
      </c>
      <c r="BT57" s="1">
        <f>IFERROR(IF(VLOOKUP($BS57,'3주차'!$V$5:$X$406,3,FALSE)="","",VLOOKUP($BS57,'3주차'!$V$5:$X$406,3,FALSE)),"")</f>
        <v>93</v>
      </c>
      <c r="BW57" s="1">
        <f>수강생명단!$C53</f>
        <v>26801</v>
      </c>
      <c r="BX57" s="1" t="str">
        <f>수강생명단!D53</f>
        <v>김아진A</v>
      </c>
      <c r="BY57" s="1" t="str">
        <f>IFERROR(IF(VLOOKUP($A57,'4주차'!$A$5:$D$406,3,FALSE)="","",VLOOKUP($A57,'4주차'!$A$5:$D$406,3,FALSE)),"")</f>
        <v/>
      </c>
      <c r="BZ57" s="1" t="str">
        <f>IFERROR(VLOOKUP($Z57,'4주차'!$A$5:$D$400,4,FALSE)," ")</f>
        <v xml:space="preserve"> </v>
      </c>
      <c r="CB57" s="1">
        <f>수강생명단!$C53</f>
        <v>26801</v>
      </c>
      <c r="CC57" s="1" t="str">
        <f>수강생명단!D53</f>
        <v>김아진A</v>
      </c>
      <c r="CD57" s="1" t="str">
        <f>IFERROR(IF(VLOOKUP($BC57,'4주차'!$F$5:$I$406,3,FALSE)="","",VLOOKUP($F57,'4주차'!$F$5:$I$406,3,FALSE)),"")</f>
        <v/>
      </c>
      <c r="CE57" s="1" t="str">
        <f>IFERROR(VLOOKUP($BC57,'4주차'!$F$5:$I$400,4,FALSE)," ")</f>
        <v xml:space="preserve"> </v>
      </c>
      <c r="CG57" s="1">
        <f>수강생명단!$C53</f>
        <v>26801</v>
      </c>
      <c r="CH57" s="1" t="str">
        <f>수강생명단!D53</f>
        <v>김아진A</v>
      </c>
      <c r="CI57" s="1">
        <f>IFERROR(IF(VLOOKUP($BH57,'4주차'!$K$5:$N$406,3,FALSE)="","",VLOOKUP($AJ57,'4주차'!$K$5:$WU$406,3,FALSE)),"")</f>
        <v>85</v>
      </c>
      <c r="CJ57" s="1">
        <f>IFERROR(VLOOKUP($BH57,'4주차'!$K$5:$N$400,4,FALSE)," ")</f>
        <v>80</v>
      </c>
      <c r="CL57" s="1">
        <f>수강생명단!$C53</f>
        <v>26801</v>
      </c>
      <c r="CM57" s="1" t="str">
        <f>수강생명단!D53</f>
        <v>김아진A</v>
      </c>
      <c r="CN57" s="1">
        <f>IFERROR(IF(VLOOKUP($BM57,'4주차'!$P$5:$S$406,3,FALSE)="","",VLOOKUP($BM57,'4주차'!$P$5:$S$406,3,FALSE)),"")</f>
        <v>80</v>
      </c>
      <c r="CO57" s="1">
        <f>IFERROR(VLOOKUP($BM57,'4주차'!$P$5:$S$400,4,FALSE)," ")</f>
        <v>90</v>
      </c>
      <c r="CQ57" s="1">
        <f>수강생명단!$C53</f>
        <v>26801</v>
      </c>
      <c r="CR57" s="1">
        <f>수강생명단!C53</f>
        <v>26801</v>
      </c>
      <c r="CS57" s="1">
        <f>IFERROR(IF(VLOOKUP($BS57,'4주차'!$V$5:$X$406,3,FALSE)="","",VLOOKUP($BS57,'4주차'!$V$5:$X$406,3,FALSE)),"")</f>
        <v>91</v>
      </c>
      <c r="CV57" s="1">
        <v>50</v>
      </c>
      <c r="CW57" s="1" t="str">
        <f>수강생명단!D53</f>
        <v>김아진A</v>
      </c>
      <c r="CX57" s="1" t="str">
        <f>IFERROR(VLOOKUP($BX57,'5주차'!$B$5:$D$400,2,FALSE),"불참")</f>
        <v>불참</v>
      </c>
      <c r="CY57" s="1" t="str">
        <f>IFERROR(VLOOKUP($AY57,'5주차'!$B$5:$D$400,3,FALSE),"불참")</f>
        <v>불참</v>
      </c>
      <c r="DA57" s="1">
        <v>50</v>
      </c>
      <c r="DB57" s="1" t="str">
        <f>수강생명단!D53</f>
        <v>김아진A</v>
      </c>
      <c r="DC57" s="1" t="str">
        <f>IFERROR(VLOOKUP($CC57,'5주차'!$G$5:$I$400,2,FALSE),"불참")</f>
        <v>불참</v>
      </c>
      <c r="DD57" s="1" t="str">
        <f>IFERROR(VLOOKUP($CC57,'5주차'!$G$5:$I$400,3,FALSE),"불참")</f>
        <v>불참</v>
      </c>
      <c r="DF57" s="1">
        <v>50</v>
      </c>
      <c r="DG57" s="1" t="str">
        <f>수강생명단!D53</f>
        <v>김아진A</v>
      </c>
      <c r="DH57" s="1" t="str">
        <f>IFERROR(VLOOKUP($CH57,'5주차'!$V$5:$X$400,2,FALSE),"불참")</f>
        <v>불참</v>
      </c>
      <c r="DI57" s="1" t="str">
        <f>IFERROR(VLOOKUP($BI57,'5주차'!$V$5:$X$400,3,FALSE),"불참")</f>
        <v>불참</v>
      </c>
      <c r="DK57" s="1">
        <v>50</v>
      </c>
      <c r="DL57" s="1" t="str">
        <f>수강생명단!D53</f>
        <v>김아진A</v>
      </c>
      <c r="DM57" s="1" t="str">
        <f>IFERROR(VLOOKUP($CM57,'5주차'!$AA$5:$AC$400,2,FALSE),"불참")</f>
        <v>불참</v>
      </c>
      <c r="DN57" s="1" t="str">
        <f>IFERROR(VLOOKUP($CM57,'5주차'!$AA$5:$AC$400,3,FALSE),"불참")</f>
        <v>불참</v>
      </c>
      <c r="DP57" s="1">
        <v>50</v>
      </c>
      <c r="DQ57" s="1" t="str">
        <f>수강생명단!D53</f>
        <v>김아진A</v>
      </c>
      <c r="DR57" s="1" t="str">
        <f>IFERROR(VLOOKUP(#REF!,'5주차'!$AF$5:$AH$400,2,FALSE),"불참")</f>
        <v>불참</v>
      </c>
      <c r="DS57" s="1" t="str">
        <f>IFERROR(VLOOKUP(#REF!,'5주차'!$AF$5:$AH$400,3,FALSE),"불참")</f>
        <v>불참</v>
      </c>
      <c r="DU57" s="1">
        <v>50</v>
      </c>
      <c r="DV57" s="1">
        <f>수강생명단!C53</f>
        <v>26801</v>
      </c>
      <c r="DW57" s="1" t="str">
        <f>IFERROR(VLOOKUP($DV57,'5주차'!$AK$5:$AL$400,2,FALSE),"불참")</f>
        <v>불참</v>
      </c>
      <c r="DX57" s="1" t="str">
        <f>IFERROR(VLOOKUP($DV57,'5주차'!$AK$5:$AL$400,2,FALSE),"불참")</f>
        <v>불참</v>
      </c>
    </row>
    <row r="58" spans="1:128" ht="21.95" customHeight="1" x14ac:dyDescent="0.15">
      <c r="A58" s="1">
        <f>수강생명단!$C54</f>
        <v>36718</v>
      </c>
      <c r="B58" s="1" t="str">
        <f>수강생명단!D54</f>
        <v>김아현A</v>
      </c>
      <c r="C58" s="1" t="str">
        <f>IFERROR(IF(VLOOKUP($A58,'1주차'!$A$5:$D$393,3,FALSE)="","",VLOOKUP($A58,'1주차'!$A$5:$D$393,3,FALSE)),"")</f>
        <v/>
      </c>
      <c r="D58" s="1" t="str">
        <f>IFERROR(IF(VLOOKUP($Q58,'1주차'!$A$5:$D$393,4,FALSE)="","",VLOOKUP($B58,'1주차'!$Q$5:$S$393,3,FALSE)),"")</f>
        <v/>
      </c>
      <c r="F58" s="1">
        <f>수강생명단!C54</f>
        <v>36718</v>
      </c>
      <c r="G58" s="1" t="str">
        <f>수강생명단!D54</f>
        <v>김아현A</v>
      </c>
      <c r="H58" s="1" t="str">
        <f>IFERROR(IF(VLOOKUP($F58,'1주차'!$F$5:$I$393,3,FALSE)="","",VLOOKUP($F58,'1주차'!$F$5:$I$393,3,FALSE)),"")</f>
        <v/>
      </c>
      <c r="I58" s="1" t="str">
        <f>IFERROR(IF(VLOOKUP($Q58,'1주차'!$F$5:$I$393,3,FALSE)="","",VLOOKUP($B58,'1주차'!$Q$5:$S$393,3,FALSE)),"")</f>
        <v/>
      </c>
      <c r="K58" s="1">
        <f>수강생명단!C54</f>
        <v>36718</v>
      </c>
      <c r="L58" s="1" t="str">
        <f>수강생명단!D54</f>
        <v>김아현A</v>
      </c>
      <c r="M58" s="1">
        <f>IFERROR(IF(VLOOKUP($K58,'1주차'!$K$5:$N$393,3,FALSE)="","",VLOOKUP($K58,'1주차'!$K$5:$N$393,3,FALSE)),"")</f>
        <v>95</v>
      </c>
      <c r="N58" s="1" t="str">
        <f>IFERROR(IF(VLOOKUP($Q58,'1주차'!$N$5:$KQ$393,3,FALSE)="","",VLOOKUP($B58,'1주차'!$Q$5:$S$393,3,FALSE)),"")</f>
        <v/>
      </c>
      <c r="P58" s="1">
        <f>수강생명단!C54</f>
        <v>36718</v>
      </c>
      <c r="Q58" s="1" t="str">
        <f>수강생명단!D54</f>
        <v>김아현A</v>
      </c>
      <c r="R58" s="1">
        <f>IFERROR(IF(VLOOKUP($P58,'1주차'!$P$5:$S$393,3,FALSE)="","",VLOOKUP($P58,'1주차'!$P$5:$S$393,3,FALSE)),"")</f>
        <v>90</v>
      </c>
      <c r="S58" s="1">
        <f>IFERROR(IF(VLOOKUP($P58,'1주차'!$P$5:$S$393,4,FALSE)="","",VLOOKUP($P58,'1주차'!$P$5:$S$393,4,FALSE)),"")</f>
        <v>90</v>
      </c>
      <c r="U58" s="1">
        <f>수강생명단!C54</f>
        <v>36718</v>
      </c>
      <c r="V58" s="1" t="str">
        <f>수강생명단!D54</f>
        <v>김아현A</v>
      </c>
      <c r="Z58" s="1">
        <f>수강생명단!$C54</f>
        <v>36718</v>
      </c>
      <c r="AA58" s="1" t="str">
        <f>수강생명단!D54</f>
        <v>김아현A</v>
      </c>
      <c r="AB58" s="1">
        <f>IFERROR(IF(VLOOKUP($A58,'2주차'!$A$5:$D$406,3,FALSE)="","",VLOOKUP($A58,'2주차'!$A$5:$D$406,3,FALSE)),"")</f>
        <v>90</v>
      </c>
      <c r="AC58" s="1">
        <f>IFERROR(VLOOKUP($Z58,'2주차'!$A$5:$D$400,4,FALSE)," ")</f>
        <v>90</v>
      </c>
      <c r="AE58" s="1">
        <f>수강생명단!$C54</f>
        <v>36718</v>
      </c>
      <c r="AF58" s="1" t="str">
        <f>수강생명단!D54</f>
        <v>김아현A</v>
      </c>
      <c r="AG58" s="1">
        <f>IFERROR(IF(VLOOKUP($AE58,'2주차'!$F$5:$I$406,3,FALSE)="","",VLOOKUP($F58,'2주차'!$F$5:$I$406,3,FALSE)),"")</f>
        <v>95</v>
      </c>
      <c r="AH58" s="1">
        <f>IFERROR(VLOOKUP($AE58,'2주차'!$F$5:$I$400,4,FALSE)," ")</f>
        <v>80</v>
      </c>
      <c r="AJ58" s="1">
        <f>수강생명단!$C54</f>
        <v>36718</v>
      </c>
      <c r="AK58" s="1" t="str">
        <f>수강생명단!D54</f>
        <v>김아현A</v>
      </c>
      <c r="AL58" s="1">
        <f>IFERROR(IF(VLOOKUP($AJ58,'2주차'!$U$5:$X$406,3,FALSE)="","",VLOOKUP($F58,'2주차'!$U$5:$X$406,3,FALSE)),"")</f>
        <v>75</v>
      </c>
      <c r="AM58" s="1">
        <f>IFERROR(VLOOKUP($AJ58,'2주차'!$U$5:$X$400,4,FALSE)," ")</f>
        <v>90</v>
      </c>
      <c r="AO58" s="1">
        <f>수강생명단!$C54</f>
        <v>36718</v>
      </c>
      <c r="AP58" s="1" t="str">
        <f>수강생명단!D54</f>
        <v>김아현A</v>
      </c>
      <c r="AQ58" s="1">
        <f>IFERROR(IF(VLOOKUP($AO58,'2주차'!$Z$5:$AC$406,3,FALSE)="","",VLOOKUP($AO58,'2주차'!$Z$5:$AC$406,3,FALSE)),"")</f>
        <v>70</v>
      </c>
      <c r="AR58" s="1">
        <f>IFERROR(VLOOKUP($AO58,'2주차'!$Z$5:$AC$400,4,FALSE)," ")</f>
        <v>90</v>
      </c>
      <c r="AT58" s="1">
        <f>수강생명단!$C54</f>
        <v>36718</v>
      </c>
      <c r="AU58" s="1">
        <f>수강생명단!C54</f>
        <v>36718</v>
      </c>
      <c r="AV58" s="1">
        <f>IFERROR(IF(VLOOKUP($AU58,'2주차'!$AF$5:$AI$406,3,FALSE)="","",VLOOKUP($AU58,'2주차'!$AF$5:$AI$406,3,FALSE)),"")</f>
        <v>99</v>
      </c>
      <c r="AX58" s="1">
        <f>수강생명단!$C54</f>
        <v>36718</v>
      </c>
      <c r="AY58" s="1" t="str">
        <f>수강생명단!D54</f>
        <v>김아현A</v>
      </c>
      <c r="AZ58" s="1">
        <f>IFERROR(IF(VLOOKUP($A58,'3주차'!$A$5:$D$406,3,FALSE)="","",VLOOKUP($A58,'3주차'!$A$5:$D$406,3,FALSE)),"")</f>
        <v>100</v>
      </c>
      <c r="BA58" s="1">
        <f>IFERROR(VLOOKUP($Z58,'3주차'!$A$5:$D$400,4,FALSE)," ")</f>
        <v>90</v>
      </c>
      <c r="BC58" s="1">
        <f>수강생명단!$C54</f>
        <v>36718</v>
      </c>
      <c r="BD58" s="1" t="str">
        <f>수강생명단!D54</f>
        <v>김아현A</v>
      </c>
      <c r="BE58" s="1">
        <f>IFERROR(IF(VLOOKUP($BC58,'3주차'!$F$5:$I$406,3,FALSE)="","",VLOOKUP($F58,'3주차'!$F$5:$I$406,3,FALSE)),"")</f>
        <v>100</v>
      </c>
      <c r="BF58" s="1">
        <f>IFERROR(VLOOKUP($BC58,'3주차'!$F$5:$I$400,4,FALSE)," ")</f>
        <v>70</v>
      </c>
      <c r="BH58" s="1">
        <f>수강생명단!$C54</f>
        <v>36718</v>
      </c>
      <c r="BI58" s="1" t="str">
        <f>수강생명단!D54</f>
        <v>김아현A</v>
      </c>
      <c r="BJ58" s="1">
        <f>IFERROR(IF(VLOOKUP($BH58,'3주차'!$K$5:$N$406,3,FALSE)="","",VLOOKUP($AJ58,'3주차'!$K$5:$XN$406,3,FALSE)),"")</f>
        <v>95</v>
      </c>
      <c r="BK58" s="1">
        <f>IFERROR(VLOOKUP($BH58,'3주차'!$K$5:$N$400,4,FALSE)," ")</f>
        <v>100</v>
      </c>
      <c r="BM58" s="1">
        <f>수강생명단!$C54</f>
        <v>36718</v>
      </c>
      <c r="BN58" s="1" t="str">
        <f>수강생명단!D54</f>
        <v>김아현A</v>
      </c>
      <c r="BO58" s="1">
        <f>IFERROR(IF(VLOOKUP($BM58,'3주차'!$P$5:$S$406,3,FALSE)="","",VLOOKUP($BM58,'3주차'!$P$5:$S$406,3,FALSE)),"")</f>
        <v>85</v>
      </c>
      <c r="BP58" s="1">
        <f>IFERROR(VLOOKUP($BM58,'3주차'!$P$5:$S$400,4,FALSE)," ")</f>
        <v>90</v>
      </c>
      <c r="BR58" s="1">
        <f>수강생명단!$C54</f>
        <v>36718</v>
      </c>
      <c r="BS58" s="1">
        <f>수강생명단!C54</f>
        <v>36718</v>
      </c>
      <c r="BT58" s="1">
        <f>IFERROR(IF(VLOOKUP($BS58,'3주차'!$V$5:$X$406,3,FALSE)="","",VLOOKUP($BS58,'3주차'!$V$5:$X$406,3,FALSE)),"")</f>
        <v>98</v>
      </c>
      <c r="BW58" s="1">
        <f>수강생명단!$C54</f>
        <v>36718</v>
      </c>
      <c r="BX58" s="1" t="str">
        <f>수강생명단!D54</f>
        <v>김아현A</v>
      </c>
      <c r="BY58" s="1">
        <f>IFERROR(IF(VLOOKUP($A58,'4주차'!$A$5:$D$406,3,FALSE)="","",VLOOKUP($A58,'4주차'!$A$5:$D$406,3,FALSE)),"")</f>
        <v>85</v>
      </c>
      <c r="BZ58" s="1">
        <f>IFERROR(VLOOKUP($Z58,'4주차'!$A$5:$D$400,4,FALSE)," ")</f>
        <v>60</v>
      </c>
      <c r="CB58" s="1">
        <f>수강생명단!$C54</f>
        <v>36718</v>
      </c>
      <c r="CC58" s="1" t="str">
        <f>수강생명단!D54</f>
        <v>김아현A</v>
      </c>
      <c r="CD58" s="1">
        <f>IFERROR(IF(VLOOKUP($BC58,'4주차'!$F$5:$I$406,3,FALSE)="","",VLOOKUP($F58,'4주차'!$F$5:$I$406,3,FALSE)),"")</f>
        <v>95</v>
      </c>
      <c r="CE58" s="1">
        <f>IFERROR(VLOOKUP($BC58,'4주차'!$F$5:$I$400,4,FALSE)," ")</f>
        <v>60</v>
      </c>
      <c r="CG58" s="1">
        <f>수강생명단!$C54</f>
        <v>36718</v>
      </c>
      <c r="CH58" s="1" t="str">
        <f>수강생명단!D54</f>
        <v>김아현A</v>
      </c>
      <c r="CI58" s="1">
        <f>IFERROR(IF(VLOOKUP($BH58,'4주차'!$K$5:$N$406,3,FALSE)="","",VLOOKUP($AJ58,'4주차'!$K$5:$WU$406,3,FALSE)),"")</f>
        <v>85</v>
      </c>
      <c r="CJ58" s="1">
        <f>IFERROR(VLOOKUP($BH58,'4주차'!$K$5:$N$400,4,FALSE)," ")</f>
        <v>100</v>
      </c>
      <c r="CL58" s="1">
        <f>수강생명단!$C54</f>
        <v>36718</v>
      </c>
      <c r="CM58" s="1" t="str">
        <f>수강생명단!D54</f>
        <v>김아현A</v>
      </c>
      <c r="CN58" s="1" t="str">
        <f>IFERROR(IF(VLOOKUP($BM58,'4주차'!$P$5:$S$406,3,FALSE)="","",VLOOKUP($BM58,'4주차'!$P$5:$S$406,3,FALSE)),"")</f>
        <v>75(라)</v>
      </c>
      <c r="CO58" s="1" t="str">
        <f>IFERROR(VLOOKUP($BM58,'4주차'!$P$5:$S$400,4,FALSE)," ")</f>
        <v>라이브</v>
      </c>
      <c r="CQ58" s="1">
        <f>수강생명단!$C54</f>
        <v>36718</v>
      </c>
      <c r="CR58" s="1">
        <f>수강생명단!C54</f>
        <v>36718</v>
      </c>
      <c r="CS58" s="1">
        <f>IFERROR(IF(VLOOKUP($BS58,'4주차'!$V$5:$X$406,3,FALSE)="","",VLOOKUP($BS58,'4주차'!$V$5:$X$406,3,FALSE)),"")</f>
        <v>95</v>
      </c>
      <c r="CV58" s="1">
        <v>51</v>
      </c>
      <c r="CW58" s="1" t="str">
        <f>수강생명단!D54</f>
        <v>김아현A</v>
      </c>
      <c r="CX58" s="1" t="str">
        <f>IFERROR(VLOOKUP($BX58,'5주차'!$B$5:$D$400,2,FALSE),"불참")</f>
        <v>불참</v>
      </c>
      <c r="CY58" s="1" t="str">
        <f>IFERROR(VLOOKUP($AY58,'5주차'!$B$5:$D$400,3,FALSE),"불참")</f>
        <v>불참</v>
      </c>
      <c r="DA58" s="1">
        <v>51</v>
      </c>
      <c r="DB58" s="1" t="str">
        <f>수강생명단!D54</f>
        <v>김아현A</v>
      </c>
      <c r="DC58" s="1" t="str">
        <f>IFERROR(VLOOKUP($CC58,'5주차'!$G$5:$I$400,2,FALSE),"불참")</f>
        <v>불참</v>
      </c>
      <c r="DD58" s="1" t="str">
        <f>IFERROR(VLOOKUP($CC58,'5주차'!$G$5:$I$400,3,FALSE),"불참")</f>
        <v>불참</v>
      </c>
      <c r="DF58" s="1">
        <v>51</v>
      </c>
      <c r="DG58" s="1" t="str">
        <f>수강생명단!D54</f>
        <v>김아현A</v>
      </c>
      <c r="DH58" s="1" t="str">
        <f>IFERROR(VLOOKUP($CH58,'5주차'!$V$5:$X$400,2,FALSE),"불참")</f>
        <v>불참</v>
      </c>
      <c r="DI58" s="1" t="str">
        <f>IFERROR(VLOOKUP($BI58,'5주차'!$V$5:$X$400,3,FALSE),"불참")</f>
        <v>불참</v>
      </c>
      <c r="DK58" s="1">
        <v>51</v>
      </c>
      <c r="DL58" s="1" t="str">
        <f>수강생명단!D54</f>
        <v>김아현A</v>
      </c>
      <c r="DM58" s="1" t="str">
        <f>IFERROR(VLOOKUP($CM58,'5주차'!$AA$5:$AC$400,2,FALSE),"불참")</f>
        <v>불참</v>
      </c>
      <c r="DN58" s="1" t="str">
        <f>IFERROR(VLOOKUP($CM58,'5주차'!$AA$5:$AC$400,3,FALSE),"불참")</f>
        <v>불참</v>
      </c>
      <c r="DP58" s="1">
        <v>51</v>
      </c>
      <c r="DQ58" s="1" t="str">
        <f>수강생명단!D54</f>
        <v>김아현A</v>
      </c>
      <c r="DR58" s="1" t="str">
        <f>IFERROR(VLOOKUP(#REF!,'5주차'!$AF$5:$AH$400,2,FALSE),"불참")</f>
        <v>불참</v>
      </c>
      <c r="DS58" s="1" t="str">
        <f>IFERROR(VLOOKUP(#REF!,'5주차'!$AF$5:$AH$400,3,FALSE),"불참")</f>
        <v>불참</v>
      </c>
      <c r="DU58" s="1">
        <v>51</v>
      </c>
      <c r="DV58" s="1">
        <f>수강생명단!C54</f>
        <v>36718</v>
      </c>
      <c r="DW58" s="1" t="str">
        <f>IFERROR(VLOOKUP($DV58,'5주차'!$AK$5:$AL$400,2,FALSE),"불참")</f>
        <v>불참</v>
      </c>
      <c r="DX58" s="1" t="str">
        <f>IFERROR(VLOOKUP($DV58,'5주차'!$AK$5:$AL$400,2,FALSE),"불참")</f>
        <v>불참</v>
      </c>
    </row>
    <row r="59" spans="1:128" ht="21.95" customHeight="1" x14ac:dyDescent="0.15">
      <c r="A59" s="1">
        <f>수강생명단!$C55</f>
        <v>41343</v>
      </c>
      <c r="B59" s="1" t="str">
        <f>수강생명단!D55</f>
        <v>김어진</v>
      </c>
      <c r="C59" s="1">
        <f>IFERROR(IF(VLOOKUP($A59,'1주차'!$A$5:$D$393,3,FALSE)="","",VLOOKUP($A59,'1주차'!$A$5:$D$393,3,FALSE)),"")</f>
        <v>90</v>
      </c>
      <c r="D59" s="1" t="str">
        <f>IFERROR(IF(VLOOKUP($Q59,'1주차'!$A$5:$D$393,4,FALSE)="","",VLOOKUP($B59,'1주차'!$Q$5:$S$393,3,FALSE)),"")</f>
        <v/>
      </c>
      <c r="F59" s="1">
        <f>수강생명단!C55</f>
        <v>41343</v>
      </c>
      <c r="G59" s="1" t="str">
        <f>수강생명단!D55</f>
        <v>김어진</v>
      </c>
      <c r="H59" s="1">
        <f>IFERROR(IF(VLOOKUP($F59,'1주차'!$F$5:$I$393,3,FALSE)="","",VLOOKUP($F59,'1주차'!$F$5:$I$393,3,FALSE)),"")</f>
        <v>45</v>
      </c>
      <c r="I59" s="1" t="str">
        <f>IFERROR(IF(VLOOKUP($Q59,'1주차'!$F$5:$I$393,3,FALSE)="","",VLOOKUP($B59,'1주차'!$Q$5:$S$393,3,FALSE)),"")</f>
        <v/>
      </c>
      <c r="K59" s="1">
        <f>수강생명단!C55</f>
        <v>41343</v>
      </c>
      <c r="L59" s="1" t="str">
        <f>수강생명단!D55</f>
        <v>김어진</v>
      </c>
      <c r="M59" s="1">
        <f>IFERROR(IF(VLOOKUP($K59,'1주차'!$K$5:$N$393,3,FALSE)="","",VLOOKUP($K59,'1주차'!$K$5:$N$393,3,FALSE)),"")</f>
        <v>55</v>
      </c>
      <c r="N59" s="1" t="str">
        <f>IFERROR(IF(VLOOKUP($Q59,'1주차'!$N$5:$KQ$393,3,FALSE)="","",VLOOKUP($B59,'1주차'!$Q$5:$S$393,3,FALSE)),"")</f>
        <v/>
      </c>
      <c r="P59" s="1">
        <f>수강생명단!C55</f>
        <v>41343</v>
      </c>
      <c r="Q59" s="1" t="str">
        <f>수강생명단!D55</f>
        <v>김어진</v>
      </c>
      <c r="R59" s="1" t="str">
        <f>IFERROR(IF(VLOOKUP($P59,'1주차'!$P$5:$S$393,3,FALSE)="","",VLOOKUP($P59,'1주차'!$P$5:$S$393,3,FALSE)),"")</f>
        <v/>
      </c>
      <c r="S59" s="1" t="str">
        <f>IFERROR(IF(VLOOKUP($P59,'1주차'!$P$5:$S$393,4,FALSE)="","",VLOOKUP($P59,'1주차'!$P$5:$S$393,4,FALSE)),"")</f>
        <v/>
      </c>
      <c r="U59" s="1">
        <f>수강생명단!C55</f>
        <v>41343</v>
      </c>
      <c r="V59" s="1" t="str">
        <f>수강생명단!D55</f>
        <v>김어진</v>
      </c>
      <c r="Z59" s="1">
        <f>수강생명단!$C55</f>
        <v>41343</v>
      </c>
      <c r="AA59" s="1" t="str">
        <f>수강생명단!D55</f>
        <v>김어진</v>
      </c>
      <c r="AB59" s="1">
        <f>IFERROR(IF(VLOOKUP($A59,'2주차'!$A$5:$D$406,3,FALSE)="","",VLOOKUP($A59,'2주차'!$A$5:$D$406,3,FALSE)),"")</f>
        <v>20</v>
      </c>
      <c r="AC59" s="1">
        <f>IFERROR(VLOOKUP($Z59,'2주차'!$A$5:$D$400,4,FALSE)," ")</f>
        <v>50</v>
      </c>
      <c r="AE59" s="1">
        <f>수강생명단!$C55</f>
        <v>41343</v>
      </c>
      <c r="AF59" s="1" t="str">
        <f>수강생명단!D55</f>
        <v>김어진</v>
      </c>
      <c r="AG59" s="1">
        <f>IFERROR(IF(VLOOKUP($AE59,'2주차'!$F$5:$I$406,3,FALSE)="","",VLOOKUP($F59,'2주차'!$F$5:$I$406,3,FALSE)),"")</f>
        <v>45</v>
      </c>
      <c r="AH59" s="1">
        <f>IFERROR(VLOOKUP($AE59,'2주차'!$F$5:$I$400,4,FALSE)," ")</f>
        <v>70</v>
      </c>
      <c r="AJ59" s="1">
        <f>수강생명단!$C55</f>
        <v>41343</v>
      </c>
      <c r="AK59" s="1" t="str">
        <f>수강생명단!D55</f>
        <v>김어진</v>
      </c>
      <c r="AL59" s="1">
        <f>IFERROR(IF(VLOOKUP($AJ59,'2주차'!$U$5:$X$406,3,FALSE)="","",VLOOKUP($F59,'2주차'!$U$5:$X$406,3,FALSE)),"")</f>
        <v>60</v>
      </c>
      <c r="AM59" s="1">
        <f>IFERROR(VLOOKUP($AJ59,'2주차'!$U$5:$X$400,4,FALSE)," ")</f>
        <v>50</v>
      </c>
      <c r="AO59" s="1">
        <f>수강생명단!$C55</f>
        <v>41343</v>
      </c>
      <c r="AP59" s="1" t="str">
        <f>수강생명단!D55</f>
        <v>김어진</v>
      </c>
      <c r="AQ59" s="1">
        <f>IFERROR(IF(VLOOKUP($AO59,'2주차'!$Z$5:$AC$406,3,FALSE)="","",VLOOKUP($AO59,'2주차'!$Z$5:$AC$406,3,FALSE)),"")</f>
        <v>35</v>
      </c>
      <c r="AR59" s="1">
        <f>IFERROR(VLOOKUP($AO59,'2주차'!$Z$5:$AC$400,4,FALSE)," ")</f>
        <v>70</v>
      </c>
      <c r="AT59" s="1">
        <f>수강생명단!$C55</f>
        <v>41343</v>
      </c>
      <c r="AU59" s="1">
        <f>수강생명단!C55</f>
        <v>41343</v>
      </c>
      <c r="AV59" s="1" t="str">
        <f>IFERROR(IF(VLOOKUP($AU59,'2주차'!$AF$5:$AI$406,3,FALSE)="","",VLOOKUP($AU59,'2주차'!$AF$5:$AI$406,3,FALSE)),"")</f>
        <v/>
      </c>
      <c r="AX59" s="1">
        <f>수강생명단!$C55</f>
        <v>41343</v>
      </c>
      <c r="AY59" s="1" t="str">
        <f>수강생명단!D55</f>
        <v>김어진</v>
      </c>
      <c r="AZ59" s="1">
        <f>IFERROR(IF(VLOOKUP($A59,'3주차'!$A$5:$D$406,3,FALSE)="","",VLOOKUP($A59,'3주차'!$A$5:$D$406,3,FALSE)),"")</f>
        <v>20</v>
      </c>
      <c r="BA59" s="1">
        <f>IFERROR(VLOOKUP($Z59,'3주차'!$A$5:$D$400,4,FALSE)," ")</f>
        <v>70</v>
      </c>
      <c r="BC59" s="1">
        <f>수강생명단!$C55</f>
        <v>41343</v>
      </c>
      <c r="BD59" s="1" t="str">
        <f>수강생명단!D55</f>
        <v>김어진</v>
      </c>
      <c r="BE59" s="1">
        <f>IFERROR(IF(VLOOKUP($BC59,'3주차'!$F$5:$I$406,3,FALSE)="","",VLOOKUP($F59,'3주차'!$F$5:$I$406,3,FALSE)),"")</f>
        <v>45</v>
      </c>
      <c r="BF59" s="1">
        <f>IFERROR(VLOOKUP($BC59,'3주차'!$F$5:$I$400,4,FALSE)," ")</f>
        <v>50</v>
      </c>
      <c r="BH59" s="1">
        <f>수강생명단!$C55</f>
        <v>41343</v>
      </c>
      <c r="BI59" s="1" t="str">
        <f>수강생명단!D55</f>
        <v>김어진</v>
      </c>
      <c r="BJ59" s="1">
        <f>IFERROR(IF(VLOOKUP($BH59,'3주차'!$K$5:$N$406,3,FALSE)="","",VLOOKUP($AJ59,'3주차'!$K$5:$XN$406,3,FALSE)),"")</f>
        <v>45</v>
      </c>
      <c r="BK59" s="1">
        <f>IFERROR(VLOOKUP($BH59,'3주차'!$K$5:$N$400,4,FALSE)," ")</f>
        <v>40</v>
      </c>
      <c r="BM59" s="1">
        <f>수강생명단!$C55</f>
        <v>41343</v>
      </c>
      <c r="BN59" s="1" t="str">
        <f>수강생명단!D55</f>
        <v>김어진</v>
      </c>
      <c r="BO59" s="1" t="str">
        <f>IFERROR(IF(VLOOKUP($BM59,'3주차'!$P$5:$S$406,3,FALSE)="","",VLOOKUP($BM59,'3주차'!$P$5:$S$406,3,FALSE)),"")</f>
        <v/>
      </c>
      <c r="BP59" s="1" t="str">
        <f>IFERROR(VLOOKUP($BM59,'3주차'!$P$5:$S$400,4,FALSE)," ")</f>
        <v xml:space="preserve"> </v>
      </c>
      <c r="BR59" s="1">
        <f>수강생명단!$C55</f>
        <v>41343</v>
      </c>
      <c r="BS59" s="1">
        <f>수강생명단!C55</f>
        <v>41343</v>
      </c>
      <c r="BT59" s="1" t="str">
        <f>IFERROR(IF(VLOOKUP($BS59,'3주차'!$V$5:$X$406,3,FALSE)="","",VLOOKUP($BS59,'3주차'!$V$5:$X$406,3,FALSE)),"")</f>
        <v/>
      </c>
      <c r="BW59" s="1">
        <f>수강생명단!$C55</f>
        <v>41343</v>
      </c>
      <c r="BX59" s="1" t="str">
        <f>수강생명단!D55</f>
        <v>김어진</v>
      </c>
      <c r="BY59" s="1">
        <f>IFERROR(IF(VLOOKUP($A59,'4주차'!$A$5:$D$406,3,FALSE)="","",VLOOKUP($A59,'4주차'!$A$5:$D$406,3,FALSE)),"")</f>
        <v>20</v>
      </c>
      <c r="BZ59" s="1">
        <f>IFERROR(VLOOKUP($Z59,'4주차'!$A$5:$D$400,4,FALSE)," ")</f>
        <v>50</v>
      </c>
      <c r="CB59" s="1">
        <f>수강생명단!$C55</f>
        <v>41343</v>
      </c>
      <c r="CC59" s="1" t="str">
        <f>수강생명단!D55</f>
        <v>김어진</v>
      </c>
      <c r="CD59" s="1">
        <f>IFERROR(IF(VLOOKUP($BC59,'4주차'!$F$5:$I$406,3,FALSE)="","",VLOOKUP($F59,'4주차'!$F$5:$I$406,3,FALSE)),"")</f>
        <v>50</v>
      </c>
      <c r="CE59" s="1">
        <f>IFERROR(VLOOKUP($BC59,'4주차'!$F$5:$I$400,4,FALSE)," ")</f>
        <v>70</v>
      </c>
      <c r="CG59" s="1">
        <f>수강생명단!$C55</f>
        <v>41343</v>
      </c>
      <c r="CH59" s="1" t="str">
        <f>수강생명단!D55</f>
        <v>김어진</v>
      </c>
      <c r="CI59" s="1" t="str">
        <f>IFERROR(IF(VLOOKUP($BH59,'4주차'!$K$5:$N$406,3,FALSE)="","",VLOOKUP($AJ59,'4주차'!$K$5:$WU$406,3,FALSE)),"")</f>
        <v/>
      </c>
      <c r="CJ59" s="1" t="str">
        <f>IFERROR(VLOOKUP($BH59,'4주차'!$K$5:$N$400,4,FALSE)," ")</f>
        <v xml:space="preserve"> </v>
      </c>
      <c r="CL59" s="1">
        <f>수강생명단!$C55</f>
        <v>41343</v>
      </c>
      <c r="CM59" s="1" t="str">
        <f>수강생명단!D55</f>
        <v>김어진</v>
      </c>
      <c r="CN59" s="1" t="str">
        <f>IFERROR(IF(VLOOKUP($BM59,'4주차'!$P$5:$S$406,3,FALSE)="","",VLOOKUP($BM59,'4주차'!$P$5:$S$406,3,FALSE)),"")</f>
        <v/>
      </c>
      <c r="CO59" s="1" t="str">
        <f>IFERROR(VLOOKUP($BM59,'4주차'!$P$5:$S$400,4,FALSE)," ")</f>
        <v xml:space="preserve"> </v>
      </c>
      <c r="CQ59" s="1">
        <f>수강생명단!$C55</f>
        <v>41343</v>
      </c>
      <c r="CR59" s="1">
        <f>수강생명단!C55</f>
        <v>41343</v>
      </c>
      <c r="CS59" s="1" t="str">
        <f>IFERROR(IF(VLOOKUP($BS59,'4주차'!$V$5:$X$406,3,FALSE)="","",VLOOKUP($BS59,'4주차'!$V$5:$X$406,3,FALSE)),"")</f>
        <v/>
      </c>
      <c r="CV59" s="1">
        <v>52</v>
      </c>
      <c r="CW59" s="1" t="str">
        <f>수강생명단!D55</f>
        <v>김어진</v>
      </c>
      <c r="CX59" s="1" t="str">
        <f>IFERROR(VLOOKUP($BX59,'5주차'!$B$5:$D$400,2,FALSE),"불참")</f>
        <v>탈락</v>
      </c>
      <c r="CY59" s="1" t="str">
        <f>IFERROR(VLOOKUP($AY59,'5주차'!$B$5:$D$400,3,FALSE),"불참")</f>
        <v>탈락</v>
      </c>
      <c r="DA59" s="1">
        <v>52</v>
      </c>
      <c r="DB59" s="1" t="str">
        <f>수강생명단!D55</f>
        <v>김어진</v>
      </c>
      <c r="DC59" s="1" t="str">
        <f>IFERROR(VLOOKUP($CC59,'5주차'!$G$5:$I$400,2,FALSE),"불참")</f>
        <v>탈락</v>
      </c>
      <c r="DD59" s="1" t="str">
        <f>IFERROR(VLOOKUP($CC59,'5주차'!$G$5:$I$400,3,FALSE),"불참")</f>
        <v>탈락</v>
      </c>
      <c r="DF59" s="1">
        <v>52</v>
      </c>
      <c r="DG59" s="1" t="str">
        <f>수강생명단!D55</f>
        <v>김어진</v>
      </c>
      <c r="DH59" s="1" t="str">
        <f>IFERROR(VLOOKUP($CH59,'5주차'!$V$5:$X$400,2,FALSE),"불참")</f>
        <v>탈락</v>
      </c>
      <c r="DI59" s="1" t="str">
        <f>IFERROR(VLOOKUP($BI59,'5주차'!$V$5:$X$400,3,FALSE),"불참")</f>
        <v>탈락</v>
      </c>
      <c r="DK59" s="1">
        <v>52</v>
      </c>
      <c r="DL59" s="1" t="str">
        <f>수강생명단!D55</f>
        <v>김어진</v>
      </c>
      <c r="DM59" s="1" t="str">
        <f>IFERROR(VLOOKUP($CM59,'5주차'!$AA$5:$AC$400,2,FALSE),"불참")</f>
        <v>불참</v>
      </c>
      <c r="DN59" s="1" t="str">
        <f>IFERROR(VLOOKUP($CM59,'5주차'!$AA$5:$AC$400,3,FALSE),"불참")</f>
        <v>불참</v>
      </c>
      <c r="DP59" s="1">
        <v>52</v>
      </c>
      <c r="DQ59" s="1" t="str">
        <f>수강생명단!D55</f>
        <v>김어진</v>
      </c>
      <c r="DR59" s="1" t="str">
        <f>IFERROR(VLOOKUP(#REF!,'5주차'!$AF$5:$AH$400,2,FALSE),"불참")</f>
        <v>불참</v>
      </c>
      <c r="DS59" s="1" t="str">
        <f>IFERROR(VLOOKUP(#REF!,'5주차'!$AF$5:$AH$400,3,FALSE),"불참")</f>
        <v>불참</v>
      </c>
      <c r="DU59" s="1">
        <v>52</v>
      </c>
      <c r="DV59" s="1">
        <f>수강생명단!C55</f>
        <v>41343</v>
      </c>
      <c r="DW59" s="1" t="str">
        <f>IFERROR(VLOOKUP($DV59,'5주차'!$AK$5:$AL$400,2,FALSE),"불참")</f>
        <v>탈락</v>
      </c>
      <c r="DX59" s="1" t="str">
        <f>IFERROR(VLOOKUP($DV59,'5주차'!$AK$5:$AL$400,2,FALSE),"불참")</f>
        <v>탈락</v>
      </c>
    </row>
    <row r="60" spans="1:128" ht="21.95" customHeight="1" x14ac:dyDescent="0.15">
      <c r="A60" s="1">
        <f>수강생명단!$C56</f>
        <v>41351</v>
      </c>
      <c r="B60" s="1" t="str">
        <f>수강생명단!D56</f>
        <v>김영록</v>
      </c>
      <c r="C60" s="1">
        <f>IFERROR(IF(VLOOKUP($A60,'1주차'!$A$5:$D$393,3,FALSE)="","",VLOOKUP($A60,'1주차'!$A$5:$D$393,3,FALSE)),"")</f>
        <v>50</v>
      </c>
      <c r="D60" s="1" t="str">
        <f>IFERROR(IF(VLOOKUP($Q60,'1주차'!$A$5:$D$393,4,FALSE)="","",VLOOKUP($B60,'1주차'!$Q$5:$S$393,3,FALSE)),"")</f>
        <v/>
      </c>
      <c r="F60" s="1">
        <f>수강생명단!C56</f>
        <v>41351</v>
      </c>
      <c r="G60" s="1" t="str">
        <f>수강생명단!D56</f>
        <v>김영록</v>
      </c>
      <c r="H60" s="1">
        <f>IFERROR(IF(VLOOKUP($F60,'1주차'!$F$5:$I$393,3,FALSE)="","",VLOOKUP($F60,'1주차'!$F$5:$I$393,3,FALSE)),"")</f>
        <v>55</v>
      </c>
      <c r="I60" s="1" t="str">
        <f>IFERROR(IF(VLOOKUP($Q60,'1주차'!$F$5:$I$393,3,FALSE)="","",VLOOKUP($B60,'1주차'!$Q$5:$S$393,3,FALSE)),"")</f>
        <v/>
      </c>
      <c r="K60" s="1">
        <f>수강생명단!C56</f>
        <v>41351</v>
      </c>
      <c r="L60" s="1" t="str">
        <f>수강생명단!D56</f>
        <v>김영록</v>
      </c>
      <c r="M60" s="1">
        <f>IFERROR(IF(VLOOKUP($K60,'1주차'!$K$5:$N$393,3,FALSE)="","",VLOOKUP($K60,'1주차'!$K$5:$N$393,3,FALSE)),"")</f>
        <v>50</v>
      </c>
      <c r="N60" s="1" t="str">
        <f>IFERROR(IF(VLOOKUP($Q60,'1주차'!$N$5:$KQ$393,3,FALSE)="","",VLOOKUP($B60,'1주차'!$Q$5:$S$393,3,FALSE)),"")</f>
        <v/>
      </c>
      <c r="P60" s="1">
        <f>수강생명단!C56</f>
        <v>41351</v>
      </c>
      <c r="Q60" s="1" t="str">
        <f>수강생명단!D56</f>
        <v>김영록</v>
      </c>
      <c r="R60" s="1">
        <f>IFERROR(IF(VLOOKUP($P60,'1주차'!$P$5:$S$393,3,FALSE)="","",VLOOKUP($P60,'1주차'!$P$5:$S$393,3,FALSE)),"")</f>
        <v>45</v>
      </c>
      <c r="S60" s="1">
        <f>IFERROR(IF(VLOOKUP($P60,'1주차'!$P$5:$S$393,4,FALSE)="","",VLOOKUP($P60,'1주차'!$P$5:$S$393,4,FALSE)),"")</f>
        <v>90</v>
      </c>
      <c r="U60" s="1">
        <f>수강생명단!C56</f>
        <v>41351</v>
      </c>
      <c r="V60" s="1" t="str">
        <f>수강생명단!D56</f>
        <v>김영록</v>
      </c>
      <c r="Z60" s="1">
        <f>수강생명단!$C56</f>
        <v>41351</v>
      </c>
      <c r="AA60" s="1" t="str">
        <f>수강생명단!D56</f>
        <v>김영록</v>
      </c>
      <c r="AB60" s="1">
        <f>IFERROR(IF(VLOOKUP($A60,'2주차'!$A$5:$D$406,3,FALSE)="","",VLOOKUP($A60,'2주차'!$A$5:$D$406,3,FALSE)),"")</f>
        <v>55</v>
      </c>
      <c r="AC60" s="1">
        <f>IFERROR(VLOOKUP($Z60,'2주차'!$A$5:$D$400,4,FALSE)," ")</f>
        <v>70</v>
      </c>
      <c r="AE60" s="1">
        <f>수강생명단!$C56</f>
        <v>41351</v>
      </c>
      <c r="AF60" s="1" t="str">
        <f>수강생명단!D56</f>
        <v>김영록</v>
      </c>
      <c r="AG60" s="1">
        <f>IFERROR(IF(VLOOKUP($AE60,'2주차'!$F$5:$I$406,3,FALSE)="","",VLOOKUP($F60,'2주차'!$F$5:$I$406,3,FALSE)),"")</f>
        <v>65</v>
      </c>
      <c r="AH60" s="1">
        <f>IFERROR(VLOOKUP($AE60,'2주차'!$F$5:$I$400,4,FALSE)," ")</f>
        <v>70</v>
      </c>
      <c r="AJ60" s="1">
        <f>수강생명단!$C56</f>
        <v>41351</v>
      </c>
      <c r="AK60" s="1" t="str">
        <f>수강생명단!D56</f>
        <v>김영록</v>
      </c>
      <c r="AL60" s="1">
        <f>IFERROR(IF(VLOOKUP($AJ60,'2주차'!$U$5:$X$406,3,FALSE)="","",VLOOKUP($F60,'2주차'!$U$5:$X$406,3,FALSE)),"")</f>
        <v>40</v>
      </c>
      <c r="AM60" s="1">
        <f>IFERROR(VLOOKUP($AJ60,'2주차'!$U$5:$X$400,4,FALSE)," ")</f>
        <v>60</v>
      </c>
      <c r="AO60" s="1">
        <f>수강생명단!$C56</f>
        <v>41351</v>
      </c>
      <c r="AP60" s="1" t="str">
        <f>수강생명단!D56</f>
        <v>김영록</v>
      </c>
      <c r="AQ60" s="1">
        <f>IFERROR(IF(VLOOKUP($AO60,'2주차'!$Z$5:$AC$406,3,FALSE)="","",VLOOKUP($AO60,'2주차'!$Z$5:$AC$406,3,FALSE)),"")</f>
        <v>30</v>
      </c>
      <c r="AR60" s="1">
        <f>IFERROR(VLOOKUP($AO60,'2주차'!$Z$5:$AC$400,4,FALSE)," ")</f>
        <v>20</v>
      </c>
      <c r="AT60" s="1">
        <f>수강생명단!$C56</f>
        <v>41351</v>
      </c>
      <c r="AU60" s="1">
        <f>수강생명단!C56</f>
        <v>41351</v>
      </c>
      <c r="AV60" s="1">
        <f>IFERROR(IF(VLOOKUP($AU60,'2주차'!$AF$5:$AI$406,3,FALSE)="","",VLOOKUP($AU60,'2주차'!$AF$5:$AI$406,3,FALSE)),"")</f>
        <v>66</v>
      </c>
      <c r="AX60" s="1">
        <f>수강생명단!$C56</f>
        <v>41351</v>
      </c>
      <c r="AY60" s="1" t="str">
        <f>수강생명단!D56</f>
        <v>김영록</v>
      </c>
      <c r="AZ60" s="1">
        <f>IFERROR(IF(VLOOKUP($A60,'3주차'!$A$5:$D$406,3,FALSE)="","",VLOOKUP($A60,'3주차'!$A$5:$D$406,3,FALSE)),"")</f>
        <v>80</v>
      </c>
      <c r="BA60" s="1">
        <f>IFERROR(VLOOKUP($Z60,'3주차'!$A$5:$D$400,4,FALSE)," ")</f>
        <v>60</v>
      </c>
      <c r="BC60" s="1">
        <f>수강생명단!$C56</f>
        <v>41351</v>
      </c>
      <c r="BD60" s="1" t="str">
        <f>수강생명단!D56</f>
        <v>김영록</v>
      </c>
      <c r="BE60" s="1">
        <f>IFERROR(IF(VLOOKUP($BC60,'3주차'!$F$5:$I$406,3,FALSE)="","",VLOOKUP($F60,'3주차'!$F$5:$I$406,3,FALSE)),"")</f>
        <v>55</v>
      </c>
      <c r="BF60" s="1">
        <f>IFERROR(VLOOKUP($BC60,'3주차'!$F$5:$I$400,4,FALSE)," ")</f>
        <v>50</v>
      </c>
      <c r="BH60" s="1">
        <f>수강생명단!$C56</f>
        <v>41351</v>
      </c>
      <c r="BI60" s="1" t="str">
        <f>수강생명단!D56</f>
        <v>김영록</v>
      </c>
      <c r="BJ60" s="1">
        <f>IFERROR(IF(VLOOKUP($BH60,'3주차'!$K$5:$N$406,3,FALSE)="","",VLOOKUP($AJ60,'3주차'!$K$5:$XN$406,3,FALSE)),"")</f>
        <v>50</v>
      </c>
      <c r="BK60" s="1">
        <f>IFERROR(VLOOKUP($BH60,'3주차'!$K$5:$N$400,4,FALSE)," ")</f>
        <v>40</v>
      </c>
      <c r="BM60" s="1">
        <f>수강생명단!$C56</f>
        <v>41351</v>
      </c>
      <c r="BN60" s="1" t="str">
        <f>수강생명단!D56</f>
        <v>김영록</v>
      </c>
      <c r="BO60" s="1">
        <f>IFERROR(IF(VLOOKUP($BM60,'3주차'!$P$5:$S$406,3,FALSE)="","",VLOOKUP($BM60,'3주차'!$P$5:$S$406,3,FALSE)),"")</f>
        <v>45</v>
      </c>
      <c r="BP60" s="1">
        <f>IFERROR(VLOOKUP($BM60,'3주차'!$P$5:$S$400,4,FALSE)," ")</f>
        <v>50</v>
      </c>
      <c r="BR60" s="1">
        <f>수강생명단!$C56</f>
        <v>41351</v>
      </c>
      <c r="BS60" s="1">
        <f>수강생명단!C56</f>
        <v>41351</v>
      </c>
      <c r="BT60" s="1">
        <f>IFERROR(IF(VLOOKUP($BS60,'3주차'!$V$5:$X$406,3,FALSE)="","",VLOOKUP($BS60,'3주차'!$V$5:$X$406,3,FALSE)),"")</f>
        <v>62</v>
      </c>
      <c r="BW60" s="1">
        <f>수강생명단!$C56</f>
        <v>41351</v>
      </c>
      <c r="BX60" s="1" t="str">
        <f>수강생명단!D56</f>
        <v>김영록</v>
      </c>
      <c r="BY60" s="1">
        <f>IFERROR(IF(VLOOKUP($A60,'4주차'!$A$5:$D$406,3,FALSE)="","",VLOOKUP($A60,'4주차'!$A$5:$D$406,3,FALSE)),"")</f>
        <v>50</v>
      </c>
      <c r="BZ60" s="1">
        <f>IFERROR(VLOOKUP($Z60,'4주차'!$A$5:$D$400,4,FALSE)," ")</f>
        <v>70</v>
      </c>
      <c r="CB60" s="1">
        <f>수강생명단!$C56</f>
        <v>41351</v>
      </c>
      <c r="CC60" s="1" t="str">
        <f>수강생명단!D56</f>
        <v>김영록</v>
      </c>
      <c r="CD60" s="1">
        <f>IFERROR(IF(VLOOKUP($BC60,'4주차'!$F$5:$I$406,3,FALSE)="","",VLOOKUP($F60,'4주차'!$F$5:$I$406,3,FALSE)),"")</f>
        <v>70</v>
      </c>
      <c r="CE60" s="1">
        <f>IFERROR(VLOOKUP($BC60,'4주차'!$F$5:$I$400,4,FALSE)," ")</f>
        <v>70</v>
      </c>
      <c r="CG60" s="1">
        <f>수강생명단!$C56</f>
        <v>41351</v>
      </c>
      <c r="CH60" s="1" t="str">
        <f>수강생명단!D56</f>
        <v>김영록</v>
      </c>
      <c r="CI60" s="1">
        <f>IFERROR(IF(VLOOKUP($BH60,'4주차'!$K$5:$N$406,3,FALSE)="","",VLOOKUP($AJ60,'4주차'!$K$5:$WU$406,3,FALSE)),"")</f>
        <v>45</v>
      </c>
      <c r="CJ60" s="1">
        <f>IFERROR(VLOOKUP($BH60,'4주차'!$K$5:$N$400,4,FALSE)," ")</f>
        <v>60</v>
      </c>
      <c r="CL60" s="1">
        <f>수강생명단!$C56</f>
        <v>41351</v>
      </c>
      <c r="CM60" s="1" t="str">
        <f>수강생명단!D56</f>
        <v>김영록</v>
      </c>
      <c r="CN60" s="1">
        <f>IFERROR(IF(VLOOKUP($BM60,'4주차'!$P$5:$S$406,3,FALSE)="","",VLOOKUP($BM60,'4주차'!$P$5:$S$406,3,FALSE)),"")</f>
        <v>40</v>
      </c>
      <c r="CO60" s="1">
        <f>IFERROR(VLOOKUP($BM60,'4주차'!$P$5:$S$400,4,FALSE)," ")</f>
        <v>60</v>
      </c>
      <c r="CQ60" s="1">
        <f>수강생명단!$C56</f>
        <v>41351</v>
      </c>
      <c r="CR60" s="1">
        <f>수강생명단!C56</f>
        <v>41351</v>
      </c>
      <c r="CS60" s="1">
        <f>IFERROR(IF(VLOOKUP($BS60,'4주차'!$V$5:$X$406,3,FALSE)="","",VLOOKUP($BS60,'4주차'!$V$5:$X$406,3,FALSE)),"")</f>
        <v>67</v>
      </c>
      <c r="CV60" s="1">
        <v>53</v>
      </c>
      <c r="CW60" s="1" t="str">
        <f>수강생명단!D56</f>
        <v>김영록</v>
      </c>
      <c r="CX60" s="1">
        <f>IFERROR(VLOOKUP($BX60,'5주차'!$B$5:$D$400,2,FALSE),"불참")</f>
        <v>65</v>
      </c>
      <c r="CY60" s="1">
        <f>IFERROR(VLOOKUP($AY60,'5주차'!$B$5:$D$400,3,FALSE),"불참")</f>
        <v>60</v>
      </c>
      <c r="DA60" s="1">
        <v>53</v>
      </c>
      <c r="DB60" s="1" t="str">
        <f>수강생명단!D56</f>
        <v>김영록</v>
      </c>
      <c r="DC60" s="1" t="str">
        <f>IFERROR(VLOOKUP($CC60,'5주차'!$G$5:$I$400,2,FALSE),"불참")</f>
        <v>불참</v>
      </c>
      <c r="DD60" s="1" t="str">
        <f>IFERROR(VLOOKUP($CC60,'5주차'!$G$5:$I$400,3,FALSE),"불참")</f>
        <v>불참</v>
      </c>
      <c r="DF60" s="1">
        <v>53</v>
      </c>
      <c r="DG60" s="1" t="str">
        <f>수강생명단!D56</f>
        <v>김영록</v>
      </c>
      <c r="DH60" s="1" t="str">
        <f>IFERROR(VLOOKUP($CH60,'5주차'!$V$5:$X$400,2,FALSE),"불참")</f>
        <v>불참</v>
      </c>
      <c r="DI60" s="1" t="str">
        <f>IFERROR(VLOOKUP($BI60,'5주차'!$V$5:$X$400,3,FALSE),"불참")</f>
        <v>불참</v>
      </c>
      <c r="DK60" s="1">
        <v>53</v>
      </c>
      <c r="DL60" s="1" t="str">
        <f>수강생명단!D56</f>
        <v>김영록</v>
      </c>
      <c r="DM60" s="1" t="str">
        <f>IFERROR(VLOOKUP($CM60,'5주차'!$AA$5:$AC$400,2,FALSE),"불참")</f>
        <v>불참</v>
      </c>
      <c r="DN60" s="1" t="str">
        <f>IFERROR(VLOOKUP($CM60,'5주차'!$AA$5:$AC$400,3,FALSE),"불참")</f>
        <v>불참</v>
      </c>
      <c r="DP60" s="1">
        <v>53</v>
      </c>
      <c r="DQ60" s="1" t="str">
        <f>수강생명단!D56</f>
        <v>김영록</v>
      </c>
      <c r="DR60" s="1" t="str">
        <f>IFERROR(VLOOKUP(#REF!,'5주차'!$AF$5:$AH$400,2,FALSE),"불참")</f>
        <v>불참</v>
      </c>
      <c r="DS60" s="1" t="str">
        <f>IFERROR(VLOOKUP(#REF!,'5주차'!$AF$5:$AH$400,3,FALSE),"불참")</f>
        <v>불참</v>
      </c>
      <c r="DU60" s="1">
        <v>53</v>
      </c>
      <c r="DV60" s="1">
        <f>수강생명단!C56</f>
        <v>41351</v>
      </c>
      <c r="DW60" s="1" t="str">
        <f>IFERROR(VLOOKUP($DV60,'5주차'!$AK$5:$AL$400,2,FALSE),"불참")</f>
        <v>불참</v>
      </c>
      <c r="DX60" s="1" t="str">
        <f>IFERROR(VLOOKUP($DV60,'5주차'!$AK$5:$AL$400,2,FALSE),"불참")</f>
        <v>불참</v>
      </c>
    </row>
    <row r="61" spans="1:128" ht="21.95" customHeight="1" x14ac:dyDescent="0.15">
      <c r="A61" s="1">
        <f>수강생명단!$C57</f>
        <v>28690</v>
      </c>
      <c r="B61" s="1" t="str">
        <f>수강생명단!D57</f>
        <v>김영서</v>
      </c>
      <c r="C61" s="1">
        <f>IFERROR(IF(VLOOKUP($A61,'1주차'!$A$5:$D$393,3,FALSE)="","",VLOOKUP($A61,'1주차'!$A$5:$D$393,3,FALSE)),"")</f>
        <v>60</v>
      </c>
      <c r="D61" s="1" t="str">
        <f>IFERROR(IF(VLOOKUP($Q61,'1주차'!$A$5:$D$393,4,FALSE)="","",VLOOKUP($B61,'1주차'!$Q$5:$S$393,3,FALSE)),"")</f>
        <v/>
      </c>
      <c r="F61" s="1">
        <f>수강생명단!C57</f>
        <v>28690</v>
      </c>
      <c r="G61" s="1" t="str">
        <f>수강생명단!D57</f>
        <v>김영서</v>
      </c>
      <c r="H61" s="1" t="str">
        <f>IFERROR(IF(VLOOKUP($F61,'1주차'!$F$5:$I$393,3,FALSE)="","",VLOOKUP($F61,'1주차'!$F$5:$I$393,3,FALSE)),"")</f>
        <v>사유</v>
      </c>
      <c r="I61" s="1" t="str">
        <f>IFERROR(IF(VLOOKUP($Q61,'1주차'!$F$5:$I$393,3,FALSE)="","",VLOOKUP($B61,'1주차'!$Q$5:$S$393,3,FALSE)),"")</f>
        <v/>
      </c>
      <c r="K61" s="1">
        <f>수강생명단!C57</f>
        <v>28690</v>
      </c>
      <c r="L61" s="1" t="str">
        <f>수강생명단!D57</f>
        <v>김영서</v>
      </c>
      <c r="M61" s="1" t="str">
        <f>IFERROR(IF(VLOOKUP($K61,'1주차'!$K$5:$N$393,3,FALSE)="","",VLOOKUP($K61,'1주차'!$K$5:$N$393,3,FALSE)),"")</f>
        <v>사유</v>
      </c>
      <c r="N61" s="1" t="str">
        <f>IFERROR(IF(VLOOKUP($Q61,'1주차'!$N$5:$KQ$393,3,FALSE)="","",VLOOKUP($B61,'1주차'!$Q$5:$S$393,3,FALSE)),"")</f>
        <v/>
      </c>
      <c r="P61" s="1">
        <f>수강생명단!C57</f>
        <v>28690</v>
      </c>
      <c r="Q61" s="1" t="str">
        <f>수강생명단!D57</f>
        <v>김영서</v>
      </c>
      <c r="R61" s="1">
        <f>IFERROR(IF(VLOOKUP($P61,'1주차'!$P$5:$S$393,3,FALSE)="","",VLOOKUP($P61,'1주차'!$P$5:$S$393,3,FALSE)),"")</f>
        <v>55</v>
      </c>
      <c r="S61" s="1">
        <f>IFERROR(IF(VLOOKUP($P61,'1주차'!$P$5:$S$393,4,FALSE)="","",VLOOKUP($P61,'1주차'!$P$5:$S$393,4,FALSE)),"")</f>
        <v>80</v>
      </c>
      <c r="U61" s="1">
        <f>수강생명단!C57</f>
        <v>28690</v>
      </c>
      <c r="V61" s="1" t="str">
        <f>수강생명단!D57</f>
        <v>김영서</v>
      </c>
      <c r="Z61" s="1">
        <f>수강생명단!$C57</f>
        <v>28690</v>
      </c>
      <c r="AA61" s="1" t="str">
        <f>수강생명단!D57</f>
        <v>김영서</v>
      </c>
      <c r="AB61" s="1" t="str">
        <f>IFERROR(IF(VLOOKUP($A61,'2주차'!$A$5:$D$406,3,FALSE)="","",VLOOKUP($A61,'2주차'!$A$5:$D$406,3,FALSE)),"")</f>
        <v>65(라)</v>
      </c>
      <c r="AC61" s="1" t="str">
        <f>IFERROR(VLOOKUP($Z61,'2주차'!$A$5:$D$400,4,FALSE)," ")</f>
        <v>라이브</v>
      </c>
      <c r="AE61" s="1">
        <f>수강생명단!$C57</f>
        <v>28690</v>
      </c>
      <c r="AF61" s="1" t="str">
        <f>수강생명단!D57</f>
        <v>김영서</v>
      </c>
      <c r="AG61" s="1">
        <f>IFERROR(IF(VLOOKUP($AE61,'2주차'!$F$5:$I$406,3,FALSE)="","",VLOOKUP($F61,'2주차'!$F$5:$I$406,3,FALSE)),"")</f>
        <v>60</v>
      </c>
      <c r="AH61" s="1">
        <f>IFERROR(VLOOKUP($AE61,'2주차'!$F$5:$I$400,4,FALSE)," ")</f>
        <v>60</v>
      </c>
      <c r="AJ61" s="1">
        <f>수강생명단!$C57</f>
        <v>28690</v>
      </c>
      <c r="AK61" s="1" t="str">
        <f>수강생명단!D57</f>
        <v>김영서</v>
      </c>
      <c r="AL61" s="1">
        <f>IFERROR(IF(VLOOKUP($AJ61,'2주차'!$U$5:$X$406,3,FALSE)="","",VLOOKUP($F61,'2주차'!$U$5:$X$406,3,FALSE)),"")</f>
        <v>50</v>
      </c>
      <c r="AM61" s="1">
        <f>IFERROR(VLOOKUP($AJ61,'2주차'!$U$5:$X$400,4,FALSE)," ")</f>
        <v>50</v>
      </c>
      <c r="AO61" s="1">
        <f>수강생명단!$C57</f>
        <v>28690</v>
      </c>
      <c r="AP61" s="1" t="str">
        <f>수강생명단!D57</f>
        <v>김영서</v>
      </c>
      <c r="AQ61" s="1">
        <f>IFERROR(IF(VLOOKUP($AO61,'2주차'!$Z$5:$AC$406,3,FALSE)="","",VLOOKUP($AO61,'2주차'!$Z$5:$AC$406,3,FALSE)),"")</f>
        <v>50</v>
      </c>
      <c r="AR61" s="1">
        <f>IFERROR(VLOOKUP($AO61,'2주차'!$Z$5:$AC$400,4,FALSE)," ")</f>
        <v>40</v>
      </c>
      <c r="AT61" s="1">
        <f>수강생명단!$C57</f>
        <v>28690</v>
      </c>
      <c r="AU61" s="1">
        <f>수강생명단!C57</f>
        <v>28690</v>
      </c>
      <c r="AV61" s="1">
        <f>IFERROR(IF(VLOOKUP($AU61,'2주차'!$AF$5:$AI$406,3,FALSE)="","",VLOOKUP($AU61,'2주차'!$AF$5:$AI$406,3,FALSE)),"")</f>
        <v>71</v>
      </c>
      <c r="AX61" s="1">
        <f>수강생명단!$C57</f>
        <v>28690</v>
      </c>
      <c r="AY61" s="1" t="str">
        <f>수강생명단!D57</f>
        <v>김영서</v>
      </c>
      <c r="AZ61" s="1">
        <f>IFERROR(IF(VLOOKUP($A61,'3주차'!$A$5:$D$406,3,FALSE)="","",VLOOKUP($A61,'3주차'!$A$5:$D$406,3,FALSE)),"")</f>
        <v>75</v>
      </c>
      <c r="BA61" s="1">
        <f>IFERROR(VLOOKUP($Z61,'3주차'!$A$5:$D$400,4,FALSE)," ")</f>
        <v>80</v>
      </c>
      <c r="BC61" s="1">
        <f>수강생명단!$C57</f>
        <v>28690</v>
      </c>
      <c r="BD61" s="1" t="str">
        <f>수강생명단!D57</f>
        <v>김영서</v>
      </c>
      <c r="BE61" s="1">
        <f>IFERROR(IF(VLOOKUP($BC61,'3주차'!$F$5:$I$406,3,FALSE)="","",VLOOKUP($F61,'3주차'!$F$5:$I$406,3,FALSE)),"")</f>
        <v>55</v>
      </c>
      <c r="BF61" s="1">
        <f>IFERROR(VLOOKUP($BC61,'3주차'!$F$5:$I$400,4,FALSE)," ")</f>
        <v>80</v>
      </c>
      <c r="BH61" s="1">
        <f>수강생명단!$C57</f>
        <v>28690</v>
      </c>
      <c r="BI61" s="1" t="str">
        <f>수강생명단!D57</f>
        <v>김영서</v>
      </c>
      <c r="BJ61" s="1">
        <f>IFERROR(IF(VLOOKUP($BH61,'3주차'!$K$5:$N$406,3,FALSE)="","",VLOOKUP($AJ61,'3주차'!$K$5:$XN$406,3,FALSE)),"")</f>
        <v>45</v>
      </c>
      <c r="BK61" s="1">
        <f>IFERROR(VLOOKUP($BH61,'3주차'!$K$5:$N$400,4,FALSE)," ")</f>
        <v>0</v>
      </c>
      <c r="BM61" s="1">
        <f>수강생명단!$C57</f>
        <v>28690</v>
      </c>
      <c r="BN61" s="1" t="str">
        <f>수강생명단!D57</f>
        <v>김영서</v>
      </c>
      <c r="BO61" s="1" t="str">
        <f>IFERROR(IF(VLOOKUP($BM61,'3주차'!$P$5:$S$406,3,FALSE)="","",VLOOKUP($BM61,'3주차'!$P$5:$S$406,3,FALSE)),"")</f>
        <v/>
      </c>
      <c r="BP61" s="1" t="str">
        <f>IFERROR(VLOOKUP($BM61,'3주차'!$P$5:$S$400,4,FALSE)," ")</f>
        <v xml:space="preserve"> </v>
      </c>
      <c r="BR61" s="1">
        <f>수강생명단!$C57</f>
        <v>28690</v>
      </c>
      <c r="BS61" s="1">
        <f>수강생명단!C57</f>
        <v>28690</v>
      </c>
      <c r="BT61" s="1">
        <f>IFERROR(IF(VLOOKUP($BS61,'3주차'!$V$5:$X$406,3,FALSE)="","",VLOOKUP($BS61,'3주차'!$V$5:$X$406,3,FALSE)),"")</f>
        <v>87</v>
      </c>
      <c r="BW61" s="1">
        <f>수강생명단!$C57</f>
        <v>28690</v>
      </c>
      <c r="BX61" s="1" t="str">
        <f>수강생명단!D57</f>
        <v>김영서</v>
      </c>
      <c r="BY61" s="1">
        <f>IFERROR(IF(VLOOKUP($A61,'4주차'!$A$5:$D$406,3,FALSE)="","",VLOOKUP($A61,'4주차'!$A$5:$D$406,3,FALSE)),"")</f>
        <v>80</v>
      </c>
      <c r="BZ61" s="1">
        <f>IFERROR(VLOOKUP($Z61,'4주차'!$A$5:$D$400,4,FALSE)," ")</f>
        <v>60</v>
      </c>
      <c r="CB61" s="1">
        <f>수강생명단!$C57</f>
        <v>28690</v>
      </c>
      <c r="CC61" s="1" t="str">
        <f>수강생명단!D57</f>
        <v>김영서</v>
      </c>
      <c r="CD61" s="1">
        <f>IFERROR(IF(VLOOKUP($BC61,'4주차'!$F$5:$I$406,3,FALSE)="","",VLOOKUP($F61,'4주차'!$F$5:$I$406,3,FALSE)),"")</f>
        <v>80</v>
      </c>
      <c r="CE61" s="1">
        <f>IFERROR(VLOOKUP($BC61,'4주차'!$F$5:$I$400,4,FALSE)," ")</f>
        <v>60</v>
      </c>
      <c r="CG61" s="1">
        <f>수강생명단!$C57</f>
        <v>28690</v>
      </c>
      <c r="CH61" s="1" t="str">
        <f>수강생명단!D57</f>
        <v>김영서</v>
      </c>
      <c r="CI61" s="1">
        <f>IFERROR(IF(VLOOKUP($BH61,'4주차'!$K$5:$N$406,3,FALSE)="","",VLOOKUP($AJ61,'4주차'!$K$5:$WU$406,3,FALSE)),"")</f>
        <v>45</v>
      </c>
      <c r="CJ61" s="1">
        <f>IFERROR(VLOOKUP($BH61,'4주차'!$K$5:$N$400,4,FALSE)," ")</f>
        <v>50</v>
      </c>
      <c r="CL61" s="1">
        <f>수강생명단!$C57</f>
        <v>28690</v>
      </c>
      <c r="CM61" s="1" t="str">
        <f>수강생명단!D57</f>
        <v>김영서</v>
      </c>
      <c r="CN61" s="1" t="str">
        <f>IFERROR(IF(VLOOKUP($BM61,'4주차'!$P$5:$S$406,3,FALSE)="","",VLOOKUP($BM61,'4주차'!$P$5:$S$406,3,FALSE)),"")</f>
        <v>40(라)</v>
      </c>
      <c r="CO61" s="1" t="str">
        <f>IFERROR(VLOOKUP($BM61,'4주차'!$P$5:$S$400,4,FALSE)," ")</f>
        <v>라이브</v>
      </c>
      <c r="CQ61" s="1">
        <f>수강생명단!$C57</f>
        <v>28690</v>
      </c>
      <c r="CR61" s="1">
        <f>수강생명단!C57</f>
        <v>28690</v>
      </c>
      <c r="CS61" s="1" t="str">
        <f>IFERROR(IF(VLOOKUP($BS61,'4주차'!$V$5:$X$406,3,FALSE)="","",VLOOKUP($BS61,'4주차'!$V$5:$X$406,3,FALSE)),"")</f>
        <v/>
      </c>
      <c r="CV61" s="1">
        <v>54</v>
      </c>
      <c r="CW61" s="1" t="str">
        <f>수강생명단!D57</f>
        <v>김영서</v>
      </c>
      <c r="CX61" s="1" t="str">
        <f>IFERROR(VLOOKUP($BX61,'5주차'!$B$5:$D$400,2,FALSE),"불참")</f>
        <v>40(라)</v>
      </c>
      <c r="CY61" s="1" t="str">
        <f>IFERROR(VLOOKUP($AY61,'5주차'!$B$5:$D$400,3,FALSE),"불참")</f>
        <v>라이브</v>
      </c>
      <c r="DA61" s="1">
        <v>54</v>
      </c>
      <c r="DB61" s="1" t="str">
        <f>수강생명단!D57</f>
        <v>김영서</v>
      </c>
      <c r="DC61" s="1" t="str">
        <f>IFERROR(VLOOKUP($CC61,'5주차'!$G$5:$I$400,2,FALSE),"불참")</f>
        <v>불참</v>
      </c>
      <c r="DD61" s="1" t="str">
        <f>IFERROR(VLOOKUP($CC61,'5주차'!$G$5:$I$400,3,FALSE),"불참")</f>
        <v>불참</v>
      </c>
      <c r="DF61" s="1">
        <v>54</v>
      </c>
      <c r="DG61" s="1" t="str">
        <f>수강생명단!D57</f>
        <v>김영서</v>
      </c>
      <c r="DH61" s="1" t="str">
        <f>IFERROR(VLOOKUP($CH61,'5주차'!$V$5:$X$400,2,FALSE),"불참")</f>
        <v>불참</v>
      </c>
      <c r="DI61" s="1" t="str">
        <f>IFERROR(VLOOKUP($BI61,'5주차'!$V$5:$X$400,3,FALSE),"불참")</f>
        <v>불참</v>
      </c>
      <c r="DK61" s="1">
        <v>54</v>
      </c>
      <c r="DL61" s="1" t="str">
        <f>수강생명단!D57</f>
        <v>김영서</v>
      </c>
      <c r="DM61" s="1" t="str">
        <f>IFERROR(VLOOKUP($CM61,'5주차'!$AA$5:$AC$400,2,FALSE),"불참")</f>
        <v>불참</v>
      </c>
      <c r="DN61" s="1" t="str">
        <f>IFERROR(VLOOKUP($CM61,'5주차'!$AA$5:$AC$400,3,FALSE),"불참")</f>
        <v>불참</v>
      </c>
      <c r="DP61" s="1">
        <v>54</v>
      </c>
      <c r="DQ61" s="1" t="str">
        <f>수강생명단!D57</f>
        <v>김영서</v>
      </c>
      <c r="DR61" s="1" t="str">
        <f>IFERROR(VLOOKUP(#REF!,'5주차'!$AF$5:$AH$400,2,FALSE),"불참")</f>
        <v>불참</v>
      </c>
      <c r="DS61" s="1" t="str">
        <f>IFERROR(VLOOKUP(#REF!,'5주차'!$AF$5:$AH$400,3,FALSE),"불참")</f>
        <v>불참</v>
      </c>
      <c r="DU61" s="1">
        <v>54</v>
      </c>
      <c r="DV61" s="1">
        <f>수강생명단!C57</f>
        <v>28690</v>
      </c>
      <c r="DW61" s="1" t="str">
        <f>IFERROR(VLOOKUP($DV61,'5주차'!$AK$5:$AL$400,2,FALSE),"불참")</f>
        <v>불참</v>
      </c>
      <c r="DX61" s="1" t="str">
        <f>IFERROR(VLOOKUP($DV61,'5주차'!$AK$5:$AL$400,2,FALSE),"불참")</f>
        <v>불참</v>
      </c>
    </row>
    <row r="62" spans="1:128" ht="21.95" customHeight="1" x14ac:dyDescent="0.15">
      <c r="A62" s="1">
        <f>수강생명단!$C58</f>
        <v>41491</v>
      </c>
      <c r="B62" s="1" t="str">
        <f>수강생명단!D58</f>
        <v>김영운</v>
      </c>
      <c r="C62" s="1" t="str">
        <f>IFERROR(IF(VLOOKUP($A62,'1주차'!$A$5:$D$393,3,FALSE)="","",VLOOKUP($A62,'1주차'!$A$5:$D$393,3,FALSE)),"")</f>
        <v>사유</v>
      </c>
      <c r="D62" s="1" t="str">
        <f>IFERROR(IF(VLOOKUP($Q62,'1주차'!$A$5:$D$393,4,FALSE)="","",VLOOKUP($B62,'1주차'!$Q$5:$S$393,3,FALSE)),"")</f>
        <v/>
      </c>
      <c r="F62" s="1">
        <f>수강생명단!C58</f>
        <v>41491</v>
      </c>
      <c r="G62" s="1" t="str">
        <f>수강생명단!D58</f>
        <v>김영운</v>
      </c>
      <c r="H62" s="1">
        <f>IFERROR(IF(VLOOKUP($F62,'1주차'!$F$5:$I$393,3,FALSE)="","",VLOOKUP($F62,'1주차'!$F$5:$I$393,3,FALSE)),"")</f>
        <v>0</v>
      </c>
      <c r="I62" s="1" t="str">
        <f>IFERROR(IF(VLOOKUP($Q62,'1주차'!$F$5:$I$393,3,FALSE)="","",VLOOKUP($B62,'1주차'!$Q$5:$S$393,3,FALSE)),"")</f>
        <v/>
      </c>
      <c r="K62" s="1">
        <f>수강생명단!C58</f>
        <v>41491</v>
      </c>
      <c r="L62" s="1" t="str">
        <f>수강생명단!D58</f>
        <v>김영운</v>
      </c>
      <c r="M62" s="1" t="str">
        <f>IFERROR(IF(VLOOKUP($K62,'1주차'!$K$5:$N$393,3,FALSE)="","",VLOOKUP($K62,'1주차'!$K$5:$N$393,3,FALSE)),"")</f>
        <v/>
      </c>
      <c r="N62" s="1" t="str">
        <f>IFERROR(IF(VLOOKUP($Q62,'1주차'!$N$5:$KQ$393,3,FALSE)="","",VLOOKUP($B62,'1주차'!$Q$5:$S$393,3,FALSE)),"")</f>
        <v/>
      </c>
      <c r="P62" s="1">
        <f>수강생명단!C58</f>
        <v>41491</v>
      </c>
      <c r="Q62" s="1" t="str">
        <f>수강생명단!D58</f>
        <v>김영운</v>
      </c>
      <c r="R62" s="1" t="str">
        <f>IFERROR(IF(VLOOKUP($P62,'1주차'!$P$5:$S$393,3,FALSE)="","",VLOOKUP($P62,'1주차'!$P$5:$S$393,3,FALSE)),"")</f>
        <v/>
      </c>
      <c r="S62" s="1" t="str">
        <f>IFERROR(IF(VLOOKUP($P62,'1주차'!$P$5:$S$393,4,FALSE)="","",VLOOKUP($P62,'1주차'!$P$5:$S$393,4,FALSE)),"")</f>
        <v/>
      </c>
      <c r="U62" s="1">
        <f>수강생명단!C58</f>
        <v>41491</v>
      </c>
      <c r="V62" s="1" t="str">
        <f>수강생명단!D58</f>
        <v>김영운</v>
      </c>
      <c r="Z62" s="1">
        <f>수강생명단!$C58</f>
        <v>41491</v>
      </c>
      <c r="AA62" s="1" t="str">
        <f>수강생명단!D58</f>
        <v>김영운</v>
      </c>
      <c r="AB62" s="1" t="str">
        <f>IFERROR(IF(VLOOKUP($A62,'2주차'!$A$5:$D$406,3,FALSE)="","",VLOOKUP($A62,'2주차'!$A$5:$D$406,3,FALSE)),"")</f>
        <v/>
      </c>
      <c r="AC62" s="1" t="str">
        <f>IFERROR(VLOOKUP($Z62,'2주차'!$A$5:$D$400,4,FALSE)," ")</f>
        <v xml:space="preserve"> </v>
      </c>
      <c r="AE62" s="1">
        <f>수강생명단!$C58</f>
        <v>41491</v>
      </c>
      <c r="AF62" s="1" t="str">
        <f>수강생명단!D58</f>
        <v>김영운</v>
      </c>
      <c r="AG62" s="1" t="str">
        <f>IFERROR(IF(VLOOKUP($AE62,'2주차'!$F$5:$I$406,3,FALSE)="","",VLOOKUP($F62,'2주차'!$F$5:$I$406,3,FALSE)),"")</f>
        <v/>
      </c>
      <c r="AH62" s="1" t="str">
        <f>IFERROR(VLOOKUP($AE62,'2주차'!$F$5:$I$400,4,FALSE)," ")</f>
        <v xml:space="preserve"> </v>
      </c>
      <c r="AJ62" s="1">
        <f>수강생명단!$C58</f>
        <v>41491</v>
      </c>
      <c r="AK62" s="1" t="str">
        <f>수강생명단!D58</f>
        <v>김영운</v>
      </c>
      <c r="AL62" s="1" t="str">
        <f>IFERROR(IF(VLOOKUP($AJ62,'2주차'!$U$5:$X$406,3,FALSE)="","",VLOOKUP($F62,'2주차'!$U$5:$X$406,3,FALSE)),"")</f>
        <v/>
      </c>
      <c r="AM62" s="1" t="str">
        <f>IFERROR(VLOOKUP($AJ62,'2주차'!$U$5:$X$400,4,FALSE)," ")</f>
        <v xml:space="preserve"> </v>
      </c>
      <c r="AO62" s="1">
        <f>수강생명단!$C58</f>
        <v>41491</v>
      </c>
      <c r="AP62" s="1" t="str">
        <f>수강생명단!D58</f>
        <v>김영운</v>
      </c>
      <c r="AQ62" s="1" t="str">
        <f>IFERROR(IF(VLOOKUP($AO62,'2주차'!$Z$5:$AC$406,3,FALSE)="","",VLOOKUP($AO62,'2주차'!$Z$5:$AC$406,3,FALSE)),"")</f>
        <v/>
      </c>
      <c r="AR62" s="1" t="str">
        <f>IFERROR(VLOOKUP($AO62,'2주차'!$Z$5:$AC$400,4,FALSE)," ")</f>
        <v xml:space="preserve"> </v>
      </c>
      <c r="AT62" s="1">
        <f>수강생명단!$C58</f>
        <v>41491</v>
      </c>
      <c r="AU62" s="1">
        <f>수강생명단!C58</f>
        <v>41491</v>
      </c>
      <c r="AV62" s="1" t="str">
        <f>IFERROR(IF(VLOOKUP($AU62,'2주차'!$AF$5:$AI$406,3,FALSE)="","",VLOOKUP($AU62,'2주차'!$AF$5:$AI$406,3,FALSE)),"")</f>
        <v/>
      </c>
      <c r="AX62" s="1">
        <f>수강생명단!$C58</f>
        <v>41491</v>
      </c>
      <c r="AY62" s="1" t="str">
        <f>수강생명단!D58</f>
        <v>김영운</v>
      </c>
      <c r="AZ62" s="1" t="str">
        <f>IFERROR(IF(VLOOKUP($A62,'3주차'!$A$5:$D$406,3,FALSE)="","",VLOOKUP($A62,'3주차'!$A$5:$D$406,3,FALSE)),"")</f>
        <v>탈락</v>
      </c>
      <c r="BA62" s="1" t="str">
        <f>IFERROR(VLOOKUP($Z62,'3주차'!$A$5:$D$400,4,FALSE)," ")</f>
        <v>탈락</v>
      </c>
      <c r="BC62" s="1">
        <f>수강생명단!$C58</f>
        <v>41491</v>
      </c>
      <c r="BD62" s="1" t="str">
        <f>수강생명단!D58</f>
        <v>김영운</v>
      </c>
      <c r="BE62" s="1" t="str">
        <f>IFERROR(IF(VLOOKUP($BC62,'3주차'!$F$5:$I$406,3,FALSE)="","",VLOOKUP($F62,'3주차'!$F$5:$I$406,3,FALSE)),"")</f>
        <v>탈락</v>
      </c>
      <c r="BF62" s="1" t="str">
        <f>IFERROR(VLOOKUP($BC62,'3주차'!$F$5:$I$400,4,FALSE)," ")</f>
        <v>탈락</v>
      </c>
      <c r="BH62" s="1">
        <f>수강생명단!$C58</f>
        <v>41491</v>
      </c>
      <c r="BI62" s="1" t="str">
        <f>수강생명단!D58</f>
        <v>김영운</v>
      </c>
      <c r="BJ62" s="1" t="str">
        <f>IFERROR(IF(VLOOKUP($BH62,'3주차'!$K$5:$N$406,3,FALSE)="","",VLOOKUP($AJ62,'3주차'!$K$5:$XN$406,3,FALSE)),"")</f>
        <v>탈락</v>
      </c>
      <c r="BK62" s="1" t="str">
        <f>IFERROR(VLOOKUP($BH62,'3주차'!$K$5:$N$400,4,FALSE)," ")</f>
        <v>탈락</v>
      </c>
      <c r="BM62" s="1">
        <f>수강생명단!$C58</f>
        <v>41491</v>
      </c>
      <c r="BN62" s="1" t="str">
        <f>수강생명단!D58</f>
        <v>김영운</v>
      </c>
      <c r="BO62" s="1" t="str">
        <f>IFERROR(IF(VLOOKUP($BM62,'3주차'!$P$5:$S$406,3,FALSE)="","",VLOOKUP($BM62,'3주차'!$P$5:$S$406,3,FALSE)),"")</f>
        <v>탈락</v>
      </c>
      <c r="BP62" s="1" t="str">
        <f>IFERROR(VLOOKUP($BM62,'3주차'!$P$5:$S$400,4,FALSE)," ")</f>
        <v>탈락</v>
      </c>
      <c r="BR62" s="1">
        <f>수강생명단!$C58</f>
        <v>41491</v>
      </c>
      <c r="BS62" s="1">
        <f>수강생명단!C58</f>
        <v>41491</v>
      </c>
      <c r="BT62" s="1" t="str">
        <f>IFERROR(IF(VLOOKUP($BS62,'3주차'!$V$5:$X$406,3,FALSE)="","",VLOOKUP($BS62,'3주차'!$V$5:$X$406,3,FALSE)),"")</f>
        <v>탈락</v>
      </c>
      <c r="BW62" s="1">
        <f>수강생명단!$C58</f>
        <v>41491</v>
      </c>
      <c r="BX62" s="1" t="str">
        <f>수강생명단!D58</f>
        <v>김영운</v>
      </c>
      <c r="BY62" s="1" t="str">
        <f>IFERROR(IF(VLOOKUP($A62,'4주차'!$A$5:$D$406,3,FALSE)="","",VLOOKUP($A62,'4주차'!$A$5:$D$406,3,FALSE)),"")</f>
        <v>탈락</v>
      </c>
      <c r="BZ62" s="1" t="str">
        <f>IFERROR(VLOOKUP($Z62,'4주차'!$A$5:$D$400,4,FALSE)," ")</f>
        <v>탈락</v>
      </c>
      <c r="CB62" s="1">
        <f>수강생명단!$C58</f>
        <v>41491</v>
      </c>
      <c r="CC62" s="1" t="str">
        <f>수강생명단!D58</f>
        <v>김영운</v>
      </c>
      <c r="CD62" s="1" t="str">
        <f>IFERROR(IF(VLOOKUP($BC62,'4주차'!$F$5:$I$406,3,FALSE)="","",VLOOKUP($F62,'4주차'!$F$5:$I$406,3,FALSE)),"")</f>
        <v>탈락</v>
      </c>
      <c r="CE62" s="1" t="str">
        <f>IFERROR(VLOOKUP($BC62,'4주차'!$F$5:$I$400,4,FALSE)," ")</f>
        <v>탈락</v>
      </c>
      <c r="CG62" s="1">
        <f>수강생명단!$C58</f>
        <v>41491</v>
      </c>
      <c r="CH62" s="1" t="str">
        <f>수강생명단!D58</f>
        <v>김영운</v>
      </c>
      <c r="CI62" s="1" t="str">
        <f>IFERROR(IF(VLOOKUP($BH62,'4주차'!$K$5:$N$406,3,FALSE)="","",VLOOKUP($AJ62,'4주차'!$K$5:$WU$406,3,FALSE)),"")</f>
        <v>탈락</v>
      </c>
      <c r="CJ62" s="1" t="str">
        <f>IFERROR(VLOOKUP($BH62,'4주차'!$K$5:$N$400,4,FALSE)," ")</f>
        <v>탈락</v>
      </c>
      <c r="CL62" s="1">
        <f>수강생명단!$C58</f>
        <v>41491</v>
      </c>
      <c r="CM62" s="1" t="str">
        <f>수강생명단!D58</f>
        <v>김영운</v>
      </c>
      <c r="CN62" s="1" t="str">
        <f>IFERROR(IF(VLOOKUP($BM62,'4주차'!$P$5:$S$406,3,FALSE)="","",VLOOKUP($BM62,'4주차'!$P$5:$S$406,3,FALSE)),"")</f>
        <v>탈락</v>
      </c>
      <c r="CO62" s="1" t="str">
        <f>IFERROR(VLOOKUP($BM62,'4주차'!$P$5:$S$400,4,FALSE)," ")</f>
        <v>탈락</v>
      </c>
      <c r="CQ62" s="1">
        <f>수강생명단!$C58</f>
        <v>41491</v>
      </c>
      <c r="CR62" s="1">
        <f>수강생명단!C58</f>
        <v>41491</v>
      </c>
      <c r="CS62" s="1" t="str">
        <f>IFERROR(IF(VLOOKUP($BS62,'4주차'!$V$5:$X$406,3,FALSE)="","",VLOOKUP($BS62,'4주차'!$V$5:$X$406,3,FALSE)),"")</f>
        <v>탈락</v>
      </c>
      <c r="CV62" s="1">
        <v>55</v>
      </c>
      <c r="CW62" s="1" t="str">
        <f>수강생명단!D58</f>
        <v>김영운</v>
      </c>
      <c r="CX62" s="1" t="str">
        <f>IFERROR(VLOOKUP($BX62,'5주차'!$B$5:$D$400,2,FALSE),"불참")</f>
        <v>불참</v>
      </c>
      <c r="CY62" s="1" t="str">
        <f>IFERROR(VLOOKUP($AY62,'5주차'!$B$5:$D$400,3,FALSE),"불참")</f>
        <v>불참</v>
      </c>
      <c r="DA62" s="1">
        <v>55</v>
      </c>
      <c r="DB62" s="1" t="str">
        <f>수강생명단!D58</f>
        <v>김영운</v>
      </c>
      <c r="DC62" s="1" t="str">
        <f>IFERROR(VLOOKUP($CC62,'5주차'!$G$5:$I$400,2,FALSE),"불참")</f>
        <v>불참</v>
      </c>
      <c r="DD62" s="1" t="str">
        <f>IFERROR(VLOOKUP($CC62,'5주차'!$G$5:$I$400,3,FALSE),"불참")</f>
        <v>불참</v>
      </c>
      <c r="DF62" s="1">
        <v>55</v>
      </c>
      <c r="DG62" s="1" t="str">
        <f>수강생명단!D58</f>
        <v>김영운</v>
      </c>
      <c r="DH62" s="1" t="str">
        <f>IFERROR(VLOOKUP($CH62,'5주차'!$V$5:$X$400,2,FALSE),"불참")</f>
        <v>불참</v>
      </c>
      <c r="DI62" s="1" t="str">
        <f>IFERROR(VLOOKUP($BI62,'5주차'!$V$5:$X$400,3,FALSE),"불참")</f>
        <v>불참</v>
      </c>
      <c r="DK62" s="1">
        <v>55</v>
      </c>
      <c r="DL62" s="1" t="str">
        <f>수강생명단!D58</f>
        <v>김영운</v>
      </c>
      <c r="DM62" s="1" t="str">
        <f>IFERROR(VLOOKUP($CM62,'5주차'!$AA$5:$AC$400,2,FALSE),"불참")</f>
        <v>불참</v>
      </c>
      <c r="DN62" s="1" t="str">
        <f>IFERROR(VLOOKUP($CM62,'5주차'!$AA$5:$AC$400,3,FALSE),"불참")</f>
        <v>불참</v>
      </c>
      <c r="DP62" s="1">
        <v>55</v>
      </c>
      <c r="DQ62" s="1" t="str">
        <f>수강생명단!D58</f>
        <v>김영운</v>
      </c>
      <c r="DR62" s="1" t="str">
        <f>IFERROR(VLOOKUP(#REF!,'5주차'!$AF$5:$AH$400,2,FALSE),"불참")</f>
        <v>불참</v>
      </c>
      <c r="DS62" s="1" t="str">
        <f>IFERROR(VLOOKUP(#REF!,'5주차'!$AF$5:$AH$400,3,FALSE),"불참")</f>
        <v>불참</v>
      </c>
      <c r="DU62" s="1">
        <v>55</v>
      </c>
      <c r="DV62" s="1">
        <f>수강생명단!C58</f>
        <v>41491</v>
      </c>
      <c r="DW62" s="1" t="str">
        <f>IFERROR(VLOOKUP($DV62,'5주차'!$AK$5:$AL$400,2,FALSE),"불참")</f>
        <v>불참</v>
      </c>
      <c r="DX62" s="1" t="str">
        <f>IFERROR(VLOOKUP($DV62,'5주차'!$AK$5:$AL$400,2,FALSE),"불참")</f>
        <v>불참</v>
      </c>
    </row>
    <row r="63" spans="1:128" ht="21.95" customHeight="1" x14ac:dyDescent="0.15">
      <c r="A63" s="1">
        <f>수강생명단!$C59</f>
        <v>31797</v>
      </c>
      <c r="B63" s="1" t="str">
        <f>수강생명단!D59</f>
        <v>김예원</v>
      </c>
      <c r="C63" s="1">
        <f>IFERROR(IF(VLOOKUP($A63,'1주차'!$A$5:$D$393,3,FALSE)="","",VLOOKUP($A63,'1주차'!$A$5:$D$393,3,FALSE)),"")</f>
        <v>100</v>
      </c>
      <c r="D63" s="1" t="str">
        <f>IFERROR(IF(VLOOKUP($Q63,'1주차'!$A$5:$D$393,4,FALSE)="","",VLOOKUP($B63,'1주차'!$Q$5:$S$393,3,FALSE)),"")</f>
        <v/>
      </c>
      <c r="F63" s="1">
        <f>수강생명단!C59</f>
        <v>31797</v>
      </c>
      <c r="G63" s="1" t="str">
        <f>수강생명단!D59</f>
        <v>김예원</v>
      </c>
      <c r="H63" s="1">
        <f>IFERROR(IF(VLOOKUP($F63,'1주차'!$F$5:$I$393,3,FALSE)="","",VLOOKUP($F63,'1주차'!$F$5:$I$393,3,FALSE)),"")</f>
        <v>95</v>
      </c>
      <c r="I63" s="1" t="str">
        <f>IFERROR(IF(VLOOKUP($Q63,'1주차'!$F$5:$I$393,3,FALSE)="","",VLOOKUP($B63,'1주차'!$Q$5:$S$393,3,FALSE)),"")</f>
        <v/>
      </c>
      <c r="K63" s="1">
        <f>수강생명단!C59</f>
        <v>31797</v>
      </c>
      <c r="L63" s="1" t="str">
        <f>수강생명단!D59</f>
        <v>김예원</v>
      </c>
      <c r="M63" s="1">
        <f>IFERROR(IF(VLOOKUP($K63,'1주차'!$K$5:$N$393,3,FALSE)="","",VLOOKUP($K63,'1주차'!$K$5:$N$393,3,FALSE)),"")</f>
        <v>95</v>
      </c>
      <c r="N63" s="1" t="str">
        <f>IFERROR(IF(VLOOKUP($Q63,'1주차'!$N$5:$KQ$393,3,FALSE)="","",VLOOKUP($B63,'1주차'!$Q$5:$S$393,3,FALSE)),"")</f>
        <v/>
      </c>
      <c r="P63" s="1">
        <f>수강생명단!C59</f>
        <v>31797</v>
      </c>
      <c r="Q63" s="1" t="str">
        <f>수강생명단!D59</f>
        <v>김예원</v>
      </c>
      <c r="R63" s="1">
        <f>IFERROR(IF(VLOOKUP($P63,'1주차'!$P$5:$S$393,3,FALSE)="","",VLOOKUP($P63,'1주차'!$P$5:$S$393,3,FALSE)),"")</f>
        <v>90</v>
      </c>
      <c r="S63" s="1">
        <f>IFERROR(IF(VLOOKUP($P63,'1주차'!$P$5:$S$393,4,FALSE)="","",VLOOKUP($P63,'1주차'!$P$5:$S$393,4,FALSE)),"")</f>
        <v>90</v>
      </c>
      <c r="U63" s="1">
        <f>수강생명단!C59</f>
        <v>31797</v>
      </c>
      <c r="V63" s="1" t="str">
        <f>수강생명단!D59</f>
        <v>김예원</v>
      </c>
      <c r="Z63" s="1">
        <f>수강생명단!$C59</f>
        <v>31797</v>
      </c>
      <c r="AA63" s="1" t="str">
        <f>수강생명단!D59</f>
        <v>김예원</v>
      </c>
      <c r="AB63" s="1">
        <f>IFERROR(IF(VLOOKUP($A63,'2주차'!$A$5:$D$406,3,FALSE)="","",VLOOKUP($A63,'2주차'!$A$5:$D$406,3,FALSE)),"")</f>
        <v>85</v>
      </c>
      <c r="AC63" s="1">
        <f>IFERROR(VLOOKUP($Z63,'2주차'!$A$5:$D$400,4,FALSE)," ")</f>
        <v>100</v>
      </c>
      <c r="AE63" s="1">
        <f>수강생명단!$C59</f>
        <v>31797</v>
      </c>
      <c r="AF63" s="1" t="str">
        <f>수강생명단!D59</f>
        <v>김예원</v>
      </c>
      <c r="AG63" s="1">
        <f>IFERROR(IF(VLOOKUP($AE63,'2주차'!$F$5:$I$406,3,FALSE)="","",VLOOKUP($F63,'2주차'!$F$5:$I$406,3,FALSE)),"")</f>
        <v>90</v>
      </c>
      <c r="AH63" s="1">
        <f>IFERROR(VLOOKUP($AE63,'2주차'!$F$5:$I$400,4,FALSE)," ")</f>
        <v>90</v>
      </c>
      <c r="AJ63" s="1">
        <f>수강생명단!$C59</f>
        <v>31797</v>
      </c>
      <c r="AK63" s="1" t="str">
        <f>수강생명단!D59</f>
        <v>김예원</v>
      </c>
      <c r="AL63" s="1">
        <f>IFERROR(IF(VLOOKUP($AJ63,'2주차'!$U$5:$X$406,3,FALSE)="","",VLOOKUP($F63,'2주차'!$U$5:$X$406,3,FALSE)),"")</f>
        <v>100</v>
      </c>
      <c r="AM63" s="1">
        <f>IFERROR(VLOOKUP($AJ63,'2주차'!$U$5:$X$400,4,FALSE)," ")</f>
        <v>80</v>
      </c>
      <c r="AO63" s="1">
        <f>수강생명단!$C59</f>
        <v>31797</v>
      </c>
      <c r="AP63" s="1" t="str">
        <f>수강생명단!D59</f>
        <v>김예원</v>
      </c>
      <c r="AQ63" s="1">
        <f>IFERROR(IF(VLOOKUP($AO63,'2주차'!$Z$5:$AC$406,3,FALSE)="","",VLOOKUP($AO63,'2주차'!$Z$5:$AC$406,3,FALSE)),"")</f>
        <v>85</v>
      </c>
      <c r="AR63" s="1">
        <f>IFERROR(VLOOKUP($AO63,'2주차'!$Z$5:$AC$400,4,FALSE)," ")</f>
        <v>90</v>
      </c>
      <c r="AT63" s="1">
        <f>수강생명단!$C59</f>
        <v>31797</v>
      </c>
      <c r="AU63" s="1">
        <f>수강생명단!C59</f>
        <v>31797</v>
      </c>
      <c r="AV63" s="1">
        <f>IFERROR(IF(VLOOKUP($AU63,'2주차'!$AF$5:$AI$406,3,FALSE)="","",VLOOKUP($AU63,'2주차'!$AF$5:$AI$406,3,FALSE)),"")</f>
        <v>98</v>
      </c>
      <c r="AX63" s="1">
        <f>수강생명단!$C59</f>
        <v>31797</v>
      </c>
      <c r="AY63" s="1" t="str">
        <f>수강생명단!D59</f>
        <v>김예원</v>
      </c>
      <c r="AZ63" s="1">
        <f>IFERROR(IF(VLOOKUP($A63,'3주차'!$A$5:$D$406,3,FALSE)="","",VLOOKUP($A63,'3주차'!$A$5:$D$406,3,FALSE)),"")</f>
        <v>90</v>
      </c>
      <c r="BA63" s="1">
        <f>IFERROR(VLOOKUP($Z63,'3주차'!$A$5:$D$400,4,FALSE)," ")</f>
        <v>90</v>
      </c>
      <c r="BC63" s="1">
        <f>수강생명단!$C59</f>
        <v>31797</v>
      </c>
      <c r="BD63" s="1" t="str">
        <f>수강생명단!D59</f>
        <v>김예원</v>
      </c>
      <c r="BE63" s="1">
        <f>IFERROR(IF(VLOOKUP($BC63,'3주차'!$F$5:$I$406,3,FALSE)="","",VLOOKUP($F63,'3주차'!$F$5:$I$406,3,FALSE)),"")</f>
        <v>100</v>
      </c>
      <c r="BF63" s="1">
        <f>IFERROR(VLOOKUP($BC63,'3주차'!$F$5:$I$400,4,FALSE)," ")</f>
        <v>100</v>
      </c>
      <c r="BH63" s="1">
        <f>수강생명단!$C59</f>
        <v>31797</v>
      </c>
      <c r="BI63" s="1" t="str">
        <f>수강생명단!D59</f>
        <v>김예원</v>
      </c>
      <c r="BJ63" s="1">
        <f>IFERROR(IF(VLOOKUP($BH63,'3주차'!$K$5:$N$406,3,FALSE)="","",VLOOKUP($AJ63,'3주차'!$K$5:$XN$406,3,FALSE)),"")</f>
        <v>95</v>
      </c>
      <c r="BK63" s="1">
        <f>IFERROR(VLOOKUP($BH63,'3주차'!$K$5:$N$400,4,FALSE)," ")</f>
        <v>100</v>
      </c>
      <c r="BM63" s="1">
        <f>수강생명단!$C59</f>
        <v>31797</v>
      </c>
      <c r="BN63" s="1" t="str">
        <f>수강생명단!D59</f>
        <v>김예원</v>
      </c>
      <c r="BO63" s="1">
        <f>IFERROR(IF(VLOOKUP($BM63,'3주차'!$P$5:$S$406,3,FALSE)="","",VLOOKUP($BM63,'3주차'!$P$5:$S$406,3,FALSE)),"")</f>
        <v>90</v>
      </c>
      <c r="BP63" s="1">
        <f>IFERROR(VLOOKUP($BM63,'3주차'!$P$5:$S$400,4,FALSE)," ")</f>
        <v>100</v>
      </c>
      <c r="BR63" s="1">
        <f>수강생명단!$C59</f>
        <v>31797</v>
      </c>
      <c r="BS63" s="1">
        <f>수강생명단!C59</f>
        <v>31797</v>
      </c>
      <c r="BT63" s="1">
        <f>IFERROR(IF(VLOOKUP($BS63,'3주차'!$V$5:$X$406,3,FALSE)="","",VLOOKUP($BS63,'3주차'!$V$5:$X$406,3,FALSE)),"")</f>
        <v>98</v>
      </c>
      <c r="BW63" s="1">
        <f>수강생명단!$C59</f>
        <v>31797</v>
      </c>
      <c r="BX63" s="1" t="str">
        <f>수강생명단!D59</f>
        <v>김예원</v>
      </c>
      <c r="BY63" s="1">
        <f>IFERROR(IF(VLOOKUP($A63,'4주차'!$A$5:$D$406,3,FALSE)="","",VLOOKUP($A63,'4주차'!$A$5:$D$406,3,FALSE)),"")</f>
        <v>75</v>
      </c>
      <c r="BZ63" s="1">
        <f>IFERROR(VLOOKUP($Z63,'4주차'!$A$5:$D$400,4,FALSE)," ")</f>
        <v>80</v>
      </c>
      <c r="CB63" s="1">
        <f>수강생명단!$C59</f>
        <v>31797</v>
      </c>
      <c r="CC63" s="1" t="str">
        <f>수강생명단!D59</f>
        <v>김예원</v>
      </c>
      <c r="CD63" s="1">
        <f>IFERROR(IF(VLOOKUP($BC63,'4주차'!$F$5:$I$406,3,FALSE)="","",VLOOKUP($F63,'4주차'!$F$5:$I$406,3,FALSE)),"")</f>
        <v>95</v>
      </c>
      <c r="CE63" s="1">
        <f>IFERROR(VLOOKUP($BC63,'4주차'!$F$5:$I$400,4,FALSE)," ")</f>
        <v>100</v>
      </c>
      <c r="CG63" s="1">
        <f>수강생명단!$C59</f>
        <v>31797</v>
      </c>
      <c r="CH63" s="1" t="str">
        <f>수강생명단!D59</f>
        <v>김예원</v>
      </c>
      <c r="CI63" s="1">
        <f>IFERROR(IF(VLOOKUP($BH63,'4주차'!$K$5:$N$406,3,FALSE)="","",VLOOKUP($AJ63,'4주차'!$K$5:$WU$406,3,FALSE)),"")</f>
        <v>85</v>
      </c>
      <c r="CJ63" s="1">
        <f>IFERROR(VLOOKUP($BH63,'4주차'!$K$5:$N$400,4,FALSE)," ")</f>
        <v>90</v>
      </c>
      <c r="CL63" s="1">
        <f>수강생명단!$C59</f>
        <v>31797</v>
      </c>
      <c r="CM63" s="1" t="str">
        <f>수강생명단!D59</f>
        <v>김예원</v>
      </c>
      <c r="CN63" s="1">
        <f>IFERROR(IF(VLOOKUP($BM63,'4주차'!$P$5:$S$406,3,FALSE)="","",VLOOKUP($BM63,'4주차'!$P$5:$S$406,3,FALSE)),"")</f>
        <v>75</v>
      </c>
      <c r="CO63" s="1">
        <f>IFERROR(VLOOKUP($BM63,'4주차'!$P$5:$S$400,4,FALSE)," ")</f>
        <v>90</v>
      </c>
      <c r="CQ63" s="1">
        <f>수강생명단!$C59</f>
        <v>31797</v>
      </c>
      <c r="CR63" s="1">
        <f>수강생명단!C59</f>
        <v>31797</v>
      </c>
      <c r="CS63" s="1">
        <f>IFERROR(IF(VLOOKUP($BS63,'4주차'!$V$5:$X$406,3,FALSE)="","",VLOOKUP($BS63,'4주차'!$V$5:$X$406,3,FALSE)),"")</f>
        <v>98</v>
      </c>
      <c r="CV63" s="1">
        <v>56</v>
      </c>
      <c r="CW63" s="1" t="str">
        <f>수강생명단!D59</f>
        <v>김예원</v>
      </c>
      <c r="CX63" s="1">
        <f>IFERROR(VLOOKUP($BX63,'5주차'!$B$5:$D$400,2,FALSE),"불참")</f>
        <v>95</v>
      </c>
      <c r="CY63" s="1">
        <f>IFERROR(VLOOKUP($AY63,'5주차'!$B$5:$D$400,3,FALSE),"불참")</f>
        <v>90</v>
      </c>
      <c r="DA63" s="1">
        <v>56</v>
      </c>
      <c r="DB63" s="1" t="str">
        <f>수강생명단!D59</f>
        <v>김예원</v>
      </c>
      <c r="DC63" s="1" t="str">
        <f>IFERROR(VLOOKUP($CC63,'5주차'!$G$5:$I$400,2,FALSE),"불참")</f>
        <v>불참</v>
      </c>
      <c r="DD63" s="1" t="str">
        <f>IFERROR(VLOOKUP($CC63,'5주차'!$G$5:$I$400,3,FALSE),"불참")</f>
        <v>불참</v>
      </c>
      <c r="DF63" s="1">
        <v>56</v>
      </c>
      <c r="DG63" s="1" t="str">
        <f>수강생명단!D59</f>
        <v>김예원</v>
      </c>
      <c r="DH63" s="1" t="str">
        <f>IFERROR(VLOOKUP($CH63,'5주차'!$V$5:$X$400,2,FALSE),"불참")</f>
        <v>불참</v>
      </c>
      <c r="DI63" s="1" t="str">
        <f>IFERROR(VLOOKUP($BI63,'5주차'!$V$5:$X$400,3,FALSE),"불참")</f>
        <v>불참</v>
      </c>
      <c r="DK63" s="1">
        <v>56</v>
      </c>
      <c r="DL63" s="1" t="str">
        <f>수강생명단!D59</f>
        <v>김예원</v>
      </c>
      <c r="DM63" s="1" t="str">
        <f>IFERROR(VLOOKUP($CM63,'5주차'!$AA$5:$AC$400,2,FALSE),"불참")</f>
        <v>불참</v>
      </c>
      <c r="DN63" s="1" t="str">
        <f>IFERROR(VLOOKUP($CM63,'5주차'!$AA$5:$AC$400,3,FALSE),"불참")</f>
        <v>불참</v>
      </c>
      <c r="DP63" s="1">
        <v>56</v>
      </c>
      <c r="DQ63" s="1" t="str">
        <f>수강생명단!D59</f>
        <v>김예원</v>
      </c>
      <c r="DR63" s="1" t="str">
        <f>IFERROR(VLOOKUP(#REF!,'5주차'!$AF$5:$AH$400,2,FALSE),"불참")</f>
        <v>불참</v>
      </c>
      <c r="DS63" s="1" t="str">
        <f>IFERROR(VLOOKUP(#REF!,'5주차'!$AF$5:$AH$400,3,FALSE),"불참")</f>
        <v>불참</v>
      </c>
      <c r="DU63" s="1">
        <v>56</v>
      </c>
      <c r="DV63" s="1">
        <f>수강생명단!C59</f>
        <v>31797</v>
      </c>
      <c r="DW63" s="1" t="str">
        <f>IFERROR(VLOOKUP($DV63,'5주차'!$AK$5:$AL$400,2,FALSE),"불참")</f>
        <v>불참</v>
      </c>
      <c r="DX63" s="1" t="str">
        <f>IFERROR(VLOOKUP($DV63,'5주차'!$AK$5:$AL$400,2,FALSE),"불참")</f>
        <v>불참</v>
      </c>
    </row>
    <row r="64" spans="1:128" ht="21.95" customHeight="1" x14ac:dyDescent="0.15">
      <c r="A64" s="1">
        <f>수강생명단!$C60</f>
        <v>36178</v>
      </c>
      <c r="B64" s="1" t="str">
        <f>수강생명단!D60</f>
        <v>김예원A</v>
      </c>
      <c r="C64" s="1">
        <f>IFERROR(IF(VLOOKUP($A64,'1주차'!$A$5:$D$393,3,FALSE)="","",VLOOKUP($A64,'1주차'!$A$5:$D$393,3,FALSE)),"")</f>
        <v>70</v>
      </c>
      <c r="D64" s="1" t="str">
        <f>IFERROR(IF(VLOOKUP($Q64,'1주차'!$A$5:$D$393,4,FALSE)="","",VLOOKUP($B64,'1주차'!$Q$5:$S$393,3,FALSE)),"")</f>
        <v/>
      </c>
      <c r="F64" s="1">
        <f>수강생명단!C60</f>
        <v>36178</v>
      </c>
      <c r="G64" s="1" t="str">
        <f>수강생명단!D60</f>
        <v>김예원A</v>
      </c>
      <c r="H64" s="1">
        <f>IFERROR(IF(VLOOKUP($F64,'1주차'!$F$5:$I$393,3,FALSE)="","",VLOOKUP($F64,'1주차'!$F$5:$I$393,3,FALSE)),"")</f>
        <v>95</v>
      </c>
      <c r="I64" s="1" t="str">
        <f>IFERROR(IF(VLOOKUP($Q64,'1주차'!$F$5:$I$393,3,FALSE)="","",VLOOKUP($B64,'1주차'!$Q$5:$S$393,3,FALSE)),"")</f>
        <v/>
      </c>
      <c r="K64" s="1">
        <f>수강생명단!C60</f>
        <v>36178</v>
      </c>
      <c r="L64" s="1" t="str">
        <f>수강생명단!D60</f>
        <v>김예원A</v>
      </c>
      <c r="M64" s="1">
        <f>IFERROR(IF(VLOOKUP($K64,'1주차'!$K$5:$N$393,3,FALSE)="","",VLOOKUP($K64,'1주차'!$K$5:$N$393,3,FALSE)),"")</f>
        <v>100</v>
      </c>
      <c r="N64" s="1" t="str">
        <f>IFERROR(IF(VLOOKUP($Q64,'1주차'!$N$5:$KQ$393,3,FALSE)="","",VLOOKUP($B64,'1주차'!$Q$5:$S$393,3,FALSE)),"")</f>
        <v/>
      </c>
      <c r="P64" s="1">
        <f>수강생명단!C60</f>
        <v>36178</v>
      </c>
      <c r="Q64" s="1" t="str">
        <f>수강생명단!D60</f>
        <v>김예원A</v>
      </c>
      <c r="R64" s="1">
        <f>IFERROR(IF(VLOOKUP($P64,'1주차'!$P$5:$S$393,3,FALSE)="","",VLOOKUP($P64,'1주차'!$P$5:$S$393,3,FALSE)),"")</f>
        <v>90</v>
      </c>
      <c r="S64" s="1">
        <f>IFERROR(IF(VLOOKUP($P64,'1주차'!$P$5:$S$393,4,FALSE)="","",VLOOKUP($P64,'1주차'!$P$5:$S$393,4,FALSE)),"")</f>
        <v>100</v>
      </c>
      <c r="U64" s="1">
        <f>수강생명단!C60</f>
        <v>36178</v>
      </c>
      <c r="V64" s="1" t="str">
        <f>수강생명단!D60</f>
        <v>김예원A</v>
      </c>
      <c r="Z64" s="1">
        <f>수강생명단!$C60</f>
        <v>36178</v>
      </c>
      <c r="AA64" s="1" t="str">
        <f>수강생명단!D60</f>
        <v>김예원A</v>
      </c>
      <c r="AB64" s="1" t="str">
        <f>IFERROR(IF(VLOOKUP($A64,'2주차'!$A$5:$D$406,3,FALSE)="","",VLOOKUP($A64,'2주차'!$A$5:$D$406,3,FALSE)),"")</f>
        <v/>
      </c>
      <c r="AC64" s="1" t="str">
        <f>IFERROR(VLOOKUP($Z64,'2주차'!$A$5:$D$400,4,FALSE)," ")</f>
        <v xml:space="preserve"> </v>
      </c>
      <c r="AE64" s="1">
        <f>수강생명단!$C60</f>
        <v>36178</v>
      </c>
      <c r="AF64" s="1" t="str">
        <f>수강생명단!D60</f>
        <v>김예원A</v>
      </c>
      <c r="AG64" s="1">
        <f>IFERROR(IF(VLOOKUP($AE64,'2주차'!$F$5:$I$406,3,FALSE)="","",VLOOKUP($F64,'2주차'!$F$5:$I$406,3,FALSE)),"")</f>
        <v>90</v>
      </c>
      <c r="AH64" s="1">
        <f>IFERROR(VLOOKUP($AE64,'2주차'!$F$5:$I$400,4,FALSE)," ")</f>
        <v>100</v>
      </c>
      <c r="AJ64" s="1">
        <f>수강생명단!$C60</f>
        <v>36178</v>
      </c>
      <c r="AK64" s="1" t="str">
        <f>수강생명단!D60</f>
        <v>김예원A</v>
      </c>
      <c r="AL64" s="1">
        <f>IFERROR(IF(VLOOKUP($AJ64,'2주차'!$U$5:$X$406,3,FALSE)="","",VLOOKUP($F64,'2주차'!$U$5:$X$406,3,FALSE)),"")</f>
        <v>95</v>
      </c>
      <c r="AM64" s="1">
        <f>IFERROR(VLOOKUP($AJ64,'2주차'!$U$5:$X$400,4,FALSE)," ")</f>
        <v>90</v>
      </c>
      <c r="AO64" s="1">
        <f>수강생명단!$C60</f>
        <v>36178</v>
      </c>
      <c r="AP64" s="1" t="str">
        <f>수강생명단!D60</f>
        <v>김예원A</v>
      </c>
      <c r="AQ64" s="1">
        <f>IFERROR(IF(VLOOKUP($AO64,'2주차'!$Z$5:$AC$406,3,FALSE)="","",VLOOKUP($AO64,'2주차'!$Z$5:$AC$406,3,FALSE)),"")</f>
        <v>75</v>
      </c>
      <c r="AR64" s="1">
        <f>IFERROR(VLOOKUP($AO64,'2주차'!$Z$5:$AC$400,4,FALSE)," ")</f>
        <v>90</v>
      </c>
      <c r="AT64" s="1">
        <f>수강생명단!$C60</f>
        <v>36178</v>
      </c>
      <c r="AU64" s="1">
        <f>수강생명단!C60</f>
        <v>36178</v>
      </c>
      <c r="AV64" s="1">
        <f>IFERROR(IF(VLOOKUP($AU64,'2주차'!$AF$5:$AI$406,3,FALSE)="","",VLOOKUP($AU64,'2주차'!$AF$5:$AI$406,3,FALSE)),"")</f>
        <v>99</v>
      </c>
      <c r="AX64" s="1">
        <f>수강생명단!$C60</f>
        <v>36178</v>
      </c>
      <c r="AY64" s="1" t="str">
        <f>수강생명단!D60</f>
        <v>김예원A</v>
      </c>
      <c r="AZ64" s="1">
        <f>IFERROR(IF(VLOOKUP($A64,'3주차'!$A$5:$D$406,3,FALSE)="","",VLOOKUP($A64,'3주차'!$A$5:$D$406,3,FALSE)),"")</f>
        <v>90</v>
      </c>
      <c r="BA64" s="1">
        <f>IFERROR(VLOOKUP($Z64,'3주차'!$A$5:$D$400,4,FALSE)," ")</f>
        <v>100</v>
      </c>
      <c r="BC64" s="1">
        <f>수강생명단!$C60</f>
        <v>36178</v>
      </c>
      <c r="BD64" s="1" t="str">
        <f>수강생명단!D60</f>
        <v>김예원A</v>
      </c>
      <c r="BE64" s="1">
        <f>IFERROR(IF(VLOOKUP($BC64,'3주차'!$F$5:$I$406,3,FALSE)="","",VLOOKUP($F64,'3주차'!$F$5:$I$406,3,FALSE)),"")</f>
        <v>95</v>
      </c>
      <c r="BF64" s="1">
        <f>IFERROR(VLOOKUP($BC64,'3주차'!$F$5:$I$400,4,FALSE)," ")</f>
        <v>90</v>
      </c>
      <c r="BH64" s="1">
        <f>수강생명단!$C60</f>
        <v>36178</v>
      </c>
      <c r="BI64" s="1" t="str">
        <f>수강생명단!D60</f>
        <v>김예원A</v>
      </c>
      <c r="BJ64" s="1">
        <f>IFERROR(IF(VLOOKUP($BH64,'3주차'!$K$5:$N$406,3,FALSE)="","",VLOOKUP($AJ64,'3주차'!$K$5:$XN$406,3,FALSE)),"")</f>
        <v>95</v>
      </c>
      <c r="BK64" s="1">
        <f>IFERROR(VLOOKUP($BH64,'3주차'!$K$5:$N$400,4,FALSE)," ")</f>
        <v>100</v>
      </c>
      <c r="BM64" s="1">
        <f>수강생명단!$C60</f>
        <v>36178</v>
      </c>
      <c r="BN64" s="1" t="str">
        <f>수강생명단!D60</f>
        <v>김예원A</v>
      </c>
      <c r="BO64" s="1">
        <f>IFERROR(IF(VLOOKUP($BM64,'3주차'!$P$5:$S$406,3,FALSE)="","",VLOOKUP($BM64,'3주차'!$P$5:$S$406,3,FALSE)),"")</f>
        <v>80</v>
      </c>
      <c r="BP64" s="1">
        <f>IFERROR(VLOOKUP($BM64,'3주차'!$P$5:$S$400,4,FALSE)," ")</f>
        <v>100</v>
      </c>
      <c r="BR64" s="1">
        <f>수강생명단!$C60</f>
        <v>36178</v>
      </c>
      <c r="BS64" s="1">
        <f>수강생명단!C60</f>
        <v>36178</v>
      </c>
      <c r="BT64" s="1">
        <f>IFERROR(IF(VLOOKUP($BS64,'3주차'!$V$5:$X$406,3,FALSE)="","",VLOOKUP($BS64,'3주차'!$V$5:$X$406,3,FALSE)),"")</f>
        <v>96</v>
      </c>
      <c r="BW64" s="1">
        <f>수강생명단!$C60</f>
        <v>36178</v>
      </c>
      <c r="BX64" s="1" t="str">
        <f>수강생명단!D60</f>
        <v>김예원A</v>
      </c>
      <c r="BY64" s="1">
        <f>IFERROR(IF(VLOOKUP($A64,'4주차'!$A$5:$D$406,3,FALSE)="","",VLOOKUP($A64,'4주차'!$A$5:$D$406,3,FALSE)),"")</f>
        <v>90</v>
      </c>
      <c r="BZ64" s="1">
        <f>IFERROR(VLOOKUP($Z64,'4주차'!$A$5:$D$400,4,FALSE)," ")</f>
        <v>80</v>
      </c>
      <c r="CB64" s="1">
        <f>수강생명단!$C60</f>
        <v>36178</v>
      </c>
      <c r="CC64" s="1" t="str">
        <f>수강생명단!D60</f>
        <v>김예원A</v>
      </c>
      <c r="CD64" s="1">
        <f>IFERROR(IF(VLOOKUP($BC64,'4주차'!$F$5:$I$406,3,FALSE)="","",VLOOKUP($F64,'4주차'!$F$5:$I$406,3,FALSE)),"")</f>
        <v>90</v>
      </c>
      <c r="CE64" s="1">
        <f>IFERROR(VLOOKUP($BC64,'4주차'!$F$5:$I$400,4,FALSE)," ")</f>
        <v>90</v>
      </c>
      <c r="CG64" s="1">
        <f>수강생명단!$C60</f>
        <v>36178</v>
      </c>
      <c r="CH64" s="1" t="str">
        <f>수강생명단!D60</f>
        <v>김예원A</v>
      </c>
      <c r="CI64" s="1">
        <f>IFERROR(IF(VLOOKUP($BH64,'4주차'!$K$5:$N$406,3,FALSE)="","",VLOOKUP($AJ64,'4주차'!$K$5:$WU$406,3,FALSE)),"")</f>
        <v>95</v>
      </c>
      <c r="CJ64" s="1">
        <f>IFERROR(VLOOKUP($BH64,'4주차'!$K$5:$N$400,4,FALSE)," ")</f>
        <v>90</v>
      </c>
      <c r="CL64" s="1">
        <f>수강생명단!$C60</f>
        <v>36178</v>
      </c>
      <c r="CM64" s="1" t="str">
        <f>수강생명단!D60</f>
        <v>김예원A</v>
      </c>
      <c r="CN64" s="1">
        <f>IFERROR(IF(VLOOKUP($BM64,'4주차'!$P$5:$S$406,3,FALSE)="","",VLOOKUP($BM64,'4주차'!$P$5:$S$406,3,FALSE)),"")</f>
        <v>75</v>
      </c>
      <c r="CO64" s="1">
        <f>IFERROR(VLOOKUP($BM64,'4주차'!$P$5:$S$400,4,FALSE)," ")</f>
        <v>80</v>
      </c>
      <c r="CQ64" s="1">
        <f>수강생명단!$C60</f>
        <v>36178</v>
      </c>
      <c r="CR64" s="1">
        <f>수강생명단!C60</f>
        <v>36178</v>
      </c>
      <c r="CS64" s="1">
        <f>IFERROR(IF(VLOOKUP($BS64,'4주차'!$V$5:$X$406,3,FALSE)="","",VLOOKUP($BS64,'4주차'!$V$5:$X$406,3,FALSE)),"")</f>
        <v>99</v>
      </c>
      <c r="CV64" s="1">
        <v>57</v>
      </c>
      <c r="CW64" s="1" t="str">
        <f>수강생명단!D60</f>
        <v>김예원A</v>
      </c>
      <c r="CX64" s="1" t="str">
        <f>IFERROR(VLOOKUP($BX64,'5주차'!$B$5:$D$400,2,FALSE),"불참")</f>
        <v>불참</v>
      </c>
      <c r="CY64" s="1" t="str">
        <f>IFERROR(VLOOKUP($AY64,'5주차'!$B$5:$D$400,3,FALSE),"불참")</f>
        <v>불참</v>
      </c>
      <c r="DA64" s="1">
        <v>57</v>
      </c>
      <c r="DB64" s="1" t="str">
        <f>수강생명단!D60</f>
        <v>김예원A</v>
      </c>
      <c r="DC64" s="1" t="str">
        <f>IFERROR(VLOOKUP($CC64,'5주차'!$G$5:$I$400,2,FALSE),"불참")</f>
        <v>불참</v>
      </c>
      <c r="DD64" s="1" t="str">
        <f>IFERROR(VLOOKUP($CC64,'5주차'!$G$5:$I$400,3,FALSE),"불참")</f>
        <v>불참</v>
      </c>
      <c r="DF64" s="1">
        <v>57</v>
      </c>
      <c r="DG64" s="1" t="str">
        <f>수강생명단!D60</f>
        <v>김예원A</v>
      </c>
      <c r="DH64" s="1" t="str">
        <f>IFERROR(VLOOKUP($CH64,'5주차'!$V$5:$X$400,2,FALSE),"불참")</f>
        <v>불참</v>
      </c>
      <c r="DI64" s="1" t="str">
        <f>IFERROR(VLOOKUP($BI64,'5주차'!$V$5:$X$400,3,FALSE),"불참")</f>
        <v>불참</v>
      </c>
      <c r="DK64" s="1">
        <v>57</v>
      </c>
      <c r="DL64" s="1" t="str">
        <f>수강생명단!D60</f>
        <v>김예원A</v>
      </c>
      <c r="DM64" s="1" t="str">
        <f>IFERROR(VLOOKUP($CM64,'5주차'!$AA$5:$AC$400,2,FALSE),"불참")</f>
        <v>불참</v>
      </c>
      <c r="DN64" s="1" t="str">
        <f>IFERROR(VLOOKUP($CM64,'5주차'!$AA$5:$AC$400,3,FALSE),"불참")</f>
        <v>불참</v>
      </c>
      <c r="DP64" s="1">
        <v>57</v>
      </c>
      <c r="DQ64" s="1" t="str">
        <f>수강생명단!D60</f>
        <v>김예원A</v>
      </c>
      <c r="DR64" s="1" t="str">
        <f>IFERROR(VLOOKUP(#REF!,'5주차'!$AF$5:$AH$400,2,FALSE),"불참")</f>
        <v>불참</v>
      </c>
      <c r="DS64" s="1" t="str">
        <f>IFERROR(VLOOKUP(#REF!,'5주차'!$AF$5:$AH$400,3,FALSE),"불참")</f>
        <v>불참</v>
      </c>
      <c r="DU64" s="1">
        <v>57</v>
      </c>
      <c r="DV64" s="1">
        <f>수강생명단!C60</f>
        <v>36178</v>
      </c>
      <c r="DW64" s="1" t="str">
        <f>IFERROR(VLOOKUP($DV64,'5주차'!$AK$5:$AL$400,2,FALSE),"불참")</f>
        <v>불참</v>
      </c>
      <c r="DX64" s="1" t="str">
        <f>IFERROR(VLOOKUP($DV64,'5주차'!$AK$5:$AL$400,2,FALSE),"불참")</f>
        <v>불참</v>
      </c>
    </row>
    <row r="65" spans="1:128" ht="21.95" customHeight="1" x14ac:dyDescent="0.15">
      <c r="A65" s="1">
        <f>수강생명단!$C61</f>
        <v>36056</v>
      </c>
      <c r="B65" s="1" t="str">
        <f>수강생명단!D61</f>
        <v>김유민</v>
      </c>
      <c r="C65" s="1" t="str">
        <f>IFERROR(IF(VLOOKUP($A65,'1주차'!$A$5:$D$393,3,FALSE)="","",VLOOKUP($A65,'1주차'!$A$5:$D$393,3,FALSE)),"")</f>
        <v>95(라)</v>
      </c>
      <c r="D65" s="1" t="str">
        <f>IFERROR(IF(VLOOKUP($Q65,'1주차'!$A$5:$D$393,4,FALSE)="","",VLOOKUP($B65,'1주차'!$Q$5:$S$393,3,FALSE)),"")</f>
        <v/>
      </c>
      <c r="F65" s="1">
        <f>수강생명단!C61</f>
        <v>36056</v>
      </c>
      <c r="G65" s="1" t="str">
        <f>수강생명단!D61</f>
        <v>김유민</v>
      </c>
      <c r="H65" s="1">
        <f>IFERROR(IF(VLOOKUP($F65,'1주차'!$F$5:$I$393,3,FALSE)="","",VLOOKUP($F65,'1주차'!$F$5:$I$393,3,FALSE)),"")</f>
        <v>95</v>
      </c>
      <c r="I65" s="1" t="str">
        <f>IFERROR(IF(VLOOKUP($Q65,'1주차'!$F$5:$I$393,3,FALSE)="","",VLOOKUP($B65,'1주차'!$Q$5:$S$393,3,FALSE)),"")</f>
        <v/>
      </c>
      <c r="K65" s="1">
        <f>수강생명단!C61</f>
        <v>36056</v>
      </c>
      <c r="L65" s="1" t="str">
        <f>수강생명단!D61</f>
        <v>김유민</v>
      </c>
      <c r="M65" s="1">
        <f>IFERROR(IF(VLOOKUP($K65,'1주차'!$K$5:$N$393,3,FALSE)="","",VLOOKUP($K65,'1주차'!$K$5:$N$393,3,FALSE)),"")</f>
        <v>100</v>
      </c>
      <c r="N65" s="1" t="str">
        <f>IFERROR(IF(VLOOKUP($Q65,'1주차'!$N$5:$KQ$393,3,FALSE)="","",VLOOKUP($B65,'1주차'!$Q$5:$S$393,3,FALSE)),"")</f>
        <v/>
      </c>
      <c r="P65" s="1">
        <f>수강생명단!C61</f>
        <v>36056</v>
      </c>
      <c r="Q65" s="1" t="str">
        <f>수강생명단!D61</f>
        <v>김유민</v>
      </c>
      <c r="R65" s="1">
        <f>IFERROR(IF(VLOOKUP($P65,'1주차'!$P$5:$S$393,3,FALSE)="","",VLOOKUP($P65,'1주차'!$P$5:$S$393,3,FALSE)),"")</f>
        <v>95</v>
      </c>
      <c r="S65" s="1">
        <f>IFERROR(IF(VLOOKUP($P65,'1주차'!$P$5:$S$393,4,FALSE)="","",VLOOKUP($P65,'1주차'!$P$5:$S$393,4,FALSE)),"")</f>
        <v>90</v>
      </c>
      <c r="U65" s="1">
        <f>수강생명단!C61</f>
        <v>36056</v>
      </c>
      <c r="V65" s="1" t="str">
        <f>수강생명단!D61</f>
        <v>김유민</v>
      </c>
      <c r="Z65" s="1">
        <f>수강생명단!$C61</f>
        <v>36056</v>
      </c>
      <c r="AA65" s="1" t="str">
        <f>수강생명단!D61</f>
        <v>김유민</v>
      </c>
      <c r="AB65" s="1">
        <f>IFERROR(IF(VLOOKUP($A65,'2주차'!$A$5:$D$406,3,FALSE)="","",VLOOKUP($A65,'2주차'!$A$5:$D$406,3,FALSE)),"")</f>
        <v>95</v>
      </c>
      <c r="AC65" s="1">
        <f>IFERROR(VLOOKUP($Z65,'2주차'!$A$5:$D$400,4,FALSE)," ")</f>
        <v>100</v>
      </c>
      <c r="AE65" s="1">
        <f>수강생명단!$C61</f>
        <v>36056</v>
      </c>
      <c r="AF65" s="1" t="str">
        <f>수강생명단!D61</f>
        <v>김유민</v>
      </c>
      <c r="AG65" s="1">
        <f>IFERROR(IF(VLOOKUP($AE65,'2주차'!$F$5:$I$406,3,FALSE)="","",VLOOKUP($F65,'2주차'!$F$5:$I$406,3,FALSE)),"")</f>
        <v>90</v>
      </c>
      <c r="AH65" s="1">
        <f>IFERROR(VLOOKUP($AE65,'2주차'!$F$5:$I$400,4,FALSE)," ")</f>
        <v>100</v>
      </c>
      <c r="AJ65" s="1">
        <f>수강생명단!$C61</f>
        <v>36056</v>
      </c>
      <c r="AK65" s="1" t="str">
        <f>수강생명단!D61</f>
        <v>김유민</v>
      </c>
      <c r="AL65" s="1">
        <f>IFERROR(IF(VLOOKUP($AJ65,'2주차'!$U$5:$X$406,3,FALSE)="","",VLOOKUP($F65,'2주차'!$U$5:$X$406,3,FALSE)),"")</f>
        <v>100</v>
      </c>
      <c r="AM65" s="1">
        <f>IFERROR(VLOOKUP($AJ65,'2주차'!$U$5:$X$400,4,FALSE)," ")</f>
        <v>100</v>
      </c>
      <c r="AO65" s="1">
        <f>수강생명단!$C61</f>
        <v>36056</v>
      </c>
      <c r="AP65" s="1" t="str">
        <f>수강생명단!D61</f>
        <v>김유민</v>
      </c>
      <c r="AQ65" s="1">
        <f>IFERROR(IF(VLOOKUP($AO65,'2주차'!$Z$5:$AC$406,3,FALSE)="","",VLOOKUP($AO65,'2주차'!$Z$5:$AC$406,3,FALSE)),"")</f>
        <v>90</v>
      </c>
      <c r="AR65" s="1">
        <f>IFERROR(VLOOKUP($AO65,'2주차'!$Z$5:$AC$400,4,FALSE)," ")</f>
        <v>90</v>
      </c>
      <c r="AT65" s="1">
        <f>수강생명단!$C61</f>
        <v>36056</v>
      </c>
      <c r="AU65" s="1">
        <f>수강생명단!C61</f>
        <v>36056</v>
      </c>
      <c r="AV65" s="1">
        <f>IFERROR(IF(VLOOKUP($AU65,'2주차'!$AF$5:$AI$406,3,FALSE)="","",VLOOKUP($AU65,'2주차'!$AF$5:$AI$406,3,FALSE)),"")</f>
        <v>95</v>
      </c>
      <c r="AX65" s="1">
        <f>수강생명단!$C61</f>
        <v>36056</v>
      </c>
      <c r="AY65" s="1" t="str">
        <f>수강생명단!D61</f>
        <v>김유민</v>
      </c>
      <c r="AZ65" s="1">
        <f>IFERROR(IF(VLOOKUP($A65,'3주차'!$A$5:$D$406,3,FALSE)="","",VLOOKUP($A65,'3주차'!$A$5:$D$406,3,FALSE)),"")</f>
        <v>95</v>
      </c>
      <c r="BA65" s="1">
        <f>IFERROR(VLOOKUP($Z65,'3주차'!$A$5:$D$400,4,FALSE)," ")</f>
        <v>100</v>
      </c>
      <c r="BC65" s="1">
        <f>수강생명단!$C61</f>
        <v>36056</v>
      </c>
      <c r="BD65" s="1" t="str">
        <f>수강생명단!D61</f>
        <v>김유민</v>
      </c>
      <c r="BE65" s="1">
        <f>IFERROR(IF(VLOOKUP($BC65,'3주차'!$F$5:$I$406,3,FALSE)="","",VLOOKUP($F65,'3주차'!$F$5:$I$406,3,FALSE)),"")</f>
        <v>95</v>
      </c>
      <c r="BF65" s="1">
        <f>IFERROR(VLOOKUP($BC65,'3주차'!$F$5:$I$400,4,FALSE)," ")</f>
        <v>100</v>
      </c>
      <c r="BH65" s="1">
        <f>수강생명단!$C61</f>
        <v>36056</v>
      </c>
      <c r="BI65" s="1" t="str">
        <f>수강생명단!D61</f>
        <v>김유민</v>
      </c>
      <c r="BJ65" s="1">
        <f>IFERROR(IF(VLOOKUP($BH65,'3주차'!$K$5:$N$406,3,FALSE)="","",VLOOKUP($AJ65,'3주차'!$K$5:$XN$406,3,FALSE)),"")</f>
        <v>100</v>
      </c>
      <c r="BK65" s="1">
        <f>IFERROR(VLOOKUP($BH65,'3주차'!$K$5:$N$400,4,FALSE)," ")</f>
        <v>100</v>
      </c>
      <c r="BM65" s="1">
        <f>수강생명단!$C61</f>
        <v>36056</v>
      </c>
      <c r="BN65" s="1" t="str">
        <f>수강생명단!D61</f>
        <v>김유민</v>
      </c>
      <c r="BO65" s="1">
        <f>IFERROR(IF(VLOOKUP($BM65,'3주차'!$P$5:$S$406,3,FALSE)="","",VLOOKUP($BM65,'3주차'!$P$5:$S$406,3,FALSE)),"")</f>
        <v>95</v>
      </c>
      <c r="BP65" s="1">
        <f>IFERROR(VLOOKUP($BM65,'3주차'!$P$5:$S$400,4,FALSE)," ")</f>
        <v>100</v>
      </c>
      <c r="BR65" s="1">
        <f>수강생명단!$C61</f>
        <v>36056</v>
      </c>
      <c r="BS65" s="1">
        <f>수강생명단!C61</f>
        <v>36056</v>
      </c>
      <c r="BT65" s="1" t="str">
        <f>IFERROR(IF(VLOOKUP($BS65,'3주차'!$V$5:$X$406,3,FALSE)="","",VLOOKUP($BS65,'3주차'!$V$5:$X$406,3,FALSE)),"")</f>
        <v>98(라)</v>
      </c>
      <c r="BW65" s="1">
        <f>수강생명단!$C61</f>
        <v>36056</v>
      </c>
      <c r="BX65" s="1" t="str">
        <f>수강생명단!D61</f>
        <v>김유민</v>
      </c>
      <c r="BY65" s="1">
        <f>IFERROR(IF(VLOOKUP($A65,'4주차'!$A$5:$D$406,3,FALSE)="","",VLOOKUP($A65,'4주차'!$A$5:$D$406,3,FALSE)),"")</f>
        <v>85</v>
      </c>
      <c r="BZ65" s="1">
        <f>IFERROR(VLOOKUP($Z65,'4주차'!$A$5:$D$400,4,FALSE)," ")</f>
        <v>80</v>
      </c>
      <c r="CB65" s="1">
        <f>수강생명단!$C61</f>
        <v>36056</v>
      </c>
      <c r="CC65" s="1" t="str">
        <f>수강생명단!D61</f>
        <v>김유민</v>
      </c>
      <c r="CD65" s="1">
        <f>IFERROR(IF(VLOOKUP($BC65,'4주차'!$F$5:$I$406,3,FALSE)="","",VLOOKUP($F65,'4주차'!$F$5:$I$406,3,FALSE)),"")</f>
        <v>95</v>
      </c>
      <c r="CE65" s="1">
        <f>IFERROR(VLOOKUP($BC65,'4주차'!$F$5:$I$400,4,FALSE)," ")</f>
        <v>100</v>
      </c>
      <c r="CG65" s="1">
        <f>수강생명단!$C61</f>
        <v>36056</v>
      </c>
      <c r="CH65" s="1" t="str">
        <f>수강생명단!D61</f>
        <v>김유민</v>
      </c>
      <c r="CI65" s="1">
        <f>IFERROR(IF(VLOOKUP($BH65,'4주차'!$K$5:$N$406,3,FALSE)="","",VLOOKUP($AJ65,'4주차'!$K$5:$WU$406,3,FALSE)),"")</f>
        <v>100</v>
      </c>
      <c r="CJ65" s="1">
        <f>IFERROR(VLOOKUP($BH65,'4주차'!$K$5:$N$400,4,FALSE)," ")</f>
        <v>100</v>
      </c>
      <c r="CL65" s="1">
        <f>수강생명단!$C61</f>
        <v>36056</v>
      </c>
      <c r="CM65" s="1" t="str">
        <f>수강생명단!D61</f>
        <v>김유민</v>
      </c>
      <c r="CN65" s="1">
        <f>IFERROR(IF(VLOOKUP($BM65,'4주차'!$P$5:$S$406,3,FALSE)="","",VLOOKUP($BM65,'4주차'!$P$5:$S$406,3,FALSE)),"")</f>
        <v>95</v>
      </c>
      <c r="CO65" s="1">
        <f>IFERROR(VLOOKUP($BM65,'4주차'!$P$5:$S$400,4,FALSE)," ")</f>
        <v>90</v>
      </c>
      <c r="CQ65" s="1">
        <f>수강생명단!$C61</f>
        <v>36056</v>
      </c>
      <c r="CR65" s="1">
        <f>수강생명단!C61</f>
        <v>36056</v>
      </c>
      <c r="CS65" s="1">
        <f>IFERROR(IF(VLOOKUP($BS65,'4주차'!$V$5:$X$406,3,FALSE)="","",VLOOKUP($BS65,'4주차'!$V$5:$X$406,3,FALSE)),"")</f>
        <v>95</v>
      </c>
      <c r="CV65" s="1">
        <v>58</v>
      </c>
      <c r="CW65" s="1" t="str">
        <f>수강생명단!D61</f>
        <v>김유민</v>
      </c>
      <c r="CX65" s="1">
        <f>IFERROR(VLOOKUP($BX65,'5주차'!$B$5:$D$400,2,FALSE),"불참")</f>
        <v>100</v>
      </c>
      <c r="CY65" s="1">
        <f>IFERROR(VLOOKUP($AY65,'5주차'!$B$5:$D$400,3,FALSE),"불참")</f>
        <v>70</v>
      </c>
      <c r="DA65" s="1">
        <v>58</v>
      </c>
      <c r="DB65" s="1" t="str">
        <f>수강생명단!D61</f>
        <v>김유민</v>
      </c>
      <c r="DC65" s="1" t="str">
        <f>IFERROR(VLOOKUP($CC65,'5주차'!$G$5:$I$400,2,FALSE),"불참")</f>
        <v>불참</v>
      </c>
      <c r="DD65" s="1" t="str">
        <f>IFERROR(VLOOKUP($CC65,'5주차'!$G$5:$I$400,3,FALSE),"불참")</f>
        <v>불참</v>
      </c>
      <c r="DF65" s="1">
        <v>58</v>
      </c>
      <c r="DG65" s="1" t="str">
        <f>수강생명단!D61</f>
        <v>김유민</v>
      </c>
      <c r="DH65" s="1" t="str">
        <f>IFERROR(VLOOKUP($CH65,'5주차'!$V$5:$X$400,2,FALSE),"불참")</f>
        <v>불참</v>
      </c>
      <c r="DI65" s="1" t="str">
        <f>IFERROR(VLOOKUP($BI65,'5주차'!$V$5:$X$400,3,FALSE),"불참")</f>
        <v>불참</v>
      </c>
      <c r="DK65" s="1">
        <v>58</v>
      </c>
      <c r="DL65" s="1" t="str">
        <f>수강생명단!D61</f>
        <v>김유민</v>
      </c>
      <c r="DM65" s="1" t="str">
        <f>IFERROR(VLOOKUP($CM65,'5주차'!$AA$5:$AC$400,2,FALSE),"불참")</f>
        <v>불참</v>
      </c>
      <c r="DN65" s="1" t="str">
        <f>IFERROR(VLOOKUP($CM65,'5주차'!$AA$5:$AC$400,3,FALSE),"불참")</f>
        <v>불참</v>
      </c>
      <c r="DP65" s="1">
        <v>58</v>
      </c>
      <c r="DQ65" s="1" t="str">
        <f>수강생명단!D61</f>
        <v>김유민</v>
      </c>
      <c r="DR65" s="1" t="str">
        <f>IFERROR(VLOOKUP(#REF!,'5주차'!$AF$5:$AH$400,2,FALSE),"불참")</f>
        <v>불참</v>
      </c>
      <c r="DS65" s="1" t="str">
        <f>IFERROR(VLOOKUP(#REF!,'5주차'!$AF$5:$AH$400,3,FALSE),"불참")</f>
        <v>불참</v>
      </c>
      <c r="DU65" s="1">
        <v>58</v>
      </c>
      <c r="DV65" s="1">
        <f>수강생명단!C61</f>
        <v>36056</v>
      </c>
      <c r="DW65" s="1" t="str">
        <f>IFERROR(VLOOKUP($DV65,'5주차'!$AK$5:$AL$400,2,FALSE),"불참")</f>
        <v>불참</v>
      </c>
      <c r="DX65" s="1" t="str">
        <f>IFERROR(VLOOKUP($DV65,'5주차'!$AK$5:$AL$400,2,FALSE),"불참")</f>
        <v>불참</v>
      </c>
    </row>
    <row r="66" spans="1:128" ht="21.95" customHeight="1" x14ac:dyDescent="0.15">
      <c r="A66" s="1">
        <f>수강생명단!$C62</f>
        <v>45080</v>
      </c>
      <c r="B66" s="1" t="str">
        <f>수강생명단!D62</f>
        <v>김유선</v>
      </c>
      <c r="C66" s="1" t="str">
        <f>IFERROR(IF(VLOOKUP($A66,'1주차'!$A$5:$D$393,3,FALSE)="","",VLOOKUP($A66,'1주차'!$A$5:$D$393,3,FALSE)),"")</f>
        <v/>
      </c>
      <c r="D66" s="1" t="str">
        <f>IFERROR(IF(VLOOKUP($Q66,'1주차'!$A$5:$D$393,4,FALSE)="","",VLOOKUP($B66,'1주차'!$Q$5:$S$393,3,FALSE)),"")</f>
        <v/>
      </c>
      <c r="F66" s="1">
        <f>수강생명단!C62</f>
        <v>45080</v>
      </c>
      <c r="G66" s="1" t="str">
        <f>수강생명단!D62</f>
        <v>김유선</v>
      </c>
      <c r="H66" s="1">
        <f>IFERROR(IF(VLOOKUP($F66,'1주차'!$F$5:$I$393,3,FALSE)="","",VLOOKUP($F66,'1주차'!$F$5:$I$393,3,FALSE)),"")</f>
        <v>90</v>
      </c>
      <c r="I66" s="1" t="str">
        <f>IFERROR(IF(VLOOKUP($Q66,'1주차'!$F$5:$I$393,3,FALSE)="","",VLOOKUP($B66,'1주차'!$Q$5:$S$393,3,FALSE)),"")</f>
        <v/>
      </c>
      <c r="K66" s="1">
        <f>수강생명단!C62</f>
        <v>45080</v>
      </c>
      <c r="L66" s="1" t="str">
        <f>수강생명단!D62</f>
        <v>김유선</v>
      </c>
      <c r="M66" s="1">
        <f>IFERROR(IF(VLOOKUP($K66,'1주차'!$K$5:$N$393,3,FALSE)="","",VLOOKUP($K66,'1주차'!$K$5:$N$393,3,FALSE)),"")</f>
        <v>95</v>
      </c>
      <c r="N66" s="1" t="str">
        <f>IFERROR(IF(VLOOKUP($Q66,'1주차'!$N$5:$KQ$393,3,FALSE)="","",VLOOKUP($B66,'1주차'!$Q$5:$S$393,3,FALSE)),"")</f>
        <v/>
      </c>
      <c r="P66" s="1">
        <f>수강생명단!C62</f>
        <v>45080</v>
      </c>
      <c r="Q66" s="1" t="str">
        <f>수강생명단!D62</f>
        <v>김유선</v>
      </c>
      <c r="R66" s="1" t="str">
        <f>IFERROR(IF(VLOOKUP($P66,'1주차'!$P$5:$S$393,3,FALSE)="","",VLOOKUP($P66,'1주차'!$P$5:$S$393,3,FALSE)),"")</f>
        <v/>
      </c>
      <c r="S66" s="1" t="str">
        <f>IFERROR(IF(VLOOKUP($P66,'1주차'!$P$5:$S$393,4,FALSE)="","",VLOOKUP($P66,'1주차'!$P$5:$S$393,4,FALSE)),"")</f>
        <v/>
      </c>
      <c r="U66" s="1">
        <f>수강생명단!C62</f>
        <v>45080</v>
      </c>
      <c r="V66" s="1" t="str">
        <f>수강생명단!D62</f>
        <v>김유선</v>
      </c>
      <c r="Z66" s="1">
        <f>수강생명단!$C62</f>
        <v>45080</v>
      </c>
      <c r="AA66" s="1" t="str">
        <f>수강생명단!D62</f>
        <v>김유선</v>
      </c>
      <c r="AB66" s="1">
        <f>IFERROR(IF(VLOOKUP($A66,'2주차'!$A$5:$D$406,3,FALSE)="","",VLOOKUP($A66,'2주차'!$A$5:$D$406,3,FALSE)),"")</f>
        <v>100</v>
      </c>
      <c r="AC66" s="1">
        <f>IFERROR(VLOOKUP($Z66,'2주차'!$A$5:$D$400,4,FALSE)," ")</f>
        <v>100</v>
      </c>
      <c r="AE66" s="1">
        <f>수강생명단!$C62</f>
        <v>45080</v>
      </c>
      <c r="AF66" s="1" t="str">
        <f>수강생명단!D62</f>
        <v>김유선</v>
      </c>
      <c r="AG66" s="1">
        <f>IFERROR(IF(VLOOKUP($AE66,'2주차'!$F$5:$I$406,3,FALSE)="","",VLOOKUP($F66,'2주차'!$F$5:$I$406,3,FALSE)),"")</f>
        <v>100</v>
      </c>
      <c r="AH66" s="1">
        <f>IFERROR(VLOOKUP($AE66,'2주차'!$F$5:$I$400,4,FALSE)," ")</f>
        <v>90</v>
      </c>
      <c r="AJ66" s="1">
        <f>수강생명단!$C62</f>
        <v>45080</v>
      </c>
      <c r="AK66" s="1" t="str">
        <f>수강생명단!D62</f>
        <v>김유선</v>
      </c>
      <c r="AL66" s="1">
        <f>IFERROR(IF(VLOOKUP($AJ66,'2주차'!$U$5:$X$406,3,FALSE)="","",VLOOKUP($F66,'2주차'!$U$5:$X$406,3,FALSE)),"")</f>
        <v>90</v>
      </c>
      <c r="AM66" s="1">
        <f>IFERROR(VLOOKUP($AJ66,'2주차'!$U$5:$X$400,4,FALSE)," ")</f>
        <v>80</v>
      </c>
      <c r="AO66" s="1">
        <f>수강생명단!$C62</f>
        <v>45080</v>
      </c>
      <c r="AP66" s="1" t="str">
        <f>수강생명단!D62</f>
        <v>김유선</v>
      </c>
      <c r="AQ66" s="1">
        <f>IFERROR(IF(VLOOKUP($AO66,'2주차'!$Z$5:$AC$406,3,FALSE)="","",VLOOKUP($AO66,'2주차'!$Z$5:$AC$406,3,FALSE)),"")</f>
        <v>95</v>
      </c>
      <c r="AR66" s="1">
        <f>IFERROR(VLOOKUP($AO66,'2주차'!$Z$5:$AC$400,4,FALSE)," ")</f>
        <v>60</v>
      </c>
      <c r="AT66" s="1">
        <f>수강생명단!$C62</f>
        <v>45080</v>
      </c>
      <c r="AU66" s="1">
        <f>수강생명단!C62</f>
        <v>45080</v>
      </c>
      <c r="AV66" s="1">
        <f>IFERROR(IF(VLOOKUP($AU66,'2주차'!$AF$5:$AI$406,3,FALSE)="","",VLOOKUP($AU66,'2주차'!$AF$5:$AI$406,3,FALSE)),"")</f>
        <v>93</v>
      </c>
      <c r="AX66" s="1">
        <f>수강생명단!$C62</f>
        <v>45080</v>
      </c>
      <c r="AY66" s="1" t="str">
        <f>수강생명단!D62</f>
        <v>김유선</v>
      </c>
      <c r="AZ66" s="1">
        <f>IFERROR(IF(VLOOKUP($A66,'3주차'!$A$5:$D$406,3,FALSE)="","",VLOOKUP($A66,'3주차'!$A$5:$D$406,3,FALSE)),"")</f>
        <v>100</v>
      </c>
      <c r="BA66" s="1">
        <f>IFERROR(VLOOKUP($Z66,'3주차'!$A$5:$D$400,4,FALSE)," ")</f>
        <v>100</v>
      </c>
      <c r="BC66" s="1">
        <f>수강생명단!$C62</f>
        <v>45080</v>
      </c>
      <c r="BD66" s="1" t="str">
        <f>수강생명단!D62</f>
        <v>김유선</v>
      </c>
      <c r="BE66" s="1">
        <f>IFERROR(IF(VLOOKUP($BC66,'3주차'!$F$5:$I$406,3,FALSE)="","",VLOOKUP($F66,'3주차'!$F$5:$I$406,3,FALSE)),"")</f>
        <v>100</v>
      </c>
      <c r="BF66" s="1">
        <f>IFERROR(VLOOKUP($BC66,'3주차'!$F$5:$I$400,4,FALSE)," ")</f>
        <v>100</v>
      </c>
      <c r="BH66" s="1">
        <f>수강생명단!$C62</f>
        <v>45080</v>
      </c>
      <c r="BI66" s="1" t="str">
        <f>수강생명단!D62</f>
        <v>김유선</v>
      </c>
      <c r="BJ66" s="1">
        <f>IFERROR(IF(VLOOKUP($BH66,'3주차'!$K$5:$N$406,3,FALSE)="","",VLOOKUP($AJ66,'3주차'!$K$5:$XN$406,3,FALSE)),"")</f>
        <v>100</v>
      </c>
      <c r="BK66" s="1">
        <f>IFERROR(VLOOKUP($BH66,'3주차'!$K$5:$N$400,4,FALSE)," ")</f>
        <v>90</v>
      </c>
      <c r="BM66" s="1">
        <f>수강생명단!$C62</f>
        <v>45080</v>
      </c>
      <c r="BN66" s="1" t="str">
        <f>수강생명단!D62</f>
        <v>김유선</v>
      </c>
      <c r="BO66" s="1" t="str">
        <f>IFERROR(IF(VLOOKUP($BM66,'3주차'!$P$5:$S$406,3,FALSE)="","",VLOOKUP($BM66,'3주차'!$P$5:$S$406,3,FALSE)),"")</f>
        <v/>
      </c>
      <c r="BP66" s="1" t="str">
        <f>IFERROR(VLOOKUP($BM66,'3주차'!$P$5:$S$400,4,FALSE)," ")</f>
        <v xml:space="preserve"> </v>
      </c>
      <c r="BR66" s="1">
        <f>수강생명단!$C62</f>
        <v>45080</v>
      </c>
      <c r="BS66" s="1">
        <f>수강생명단!C62</f>
        <v>45080</v>
      </c>
      <c r="BT66" s="1">
        <f>IFERROR(IF(VLOOKUP($BS66,'3주차'!$V$5:$X$406,3,FALSE)="","",VLOOKUP($BS66,'3주차'!$V$5:$X$406,3,FALSE)),"")</f>
        <v>99</v>
      </c>
      <c r="BW66" s="1">
        <f>수강생명단!$C62</f>
        <v>45080</v>
      </c>
      <c r="BX66" s="1" t="str">
        <f>수강생명단!D62</f>
        <v>김유선</v>
      </c>
      <c r="BY66" s="1">
        <f>IFERROR(IF(VLOOKUP($A66,'4주차'!$A$5:$D$406,3,FALSE)="","",VLOOKUP($A66,'4주차'!$A$5:$D$406,3,FALSE)),"")</f>
        <v>95</v>
      </c>
      <c r="BZ66" s="1">
        <f>IFERROR(VLOOKUP($Z66,'4주차'!$A$5:$D$400,4,FALSE)," ")</f>
        <v>60</v>
      </c>
      <c r="CB66" s="1">
        <f>수강생명단!$C62</f>
        <v>45080</v>
      </c>
      <c r="CC66" s="1" t="str">
        <f>수강생명단!D62</f>
        <v>김유선</v>
      </c>
      <c r="CD66" s="1" t="str">
        <f>IFERROR(IF(VLOOKUP($BC66,'4주차'!$F$5:$I$406,3,FALSE)="","",VLOOKUP($F66,'4주차'!$F$5:$I$406,3,FALSE)),"")</f>
        <v/>
      </c>
      <c r="CE66" s="1" t="str">
        <f>IFERROR(VLOOKUP($BC66,'4주차'!$F$5:$I$400,4,FALSE)," ")</f>
        <v xml:space="preserve"> </v>
      </c>
      <c r="CG66" s="1">
        <f>수강생명단!$C62</f>
        <v>45080</v>
      </c>
      <c r="CH66" s="1" t="str">
        <f>수강생명단!D62</f>
        <v>김유선</v>
      </c>
      <c r="CI66" s="1" t="str">
        <f>IFERROR(IF(VLOOKUP($BH66,'4주차'!$K$5:$N$406,3,FALSE)="","",VLOOKUP($AJ66,'4주차'!$K$5:$WU$406,3,FALSE)),"")</f>
        <v/>
      </c>
      <c r="CJ66" s="1" t="str">
        <f>IFERROR(VLOOKUP($BH66,'4주차'!$K$5:$N$400,4,FALSE)," ")</f>
        <v xml:space="preserve"> </v>
      </c>
      <c r="CL66" s="1">
        <f>수강생명단!$C62</f>
        <v>45080</v>
      </c>
      <c r="CM66" s="1" t="str">
        <f>수강생명단!D62</f>
        <v>김유선</v>
      </c>
      <c r="CN66" s="1" t="str">
        <f>IFERROR(IF(VLOOKUP($BM66,'4주차'!$P$5:$S$406,3,FALSE)="","",VLOOKUP($BM66,'4주차'!$P$5:$S$406,3,FALSE)),"")</f>
        <v/>
      </c>
      <c r="CO66" s="1" t="str">
        <f>IFERROR(VLOOKUP($BM66,'4주차'!$P$5:$S$400,4,FALSE)," ")</f>
        <v xml:space="preserve"> </v>
      </c>
      <c r="CQ66" s="1">
        <f>수강생명단!$C62</f>
        <v>45080</v>
      </c>
      <c r="CR66" s="1">
        <f>수강생명단!C62</f>
        <v>45080</v>
      </c>
      <c r="CS66" s="1" t="str">
        <f>IFERROR(IF(VLOOKUP($BS66,'4주차'!$V$5:$X$406,3,FALSE)="","",VLOOKUP($BS66,'4주차'!$V$5:$X$406,3,FALSE)),"")</f>
        <v/>
      </c>
      <c r="CV66" s="1">
        <v>59</v>
      </c>
      <c r="CW66" s="1" t="str">
        <f>수강생명단!D62</f>
        <v>김유선</v>
      </c>
      <c r="CX66" s="1" t="str">
        <f>IFERROR(VLOOKUP($BX66,'5주차'!$B$5:$D$400,2,FALSE),"불참")</f>
        <v>탈락</v>
      </c>
      <c r="CY66" s="1" t="str">
        <f>IFERROR(VLOOKUP($AY66,'5주차'!$B$5:$D$400,3,FALSE),"불참")</f>
        <v>탈락</v>
      </c>
      <c r="DA66" s="1">
        <v>59</v>
      </c>
      <c r="DB66" s="1" t="str">
        <f>수강생명단!D62</f>
        <v>김유선</v>
      </c>
      <c r="DC66" s="1" t="str">
        <f>IFERROR(VLOOKUP($CC66,'5주차'!$G$5:$I$400,2,FALSE),"불참")</f>
        <v>탈락</v>
      </c>
      <c r="DD66" s="1" t="str">
        <f>IFERROR(VLOOKUP($CC66,'5주차'!$G$5:$I$400,3,FALSE),"불참")</f>
        <v>탈락</v>
      </c>
      <c r="DF66" s="1">
        <v>59</v>
      </c>
      <c r="DG66" s="1" t="str">
        <f>수강생명단!D62</f>
        <v>김유선</v>
      </c>
      <c r="DH66" s="1" t="str">
        <f>IFERROR(VLOOKUP($CH66,'5주차'!$V$5:$X$400,2,FALSE),"불참")</f>
        <v>탈락</v>
      </c>
      <c r="DI66" s="1" t="str">
        <f>IFERROR(VLOOKUP($BI66,'5주차'!$V$5:$X$400,3,FALSE),"불참")</f>
        <v>탈락</v>
      </c>
      <c r="DK66" s="1">
        <v>59</v>
      </c>
      <c r="DL66" s="1" t="str">
        <f>수강생명단!D62</f>
        <v>김유선</v>
      </c>
      <c r="DM66" s="1" t="str">
        <f>IFERROR(VLOOKUP($CM66,'5주차'!$AA$5:$AC$400,2,FALSE),"불참")</f>
        <v>불참</v>
      </c>
      <c r="DN66" s="1" t="str">
        <f>IFERROR(VLOOKUP($CM66,'5주차'!$AA$5:$AC$400,3,FALSE),"불참")</f>
        <v>불참</v>
      </c>
      <c r="DP66" s="1">
        <v>59</v>
      </c>
      <c r="DQ66" s="1" t="str">
        <f>수강생명단!D62</f>
        <v>김유선</v>
      </c>
      <c r="DR66" s="1" t="str">
        <f>IFERROR(VLOOKUP(#REF!,'5주차'!$AF$5:$AH$400,2,FALSE),"불참")</f>
        <v>불참</v>
      </c>
      <c r="DS66" s="1" t="str">
        <f>IFERROR(VLOOKUP(#REF!,'5주차'!$AF$5:$AH$400,3,FALSE),"불참")</f>
        <v>불참</v>
      </c>
      <c r="DU66" s="1">
        <v>59</v>
      </c>
      <c r="DV66" s="1">
        <f>수강생명단!C62</f>
        <v>45080</v>
      </c>
      <c r="DW66" s="1" t="str">
        <f>IFERROR(VLOOKUP($DV66,'5주차'!$AK$5:$AL$400,2,FALSE),"불참")</f>
        <v>탈락</v>
      </c>
      <c r="DX66" s="1" t="str">
        <f>IFERROR(VLOOKUP($DV66,'5주차'!$AK$5:$AL$400,2,FALSE),"불참")</f>
        <v>탈락</v>
      </c>
    </row>
    <row r="67" spans="1:128" ht="21.95" customHeight="1" x14ac:dyDescent="0.15">
      <c r="A67" s="1">
        <f>수강생명단!$C63</f>
        <v>32677</v>
      </c>
      <c r="B67" s="1" t="str">
        <f>수강생명단!D63</f>
        <v>김윤서</v>
      </c>
      <c r="C67" s="1">
        <f>IFERROR(IF(VLOOKUP($A67,'1주차'!$A$5:$D$393,3,FALSE)="","",VLOOKUP($A67,'1주차'!$A$5:$D$393,3,FALSE)),"")</f>
        <v>70</v>
      </c>
      <c r="D67" s="1" t="str">
        <f>IFERROR(IF(VLOOKUP($Q67,'1주차'!$A$5:$D$393,4,FALSE)="","",VLOOKUP($B67,'1주차'!$Q$5:$S$393,3,FALSE)),"")</f>
        <v/>
      </c>
      <c r="F67" s="1">
        <f>수강생명단!C63</f>
        <v>32677</v>
      </c>
      <c r="G67" s="1" t="str">
        <f>수강생명단!D63</f>
        <v>김윤서</v>
      </c>
      <c r="H67" s="1">
        <f>IFERROR(IF(VLOOKUP($F67,'1주차'!$F$5:$I$393,3,FALSE)="","",VLOOKUP($F67,'1주차'!$F$5:$I$393,3,FALSE)),"")</f>
        <v>85</v>
      </c>
      <c r="I67" s="1" t="str">
        <f>IFERROR(IF(VLOOKUP($Q67,'1주차'!$F$5:$I$393,3,FALSE)="","",VLOOKUP($B67,'1주차'!$Q$5:$S$393,3,FALSE)),"")</f>
        <v/>
      </c>
      <c r="K67" s="1">
        <f>수강생명단!C63</f>
        <v>32677</v>
      </c>
      <c r="L67" s="1" t="str">
        <f>수강생명단!D63</f>
        <v>김윤서</v>
      </c>
      <c r="M67" s="1">
        <f>IFERROR(IF(VLOOKUP($K67,'1주차'!$K$5:$N$393,3,FALSE)="","",VLOOKUP($K67,'1주차'!$K$5:$N$393,3,FALSE)),"")</f>
        <v>90</v>
      </c>
      <c r="N67" s="1" t="str">
        <f>IFERROR(IF(VLOOKUP($Q67,'1주차'!$N$5:$KQ$393,3,FALSE)="","",VLOOKUP($B67,'1주차'!$Q$5:$S$393,3,FALSE)),"")</f>
        <v/>
      </c>
      <c r="P67" s="1">
        <f>수강생명단!C63</f>
        <v>32677</v>
      </c>
      <c r="Q67" s="1" t="str">
        <f>수강생명단!D63</f>
        <v>김윤서</v>
      </c>
      <c r="R67" s="1">
        <f>IFERROR(IF(VLOOKUP($P67,'1주차'!$P$5:$S$393,3,FALSE)="","",VLOOKUP($P67,'1주차'!$P$5:$S$393,3,FALSE)),"")</f>
        <v>75</v>
      </c>
      <c r="S67" s="1">
        <f>IFERROR(IF(VLOOKUP($P67,'1주차'!$P$5:$S$393,4,FALSE)="","",VLOOKUP($P67,'1주차'!$P$5:$S$393,4,FALSE)),"")</f>
        <v>70</v>
      </c>
      <c r="U67" s="1">
        <f>수강생명단!C63</f>
        <v>32677</v>
      </c>
      <c r="V67" s="1" t="str">
        <f>수강생명단!D63</f>
        <v>김윤서</v>
      </c>
      <c r="Z67" s="1">
        <f>수강생명단!$C63</f>
        <v>32677</v>
      </c>
      <c r="AA67" s="1" t="str">
        <f>수강생명단!D63</f>
        <v>김윤서</v>
      </c>
      <c r="AB67" s="1">
        <f>IFERROR(IF(VLOOKUP($A67,'2주차'!$A$5:$D$406,3,FALSE)="","",VLOOKUP($A67,'2주차'!$A$5:$D$406,3,FALSE)),"")</f>
        <v>95</v>
      </c>
      <c r="AC67" s="1">
        <f>IFERROR(VLOOKUP($Z67,'2주차'!$A$5:$D$400,4,FALSE)," ")</f>
        <v>90</v>
      </c>
      <c r="AE67" s="1">
        <f>수강생명단!$C63</f>
        <v>32677</v>
      </c>
      <c r="AF67" s="1" t="str">
        <f>수강생명단!D63</f>
        <v>김윤서</v>
      </c>
      <c r="AG67" s="1">
        <f>IFERROR(IF(VLOOKUP($AE67,'2주차'!$F$5:$I$406,3,FALSE)="","",VLOOKUP($F67,'2주차'!$F$5:$I$406,3,FALSE)),"")</f>
        <v>90</v>
      </c>
      <c r="AH67" s="1">
        <f>IFERROR(VLOOKUP($AE67,'2주차'!$F$5:$I$400,4,FALSE)," ")</f>
        <v>100</v>
      </c>
      <c r="AJ67" s="1">
        <f>수강생명단!$C63</f>
        <v>32677</v>
      </c>
      <c r="AK67" s="1" t="str">
        <f>수강생명단!D63</f>
        <v>김윤서</v>
      </c>
      <c r="AL67" s="1">
        <f>IFERROR(IF(VLOOKUP($AJ67,'2주차'!$U$5:$X$406,3,FALSE)="","",VLOOKUP($F67,'2주차'!$U$5:$X$406,3,FALSE)),"")</f>
        <v>60</v>
      </c>
      <c r="AM67" s="1">
        <f>IFERROR(VLOOKUP($AJ67,'2주차'!$U$5:$X$400,4,FALSE)," ")</f>
        <v>70</v>
      </c>
      <c r="AO67" s="1">
        <f>수강생명단!$C63</f>
        <v>32677</v>
      </c>
      <c r="AP67" s="1" t="str">
        <f>수강생명단!D63</f>
        <v>김윤서</v>
      </c>
      <c r="AQ67" s="1">
        <f>IFERROR(IF(VLOOKUP($AO67,'2주차'!$Z$5:$AC$406,3,FALSE)="","",VLOOKUP($AO67,'2주차'!$Z$5:$AC$406,3,FALSE)),"")</f>
        <v>65</v>
      </c>
      <c r="AR67" s="1">
        <f>IFERROR(VLOOKUP($AO67,'2주차'!$Z$5:$AC$400,4,FALSE)," ")</f>
        <v>60</v>
      </c>
      <c r="AT67" s="1">
        <f>수강생명단!$C63</f>
        <v>32677</v>
      </c>
      <c r="AU67" s="1">
        <f>수강생명단!C63</f>
        <v>32677</v>
      </c>
      <c r="AV67" s="1">
        <f>IFERROR(IF(VLOOKUP($AU67,'2주차'!$AF$5:$AI$406,3,FALSE)="","",VLOOKUP($AU67,'2주차'!$AF$5:$AI$406,3,FALSE)),"")</f>
        <v>92</v>
      </c>
      <c r="AX67" s="1">
        <f>수강생명단!$C63</f>
        <v>32677</v>
      </c>
      <c r="AY67" s="1" t="str">
        <f>수강생명단!D63</f>
        <v>김윤서</v>
      </c>
      <c r="AZ67" s="1">
        <f>IFERROR(IF(VLOOKUP($A67,'3주차'!$A$5:$D$406,3,FALSE)="","",VLOOKUP($A67,'3주차'!$A$5:$D$406,3,FALSE)),"")</f>
        <v>75</v>
      </c>
      <c r="BA67" s="1">
        <f>IFERROR(VLOOKUP($Z67,'3주차'!$A$5:$D$400,4,FALSE)," ")</f>
        <v>100</v>
      </c>
      <c r="BC67" s="1">
        <f>수강생명단!$C63</f>
        <v>32677</v>
      </c>
      <c r="BD67" s="1" t="str">
        <f>수강생명단!D63</f>
        <v>김윤서</v>
      </c>
      <c r="BE67" s="1">
        <f>IFERROR(IF(VLOOKUP($BC67,'3주차'!$F$5:$I$406,3,FALSE)="","",VLOOKUP($F67,'3주차'!$F$5:$I$406,3,FALSE)),"")</f>
        <v>90</v>
      </c>
      <c r="BF67" s="1">
        <f>IFERROR(VLOOKUP($BC67,'3주차'!$F$5:$I$400,4,FALSE)," ")</f>
        <v>80</v>
      </c>
      <c r="BH67" s="1">
        <f>수강생명단!$C63</f>
        <v>32677</v>
      </c>
      <c r="BI67" s="1" t="str">
        <f>수강생명단!D63</f>
        <v>김윤서</v>
      </c>
      <c r="BJ67" s="1">
        <f>IFERROR(IF(VLOOKUP($BH67,'3주차'!$K$5:$N$406,3,FALSE)="","",VLOOKUP($AJ67,'3주차'!$K$5:$XN$406,3,FALSE)),"")</f>
        <v>60</v>
      </c>
      <c r="BK67" s="1">
        <f>IFERROR(VLOOKUP($BH67,'3주차'!$K$5:$N$400,4,FALSE)," ")</f>
        <v>90</v>
      </c>
      <c r="BM67" s="1">
        <f>수강생명단!$C63</f>
        <v>32677</v>
      </c>
      <c r="BN67" s="1" t="str">
        <f>수강생명단!D63</f>
        <v>김윤서</v>
      </c>
      <c r="BO67" s="1">
        <f>IFERROR(IF(VLOOKUP($BM67,'3주차'!$P$5:$S$406,3,FALSE)="","",VLOOKUP($BM67,'3주차'!$P$5:$S$406,3,FALSE)),"")</f>
        <v>65</v>
      </c>
      <c r="BP67" s="1">
        <f>IFERROR(VLOOKUP($BM67,'3주차'!$P$5:$S$400,4,FALSE)," ")</f>
        <v>90</v>
      </c>
      <c r="BR67" s="1">
        <f>수강생명단!$C63</f>
        <v>32677</v>
      </c>
      <c r="BS67" s="1">
        <f>수강생명단!C63</f>
        <v>32677</v>
      </c>
      <c r="BT67" s="1">
        <f>IFERROR(IF(VLOOKUP($BS67,'3주차'!$V$5:$X$406,3,FALSE)="","",VLOOKUP($BS67,'3주차'!$V$5:$X$406,3,FALSE)),"")</f>
        <v>90</v>
      </c>
      <c r="BW67" s="1">
        <f>수강생명단!$C63</f>
        <v>32677</v>
      </c>
      <c r="BX67" s="1" t="str">
        <f>수강생명단!D63</f>
        <v>김윤서</v>
      </c>
      <c r="BY67" s="1">
        <f>IFERROR(IF(VLOOKUP($A67,'4주차'!$A$5:$D$406,3,FALSE)="","",VLOOKUP($A67,'4주차'!$A$5:$D$406,3,FALSE)),"")</f>
        <v>80</v>
      </c>
      <c r="BZ67" s="1">
        <f>IFERROR(VLOOKUP($Z67,'4주차'!$A$5:$D$400,4,FALSE)," ")</f>
        <v>40</v>
      </c>
      <c r="CB67" s="1">
        <f>수강생명단!$C63</f>
        <v>32677</v>
      </c>
      <c r="CC67" s="1" t="str">
        <f>수강생명단!D63</f>
        <v>김윤서</v>
      </c>
      <c r="CD67" s="1">
        <f>IFERROR(IF(VLOOKUP($BC67,'4주차'!$F$5:$I$406,3,FALSE)="","",VLOOKUP($F67,'4주차'!$F$5:$I$406,3,FALSE)),"")</f>
        <v>75</v>
      </c>
      <c r="CE67" s="1">
        <f>IFERROR(VLOOKUP($BC67,'4주차'!$F$5:$I$400,4,FALSE)," ")</f>
        <v>80</v>
      </c>
      <c r="CG67" s="1">
        <f>수강생명단!$C63</f>
        <v>32677</v>
      </c>
      <c r="CH67" s="1" t="str">
        <f>수강생명단!D63</f>
        <v>김윤서</v>
      </c>
      <c r="CI67" s="1">
        <f>IFERROR(IF(VLOOKUP($BH67,'4주차'!$K$5:$N$406,3,FALSE)="","",VLOOKUP($AJ67,'4주차'!$K$5:$WU$406,3,FALSE)),"")</f>
        <v>55</v>
      </c>
      <c r="CJ67" s="1">
        <f>IFERROR(VLOOKUP($BH67,'4주차'!$K$5:$N$400,4,FALSE)," ")</f>
        <v>50</v>
      </c>
      <c r="CL67" s="1">
        <f>수강생명단!$C63</f>
        <v>32677</v>
      </c>
      <c r="CM67" s="1" t="str">
        <f>수강생명단!D63</f>
        <v>김윤서</v>
      </c>
      <c r="CN67" s="1">
        <f>IFERROR(IF(VLOOKUP($BM67,'4주차'!$P$5:$S$406,3,FALSE)="","",VLOOKUP($BM67,'4주차'!$P$5:$S$406,3,FALSE)),"")</f>
        <v>45</v>
      </c>
      <c r="CO67" s="1">
        <f>IFERROR(VLOOKUP($BM67,'4주차'!$P$5:$S$400,4,FALSE)," ")</f>
        <v>60</v>
      </c>
      <c r="CQ67" s="1">
        <f>수강생명단!$C63</f>
        <v>32677</v>
      </c>
      <c r="CR67" s="1">
        <f>수강생명단!C63</f>
        <v>32677</v>
      </c>
      <c r="CS67" s="1">
        <f>IFERROR(IF(VLOOKUP($BS67,'4주차'!$V$5:$X$406,3,FALSE)="","",VLOOKUP($BS67,'4주차'!$V$5:$X$406,3,FALSE)),"")</f>
        <v>84</v>
      </c>
      <c r="CV67" s="1">
        <v>60</v>
      </c>
      <c r="CW67" s="1" t="str">
        <f>수강생명단!D63</f>
        <v>김윤서</v>
      </c>
      <c r="CX67" s="1">
        <f>IFERROR(VLOOKUP($BX67,'5주차'!$B$5:$D$400,2,FALSE),"불참")</f>
        <v>80</v>
      </c>
      <c r="CY67" s="1">
        <f>IFERROR(VLOOKUP($AY67,'5주차'!$B$5:$D$400,3,FALSE),"불참")</f>
        <v>70</v>
      </c>
      <c r="DA67" s="1">
        <v>60</v>
      </c>
      <c r="DB67" s="1" t="str">
        <f>수강생명단!D63</f>
        <v>김윤서</v>
      </c>
      <c r="DC67" s="1" t="str">
        <f>IFERROR(VLOOKUP($CC67,'5주차'!$G$5:$I$400,2,FALSE),"불참")</f>
        <v>불참</v>
      </c>
      <c r="DD67" s="1" t="str">
        <f>IFERROR(VLOOKUP($CC67,'5주차'!$G$5:$I$400,3,FALSE),"불참")</f>
        <v>불참</v>
      </c>
      <c r="DF67" s="1">
        <v>60</v>
      </c>
      <c r="DG67" s="1" t="str">
        <f>수강생명단!D63</f>
        <v>김윤서</v>
      </c>
      <c r="DH67" s="1" t="str">
        <f>IFERROR(VLOOKUP($CH67,'5주차'!$V$5:$X$400,2,FALSE),"불참")</f>
        <v>불참</v>
      </c>
      <c r="DI67" s="1" t="str">
        <f>IFERROR(VLOOKUP($BI67,'5주차'!$V$5:$X$400,3,FALSE),"불참")</f>
        <v>불참</v>
      </c>
      <c r="DK67" s="1">
        <v>60</v>
      </c>
      <c r="DL67" s="1" t="str">
        <f>수강생명단!D63</f>
        <v>김윤서</v>
      </c>
      <c r="DM67" s="1" t="str">
        <f>IFERROR(VLOOKUP($CM67,'5주차'!$AA$5:$AC$400,2,FALSE),"불참")</f>
        <v>불참</v>
      </c>
      <c r="DN67" s="1" t="str">
        <f>IFERROR(VLOOKUP($CM67,'5주차'!$AA$5:$AC$400,3,FALSE),"불참")</f>
        <v>불참</v>
      </c>
      <c r="DP67" s="1">
        <v>60</v>
      </c>
      <c r="DQ67" s="1" t="str">
        <f>수강생명단!D63</f>
        <v>김윤서</v>
      </c>
      <c r="DR67" s="1" t="str">
        <f>IFERROR(VLOOKUP(#REF!,'5주차'!$AF$5:$AH$400,2,FALSE),"불참")</f>
        <v>불참</v>
      </c>
      <c r="DS67" s="1" t="str">
        <f>IFERROR(VLOOKUP(#REF!,'5주차'!$AF$5:$AH$400,3,FALSE),"불참")</f>
        <v>불참</v>
      </c>
      <c r="DU67" s="1">
        <v>60</v>
      </c>
      <c r="DV67" s="1">
        <f>수강생명단!C63</f>
        <v>32677</v>
      </c>
      <c r="DW67" s="1" t="str">
        <f>IFERROR(VLOOKUP($DV67,'5주차'!$AK$5:$AL$400,2,FALSE),"불참")</f>
        <v>불참</v>
      </c>
      <c r="DX67" s="1" t="str">
        <f>IFERROR(VLOOKUP($DV67,'5주차'!$AK$5:$AL$400,2,FALSE),"불참")</f>
        <v>불참</v>
      </c>
    </row>
    <row r="68" spans="1:128" ht="21.95" customHeight="1" x14ac:dyDescent="0.15">
      <c r="A68" s="1">
        <f>수강생명단!$C64</f>
        <v>45043</v>
      </c>
      <c r="B68" s="1" t="str">
        <f>수강생명단!D64</f>
        <v>김이레</v>
      </c>
      <c r="C68" s="1">
        <f>IFERROR(IF(VLOOKUP($A68,'1주차'!$A$5:$D$393,3,FALSE)="","",VLOOKUP($A68,'1주차'!$A$5:$D$393,3,FALSE)),"")</f>
        <v>100</v>
      </c>
      <c r="D68" s="1" t="str">
        <f>IFERROR(IF(VLOOKUP($Q68,'1주차'!$A$5:$D$393,4,FALSE)="","",VLOOKUP($B68,'1주차'!$Q$5:$S$393,3,FALSE)),"")</f>
        <v/>
      </c>
      <c r="F68" s="1">
        <f>수강생명단!C64</f>
        <v>45043</v>
      </c>
      <c r="G68" s="1" t="str">
        <f>수강생명단!D64</f>
        <v>김이레</v>
      </c>
      <c r="H68" s="1">
        <f>IFERROR(IF(VLOOKUP($F68,'1주차'!$F$5:$I$393,3,FALSE)="","",VLOOKUP($F68,'1주차'!$F$5:$I$393,3,FALSE)),"")</f>
        <v>100</v>
      </c>
      <c r="I68" s="1" t="str">
        <f>IFERROR(IF(VLOOKUP($Q68,'1주차'!$F$5:$I$393,3,FALSE)="","",VLOOKUP($B68,'1주차'!$Q$5:$S$393,3,FALSE)),"")</f>
        <v/>
      </c>
      <c r="K68" s="1">
        <f>수강생명단!C64</f>
        <v>45043</v>
      </c>
      <c r="L68" s="1" t="str">
        <f>수강생명단!D64</f>
        <v>김이레</v>
      </c>
      <c r="M68" s="1">
        <f>IFERROR(IF(VLOOKUP($K68,'1주차'!$K$5:$N$393,3,FALSE)="","",VLOOKUP($K68,'1주차'!$K$5:$N$393,3,FALSE)),"")</f>
        <v>100</v>
      </c>
      <c r="N68" s="1" t="str">
        <f>IFERROR(IF(VLOOKUP($Q68,'1주차'!$N$5:$KQ$393,3,FALSE)="","",VLOOKUP($B68,'1주차'!$Q$5:$S$393,3,FALSE)),"")</f>
        <v/>
      </c>
      <c r="P68" s="1">
        <f>수강생명단!C64</f>
        <v>45043</v>
      </c>
      <c r="Q68" s="1" t="str">
        <f>수강생명단!D64</f>
        <v>김이레</v>
      </c>
      <c r="R68" s="1">
        <f>IFERROR(IF(VLOOKUP($P68,'1주차'!$P$5:$S$393,3,FALSE)="","",VLOOKUP($P68,'1주차'!$P$5:$S$393,3,FALSE)),"")</f>
        <v>85</v>
      </c>
      <c r="S68" s="1">
        <f>IFERROR(IF(VLOOKUP($P68,'1주차'!$P$5:$S$393,4,FALSE)="","",VLOOKUP($P68,'1주차'!$P$5:$S$393,4,FALSE)),"")</f>
        <v>80</v>
      </c>
      <c r="U68" s="1">
        <f>수강생명단!C64</f>
        <v>45043</v>
      </c>
      <c r="V68" s="1" t="str">
        <f>수강생명단!D64</f>
        <v>김이레</v>
      </c>
      <c r="Z68" s="1">
        <f>수강생명단!$C64</f>
        <v>45043</v>
      </c>
      <c r="AA68" s="1" t="str">
        <f>수강생명단!D64</f>
        <v>김이레</v>
      </c>
      <c r="AB68" s="1">
        <f>IFERROR(IF(VLOOKUP($A68,'2주차'!$A$5:$D$406,3,FALSE)="","",VLOOKUP($A68,'2주차'!$A$5:$D$406,3,FALSE)),"")</f>
        <v>90</v>
      </c>
      <c r="AC68" s="1">
        <f>IFERROR(VLOOKUP($Z68,'2주차'!$A$5:$D$400,4,FALSE)," ")</f>
        <v>90</v>
      </c>
      <c r="AE68" s="1">
        <f>수강생명단!$C64</f>
        <v>45043</v>
      </c>
      <c r="AF68" s="1" t="str">
        <f>수강생명단!D64</f>
        <v>김이레</v>
      </c>
      <c r="AG68" s="1">
        <f>IFERROR(IF(VLOOKUP($AE68,'2주차'!$F$5:$I$406,3,FALSE)="","",VLOOKUP($F68,'2주차'!$F$5:$I$406,3,FALSE)),"")</f>
        <v>100</v>
      </c>
      <c r="AH68" s="1">
        <f>IFERROR(VLOOKUP($AE68,'2주차'!$F$5:$I$400,4,FALSE)," ")</f>
        <v>80</v>
      </c>
      <c r="AJ68" s="1">
        <f>수강생명단!$C64</f>
        <v>45043</v>
      </c>
      <c r="AK68" s="1" t="str">
        <f>수강생명단!D64</f>
        <v>김이레</v>
      </c>
      <c r="AL68" s="1">
        <f>IFERROR(IF(VLOOKUP($AJ68,'2주차'!$U$5:$X$406,3,FALSE)="","",VLOOKUP($F68,'2주차'!$U$5:$X$406,3,FALSE)),"")</f>
        <v>85</v>
      </c>
      <c r="AM68" s="1">
        <f>IFERROR(VLOOKUP($AJ68,'2주차'!$U$5:$X$400,4,FALSE)," ")</f>
        <v>70</v>
      </c>
      <c r="AO68" s="1">
        <f>수강생명단!$C64</f>
        <v>45043</v>
      </c>
      <c r="AP68" s="1" t="str">
        <f>수강생명단!D64</f>
        <v>김이레</v>
      </c>
      <c r="AQ68" s="1">
        <f>IFERROR(IF(VLOOKUP($AO68,'2주차'!$Z$5:$AC$406,3,FALSE)="","",VLOOKUP($AO68,'2주차'!$Z$5:$AC$406,3,FALSE)),"")</f>
        <v>85</v>
      </c>
      <c r="AR68" s="1">
        <f>IFERROR(VLOOKUP($AO68,'2주차'!$Z$5:$AC$400,4,FALSE)," ")</f>
        <v>80</v>
      </c>
      <c r="AT68" s="1">
        <f>수강생명단!$C64</f>
        <v>45043</v>
      </c>
      <c r="AU68" s="1">
        <f>수강생명단!C64</f>
        <v>45043</v>
      </c>
      <c r="AV68" s="1">
        <f>IFERROR(IF(VLOOKUP($AU68,'2주차'!$AF$5:$AI$406,3,FALSE)="","",VLOOKUP($AU68,'2주차'!$AF$5:$AI$406,3,FALSE)),"")</f>
        <v>96</v>
      </c>
      <c r="AX68" s="1">
        <f>수강생명단!$C64</f>
        <v>45043</v>
      </c>
      <c r="AY68" s="1" t="str">
        <f>수강생명단!D64</f>
        <v>김이레</v>
      </c>
      <c r="AZ68" s="1">
        <f>IFERROR(IF(VLOOKUP($A68,'3주차'!$A$5:$D$406,3,FALSE)="","",VLOOKUP($A68,'3주차'!$A$5:$D$406,3,FALSE)),"")</f>
        <v>90</v>
      </c>
      <c r="BA68" s="1">
        <f>IFERROR(VLOOKUP($Z68,'3주차'!$A$5:$D$400,4,FALSE)," ")</f>
        <v>100</v>
      </c>
      <c r="BC68" s="1">
        <f>수강생명단!$C64</f>
        <v>45043</v>
      </c>
      <c r="BD68" s="1" t="str">
        <f>수강생명단!D64</f>
        <v>김이레</v>
      </c>
      <c r="BE68" s="1">
        <f>IFERROR(IF(VLOOKUP($BC68,'3주차'!$F$5:$I$406,3,FALSE)="","",VLOOKUP($F68,'3주차'!$F$5:$I$406,3,FALSE)),"")</f>
        <v>90</v>
      </c>
      <c r="BF68" s="1">
        <f>IFERROR(VLOOKUP($BC68,'3주차'!$F$5:$I$400,4,FALSE)," ")</f>
        <v>100</v>
      </c>
      <c r="BH68" s="1">
        <f>수강생명단!$C64</f>
        <v>45043</v>
      </c>
      <c r="BI68" s="1" t="str">
        <f>수강생명단!D64</f>
        <v>김이레</v>
      </c>
      <c r="BJ68" s="1">
        <f>IFERROR(IF(VLOOKUP($BH68,'3주차'!$K$5:$N$406,3,FALSE)="","",VLOOKUP($AJ68,'3주차'!$K$5:$XN$406,3,FALSE)),"")</f>
        <v>90</v>
      </c>
      <c r="BK68" s="1">
        <f>IFERROR(VLOOKUP($BH68,'3주차'!$K$5:$N$400,4,FALSE)," ")</f>
        <v>100</v>
      </c>
      <c r="BM68" s="1">
        <f>수강생명단!$C64</f>
        <v>45043</v>
      </c>
      <c r="BN68" s="1" t="str">
        <f>수강생명단!D64</f>
        <v>김이레</v>
      </c>
      <c r="BO68" s="1">
        <f>IFERROR(IF(VLOOKUP($BM68,'3주차'!$P$5:$S$406,3,FALSE)="","",VLOOKUP($BM68,'3주차'!$P$5:$S$406,3,FALSE)),"")</f>
        <v>85</v>
      </c>
      <c r="BP68" s="1">
        <f>IFERROR(VLOOKUP($BM68,'3주차'!$P$5:$S$400,4,FALSE)," ")</f>
        <v>80</v>
      </c>
      <c r="BR68" s="1">
        <f>수강생명단!$C64</f>
        <v>45043</v>
      </c>
      <c r="BS68" s="1">
        <f>수강생명단!C64</f>
        <v>45043</v>
      </c>
      <c r="BT68" s="1">
        <f>IFERROR(IF(VLOOKUP($BS68,'3주차'!$V$5:$X$406,3,FALSE)="","",VLOOKUP($BS68,'3주차'!$V$5:$X$406,3,FALSE)),"")</f>
        <v>100</v>
      </c>
      <c r="BW68" s="1">
        <f>수강생명단!$C64</f>
        <v>45043</v>
      </c>
      <c r="BX68" s="1" t="str">
        <f>수강생명단!D64</f>
        <v>김이레</v>
      </c>
      <c r="BY68" s="1">
        <f>IFERROR(IF(VLOOKUP($A68,'4주차'!$A$5:$D$406,3,FALSE)="","",VLOOKUP($A68,'4주차'!$A$5:$D$406,3,FALSE)),"")</f>
        <v>95</v>
      </c>
      <c r="BZ68" s="1">
        <f>IFERROR(VLOOKUP($Z68,'4주차'!$A$5:$D$400,4,FALSE)," ")</f>
        <v>80</v>
      </c>
      <c r="CB68" s="1">
        <f>수강생명단!$C64</f>
        <v>45043</v>
      </c>
      <c r="CC68" s="1" t="str">
        <f>수강생명단!D64</f>
        <v>김이레</v>
      </c>
      <c r="CD68" s="1">
        <f>IFERROR(IF(VLOOKUP($BC68,'4주차'!$F$5:$I$406,3,FALSE)="","",VLOOKUP($F68,'4주차'!$F$5:$I$406,3,FALSE)),"")</f>
        <v>90</v>
      </c>
      <c r="CE68" s="1">
        <f>IFERROR(VLOOKUP($BC68,'4주차'!$F$5:$I$400,4,FALSE)," ")</f>
        <v>100</v>
      </c>
      <c r="CG68" s="1">
        <f>수강생명단!$C64</f>
        <v>45043</v>
      </c>
      <c r="CH68" s="1" t="str">
        <f>수강생명단!D64</f>
        <v>김이레</v>
      </c>
      <c r="CI68" s="1">
        <f>IFERROR(IF(VLOOKUP($BH68,'4주차'!$K$5:$N$406,3,FALSE)="","",VLOOKUP($AJ68,'4주차'!$K$5:$WU$406,3,FALSE)),"")</f>
        <v>90</v>
      </c>
      <c r="CJ68" s="1">
        <f>IFERROR(VLOOKUP($BH68,'4주차'!$K$5:$N$400,4,FALSE)," ")</f>
        <v>100</v>
      </c>
      <c r="CL68" s="1">
        <f>수강생명단!$C64</f>
        <v>45043</v>
      </c>
      <c r="CM68" s="1" t="str">
        <f>수강생명단!D64</f>
        <v>김이레</v>
      </c>
      <c r="CN68" s="1">
        <f>IFERROR(IF(VLOOKUP($BM68,'4주차'!$P$5:$S$406,3,FALSE)="","",VLOOKUP($BM68,'4주차'!$P$5:$S$406,3,FALSE)),"")</f>
        <v>85</v>
      </c>
      <c r="CO68" s="1">
        <f>IFERROR(VLOOKUP($BM68,'4주차'!$P$5:$S$400,4,FALSE)," ")</f>
        <v>90</v>
      </c>
      <c r="CQ68" s="1">
        <f>수강생명단!$C64</f>
        <v>45043</v>
      </c>
      <c r="CR68" s="1">
        <f>수강생명단!C64</f>
        <v>45043</v>
      </c>
      <c r="CS68" s="1">
        <f>IFERROR(IF(VLOOKUP($BS68,'4주차'!$V$5:$X$406,3,FALSE)="","",VLOOKUP($BS68,'4주차'!$V$5:$X$406,3,FALSE)),"")</f>
        <v>98</v>
      </c>
      <c r="CV68" s="1">
        <v>61</v>
      </c>
      <c r="CW68" s="1" t="str">
        <f>수강생명단!D64</f>
        <v>김이레</v>
      </c>
      <c r="CX68" s="1">
        <f>IFERROR(VLOOKUP($BX68,'5주차'!$B$5:$D$400,2,FALSE),"불참")</f>
        <v>90</v>
      </c>
      <c r="CY68" s="1">
        <f>IFERROR(VLOOKUP($AY68,'5주차'!$B$5:$D$400,3,FALSE),"불참")</f>
        <v>70</v>
      </c>
      <c r="DA68" s="1">
        <v>61</v>
      </c>
      <c r="DB68" s="1" t="str">
        <f>수강생명단!D64</f>
        <v>김이레</v>
      </c>
      <c r="DC68" s="1" t="str">
        <f>IFERROR(VLOOKUP($CC68,'5주차'!$G$5:$I$400,2,FALSE),"불참")</f>
        <v>불참</v>
      </c>
      <c r="DD68" s="1" t="str">
        <f>IFERROR(VLOOKUP($CC68,'5주차'!$G$5:$I$400,3,FALSE),"불참")</f>
        <v>불참</v>
      </c>
      <c r="DF68" s="1">
        <v>61</v>
      </c>
      <c r="DG68" s="1" t="str">
        <f>수강생명단!D64</f>
        <v>김이레</v>
      </c>
      <c r="DH68" s="1" t="str">
        <f>IFERROR(VLOOKUP($CH68,'5주차'!$V$5:$X$400,2,FALSE),"불참")</f>
        <v>불참</v>
      </c>
      <c r="DI68" s="1" t="str">
        <f>IFERROR(VLOOKUP($BI68,'5주차'!$V$5:$X$400,3,FALSE),"불참")</f>
        <v>불참</v>
      </c>
      <c r="DK68" s="1">
        <v>61</v>
      </c>
      <c r="DL68" s="1" t="str">
        <f>수강생명단!D64</f>
        <v>김이레</v>
      </c>
      <c r="DM68" s="1" t="str">
        <f>IFERROR(VLOOKUP($CM68,'5주차'!$AA$5:$AC$400,2,FALSE),"불참")</f>
        <v>불참</v>
      </c>
      <c r="DN68" s="1" t="str">
        <f>IFERROR(VLOOKUP($CM68,'5주차'!$AA$5:$AC$400,3,FALSE),"불참")</f>
        <v>불참</v>
      </c>
      <c r="DP68" s="1">
        <v>61</v>
      </c>
      <c r="DQ68" s="1" t="str">
        <f>수강생명단!D64</f>
        <v>김이레</v>
      </c>
      <c r="DR68" s="1" t="str">
        <f>IFERROR(VLOOKUP(#REF!,'5주차'!$AF$5:$AH$400,2,FALSE),"불참")</f>
        <v>불참</v>
      </c>
      <c r="DS68" s="1" t="str">
        <f>IFERROR(VLOOKUP(#REF!,'5주차'!$AF$5:$AH$400,3,FALSE),"불참")</f>
        <v>불참</v>
      </c>
      <c r="DU68" s="1">
        <v>61</v>
      </c>
      <c r="DV68" s="1">
        <f>수강생명단!C64</f>
        <v>45043</v>
      </c>
      <c r="DW68" s="1" t="str">
        <f>IFERROR(VLOOKUP($DV68,'5주차'!$AK$5:$AL$400,2,FALSE),"불참")</f>
        <v>불참</v>
      </c>
      <c r="DX68" s="1" t="str">
        <f>IFERROR(VLOOKUP($DV68,'5주차'!$AK$5:$AL$400,2,FALSE),"불참")</f>
        <v>불참</v>
      </c>
    </row>
    <row r="69" spans="1:128" ht="21.95" customHeight="1" x14ac:dyDescent="0.15">
      <c r="A69" s="1">
        <f>수강생명단!$C65</f>
        <v>41361</v>
      </c>
      <c r="B69" s="1" t="str">
        <f>수강생명단!D65</f>
        <v>김정윤</v>
      </c>
      <c r="C69" s="1" t="str">
        <f>IFERROR(IF(VLOOKUP($A69,'1주차'!$A$5:$D$393,3,FALSE)="","",VLOOKUP($A69,'1주차'!$A$5:$D$393,3,FALSE)),"")</f>
        <v>사유</v>
      </c>
      <c r="D69" s="1" t="str">
        <f>IFERROR(IF(VLOOKUP($Q69,'1주차'!$A$5:$D$393,4,FALSE)="","",VLOOKUP($B69,'1주차'!$Q$5:$S$393,3,FALSE)),"")</f>
        <v/>
      </c>
      <c r="F69" s="1">
        <f>수강생명단!C65</f>
        <v>41361</v>
      </c>
      <c r="G69" s="1" t="str">
        <f>수강생명단!D65</f>
        <v>김정윤</v>
      </c>
      <c r="H69" s="1" t="str">
        <f>IFERROR(IF(VLOOKUP($F69,'1주차'!$F$5:$I$393,3,FALSE)="","",VLOOKUP($F69,'1주차'!$F$5:$I$393,3,FALSE)),"")</f>
        <v>사유</v>
      </c>
      <c r="I69" s="1" t="str">
        <f>IFERROR(IF(VLOOKUP($Q69,'1주차'!$F$5:$I$393,3,FALSE)="","",VLOOKUP($B69,'1주차'!$Q$5:$S$393,3,FALSE)),"")</f>
        <v/>
      </c>
      <c r="K69" s="1">
        <f>수강생명단!C65</f>
        <v>41361</v>
      </c>
      <c r="L69" s="1" t="str">
        <f>수강생명단!D65</f>
        <v>김정윤</v>
      </c>
      <c r="M69" s="1" t="str">
        <f>IFERROR(IF(VLOOKUP($K69,'1주차'!$K$5:$N$393,3,FALSE)="","",VLOOKUP($K69,'1주차'!$K$5:$N$393,3,FALSE)),"")</f>
        <v>사유</v>
      </c>
      <c r="N69" s="1" t="str">
        <f>IFERROR(IF(VLOOKUP($Q69,'1주차'!$N$5:$KQ$393,3,FALSE)="","",VLOOKUP($B69,'1주차'!$Q$5:$S$393,3,FALSE)),"")</f>
        <v/>
      </c>
      <c r="P69" s="1">
        <f>수강생명단!C65</f>
        <v>41361</v>
      </c>
      <c r="Q69" s="1" t="str">
        <f>수강생명단!D65</f>
        <v>김정윤</v>
      </c>
      <c r="R69" s="1" t="str">
        <f>IFERROR(IF(VLOOKUP($P69,'1주차'!$P$5:$S$393,3,FALSE)="","",VLOOKUP($P69,'1주차'!$P$5:$S$393,3,FALSE)),"")</f>
        <v>사유</v>
      </c>
      <c r="S69" s="1" t="str">
        <f>IFERROR(IF(VLOOKUP($P69,'1주차'!$P$5:$S$393,4,FALSE)="","",VLOOKUP($P69,'1주차'!$P$5:$S$393,4,FALSE)),"")</f>
        <v>사유</v>
      </c>
      <c r="U69" s="1">
        <f>수강생명단!C65</f>
        <v>41361</v>
      </c>
      <c r="V69" s="1" t="str">
        <f>수강생명단!D65</f>
        <v>김정윤</v>
      </c>
      <c r="Z69" s="1">
        <f>수강생명단!$C65</f>
        <v>41361</v>
      </c>
      <c r="AA69" s="1" t="str">
        <f>수강생명단!D65</f>
        <v>김정윤</v>
      </c>
      <c r="AB69" s="1" t="str">
        <f>IFERROR(IF(VLOOKUP($A69,'2주차'!$A$5:$D$406,3,FALSE)="","",VLOOKUP($A69,'2주차'!$A$5:$D$406,3,FALSE)),"")</f>
        <v>사유</v>
      </c>
      <c r="AC69" s="1" t="str">
        <f>IFERROR(VLOOKUP($Z69,'2주차'!$A$5:$D$400,4,FALSE)," ")</f>
        <v>사유</v>
      </c>
      <c r="AE69" s="1">
        <f>수강생명단!$C65</f>
        <v>41361</v>
      </c>
      <c r="AF69" s="1" t="str">
        <f>수강생명단!D65</f>
        <v>김정윤</v>
      </c>
      <c r="AG69" s="1" t="str">
        <f>IFERROR(IF(VLOOKUP($AE69,'2주차'!$F$5:$I$406,3,FALSE)="","",VLOOKUP($F69,'2주차'!$F$5:$I$406,3,FALSE)),"")</f>
        <v>사유</v>
      </c>
      <c r="AH69" s="1" t="str">
        <f>IFERROR(VLOOKUP($AE69,'2주차'!$F$5:$I$400,4,FALSE)," ")</f>
        <v>사유</v>
      </c>
      <c r="AJ69" s="1">
        <f>수강생명단!$C65</f>
        <v>41361</v>
      </c>
      <c r="AK69" s="1" t="str">
        <f>수강생명단!D65</f>
        <v>김정윤</v>
      </c>
      <c r="AL69" s="1" t="str">
        <f>IFERROR(IF(VLOOKUP($AJ69,'2주차'!$U$5:$X$406,3,FALSE)="","",VLOOKUP($F69,'2주차'!$U$5:$X$406,3,FALSE)),"")</f>
        <v>사유</v>
      </c>
      <c r="AM69" s="1" t="str">
        <f>IFERROR(VLOOKUP($AJ69,'2주차'!$U$5:$X$400,4,FALSE)," ")</f>
        <v>사유</v>
      </c>
      <c r="AO69" s="1">
        <f>수강생명단!$C65</f>
        <v>41361</v>
      </c>
      <c r="AP69" s="1" t="str">
        <f>수강생명단!D65</f>
        <v>김정윤</v>
      </c>
      <c r="AQ69" s="1">
        <f>IFERROR(IF(VLOOKUP($AO69,'2주차'!$Z$5:$AC$406,3,FALSE)="","",VLOOKUP($AO69,'2주차'!$Z$5:$AC$406,3,FALSE)),"")</f>
        <v>55</v>
      </c>
      <c r="AR69" s="1">
        <f>IFERROR(VLOOKUP($AO69,'2주차'!$Z$5:$AC$400,4,FALSE)," ")</f>
        <v>60</v>
      </c>
      <c r="AT69" s="1">
        <f>수강생명단!$C65</f>
        <v>41361</v>
      </c>
      <c r="AU69" s="1">
        <f>수강생명단!C65</f>
        <v>41361</v>
      </c>
      <c r="AV69" s="1" t="str">
        <f>IFERROR(IF(VLOOKUP($AU69,'2주차'!$AF$5:$AI$406,3,FALSE)="","",VLOOKUP($AU69,'2주차'!$AF$5:$AI$406,3,FALSE)),"")</f>
        <v>사유</v>
      </c>
      <c r="AX69" s="1">
        <f>수강생명단!$C65</f>
        <v>41361</v>
      </c>
      <c r="AY69" s="1" t="str">
        <f>수강생명단!D65</f>
        <v>김정윤</v>
      </c>
      <c r="AZ69" s="1">
        <f>IFERROR(IF(VLOOKUP($A69,'3주차'!$A$5:$D$406,3,FALSE)="","",VLOOKUP($A69,'3주차'!$A$5:$D$406,3,FALSE)),"")</f>
        <v>70</v>
      </c>
      <c r="BA69" s="1">
        <f>IFERROR(VLOOKUP($Z69,'3주차'!$A$5:$D$400,4,FALSE)," ")</f>
        <v>80</v>
      </c>
      <c r="BC69" s="1">
        <f>수강생명단!$C65</f>
        <v>41361</v>
      </c>
      <c r="BD69" s="1" t="str">
        <f>수강생명단!D65</f>
        <v>김정윤</v>
      </c>
      <c r="BE69" s="1">
        <f>IFERROR(IF(VLOOKUP($BC69,'3주차'!$F$5:$I$406,3,FALSE)="","",VLOOKUP($F69,'3주차'!$F$5:$I$406,3,FALSE)),"")</f>
        <v>30</v>
      </c>
      <c r="BF69" s="1">
        <f>IFERROR(VLOOKUP($BC69,'3주차'!$F$5:$I$400,4,FALSE)," ")</f>
        <v>80</v>
      </c>
      <c r="BH69" s="1">
        <f>수강생명단!$C65</f>
        <v>41361</v>
      </c>
      <c r="BI69" s="1" t="str">
        <f>수강생명단!D65</f>
        <v>김정윤</v>
      </c>
      <c r="BJ69" s="1">
        <f>IFERROR(IF(VLOOKUP($BH69,'3주차'!$K$5:$N$406,3,FALSE)="","",VLOOKUP($AJ69,'3주차'!$K$5:$XN$406,3,FALSE)),"")</f>
        <v>60</v>
      </c>
      <c r="BK69" s="1">
        <f>IFERROR(VLOOKUP($BH69,'3주차'!$K$5:$N$400,4,FALSE)," ")</f>
        <v>70</v>
      </c>
      <c r="BM69" s="1">
        <f>수강생명단!$C65</f>
        <v>41361</v>
      </c>
      <c r="BN69" s="1" t="str">
        <f>수강생명단!D65</f>
        <v>김정윤</v>
      </c>
      <c r="BO69" s="1">
        <f>IFERROR(IF(VLOOKUP($BM69,'3주차'!$P$5:$S$406,3,FALSE)="","",VLOOKUP($BM69,'3주차'!$P$5:$S$406,3,FALSE)),"")</f>
        <v>80</v>
      </c>
      <c r="BP69" s="1">
        <f>IFERROR(VLOOKUP($BM69,'3주차'!$P$5:$S$400,4,FALSE)," ")</f>
        <v>60</v>
      </c>
      <c r="BR69" s="1">
        <f>수강생명단!$C65</f>
        <v>41361</v>
      </c>
      <c r="BS69" s="1">
        <f>수강생명단!C65</f>
        <v>41361</v>
      </c>
      <c r="BT69" s="1">
        <f>IFERROR(IF(VLOOKUP($BS69,'3주차'!$V$5:$X$406,3,FALSE)="","",VLOOKUP($BS69,'3주차'!$V$5:$X$406,3,FALSE)),"")</f>
        <v>67</v>
      </c>
      <c r="BW69" s="1">
        <f>수강생명단!$C65</f>
        <v>41361</v>
      </c>
      <c r="BX69" s="1" t="str">
        <f>수강생명단!D65</f>
        <v>김정윤</v>
      </c>
      <c r="BY69" s="1">
        <f>IFERROR(IF(VLOOKUP($A69,'4주차'!$A$5:$D$406,3,FALSE)="","",VLOOKUP($A69,'4주차'!$A$5:$D$406,3,FALSE)),"")</f>
        <v>100</v>
      </c>
      <c r="BZ69" s="1">
        <f>IFERROR(VLOOKUP($Z69,'4주차'!$A$5:$D$400,4,FALSE)," ")</f>
        <v>70</v>
      </c>
      <c r="CB69" s="1">
        <f>수강생명단!$C65</f>
        <v>41361</v>
      </c>
      <c r="CC69" s="1" t="str">
        <f>수강생명단!D65</f>
        <v>김정윤</v>
      </c>
      <c r="CD69" s="1">
        <f>IFERROR(IF(VLOOKUP($BC69,'4주차'!$F$5:$I$406,3,FALSE)="","",VLOOKUP($F69,'4주차'!$F$5:$I$406,3,FALSE)),"")</f>
        <v>70</v>
      </c>
      <c r="CE69" s="1">
        <f>IFERROR(VLOOKUP($BC69,'4주차'!$F$5:$I$400,4,FALSE)," ")</f>
        <v>90</v>
      </c>
      <c r="CG69" s="1">
        <f>수강생명단!$C65</f>
        <v>41361</v>
      </c>
      <c r="CH69" s="1" t="str">
        <f>수강생명단!D65</f>
        <v>김정윤</v>
      </c>
      <c r="CI69" s="1">
        <f>IFERROR(IF(VLOOKUP($BH69,'4주차'!$K$5:$N$406,3,FALSE)="","",VLOOKUP($AJ69,'4주차'!$K$5:$WU$406,3,FALSE)),"")</f>
        <v>55</v>
      </c>
      <c r="CJ69" s="1">
        <f>IFERROR(VLOOKUP($BH69,'4주차'!$K$5:$N$400,4,FALSE)," ")</f>
        <v>70</v>
      </c>
      <c r="CL69" s="1">
        <f>수강생명단!$C65</f>
        <v>41361</v>
      </c>
      <c r="CM69" s="1" t="str">
        <f>수강생명단!D65</f>
        <v>김정윤</v>
      </c>
      <c r="CN69" s="1">
        <f>IFERROR(IF(VLOOKUP($BM69,'4주차'!$P$5:$S$406,3,FALSE)="","",VLOOKUP($BM69,'4주차'!$P$5:$S$406,3,FALSE)),"")</f>
        <v>70</v>
      </c>
      <c r="CO69" s="1">
        <f>IFERROR(VLOOKUP($BM69,'4주차'!$P$5:$S$400,4,FALSE)," ")</f>
        <v>40</v>
      </c>
      <c r="CQ69" s="1">
        <f>수강생명단!$C65</f>
        <v>41361</v>
      </c>
      <c r="CR69" s="1">
        <f>수강생명단!C65</f>
        <v>41361</v>
      </c>
      <c r="CS69" s="1">
        <f>IFERROR(IF(VLOOKUP($BS69,'4주차'!$V$5:$X$406,3,FALSE)="","",VLOOKUP($BS69,'4주차'!$V$5:$X$406,3,FALSE)),"")</f>
        <v>86</v>
      </c>
      <c r="CV69" s="1">
        <v>62</v>
      </c>
      <c r="CW69" s="1" t="str">
        <f>수강생명단!D65</f>
        <v>김정윤</v>
      </c>
      <c r="CX69" s="1">
        <f>IFERROR(VLOOKUP($BX69,'5주차'!$B$5:$D$400,2,FALSE),"불참")</f>
        <v>90</v>
      </c>
      <c r="CY69" s="1">
        <f>IFERROR(VLOOKUP($AY69,'5주차'!$B$5:$D$400,3,FALSE),"불참")</f>
        <v>80</v>
      </c>
      <c r="DA69" s="1">
        <v>62</v>
      </c>
      <c r="DB69" s="1" t="str">
        <f>수강생명단!D65</f>
        <v>김정윤</v>
      </c>
      <c r="DC69" s="1" t="str">
        <f>IFERROR(VLOOKUP($CC69,'5주차'!$G$5:$I$400,2,FALSE),"불참")</f>
        <v>불참</v>
      </c>
      <c r="DD69" s="1" t="str">
        <f>IFERROR(VLOOKUP($CC69,'5주차'!$G$5:$I$400,3,FALSE),"불참")</f>
        <v>불참</v>
      </c>
      <c r="DF69" s="1">
        <v>62</v>
      </c>
      <c r="DG69" s="1" t="str">
        <f>수강생명단!D65</f>
        <v>김정윤</v>
      </c>
      <c r="DH69" s="1" t="str">
        <f>IFERROR(VLOOKUP($CH69,'5주차'!$V$5:$X$400,2,FALSE),"불참")</f>
        <v>불참</v>
      </c>
      <c r="DI69" s="1" t="str">
        <f>IFERROR(VLOOKUP($BI69,'5주차'!$V$5:$X$400,3,FALSE),"불참")</f>
        <v>불참</v>
      </c>
      <c r="DK69" s="1">
        <v>62</v>
      </c>
      <c r="DL69" s="1" t="str">
        <f>수강생명단!D65</f>
        <v>김정윤</v>
      </c>
      <c r="DM69" s="1" t="str">
        <f>IFERROR(VLOOKUP($CM69,'5주차'!$AA$5:$AC$400,2,FALSE),"불참")</f>
        <v>불참</v>
      </c>
      <c r="DN69" s="1" t="str">
        <f>IFERROR(VLOOKUP($CM69,'5주차'!$AA$5:$AC$400,3,FALSE),"불참")</f>
        <v>불참</v>
      </c>
      <c r="DP69" s="1">
        <v>62</v>
      </c>
      <c r="DQ69" s="1" t="str">
        <f>수강생명단!D65</f>
        <v>김정윤</v>
      </c>
      <c r="DR69" s="1" t="str">
        <f>IFERROR(VLOOKUP(#REF!,'5주차'!$AF$5:$AH$400,2,FALSE),"불참")</f>
        <v>불참</v>
      </c>
      <c r="DS69" s="1" t="str">
        <f>IFERROR(VLOOKUP(#REF!,'5주차'!$AF$5:$AH$400,3,FALSE),"불참")</f>
        <v>불참</v>
      </c>
      <c r="DU69" s="1">
        <v>62</v>
      </c>
      <c r="DV69" s="1">
        <f>수강생명단!C65</f>
        <v>41361</v>
      </c>
      <c r="DW69" s="1" t="str">
        <f>IFERROR(VLOOKUP($DV69,'5주차'!$AK$5:$AL$400,2,FALSE),"불참")</f>
        <v>불참</v>
      </c>
      <c r="DX69" s="1" t="str">
        <f>IFERROR(VLOOKUP($DV69,'5주차'!$AK$5:$AL$400,2,FALSE),"불참")</f>
        <v>불참</v>
      </c>
    </row>
    <row r="70" spans="1:128" ht="21.95" customHeight="1" x14ac:dyDescent="0.15">
      <c r="A70" s="1">
        <f>수강생명단!$C66</f>
        <v>28715</v>
      </c>
      <c r="B70" s="1" t="str">
        <f>수강생명단!D66</f>
        <v>김종서</v>
      </c>
      <c r="C70" s="1">
        <f>IFERROR(IF(VLOOKUP($A70,'1주차'!$A$5:$D$393,3,FALSE)="","",VLOOKUP($A70,'1주차'!$A$5:$D$393,3,FALSE)),"")</f>
        <v>45</v>
      </c>
      <c r="D70" s="1" t="str">
        <f>IFERROR(IF(VLOOKUP($Q70,'1주차'!$A$5:$D$393,4,FALSE)="","",VLOOKUP($B70,'1주차'!$Q$5:$S$393,3,FALSE)),"")</f>
        <v/>
      </c>
      <c r="F70" s="1">
        <f>수강생명단!C66</f>
        <v>28715</v>
      </c>
      <c r="G70" s="1" t="str">
        <f>수강생명단!D66</f>
        <v>김종서</v>
      </c>
      <c r="H70" s="1">
        <f>IFERROR(IF(VLOOKUP($F70,'1주차'!$F$5:$I$393,3,FALSE)="","",VLOOKUP($F70,'1주차'!$F$5:$I$393,3,FALSE)),"")</f>
        <v>65</v>
      </c>
      <c r="I70" s="1" t="str">
        <f>IFERROR(IF(VLOOKUP($Q70,'1주차'!$F$5:$I$393,3,FALSE)="","",VLOOKUP($B70,'1주차'!$Q$5:$S$393,3,FALSE)),"")</f>
        <v/>
      </c>
      <c r="K70" s="1">
        <f>수강생명단!C66</f>
        <v>28715</v>
      </c>
      <c r="L70" s="1" t="str">
        <f>수강생명단!D66</f>
        <v>김종서</v>
      </c>
      <c r="M70" s="1">
        <f>IFERROR(IF(VLOOKUP($K70,'1주차'!$K$5:$N$393,3,FALSE)="","",VLOOKUP($K70,'1주차'!$K$5:$N$393,3,FALSE)),"")</f>
        <v>35</v>
      </c>
      <c r="N70" s="1" t="str">
        <f>IFERROR(IF(VLOOKUP($Q70,'1주차'!$N$5:$KQ$393,3,FALSE)="","",VLOOKUP($B70,'1주차'!$Q$5:$S$393,3,FALSE)),"")</f>
        <v/>
      </c>
      <c r="P70" s="1">
        <f>수강생명단!C66</f>
        <v>28715</v>
      </c>
      <c r="Q70" s="1" t="str">
        <f>수강생명단!D66</f>
        <v>김종서</v>
      </c>
      <c r="R70" s="1">
        <f>IFERROR(IF(VLOOKUP($P70,'1주차'!$P$5:$S$393,3,FALSE)="","",VLOOKUP($P70,'1주차'!$P$5:$S$393,3,FALSE)),"")</f>
        <v>45</v>
      </c>
      <c r="S70" s="1">
        <f>IFERROR(IF(VLOOKUP($P70,'1주차'!$P$5:$S$393,4,FALSE)="","",VLOOKUP($P70,'1주차'!$P$5:$S$393,4,FALSE)),"")</f>
        <v>90</v>
      </c>
      <c r="U70" s="1">
        <f>수강생명단!C66</f>
        <v>28715</v>
      </c>
      <c r="V70" s="1" t="str">
        <f>수강생명단!D66</f>
        <v>김종서</v>
      </c>
      <c r="Z70" s="1">
        <f>수강생명단!$C66</f>
        <v>28715</v>
      </c>
      <c r="AA70" s="1" t="str">
        <f>수강생명단!D66</f>
        <v>김종서</v>
      </c>
      <c r="AB70" s="1">
        <f>IFERROR(IF(VLOOKUP($A70,'2주차'!$A$5:$D$406,3,FALSE)="","",VLOOKUP($A70,'2주차'!$A$5:$D$406,3,FALSE)),"")</f>
        <v>50</v>
      </c>
      <c r="AC70" s="1">
        <f>IFERROR(VLOOKUP($Z70,'2주차'!$A$5:$D$400,4,FALSE)," ")</f>
        <v>50</v>
      </c>
      <c r="AE70" s="1">
        <f>수강생명단!$C66</f>
        <v>28715</v>
      </c>
      <c r="AF70" s="1" t="str">
        <f>수강생명단!D66</f>
        <v>김종서</v>
      </c>
      <c r="AG70" s="1">
        <f>IFERROR(IF(VLOOKUP($AE70,'2주차'!$F$5:$I$406,3,FALSE)="","",VLOOKUP($F70,'2주차'!$F$5:$I$406,3,FALSE)),"")</f>
        <v>40</v>
      </c>
      <c r="AH70" s="1">
        <f>IFERROR(VLOOKUP($AE70,'2주차'!$F$5:$I$400,4,FALSE)," ")</f>
        <v>60</v>
      </c>
      <c r="AJ70" s="1">
        <f>수강생명단!$C66</f>
        <v>28715</v>
      </c>
      <c r="AK70" s="1" t="str">
        <f>수강생명단!D66</f>
        <v>김종서</v>
      </c>
      <c r="AL70" s="1">
        <f>IFERROR(IF(VLOOKUP($AJ70,'2주차'!$U$5:$X$406,3,FALSE)="","",VLOOKUP($F70,'2주차'!$U$5:$X$406,3,FALSE)),"")</f>
        <v>25</v>
      </c>
      <c r="AM70" s="1">
        <f>IFERROR(VLOOKUP($AJ70,'2주차'!$U$5:$X$400,4,FALSE)," ")</f>
        <v>60</v>
      </c>
      <c r="AO70" s="1">
        <f>수강생명단!$C66</f>
        <v>28715</v>
      </c>
      <c r="AP70" s="1" t="str">
        <f>수강생명단!D66</f>
        <v>김종서</v>
      </c>
      <c r="AQ70" s="1">
        <f>IFERROR(IF(VLOOKUP($AO70,'2주차'!$Z$5:$AC$406,3,FALSE)="","",VLOOKUP($AO70,'2주차'!$Z$5:$AC$406,3,FALSE)),"")</f>
        <v>30</v>
      </c>
      <c r="AR70" s="1">
        <f>IFERROR(VLOOKUP($AO70,'2주차'!$Z$5:$AC$400,4,FALSE)," ")</f>
        <v>30</v>
      </c>
      <c r="AT70" s="1">
        <f>수강생명단!$C66</f>
        <v>28715</v>
      </c>
      <c r="AU70" s="1">
        <f>수강생명단!C66</f>
        <v>28715</v>
      </c>
      <c r="AV70" s="1">
        <f>IFERROR(IF(VLOOKUP($AU70,'2주차'!$AF$5:$AI$406,3,FALSE)="","",VLOOKUP($AU70,'2주차'!$AF$5:$AI$406,3,FALSE)),"")</f>
        <v>76</v>
      </c>
      <c r="AX70" s="1">
        <f>수강생명단!$C66</f>
        <v>28715</v>
      </c>
      <c r="AY70" s="1" t="str">
        <f>수강생명단!D66</f>
        <v>김종서</v>
      </c>
      <c r="AZ70" s="1">
        <f>IFERROR(IF(VLOOKUP($A70,'3주차'!$A$5:$D$406,3,FALSE)="","",VLOOKUP($A70,'3주차'!$A$5:$D$406,3,FALSE)),"")</f>
        <v>35</v>
      </c>
      <c r="BA70" s="1">
        <f>IFERROR(VLOOKUP($Z70,'3주차'!$A$5:$D$400,4,FALSE)," ")</f>
        <v>50</v>
      </c>
      <c r="BC70" s="1">
        <f>수강생명단!$C66</f>
        <v>28715</v>
      </c>
      <c r="BD70" s="1" t="str">
        <f>수강생명단!D66</f>
        <v>김종서</v>
      </c>
      <c r="BE70" s="1">
        <f>IFERROR(IF(VLOOKUP($BC70,'3주차'!$F$5:$I$406,3,FALSE)="","",VLOOKUP($F70,'3주차'!$F$5:$I$406,3,FALSE)),"")</f>
        <v>60</v>
      </c>
      <c r="BF70" s="1">
        <f>IFERROR(VLOOKUP($BC70,'3주차'!$F$5:$I$400,4,FALSE)," ")</f>
        <v>50</v>
      </c>
      <c r="BH70" s="1">
        <f>수강생명단!$C66</f>
        <v>28715</v>
      </c>
      <c r="BI70" s="1" t="str">
        <f>수강생명단!D66</f>
        <v>김종서</v>
      </c>
      <c r="BJ70" s="1">
        <f>IFERROR(IF(VLOOKUP($BH70,'3주차'!$K$5:$N$406,3,FALSE)="","",VLOOKUP($AJ70,'3주차'!$K$5:$XN$406,3,FALSE)),"")</f>
        <v>40</v>
      </c>
      <c r="BK70" s="1">
        <f>IFERROR(VLOOKUP($BH70,'3주차'!$K$5:$N$400,4,FALSE)," ")</f>
        <v>80</v>
      </c>
      <c r="BM70" s="1">
        <f>수강생명단!$C66</f>
        <v>28715</v>
      </c>
      <c r="BN70" s="1" t="str">
        <f>수강생명단!D66</f>
        <v>김종서</v>
      </c>
      <c r="BO70" s="1" t="str">
        <f>IFERROR(IF(VLOOKUP($BM70,'3주차'!$P$5:$S$406,3,FALSE)="","",VLOOKUP($BM70,'3주차'!$P$5:$S$406,3,FALSE)),"")</f>
        <v/>
      </c>
      <c r="BP70" s="1" t="str">
        <f>IFERROR(VLOOKUP($BM70,'3주차'!$P$5:$S$400,4,FALSE)," ")</f>
        <v xml:space="preserve"> </v>
      </c>
      <c r="BR70" s="1">
        <f>수강생명단!$C66</f>
        <v>28715</v>
      </c>
      <c r="BS70" s="1">
        <f>수강생명단!C66</f>
        <v>28715</v>
      </c>
      <c r="BT70" s="1">
        <f>IFERROR(IF(VLOOKUP($BS70,'3주차'!$V$5:$X$406,3,FALSE)="","",VLOOKUP($BS70,'3주차'!$V$5:$X$406,3,FALSE)),"")</f>
        <v>60</v>
      </c>
      <c r="BW70" s="1">
        <f>수강생명단!$C66</f>
        <v>28715</v>
      </c>
      <c r="BX70" s="1" t="str">
        <f>수강생명단!D66</f>
        <v>김종서</v>
      </c>
      <c r="BY70" s="1">
        <f>IFERROR(IF(VLOOKUP($A70,'4주차'!$A$5:$D$406,3,FALSE)="","",VLOOKUP($A70,'4주차'!$A$5:$D$406,3,FALSE)),"")</f>
        <v>60</v>
      </c>
      <c r="BZ70" s="1">
        <f>IFERROR(VLOOKUP($Z70,'4주차'!$A$5:$D$400,4,FALSE)," ")</f>
        <v>40</v>
      </c>
      <c r="CB70" s="1">
        <f>수강생명단!$C66</f>
        <v>28715</v>
      </c>
      <c r="CC70" s="1" t="str">
        <f>수강생명단!D66</f>
        <v>김종서</v>
      </c>
      <c r="CD70" s="1">
        <f>IFERROR(IF(VLOOKUP($BC70,'4주차'!$F$5:$I$406,3,FALSE)="","",VLOOKUP($F70,'4주차'!$F$5:$I$406,3,FALSE)),"")</f>
        <v>35</v>
      </c>
      <c r="CE70" s="1">
        <f>IFERROR(VLOOKUP($BC70,'4주차'!$F$5:$I$400,4,FALSE)," ")</f>
        <v>60</v>
      </c>
      <c r="CG70" s="1">
        <f>수강생명단!$C66</f>
        <v>28715</v>
      </c>
      <c r="CH70" s="1" t="str">
        <f>수강생명단!D66</f>
        <v>김종서</v>
      </c>
      <c r="CI70" s="1">
        <f>IFERROR(IF(VLOOKUP($BH70,'4주차'!$K$5:$N$406,3,FALSE)="","",VLOOKUP($AJ70,'4주차'!$K$5:$WU$406,3,FALSE)),"")</f>
        <v>35</v>
      </c>
      <c r="CJ70" s="1">
        <f>IFERROR(VLOOKUP($BH70,'4주차'!$K$5:$N$400,4,FALSE)," ")</f>
        <v>40</v>
      </c>
      <c r="CL70" s="1">
        <f>수강생명단!$C66</f>
        <v>28715</v>
      </c>
      <c r="CM70" s="1" t="str">
        <f>수강생명단!D66</f>
        <v>김종서</v>
      </c>
      <c r="CN70" s="1">
        <f>IFERROR(IF(VLOOKUP($BM70,'4주차'!$P$5:$S$406,3,FALSE)="","",VLOOKUP($BM70,'4주차'!$P$5:$S$406,3,FALSE)),"")</f>
        <v>25</v>
      </c>
      <c r="CO70" s="1">
        <f>IFERROR(VLOOKUP($BM70,'4주차'!$P$5:$S$400,4,FALSE)," ")</f>
        <v>40</v>
      </c>
      <c r="CQ70" s="1">
        <f>수강생명단!$C66</f>
        <v>28715</v>
      </c>
      <c r="CR70" s="1">
        <f>수강생명단!C66</f>
        <v>28715</v>
      </c>
      <c r="CS70" s="1">
        <f>IFERROR(IF(VLOOKUP($BS70,'4주차'!$V$5:$X$406,3,FALSE)="","",VLOOKUP($BS70,'4주차'!$V$5:$X$406,3,FALSE)),"")</f>
        <v>60</v>
      </c>
      <c r="CV70" s="1">
        <v>63</v>
      </c>
      <c r="CW70" s="1" t="str">
        <f>수강생명단!D66</f>
        <v>김종서</v>
      </c>
      <c r="CX70" s="1">
        <f>IFERROR(VLOOKUP($BX70,'5주차'!$B$5:$D$400,2,FALSE),"불참")</f>
        <v>10</v>
      </c>
      <c r="CY70" s="1">
        <f>IFERROR(VLOOKUP($AY70,'5주차'!$B$5:$D$400,3,FALSE),"불참")</f>
        <v>60</v>
      </c>
      <c r="DA70" s="1">
        <v>63</v>
      </c>
      <c r="DB70" s="1" t="str">
        <f>수강생명단!D66</f>
        <v>김종서</v>
      </c>
      <c r="DC70" s="1" t="str">
        <f>IFERROR(VLOOKUP($CC70,'5주차'!$G$5:$I$400,2,FALSE),"불참")</f>
        <v>불참</v>
      </c>
      <c r="DD70" s="1" t="str">
        <f>IFERROR(VLOOKUP($CC70,'5주차'!$G$5:$I$400,3,FALSE),"불참")</f>
        <v>불참</v>
      </c>
      <c r="DF70" s="1">
        <v>63</v>
      </c>
      <c r="DG70" s="1" t="str">
        <f>수강생명단!D66</f>
        <v>김종서</v>
      </c>
      <c r="DH70" s="1" t="str">
        <f>IFERROR(VLOOKUP($CH70,'5주차'!$V$5:$X$400,2,FALSE),"불참")</f>
        <v>불참</v>
      </c>
      <c r="DI70" s="1" t="str">
        <f>IFERROR(VLOOKUP($BI70,'5주차'!$V$5:$X$400,3,FALSE),"불참")</f>
        <v>불참</v>
      </c>
      <c r="DK70" s="1">
        <v>63</v>
      </c>
      <c r="DL70" s="1" t="str">
        <f>수강생명단!D66</f>
        <v>김종서</v>
      </c>
      <c r="DM70" s="1" t="str">
        <f>IFERROR(VLOOKUP($CM70,'5주차'!$AA$5:$AC$400,2,FALSE),"불참")</f>
        <v>불참</v>
      </c>
      <c r="DN70" s="1" t="str">
        <f>IFERROR(VLOOKUP($CM70,'5주차'!$AA$5:$AC$400,3,FALSE),"불참")</f>
        <v>불참</v>
      </c>
      <c r="DP70" s="1">
        <v>63</v>
      </c>
      <c r="DQ70" s="1" t="str">
        <f>수강생명단!D66</f>
        <v>김종서</v>
      </c>
      <c r="DR70" s="1" t="str">
        <f>IFERROR(VLOOKUP(#REF!,'5주차'!$AF$5:$AH$400,2,FALSE),"불참")</f>
        <v>불참</v>
      </c>
      <c r="DS70" s="1" t="str">
        <f>IFERROR(VLOOKUP(#REF!,'5주차'!$AF$5:$AH$400,3,FALSE),"불참")</f>
        <v>불참</v>
      </c>
      <c r="DU70" s="1">
        <v>63</v>
      </c>
      <c r="DV70" s="1">
        <f>수강생명단!C66</f>
        <v>28715</v>
      </c>
      <c r="DW70" s="1" t="str">
        <f>IFERROR(VLOOKUP($DV70,'5주차'!$AK$5:$AL$400,2,FALSE),"불참")</f>
        <v>불참</v>
      </c>
      <c r="DX70" s="1" t="str">
        <f>IFERROR(VLOOKUP($DV70,'5주차'!$AK$5:$AL$400,2,FALSE),"불참")</f>
        <v>불참</v>
      </c>
    </row>
    <row r="71" spans="1:128" ht="21.95" customHeight="1" x14ac:dyDescent="0.15">
      <c r="A71" s="1">
        <f>수강생명단!$C67</f>
        <v>36030</v>
      </c>
      <c r="B71" s="1" t="str">
        <f>수강생명단!D67</f>
        <v>김준경</v>
      </c>
      <c r="C71" s="1" t="str">
        <f>IFERROR(IF(VLOOKUP($A71,'1주차'!$A$5:$D$393,3,FALSE)="","",VLOOKUP($A71,'1주차'!$A$5:$D$393,3,FALSE)),"")</f>
        <v>100(라)</v>
      </c>
      <c r="D71" s="1" t="str">
        <f>IFERROR(IF(VLOOKUP($Q71,'1주차'!$A$5:$D$393,4,FALSE)="","",VLOOKUP($B71,'1주차'!$Q$5:$S$393,3,FALSE)),"")</f>
        <v/>
      </c>
      <c r="F71" s="1">
        <f>수강생명단!C67</f>
        <v>36030</v>
      </c>
      <c r="G71" s="1" t="str">
        <f>수강생명단!D67</f>
        <v>김준경</v>
      </c>
      <c r="H71" s="1" t="str">
        <f>IFERROR(IF(VLOOKUP($F71,'1주차'!$F$5:$I$393,3,FALSE)="","",VLOOKUP($F71,'1주차'!$F$5:$I$393,3,FALSE)),"")</f>
        <v/>
      </c>
      <c r="I71" s="1" t="str">
        <f>IFERROR(IF(VLOOKUP($Q71,'1주차'!$F$5:$I$393,3,FALSE)="","",VLOOKUP($B71,'1주차'!$Q$5:$S$393,3,FALSE)),"")</f>
        <v/>
      </c>
      <c r="K71" s="1">
        <f>수강생명단!C67</f>
        <v>36030</v>
      </c>
      <c r="L71" s="1" t="str">
        <f>수강생명단!D67</f>
        <v>김준경</v>
      </c>
      <c r="M71" s="1" t="str">
        <f>IFERROR(IF(VLOOKUP($K71,'1주차'!$K$5:$N$393,3,FALSE)="","",VLOOKUP($K71,'1주차'!$K$5:$N$393,3,FALSE)),"")</f>
        <v>35(라)</v>
      </c>
      <c r="N71" s="1" t="str">
        <f>IFERROR(IF(VLOOKUP($Q71,'1주차'!$N$5:$KQ$393,3,FALSE)="","",VLOOKUP($B71,'1주차'!$Q$5:$S$393,3,FALSE)),"")</f>
        <v/>
      </c>
      <c r="P71" s="1">
        <f>수강생명단!C67</f>
        <v>36030</v>
      </c>
      <c r="Q71" s="1" t="str">
        <f>수강생명단!D67</f>
        <v>김준경</v>
      </c>
      <c r="R71" s="1" t="str">
        <f>IFERROR(IF(VLOOKUP($P71,'1주차'!$P$5:$S$393,3,FALSE)="","",VLOOKUP($P71,'1주차'!$P$5:$S$393,3,FALSE)),"")</f>
        <v>55(라)</v>
      </c>
      <c r="S71" s="1" t="str">
        <f>IFERROR(IF(VLOOKUP($P71,'1주차'!$P$5:$S$393,4,FALSE)="","",VLOOKUP($P71,'1주차'!$P$5:$S$393,4,FALSE)),"")</f>
        <v>라이브</v>
      </c>
      <c r="U71" s="1">
        <f>수강생명단!C67</f>
        <v>36030</v>
      </c>
      <c r="V71" s="1" t="str">
        <f>수강생명단!D67</f>
        <v>김준경</v>
      </c>
      <c r="Z71" s="1">
        <f>수강생명단!$C67</f>
        <v>36030</v>
      </c>
      <c r="AA71" s="1" t="str">
        <f>수강생명단!D67</f>
        <v>김준경</v>
      </c>
      <c r="AB71" s="1" t="str">
        <f>IFERROR(IF(VLOOKUP($A71,'2주차'!$A$5:$D$406,3,FALSE)="","",VLOOKUP($A71,'2주차'!$A$5:$D$406,3,FALSE)),"")</f>
        <v/>
      </c>
      <c r="AC71" s="1" t="str">
        <f>IFERROR(VLOOKUP($Z71,'2주차'!$A$5:$D$400,4,FALSE)," ")</f>
        <v xml:space="preserve"> </v>
      </c>
      <c r="AE71" s="1">
        <f>수강생명단!$C67</f>
        <v>36030</v>
      </c>
      <c r="AF71" s="1" t="str">
        <f>수강생명단!D67</f>
        <v>김준경</v>
      </c>
      <c r="AG71" s="1">
        <f>IFERROR(IF(VLOOKUP($AE71,'2주차'!$F$5:$I$406,3,FALSE)="","",VLOOKUP($F71,'2주차'!$F$5:$I$406,3,FALSE)),"")</f>
        <v>65</v>
      </c>
      <c r="AH71" s="1">
        <f>IFERROR(VLOOKUP($AE71,'2주차'!$F$5:$I$400,4,FALSE)," ")</f>
        <v>80</v>
      </c>
      <c r="AJ71" s="1">
        <f>수강생명단!$C67</f>
        <v>36030</v>
      </c>
      <c r="AK71" s="1" t="str">
        <f>수강생명단!D67</f>
        <v>김준경</v>
      </c>
      <c r="AL71" s="1" t="str">
        <f>IFERROR(IF(VLOOKUP($AJ71,'2주차'!$U$5:$X$406,3,FALSE)="","",VLOOKUP($F71,'2주차'!$U$5:$X$406,3,FALSE)),"")</f>
        <v/>
      </c>
      <c r="AM71" s="1" t="str">
        <f>IFERROR(VLOOKUP($AJ71,'2주차'!$U$5:$X$400,4,FALSE)," ")</f>
        <v xml:space="preserve"> </v>
      </c>
      <c r="AO71" s="1">
        <f>수강생명단!$C67</f>
        <v>36030</v>
      </c>
      <c r="AP71" s="1" t="str">
        <f>수강생명단!D67</f>
        <v>김준경</v>
      </c>
      <c r="AQ71" s="1" t="str">
        <f>IFERROR(IF(VLOOKUP($AO71,'2주차'!$Z$5:$AC$406,3,FALSE)="","",VLOOKUP($AO71,'2주차'!$Z$5:$AC$406,3,FALSE)),"")</f>
        <v/>
      </c>
      <c r="AR71" s="1" t="str">
        <f>IFERROR(VLOOKUP($AO71,'2주차'!$Z$5:$AC$400,4,FALSE)," ")</f>
        <v xml:space="preserve"> </v>
      </c>
      <c r="AT71" s="1">
        <f>수강생명단!$C67</f>
        <v>36030</v>
      </c>
      <c r="AU71" s="1">
        <f>수강생명단!C67</f>
        <v>36030</v>
      </c>
      <c r="AV71" s="1" t="str">
        <f>IFERROR(IF(VLOOKUP($AU71,'2주차'!$AF$5:$AI$406,3,FALSE)="","",VLOOKUP($AU71,'2주차'!$AF$5:$AI$406,3,FALSE)),"")</f>
        <v>53(라)</v>
      </c>
      <c r="AX71" s="1">
        <f>수강생명단!$C67</f>
        <v>36030</v>
      </c>
      <c r="AY71" s="1" t="str">
        <f>수강생명단!D67</f>
        <v>김준경</v>
      </c>
      <c r="AZ71" s="1" t="str">
        <f>IFERROR(IF(VLOOKUP($A71,'3주차'!$A$5:$D$406,3,FALSE)="","",VLOOKUP($A71,'3주차'!$A$5:$D$406,3,FALSE)),"")</f>
        <v>탈락</v>
      </c>
      <c r="BA71" s="1" t="str">
        <f>IFERROR(VLOOKUP($Z71,'3주차'!$A$5:$D$400,4,FALSE)," ")</f>
        <v>탈락</v>
      </c>
      <c r="BC71" s="1">
        <f>수강생명단!$C67</f>
        <v>36030</v>
      </c>
      <c r="BD71" s="1" t="str">
        <f>수강생명단!D67</f>
        <v>김준경</v>
      </c>
      <c r="BE71" s="1" t="str">
        <f>IFERROR(IF(VLOOKUP($BC71,'3주차'!$F$5:$I$406,3,FALSE)="","",VLOOKUP($F71,'3주차'!$F$5:$I$406,3,FALSE)),"")</f>
        <v>탈락</v>
      </c>
      <c r="BF71" s="1" t="str">
        <f>IFERROR(VLOOKUP($BC71,'3주차'!$F$5:$I$400,4,FALSE)," ")</f>
        <v>탈락</v>
      </c>
      <c r="BH71" s="1">
        <f>수강생명단!$C67</f>
        <v>36030</v>
      </c>
      <c r="BI71" s="1" t="str">
        <f>수강생명단!D67</f>
        <v>김준경</v>
      </c>
      <c r="BJ71" s="1" t="str">
        <f>IFERROR(IF(VLOOKUP($BH71,'3주차'!$K$5:$N$406,3,FALSE)="","",VLOOKUP($AJ71,'3주차'!$K$5:$XN$406,3,FALSE)),"")</f>
        <v>탈락</v>
      </c>
      <c r="BK71" s="1" t="str">
        <f>IFERROR(VLOOKUP($BH71,'3주차'!$K$5:$N$400,4,FALSE)," ")</f>
        <v>탈락</v>
      </c>
      <c r="BM71" s="1">
        <f>수강생명단!$C67</f>
        <v>36030</v>
      </c>
      <c r="BN71" s="1" t="str">
        <f>수강생명단!D67</f>
        <v>김준경</v>
      </c>
      <c r="BO71" s="1" t="str">
        <f>IFERROR(IF(VLOOKUP($BM71,'3주차'!$P$5:$S$406,3,FALSE)="","",VLOOKUP($BM71,'3주차'!$P$5:$S$406,3,FALSE)),"")</f>
        <v>탈락</v>
      </c>
      <c r="BP71" s="1" t="str">
        <f>IFERROR(VLOOKUP($BM71,'3주차'!$P$5:$S$400,4,FALSE)," ")</f>
        <v>탈락</v>
      </c>
      <c r="BR71" s="1">
        <f>수강생명단!$C67</f>
        <v>36030</v>
      </c>
      <c r="BS71" s="1">
        <f>수강생명단!C67</f>
        <v>36030</v>
      </c>
      <c r="BT71" s="1" t="str">
        <f>IFERROR(IF(VLOOKUP($BS71,'3주차'!$V$5:$X$406,3,FALSE)="","",VLOOKUP($BS71,'3주차'!$V$5:$X$406,3,FALSE)),"")</f>
        <v>탈락</v>
      </c>
      <c r="BW71" s="1">
        <f>수강생명단!$C67</f>
        <v>36030</v>
      </c>
      <c r="BX71" s="1" t="str">
        <f>수강생명단!D67</f>
        <v>김준경</v>
      </c>
      <c r="BY71" s="1" t="str">
        <f>IFERROR(IF(VLOOKUP($A71,'4주차'!$A$5:$D$406,3,FALSE)="","",VLOOKUP($A71,'4주차'!$A$5:$D$406,3,FALSE)),"")</f>
        <v>탈락</v>
      </c>
      <c r="BZ71" s="1" t="str">
        <f>IFERROR(VLOOKUP($Z71,'4주차'!$A$5:$D$400,4,FALSE)," ")</f>
        <v>탈락</v>
      </c>
      <c r="CB71" s="1">
        <f>수강생명단!$C67</f>
        <v>36030</v>
      </c>
      <c r="CC71" s="1" t="str">
        <f>수강생명단!D67</f>
        <v>김준경</v>
      </c>
      <c r="CD71" s="1" t="str">
        <f>IFERROR(IF(VLOOKUP($BC71,'4주차'!$F$5:$I$406,3,FALSE)="","",VLOOKUP($F71,'4주차'!$F$5:$I$406,3,FALSE)),"")</f>
        <v>탈락</v>
      </c>
      <c r="CE71" s="1" t="str">
        <f>IFERROR(VLOOKUP($BC71,'4주차'!$F$5:$I$400,4,FALSE)," ")</f>
        <v>탈락</v>
      </c>
      <c r="CG71" s="1">
        <f>수강생명단!$C67</f>
        <v>36030</v>
      </c>
      <c r="CH71" s="1" t="str">
        <f>수강생명단!D67</f>
        <v>김준경</v>
      </c>
      <c r="CI71" s="1" t="str">
        <f>IFERROR(IF(VLOOKUP($BH71,'4주차'!$K$5:$N$406,3,FALSE)="","",VLOOKUP($AJ71,'4주차'!$K$5:$WU$406,3,FALSE)),"")</f>
        <v>탈락</v>
      </c>
      <c r="CJ71" s="1" t="str">
        <f>IFERROR(VLOOKUP($BH71,'4주차'!$K$5:$N$400,4,FALSE)," ")</f>
        <v>탈락</v>
      </c>
      <c r="CL71" s="1">
        <f>수강생명단!$C67</f>
        <v>36030</v>
      </c>
      <c r="CM71" s="1" t="str">
        <f>수강생명단!D67</f>
        <v>김준경</v>
      </c>
      <c r="CN71" s="1" t="str">
        <f>IFERROR(IF(VLOOKUP($BM71,'4주차'!$P$5:$S$406,3,FALSE)="","",VLOOKUP($BM71,'4주차'!$P$5:$S$406,3,FALSE)),"")</f>
        <v>탈락</v>
      </c>
      <c r="CO71" s="1" t="str">
        <f>IFERROR(VLOOKUP($BM71,'4주차'!$P$5:$S$400,4,FALSE)," ")</f>
        <v>탈락</v>
      </c>
      <c r="CQ71" s="1">
        <f>수강생명단!$C67</f>
        <v>36030</v>
      </c>
      <c r="CR71" s="1">
        <f>수강생명단!C67</f>
        <v>36030</v>
      </c>
      <c r="CS71" s="1" t="str">
        <f>IFERROR(IF(VLOOKUP($BS71,'4주차'!$V$5:$X$406,3,FALSE)="","",VLOOKUP($BS71,'4주차'!$V$5:$X$406,3,FALSE)),"")</f>
        <v>탈락</v>
      </c>
      <c r="CV71" s="1">
        <v>64</v>
      </c>
      <c r="CW71" s="1" t="str">
        <f>수강생명단!D67</f>
        <v>김준경</v>
      </c>
      <c r="CX71" s="1">
        <f>IFERROR(VLOOKUP($BX71,'5주차'!$B$5:$D$400,2,FALSE),"불참")</f>
        <v>55</v>
      </c>
      <c r="CY71" s="1">
        <f>IFERROR(VLOOKUP($AY71,'5주차'!$B$5:$D$400,3,FALSE),"불참")</f>
        <v>60</v>
      </c>
      <c r="DA71" s="1">
        <v>64</v>
      </c>
      <c r="DB71" s="1" t="str">
        <f>수강생명단!D67</f>
        <v>김준경</v>
      </c>
      <c r="DC71" s="1" t="str">
        <f>IFERROR(VLOOKUP($CC71,'5주차'!$G$5:$I$400,2,FALSE),"불참")</f>
        <v>불참</v>
      </c>
      <c r="DD71" s="1" t="str">
        <f>IFERROR(VLOOKUP($CC71,'5주차'!$G$5:$I$400,3,FALSE),"불참")</f>
        <v>불참</v>
      </c>
      <c r="DF71" s="1">
        <v>64</v>
      </c>
      <c r="DG71" s="1" t="str">
        <f>수강생명단!D67</f>
        <v>김준경</v>
      </c>
      <c r="DH71" s="1" t="str">
        <f>IFERROR(VLOOKUP($CH71,'5주차'!$V$5:$X$400,2,FALSE),"불참")</f>
        <v>불참</v>
      </c>
      <c r="DI71" s="1" t="str">
        <f>IFERROR(VLOOKUP($BI71,'5주차'!$V$5:$X$400,3,FALSE),"불참")</f>
        <v>불참</v>
      </c>
      <c r="DK71" s="1">
        <v>64</v>
      </c>
      <c r="DL71" s="1" t="str">
        <f>수강생명단!D67</f>
        <v>김준경</v>
      </c>
      <c r="DM71" s="1" t="str">
        <f>IFERROR(VLOOKUP($CM71,'5주차'!$AA$5:$AC$400,2,FALSE),"불참")</f>
        <v>불참</v>
      </c>
      <c r="DN71" s="1" t="str">
        <f>IFERROR(VLOOKUP($CM71,'5주차'!$AA$5:$AC$400,3,FALSE),"불참")</f>
        <v>불참</v>
      </c>
      <c r="DP71" s="1">
        <v>64</v>
      </c>
      <c r="DQ71" s="1" t="str">
        <f>수강생명단!D67</f>
        <v>김준경</v>
      </c>
      <c r="DR71" s="1" t="str">
        <f>IFERROR(VLOOKUP(#REF!,'5주차'!$AF$5:$AH$400,2,FALSE),"불참")</f>
        <v>불참</v>
      </c>
      <c r="DS71" s="1" t="str">
        <f>IFERROR(VLOOKUP(#REF!,'5주차'!$AF$5:$AH$400,3,FALSE),"불참")</f>
        <v>불참</v>
      </c>
      <c r="DU71" s="1">
        <v>64</v>
      </c>
      <c r="DV71" s="1">
        <f>수강생명단!C67</f>
        <v>36030</v>
      </c>
      <c r="DW71" s="1" t="str">
        <f>IFERROR(VLOOKUP($DV71,'5주차'!$AK$5:$AL$400,2,FALSE),"불참")</f>
        <v>불참</v>
      </c>
      <c r="DX71" s="1" t="str">
        <f>IFERROR(VLOOKUP($DV71,'5주차'!$AK$5:$AL$400,2,FALSE),"불참")</f>
        <v>불참</v>
      </c>
    </row>
    <row r="72" spans="1:128" ht="21.95" customHeight="1" x14ac:dyDescent="0.15">
      <c r="A72" s="1">
        <f>수강생명단!$C68</f>
        <v>32660</v>
      </c>
      <c r="B72" s="1" t="str">
        <f>수강생명단!D68</f>
        <v>김지우</v>
      </c>
      <c r="C72" s="1">
        <f>IFERROR(IF(VLOOKUP($A72,'1주차'!$A$5:$D$393,3,FALSE)="","",VLOOKUP($A72,'1주차'!$A$5:$D$393,3,FALSE)),"")</f>
        <v>70</v>
      </c>
      <c r="D72" s="1" t="str">
        <f>IFERROR(IF(VLOOKUP($Q72,'1주차'!$A$5:$D$393,4,FALSE)="","",VLOOKUP($B72,'1주차'!$Q$5:$S$393,3,FALSE)),"")</f>
        <v/>
      </c>
      <c r="F72" s="1">
        <f>수강생명단!C68</f>
        <v>32660</v>
      </c>
      <c r="G72" s="1" t="str">
        <f>수강생명단!D68</f>
        <v>김지우</v>
      </c>
      <c r="H72" s="1">
        <f>IFERROR(IF(VLOOKUP($F72,'1주차'!$F$5:$I$393,3,FALSE)="","",VLOOKUP($F72,'1주차'!$F$5:$I$393,3,FALSE)),"")</f>
        <v>75</v>
      </c>
      <c r="I72" s="1" t="str">
        <f>IFERROR(IF(VLOOKUP($Q72,'1주차'!$F$5:$I$393,3,FALSE)="","",VLOOKUP($B72,'1주차'!$Q$5:$S$393,3,FALSE)),"")</f>
        <v/>
      </c>
      <c r="K72" s="1">
        <f>수강생명단!C68</f>
        <v>32660</v>
      </c>
      <c r="L72" s="1" t="str">
        <f>수강생명단!D68</f>
        <v>김지우</v>
      </c>
      <c r="M72" s="1">
        <f>IFERROR(IF(VLOOKUP($K72,'1주차'!$K$5:$N$393,3,FALSE)="","",VLOOKUP($K72,'1주차'!$K$5:$N$393,3,FALSE)),"")</f>
        <v>75</v>
      </c>
      <c r="N72" s="1" t="str">
        <f>IFERROR(IF(VLOOKUP($Q72,'1주차'!$N$5:$KQ$393,3,FALSE)="","",VLOOKUP($B72,'1주차'!$Q$5:$S$393,3,FALSE)),"")</f>
        <v/>
      </c>
      <c r="P72" s="1">
        <f>수강생명단!C68</f>
        <v>32660</v>
      </c>
      <c r="Q72" s="1" t="str">
        <f>수강생명단!D68</f>
        <v>김지우</v>
      </c>
      <c r="R72" s="1">
        <f>IFERROR(IF(VLOOKUP($P72,'1주차'!$P$5:$S$393,3,FALSE)="","",VLOOKUP($P72,'1주차'!$P$5:$S$393,3,FALSE)),"")</f>
        <v>95</v>
      </c>
      <c r="S72" s="1">
        <f>IFERROR(IF(VLOOKUP($P72,'1주차'!$P$5:$S$393,4,FALSE)="","",VLOOKUP($P72,'1주차'!$P$5:$S$393,4,FALSE)),"")</f>
        <v>70</v>
      </c>
      <c r="U72" s="1">
        <f>수강생명단!C68</f>
        <v>32660</v>
      </c>
      <c r="V72" s="1" t="str">
        <f>수강생명단!D68</f>
        <v>김지우</v>
      </c>
      <c r="Z72" s="1">
        <f>수강생명단!$C68</f>
        <v>32660</v>
      </c>
      <c r="AA72" s="1" t="str">
        <f>수강생명단!D68</f>
        <v>김지우</v>
      </c>
      <c r="AB72" s="1">
        <f>IFERROR(IF(VLOOKUP($A72,'2주차'!$A$5:$D$406,3,FALSE)="","",VLOOKUP($A72,'2주차'!$A$5:$D$406,3,FALSE)),"")</f>
        <v>60</v>
      </c>
      <c r="AC72" s="1">
        <f>IFERROR(VLOOKUP($Z72,'2주차'!$A$5:$D$400,4,FALSE)," ")</f>
        <v>60</v>
      </c>
      <c r="AE72" s="1">
        <f>수강생명단!$C68</f>
        <v>32660</v>
      </c>
      <c r="AF72" s="1" t="str">
        <f>수강생명단!D68</f>
        <v>김지우</v>
      </c>
      <c r="AG72" s="1" t="str">
        <f>IFERROR(IF(VLOOKUP($AE72,'2주차'!$F$5:$I$406,3,FALSE)="","",VLOOKUP($F72,'2주차'!$F$5:$I$406,3,FALSE)),"")</f>
        <v>95(라)</v>
      </c>
      <c r="AH72" s="1" t="str">
        <f>IFERROR(VLOOKUP($AE72,'2주차'!$F$5:$I$400,4,FALSE)," ")</f>
        <v>라이브</v>
      </c>
      <c r="AJ72" s="1">
        <f>수강생명단!$C68</f>
        <v>32660</v>
      </c>
      <c r="AK72" s="1" t="str">
        <f>수강생명단!D68</f>
        <v>김지우</v>
      </c>
      <c r="AL72" s="1">
        <f>IFERROR(IF(VLOOKUP($AJ72,'2주차'!$U$5:$X$406,3,FALSE)="","",VLOOKUP($F72,'2주차'!$U$5:$X$406,3,FALSE)),"")</f>
        <v>60</v>
      </c>
      <c r="AM72" s="1">
        <f>IFERROR(VLOOKUP($AJ72,'2주차'!$U$5:$X$400,4,FALSE)," ")</f>
        <v>40</v>
      </c>
      <c r="AO72" s="1">
        <f>수강생명단!$C68</f>
        <v>32660</v>
      </c>
      <c r="AP72" s="1" t="str">
        <f>수강생명단!D68</f>
        <v>김지우</v>
      </c>
      <c r="AQ72" s="1">
        <f>IFERROR(IF(VLOOKUP($AO72,'2주차'!$Z$5:$AC$406,3,FALSE)="","",VLOOKUP($AO72,'2주차'!$Z$5:$AC$406,3,FALSE)),"")</f>
        <v>55</v>
      </c>
      <c r="AR72" s="1">
        <f>IFERROR(VLOOKUP($AO72,'2주차'!$Z$5:$AC$400,4,FALSE)," ")</f>
        <v>40</v>
      </c>
      <c r="AT72" s="1">
        <f>수강생명단!$C68</f>
        <v>32660</v>
      </c>
      <c r="AU72" s="1">
        <f>수강생명단!C68</f>
        <v>32660</v>
      </c>
      <c r="AV72" s="1">
        <f>IFERROR(IF(VLOOKUP($AU72,'2주차'!$AF$5:$AI$406,3,FALSE)="","",VLOOKUP($AU72,'2주차'!$AF$5:$AI$406,3,FALSE)),"")</f>
        <v>89</v>
      </c>
      <c r="AX72" s="1">
        <f>수강생명단!$C68</f>
        <v>32660</v>
      </c>
      <c r="AY72" s="1" t="str">
        <f>수강생명단!D68</f>
        <v>김지우</v>
      </c>
      <c r="AZ72" s="1">
        <f>IFERROR(IF(VLOOKUP($A72,'3주차'!$A$5:$D$406,3,FALSE)="","",VLOOKUP($A72,'3주차'!$A$5:$D$406,3,FALSE)),"")</f>
        <v>80</v>
      </c>
      <c r="BA72" s="1">
        <f>IFERROR(VLOOKUP($Z72,'3주차'!$A$5:$D$400,4,FALSE)," ")</f>
        <v>90</v>
      </c>
      <c r="BC72" s="1">
        <f>수강생명단!$C68</f>
        <v>32660</v>
      </c>
      <c r="BD72" s="1" t="str">
        <f>수강생명단!D68</f>
        <v>김지우</v>
      </c>
      <c r="BE72" s="1">
        <f>IFERROR(IF(VLOOKUP($BC72,'3주차'!$F$5:$I$406,3,FALSE)="","",VLOOKUP($F72,'3주차'!$F$5:$I$406,3,FALSE)),"")</f>
        <v>80</v>
      </c>
      <c r="BF72" s="1">
        <f>IFERROR(VLOOKUP($BC72,'3주차'!$F$5:$I$400,4,FALSE)," ")</f>
        <v>70</v>
      </c>
      <c r="BH72" s="1">
        <f>수강생명단!$C68</f>
        <v>32660</v>
      </c>
      <c r="BI72" s="1" t="str">
        <f>수강생명단!D68</f>
        <v>김지우</v>
      </c>
      <c r="BJ72" s="1">
        <f>IFERROR(IF(VLOOKUP($BH72,'3주차'!$K$5:$N$406,3,FALSE)="","",VLOOKUP($AJ72,'3주차'!$K$5:$XN$406,3,FALSE)),"")</f>
        <v>75</v>
      </c>
      <c r="BK72" s="1">
        <f>IFERROR(VLOOKUP($BH72,'3주차'!$K$5:$N$400,4,FALSE)," ")</f>
        <v>90</v>
      </c>
      <c r="BM72" s="1">
        <f>수강생명단!$C68</f>
        <v>32660</v>
      </c>
      <c r="BN72" s="1" t="str">
        <f>수강생명단!D68</f>
        <v>김지우</v>
      </c>
      <c r="BO72" s="1">
        <f>IFERROR(IF(VLOOKUP($BM72,'3주차'!$P$5:$S$406,3,FALSE)="","",VLOOKUP($BM72,'3주차'!$P$5:$S$406,3,FALSE)),"")</f>
        <v>70</v>
      </c>
      <c r="BP72" s="1">
        <f>IFERROR(VLOOKUP($BM72,'3주차'!$P$5:$S$400,4,FALSE)," ")</f>
        <v>90</v>
      </c>
      <c r="BR72" s="1">
        <f>수강생명단!$C68</f>
        <v>32660</v>
      </c>
      <c r="BS72" s="1">
        <f>수강생명단!C68</f>
        <v>32660</v>
      </c>
      <c r="BT72" s="1">
        <f>IFERROR(IF(VLOOKUP($BS72,'3주차'!$V$5:$X$406,3,FALSE)="","",VLOOKUP($BS72,'3주차'!$V$5:$X$406,3,FALSE)),"")</f>
        <v>84</v>
      </c>
      <c r="BW72" s="1">
        <f>수강생명단!$C68</f>
        <v>32660</v>
      </c>
      <c r="BX72" s="1" t="str">
        <f>수강생명단!D68</f>
        <v>김지우</v>
      </c>
      <c r="BY72" s="1">
        <f>IFERROR(IF(VLOOKUP($A72,'4주차'!$A$5:$D$406,3,FALSE)="","",VLOOKUP($A72,'4주차'!$A$5:$D$406,3,FALSE)),"")</f>
        <v>65</v>
      </c>
      <c r="BZ72" s="1">
        <f>IFERROR(VLOOKUP($Z72,'4주차'!$A$5:$D$400,4,FALSE)," ")</f>
        <v>60</v>
      </c>
      <c r="CB72" s="1">
        <f>수강생명단!$C68</f>
        <v>32660</v>
      </c>
      <c r="CC72" s="1" t="str">
        <f>수강생명단!D68</f>
        <v>김지우</v>
      </c>
      <c r="CD72" s="1">
        <f>IFERROR(IF(VLOOKUP($BC72,'4주차'!$F$5:$I$406,3,FALSE)="","",VLOOKUP($F72,'4주차'!$F$5:$I$406,3,FALSE)),"")</f>
        <v>55</v>
      </c>
      <c r="CE72" s="1">
        <f>IFERROR(VLOOKUP($BC72,'4주차'!$F$5:$I$400,4,FALSE)," ")</f>
        <v>0</v>
      </c>
      <c r="CG72" s="1">
        <f>수강생명단!$C68</f>
        <v>32660</v>
      </c>
      <c r="CH72" s="1" t="str">
        <f>수강생명단!D68</f>
        <v>김지우</v>
      </c>
      <c r="CI72" s="1">
        <f>IFERROR(IF(VLOOKUP($BH72,'4주차'!$K$5:$N$406,3,FALSE)="","",VLOOKUP($AJ72,'4주차'!$K$5:$WU$406,3,FALSE)),"")</f>
        <v>60</v>
      </c>
      <c r="CJ72" s="1">
        <f>IFERROR(VLOOKUP($BH72,'4주차'!$K$5:$N$400,4,FALSE)," ")</f>
        <v>90</v>
      </c>
      <c r="CL72" s="1">
        <f>수강생명단!$C68</f>
        <v>32660</v>
      </c>
      <c r="CM72" s="1" t="str">
        <f>수강생명단!D68</f>
        <v>김지우</v>
      </c>
      <c r="CN72" s="1">
        <f>IFERROR(IF(VLOOKUP($BM72,'4주차'!$P$5:$S$406,3,FALSE)="","",VLOOKUP($BM72,'4주차'!$P$5:$S$406,3,FALSE)),"")</f>
        <v>30</v>
      </c>
      <c r="CO72" s="1">
        <f>IFERROR(VLOOKUP($BM72,'4주차'!$P$5:$S$400,4,FALSE)," ")</f>
        <v>40</v>
      </c>
      <c r="CQ72" s="1">
        <f>수강생명단!$C68</f>
        <v>32660</v>
      </c>
      <c r="CR72" s="1">
        <f>수강생명단!C68</f>
        <v>32660</v>
      </c>
      <c r="CS72" s="1" t="str">
        <f>IFERROR(IF(VLOOKUP($BS72,'4주차'!$V$5:$X$406,3,FALSE)="","",VLOOKUP($BS72,'4주차'!$V$5:$X$406,3,FALSE)),"")</f>
        <v>91(라)</v>
      </c>
      <c r="CV72" s="1">
        <v>65</v>
      </c>
      <c r="CW72" s="1" t="str">
        <f>수강생명단!D68</f>
        <v>김지우</v>
      </c>
      <c r="CX72" s="1">
        <f>IFERROR(VLOOKUP($BX72,'5주차'!$B$5:$D$400,2,FALSE),"불참")</f>
        <v>55</v>
      </c>
      <c r="CY72" s="1">
        <f>IFERROR(VLOOKUP($AY72,'5주차'!$B$5:$D$400,3,FALSE),"불참")</f>
        <v>70</v>
      </c>
      <c r="DA72" s="1">
        <v>65</v>
      </c>
      <c r="DB72" s="1" t="str">
        <f>수강생명단!D68</f>
        <v>김지우</v>
      </c>
      <c r="DC72" s="1" t="str">
        <f>IFERROR(VLOOKUP($CC72,'5주차'!$G$5:$I$400,2,FALSE),"불참")</f>
        <v>불참</v>
      </c>
      <c r="DD72" s="1" t="str">
        <f>IFERROR(VLOOKUP($CC72,'5주차'!$G$5:$I$400,3,FALSE),"불참")</f>
        <v>불참</v>
      </c>
      <c r="DF72" s="1">
        <v>65</v>
      </c>
      <c r="DG72" s="1" t="str">
        <f>수강생명단!D68</f>
        <v>김지우</v>
      </c>
      <c r="DH72" s="1" t="str">
        <f>IFERROR(VLOOKUP($CH72,'5주차'!$V$5:$X$400,2,FALSE),"불참")</f>
        <v>불참</v>
      </c>
      <c r="DI72" s="1" t="str">
        <f>IFERROR(VLOOKUP($BI72,'5주차'!$V$5:$X$400,3,FALSE),"불참")</f>
        <v>불참</v>
      </c>
      <c r="DK72" s="1">
        <v>65</v>
      </c>
      <c r="DL72" s="1" t="str">
        <f>수강생명단!D68</f>
        <v>김지우</v>
      </c>
      <c r="DM72" s="1" t="str">
        <f>IFERROR(VLOOKUP($CM72,'5주차'!$AA$5:$AC$400,2,FALSE),"불참")</f>
        <v>불참</v>
      </c>
      <c r="DN72" s="1" t="str">
        <f>IFERROR(VLOOKUP($CM72,'5주차'!$AA$5:$AC$400,3,FALSE),"불참")</f>
        <v>불참</v>
      </c>
      <c r="DP72" s="1">
        <v>65</v>
      </c>
      <c r="DQ72" s="1" t="str">
        <f>수강생명단!D68</f>
        <v>김지우</v>
      </c>
      <c r="DR72" s="1" t="str">
        <f>IFERROR(VLOOKUP(#REF!,'5주차'!$AF$5:$AH$400,2,FALSE),"불참")</f>
        <v>불참</v>
      </c>
      <c r="DS72" s="1" t="str">
        <f>IFERROR(VLOOKUP(#REF!,'5주차'!$AF$5:$AH$400,3,FALSE),"불참")</f>
        <v>불참</v>
      </c>
      <c r="DU72" s="1">
        <v>65</v>
      </c>
      <c r="DV72" s="1">
        <f>수강생명단!C68</f>
        <v>32660</v>
      </c>
      <c r="DW72" s="1" t="str">
        <f>IFERROR(VLOOKUP($DV72,'5주차'!$AK$5:$AL$400,2,FALSE),"불참")</f>
        <v>불참</v>
      </c>
      <c r="DX72" s="1" t="str">
        <f>IFERROR(VLOOKUP($DV72,'5주차'!$AK$5:$AL$400,2,FALSE),"불참")</f>
        <v>불참</v>
      </c>
    </row>
    <row r="73" spans="1:128" ht="21.95" customHeight="1" x14ac:dyDescent="0.15">
      <c r="A73" s="1">
        <f>수강생명단!$C69</f>
        <v>41352</v>
      </c>
      <c r="B73" s="1" t="str">
        <f>수강생명단!D69</f>
        <v>김지윤</v>
      </c>
      <c r="C73" s="1">
        <f>IFERROR(IF(VLOOKUP($A73,'1주차'!$A$5:$D$393,3,FALSE)="","",VLOOKUP($A73,'1주차'!$A$5:$D$393,3,FALSE)),"")</f>
        <v>55</v>
      </c>
      <c r="D73" s="1" t="str">
        <f>IFERROR(IF(VLOOKUP($Q73,'1주차'!$A$5:$D$393,4,FALSE)="","",VLOOKUP($B73,'1주차'!$Q$5:$S$393,3,FALSE)),"")</f>
        <v/>
      </c>
      <c r="F73" s="1">
        <f>수강생명단!C69</f>
        <v>41352</v>
      </c>
      <c r="G73" s="1" t="str">
        <f>수강생명단!D69</f>
        <v>김지윤</v>
      </c>
      <c r="H73" s="1">
        <f>IFERROR(IF(VLOOKUP($F73,'1주차'!$F$5:$I$393,3,FALSE)="","",VLOOKUP($F73,'1주차'!$F$5:$I$393,3,FALSE)),"")</f>
        <v>85</v>
      </c>
      <c r="I73" s="1" t="str">
        <f>IFERROR(IF(VLOOKUP($Q73,'1주차'!$F$5:$I$393,3,FALSE)="","",VLOOKUP($B73,'1주차'!$Q$5:$S$393,3,FALSE)),"")</f>
        <v/>
      </c>
      <c r="K73" s="1">
        <f>수강생명단!C69</f>
        <v>41352</v>
      </c>
      <c r="L73" s="1" t="str">
        <f>수강생명단!D69</f>
        <v>김지윤</v>
      </c>
      <c r="M73" s="1">
        <f>IFERROR(IF(VLOOKUP($K73,'1주차'!$K$5:$N$393,3,FALSE)="","",VLOOKUP($K73,'1주차'!$K$5:$N$393,3,FALSE)),"")</f>
        <v>85</v>
      </c>
      <c r="N73" s="1" t="str">
        <f>IFERROR(IF(VLOOKUP($Q73,'1주차'!$N$5:$KQ$393,3,FALSE)="","",VLOOKUP($B73,'1주차'!$Q$5:$S$393,3,FALSE)),"")</f>
        <v/>
      </c>
      <c r="P73" s="1">
        <f>수강생명단!C69</f>
        <v>41352</v>
      </c>
      <c r="Q73" s="1" t="str">
        <f>수강생명단!D69</f>
        <v>김지윤</v>
      </c>
      <c r="R73" s="1">
        <f>IFERROR(IF(VLOOKUP($P73,'1주차'!$P$5:$S$393,3,FALSE)="","",VLOOKUP($P73,'1주차'!$P$5:$S$393,3,FALSE)),"")</f>
        <v>85</v>
      </c>
      <c r="S73" s="1">
        <f>IFERROR(IF(VLOOKUP($P73,'1주차'!$P$5:$S$393,4,FALSE)="","",VLOOKUP($P73,'1주차'!$P$5:$S$393,4,FALSE)),"")</f>
        <v>80</v>
      </c>
      <c r="U73" s="1">
        <f>수강생명단!C69</f>
        <v>41352</v>
      </c>
      <c r="V73" s="1" t="str">
        <f>수강생명단!D69</f>
        <v>김지윤</v>
      </c>
      <c r="Z73" s="1">
        <f>수강생명단!$C69</f>
        <v>41352</v>
      </c>
      <c r="AA73" s="1" t="str">
        <f>수강생명단!D69</f>
        <v>김지윤</v>
      </c>
      <c r="AB73" s="1">
        <f>IFERROR(IF(VLOOKUP($A73,'2주차'!$A$5:$D$406,3,FALSE)="","",VLOOKUP($A73,'2주차'!$A$5:$D$406,3,FALSE)),"")</f>
        <v>65</v>
      </c>
      <c r="AC73" s="1">
        <f>IFERROR(VLOOKUP($Z73,'2주차'!$A$5:$D$400,4,FALSE)," ")</f>
        <v>80</v>
      </c>
      <c r="AE73" s="1">
        <f>수강생명단!$C69</f>
        <v>41352</v>
      </c>
      <c r="AF73" s="1" t="str">
        <f>수강생명단!D69</f>
        <v>김지윤</v>
      </c>
      <c r="AG73" s="1">
        <f>IFERROR(IF(VLOOKUP($AE73,'2주차'!$F$5:$I$406,3,FALSE)="","",VLOOKUP($F73,'2주차'!$F$5:$I$406,3,FALSE)),"")</f>
        <v>80</v>
      </c>
      <c r="AH73" s="1">
        <f>IFERROR(VLOOKUP($AE73,'2주차'!$F$5:$I$400,4,FALSE)," ")</f>
        <v>90</v>
      </c>
      <c r="AJ73" s="1">
        <f>수강생명단!$C69</f>
        <v>41352</v>
      </c>
      <c r="AK73" s="1" t="str">
        <f>수강생명단!D69</f>
        <v>김지윤</v>
      </c>
      <c r="AL73" s="1">
        <f>IFERROR(IF(VLOOKUP($AJ73,'2주차'!$U$5:$X$406,3,FALSE)="","",VLOOKUP($F73,'2주차'!$U$5:$X$406,3,FALSE)),"")</f>
        <v>60</v>
      </c>
      <c r="AM73" s="1">
        <f>IFERROR(VLOOKUP($AJ73,'2주차'!$U$5:$X$400,4,FALSE)," ")</f>
        <v>60</v>
      </c>
      <c r="AO73" s="1">
        <f>수강생명단!$C69</f>
        <v>41352</v>
      </c>
      <c r="AP73" s="1" t="str">
        <f>수강생명단!D69</f>
        <v>김지윤</v>
      </c>
      <c r="AQ73" s="1">
        <f>IFERROR(IF(VLOOKUP($AO73,'2주차'!$Z$5:$AC$406,3,FALSE)="","",VLOOKUP($AO73,'2주차'!$Z$5:$AC$406,3,FALSE)),"")</f>
        <v>65</v>
      </c>
      <c r="AR73" s="1">
        <f>IFERROR(VLOOKUP($AO73,'2주차'!$Z$5:$AC$400,4,FALSE)," ")</f>
        <v>80</v>
      </c>
      <c r="AT73" s="1">
        <f>수강생명단!$C69</f>
        <v>41352</v>
      </c>
      <c r="AU73" s="1">
        <f>수강생명단!C69</f>
        <v>41352</v>
      </c>
      <c r="AV73" s="1">
        <f>IFERROR(IF(VLOOKUP($AU73,'2주차'!$AF$5:$AI$406,3,FALSE)="","",VLOOKUP($AU73,'2주차'!$AF$5:$AI$406,3,FALSE)),"")</f>
        <v>95</v>
      </c>
      <c r="AX73" s="1">
        <f>수강생명단!$C69</f>
        <v>41352</v>
      </c>
      <c r="AY73" s="1" t="str">
        <f>수강생명단!D69</f>
        <v>김지윤</v>
      </c>
      <c r="AZ73" s="1">
        <f>IFERROR(IF(VLOOKUP($A73,'3주차'!$A$5:$D$406,3,FALSE)="","",VLOOKUP($A73,'3주차'!$A$5:$D$406,3,FALSE)),"")</f>
        <v>80</v>
      </c>
      <c r="BA73" s="1">
        <f>IFERROR(VLOOKUP($Z73,'3주차'!$A$5:$D$400,4,FALSE)," ")</f>
        <v>90</v>
      </c>
      <c r="BC73" s="1">
        <f>수강생명단!$C69</f>
        <v>41352</v>
      </c>
      <c r="BD73" s="1" t="str">
        <f>수강생명단!D69</f>
        <v>김지윤</v>
      </c>
      <c r="BE73" s="1">
        <f>IFERROR(IF(VLOOKUP($BC73,'3주차'!$F$5:$I$406,3,FALSE)="","",VLOOKUP($F73,'3주차'!$F$5:$I$406,3,FALSE)),"")</f>
        <v>70</v>
      </c>
      <c r="BF73" s="1">
        <f>IFERROR(VLOOKUP($BC73,'3주차'!$F$5:$I$400,4,FALSE)," ")</f>
        <v>70</v>
      </c>
      <c r="BH73" s="1">
        <f>수강생명단!$C69</f>
        <v>41352</v>
      </c>
      <c r="BI73" s="1" t="str">
        <f>수강생명단!D69</f>
        <v>김지윤</v>
      </c>
      <c r="BJ73" s="1">
        <f>IFERROR(IF(VLOOKUP($BH73,'3주차'!$K$5:$N$406,3,FALSE)="","",VLOOKUP($AJ73,'3주차'!$K$5:$XN$406,3,FALSE)),"")</f>
        <v>90</v>
      </c>
      <c r="BK73" s="1">
        <f>IFERROR(VLOOKUP($BH73,'3주차'!$K$5:$N$400,4,FALSE)," ")</f>
        <v>80</v>
      </c>
      <c r="BM73" s="1">
        <f>수강생명단!$C69</f>
        <v>41352</v>
      </c>
      <c r="BN73" s="1" t="str">
        <f>수강생명단!D69</f>
        <v>김지윤</v>
      </c>
      <c r="BO73" s="1">
        <f>IFERROR(IF(VLOOKUP($BM73,'3주차'!$P$5:$S$406,3,FALSE)="","",VLOOKUP($BM73,'3주차'!$P$5:$S$406,3,FALSE)),"")</f>
        <v>60</v>
      </c>
      <c r="BP73" s="1">
        <f>IFERROR(VLOOKUP($BM73,'3주차'!$P$5:$S$400,4,FALSE)," ")</f>
        <v>0</v>
      </c>
      <c r="BR73" s="1">
        <f>수강생명단!$C69</f>
        <v>41352</v>
      </c>
      <c r="BS73" s="1">
        <f>수강생명단!C69</f>
        <v>41352</v>
      </c>
      <c r="BT73" s="1">
        <f>IFERROR(IF(VLOOKUP($BS73,'3주차'!$V$5:$X$406,3,FALSE)="","",VLOOKUP($BS73,'3주차'!$V$5:$X$406,3,FALSE)),"")</f>
        <v>98</v>
      </c>
      <c r="BW73" s="1">
        <f>수강생명단!$C69</f>
        <v>41352</v>
      </c>
      <c r="BX73" s="1" t="str">
        <f>수강생명단!D69</f>
        <v>김지윤</v>
      </c>
      <c r="BY73" s="1">
        <f>IFERROR(IF(VLOOKUP($A73,'4주차'!$A$5:$D$406,3,FALSE)="","",VLOOKUP($A73,'4주차'!$A$5:$D$406,3,FALSE)),"")</f>
        <v>75</v>
      </c>
      <c r="BZ73" s="1">
        <f>IFERROR(VLOOKUP($Z73,'4주차'!$A$5:$D$400,4,FALSE)," ")</f>
        <v>40</v>
      </c>
      <c r="CB73" s="1">
        <f>수강생명단!$C69</f>
        <v>41352</v>
      </c>
      <c r="CC73" s="1" t="str">
        <f>수강생명단!D69</f>
        <v>김지윤</v>
      </c>
      <c r="CD73" s="1">
        <f>IFERROR(IF(VLOOKUP($BC73,'4주차'!$F$5:$I$406,3,FALSE)="","",VLOOKUP($F73,'4주차'!$F$5:$I$406,3,FALSE)),"")</f>
        <v>75</v>
      </c>
      <c r="CE73" s="1">
        <f>IFERROR(VLOOKUP($BC73,'4주차'!$F$5:$I$400,4,FALSE)," ")</f>
        <v>80</v>
      </c>
      <c r="CG73" s="1">
        <f>수강생명단!$C69</f>
        <v>41352</v>
      </c>
      <c r="CH73" s="1" t="str">
        <f>수강생명단!D69</f>
        <v>김지윤</v>
      </c>
      <c r="CI73" s="1">
        <f>IFERROR(IF(VLOOKUP($BH73,'4주차'!$K$5:$N$406,3,FALSE)="","",VLOOKUP($AJ73,'4주차'!$K$5:$WU$406,3,FALSE)),"")</f>
        <v>65</v>
      </c>
      <c r="CJ73" s="1">
        <f>IFERROR(VLOOKUP($BH73,'4주차'!$K$5:$N$400,4,FALSE)," ")</f>
        <v>90</v>
      </c>
      <c r="CL73" s="1">
        <f>수강생명단!$C69</f>
        <v>41352</v>
      </c>
      <c r="CM73" s="1" t="str">
        <f>수강생명단!D69</f>
        <v>김지윤</v>
      </c>
      <c r="CN73" s="1">
        <f>IFERROR(IF(VLOOKUP($BM73,'4주차'!$P$5:$S$406,3,FALSE)="","",VLOOKUP($BM73,'4주차'!$P$5:$S$406,3,FALSE)),"")</f>
        <v>50</v>
      </c>
      <c r="CO73" s="1">
        <f>IFERROR(VLOOKUP($BM73,'4주차'!$P$5:$S$400,4,FALSE)," ")</f>
        <v>70</v>
      </c>
      <c r="CQ73" s="1">
        <f>수강생명단!$C69</f>
        <v>41352</v>
      </c>
      <c r="CR73" s="1">
        <f>수강생명단!C69</f>
        <v>41352</v>
      </c>
      <c r="CS73" s="1">
        <f>IFERROR(IF(VLOOKUP($BS73,'4주차'!$V$5:$X$406,3,FALSE)="","",VLOOKUP($BS73,'4주차'!$V$5:$X$406,3,FALSE)),"")</f>
        <v>94</v>
      </c>
      <c r="CV73" s="1">
        <v>66</v>
      </c>
      <c r="CW73" s="1" t="str">
        <f>수강생명단!D69</f>
        <v>김지윤</v>
      </c>
      <c r="CX73" s="1">
        <f>IFERROR(VLOOKUP($BX73,'5주차'!$B$5:$D$400,2,FALSE),"불참")</f>
        <v>75</v>
      </c>
      <c r="CY73" s="1">
        <f>IFERROR(VLOOKUP($AY73,'5주차'!$B$5:$D$400,3,FALSE),"불참")</f>
        <v>80</v>
      </c>
      <c r="DA73" s="1">
        <v>66</v>
      </c>
      <c r="DB73" s="1" t="str">
        <f>수강생명단!D69</f>
        <v>김지윤</v>
      </c>
      <c r="DC73" s="1" t="str">
        <f>IFERROR(VLOOKUP($CC73,'5주차'!$G$5:$I$400,2,FALSE),"불참")</f>
        <v>불참</v>
      </c>
      <c r="DD73" s="1" t="str">
        <f>IFERROR(VLOOKUP($CC73,'5주차'!$G$5:$I$400,3,FALSE),"불참")</f>
        <v>불참</v>
      </c>
      <c r="DF73" s="1">
        <v>66</v>
      </c>
      <c r="DG73" s="1" t="str">
        <f>수강생명단!D69</f>
        <v>김지윤</v>
      </c>
      <c r="DH73" s="1" t="str">
        <f>IFERROR(VLOOKUP($CH73,'5주차'!$V$5:$X$400,2,FALSE),"불참")</f>
        <v>불참</v>
      </c>
      <c r="DI73" s="1" t="str">
        <f>IFERROR(VLOOKUP($BI73,'5주차'!$V$5:$X$400,3,FALSE),"불참")</f>
        <v>불참</v>
      </c>
      <c r="DK73" s="1">
        <v>66</v>
      </c>
      <c r="DL73" s="1" t="str">
        <f>수강생명단!D69</f>
        <v>김지윤</v>
      </c>
      <c r="DM73" s="1" t="str">
        <f>IFERROR(VLOOKUP($CM73,'5주차'!$AA$5:$AC$400,2,FALSE),"불참")</f>
        <v>불참</v>
      </c>
      <c r="DN73" s="1" t="str">
        <f>IFERROR(VLOOKUP($CM73,'5주차'!$AA$5:$AC$400,3,FALSE),"불참")</f>
        <v>불참</v>
      </c>
      <c r="DP73" s="1">
        <v>66</v>
      </c>
      <c r="DQ73" s="1" t="str">
        <f>수강생명단!D69</f>
        <v>김지윤</v>
      </c>
      <c r="DR73" s="1" t="str">
        <f>IFERROR(VLOOKUP(#REF!,'5주차'!$AF$5:$AH$400,2,FALSE),"불참")</f>
        <v>불참</v>
      </c>
      <c r="DS73" s="1" t="str">
        <f>IFERROR(VLOOKUP(#REF!,'5주차'!$AF$5:$AH$400,3,FALSE),"불참")</f>
        <v>불참</v>
      </c>
      <c r="DU73" s="1">
        <v>66</v>
      </c>
      <c r="DV73" s="1">
        <f>수강생명단!C69</f>
        <v>41352</v>
      </c>
      <c r="DW73" s="1" t="str">
        <f>IFERROR(VLOOKUP($DV73,'5주차'!$AK$5:$AL$400,2,FALSE),"불참")</f>
        <v>불참</v>
      </c>
      <c r="DX73" s="1" t="str">
        <f>IFERROR(VLOOKUP($DV73,'5주차'!$AK$5:$AL$400,2,FALSE),"불참")</f>
        <v>불참</v>
      </c>
    </row>
    <row r="74" spans="1:128" ht="21.95" customHeight="1" x14ac:dyDescent="0.15">
      <c r="A74" s="1">
        <f>수강생명단!$C70</f>
        <v>41310</v>
      </c>
      <c r="B74" s="1" t="str">
        <f>수강생명단!D70</f>
        <v>김지윤A</v>
      </c>
      <c r="C74" s="1">
        <f>IFERROR(IF(VLOOKUP($A74,'1주차'!$A$5:$D$393,3,FALSE)="","",VLOOKUP($A74,'1주차'!$A$5:$D$393,3,FALSE)),"")</f>
        <v>95</v>
      </c>
      <c r="D74" s="1" t="str">
        <f>IFERROR(IF(VLOOKUP($Q74,'1주차'!$A$5:$D$393,4,FALSE)="","",VLOOKUP($B74,'1주차'!$Q$5:$S$393,3,FALSE)),"")</f>
        <v/>
      </c>
      <c r="F74" s="1">
        <f>수강생명단!C70</f>
        <v>41310</v>
      </c>
      <c r="G74" s="1" t="str">
        <f>수강생명단!D70</f>
        <v>김지윤A</v>
      </c>
      <c r="H74" s="1">
        <f>IFERROR(IF(VLOOKUP($F74,'1주차'!$F$5:$I$393,3,FALSE)="","",VLOOKUP($F74,'1주차'!$F$5:$I$393,3,FALSE)),"")</f>
        <v>90</v>
      </c>
      <c r="I74" s="1" t="str">
        <f>IFERROR(IF(VLOOKUP($Q74,'1주차'!$F$5:$I$393,3,FALSE)="","",VLOOKUP($B74,'1주차'!$Q$5:$S$393,3,FALSE)),"")</f>
        <v/>
      </c>
      <c r="K74" s="1">
        <f>수강생명단!C70</f>
        <v>41310</v>
      </c>
      <c r="L74" s="1" t="str">
        <f>수강생명단!D70</f>
        <v>김지윤A</v>
      </c>
      <c r="M74" s="1">
        <f>IFERROR(IF(VLOOKUP($K74,'1주차'!$K$5:$N$393,3,FALSE)="","",VLOOKUP($K74,'1주차'!$K$5:$N$393,3,FALSE)),"")</f>
        <v>95</v>
      </c>
      <c r="N74" s="1" t="str">
        <f>IFERROR(IF(VLOOKUP($Q74,'1주차'!$N$5:$KQ$393,3,FALSE)="","",VLOOKUP($B74,'1주차'!$Q$5:$S$393,3,FALSE)),"")</f>
        <v/>
      </c>
      <c r="P74" s="1">
        <f>수강생명단!C70</f>
        <v>41310</v>
      </c>
      <c r="Q74" s="1" t="str">
        <f>수강생명단!D70</f>
        <v>김지윤A</v>
      </c>
      <c r="R74" s="1">
        <f>IFERROR(IF(VLOOKUP($P74,'1주차'!$P$5:$S$393,3,FALSE)="","",VLOOKUP($P74,'1주차'!$P$5:$S$393,3,FALSE)),"")</f>
        <v>85</v>
      </c>
      <c r="S74" s="1">
        <f>IFERROR(IF(VLOOKUP($P74,'1주차'!$P$5:$S$393,4,FALSE)="","",VLOOKUP($P74,'1주차'!$P$5:$S$393,4,FALSE)),"")</f>
        <v>100</v>
      </c>
      <c r="U74" s="1">
        <f>수강생명단!C70</f>
        <v>41310</v>
      </c>
      <c r="V74" s="1" t="str">
        <f>수강생명단!D70</f>
        <v>김지윤A</v>
      </c>
      <c r="Z74" s="1">
        <f>수강생명단!$C70</f>
        <v>41310</v>
      </c>
      <c r="AA74" s="1" t="str">
        <f>수강생명단!D70</f>
        <v>김지윤A</v>
      </c>
      <c r="AB74" s="1">
        <f>IFERROR(IF(VLOOKUP($A74,'2주차'!$A$5:$D$406,3,FALSE)="","",VLOOKUP($A74,'2주차'!$A$5:$D$406,3,FALSE)),"")</f>
        <v>95</v>
      </c>
      <c r="AC74" s="1">
        <f>IFERROR(VLOOKUP($Z74,'2주차'!$A$5:$D$400,4,FALSE)," ")</f>
        <v>100</v>
      </c>
      <c r="AE74" s="1">
        <f>수강생명단!$C70</f>
        <v>41310</v>
      </c>
      <c r="AF74" s="1" t="str">
        <f>수강생명단!D70</f>
        <v>김지윤A</v>
      </c>
      <c r="AG74" s="1">
        <f>IFERROR(IF(VLOOKUP($AE74,'2주차'!$F$5:$I$406,3,FALSE)="","",VLOOKUP($F74,'2주차'!$F$5:$I$406,3,FALSE)),"")</f>
        <v>90</v>
      </c>
      <c r="AH74" s="1">
        <f>IFERROR(VLOOKUP($AE74,'2주차'!$F$5:$I$400,4,FALSE)," ")</f>
        <v>90</v>
      </c>
      <c r="AJ74" s="1">
        <f>수강생명단!$C70</f>
        <v>41310</v>
      </c>
      <c r="AK74" s="1" t="str">
        <f>수강생명단!D70</f>
        <v>김지윤A</v>
      </c>
      <c r="AL74" s="1">
        <f>IFERROR(IF(VLOOKUP($AJ74,'2주차'!$U$5:$X$406,3,FALSE)="","",VLOOKUP($F74,'2주차'!$U$5:$X$406,3,FALSE)),"")</f>
        <v>95</v>
      </c>
      <c r="AM74" s="1">
        <f>IFERROR(VLOOKUP($AJ74,'2주차'!$U$5:$X$400,4,FALSE)," ")</f>
        <v>60</v>
      </c>
      <c r="AO74" s="1">
        <f>수강생명단!$C70</f>
        <v>41310</v>
      </c>
      <c r="AP74" s="1" t="str">
        <f>수강생명단!D70</f>
        <v>김지윤A</v>
      </c>
      <c r="AQ74" s="1">
        <f>IFERROR(IF(VLOOKUP($AO74,'2주차'!$Z$5:$AC$406,3,FALSE)="","",VLOOKUP($AO74,'2주차'!$Z$5:$AC$406,3,FALSE)),"")</f>
        <v>75</v>
      </c>
      <c r="AR74" s="1">
        <f>IFERROR(VLOOKUP($AO74,'2주차'!$Z$5:$AC$400,4,FALSE)," ")</f>
        <v>90</v>
      </c>
      <c r="AT74" s="1">
        <f>수강생명단!$C70</f>
        <v>41310</v>
      </c>
      <c r="AU74" s="1">
        <f>수강생명단!C70</f>
        <v>41310</v>
      </c>
      <c r="AV74" s="1">
        <f>IFERROR(IF(VLOOKUP($AU74,'2주차'!$AF$5:$AI$406,3,FALSE)="","",VLOOKUP($AU74,'2주차'!$AF$5:$AI$406,3,FALSE)),"")</f>
        <v>99</v>
      </c>
      <c r="AX74" s="1">
        <f>수강생명단!$C70</f>
        <v>41310</v>
      </c>
      <c r="AY74" s="1" t="str">
        <f>수강생명단!D70</f>
        <v>김지윤A</v>
      </c>
      <c r="AZ74" s="1">
        <f>IFERROR(IF(VLOOKUP($A74,'3주차'!$A$5:$D$406,3,FALSE)="","",VLOOKUP($A74,'3주차'!$A$5:$D$406,3,FALSE)),"")</f>
        <v>90</v>
      </c>
      <c r="BA74" s="1">
        <f>IFERROR(VLOOKUP($Z74,'3주차'!$A$5:$D$400,4,FALSE)," ")</f>
        <v>100</v>
      </c>
      <c r="BC74" s="1">
        <f>수강생명단!$C70</f>
        <v>41310</v>
      </c>
      <c r="BD74" s="1" t="str">
        <f>수강생명단!D70</f>
        <v>김지윤A</v>
      </c>
      <c r="BE74" s="1">
        <f>IFERROR(IF(VLOOKUP($BC74,'3주차'!$F$5:$I$406,3,FALSE)="","",VLOOKUP($F74,'3주차'!$F$5:$I$406,3,FALSE)),"")</f>
        <v>90</v>
      </c>
      <c r="BF74" s="1">
        <f>IFERROR(VLOOKUP($BC74,'3주차'!$F$5:$I$400,4,FALSE)," ")</f>
        <v>80</v>
      </c>
      <c r="BH74" s="1">
        <f>수강생명단!$C70</f>
        <v>41310</v>
      </c>
      <c r="BI74" s="1" t="str">
        <f>수강생명단!D70</f>
        <v>김지윤A</v>
      </c>
      <c r="BJ74" s="1">
        <f>IFERROR(IF(VLOOKUP($BH74,'3주차'!$K$5:$N$406,3,FALSE)="","",VLOOKUP($AJ74,'3주차'!$K$5:$XN$406,3,FALSE)),"")</f>
        <v>100</v>
      </c>
      <c r="BK74" s="1">
        <f>IFERROR(VLOOKUP($BH74,'3주차'!$K$5:$N$400,4,FALSE)," ")</f>
        <v>100</v>
      </c>
      <c r="BM74" s="1">
        <f>수강생명단!$C70</f>
        <v>41310</v>
      </c>
      <c r="BN74" s="1" t="str">
        <f>수강생명단!D70</f>
        <v>김지윤A</v>
      </c>
      <c r="BO74" s="1">
        <f>IFERROR(IF(VLOOKUP($BM74,'3주차'!$P$5:$S$406,3,FALSE)="","",VLOOKUP($BM74,'3주차'!$P$5:$S$406,3,FALSE)),"")</f>
        <v>65</v>
      </c>
      <c r="BP74" s="1">
        <f>IFERROR(VLOOKUP($BM74,'3주차'!$P$5:$S$400,4,FALSE)," ")</f>
        <v>70</v>
      </c>
      <c r="BR74" s="1">
        <f>수강생명단!$C70</f>
        <v>41310</v>
      </c>
      <c r="BS74" s="1">
        <f>수강생명단!C70</f>
        <v>41310</v>
      </c>
      <c r="BT74" s="1">
        <f>IFERROR(IF(VLOOKUP($BS74,'3주차'!$V$5:$X$406,3,FALSE)="","",VLOOKUP($BS74,'3주차'!$V$5:$X$406,3,FALSE)),"")</f>
        <v>100</v>
      </c>
      <c r="BW74" s="1">
        <f>수강생명단!$C70</f>
        <v>41310</v>
      </c>
      <c r="BX74" s="1" t="str">
        <f>수강생명단!D70</f>
        <v>김지윤A</v>
      </c>
      <c r="BY74" s="1">
        <f>IFERROR(IF(VLOOKUP($A74,'4주차'!$A$5:$D$406,3,FALSE)="","",VLOOKUP($A74,'4주차'!$A$5:$D$406,3,FALSE)),"")</f>
        <v>90</v>
      </c>
      <c r="BZ74" s="1">
        <f>IFERROR(VLOOKUP($Z74,'4주차'!$A$5:$D$400,4,FALSE)," ")</f>
        <v>70</v>
      </c>
      <c r="CB74" s="1">
        <f>수강생명단!$C70</f>
        <v>41310</v>
      </c>
      <c r="CC74" s="1" t="str">
        <f>수강생명단!D70</f>
        <v>김지윤A</v>
      </c>
      <c r="CD74" s="1">
        <f>IFERROR(IF(VLOOKUP($BC74,'4주차'!$F$5:$I$406,3,FALSE)="","",VLOOKUP($F74,'4주차'!$F$5:$I$406,3,FALSE)),"")</f>
        <v>95</v>
      </c>
      <c r="CE74" s="1">
        <f>IFERROR(VLOOKUP($BC74,'4주차'!$F$5:$I$400,4,FALSE)," ")</f>
        <v>90</v>
      </c>
      <c r="CG74" s="1">
        <f>수강생명단!$C70</f>
        <v>41310</v>
      </c>
      <c r="CH74" s="1" t="str">
        <f>수강생명단!D70</f>
        <v>김지윤A</v>
      </c>
      <c r="CI74" s="1">
        <f>IFERROR(IF(VLOOKUP($BH74,'4주차'!$K$5:$N$406,3,FALSE)="","",VLOOKUP($AJ74,'4주차'!$K$5:$WU$406,3,FALSE)),"")</f>
        <v>75</v>
      </c>
      <c r="CJ74" s="1">
        <f>IFERROR(VLOOKUP($BH74,'4주차'!$K$5:$N$400,4,FALSE)," ")</f>
        <v>100</v>
      </c>
      <c r="CL74" s="1">
        <f>수강생명단!$C70</f>
        <v>41310</v>
      </c>
      <c r="CM74" s="1" t="str">
        <f>수강생명단!D70</f>
        <v>김지윤A</v>
      </c>
      <c r="CN74" s="1">
        <f>IFERROR(IF(VLOOKUP($BM74,'4주차'!$P$5:$S$406,3,FALSE)="","",VLOOKUP($BM74,'4주차'!$P$5:$S$406,3,FALSE)),"")</f>
        <v>80</v>
      </c>
      <c r="CO74" s="1">
        <f>IFERROR(VLOOKUP($BM74,'4주차'!$P$5:$S$400,4,FALSE)," ")</f>
        <v>70</v>
      </c>
      <c r="CQ74" s="1">
        <f>수강생명단!$C70</f>
        <v>41310</v>
      </c>
      <c r="CR74" s="1">
        <f>수강생명단!C70</f>
        <v>41310</v>
      </c>
      <c r="CS74" s="1">
        <f>IFERROR(IF(VLOOKUP($BS74,'4주차'!$V$5:$X$406,3,FALSE)="","",VLOOKUP($BS74,'4주차'!$V$5:$X$406,3,FALSE)),"")</f>
        <v>100</v>
      </c>
      <c r="CV74" s="1">
        <v>67</v>
      </c>
      <c r="CW74" s="1" t="str">
        <f>수강생명단!D70</f>
        <v>김지윤A</v>
      </c>
      <c r="CX74" s="1" t="str">
        <f>IFERROR(VLOOKUP($BX74,'5주차'!$B$5:$D$400,2,FALSE),"불참")</f>
        <v>불참</v>
      </c>
      <c r="CY74" s="1" t="str">
        <f>IFERROR(VLOOKUP($AY74,'5주차'!$B$5:$D$400,3,FALSE),"불참")</f>
        <v>불참</v>
      </c>
      <c r="DA74" s="1">
        <v>67</v>
      </c>
      <c r="DB74" s="1" t="str">
        <f>수강생명단!D70</f>
        <v>김지윤A</v>
      </c>
      <c r="DC74" s="1" t="str">
        <f>IFERROR(VLOOKUP($CC74,'5주차'!$G$5:$I$400,2,FALSE),"불참")</f>
        <v>불참</v>
      </c>
      <c r="DD74" s="1" t="str">
        <f>IFERROR(VLOOKUP($CC74,'5주차'!$G$5:$I$400,3,FALSE),"불참")</f>
        <v>불참</v>
      </c>
      <c r="DF74" s="1">
        <v>67</v>
      </c>
      <c r="DG74" s="1" t="str">
        <f>수강생명단!D70</f>
        <v>김지윤A</v>
      </c>
      <c r="DH74" s="1" t="str">
        <f>IFERROR(VLOOKUP($CH74,'5주차'!$V$5:$X$400,2,FALSE),"불참")</f>
        <v>불참</v>
      </c>
      <c r="DI74" s="1" t="str">
        <f>IFERROR(VLOOKUP($BI74,'5주차'!$V$5:$X$400,3,FALSE),"불참")</f>
        <v>불참</v>
      </c>
      <c r="DK74" s="1">
        <v>67</v>
      </c>
      <c r="DL74" s="1" t="str">
        <f>수강생명단!D70</f>
        <v>김지윤A</v>
      </c>
      <c r="DM74" s="1" t="str">
        <f>IFERROR(VLOOKUP($CM74,'5주차'!$AA$5:$AC$400,2,FALSE),"불참")</f>
        <v>불참</v>
      </c>
      <c r="DN74" s="1" t="str">
        <f>IFERROR(VLOOKUP($CM74,'5주차'!$AA$5:$AC$400,3,FALSE),"불참")</f>
        <v>불참</v>
      </c>
      <c r="DP74" s="1">
        <v>67</v>
      </c>
      <c r="DQ74" s="1" t="str">
        <f>수강생명단!D70</f>
        <v>김지윤A</v>
      </c>
      <c r="DR74" s="1" t="str">
        <f>IFERROR(VLOOKUP(#REF!,'5주차'!$AF$5:$AH$400,2,FALSE),"불참")</f>
        <v>불참</v>
      </c>
      <c r="DS74" s="1" t="str">
        <f>IFERROR(VLOOKUP(#REF!,'5주차'!$AF$5:$AH$400,3,FALSE),"불참")</f>
        <v>불참</v>
      </c>
      <c r="DU74" s="1">
        <v>67</v>
      </c>
      <c r="DV74" s="1">
        <f>수강생명단!C70</f>
        <v>41310</v>
      </c>
      <c r="DW74" s="1" t="str">
        <f>IFERROR(VLOOKUP($DV74,'5주차'!$AK$5:$AL$400,2,FALSE),"불참")</f>
        <v>불참</v>
      </c>
      <c r="DX74" s="1" t="str">
        <f>IFERROR(VLOOKUP($DV74,'5주차'!$AK$5:$AL$400,2,FALSE),"불참")</f>
        <v>불참</v>
      </c>
    </row>
    <row r="75" spans="1:128" ht="21.95" customHeight="1" x14ac:dyDescent="0.15">
      <c r="A75" s="1">
        <f>수강생명단!$C71</f>
        <v>36071</v>
      </c>
      <c r="B75" s="1" t="str">
        <f>수강생명단!D71</f>
        <v>김지윤B</v>
      </c>
      <c r="C75" s="1" t="str">
        <f>IFERROR(IF(VLOOKUP($A75,'1주차'!$A$5:$D$393,3,FALSE)="","",VLOOKUP($A75,'1주차'!$A$5:$D$393,3,FALSE)),"")</f>
        <v>미수강</v>
      </c>
      <c r="D75" s="1" t="str">
        <f>IFERROR(IF(VLOOKUP($Q75,'1주차'!$A$5:$D$393,4,FALSE)="","",VLOOKUP($B75,'1주차'!$Q$5:$S$393,3,FALSE)),"")</f>
        <v/>
      </c>
      <c r="F75" s="1">
        <f>수강생명단!C71</f>
        <v>36071</v>
      </c>
      <c r="G75" s="1" t="str">
        <f>수강생명단!D71</f>
        <v>김지윤B</v>
      </c>
      <c r="H75" s="1" t="str">
        <f>IFERROR(IF(VLOOKUP($F75,'1주차'!$F$5:$I$393,3,FALSE)="","",VLOOKUP($F75,'1주차'!$F$5:$I$393,3,FALSE)),"")</f>
        <v>미수강</v>
      </c>
      <c r="I75" s="1" t="str">
        <f>IFERROR(IF(VLOOKUP($Q75,'1주차'!$F$5:$I$393,3,FALSE)="","",VLOOKUP($B75,'1주차'!$Q$5:$S$393,3,FALSE)),"")</f>
        <v/>
      </c>
      <c r="K75" s="1">
        <f>수강생명단!C71</f>
        <v>36071</v>
      </c>
      <c r="L75" s="1" t="str">
        <f>수강생명단!D71</f>
        <v>김지윤B</v>
      </c>
      <c r="M75" s="1" t="str">
        <f>IFERROR(IF(VLOOKUP($K75,'1주차'!$K$5:$N$393,3,FALSE)="","",VLOOKUP($K75,'1주차'!$K$5:$N$393,3,FALSE)),"")</f>
        <v>미수강</v>
      </c>
      <c r="N75" s="1" t="str">
        <f>IFERROR(IF(VLOOKUP($Q75,'1주차'!$N$5:$KQ$393,3,FALSE)="","",VLOOKUP($B75,'1주차'!$Q$5:$S$393,3,FALSE)),"")</f>
        <v/>
      </c>
      <c r="P75" s="1">
        <f>수강생명단!C71</f>
        <v>36071</v>
      </c>
      <c r="Q75" s="1" t="str">
        <f>수강생명단!D71</f>
        <v>김지윤B</v>
      </c>
      <c r="R75" s="1" t="str">
        <f>IFERROR(IF(VLOOKUP($P75,'1주차'!$P$5:$S$393,3,FALSE)="","",VLOOKUP($P75,'1주차'!$P$5:$S$393,3,FALSE)),"")</f>
        <v>미수강</v>
      </c>
      <c r="S75" s="1" t="str">
        <f>IFERROR(IF(VLOOKUP($P75,'1주차'!$P$5:$S$393,4,FALSE)="","",VLOOKUP($P75,'1주차'!$P$5:$S$393,4,FALSE)),"")</f>
        <v>미수강</v>
      </c>
      <c r="U75" s="1">
        <f>수강생명단!C71</f>
        <v>36071</v>
      </c>
      <c r="V75" s="1" t="str">
        <f>수강생명단!D71</f>
        <v>김지윤B</v>
      </c>
      <c r="Z75" s="1">
        <f>수강생명단!$C71</f>
        <v>36071</v>
      </c>
      <c r="AA75" s="1" t="str">
        <f>수강생명단!D71</f>
        <v>김지윤B</v>
      </c>
      <c r="AB75" s="1" t="str">
        <f>IFERROR(IF(VLOOKUP($A75,'2주차'!$A$5:$D$406,3,FALSE)="","",VLOOKUP($A75,'2주차'!$A$5:$D$406,3,FALSE)),"")</f>
        <v>미수강</v>
      </c>
      <c r="AC75" s="1" t="str">
        <f>IFERROR(VLOOKUP($Z75,'2주차'!$A$5:$D$400,4,FALSE)," ")</f>
        <v>미수강</v>
      </c>
      <c r="AE75" s="1">
        <f>수강생명단!$C71</f>
        <v>36071</v>
      </c>
      <c r="AF75" s="1" t="str">
        <f>수강생명단!D71</f>
        <v>김지윤B</v>
      </c>
      <c r="AG75" s="1" t="str">
        <f>IFERROR(IF(VLOOKUP($AE75,'2주차'!$F$5:$I$406,3,FALSE)="","",VLOOKUP($F75,'2주차'!$F$5:$I$406,3,FALSE)),"")</f>
        <v>미수강</v>
      </c>
      <c r="AH75" s="1" t="str">
        <f>IFERROR(VLOOKUP($AE75,'2주차'!$F$5:$I$400,4,FALSE)," ")</f>
        <v>미수강</v>
      </c>
      <c r="AJ75" s="1">
        <f>수강생명단!$C71</f>
        <v>36071</v>
      </c>
      <c r="AK75" s="1" t="str">
        <f>수강생명단!D71</f>
        <v>김지윤B</v>
      </c>
      <c r="AL75" s="1" t="str">
        <f>IFERROR(IF(VLOOKUP($AJ75,'2주차'!$U$5:$X$406,3,FALSE)="","",VLOOKUP($F75,'2주차'!$U$5:$X$406,3,FALSE)),"")</f>
        <v>미수강</v>
      </c>
      <c r="AM75" s="1" t="str">
        <f>IFERROR(VLOOKUP($AJ75,'2주차'!$U$5:$X$400,4,FALSE)," ")</f>
        <v>미수강</v>
      </c>
      <c r="AO75" s="1">
        <f>수강생명단!$C71</f>
        <v>36071</v>
      </c>
      <c r="AP75" s="1" t="str">
        <f>수강생명단!D71</f>
        <v>김지윤B</v>
      </c>
      <c r="AQ75" s="1">
        <f>IFERROR(IF(VLOOKUP($AO75,'2주차'!$Z$5:$AC$406,3,FALSE)="","",VLOOKUP($AO75,'2주차'!$Z$5:$AC$406,3,FALSE)),"")</f>
        <v>70</v>
      </c>
      <c r="AR75" s="1">
        <f>IFERROR(VLOOKUP($AO75,'2주차'!$Z$5:$AC$400,4,FALSE)," ")</f>
        <v>80</v>
      </c>
      <c r="AT75" s="1">
        <f>수강생명단!$C71</f>
        <v>36071</v>
      </c>
      <c r="AU75" s="1">
        <f>수강생명단!C71</f>
        <v>36071</v>
      </c>
      <c r="AV75" s="1" t="str">
        <f>IFERROR(IF(VLOOKUP($AU75,'2주차'!$AF$5:$AI$406,3,FALSE)="","",VLOOKUP($AU75,'2주차'!$AF$5:$AI$406,3,FALSE)),"")</f>
        <v>미수강</v>
      </c>
      <c r="AX75" s="1">
        <f>수강생명단!$C71</f>
        <v>36071</v>
      </c>
      <c r="AY75" s="1" t="str">
        <f>수강생명단!D71</f>
        <v>김지윤B</v>
      </c>
      <c r="AZ75" s="1">
        <f>IFERROR(IF(VLOOKUP($A75,'3주차'!$A$5:$D$406,3,FALSE)="","",VLOOKUP($A75,'3주차'!$A$5:$D$406,3,FALSE)),"")</f>
        <v>70</v>
      </c>
      <c r="BA75" s="1">
        <f>IFERROR(VLOOKUP($Z75,'3주차'!$A$5:$D$400,4,FALSE)," ")</f>
        <v>90</v>
      </c>
      <c r="BC75" s="1">
        <f>수강생명단!$C71</f>
        <v>36071</v>
      </c>
      <c r="BD75" s="1" t="str">
        <f>수강생명단!D71</f>
        <v>김지윤B</v>
      </c>
      <c r="BE75" s="1">
        <f>IFERROR(IF(VLOOKUP($BC75,'3주차'!$F$5:$I$406,3,FALSE)="","",VLOOKUP($F75,'3주차'!$F$5:$I$406,3,FALSE)),"")</f>
        <v>85</v>
      </c>
      <c r="BF75" s="1">
        <f>IFERROR(VLOOKUP($BC75,'3주차'!$F$5:$I$400,4,FALSE)," ")</f>
        <v>90</v>
      </c>
      <c r="BH75" s="1">
        <f>수강생명단!$C71</f>
        <v>36071</v>
      </c>
      <c r="BI75" s="1" t="str">
        <f>수강생명단!D71</f>
        <v>김지윤B</v>
      </c>
      <c r="BJ75" s="1">
        <f>IFERROR(IF(VLOOKUP($BH75,'3주차'!$K$5:$N$406,3,FALSE)="","",VLOOKUP($AJ75,'3주차'!$K$5:$XN$406,3,FALSE)),"")</f>
        <v>75</v>
      </c>
      <c r="BK75" s="1">
        <f>IFERROR(VLOOKUP($BH75,'3주차'!$K$5:$N$400,4,FALSE)," ")</f>
        <v>80</v>
      </c>
      <c r="BM75" s="1">
        <f>수강생명단!$C71</f>
        <v>36071</v>
      </c>
      <c r="BN75" s="1" t="str">
        <f>수강생명단!D71</f>
        <v>김지윤B</v>
      </c>
      <c r="BO75" s="1">
        <f>IFERROR(IF(VLOOKUP($BM75,'3주차'!$P$5:$S$406,3,FALSE)="","",VLOOKUP($BM75,'3주차'!$P$5:$S$406,3,FALSE)),"")</f>
        <v>55</v>
      </c>
      <c r="BP75" s="1">
        <f>IFERROR(VLOOKUP($BM75,'3주차'!$P$5:$S$400,4,FALSE)," ")</f>
        <v>80</v>
      </c>
      <c r="BR75" s="1">
        <f>수강생명단!$C71</f>
        <v>36071</v>
      </c>
      <c r="BS75" s="1">
        <f>수강생명단!C71</f>
        <v>36071</v>
      </c>
      <c r="BT75" s="1" t="str">
        <f>IFERROR(IF(VLOOKUP($BS75,'3주차'!$V$5:$X$406,3,FALSE)="","",VLOOKUP($BS75,'3주차'!$V$5:$X$406,3,FALSE)),"")</f>
        <v>62(라)</v>
      </c>
      <c r="BW75" s="1">
        <f>수강생명단!$C71</f>
        <v>36071</v>
      </c>
      <c r="BX75" s="1" t="str">
        <f>수강생명단!D71</f>
        <v>김지윤B</v>
      </c>
      <c r="BY75" s="1">
        <f>IFERROR(IF(VLOOKUP($A75,'4주차'!$A$5:$D$406,3,FALSE)="","",VLOOKUP($A75,'4주차'!$A$5:$D$406,3,FALSE)),"")</f>
        <v>80</v>
      </c>
      <c r="BZ75" s="1">
        <f>IFERROR(VLOOKUP($Z75,'4주차'!$A$5:$D$400,4,FALSE)," ")</f>
        <v>60</v>
      </c>
      <c r="CB75" s="1">
        <f>수강생명단!$C71</f>
        <v>36071</v>
      </c>
      <c r="CC75" s="1" t="str">
        <f>수강생명단!D71</f>
        <v>김지윤B</v>
      </c>
      <c r="CD75" s="1">
        <f>IFERROR(IF(VLOOKUP($BC75,'4주차'!$F$5:$I$406,3,FALSE)="","",VLOOKUP($F75,'4주차'!$F$5:$I$406,3,FALSE)),"")</f>
        <v>80</v>
      </c>
      <c r="CE75" s="1">
        <f>IFERROR(VLOOKUP($BC75,'4주차'!$F$5:$I$400,4,FALSE)," ")</f>
        <v>90</v>
      </c>
      <c r="CG75" s="1">
        <f>수강생명단!$C71</f>
        <v>36071</v>
      </c>
      <c r="CH75" s="1" t="str">
        <f>수강생명단!D71</f>
        <v>김지윤B</v>
      </c>
      <c r="CI75" s="1" t="str">
        <f>IFERROR(IF(VLOOKUP($BH75,'4주차'!$K$5:$N$406,3,FALSE)="","",VLOOKUP($AJ75,'4주차'!$K$5:$WU$406,3,FALSE)),"")</f>
        <v>15(라)</v>
      </c>
      <c r="CJ75" s="1" t="str">
        <f>IFERROR(VLOOKUP($BH75,'4주차'!$K$5:$N$400,4,FALSE)," ")</f>
        <v>라이브</v>
      </c>
      <c r="CL75" s="1">
        <f>수강생명단!$C71</f>
        <v>36071</v>
      </c>
      <c r="CM75" s="1" t="str">
        <f>수강생명단!D71</f>
        <v>김지윤B</v>
      </c>
      <c r="CN75" s="1">
        <f>IFERROR(IF(VLOOKUP($BM75,'4주차'!$P$5:$S$406,3,FALSE)="","",VLOOKUP($BM75,'4주차'!$P$5:$S$406,3,FALSE)),"")</f>
        <v>50</v>
      </c>
      <c r="CO75" s="1">
        <f>IFERROR(VLOOKUP($BM75,'4주차'!$P$5:$S$400,4,FALSE)," ")</f>
        <v>60</v>
      </c>
      <c r="CQ75" s="1">
        <f>수강생명단!$C71</f>
        <v>36071</v>
      </c>
      <c r="CR75" s="1">
        <f>수강생명단!C71</f>
        <v>36071</v>
      </c>
      <c r="CS75" s="1" t="str">
        <f>IFERROR(IF(VLOOKUP($BS75,'4주차'!$V$5:$X$406,3,FALSE)="","",VLOOKUP($BS75,'4주차'!$V$5:$X$406,3,FALSE)),"")</f>
        <v>90(라)</v>
      </c>
      <c r="CV75" s="1">
        <v>68</v>
      </c>
      <c r="CW75" s="1" t="str">
        <f>수강생명단!D71</f>
        <v>김지윤B</v>
      </c>
      <c r="CX75" s="1" t="str">
        <f>IFERROR(VLOOKUP($BX75,'5주차'!$B$5:$D$400,2,FALSE),"불참")</f>
        <v>70(라)</v>
      </c>
      <c r="CY75" s="1" t="str">
        <f>IFERROR(VLOOKUP($AY75,'5주차'!$B$5:$D$400,3,FALSE),"불참")</f>
        <v>라이브</v>
      </c>
      <c r="DA75" s="1">
        <v>68</v>
      </c>
      <c r="DB75" s="1" t="str">
        <f>수강생명단!D71</f>
        <v>김지윤B</v>
      </c>
      <c r="DC75" s="1" t="str">
        <f>IFERROR(VLOOKUP($CC75,'5주차'!$G$5:$I$400,2,FALSE),"불참")</f>
        <v>불참</v>
      </c>
      <c r="DD75" s="1" t="str">
        <f>IFERROR(VLOOKUP($CC75,'5주차'!$G$5:$I$400,3,FALSE),"불참")</f>
        <v>불참</v>
      </c>
      <c r="DF75" s="1">
        <v>68</v>
      </c>
      <c r="DG75" s="1" t="str">
        <f>수강생명단!D71</f>
        <v>김지윤B</v>
      </c>
      <c r="DH75" s="1" t="str">
        <f>IFERROR(VLOOKUP($CH75,'5주차'!$V$5:$X$400,2,FALSE),"불참")</f>
        <v>불참</v>
      </c>
      <c r="DI75" s="1" t="str">
        <f>IFERROR(VLOOKUP($BI75,'5주차'!$V$5:$X$400,3,FALSE),"불참")</f>
        <v>불참</v>
      </c>
      <c r="DK75" s="1">
        <v>68</v>
      </c>
      <c r="DL75" s="1" t="str">
        <f>수강생명단!D71</f>
        <v>김지윤B</v>
      </c>
      <c r="DM75" s="1" t="str">
        <f>IFERROR(VLOOKUP($CM75,'5주차'!$AA$5:$AC$400,2,FALSE),"불참")</f>
        <v>불참</v>
      </c>
      <c r="DN75" s="1" t="str">
        <f>IFERROR(VLOOKUP($CM75,'5주차'!$AA$5:$AC$400,3,FALSE),"불참")</f>
        <v>불참</v>
      </c>
      <c r="DP75" s="1">
        <v>68</v>
      </c>
      <c r="DQ75" s="1" t="str">
        <f>수강생명단!D71</f>
        <v>김지윤B</v>
      </c>
      <c r="DR75" s="1" t="str">
        <f>IFERROR(VLOOKUP(#REF!,'5주차'!$AF$5:$AH$400,2,FALSE),"불참")</f>
        <v>불참</v>
      </c>
      <c r="DS75" s="1" t="str">
        <f>IFERROR(VLOOKUP(#REF!,'5주차'!$AF$5:$AH$400,3,FALSE),"불참")</f>
        <v>불참</v>
      </c>
      <c r="DU75" s="1">
        <v>68</v>
      </c>
      <c r="DV75" s="1">
        <f>수강생명단!C71</f>
        <v>36071</v>
      </c>
      <c r="DW75" s="1" t="str">
        <f>IFERROR(VLOOKUP($DV75,'5주차'!$AK$5:$AL$400,2,FALSE),"불참")</f>
        <v>불참</v>
      </c>
      <c r="DX75" s="1" t="str">
        <f>IFERROR(VLOOKUP($DV75,'5주차'!$AK$5:$AL$400,2,FALSE),"불참")</f>
        <v>불참</v>
      </c>
    </row>
    <row r="76" spans="1:128" ht="21.95" customHeight="1" x14ac:dyDescent="0.15">
      <c r="A76" s="1">
        <f>수강생명단!$C72</f>
        <v>41399</v>
      </c>
      <c r="B76" s="1" t="str">
        <f>수강생명단!D72</f>
        <v>김지현</v>
      </c>
      <c r="C76" s="1">
        <f>IFERROR(IF(VLOOKUP($A76,'1주차'!$A$5:$D$393,3,FALSE)="","",VLOOKUP($A76,'1주차'!$A$5:$D$393,3,FALSE)),"")</f>
        <v>75</v>
      </c>
      <c r="D76" s="1" t="str">
        <f>IFERROR(IF(VLOOKUP($Q76,'1주차'!$A$5:$D$393,4,FALSE)="","",VLOOKUP($B76,'1주차'!$Q$5:$S$393,3,FALSE)),"")</f>
        <v/>
      </c>
      <c r="F76" s="1">
        <f>수강생명단!C72</f>
        <v>41399</v>
      </c>
      <c r="G76" s="1" t="str">
        <f>수강생명단!D72</f>
        <v>김지현</v>
      </c>
      <c r="H76" s="1">
        <f>IFERROR(IF(VLOOKUP($F76,'1주차'!$F$5:$I$393,3,FALSE)="","",VLOOKUP($F76,'1주차'!$F$5:$I$393,3,FALSE)),"")</f>
        <v>55</v>
      </c>
      <c r="I76" s="1" t="str">
        <f>IFERROR(IF(VLOOKUP($Q76,'1주차'!$F$5:$I$393,3,FALSE)="","",VLOOKUP($B76,'1주차'!$Q$5:$S$393,3,FALSE)),"")</f>
        <v/>
      </c>
      <c r="K76" s="1">
        <f>수강생명단!C72</f>
        <v>41399</v>
      </c>
      <c r="L76" s="1" t="str">
        <f>수강생명단!D72</f>
        <v>김지현</v>
      </c>
      <c r="M76" s="1">
        <f>IFERROR(IF(VLOOKUP($K76,'1주차'!$K$5:$N$393,3,FALSE)="","",VLOOKUP($K76,'1주차'!$K$5:$N$393,3,FALSE)),"")</f>
        <v>55</v>
      </c>
      <c r="N76" s="1" t="str">
        <f>IFERROR(IF(VLOOKUP($Q76,'1주차'!$N$5:$KQ$393,3,FALSE)="","",VLOOKUP($B76,'1주차'!$Q$5:$S$393,3,FALSE)),"")</f>
        <v/>
      </c>
      <c r="P76" s="1">
        <f>수강생명단!C72</f>
        <v>41399</v>
      </c>
      <c r="Q76" s="1" t="str">
        <f>수강생명단!D72</f>
        <v>김지현</v>
      </c>
      <c r="R76" s="1">
        <f>IFERROR(IF(VLOOKUP($P76,'1주차'!$P$5:$S$393,3,FALSE)="","",VLOOKUP($P76,'1주차'!$P$5:$S$393,3,FALSE)),"")</f>
        <v>60</v>
      </c>
      <c r="S76" s="1">
        <f>IFERROR(IF(VLOOKUP($P76,'1주차'!$P$5:$S$393,4,FALSE)="","",VLOOKUP($P76,'1주차'!$P$5:$S$393,4,FALSE)),"")</f>
        <v>60</v>
      </c>
      <c r="U76" s="1">
        <f>수강생명단!C72</f>
        <v>41399</v>
      </c>
      <c r="V76" s="1" t="str">
        <f>수강생명단!D72</f>
        <v>김지현</v>
      </c>
      <c r="Z76" s="1">
        <f>수강생명단!$C72</f>
        <v>41399</v>
      </c>
      <c r="AA76" s="1" t="str">
        <f>수강생명단!D72</f>
        <v>김지현</v>
      </c>
      <c r="AB76" s="1">
        <f>IFERROR(IF(VLOOKUP($A76,'2주차'!$A$5:$D$406,3,FALSE)="","",VLOOKUP($A76,'2주차'!$A$5:$D$406,3,FALSE)),"")</f>
        <v>55</v>
      </c>
      <c r="AC76" s="1">
        <f>IFERROR(VLOOKUP($Z76,'2주차'!$A$5:$D$400,4,FALSE)," ")</f>
        <v>80</v>
      </c>
      <c r="AE76" s="1">
        <f>수강생명단!$C72</f>
        <v>41399</v>
      </c>
      <c r="AF76" s="1" t="str">
        <f>수강생명단!D72</f>
        <v>김지현</v>
      </c>
      <c r="AG76" s="1">
        <f>IFERROR(IF(VLOOKUP($AE76,'2주차'!$F$5:$I$406,3,FALSE)="","",VLOOKUP($F76,'2주차'!$F$5:$I$406,3,FALSE)),"")</f>
        <v>60</v>
      </c>
      <c r="AH76" s="1">
        <f>IFERROR(VLOOKUP($AE76,'2주차'!$F$5:$I$400,4,FALSE)," ")</f>
        <v>50</v>
      </c>
      <c r="AJ76" s="1">
        <f>수강생명단!$C72</f>
        <v>41399</v>
      </c>
      <c r="AK76" s="1" t="str">
        <f>수강생명단!D72</f>
        <v>김지현</v>
      </c>
      <c r="AL76" s="1">
        <f>IFERROR(IF(VLOOKUP($AJ76,'2주차'!$U$5:$X$406,3,FALSE)="","",VLOOKUP($F76,'2주차'!$U$5:$X$406,3,FALSE)),"")</f>
        <v>35</v>
      </c>
      <c r="AM76" s="1">
        <f>IFERROR(VLOOKUP($AJ76,'2주차'!$U$5:$X$400,4,FALSE)," ")</f>
        <v>60</v>
      </c>
      <c r="AO76" s="1">
        <f>수강생명단!$C72</f>
        <v>41399</v>
      </c>
      <c r="AP76" s="1" t="str">
        <f>수강생명단!D72</f>
        <v>김지현</v>
      </c>
      <c r="AQ76" s="1">
        <f>IFERROR(IF(VLOOKUP($AO76,'2주차'!$Z$5:$AC$406,3,FALSE)="","",VLOOKUP($AO76,'2주차'!$Z$5:$AC$406,3,FALSE)),"")</f>
        <v>50</v>
      </c>
      <c r="AR76" s="1">
        <f>IFERROR(VLOOKUP($AO76,'2주차'!$Z$5:$AC$400,4,FALSE)," ")</f>
        <v>70</v>
      </c>
      <c r="AT76" s="1">
        <f>수강생명단!$C72</f>
        <v>41399</v>
      </c>
      <c r="AU76" s="1">
        <f>수강생명단!C72</f>
        <v>41399</v>
      </c>
      <c r="AV76" s="1">
        <f>IFERROR(IF(VLOOKUP($AU76,'2주차'!$AF$5:$AI$406,3,FALSE)="","",VLOOKUP($AU76,'2주차'!$AF$5:$AI$406,3,FALSE)),"")</f>
        <v>72</v>
      </c>
      <c r="AX76" s="1">
        <f>수강생명단!$C72</f>
        <v>41399</v>
      </c>
      <c r="AY76" s="1" t="str">
        <f>수강생명단!D72</f>
        <v>김지현</v>
      </c>
      <c r="AZ76" s="1">
        <f>IFERROR(IF(VLOOKUP($A76,'3주차'!$A$5:$D$406,3,FALSE)="","",VLOOKUP($A76,'3주차'!$A$5:$D$406,3,FALSE)),"")</f>
        <v>75</v>
      </c>
      <c r="BA76" s="1">
        <f>IFERROR(VLOOKUP($Z76,'3주차'!$A$5:$D$400,4,FALSE)," ")</f>
        <v>90</v>
      </c>
      <c r="BC76" s="1">
        <f>수강생명단!$C72</f>
        <v>41399</v>
      </c>
      <c r="BD76" s="1" t="str">
        <f>수강생명단!D72</f>
        <v>김지현</v>
      </c>
      <c r="BE76" s="1">
        <f>IFERROR(IF(VLOOKUP($BC76,'3주차'!$F$5:$I$406,3,FALSE)="","",VLOOKUP($F76,'3주차'!$F$5:$I$406,3,FALSE)),"")</f>
        <v>70</v>
      </c>
      <c r="BF76" s="1">
        <f>IFERROR(VLOOKUP($BC76,'3주차'!$F$5:$I$400,4,FALSE)," ")</f>
        <v>60</v>
      </c>
      <c r="BH76" s="1">
        <f>수강생명단!$C72</f>
        <v>41399</v>
      </c>
      <c r="BI76" s="1" t="str">
        <f>수강생명단!D72</f>
        <v>김지현</v>
      </c>
      <c r="BJ76" s="1">
        <f>IFERROR(IF(VLOOKUP($BH76,'3주차'!$K$5:$N$406,3,FALSE)="","",VLOOKUP($AJ76,'3주차'!$K$5:$XN$406,3,FALSE)),"")</f>
        <v>45</v>
      </c>
      <c r="BK76" s="1">
        <f>IFERROR(VLOOKUP($BH76,'3주차'!$K$5:$N$400,4,FALSE)," ")</f>
        <v>60</v>
      </c>
      <c r="BM76" s="1">
        <f>수강생명단!$C72</f>
        <v>41399</v>
      </c>
      <c r="BN76" s="1" t="str">
        <f>수강생명단!D72</f>
        <v>김지현</v>
      </c>
      <c r="BO76" s="1">
        <f>IFERROR(IF(VLOOKUP($BM76,'3주차'!$P$5:$S$406,3,FALSE)="","",VLOOKUP($BM76,'3주차'!$P$5:$S$406,3,FALSE)),"")</f>
        <v>55</v>
      </c>
      <c r="BP76" s="1">
        <f>IFERROR(VLOOKUP($BM76,'3주차'!$P$5:$S$400,4,FALSE)," ")</f>
        <v>50</v>
      </c>
      <c r="BR76" s="1">
        <f>수강생명단!$C72</f>
        <v>41399</v>
      </c>
      <c r="BS76" s="1">
        <f>수강생명단!C72</f>
        <v>41399</v>
      </c>
      <c r="BT76" s="1">
        <f>IFERROR(IF(VLOOKUP($BS76,'3주차'!$V$5:$X$406,3,FALSE)="","",VLOOKUP($BS76,'3주차'!$V$5:$X$406,3,FALSE)),"")</f>
        <v>71</v>
      </c>
      <c r="BW76" s="1">
        <f>수강생명단!$C72</f>
        <v>41399</v>
      </c>
      <c r="BX76" s="1" t="str">
        <f>수강생명단!D72</f>
        <v>김지현</v>
      </c>
      <c r="BY76" s="1" t="str">
        <f>IFERROR(IF(VLOOKUP($A76,'4주차'!$A$5:$D$406,3,FALSE)="","",VLOOKUP($A76,'4주차'!$A$5:$D$406,3,FALSE)),"")</f>
        <v/>
      </c>
      <c r="BZ76" s="1" t="str">
        <f>IFERROR(VLOOKUP($Z76,'4주차'!$A$5:$D$400,4,FALSE)," ")</f>
        <v xml:space="preserve"> </v>
      </c>
      <c r="CB76" s="1">
        <f>수강생명단!$C72</f>
        <v>41399</v>
      </c>
      <c r="CC76" s="1" t="str">
        <f>수강생명단!D72</f>
        <v>김지현</v>
      </c>
      <c r="CD76" s="1">
        <f>IFERROR(IF(VLOOKUP($BC76,'4주차'!$F$5:$I$406,3,FALSE)="","",VLOOKUP($F76,'4주차'!$F$5:$I$406,3,FALSE)),"")</f>
        <v>60</v>
      </c>
      <c r="CE76" s="1">
        <f>IFERROR(VLOOKUP($BC76,'4주차'!$F$5:$I$400,4,FALSE)," ")</f>
        <v>60</v>
      </c>
      <c r="CG76" s="1">
        <f>수강생명단!$C72</f>
        <v>41399</v>
      </c>
      <c r="CH76" s="1" t="str">
        <f>수강생명단!D72</f>
        <v>김지현</v>
      </c>
      <c r="CI76" s="1" t="str">
        <f>IFERROR(IF(VLOOKUP($BH76,'4주차'!$K$5:$N$406,3,FALSE)="","",VLOOKUP($AJ76,'4주차'!$K$5:$WU$406,3,FALSE)),"")</f>
        <v/>
      </c>
      <c r="CJ76" s="1" t="str">
        <f>IFERROR(VLOOKUP($BH76,'4주차'!$K$5:$N$400,4,FALSE)," ")</f>
        <v xml:space="preserve"> </v>
      </c>
      <c r="CL76" s="1">
        <f>수강생명단!$C72</f>
        <v>41399</v>
      </c>
      <c r="CM76" s="1" t="str">
        <f>수강생명단!D72</f>
        <v>김지현</v>
      </c>
      <c r="CN76" s="1">
        <f>IFERROR(IF(VLOOKUP($BM76,'4주차'!$P$5:$S$406,3,FALSE)="","",VLOOKUP($BM76,'4주차'!$P$5:$S$406,3,FALSE)),"")</f>
        <v>50</v>
      </c>
      <c r="CO76" s="1">
        <f>IFERROR(VLOOKUP($BM76,'4주차'!$P$5:$S$400,4,FALSE)," ")</f>
        <v>60</v>
      </c>
      <c r="CQ76" s="1">
        <f>수강생명단!$C72</f>
        <v>41399</v>
      </c>
      <c r="CR76" s="1">
        <f>수강생명단!C72</f>
        <v>41399</v>
      </c>
      <c r="CS76" s="1">
        <f>IFERROR(IF(VLOOKUP($BS76,'4주차'!$V$5:$X$406,3,FALSE)="","",VLOOKUP($BS76,'4주차'!$V$5:$X$406,3,FALSE)),"")</f>
        <v>73</v>
      </c>
      <c r="CV76" s="1">
        <v>69</v>
      </c>
      <c r="CW76" s="1" t="str">
        <f>수강생명단!D72</f>
        <v>김지현</v>
      </c>
      <c r="CX76" s="1" t="str">
        <f>IFERROR(VLOOKUP($BX76,'5주차'!$B$5:$D$400,2,FALSE),"불참")</f>
        <v>불참</v>
      </c>
      <c r="CY76" s="1" t="str">
        <f>IFERROR(VLOOKUP($AY76,'5주차'!$B$5:$D$400,3,FALSE),"불참")</f>
        <v>불참</v>
      </c>
      <c r="DA76" s="1">
        <v>69</v>
      </c>
      <c r="DB76" s="1" t="str">
        <f>수강생명단!D72</f>
        <v>김지현</v>
      </c>
      <c r="DC76" s="1" t="str">
        <f>IFERROR(VLOOKUP($CC76,'5주차'!$G$5:$I$400,2,FALSE),"불참")</f>
        <v>불참</v>
      </c>
      <c r="DD76" s="1" t="str">
        <f>IFERROR(VLOOKUP($CC76,'5주차'!$G$5:$I$400,3,FALSE),"불참")</f>
        <v>불참</v>
      </c>
      <c r="DF76" s="1">
        <v>69</v>
      </c>
      <c r="DG76" s="1" t="str">
        <f>수강생명단!D72</f>
        <v>김지현</v>
      </c>
      <c r="DH76" s="1" t="str">
        <f>IFERROR(VLOOKUP($CH76,'5주차'!$V$5:$X$400,2,FALSE),"불참")</f>
        <v>불참</v>
      </c>
      <c r="DI76" s="1" t="str">
        <f>IFERROR(VLOOKUP($BI76,'5주차'!$V$5:$X$400,3,FALSE),"불참")</f>
        <v>불참</v>
      </c>
      <c r="DK76" s="1">
        <v>69</v>
      </c>
      <c r="DL76" s="1" t="str">
        <f>수강생명단!D72</f>
        <v>김지현</v>
      </c>
      <c r="DM76" s="1" t="str">
        <f>IFERROR(VLOOKUP($CM76,'5주차'!$AA$5:$AC$400,2,FALSE),"불참")</f>
        <v>불참</v>
      </c>
      <c r="DN76" s="1" t="str">
        <f>IFERROR(VLOOKUP($CM76,'5주차'!$AA$5:$AC$400,3,FALSE),"불참")</f>
        <v>불참</v>
      </c>
      <c r="DP76" s="1">
        <v>69</v>
      </c>
      <c r="DQ76" s="1" t="str">
        <f>수강생명단!D72</f>
        <v>김지현</v>
      </c>
      <c r="DR76" s="1" t="str">
        <f>IFERROR(VLOOKUP(#REF!,'5주차'!$AF$5:$AH$400,2,FALSE),"불참")</f>
        <v>불참</v>
      </c>
      <c r="DS76" s="1" t="str">
        <f>IFERROR(VLOOKUP(#REF!,'5주차'!$AF$5:$AH$400,3,FALSE),"불참")</f>
        <v>불참</v>
      </c>
      <c r="DU76" s="1">
        <v>69</v>
      </c>
      <c r="DV76" s="1">
        <f>수강생명단!C72</f>
        <v>41399</v>
      </c>
      <c r="DW76" s="1" t="str">
        <f>IFERROR(VLOOKUP($DV76,'5주차'!$AK$5:$AL$400,2,FALSE),"불참")</f>
        <v>불참</v>
      </c>
      <c r="DX76" s="1" t="str">
        <f>IFERROR(VLOOKUP($DV76,'5주차'!$AK$5:$AL$400,2,FALSE),"불참")</f>
        <v>불참</v>
      </c>
    </row>
    <row r="77" spans="1:128" ht="21.95" customHeight="1" x14ac:dyDescent="0.15">
      <c r="A77" s="1">
        <f>수강생명단!$C73</f>
        <v>41347</v>
      </c>
      <c r="B77" s="1" t="str">
        <f>수강생명단!D73</f>
        <v>김진주</v>
      </c>
      <c r="C77" s="1">
        <f>IFERROR(IF(VLOOKUP($A77,'1주차'!$A$5:$D$393,3,FALSE)="","",VLOOKUP($A77,'1주차'!$A$5:$D$393,3,FALSE)),"")</f>
        <v>60</v>
      </c>
      <c r="D77" s="1" t="str">
        <f>IFERROR(IF(VLOOKUP($Q77,'1주차'!$A$5:$D$393,4,FALSE)="","",VLOOKUP($B77,'1주차'!$Q$5:$S$393,3,FALSE)),"")</f>
        <v/>
      </c>
      <c r="F77" s="1">
        <f>수강생명단!C73</f>
        <v>41347</v>
      </c>
      <c r="G77" s="1" t="str">
        <f>수강생명단!D73</f>
        <v>김진주</v>
      </c>
      <c r="H77" s="1">
        <f>IFERROR(IF(VLOOKUP($F77,'1주차'!$F$5:$I$393,3,FALSE)="","",VLOOKUP($F77,'1주차'!$F$5:$I$393,3,FALSE)),"")</f>
        <v>65</v>
      </c>
      <c r="I77" s="1" t="str">
        <f>IFERROR(IF(VLOOKUP($Q77,'1주차'!$F$5:$I$393,3,FALSE)="","",VLOOKUP($B77,'1주차'!$Q$5:$S$393,3,FALSE)),"")</f>
        <v/>
      </c>
      <c r="K77" s="1">
        <f>수강생명단!C73</f>
        <v>41347</v>
      </c>
      <c r="L77" s="1" t="str">
        <f>수강생명단!D73</f>
        <v>김진주</v>
      </c>
      <c r="M77" s="1">
        <f>IFERROR(IF(VLOOKUP($K77,'1주차'!$K$5:$N$393,3,FALSE)="","",VLOOKUP($K77,'1주차'!$K$5:$N$393,3,FALSE)),"")</f>
        <v>40</v>
      </c>
      <c r="N77" s="1" t="str">
        <f>IFERROR(IF(VLOOKUP($Q77,'1주차'!$N$5:$KQ$393,3,FALSE)="","",VLOOKUP($B77,'1주차'!$Q$5:$S$393,3,FALSE)),"")</f>
        <v/>
      </c>
      <c r="P77" s="1">
        <f>수강생명단!C73</f>
        <v>41347</v>
      </c>
      <c r="Q77" s="1" t="str">
        <f>수강생명단!D73</f>
        <v>김진주</v>
      </c>
      <c r="R77" s="1">
        <f>IFERROR(IF(VLOOKUP($P77,'1주차'!$P$5:$S$393,3,FALSE)="","",VLOOKUP($P77,'1주차'!$P$5:$S$393,3,FALSE)),"")</f>
        <v>40</v>
      </c>
      <c r="S77" s="1">
        <f>IFERROR(IF(VLOOKUP($P77,'1주차'!$P$5:$S$393,4,FALSE)="","",VLOOKUP($P77,'1주차'!$P$5:$S$393,4,FALSE)),"")</f>
        <v>60</v>
      </c>
      <c r="U77" s="1">
        <f>수강생명단!C73</f>
        <v>41347</v>
      </c>
      <c r="V77" s="1" t="str">
        <f>수강생명단!D73</f>
        <v>김진주</v>
      </c>
      <c r="Z77" s="1">
        <f>수강생명단!$C73</f>
        <v>41347</v>
      </c>
      <c r="AA77" s="1" t="str">
        <f>수강생명단!D73</f>
        <v>김진주</v>
      </c>
      <c r="AB77" s="1">
        <f>IFERROR(IF(VLOOKUP($A77,'2주차'!$A$5:$D$406,3,FALSE)="","",VLOOKUP($A77,'2주차'!$A$5:$D$406,3,FALSE)),"")</f>
        <v>65</v>
      </c>
      <c r="AC77" s="1">
        <f>IFERROR(VLOOKUP($Z77,'2주차'!$A$5:$D$400,4,FALSE)," ")</f>
        <v>80</v>
      </c>
      <c r="AE77" s="1">
        <f>수강생명단!$C73</f>
        <v>41347</v>
      </c>
      <c r="AF77" s="1" t="str">
        <f>수강생명단!D73</f>
        <v>김진주</v>
      </c>
      <c r="AG77" s="1">
        <f>IFERROR(IF(VLOOKUP($AE77,'2주차'!$F$5:$I$406,3,FALSE)="","",VLOOKUP($F77,'2주차'!$F$5:$I$406,3,FALSE)),"")</f>
        <v>60</v>
      </c>
      <c r="AH77" s="1">
        <f>IFERROR(VLOOKUP($AE77,'2주차'!$F$5:$I$400,4,FALSE)," ")</f>
        <v>70</v>
      </c>
      <c r="AJ77" s="1">
        <f>수강생명단!$C73</f>
        <v>41347</v>
      </c>
      <c r="AK77" s="1" t="str">
        <f>수강생명단!D73</f>
        <v>김진주</v>
      </c>
      <c r="AL77" s="1">
        <f>IFERROR(IF(VLOOKUP($AJ77,'2주차'!$U$5:$X$406,3,FALSE)="","",VLOOKUP($F77,'2주차'!$U$5:$X$406,3,FALSE)),"")</f>
        <v>60</v>
      </c>
      <c r="AM77" s="1">
        <f>IFERROR(VLOOKUP($AJ77,'2주차'!$U$5:$X$400,4,FALSE)," ")</f>
        <v>50</v>
      </c>
      <c r="AO77" s="1">
        <f>수강생명단!$C73</f>
        <v>41347</v>
      </c>
      <c r="AP77" s="1" t="str">
        <f>수강생명단!D73</f>
        <v>김진주</v>
      </c>
      <c r="AQ77" s="1">
        <f>IFERROR(IF(VLOOKUP($AO77,'2주차'!$Z$5:$AC$406,3,FALSE)="","",VLOOKUP($AO77,'2주차'!$Z$5:$AC$406,3,FALSE)),"")</f>
        <v>55</v>
      </c>
      <c r="AR77" s="1">
        <f>IFERROR(VLOOKUP($AO77,'2주차'!$Z$5:$AC$400,4,FALSE)," ")</f>
        <v>60</v>
      </c>
      <c r="AT77" s="1">
        <f>수강생명단!$C73</f>
        <v>41347</v>
      </c>
      <c r="AU77" s="1">
        <f>수강생명단!C73</f>
        <v>41347</v>
      </c>
      <c r="AV77" s="1">
        <f>IFERROR(IF(VLOOKUP($AU77,'2주차'!$AF$5:$AI$406,3,FALSE)="","",VLOOKUP($AU77,'2주차'!$AF$5:$AI$406,3,FALSE)),"")</f>
        <v>90</v>
      </c>
      <c r="AX77" s="1">
        <f>수강생명단!$C73</f>
        <v>41347</v>
      </c>
      <c r="AY77" s="1" t="str">
        <f>수강생명단!D73</f>
        <v>김진주</v>
      </c>
      <c r="AZ77" s="1">
        <f>IFERROR(IF(VLOOKUP($A77,'3주차'!$A$5:$D$406,3,FALSE)="","",VLOOKUP($A77,'3주차'!$A$5:$D$406,3,FALSE)),"")</f>
        <v>60</v>
      </c>
      <c r="BA77" s="1">
        <f>IFERROR(VLOOKUP($Z77,'3주차'!$A$5:$D$400,4,FALSE)," ")</f>
        <v>60</v>
      </c>
      <c r="BC77" s="1">
        <f>수강생명단!$C73</f>
        <v>41347</v>
      </c>
      <c r="BD77" s="1" t="str">
        <f>수강생명단!D73</f>
        <v>김진주</v>
      </c>
      <c r="BE77" s="1">
        <f>IFERROR(IF(VLOOKUP($BC77,'3주차'!$F$5:$I$406,3,FALSE)="","",VLOOKUP($F77,'3주차'!$F$5:$I$406,3,FALSE)),"")</f>
        <v>65</v>
      </c>
      <c r="BF77" s="1">
        <f>IFERROR(VLOOKUP($BC77,'3주차'!$F$5:$I$400,4,FALSE)," ")</f>
        <v>70</v>
      </c>
      <c r="BH77" s="1">
        <f>수강생명단!$C73</f>
        <v>41347</v>
      </c>
      <c r="BI77" s="1" t="str">
        <f>수강생명단!D73</f>
        <v>김진주</v>
      </c>
      <c r="BJ77" s="1">
        <f>IFERROR(IF(VLOOKUP($BH77,'3주차'!$K$5:$N$406,3,FALSE)="","",VLOOKUP($AJ77,'3주차'!$K$5:$XN$406,3,FALSE)),"")</f>
        <v>60</v>
      </c>
      <c r="BK77" s="1">
        <f>IFERROR(VLOOKUP($BH77,'3주차'!$K$5:$N$400,4,FALSE)," ")</f>
        <v>80</v>
      </c>
      <c r="BM77" s="1">
        <f>수강생명단!$C73</f>
        <v>41347</v>
      </c>
      <c r="BN77" s="1" t="str">
        <f>수강생명단!D73</f>
        <v>김진주</v>
      </c>
      <c r="BO77" s="1">
        <f>IFERROR(IF(VLOOKUP($BM77,'3주차'!$P$5:$S$406,3,FALSE)="","",VLOOKUP($BM77,'3주차'!$P$5:$S$406,3,FALSE)),"")</f>
        <v>50</v>
      </c>
      <c r="BP77" s="1">
        <f>IFERROR(VLOOKUP($BM77,'3주차'!$P$5:$S$400,4,FALSE)," ")</f>
        <v>80</v>
      </c>
      <c r="BR77" s="1">
        <f>수강생명단!$C73</f>
        <v>41347</v>
      </c>
      <c r="BS77" s="1">
        <f>수강생명단!C73</f>
        <v>41347</v>
      </c>
      <c r="BT77" s="1">
        <f>IFERROR(IF(VLOOKUP($BS77,'3주차'!$V$5:$X$406,3,FALSE)="","",VLOOKUP($BS77,'3주차'!$V$5:$X$406,3,FALSE)),"")</f>
        <v>97</v>
      </c>
      <c r="BW77" s="1">
        <f>수강생명단!$C73</f>
        <v>41347</v>
      </c>
      <c r="BX77" s="1" t="str">
        <f>수강생명단!D73</f>
        <v>김진주</v>
      </c>
      <c r="BY77" s="1">
        <f>IFERROR(IF(VLOOKUP($A77,'4주차'!$A$5:$D$406,3,FALSE)="","",VLOOKUP($A77,'4주차'!$A$5:$D$406,3,FALSE)),"")</f>
        <v>50</v>
      </c>
      <c r="BZ77" s="1">
        <f>IFERROR(VLOOKUP($Z77,'4주차'!$A$5:$D$400,4,FALSE)," ")</f>
        <v>40</v>
      </c>
      <c r="CB77" s="1">
        <f>수강생명단!$C73</f>
        <v>41347</v>
      </c>
      <c r="CC77" s="1" t="str">
        <f>수강생명단!D73</f>
        <v>김진주</v>
      </c>
      <c r="CD77" s="1">
        <f>IFERROR(IF(VLOOKUP($BC77,'4주차'!$F$5:$I$406,3,FALSE)="","",VLOOKUP($F77,'4주차'!$F$5:$I$406,3,FALSE)),"")</f>
        <v>35</v>
      </c>
      <c r="CE77" s="1">
        <f>IFERROR(VLOOKUP($BC77,'4주차'!$F$5:$I$400,4,FALSE)," ")</f>
        <v>80</v>
      </c>
      <c r="CG77" s="1">
        <f>수강생명단!$C73</f>
        <v>41347</v>
      </c>
      <c r="CH77" s="1" t="str">
        <f>수강생명단!D73</f>
        <v>김진주</v>
      </c>
      <c r="CI77" s="1">
        <f>IFERROR(IF(VLOOKUP($BH77,'4주차'!$K$5:$N$406,3,FALSE)="","",VLOOKUP($AJ77,'4주차'!$K$5:$WU$406,3,FALSE)),"")</f>
        <v>30</v>
      </c>
      <c r="CJ77" s="1">
        <f>IFERROR(VLOOKUP($BH77,'4주차'!$K$5:$N$400,4,FALSE)," ")</f>
        <v>60</v>
      </c>
      <c r="CL77" s="1">
        <f>수강생명단!$C73</f>
        <v>41347</v>
      </c>
      <c r="CM77" s="1" t="str">
        <f>수강생명단!D73</f>
        <v>김진주</v>
      </c>
      <c r="CN77" s="1">
        <f>IFERROR(IF(VLOOKUP($BM77,'4주차'!$P$5:$S$406,3,FALSE)="","",VLOOKUP($BM77,'4주차'!$P$5:$S$406,3,FALSE)),"")</f>
        <v>40</v>
      </c>
      <c r="CO77" s="1">
        <f>IFERROR(VLOOKUP($BM77,'4주차'!$P$5:$S$400,4,FALSE)," ")</f>
        <v>40</v>
      </c>
      <c r="CQ77" s="1">
        <f>수강생명단!$C73</f>
        <v>41347</v>
      </c>
      <c r="CR77" s="1">
        <f>수강생명단!C73</f>
        <v>41347</v>
      </c>
      <c r="CS77" s="1">
        <f>IFERROR(IF(VLOOKUP($BS77,'4주차'!$V$5:$X$406,3,FALSE)="","",VLOOKUP($BS77,'4주차'!$V$5:$X$406,3,FALSE)),"")</f>
        <v>82</v>
      </c>
      <c r="CV77" s="1">
        <v>70</v>
      </c>
      <c r="CW77" s="1" t="str">
        <f>수강생명단!D73</f>
        <v>김진주</v>
      </c>
      <c r="CX77" s="1">
        <f>IFERROR(VLOOKUP($BX77,'5주차'!$B$5:$D$400,2,FALSE),"불참")</f>
        <v>55</v>
      </c>
      <c r="CY77" s="1">
        <f>IFERROR(VLOOKUP($AY77,'5주차'!$B$5:$D$400,3,FALSE),"불참")</f>
        <v>50</v>
      </c>
      <c r="DA77" s="1">
        <v>70</v>
      </c>
      <c r="DB77" s="1" t="str">
        <f>수강생명단!D73</f>
        <v>김진주</v>
      </c>
      <c r="DC77" s="1" t="str">
        <f>IFERROR(VLOOKUP($CC77,'5주차'!$G$5:$I$400,2,FALSE),"불참")</f>
        <v>불참</v>
      </c>
      <c r="DD77" s="1" t="str">
        <f>IFERROR(VLOOKUP($CC77,'5주차'!$G$5:$I$400,3,FALSE),"불참")</f>
        <v>불참</v>
      </c>
      <c r="DF77" s="1">
        <v>70</v>
      </c>
      <c r="DG77" s="1" t="str">
        <f>수강생명단!D73</f>
        <v>김진주</v>
      </c>
      <c r="DH77" s="1" t="str">
        <f>IFERROR(VLOOKUP($CH77,'5주차'!$V$5:$X$400,2,FALSE),"불참")</f>
        <v>불참</v>
      </c>
      <c r="DI77" s="1" t="str">
        <f>IFERROR(VLOOKUP($BI77,'5주차'!$V$5:$X$400,3,FALSE),"불참")</f>
        <v>불참</v>
      </c>
      <c r="DK77" s="1">
        <v>70</v>
      </c>
      <c r="DL77" s="1" t="str">
        <f>수강생명단!D73</f>
        <v>김진주</v>
      </c>
      <c r="DM77" s="1" t="str">
        <f>IFERROR(VLOOKUP($CM77,'5주차'!$AA$5:$AC$400,2,FALSE),"불참")</f>
        <v>불참</v>
      </c>
      <c r="DN77" s="1" t="str">
        <f>IFERROR(VLOOKUP($CM77,'5주차'!$AA$5:$AC$400,3,FALSE),"불참")</f>
        <v>불참</v>
      </c>
      <c r="DP77" s="1">
        <v>70</v>
      </c>
      <c r="DQ77" s="1" t="str">
        <f>수강생명단!D73</f>
        <v>김진주</v>
      </c>
      <c r="DR77" s="1" t="str">
        <f>IFERROR(VLOOKUP(#REF!,'5주차'!$AF$5:$AH$400,2,FALSE),"불참")</f>
        <v>불참</v>
      </c>
      <c r="DS77" s="1" t="str">
        <f>IFERROR(VLOOKUP(#REF!,'5주차'!$AF$5:$AH$400,3,FALSE),"불참")</f>
        <v>불참</v>
      </c>
      <c r="DU77" s="1">
        <v>70</v>
      </c>
      <c r="DV77" s="1">
        <f>수강생명단!C73</f>
        <v>41347</v>
      </c>
      <c r="DW77" s="1" t="str">
        <f>IFERROR(VLOOKUP($DV77,'5주차'!$AK$5:$AL$400,2,FALSE),"불참")</f>
        <v>불참</v>
      </c>
      <c r="DX77" s="1" t="str">
        <f>IFERROR(VLOOKUP($DV77,'5주차'!$AK$5:$AL$400,2,FALSE),"불참")</f>
        <v>불참</v>
      </c>
    </row>
    <row r="78" spans="1:128" ht="21.95" customHeight="1" x14ac:dyDescent="0.15">
      <c r="A78" s="1">
        <f>수강생명단!$C74</f>
        <v>41375</v>
      </c>
      <c r="B78" s="1" t="str">
        <f>수강생명단!D74</f>
        <v>김찬엽</v>
      </c>
      <c r="C78" s="1">
        <f>IFERROR(IF(VLOOKUP($A78,'1주차'!$A$5:$D$393,3,FALSE)="","",VLOOKUP($A78,'1주차'!$A$5:$D$393,3,FALSE)),"")</f>
        <v>45</v>
      </c>
      <c r="D78" s="1" t="str">
        <f>IFERROR(IF(VLOOKUP($Q78,'1주차'!$A$5:$D$393,4,FALSE)="","",VLOOKUP($B78,'1주차'!$Q$5:$S$393,3,FALSE)),"")</f>
        <v/>
      </c>
      <c r="F78" s="1">
        <f>수강생명단!C74</f>
        <v>41375</v>
      </c>
      <c r="G78" s="1" t="str">
        <f>수강생명단!D74</f>
        <v>김찬엽</v>
      </c>
      <c r="H78" s="1">
        <f>IFERROR(IF(VLOOKUP($F78,'1주차'!$F$5:$I$393,3,FALSE)="","",VLOOKUP($F78,'1주차'!$F$5:$I$393,3,FALSE)),"")</f>
        <v>65</v>
      </c>
      <c r="I78" s="1" t="str">
        <f>IFERROR(IF(VLOOKUP($Q78,'1주차'!$F$5:$I$393,3,FALSE)="","",VLOOKUP($B78,'1주차'!$Q$5:$S$393,3,FALSE)),"")</f>
        <v/>
      </c>
      <c r="K78" s="1">
        <f>수강생명단!C74</f>
        <v>41375</v>
      </c>
      <c r="L78" s="1" t="str">
        <f>수강생명단!D74</f>
        <v>김찬엽</v>
      </c>
      <c r="M78" s="1">
        <f>IFERROR(IF(VLOOKUP($K78,'1주차'!$K$5:$N$393,3,FALSE)="","",VLOOKUP($K78,'1주차'!$K$5:$N$393,3,FALSE)),"")</f>
        <v>60</v>
      </c>
      <c r="N78" s="1" t="str">
        <f>IFERROR(IF(VLOOKUP($Q78,'1주차'!$N$5:$KQ$393,3,FALSE)="","",VLOOKUP($B78,'1주차'!$Q$5:$S$393,3,FALSE)),"")</f>
        <v/>
      </c>
      <c r="P78" s="1">
        <f>수강생명단!C74</f>
        <v>41375</v>
      </c>
      <c r="Q78" s="1" t="str">
        <f>수강생명단!D74</f>
        <v>김찬엽</v>
      </c>
      <c r="R78" s="1">
        <f>IFERROR(IF(VLOOKUP($P78,'1주차'!$P$5:$S$393,3,FALSE)="","",VLOOKUP($P78,'1주차'!$P$5:$S$393,3,FALSE)),"")</f>
        <v>40</v>
      </c>
      <c r="S78" s="1">
        <f>IFERROR(IF(VLOOKUP($P78,'1주차'!$P$5:$S$393,4,FALSE)="","",VLOOKUP($P78,'1주차'!$P$5:$S$393,4,FALSE)),"")</f>
        <v>60</v>
      </c>
      <c r="U78" s="1">
        <f>수강생명단!C74</f>
        <v>41375</v>
      </c>
      <c r="V78" s="1" t="str">
        <f>수강생명단!D74</f>
        <v>김찬엽</v>
      </c>
      <c r="Z78" s="1">
        <f>수강생명단!$C74</f>
        <v>41375</v>
      </c>
      <c r="AA78" s="1" t="str">
        <f>수강생명단!D74</f>
        <v>김찬엽</v>
      </c>
      <c r="AB78" s="1">
        <f>IFERROR(IF(VLOOKUP($A78,'2주차'!$A$5:$D$406,3,FALSE)="","",VLOOKUP($A78,'2주차'!$A$5:$D$406,3,FALSE)),"")</f>
        <v>40</v>
      </c>
      <c r="AC78" s="1">
        <f>IFERROR(VLOOKUP($Z78,'2주차'!$A$5:$D$400,4,FALSE)," ")</f>
        <v>70</v>
      </c>
      <c r="AE78" s="1">
        <f>수강생명단!$C74</f>
        <v>41375</v>
      </c>
      <c r="AF78" s="1" t="str">
        <f>수강생명단!D74</f>
        <v>김찬엽</v>
      </c>
      <c r="AG78" s="1">
        <f>IFERROR(IF(VLOOKUP($AE78,'2주차'!$F$5:$I$406,3,FALSE)="","",VLOOKUP($F78,'2주차'!$F$5:$I$406,3,FALSE)),"")</f>
        <v>65</v>
      </c>
      <c r="AH78" s="1">
        <f>IFERROR(VLOOKUP($AE78,'2주차'!$F$5:$I$400,4,FALSE)," ")</f>
        <v>40</v>
      </c>
      <c r="AJ78" s="1">
        <f>수강생명단!$C74</f>
        <v>41375</v>
      </c>
      <c r="AK78" s="1" t="str">
        <f>수강생명단!D74</f>
        <v>김찬엽</v>
      </c>
      <c r="AL78" s="1">
        <f>IFERROR(IF(VLOOKUP($AJ78,'2주차'!$U$5:$X$406,3,FALSE)="","",VLOOKUP($F78,'2주차'!$U$5:$X$406,3,FALSE)),"")</f>
        <v>45</v>
      </c>
      <c r="AM78" s="1">
        <f>IFERROR(VLOOKUP($AJ78,'2주차'!$U$5:$X$400,4,FALSE)," ")</f>
        <v>50</v>
      </c>
      <c r="AO78" s="1">
        <f>수강생명단!$C74</f>
        <v>41375</v>
      </c>
      <c r="AP78" s="1" t="str">
        <f>수강생명단!D74</f>
        <v>김찬엽</v>
      </c>
      <c r="AQ78" s="1">
        <f>IFERROR(IF(VLOOKUP($AO78,'2주차'!$Z$5:$AC$406,3,FALSE)="","",VLOOKUP($AO78,'2주차'!$Z$5:$AC$406,3,FALSE)),"")</f>
        <v>50</v>
      </c>
      <c r="AR78" s="1">
        <f>IFERROR(VLOOKUP($AO78,'2주차'!$Z$5:$AC$400,4,FALSE)," ")</f>
        <v>70</v>
      </c>
      <c r="AT78" s="1">
        <f>수강생명단!$C74</f>
        <v>41375</v>
      </c>
      <c r="AU78" s="1">
        <f>수강생명단!C74</f>
        <v>41375</v>
      </c>
      <c r="AV78" s="1">
        <f>IFERROR(IF(VLOOKUP($AU78,'2주차'!$AF$5:$AI$406,3,FALSE)="","",VLOOKUP($AU78,'2주차'!$AF$5:$AI$406,3,FALSE)),"")</f>
        <v>69</v>
      </c>
      <c r="AX78" s="1">
        <f>수강생명단!$C74</f>
        <v>41375</v>
      </c>
      <c r="AY78" s="1" t="str">
        <f>수강생명단!D74</f>
        <v>김찬엽</v>
      </c>
      <c r="AZ78" s="1">
        <f>IFERROR(IF(VLOOKUP($A78,'3주차'!$A$5:$D$406,3,FALSE)="","",VLOOKUP($A78,'3주차'!$A$5:$D$406,3,FALSE)),"")</f>
        <v>70</v>
      </c>
      <c r="BA78" s="1">
        <f>IFERROR(VLOOKUP($Z78,'3주차'!$A$5:$D$400,4,FALSE)," ")</f>
        <v>90</v>
      </c>
      <c r="BC78" s="1">
        <f>수강생명단!$C74</f>
        <v>41375</v>
      </c>
      <c r="BD78" s="1" t="str">
        <f>수강생명단!D74</f>
        <v>김찬엽</v>
      </c>
      <c r="BE78" s="1">
        <f>IFERROR(IF(VLOOKUP($BC78,'3주차'!$F$5:$I$406,3,FALSE)="","",VLOOKUP($F78,'3주차'!$F$5:$I$406,3,FALSE)),"")</f>
        <v>55</v>
      </c>
      <c r="BF78" s="1">
        <f>IFERROR(VLOOKUP($BC78,'3주차'!$F$5:$I$400,4,FALSE)," ")</f>
        <v>60</v>
      </c>
      <c r="BH78" s="1">
        <f>수강생명단!$C74</f>
        <v>41375</v>
      </c>
      <c r="BI78" s="1" t="str">
        <f>수강생명단!D74</f>
        <v>김찬엽</v>
      </c>
      <c r="BJ78" s="1">
        <f>IFERROR(IF(VLOOKUP($BH78,'3주차'!$K$5:$N$406,3,FALSE)="","",VLOOKUP($AJ78,'3주차'!$K$5:$XN$406,3,FALSE)),"")</f>
        <v>50</v>
      </c>
      <c r="BK78" s="1">
        <f>IFERROR(VLOOKUP($BH78,'3주차'!$K$5:$N$400,4,FALSE)," ")</f>
        <v>40</v>
      </c>
      <c r="BM78" s="1">
        <f>수강생명단!$C74</f>
        <v>41375</v>
      </c>
      <c r="BN78" s="1" t="str">
        <f>수강생명단!D74</f>
        <v>김찬엽</v>
      </c>
      <c r="BO78" s="1">
        <f>IFERROR(IF(VLOOKUP($BM78,'3주차'!$P$5:$S$406,3,FALSE)="","",VLOOKUP($BM78,'3주차'!$P$5:$S$406,3,FALSE)),"")</f>
        <v>45</v>
      </c>
      <c r="BP78" s="1">
        <f>IFERROR(VLOOKUP($BM78,'3주차'!$P$5:$S$400,4,FALSE)," ")</f>
        <v>40</v>
      </c>
      <c r="BR78" s="1">
        <f>수강생명단!$C74</f>
        <v>41375</v>
      </c>
      <c r="BS78" s="1">
        <f>수강생명단!C74</f>
        <v>41375</v>
      </c>
      <c r="BT78" s="1">
        <f>IFERROR(IF(VLOOKUP($BS78,'3주차'!$V$5:$X$406,3,FALSE)="","",VLOOKUP($BS78,'3주차'!$V$5:$X$406,3,FALSE)),"")</f>
        <v>76</v>
      </c>
      <c r="BW78" s="1">
        <f>수강생명단!$C74</f>
        <v>41375</v>
      </c>
      <c r="BX78" s="1" t="str">
        <f>수강생명단!D74</f>
        <v>김찬엽</v>
      </c>
      <c r="BY78" s="1">
        <f>IFERROR(IF(VLOOKUP($A78,'4주차'!$A$5:$D$406,3,FALSE)="","",VLOOKUP($A78,'4주차'!$A$5:$D$406,3,FALSE)),"")</f>
        <v>70</v>
      </c>
      <c r="BZ78" s="1">
        <f>IFERROR(VLOOKUP($Z78,'4주차'!$A$5:$D$400,4,FALSE)," ")</f>
        <v>50</v>
      </c>
      <c r="CB78" s="1">
        <f>수강생명단!$C74</f>
        <v>41375</v>
      </c>
      <c r="CC78" s="1" t="str">
        <f>수강생명단!D74</f>
        <v>김찬엽</v>
      </c>
      <c r="CD78" s="1">
        <f>IFERROR(IF(VLOOKUP($BC78,'4주차'!$F$5:$I$406,3,FALSE)="","",VLOOKUP($F78,'4주차'!$F$5:$I$406,3,FALSE)),"")</f>
        <v>65</v>
      </c>
      <c r="CE78" s="1">
        <f>IFERROR(VLOOKUP($BC78,'4주차'!$F$5:$I$400,4,FALSE)," ")</f>
        <v>70</v>
      </c>
      <c r="CG78" s="1">
        <f>수강생명단!$C74</f>
        <v>41375</v>
      </c>
      <c r="CH78" s="1" t="str">
        <f>수강생명단!D74</f>
        <v>김찬엽</v>
      </c>
      <c r="CI78" s="1">
        <f>IFERROR(IF(VLOOKUP($BH78,'4주차'!$K$5:$N$406,3,FALSE)="","",VLOOKUP($AJ78,'4주차'!$K$5:$WU$406,3,FALSE)),"")</f>
        <v>45</v>
      </c>
      <c r="CJ78" s="1">
        <f>IFERROR(VLOOKUP($BH78,'4주차'!$K$5:$N$400,4,FALSE)," ")</f>
        <v>60</v>
      </c>
      <c r="CL78" s="1">
        <f>수강생명단!$C74</f>
        <v>41375</v>
      </c>
      <c r="CM78" s="1" t="str">
        <f>수강생명단!D74</f>
        <v>김찬엽</v>
      </c>
      <c r="CN78" s="1">
        <f>IFERROR(IF(VLOOKUP($BM78,'4주차'!$P$5:$S$406,3,FALSE)="","",VLOOKUP($BM78,'4주차'!$P$5:$S$406,3,FALSE)),"")</f>
        <v>55</v>
      </c>
      <c r="CO78" s="1">
        <f>IFERROR(VLOOKUP($BM78,'4주차'!$P$5:$S$400,4,FALSE)," ")</f>
        <v>40</v>
      </c>
      <c r="CQ78" s="1">
        <f>수강생명단!$C74</f>
        <v>41375</v>
      </c>
      <c r="CR78" s="1">
        <f>수강생명단!C74</f>
        <v>41375</v>
      </c>
      <c r="CS78" s="1">
        <f>IFERROR(IF(VLOOKUP($BS78,'4주차'!$V$5:$X$406,3,FALSE)="","",VLOOKUP($BS78,'4주차'!$V$5:$X$406,3,FALSE)),"")</f>
        <v>69</v>
      </c>
      <c r="CV78" s="1">
        <v>71</v>
      </c>
      <c r="CW78" s="1" t="str">
        <f>수강생명단!D74</f>
        <v>김찬엽</v>
      </c>
      <c r="CX78" s="1">
        <f>IFERROR(VLOOKUP($BX78,'5주차'!$B$5:$D$400,2,FALSE),"불참")</f>
        <v>75</v>
      </c>
      <c r="CY78" s="1">
        <f>IFERROR(VLOOKUP($AY78,'5주차'!$B$5:$D$400,3,FALSE),"불참")</f>
        <v>40</v>
      </c>
      <c r="DA78" s="1">
        <v>71</v>
      </c>
      <c r="DB78" s="1" t="str">
        <f>수강생명단!D74</f>
        <v>김찬엽</v>
      </c>
      <c r="DC78" s="1" t="str">
        <f>IFERROR(VLOOKUP($CC78,'5주차'!$G$5:$I$400,2,FALSE),"불참")</f>
        <v>불참</v>
      </c>
      <c r="DD78" s="1" t="str">
        <f>IFERROR(VLOOKUP($CC78,'5주차'!$G$5:$I$400,3,FALSE),"불참")</f>
        <v>불참</v>
      </c>
      <c r="DF78" s="1">
        <v>71</v>
      </c>
      <c r="DG78" s="1" t="str">
        <f>수강생명단!D74</f>
        <v>김찬엽</v>
      </c>
      <c r="DH78" s="1" t="str">
        <f>IFERROR(VLOOKUP($CH78,'5주차'!$V$5:$X$400,2,FALSE),"불참")</f>
        <v>불참</v>
      </c>
      <c r="DI78" s="1" t="str">
        <f>IFERROR(VLOOKUP($BI78,'5주차'!$V$5:$X$400,3,FALSE),"불참")</f>
        <v>불참</v>
      </c>
      <c r="DK78" s="1">
        <v>71</v>
      </c>
      <c r="DL78" s="1" t="str">
        <f>수강생명단!D74</f>
        <v>김찬엽</v>
      </c>
      <c r="DM78" s="1" t="str">
        <f>IFERROR(VLOOKUP($CM78,'5주차'!$AA$5:$AC$400,2,FALSE),"불참")</f>
        <v>불참</v>
      </c>
      <c r="DN78" s="1" t="str">
        <f>IFERROR(VLOOKUP($CM78,'5주차'!$AA$5:$AC$400,3,FALSE),"불참")</f>
        <v>불참</v>
      </c>
      <c r="DP78" s="1">
        <v>71</v>
      </c>
      <c r="DQ78" s="1" t="str">
        <f>수강생명단!D74</f>
        <v>김찬엽</v>
      </c>
      <c r="DR78" s="1" t="str">
        <f>IFERROR(VLOOKUP(#REF!,'5주차'!$AF$5:$AH$400,2,FALSE),"불참")</f>
        <v>불참</v>
      </c>
      <c r="DS78" s="1" t="str">
        <f>IFERROR(VLOOKUP(#REF!,'5주차'!$AF$5:$AH$400,3,FALSE),"불참")</f>
        <v>불참</v>
      </c>
      <c r="DU78" s="1">
        <v>71</v>
      </c>
      <c r="DV78" s="1">
        <f>수강생명단!C74</f>
        <v>41375</v>
      </c>
      <c r="DW78" s="1" t="str">
        <f>IFERROR(VLOOKUP($DV78,'5주차'!$AK$5:$AL$400,2,FALSE),"불참")</f>
        <v>불참</v>
      </c>
      <c r="DX78" s="1" t="str">
        <f>IFERROR(VLOOKUP($DV78,'5주차'!$AK$5:$AL$400,2,FALSE),"불참")</f>
        <v>불참</v>
      </c>
    </row>
    <row r="79" spans="1:128" ht="21.95" customHeight="1" x14ac:dyDescent="0.15">
      <c r="A79" s="1">
        <f>수강생명단!$C75</f>
        <v>45108</v>
      </c>
      <c r="B79" s="1" t="str">
        <f>수강생명단!D75</f>
        <v>김태현</v>
      </c>
      <c r="C79" s="1" t="str">
        <f>IFERROR(IF(VLOOKUP($A79,'1주차'!$A$5:$D$393,3,FALSE)="","",VLOOKUP($A79,'1주차'!$A$5:$D$393,3,FALSE)),"")</f>
        <v>0(라)</v>
      </c>
      <c r="D79" s="1" t="str">
        <f>IFERROR(IF(VLOOKUP($Q79,'1주차'!$A$5:$D$393,4,FALSE)="","",VLOOKUP($B79,'1주차'!$Q$5:$S$393,3,FALSE)),"")</f>
        <v/>
      </c>
      <c r="F79" s="1">
        <f>수강생명단!C75</f>
        <v>45108</v>
      </c>
      <c r="G79" s="1" t="str">
        <f>수강생명단!D75</f>
        <v>김태현</v>
      </c>
      <c r="H79" s="1">
        <f>IFERROR(IF(VLOOKUP($F79,'1주차'!$F$5:$I$393,3,FALSE)="","",VLOOKUP($F79,'1주차'!$F$5:$I$393,3,FALSE)),"")</f>
        <v>35</v>
      </c>
      <c r="I79" s="1" t="str">
        <f>IFERROR(IF(VLOOKUP($Q79,'1주차'!$F$5:$I$393,3,FALSE)="","",VLOOKUP($B79,'1주차'!$Q$5:$S$393,3,FALSE)),"")</f>
        <v/>
      </c>
      <c r="K79" s="1">
        <f>수강생명단!C75</f>
        <v>45108</v>
      </c>
      <c r="L79" s="1" t="str">
        <f>수강생명단!D75</f>
        <v>김태현</v>
      </c>
      <c r="M79" s="1">
        <f>IFERROR(IF(VLOOKUP($K79,'1주차'!$K$5:$N$393,3,FALSE)="","",VLOOKUP($K79,'1주차'!$K$5:$N$393,3,FALSE)),"")</f>
        <v>40</v>
      </c>
      <c r="N79" s="1" t="str">
        <f>IFERROR(IF(VLOOKUP($Q79,'1주차'!$N$5:$KQ$393,3,FALSE)="","",VLOOKUP($B79,'1주차'!$Q$5:$S$393,3,FALSE)),"")</f>
        <v/>
      </c>
      <c r="P79" s="1">
        <f>수강생명단!C75</f>
        <v>45108</v>
      </c>
      <c r="Q79" s="1" t="str">
        <f>수강생명단!D75</f>
        <v>김태현</v>
      </c>
      <c r="R79" s="1">
        <f>IFERROR(IF(VLOOKUP($P79,'1주차'!$P$5:$S$393,3,FALSE)="","",VLOOKUP($P79,'1주차'!$P$5:$S$393,3,FALSE)),"")</f>
        <v>25</v>
      </c>
      <c r="S79" s="1">
        <f>IFERROR(IF(VLOOKUP($P79,'1주차'!$P$5:$S$393,4,FALSE)="","",VLOOKUP($P79,'1주차'!$P$5:$S$393,4,FALSE)),"")</f>
        <v>70</v>
      </c>
      <c r="U79" s="1">
        <f>수강생명단!C75</f>
        <v>45108</v>
      </c>
      <c r="V79" s="1" t="str">
        <f>수강생명단!D75</f>
        <v>김태현</v>
      </c>
      <c r="Z79" s="1">
        <f>수강생명단!$C75</f>
        <v>45108</v>
      </c>
      <c r="AA79" s="1" t="str">
        <f>수강생명단!D75</f>
        <v>김태현</v>
      </c>
      <c r="AB79" s="1">
        <f>IFERROR(IF(VLOOKUP($A79,'2주차'!$A$5:$D$406,3,FALSE)="","",VLOOKUP($A79,'2주차'!$A$5:$D$406,3,FALSE)),"")</f>
        <v>35</v>
      </c>
      <c r="AC79" s="1">
        <f>IFERROR(VLOOKUP($Z79,'2주차'!$A$5:$D$400,4,FALSE)," ")</f>
        <v>60</v>
      </c>
      <c r="AE79" s="1">
        <f>수강생명단!$C75</f>
        <v>45108</v>
      </c>
      <c r="AF79" s="1" t="str">
        <f>수강생명단!D75</f>
        <v>김태현</v>
      </c>
      <c r="AG79" s="1">
        <f>IFERROR(IF(VLOOKUP($AE79,'2주차'!$F$5:$I$406,3,FALSE)="","",VLOOKUP($F79,'2주차'!$F$5:$I$406,3,FALSE)),"")</f>
        <v>40</v>
      </c>
      <c r="AH79" s="1">
        <f>IFERROR(VLOOKUP($AE79,'2주차'!$F$5:$I$400,4,FALSE)," ")</f>
        <v>50</v>
      </c>
      <c r="AJ79" s="1">
        <f>수강생명단!$C75</f>
        <v>45108</v>
      </c>
      <c r="AK79" s="1" t="str">
        <f>수강생명단!D75</f>
        <v>김태현</v>
      </c>
      <c r="AL79" s="1" t="str">
        <f>IFERROR(IF(VLOOKUP($AJ79,'2주차'!$U$5:$X$406,3,FALSE)="","",VLOOKUP($F79,'2주차'!$U$5:$X$406,3,FALSE)),"")</f>
        <v/>
      </c>
      <c r="AM79" s="1" t="str">
        <f>IFERROR(VLOOKUP($AJ79,'2주차'!$U$5:$X$400,4,FALSE)," ")</f>
        <v xml:space="preserve"> </v>
      </c>
      <c r="AO79" s="1">
        <f>수강생명단!$C75</f>
        <v>45108</v>
      </c>
      <c r="AP79" s="1" t="str">
        <f>수강생명단!D75</f>
        <v>김태현</v>
      </c>
      <c r="AQ79" s="1" t="str">
        <f>IFERROR(IF(VLOOKUP($AO79,'2주차'!$Z$5:$AC$406,3,FALSE)="","",VLOOKUP($AO79,'2주차'!$Z$5:$AC$406,3,FALSE)),"")</f>
        <v>20(라)</v>
      </c>
      <c r="AR79" s="1" t="str">
        <f>IFERROR(VLOOKUP($AO79,'2주차'!$Z$5:$AC$400,4,FALSE)," ")</f>
        <v>라이브</v>
      </c>
      <c r="AT79" s="1">
        <f>수강생명단!$C75</f>
        <v>45108</v>
      </c>
      <c r="AU79" s="1">
        <f>수강생명단!C75</f>
        <v>45108</v>
      </c>
      <c r="AV79" s="1" t="str">
        <f>IFERROR(IF(VLOOKUP($AU79,'2주차'!$AF$5:$AI$406,3,FALSE)="","",VLOOKUP($AU79,'2주차'!$AF$5:$AI$406,3,FALSE)),"")</f>
        <v>51(라)</v>
      </c>
      <c r="AX79" s="1">
        <f>수강생명단!$C75</f>
        <v>45108</v>
      </c>
      <c r="AY79" s="1" t="str">
        <f>수강생명단!D75</f>
        <v>김태현</v>
      </c>
      <c r="AZ79" s="1" t="str">
        <f>IFERROR(IF(VLOOKUP($A79,'3주차'!$A$5:$D$406,3,FALSE)="","",VLOOKUP($A79,'3주차'!$A$5:$D$406,3,FALSE)),"")</f>
        <v>45(라)</v>
      </c>
      <c r="BA79" s="1" t="str">
        <f>IFERROR(VLOOKUP($Z79,'3주차'!$A$5:$D$400,4,FALSE)," ")</f>
        <v>라이브</v>
      </c>
      <c r="BC79" s="1">
        <f>수강생명단!$C75</f>
        <v>45108</v>
      </c>
      <c r="BD79" s="1" t="str">
        <f>수강생명단!D75</f>
        <v>김태현</v>
      </c>
      <c r="BE79" s="1" t="str">
        <f>IFERROR(IF(VLOOKUP($BC79,'3주차'!$F$5:$I$406,3,FALSE)="","",VLOOKUP($F79,'3주차'!$F$5:$I$406,3,FALSE)),"")</f>
        <v/>
      </c>
      <c r="BF79" s="1" t="str">
        <f>IFERROR(VLOOKUP($BC79,'3주차'!$F$5:$I$400,4,FALSE)," ")</f>
        <v xml:space="preserve"> </v>
      </c>
      <c r="BH79" s="1">
        <f>수강생명단!$C75</f>
        <v>45108</v>
      </c>
      <c r="BI79" s="1" t="str">
        <f>수강생명단!D75</f>
        <v>김태현</v>
      </c>
      <c r="BJ79" s="1" t="str">
        <f>IFERROR(IF(VLOOKUP($BH79,'3주차'!$K$5:$N$406,3,FALSE)="","",VLOOKUP($AJ79,'3주차'!$K$5:$XN$406,3,FALSE)),"")</f>
        <v>55(라)</v>
      </c>
      <c r="BK79" s="1" t="str">
        <f>IFERROR(VLOOKUP($BH79,'3주차'!$K$5:$N$400,4,FALSE)," ")</f>
        <v>라이브</v>
      </c>
      <c r="BM79" s="1">
        <f>수강생명단!$C75</f>
        <v>45108</v>
      </c>
      <c r="BN79" s="1" t="str">
        <f>수강생명단!D75</f>
        <v>김태현</v>
      </c>
      <c r="BO79" s="1">
        <f>IFERROR(IF(VLOOKUP($BM79,'3주차'!$P$5:$S$406,3,FALSE)="","",VLOOKUP($BM79,'3주차'!$P$5:$S$406,3,FALSE)),"")</f>
        <v>30</v>
      </c>
      <c r="BP79" s="1">
        <f>IFERROR(VLOOKUP($BM79,'3주차'!$P$5:$S$400,4,FALSE)," ")</f>
        <v>50</v>
      </c>
      <c r="BR79" s="1">
        <f>수강생명단!$C75</f>
        <v>45108</v>
      </c>
      <c r="BS79" s="1">
        <f>수강생명단!C75</f>
        <v>45108</v>
      </c>
      <c r="BT79" s="1" t="str">
        <f>IFERROR(IF(VLOOKUP($BS79,'3주차'!$V$5:$X$406,3,FALSE)="","",VLOOKUP($BS79,'3주차'!$V$5:$X$406,3,FALSE)),"")</f>
        <v/>
      </c>
      <c r="BW79" s="1">
        <f>수강생명단!$C75</f>
        <v>45108</v>
      </c>
      <c r="BX79" s="1" t="str">
        <f>수강생명단!D75</f>
        <v>김태현</v>
      </c>
      <c r="BY79" s="1" t="str">
        <f>IFERROR(IF(VLOOKUP($A79,'4주차'!$A$5:$D$406,3,FALSE)="","",VLOOKUP($A79,'4주차'!$A$5:$D$406,3,FALSE)),"")</f>
        <v/>
      </c>
      <c r="BZ79" s="1" t="str">
        <f>IFERROR(VLOOKUP($Z79,'4주차'!$A$5:$D$400,4,FALSE)," ")</f>
        <v xml:space="preserve"> </v>
      </c>
      <c r="CB79" s="1">
        <f>수강생명단!$C75</f>
        <v>45108</v>
      </c>
      <c r="CC79" s="1" t="str">
        <f>수강생명단!D75</f>
        <v>김태현</v>
      </c>
      <c r="CD79" s="1" t="str">
        <f>IFERROR(IF(VLOOKUP($BC79,'4주차'!$F$5:$I$406,3,FALSE)="","",VLOOKUP($F79,'4주차'!$F$5:$I$406,3,FALSE)),"")</f>
        <v>20(라)</v>
      </c>
      <c r="CE79" s="1" t="str">
        <f>IFERROR(VLOOKUP($BC79,'4주차'!$F$5:$I$400,4,FALSE)," ")</f>
        <v>라이브</v>
      </c>
      <c r="CG79" s="1">
        <f>수강생명단!$C75</f>
        <v>45108</v>
      </c>
      <c r="CH79" s="1" t="str">
        <f>수강생명단!D75</f>
        <v>김태현</v>
      </c>
      <c r="CI79" s="1" t="str">
        <f>IFERROR(IF(VLOOKUP($BH79,'4주차'!$K$5:$N$406,3,FALSE)="","",VLOOKUP($AJ79,'4주차'!$K$5:$WU$406,3,FALSE)),"")</f>
        <v/>
      </c>
      <c r="CJ79" s="1" t="str">
        <f>IFERROR(VLOOKUP($BH79,'4주차'!$K$5:$N$400,4,FALSE)," ")</f>
        <v xml:space="preserve"> </v>
      </c>
      <c r="CL79" s="1">
        <f>수강생명단!$C75</f>
        <v>45108</v>
      </c>
      <c r="CM79" s="1" t="str">
        <f>수강생명단!D75</f>
        <v>김태현</v>
      </c>
      <c r="CN79" s="1" t="str">
        <f>IFERROR(IF(VLOOKUP($BM79,'4주차'!$P$5:$S$406,3,FALSE)="","",VLOOKUP($BM79,'4주차'!$P$5:$S$406,3,FALSE)),"")</f>
        <v>25(라)</v>
      </c>
      <c r="CO79" s="1" t="str">
        <f>IFERROR(VLOOKUP($BM79,'4주차'!$P$5:$S$400,4,FALSE)," ")</f>
        <v>라이브</v>
      </c>
      <c r="CQ79" s="1">
        <f>수강생명단!$C75</f>
        <v>45108</v>
      </c>
      <c r="CR79" s="1">
        <f>수강생명단!C75</f>
        <v>45108</v>
      </c>
      <c r="CS79" s="1" t="str">
        <f>IFERROR(IF(VLOOKUP($BS79,'4주차'!$V$5:$X$406,3,FALSE)="","",VLOOKUP($BS79,'4주차'!$V$5:$X$406,3,FALSE)),"")</f>
        <v>48(라)</v>
      </c>
      <c r="CV79" s="1">
        <v>72</v>
      </c>
      <c r="CW79" s="1" t="str">
        <f>수강생명단!D75</f>
        <v>김태현</v>
      </c>
      <c r="CX79" s="1" t="str">
        <f>IFERROR(VLOOKUP($BX79,'5주차'!$B$5:$D$400,2,FALSE),"불참")</f>
        <v>불참</v>
      </c>
      <c r="CY79" s="1" t="str">
        <f>IFERROR(VLOOKUP($AY79,'5주차'!$B$5:$D$400,3,FALSE),"불참")</f>
        <v>불참</v>
      </c>
      <c r="DA79" s="1">
        <v>72</v>
      </c>
      <c r="DB79" s="1" t="str">
        <f>수강생명단!D75</f>
        <v>김태현</v>
      </c>
      <c r="DC79" s="1" t="str">
        <f>IFERROR(VLOOKUP($CC79,'5주차'!$G$5:$I$400,2,FALSE),"불참")</f>
        <v>불참</v>
      </c>
      <c r="DD79" s="1" t="str">
        <f>IFERROR(VLOOKUP($CC79,'5주차'!$G$5:$I$400,3,FALSE),"불참")</f>
        <v>불참</v>
      </c>
      <c r="DF79" s="1">
        <v>72</v>
      </c>
      <c r="DG79" s="1" t="str">
        <f>수강생명단!D75</f>
        <v>김태현</v>
      </c>
      <c r="DH79" s="1" t="str">
        <f>IFERROR(VLOOKUP($CH79,'5주차'!$V$5:$X$400,2,FALSE),"불참")</f>
        <v>불참</v>
      </c>
      <c r="DI79" s="1" t="str">
        <f>IFERROR(VLOOKUP($BI79,'5주차'!$V$5:$X$400,3,FALSE),"불참")</f>
        <v>불참</v>
      </c>
      <c r="DK79" s="1">
        <v>72</v>
      </c>
      <c r="DL79" s="1" t="str">
        <f>수강생명단!D75</f>
        <v>김태현</v>
      </c>
      <c r="DM79" s="1" t="str">
        <f>IFERROR(VLOOKUP($CM79,'5주차'!$AA$5:$AC$400,2,FALSE),"불참")</f>
        <v>불참</v>
      </c>
      <c r="DN79" s="1" t="str">
        <f>IFERROR(VLOOKUP($CM79,'5주차'!$AA$5:$AC$400,3,FALSE),"불참")</f>
        <v>불참</v>
      </c>
      <c r="DP79" s="1">
        <v>72</v>
      </c>
      <c r="DQ79" s="1" t="str">
        <f>수강생명단!D75</f>
        <v>김태현</v>
      </c>
      <c r="DR79" s="1" t="str">
        <f>IFERROR(VLOOKUP(#REF!,'5주차'!$AF$5:$AH$400,2,FALSE),"불참")</f>
        <v>불참</v>
      </c>
      <c r="DS79" s="1" t="str">
        <f>IFERROR(VLOOKUP(#REF!,'5주차'!$AF$5:$AH$400,3,FALSE),"불참")</f>
        <v>불참</v>
      </c>
      <c r="DU79" s="1">
        <v>72</v>
      </c>
      <c r="DV79" s="1">
        <f>수강생명단!C75</f>
        <v>45108</v>
      </c>
      <c r="DW79" s="1" t="str">
        <f>IFERROR(VLOOKUP($DV79,'5주차'!$AK$5:$AL$400,2,FALSE),"불참")</f>
        <v>불참</v>
      </c>
      <c r="DX79" s="1" t="str">
        <f>IFERROR(VLOOKUP($DV79,'5주차'!$AK$5:$AL$400,2,FALSE),"불참")</f>
        <v>불참</v>
      </c>
    </row>
    <row r="80" spans="1:128" ht="21.95" customHeight="1" x14ac:dyDescent="0.15">
      <c r="A80" s="1">
        <f>수강생명단!$C76</f>
        <v>37298</v>
      </c>
      <c r="B80" s="1" t="str">
        <f>수강생명단!D76</f>
        <v>김태훈A</v>
      </c>
      <c r="C80" s="1" t="str">
        <f>IFERROR(IF(VLOOKUP($A80,'1주차'!$A$5:$D$393,3,FALSE)="","",VLOOKUP($A80,'1주차'!$A$5:$D$393,3,FALSE)),"")</f>
        <v/>
      </c>
      <c r="D80" s="1" t="str">
        <f>IFERROR(IF(VLOOKUP($Q80,'1주차'!$A$5:$D$393,4,FALSE)="","",VLOOKUP($B80,'1주차'!$Q$5:$S$393,3,FALSE)),"")</f>
        <v/>
      </c>
      <c r="F80" s="1">
        <f>수강생명단!C76</f>
        <v>37298</v>
      </c>
      <c r="G80" s="1" t="str">
        <f>수강생명단!D76</f>
        <v>김태훈A</v>
      </c>
      <c r="H80" s="1" t="str">
        <f>IFERROR(IF(VLOOKUP($F80,'1주차'!$F$5:$I$393,3,FALSE)="","",VLOOKUP($F80,'1주차'!$F$5:$I$393,3,FALSE)),"")</f>
        <v/>
      </c>
      <c r="I80" s="1" t="str">
        <f>IFERROR(IF(VLOOKUP($Q80,'1주차'!$F$5:$I$393,3,FALSE)="","",VLOOKUP($B80,'1주차'!$Q$5:$S$393,3,FALSE)),"")</f>
        <v/>
      </c>
      <c r="K80" s="1">
        <f>수강생명단!C76</f>
        <v>37298</v>
      </c>
      <c r="L80" s="1" t="str">
        <f>수강생명단!D76</f>
        <v>김태훈A</v>
      </c>
      <c r="M80" s="1" t="str">
        <f>IFERROR(IF(VLOOKUP($K80,'1주차'!$K$5:$N$393,3,FALSE)="","",VLOOKUP($K80,'1주차'!$K$5:$N$393,3,FALSE)),"")</f>
        <v>70(라)</v>
      </c>
      <c r="N80" s="1" t="str">
        <f>IFERROR(IF(VLOOKUP($Q80,'1주차'!$N$5:$KQ$393,3,FALSE)="","",VLOOKUP($B80,'1주차'!$Q$5:$S$393,3,FALSE)),"")</f>
        <v/>
      </c>
      <c r="P80" s="1">
        <f>수강생명단!C76</f>
        <v>37298</v>
      </c>
      <c r="Q80" s="1" t="str">
        <f>수강생명단!D76</f>
        <v>김태훈A</v>
      </c>
      <c r="R80" s="1" t="str">
        <f>IFERROR(IF(VLOOKUP($P80,'1주차'!$P$5:$S$393,3,FALSE)="","",VLOOKUP($P80,'1주차'!$P$5:$S$393,3,FALSE)),"")</f>
        <v>50(라)</v>
      </c>
      <c r="S80" s="1" t="str">
        <f>IFERROR(IF(VLOOKUP($P80,'1주차'!$P$5:$S$393,4,FALSE)="","",VLOOKUP($P80,'1주차'!$P$5:$S$393,4,FALSE)),"")</f>
        <v>라이브</v>
      </c>
      <c r="U80" s="1">
        <f>수강생명단!C76</f>
        <v>37298</v>
      </c>
      <c r="V80" s="1" t="str">
        <f>수강생명단!D76</f>
        <v>김태훈A</v>
      </c>
      <c r="Z80" s="1">
        <f>수강생명단!$C76</f>
        <v>37298</v>
      </c>
      <c r="AA80" s="1" t="str">
        <f>수강생명단!D76</f>
        <v>김태훈A</v>
      </c>
      <c r="AB80" s="1" t="str">
        <f>IFERROR(IF(VLOOKUP($A80,'2주차'!$A$5:$D$406,3,FALSE)="","",VLOOKUP($A80,'2주차'!$A$5:$D$406,3,FALSE)),"")</f>
        <v/>
      </c>
      <c r="AC80" s="1" t="str">
        <f>IFERROR(VLOOKUP($Z80,'2주차'!$A$5:$D$400,4,FALSE)," ")</f>
        <v xml:space="preserve"> </v>
      </c>
      <c r="AE80" s="1">
        <f>수강생명단!$C76</f>
        <v>37298</v>
      </c>
      <c r="AF80" s="1" t="str">
        <f>수강생명단!D76</f>
        <v>김태훈A</v>
      </c>
      <c r="AG80" s="1" t="str">
        <f>IFERROR(IF(VLOOKUP($AE80,'2주차'!$F$5:$I$406,3,FALSE)="","",VLOOKUP($F80,'2주차'!$F$5:$I$406,3,FALSE)),"")</f>
        <v>65(라)</v>
      </c>
      <c r="AH80" s="1" t="str">
        <f>IFERROR(VLOOKUP($AE80,'2주차'!$F$5:$I$400,4,FALSE)," ")</f>
        <v>라이브</v>
      </c>
      <c r="AJ80" s="1">
        <f>수강생명단!$C76</f>
        <v>37298</v>
      </c>
      <c r="AK80" s="1" t="str">
        <f>수강생명단!D76</f>
        <v>김태훈A</v>
      </c>
      <c r="AL80" s="1" t="str">
        <f>IFERROR(IF(VLOOKUP($AJ80,'2주차'!$U$5:$X$406,3,FALSE)="","",VLOOKUP($F80,'2주차'!$U$5:$X$406,3,FALSE)),"")</f>
        <v>40(라)</v>
      </c>
      <c r="AM80" s="1" t="str">
        <f>IFERROR(VLOOKUP($AJ80,'2주차'!$U$5:$X$400,4,FALSE)," ")</f>
        <v>라이브</v>
      </c>
      <c r="AO80" s="1">
        <f>수강생명단!$C76</f>
        <v>37298</v>
      </c>
      <c r="AP80" s="1" t="str">
        <f>수강생명단!D76</f>
        <v>김태훈A</v>
      </c>
      <c r="AQ80" s="1" t="str">
        <f>IFERROR(IF(VLOOKUP($AO80,'2주차'!$Z$5:$AC$406,3,FALSE)="","",VLOOKUP($AO80,'2주차'!$Z$5:$AC$406,3,FALSE)),"")</f>
        <v>20(라)</v>
      </c>
      <c r="AR80" s="1" t="str">
        <f>IFERROR(VLOOKUP($AO80,'2주차'!$Z$5:$AC$400,4,FALSE)," ")</f>
        <v>라이브</v>
      </c>
      <c r="AT80" s="1">
        <f>수강생명단!$C76</f>
        <v>37298</v>
      </c>
      <c r="AU80" s="1">
        <f>수강생명단!C76</f>
        <v>37298</v>
      </c>
      <c r="AV80" s="1" t="str">
        <f>IFERROR(IF(VLOOKUP($AU80,'2주차'!$AF$5:$AI$406,3,FALSE)="","",VLOOKUP($AU80,'2주차'!$AF$5:$AI$406,3,FALSE)),"")</f>
        <v>47(라)</v>
      </c>
      <c r="AX80" s="1">
        <f>수강생명단!$C76</f>
        <v>37298</v>
      </c>
      <c r="AY80" s="1" t="str">
        <f>수강생명단!D76</f>
        <v>김태훈A</v>
      </c>
      <c r="AZ80" s="1" t="str">
        <f>IFERROR(IF(VLOOKUP($A80,'3주차'!$A$5:$D$406,3,FALSE)="","",VLOOKUP($A80,'3주차'!$A$5:$D$406,3,FALSE)),"")</f>
        <v>40(라)</v>
      </c>
      <c r="BA80" s="1" t="str">
        <f>IFERROR(VLOOKUP($Z80,'3주차'!$A$5:$D$400,4,FALSE)," ")</f>
        <v>라이브</v>
      </c>
      <c r="BC80" s="1">
        <f>수강생명단!$C76</f>
        <v>37298</v>
      </c>
      <c r="BD80" s="1" t="str">
        <f>수강생명단!D76</f>
        <v>김태훈A</v>
      </c>
      <c r="BE80" s="1" t="str">
        <f>IFERROR(IF(VLOOKUP($BC80,'3주차'!$F$5:$I$406,3,FALSE)="","",VLOOKUP($F80,'3주차'!$F$5:$I$406,3,FALSE)),"")</f>
        <v/>
      </c>
      <c r="BF80" s="1" t="str">
        <f>IFERROR(VLOOKUP($BC80,'3주차'!$F$5:$I$400,4,FALSE)," ")</f>
        <v xml:space="preserve"> </v>
      </c>
      <c r="BH80" s="1">
        <f>수강생명단!$C76</f>
        <v>37298</v>
      </c>
      <c r="BI80" s="1" t="str">
        <f>수강생명단!D76</f>
        <v>김태훈A</v>
      </c>
      <c r="BJ80" s="1" t="str">
        <f>IFERROR(IF(VLOOKUP($BH80,'3주차'!$K$5:$N$406,3,FALSE)="","",VLOOKUP($AJ80,'3주차'!$K$5:$XN$406,3,FALSE)),"")</f>
        <v>75(라)</v>
      </c>
      <c r="BK80" s="1" t="str">
        <f>IFERROR(VLOOKUP($BH80,'3주차'!$K$5:$N$400,4,FALSE)," ")</f>
        <v>라이브</v>
      </c>
      <c r="BM80" s="1">
        <f>수강생명단!$C76</f>
        <v>37298</v>
      </c>
      <c r="BN80" s="1" t="str">
        <f>수강생명단!D76</f>
        <v>김태훈A</v>
      </c>
      <c r="BO80" s="1" t="str">
        <f>IFERROR(IF(VLOOKUP($BM80,'3주차'!$P$5:$S$406,3,FALSE)="","",VLOOKUP($BM80,'3주차'!$P$5:$S$406,3,FALSE)),"")</f>
        <v>55(라)</v>
      </c>
      <c r="BP80" s="1" t="str">
        <f>IFERROR(VLOOKUP($BM80,'3주차'!$P$5:$S$400,4,FALSE)," ")</f>
        <v>라이브</v>
      </c>
      <c r="BR80" s="1">
        <f>수강생명단!$C76</f>
        <v>37298</v>
      </c>
      <c r="BS80" s="1">
        <f>수강생명단!C76</f>
        <v>37298</v>
      </c>
      <c r="BT80" s="1" t="str">
        <f>IFERROR(IF(VLOOKUP($BS80,'3주차'!$V$5:$X$406,3,FALSE)="","",VLOOKUP($BS80,'3주차'!$V$5:$X$406,3,FALSE)),"")</f>
        <v>53(라)</v>
      </c>
      <c r="BW80" s="1">
        <f>수강생명단!$C76</f>
        <v>37298</v>
      </c>
      <c r="BX80" s="1" t="str">
        <f>수강생명단!D76</f>
        <v>김태훈A</v>
      </c>
      <c r="BY80" s="1" t="str">
        <f>IFERROR(IF(VLOOKUP($A80,'4주차'!$A$5:$D$406,3,FALSE)="","",VLOOKUP($A80,'4주차'!$A$5:$D$406,3,FALSE)),"")</f>
        <v/>
      </c>
      <c r="BZ80" s="1" t="str">
        <f>IFERROR(VLOOKUP($Z80,'4주차'!$A$5:$D$400,4,FALSE)," ")</f>
        <v xml:space="preserve"> </v>
      </c>
      <c r="CB80" s="1">
        <f>수강생명단!$C76</f>
        <v>37298</v>
      </c>
      <c r="CC80" s="1" t="str">
        <f>수강생명단!D76</f>
        <v>김태훈A</v>
      </c>
      <c r="CD80" s="1" t="str">
        <f>IFERROR(IF(VLOOKUP($BC80,'4주차'!$F$5:$I$406,3,FALSE)="","",VLOOKUP($F80,'4주차'!$F$5:$I$406,3,FALSE)),"")</f>
        <v>25(라)</v>
      </c>
      <c r="CE80" s="1" t="str">
        <f>IFERROR(VLOOKUP($BC80,'4주차'!$F$5:$I$400,4,FALSE)," ")</f>
        <v>라이브</v>
      </c>
      <c r="CG80" s="1">
        <f>수강생명단!$C76</f>
        <v>37298</v>
      </c>
      <c r="CH80" s="1" t="str">
        <f>수강생명단!D76</f>
        <v>김태훈A</v>
      </c>
      <c r="CI80" s="1" t="str">
        <f>IFERROR(IF(VLOOKUP($BH80,'4주차'!$K$5:$N$406,3,FALSE)="","",VLOOKUP($AJ80,'4주차'!$K$5:$WU$406,3,FALSE)),"")</f>
        <v>40(라)</v>
      </c>
      <c r="CJ80" s="1" t="str">
        <f>IFERROR(VLOOKUP($BH80,'4주차'!$K$5:$N$400,4,FALSE)," ")</f>
        <v>라이브</v>
      </c>
      <c r="CL80" s="1">
        <f>수강생명단!$C76</f>
        <v>37298</v>
      </c>
      <c r="CM80" s="1" t="str">
        <f>수강생명단!D76</f>
        <v>김태훈A</v>
      </c>
      <c r="CN80" s="1" t="str">
        <f>IFERROR(IF(VLOOKUP($BM80,'4주차'!$P$5:$S$406,3,FALSE)="","",VLOOKUP($BM80,'4주차'!$P$5:$S$406,3,FALSE)),"")</f>
        <v>35(라)</v>
      </c>
      <c r="CO80" s="1" t="str">
        <f>IFERROR(VLOOKUP($BM80,'4주차'!$P$5:$S$400,4,FALSE)," ")</f>
        <v>라이브</v>
      </c>
      <c r="CQ80" s="1">
        <f>수강생명단!$C76</f>
        <v>37298</v>
      </c>
      <c r="CR80" s="1">
        <f>수강생명단!C76</f>
        <v>37298</v>
      </c>
      <c r="CS80" s="1" t="str">
        <f>IFERROR(IF(VLOOKUP($BS80,'4주차'!$V$5:$X$406,3,FALSE)="","",VLOOKUP($BS80,'4주차'!$V$5:$X$406,3,FALSE)),"")</f>
        <v>50(라)</v>
      </c>
      <c r="CV80" s="1">
        <v>73</v>
      </c>
      <c r="CW80" s="1" t="str">
        <f>수강생명단!D76</f>
        <v>김태훈A</v>
      </c>
      <c r="CX80" s="1" t="str">
        <f>IFERROR(VLOOKUP($BX80,'5주차'!$B$5:$D$400,2,FALSE),"불참")</f>
        <v>35(라)</v>
      </c>
      <c r="CY80" s="1" t="str">
        <f>IFERROR(VLOOKUP($AY80,'5주차'!$B$5:$D$400,3,FALSE),"불참")</f>
        <v>라이브</v>
      </c>
      <c r="DA80" s="1">
        <v>73</v>
      </c>
      <c r="DB80" s="1" t="str">
        <f>수강생명단!D76</f>
        <v>김태훈A</v>
      </c>
      <c r="DC80" s="1" t="str">
        <f>IFERROR(VLOOKUP($CC80,'5주차'!$G$5:$I$400,2,FALSE),"불참")</f>
        <v>불참</v>
      </c>
      <c r="DD80" s="1" t="str">
        <f>IFERROR(VLOOKUP($CC80,'5주차'!$G$5:$I$400,3,FALSE),"불참")</f>
        <v>불참</v>
      </c>
      <c r="DF80" s="1">
        <v>73</v>
      </c>
      <c r="DG80" s="1" t="str">
        <f>수강생명단!D76</f>
        <v>김태훈A</v>
      </c>
      <c r="DH80" s="1" t="str">
        <f>IFERROR(VLOOKUP($CH80,'5주차'!$V$5:$X$400,2,FALSE),"불참")</f>
        <v>불참</v>
      </c>
      <c r="DI80" s="1" t="str">
        <f>IFERROR(VLOOKUP($BI80,'5주차'!$V$5:$X$400,3,FALSE),"불참")</f>
        <v>불참</v>
      </c>
      <c r="DK80" s="1">
        <v>73</v>
      </c>
      <c r="DL80" s="1" t="str">
        <f>수강생명단!D76</f>
        <v>김태훈A</v>
      </c>
      <c r="DM80" s="1" t="str">
        <f>IFERROR(VLOOKUP($CM80,'5주차'!$AA$5:$AC$400,2,FALSE),"불참")</f>
        <v>불참</v>
      </c>
      <c r="DN80" s="1" t="str">
        <f>IFERROR(VLOOKUP($CM80,'5주차'!$AA$5:$AC$400,3,FALSE),"불참")</f>
        <v>불참</v>
      </c>
      <c r="DP80" s="1">
        <v>73</v>
      </c>
      <c r="DQ80" s="1" t="str">
        <f>수강생명단!D76</f>
        <v>김태훈A</v>
      </c>
      <c r="DR80" s="1" t="str">
        <f>IFERROR(VLOOKUP(#REF!,'5주차'!$AF$5:$AH$400,2,FALSE),"불참")</f>
        <v>불참</v>
      </c>
      <c r="DS80" s="1" t="str">
        <f>IFERROR(VLOOKUP(#REF!,'5주차'!$AF$5:$AH$400,3,FALSE),"불참")</f>
        <v>불참</v>
      </c>
      <c r="DU80" s="1">
        <v>73</v>
      </c>
      <c r="DV80" s="1">
        <f>수강생명단!C76</f>
        <v>37298</v>
      </c>
      <c r="DW80" s="1" t="str">
        <f>IFERROR(VLOOKUP($DV80,'5주차'!$AK$5:$AL$400,2,FALSE),"불참")</f>
        <v>불참</v>
      </c>
      <c r="DX80" s="1" t="str">
        <f>IFERROR(VLOOKUP($DV80,'5주차'!$AK$5:$AL$400,2,FALSE),"불참")</f>
        <v>불참</v>
      </c>
    </row>
    <row r="81" spans="1:128" ht="21.95" customHeight="1" x14ac:dyDescent="0.15">
      <c r="A81" s="1">
        <f>수강생명단!$C77</f>
        <v>41252</v>
      </c>
      <c r="B81" s="1" t="str">
        <f>수강생명단!D77</f>
        <v>김하은</v>
      </c>
      <c r="C81" s="1">
        <f>IFERROR(IF(VLOOKUP($A81,'1주차'!$A$5:$D$393,3,FALSE)="","",VLOOKUP($A81,'1주차'!$A$5:$D$393,3,FALSE)),"")</f>
        <v>60</v>
      </c>
      <c r="D81" s="1" t="str">
        <f>IFERROR(IF(VLOOKUP($Q81,'1주차'!$A$5:$D$393,4,FALSE)="","",VLOOKUP($B81,'1주차'!$Q$5:$S$393,3,FALSE)),"")</f>
        <v/>
      </c>
      <c r="F81" s="1">
        <f>수강생명단!C77</f>
        <v>41252</v>
      </c>
      <c r="G81" s="1" t="str">
        <f>수강생명단!D77</f>
        <v>김하은</v>
      </c>
      <c r="H81" s="1">
        <f>IFERROR(IF(VLOOKUP($F81,'1주차'!$F$5:$I$393,3,FALSE)="","",VLOOKUP($F81,'1주차'!$F$5:$I$393,3,FALSE)),"")</f>
        <v>70</v>
      </c>
      <c r="I81" s="1" t="str">
        <f>IFERROR(IF(VLOOKUP($Q81,'1주차'!$F$5:$I$393,3,FALSE)="","",VLOOKUP($B81,'1주차'!$Q$5:$S$393,3,FALSE)),"")</f>
        <v/>
      </c>
      <c r="K81" s="1">
        <f>수강생명단!C77</f>
        <v>41252</v>
      </c>
      <c r="L81" s="1" t="str">
        <f>수강생명단!D77</f>
        <v>김하은</v>
      </c>
      <c r="M81" s="1">
        <f>IFERROR(IF(VLOOKUP($K81,'1주차'!$K$5:$N$393,3,FALSE)="","",VLOOKUP($K81,'1주차'!$K$5:$N$393,3,FALSE)),"")</f>
        <v>55</v>
      </c>
      <c r="N81" s="1" t="str">
        <f>IFERROR(IF(VLOOKUP($Q81,'1주차'!$N$5:$KQ$393,3,FALSE)="","",VLOOKUP($B81,'1주차'!$Q$5:$S$393,3,FALSE)),"")</f>
        <v/>
      </c>
      <c r="P81" s="1">
        <f>수강생명단!C77</f>
        <v>41252</v>
      </c>
      <c r="Q81" s="1" t="str">
        <f>수강생명단!D77</f>
        <v>김하은</v>
      </c>
      <c r="R81" s="1">
        <f>IFERROR(IF(VLOOKUP($P81,'1주차'!$P$5:$S$393,3,FALSE)="","",VLOOKUP($P81,'1주차'!$P$5:$S$393,3,FALSE)),"")</f>
        <v>80</v>
      </c>
      <c r="S81" s="1">
        <f>IFERROR(IF(VLOOKUP($P81,'1주차'!$P$5:$S$393,4,FALSE)="","",VLOOKUP($P81,'1주차'!$P$5:$S$393,4,FALSE)),"")</f>
        <v>80</v>
      </c>
      <c r="U81" s="1">
        <f>수강생명단!C77</f>
        <v>41252</v>
      </c>
      <c r="V81" s="1" t="str">
        <f>수강생명단!D77</f>
        <v>김하은</v>
      </c>
      <c r="Z81" s="1">
        <f>수강생명단!$C77</f>
        <v>41252</v>
      </c>
      <c r="AA81" s="1" t="str">
        <f>수강생명단!D77</f>
        <v>김하은</v>
      </c>
      <c r="AB81" s="1">
        <f>IFERROR(IF(VLOOKUP($A81,'2주차'!$A$5:$D$406,3,FALSE)="","",VLOOKUP($A81,'2주차'!$A$5:$D$406,3,FALSE)),"")</f>
        <v>60</v>
      </c>
      <c r="AC81" s="1">
        <f>IFERROR(VLOOKUP($Z81,'2주차'!$A$5:$D$400,4,FALSE)," ")</f>
        <v>90</v>
      </c>
      <c r="AE81" s="1">
        <f>수강생명단!$C77</f>
        <v>41252</v>
      </c>
      <c r="AF81" s="1" t="str">
        <f>수강생명단!D77</f>
        <v>김하은</v>
      </c>
      <c r="AG81" s="1">
        <f>IFERROR(IF(VLOOKUP($AE81,'2주차'!$F$5:$I$406,3,FALSE)="","",VLOOKUP($F81,'2주차'!$F$5:$I$406,3,FALSE)),"")</f>
        <v>70</v>
      </c>
      <c r="AH81" s="1">
        <f>IFERROR(VLOOKUP($AE81,'2주차'!$F$5:$I$400,4,FALSE)," ")</f>
        <v>70</v>
      </c>
      <c r="AJ81" s="1">
        <f>수강생명단!$C77</f>
        <v>41252</v>
      </c>
      <c r="AK81" s="1" t="str">
        <f>수강생명단!D77</f>
        <v>김하은</v>
      </c>
      <c r="AL81" s="1">
        <f>IFERROR(IF(VLOOKUP($AJ81,'2주차'!$U$5:$X$406,3,FALSE)="","",VLOOKUP($F81,'2주차'!$U$5:$X$406,3,FALSE)),"")</f>
        <v>55</v>
      </c>
      <c r="AM81" s="1">
        <f>IFERROR(VLOOKUP($AJ81,'2주차'!$U$5:$X$400,4,FALSE)," ")</f>
        <v>30</v>
      </c>
      <c r="AO81" s="1">
        <f>수강생명단!$C77</f>
        <v>41252</v>
      </c>
      <c r="AP81" s="1" t="str">
        <f>수강생명단!D77</f>
        <v>김하은</v>
      </c>
      <c r="AQ81" s="1">
        <f>IFERROR(IF(VLOOKUP($AO81,'2주차'!$Z$5:$AC$406,3,FALSE)="","",VLOOKUP($AO81,'2주차'!$Z$5:$AC$406,3,FALSE)),"")</f>
        <v>70</v>
      </c>
      <c r="AR81" s="1">
        <f>IFERROR(VLOOKUP($AO81,'2주차'!$Z$5:$AC$400,4,FALSE)," ")</f>
        <v>40</v>
      </c>
      <c r="AT81" s="1">
        <f>수강생명단!$C77</f>
        <v>41252</v>
      </c>
      <c r="AU81" s="1">
        <f>수강생명단!C77</f>
        <v>41252</v>
      </c>
      <c r="AV81" s="1">
        <f>IFERROR(IF(VLOOKUP($AU81,'2주차'!$AF$5:$AI$406,3,FALSE)="","",VLOOKUP($AU81,'2주차'!$AF$5:$AI$406,3,FALSE)),"")</f>
        <v>81</v>
      </c>
      <c r="AX81" s="1">
        <f>수강생명단!$C77</f>
        <v>41252</v>
      </c>
      <c r="AY81" s="1" t="str">
        <f>수강생명단!D77</f>
        <v>김하은</v>
      </c>
      <c r="AZ81" s="1">
        <f>IFERROR(IF(VLOOKUP($A81,'3주차'!$A$5:$D$406,3,FALSE)="","",VLOOKUP($A81,'3주차'!$A$5:$D$406,3,FALSE)),"")</f>
        <v>60</v>
      </c>
      <c r="BA81" s="1">
        <f>IFERROR(VLOOKUP($Z81,'3주차'!$A$5:$D$400,4,FALSE)," ")</f>
        <v>80</v>
      </c>
      <c r="BC81" s="1">
        <f>수강생명단!$C77</f>
        <v>41252</v>
      </c>
      <c r="BD81" s="1" t="str">
        <f>수강생명단!D77</f>
        <v>김하은</v>
      </c>
      <c r="BE81" s="1">
        <f>IFERROR(IF(VLOOKUP($BC81,'3주차'!$F$5:$I$406,3,FALSE)="","",VLOOKUP($F81,'3주차'!$F$5:$I$406,3,FALSE)),"")</f>
        <v>50</v>
      </c>
      <c r="BF81" s="1">
        <f>IFERROR(VLOOKUP($BC81,'3주차'!$F$5:$I$400,4,FALSE)," ")</f>
        <v>40</v>
      </c>
      <c r="BH81" s="1">
        <f>수강생명단!$C77</f>
        <v>41252</v>
      </c>
      <c r="BI81" s="1" t="str">
        <f>수강생명단!D77</f>
        <v>김하은</v>
      </c>
      <c r="BJ81" s="1">
        <f>IFERROR(IF(VLOOKUP($BH81,'3주차'!$K$5:$N$406,3,FALSE)="","",VLOOKUP($AJ81,'3주차'!$K$5:$XN$406,3,FALSE)),"")</f>
        <v>65</v>
      </c>
      <c r="BK81" s="1">
        <f>IFERROR(VLOOKUP($BH81,'3주차'!$K$5:$N$400,4,FALSE)," ")</f>
        <v>70</v>
      </c>
      <c r="BM81" s="1">
        <f>수강생명단!$C77</f>
        <v>41252</v>
      </c>
      <c r="BN81" s="1" t="str">
        <f>수강생명단!D77</f>
        <v>김하은</v>
      </c>
      <c r="BO81" s="1">
        <f>IFERROR(IF(VLOOKUP($BM81,'3주차'!$P$5:$S$406,3,FALSE)="","",VLOOKUP($BM81,'3주차'!$P$5:$S$406,3,FALSE)),"")</f>
        <v>55</v>
      </c>
      <c r="BP81" s="1">
        <f>IFERROR(VLOOKUP($BM81,'3주차'!$P$5:$S$400,4,FALSE)," ")</f>
        <v>60</v>
      </c>
      <c r="BR81" s="1">
        <f>수강생명단!$C77</f>
        <v>41252</v>
      </c>
      <c r="BS81" s="1">
        <f>수강생명단!C77</f>
        <v>41252</v>
      </c>
      <c r="BT81" s="1">
        <f>IFERROR(IF(VLOOKUP($BS81,'3주차'!$V$5:$X$406,3,FALSE)="","",VLOOKUP($BS81,'3주차'!$V$5:$X$406,3,FALSE)),"")</f>
        <v>86</v>
      </c>
      <c r="BW81" s="1">
        <f>수강생명단!$C77</f>
        <v>41252</v>
      </c>
      <c r="BX81" s="1" t="str">
        <f>수강생명단!D77</f>
        <v>김하은</v>
      </c>
      <c r="BY81" s="1">
        <f>IFERROR(IF(VLOOKUP($A81,'4주차'!$A$5:$D$406,3,FALSE)="","",VLOOKUP($A81,'4주차'!$A$5:$D$406,3,FALSE)),"")</f>
        <v>65</v>
      </c>
      <c r="BZ81" s="1">
        <f>IFERROR(VLOOKUP($Z81,'4주차'!$A$5:$D$400,4,FALSE)," ")</f>
        <v>70</v>
      </c>
      <c r="CB81" s="1">
        <f>수강생명단!$C77</f>
        <v>41252</v>
      </c>
      <c r="CC81" s="1" t="str">
        <f>수강생명단!D77</f>
        <v>김하은</v>
      </c>
      <c r="CD81" s="1">
        <f>IFERROR(IF(VLOOKUP($BC81,'4주차'!$F$5:$I$406,3,FALSE)="","",VLOOKUP($F81,'4주차'!$F$5:$I$406,3,FALSE)),"")</f>
        <v>70</v>
      </c>
      <c r="CE81" s="1">
        <f>IFERROR(VLOOKUP($BC81,'4주차'!$F$5:$I$400,4,FALSE)," ")</f>
        <v>80</v>
      </c>
      <c r="CG81" s="1">
        <f>수강생명단!$C77</f>
        <v>41252</v>
      </c>
      <c r="CH81" s="1" t="str">
        <f>수강생명단!D77</f>
        <v>김하은</v>
      </c>
      <c r="CI81" s="1">
        <f>IFERROR(IF(VLOOKUP($BH81,'4주차'!$K$5:$N$406,3,FALSE)="","",VLOOKUP($AJ81,'4주차'!$K$5:$WU$406,3,FALSE)),"")</f>
        <v>40</v>
      </c>
      <c r="CJ81" s="1">
        <f>IFERROR(VLOOKUP($BH81,'4주차'!$K$5:$N$400,4,FALSE)," ")</f>
        <v>0</v>
      </c>
      <c r="CL81" s="1">
        <f>수강생명단!$C77</f>
        <v>41252</v>
      </c>
      <c r="CM81" s="1" t="str">
        <f>수강생명단!D77</f>
        <v>김하은</v>
      </c>
      <c r="CN81" s="1">
        <f>IFERROR(IF(VLOOKUP($BM81,'4주차'!$P$5:$S$406,3,FALSE)="","",VLOOKUP($BM81,'4주차'!$P$5:$S$406,3,FALSE)),"")</f>
        <v>70</v>
      </c>
      <c r="CO81" s="1">
        <f>IFERROR(VLOOKUP($BM81,'4주차'!$P$5:$S$400,4,FALSE)," ")</f>
        <v>30</v>
      </c>
      <c r="CQ81" s="1">
        <f>수강생명단!$C77</f>
        <v>41252</v>
      </c>
      <c r="CR81" s="1">
        <f>수강생명단!C77</f>
        <v>41252</v>
      </c>
      <c r="CS81" s="1">
        <f>IFERROR(IF(VLOOKUP($BS81,'4주차'!$V$5:$X$406,3,FALSE)="","",VLOOKUP($BS81,'4주차'!$V$5:$X$406,3,FALSE)),"")</f>
        <v>92</v>
      </c>
      <c r="CV81" s="1">
        <v>74</v>
      </c>
      <c r="CW81" s="1" t="str">
        <f>수강생명단!D77</f>
        <v>김하은</v>
      </c>
      <c r="CX81" s="1">
        <f>IFERROR(VLOOKUP($BX81,'5주차'!$B$5:$D$400,2,FALSE),"불참")</f>
        <v>55</v>
      </c>
      <c r="CY81" s="1">
        <f>IFERROR(VLOOKUP($AY81,'5주차'!$B$5:$D$400,3,FALSE),"불참")</f>
        <v>40</v>
      </c>
      <c r="DA81" s="1">
        <v>74</v>
      </c>
      <c r="DB81" s="1" t="str">
        <f>수강생명단!D77</f>
        <v>김하은</v>
      </c>
      <c r="DC81" s="1" t="str">
        <f>IFERROR(VLOOKUP($CC81,'5주차'!$G$5:$I$400,2,FALSE),"불참")</f>
        <v>불참</v>
      </c>
      <c r="DD81" s="1" t="str">
        <f>IFERROR(VLOOKUP($CC81,'5주차'!$G$5:$I$400,3,FALSE),"불참")</f>
        <v>불참</v>
      </c>
      <c r="DF81" s="1">
        <v>74</v>
      </c>
      <c r="DG81" s="1" t="str">
        <f>수강생명단!D77</f>
        <v>김하은</v>
      </c>
      <c r="DH81" s="1" t="str">
        <f>IFERROR(VLOOKUP($CH81,'5주차'!$V$5:$X$400,2,FALSE),"불참")</f>
        <v>불참</v>
      </c>
      <c r="DI81" s="1" t="str">
        <f>IFERROR(VLOOKUP($BI81,'5주차'!$V$5:$X$400,3,FALSE),"불참")</f>
        <v>불참</v>
      </c>
      <c r="DK81" s="1">
        <v>74</v>
      </c>
      <c r="DL81" s="1" t="str">
        <f>수강생명단!D77</f>
        <v>김하은</v>
      </c>
      <c r="DM81" s="1" t="str">
        <f>IFERROR(VLOOKUP($CM81,'5주차'!$AA$5:$AC$400,2,FALSE),"불참")</f>
        <v>불참</v>
      </c>
      <c r="DN81" s="1" t="str">
        <f>IFERROR(VLOOKUP($CM81,'5주차'!$AA$5:$AC$400,3,FALSE),"불참")</f>
        <v>불참</v>
      </c>
      <c r="DP81" s="1">
        <v>74</v>
      </c>
      <c r="DQ81" s="1" t="str">
        <f>수강생명단!D77</f>
        <v>김하은</v>
      </c>
      <c r="DR81" s="1" t="str">
        <f>IFERROR(VLOOKUP(#REF!,'5주차'!$AF$5:$AH$400,2,FALSE),"불참")</f>
        <v>불참</v>
      </c>
      <c r="DS81" s="1" t="str">
        <f>IFERROR(VLOOKUP(#REF!,'5주차'!$AF$5:$AH$400,3,FALSE),"불참")</f>
        <v>불참</v>
      </c>
      <c r="DU81" s="1">
        <v>74</v>
      </c>
      <c r="DV81" s="1">
        <f>수강생명단!C77</f>
        <v>41252</v>
      </c>
      <c r="DW81" s="1" t="str">
        <f>IFERROR(VLOOKUP($DV81,'5주차'!$AK$5:$AL$400,2,FALSE),"불참")</f>
        <v>불참</v>
      </c>
      <c r="DX81" s="1" t="str">
        <f>IFERROR(VLOOKUP($DV81,'5주차'!$AK$5:$AL$400,2,FALSE),"불참")</f>
        <v>불참</v>
      </c>
    </row>
    <row r="82" spans="1:128" ht="21.95" customHeight="1" x14ac:dyDescent="0.15">
      <c r="A82" s="1">
        <f>수강생명단!$C78</f>
        <v>32657</v>
      </c>
      <c r="B82" s="1" t="str">
        <f>수강생명단!D78</f>
        <v>김한비</v>
      </c>
      <c r="C82" s="1">
        <f>IFERROR(IF(VLOOKUP($A82,'1주차'!$A$5:$D$393,3,FALSE)="","",VLOOKUP($A82,'1주차'!$A$5:$D$393,3,FALSE)),"")</f>
        <v>75</v>
      </c>
      <c r="D82" s="1" t="str">
        <f>IFERROR(IF(VLOOKUP($Q82,'1주차'!$A$5:$D$393,4,FALSE)="","",VLOOKUP($B82,'1주차'!$Q$5:$S$393,3,FALSE)),"")</f>
        <v/>
      </c>
      <c r="F82" s="1">
        <f>수강생명단!C78</f>
        <v>32657</v>
      </c>
      <c r="G82" s="1" t="str">
        <f>수강생명단!D78</f>
        <v>김한비</v>
      </c>
      <c r="H82" s="1">
        <f>IFERROR(IF(VLOOKUP($F82,'1주차'!$F$5:$I$393,3,FALSE)="","",VLOOKUP($F82,'1주차'!$F$5:$I$393,3,FALSE)),"")</f>
        <v>90</v>
      </c>
      <c r="I82" s="1" t="str">
        <f>IFERROR(IF(VLOOKUP($Q82,'1주차'!$F$5:$I$393,3,FALSE)="","",VLOOKUP($B82,'1주차'!$Q$5:$S$393,3,FALSE)),"")</f>
        <v/>
      </c>
      <c r="K82" s="1">
        <f>수강생명단!C78</f>
        <v>32657</v>
      </c>
      <c r="L82" s="1" t="str">
        <f>수강생명단!D78</f>
        <v>김한비</v>
      </c>
      <c r="M82" s="1">
        <f>IFERROR(IF(VLOOKUP($K82,'1주차'!$K$5:$N$393,3,FALSE)="","",VLOOKUP($K82,'1주차'!$K$5:$N$393,3,FALSE)),"")</f>
        <v>80</v>
      </c>
      <c r="N82" s="1" t="str">
        <f>IFERROR(IF(VLOOKUP($Q82,'1주차'!$N$5:$KQ$393,3,FALSE)="","",VLOOKUP($B82,'1주차'!$Q$5:$S$393,3,FALSE)),"")</f>
        <v/>
      </c>
      <c r="P82" s="1">
        <f>수강생명단!C78</f>
        <v>32657</v>
      </c>
      <c r="Q82" s="1" t="str">
        <f>수강생명단!D78</f>
        <v>김한비</v>
      </c>
      <c r="R82" s="1">
        <f>IFERROR(IF(VLOOKUP($P82,'1주차'!$P$5:$S$393,3,FALSE)="","",VLOOKUP($P82,'1주차'!$P$5:$S$393,3,FALSE)),"")</f>
        <v>85</v>
      </c>
      <c r="S82" s="1">
        <f>IFERROR(IF(VLOOKUP($P82,'1주차'!$P$5:$S$393,4,FALSE)="","",VLOOKUP($P82,'1주차'!$P$5:$S$393,4,FALSE)),"")</f>
        <v>70</v>
      </c>
      <c r="U82" s="1">
        <f>수강생명단!C78</f>
        <v>32657</v>
      </c>
      <c r="V82" s="1" t="str">
        <f>수강생명단!D78</f>
        <v>김한비</v>
      </c>
      <c r="Z82" s="1">
        <f>수강생명단!$C78</f>
        <v>32657</v>
      </c>
      <c r="AA82" s="1" t="str">
        <f>수강생명단!D78</f>
        <v>김한비</v>
      </c>
      <c r="AB82" s="1">
        <f>IFERROR(IF(VLOOKUP($A82,'2주차'!$A$5:$D$406,3,FALSE)="","",VLOOKUP($A82,'2주차'!$A$5:$D$406,3,FALSE)),"")</f>
        <v>85</v>
      </c>
      <c r="AC82" s="1">
        <f>IFERROR(VLOOKUP($Z82,'2주차'!$A$5:$D$400,4,FALSE)," ")</f>
        <v>90</v>
      </c>
      <c r="AE82" s="1">
        <f>수강생명단!$C78</f>
        <v>32657</v>
      </c>
      <c r="AF82" s="1" t="str">
        <f>수강생명단!D78</f>
        <v>김한비</v>
      </c>
      <c r="AG82" s="1">
        <f>IFERROR(IF(VLOOKUP($AE82,'2주차'!$F$5:$I$406,3,FALSE)="","",VLOOKUP($F82,'2주차'!$F$5:$I$406,3,FALSE)),"")</f>
        <v>90</v>
      </c>
      <c r="AH82" s="1">
        <f>IFERROR(VLOOKUP($AE82,'2주차'!$F$5:$I$400,4,FALSE)," ")</f>
        <v>90</v>
      </c>
      <c r="AJ82" s="1">
        <f>수강생명단!$C78</f>
        <v>32657</v>
      </c>
      <c r="AK82" s="1" t="str">
        <f>수강생명단!D78</f>
        <v>김한비</v>
      </c>
      <c r="AL82" s="1">
        <f>IFERROR(IF(VLOOKUP($AJ82,'2주차'!$U$5:$X$406,3,FALSE)="","",VLOOKUP($F82,'2주차'!$U$5:$X$406,3,FALSE)),"")</f>
        <v>80</v>
      </c>
      <c r="AM82" s="1">
        <f>IFERROR(VLOOKUP($AJ82,'2주차'!$U$5:$X$400,4,FALSE)," ")</f>
        <v>90</v>
      </c>
      <c r="AO82" s="1">
        <f>수강생명단!$C78</f>
        <v>32657</v>
      </c>
      <c r="AP82" s="1" t="str">
        <f>수강생명단!D78</f>
        <v>김한비</v>
      </c>
      <c r="AQ82" s="1">
        <f>IFERROR(IF(VLOOKUP($AO82,'2주차'!$Z$5:$AC$406,3,FALSE)="","",VLOOKUP($AO82,'2주차'!$Z$5:$AC$406,3,FALSE)),"")</f>
        <v>90</v>
      </c>
      <c r="AR82" s="1">
        <f>IFERROR(VLOOKUP($AO82,'2주차'!$Z$5:$AC$400,4,FALSE)," ")</f>
        <v>80</v>
      </c>
      <c r="AT82" s="1">
        <f>수강생명단!$C78</f>
        <v>32657</v>
      </c>
      <c r="AU82" s="1">
        <f>수강생명단!C78</f>
        <v>32657</v>
      </c>
      <c r="AV82" s="1">
        <f>IFERROR(IF(VLOOKUP($AU82,'2주차'!$AF$5:$AI$406,3,FALSE)="","",VLOOKUP($AU82,'2주차'!$AF$5:$AI$406,3,FALSE)),"")</f>
        <v>93</v>
      </c>
      <c r="AX82" s="1">
        <f>수강생명단!$C78</f>
        <v>32657</v>
      </c>
      <c r="AY82" s="1" t="str">
        <f>수강생명단!D78</f>
        <v>김한비</v>
      </c>
      <c r="AZ82" s="1">
        <f>IFERROR(IF(VLOOKUP($A82,'3주차'!$A$5:$D$406,3,FALSE)="","",VLOOKUP($A82,'3주차'!$A$5:$D$406,3,FALSE)),"")</f>
        <v>80</v>
      </c>
      <c r="BA82" s="1">
        <f>IFERROR(VLOOKUP($Z82,'3주차'!$A$5:$D$400,4,FALSE)," ")</f>
        <v>100</v>
      </c>
      <c r="BC82" s="1">
        <f>수강생명단!$C78</f>
        <v>32657</v>
      </c>
      <c r="BD82" s="1" t="str">
        <f>수강생명단!D78</f>
        <v>김한비</v>
      </c>
      <c r="BE82" s="1">
        <f>IFERROR(IF(VLOOKUP($BC82,'3주차'!$F$5:$I$406,3,FALSE)="","",VLOOKUP($F82,'3주차'!$F$5:$I$406,3,FALSE)),"")</f>
        <v>95</v>
      </c>
      <c r="BF82" s="1">
        <f>IFERROR(VLOOKUP($BC82,'3주차'!$F$5:$I$400,4,FALSE)," ")</f>
        <v>80</v>
      </c>
      <c r="BH82" s="1">
        <f>수강생명단!$C78</f>
        <v>32657</v>
      </c>
      <c r="BI82" s="1" t="str">
        <f>수강생명단!D78</f>
        <v>김한비</v>
      </c>
      <c r="BJ82" s="1">
        <f>IFERROR(IF(VLOOKUP($BH82,'3주차'!$K$5:$N$406,3,FALSE)="","",VLOOKUP($AJ82,'3주차'!$K$5:$XN$406,3,FALSE)),"")</f>
        <v>75</v>
      </c>
      <c r="BK82" s="1">
        <f>IFERROR(VLOOKUP($BH82,'3주차'!$K$5:$N$400,4,FALSE)," ")</f>
        <v>100</v>
      </c>
      <c r="BM82" s="1">
        <f>수강생명단!$C78</f>
        <v>32657</v>
      </c>
      <c r="BN82" s="1" t="str">
        <f>수강생명단!D78</f>
        <v>김한비</v>
      </c>
      <c r="BO82" s="1">
        <f>IFERROR(IF(VLOOKUP($BM82,'3주차'!$P$5:$S$406,3,FALSE)="","",VLOOKUP($BM82,'3주차'!$P$5:$S$406,3,FALSE)),"")</f>
        <v>85</v>
      </c>
      <c r="BP82" s="1">
        <f>IFERROR(VLOOKUP($BM82,'3주차'!$P$5:$S$400,4,FALSE)," ")</f>
        <v>100</v>
      </c>
      <c r="BR82" s="1">
        <f>수강생명단!$C78</f>
        <v>32657</v>
      </c>
      <c r="BS82" s="1">
        <f>수강생명단!C78</f>
        <v>32657</v>
      </c>
      <c r="BT82" s="1">
        <f>IFERROR(IF(VLOOKUP($BS82,'3주차'!$V$5:$X$406,3,FALSE)="","",VLOOKUP($BS82,'3주차'!$V$5:$X$406,3,FALSE)),"")</f>
        <v>92</v>
      </c>
      <c r="BW82" s="1">
        <f>수강생명단!$C78</f>
        <v>32657</v>
      </c>
      <c r="BX82" s="1" t="str">
        <f>수강생명단!D78</f>
        <v>김한비</v>
      </c>
      <c r="BY82" s="1">
        <f>IFERROR(IF(VLOOKUP($A82,'4주차'!$A$5:$D$406,3,FALSE)="","",VLOOKUP($A82,'4주차'!$A$5:$D$406,3,FALSE)),"")</f>
        <v>65</v>
      </c>
      <c r="BZ82" s="1">
        <f>IFERROR(VLOOKUP($Z82,'4주차'!$A$5:$D$400,4,FALSE)," ")</f>
        <v>40</v>
      </c>
      <c r="CB82" s="1">
        <f>수강생명단!$C78</f>
        <v>32657</v>
      </c>
      <c r="CC82" s="1" t="str">
        <f>수강생명단!D78</f>
        <v>김한비</v>
      </c>
      <c r="CD82" s="1">
        <f>IFERROR(IF(VLOOKUP($BC82,'4주차'!$F$5:$I$406,3,FALSE)="","",VLOOKUP($F82,'4주차'!$F$5:$I$406,3,FALSE)),"")</f>
        <v>70</v>
      </c>
      <c r="CE82" s="1">
        <f>IFERROR(VLOOKUP($BC82,'4주차'!$F$5:$I$400,4,FALSE)," ")</f>
        <v>100</v>
      </c>
      <c r="CG82" s="1">
        <f>수강생명단!$C78</f>
        <v>32657</v>
      </c>
      <c r="CH82" s="1" t="str">
        <f>수강생명단!D78</f>
        <v>김한비</v>
      </c>
      <c r="CI82" s="1">
        <f>IFERROR(IF(VLOOKUP($BH82,'4주차'!$K$5:$N$406,3,FALSE)="","",VLOOKUP($AJ82,'4주차'!$K$5:$WU$406,3,FALSE)),"")</f>
        <v>90</v>
      </c>
      <c r="CJ82" s="1">
        <f>IFERROR(VLOOKUP($BH82,'4주차'!$K$5:$N$400,4,FALSE)," ")</f>
        <v>90</v>
      </c>
      <c r="CL82" s="1">
        <f>수강생명단!$C78</f>
        <v>32657</v>
      </c>
      <c r="CM82" s="1" t="str">
        <f>수강생명단!D78</f>
        <v>김한비</v>
      </c>
      <c r="CN82" s="1">
        <f>IFERROR(IF(VLOOKUP($BM82,'4주차'!$P$5:$S$406,3,FALSE)="","",VLOOKUP($BM82,'4주차'!$P$5:$S$406,3,FALSE)),"")</f>
        <v>60</v>
      </c>
      <c r="CO82" s="1">
        <f>IFERROR(VLOOKUP($BM82,'4주차'!$P$5:$S$400,4,FALSE)," ")</f>
        <v>70</v>
      </c>
      <c r="CQ82" s="1">
        <f>수강생명단!$C78</f>
        <v>32657</v>
      </c>
      <c r="CR82" s="1">
        <f>수강생명단!C78</f>
        <v>32657</v>
      </c>
      <c r="CS82" s="1">
        <f>IFERROR(IF(VLOOKUP($BS82,'4주차'!$V$5:$X$406,3,FALSE)="","",VLOOKUP($BS82,'4주차'!$V$5:$X$406,3,FALSE)),"")</f>
        <v>94</v>
      </c>
      <c r="CV82" s="1">
        <v>75</v>
      </c>
      <c r="CW82" s="1" t="str">
        <f>수강생명단!D78</f>
        <v>김한비</v>
      </c>
      <c r="CX82" s="1">
        <f>IFERROR(VLOOKUP($BX82,'5주차'!$B$5:$D$400,2,FALSE),"불참")</f>
        <v>75</v>
      </c>
      <c r="CY82" s="1">
        <f>IFERROR(VLOOKUP($AY82,'5주차'!$B$5:$D$400,3,FALSE),"불참")</f>
        <v>70</v>
      </c>
      <c r="DA82" s="1">
        <v>75</v>
      </c>
      <c r="DB82" s="1" t="str">
        <f>수강생명단!D78</f>
        <v>김한비</v>
      </c>
      <c r="DC82" s="1" t="str">
        <f>IFERROR(VLOOKUP($CC82,'5주차'!$G$5:$I$400,2,FALSE),"불참")</f>
        <v>불참</v>
      </c>
      <c r="DD82" s="1" t="str">
        <f>IFERROR(VLOOKUP($CC82,'5주차'!$G$5:$I$400,3,FALSE),"불참")</f>
        <v>불참</v>
      </c>
      <c r="DF82" s="1">
        <v>75</v>
      </c>
      <c r="DG82" s="1" t="str">
        <f>수강생명단!D78</f>
        <v>김한비</v>
      </c>
      <c r="DH82" s="1" t="str">
        <f>IFERROR(VLOOKUP($CH82,'5주차'!$V$5:$X$400,2,FALSE),"불참")</f>
        <v>불참</v>
      </c>
      <c r="DI82" s="1" t="str">
        <f>IFERROR(VLOOKUP($BI82,'5주차'!$V$5:$X$400,3,FALSE),"불참")</f>
        <v>불참</v>
      </c>
      <c r="DK82" s="1">
        <v>75</v>
      </c>
      <c r="DL82" s="1" t="str">
        <f>수강생명단!D78</f>
        <v>김한비</v>
      </c>
      <c r="DM82" s="1" t="str">
        <f>IFERROR(VLOOKUP($CM82,'5주차'!$AA$5:$AC$400,2,FALSE),"불참")</f>
        <v>불참</v>
      </c>
      <c r="DN82" s="1" t="str">
        <f>IFERROR(VLOOKUP($CM82,'5주차'!$AA$5:$AC$400,3,FALSE),"불참")</f>
        <v>불참</v>
      </c>
      <c r="DP82" s="1">
        <v>75</v>
      </c>
      <c r="DQ82" s="1" t="str">
        <f>수강생명단!D78</f>
        <v>김한비</v>
      </c>
      <c r="DR82" s="1" t="str">
        <f>IFERROR(VLOOKUP(#REF!,'5주차'!$AF$5:$AH$400,2,FALSE),"불참")</f>
        <v>불참</v>
      </c>
      <c r="DS82" s="1" t="str">
        <f>IFERROR(VLOOKUP(#REF!,'5주차'!$AF$5:$AH$400,3,FALSE),"불참")</f>
        <v>불참</v>
      </c>
      <c r="DU82" s="1">
        <v>75</v>
      </c>
      <c r="DV82" s="1">
        <f>수강생명단!C78</f>
        <v>32657</v>
      </c>
      <c r="DW82" s="1" t="str">
        <f>IFERROR(VLOOKUP($DV82,'5주차'!$AK$5:$AL$400,2,FALSE),"불참")</f>
        <v>불참</v>
      </c>
      <c r="DX82" s="1" t="str">
        <f>IFERROR(VLOOKUP($DV82,'5주차'!$AK$5:$AL$400,2,FALSE),"불참")</f>
        <v>불참</v>
      </c>
    </row>
    <row r="83" spans="1:128" ht="21.95" customHeight="1" x14ac:dyDescent="0.15">
      <c r="A83" s="1">
        <f>수강생명단!$C79</f>
        <v>35971</v>
      </c>
      <c r="B83" s="1" t="str">
        <f>수강생명단!D79</f>
        <v>김혜연</v>
      </c>
      <c r="C83" s="1">
        <f>IFERROR(IF(VLOOKUP($A83,'1주차'!$A$5:$D$393,3,FALSE)="","",VLOOKUP($A83,'1주차'!$A$5:$D$393,3,FALSE)),"")</f>
        <v>100</v>
      </c>
      <c r="D83" s="1" t="str">
        <f>IFERROR(IF(VLOOKUP($Q83,'1주차'!$A$5:$D$393,4,FALSE)="","",VLOOKUP($B83,'1주차'!$Q$5:$S$393,3,FALSE)),"")</f>
        <v/>
      </c>
      <c r="F83" s="1">
        <f>수강생명단!C79</f>
        <v>35971</v>
      </c>
      <c r="G83" s="1" t="str">
        <f>수강생명단!D79</f>
        <v>김혜연</v>
      </c>
      <c r="H83" s="1">
        <f>IFERROR(IF(VLOOKUP($F83,'1주차'!$F$5:$I$393,3,FALSE)="","",VLOOKUP($F83,'1주차'!$F$5:$I$393,3,FALSE)),"")</f>
        <v>95</v>
      </c>
      <c r="I83" s="1" t="str">
        <f>IFERROR(IF(VLOOKUP($Q83,'1주차'!$F$5:$I$393,3,FALSE)="","",VLOOKUP($B83,'1주차'!$Q$5:$S$393,3,FALSE)),"")</f>
        <v/>
      </c>
      <c r="K83" s="1">
        <f>수강생명단!C79</f>
        <v>35971</v>
      </c>
      <c r="L83" s="1" t="str">
        <f>수강생명단!D79</f>
        <v>김혜연</v>
      </c>
      <c r="M83" s="1">
        <f>IFERROR(IF(VLOOKUP($K83,'1주차'!$K$5:$N$393,3,FALSE)="","",VLOOKUP($K83,'1주차'!$K$5:$N$393,3,FALSE)),"")</f>
        <v>100</v>
      </c>
      <c r="N83" s="1" t="str">
        <f>IFERROR(IF(VLOOKUP($Q83,'1주차'!$N$5:$KQ$393,3,FALSE)="","",VLOOKUP($B83,'1주차'!$Q$5:$S$393,3,FALSE)),"")</f>
        <v/>
      </c>
      <c r="P83" s="1">
        <f>수강생명단!C79</f>
        <v>35971</v>
      </c>
      <c r="Q83" s="1" t="str">
        <f>수강생명단!D79</f>
        <v>김혜연</v>
      </c>
      <c r="R83" s="1">
        <f>IFERROR(IF(VLOOKUP($P83,'1주차'!$P$5:$S$393,3,FALSE)="","",VLOOKUP($P83,'1주차'!$P$5:$S$393,3,FALSE)),"")</f>
        <v>100</v>
      </c>
      <c r="S83" s="1">
        <f>IFERROR(IF(VLOOKUP($P83,'1주차'!$P$5:$S$393,4,FALSE)="","",VLOOKUP($P83,'1주차'!$P$5:$S$393,4,FALSE)),"")</f>
        <v>90</v>
      </c>
      <c r="U83" s="1">
        <f>수강생명단!C79</f>
        <v>35971</v>
      </c>
      <c r="V83" s="1" t="str">
        <f>수강생명단!D79</f>
        <v>김혜연</v>
      </c>
      <c r="Z83" s="1">
        <f>수강생명단!$C79</f>
        <v>35971</v>
      </c>
      <c r="AA83" s="1" t="str">
        <f>수강생명단!D79</f>
        <v>김혜연</v>
      </c>
      <c r="AB83" s="1">
        <f>IFERROR(IF(VLOOKUP($A83,'2주차'!$A$5:$D$406,3,FALSE)="","",VLOOKUP($A83,'2주차'!$A$5:$D$406,3,FALSE)),"")</f>
        <v>100</v>
      </c>
      <c r="AC83" s="1">
        <f>IFERROR(VLOOKUP($Z83,'2주차'!$A$5:$D$400,4,FALSE)," ")</f>
        <v>80</v>
      </c>
      <c r="AE83" s="1">
        <f>수강생명단!$C79</f>
        <v>35971</v>
      </c>
      <c r="AF83" s="1" t="str">
        <f>수강생명단!D79</f>
        <v>김혜연</v>
      </c>
      <c r="AG83" s="1">
        <f>IFERROR(IF(VLOOKUP($AE83,'2주차'!$F$5:$I$406,3,FALSE)="","",VLOOKUP($F83,'2주차'!$F$5:$I$406,3,FALSE)),"")</f>
        <v>95</v>
      </c>
      <c r="AH83" s="1">
        <f>IFERROR(VLOOKUP($AE83,'2주차'!$F$5:$I$400,4,FALSE)," ")</f>
        <v>90</v>
      </c>
      <c r="AJ83" s="1">
        <f>수강생명단!$C79</f>
        <v>35971</v>
      </c>
      <c r="AK83" s="1" t="str">
        <f>수강생명단!D79</f>
        <v>김혜연</v>
      </c>
      <c r="AL83" s="1">
        <f>IFERROR(IF(VLOOKUP($AJ83,'2주차'!$U$5:$X$406,3,FALSE)="","",VLOOKUP($F83,'2주차'!$U$5:$X$406,3,FALSE)),"")</f>
        <v>95</v>
      </c>
      <c r="AM83" s="1">
        <f>IFERROR(VLOOKUP($AJ83,'2주차'!$U$5:$X$400,4,FALSE)," ")</f>
        <v>90</v>
      </c>
      <c r="AO83" s="1">
        <f>수강생명단!$C79</f>
        <v>35971</v>
      </c>
      <c r="AP83" s="1" t="str">
        <f>수강생명단!D79</f>
        <v>김혜연</v>
      </c>
      <c r="AQ83" s="1">
        <f>IFERROR(IF(VLOOKUP($AO83,'2주차'!$Z$5:$AC$406,3,FALSE)="","",VLOOKUP($AO83,'2주차'!$Z$5:$AC$406,3,FALSE)),"")</f>
        <v>75</v>
      </c>
      <c r="AR83" s="1">
        <f>IFERROR(VLOOKUP($AO83,'2주차'!$Z$5:$AC$400,4,FALSE)," ")</f>
        <v>100</v>
      </c>
      <c r="AT83" s="1">
        <f>수강생명단!$C79</f>
        <v>35971</v>
      </c>
      <c r="AU83" s="1">
        <f>수강생명단!C79</f>
        <v>35971</v>
      </c>
      <c r="AV83" s="1">
        <f>IFERROR(IF(VLOOKUP($AU83,'2주차'!$AF$5:$AI$406,3,FALSE)="","",VLOOKUP($AU83,'2주차'!$AF$5:$AI$406,3,FALSE)),"")</f>
        <v>96</v>
      </c>
      <c r="AX83" s="1">
        <f>수강생명단!$C79</f>
        <v>35971</v>
      </c>
      <c r="AY83" s="1" t="str">
        <f>수강생명단!D79</f>
        <v>김혜연</v>
      </c>
      <c r="AZ83" s="1">
        <f>IFERROR(IF(VLOOKUP($A83,'3주차'!$A$5:$D$406,3,FALSE)="","",VLOOKUP($A83,'3주차'!$A$5:$D$406,3,FALSE)),"")</f>
        <v>90</v>
      </c>
      <c r="BA83" s="1">
        <f>IFERROR(VLOOKUP($Z83,'3주차'!$A$5:$D$400,4,FALSE)," ")</f>
        <v>100</v>
      </c>
      <c r="BC83" s="1">
        <f>수강생명단!$C79</f>
        <v>35971</v>
      </c>
      <c r="BD83" s="1" t="str">
        <f>수강생명단!D79</f>
        <v>김혜연</v>
      </c>
      <c r="BE83" s="1">
        <f>IFERROR(IF(VLOOKUP($BC83,'3주차'!$F$5:$I$406,3,FALSE)="","",VLOOKUP($F83,'3주차'!$F$5:$I$406,3,FALSE)),"")</f>
        <v>90</v>
      </c>
      <c r="BF83" s="1">
        <f>IFERROR(VLOOKUP($BC83,'3주차'!$F$5:$I$400,4,FALSE)," ")</f>
        <v>90</v>
      </c>
      <c r="BH83" s="1">
        <f>수강생명단!$C79</f>
        <v>35971</v>
      </c>
      <c r="BI83" s="1" t="str">
        <f>수강생명단!D79</f>
        <v>김혜연</v>
      </c>
      <c r="BJ83" s="1">
        <f>IFERROR(IF(VLOOKUP($BH83,'3주차'!$K$5:$N$406,3,FALSE)="","",VLOOKUP($AJ83,'3주차'!$K$5:$XN$406,3,FALSE)),"")</f>
        <v>100</v>
      </c>
      <c r="BK83" s="1">
        <f>IFERROR(VLOOKUP($BH83,'3주차'!$K$5:$N$400,4,FALSE)," ")</f>
        <v>90</v>
      </c>
      <c r="BM83" s="1">
        <f>수강생명단!$C79</f>
        <v>35971</v>
      </c>
      <c r="BN83" s="1" t="str">
        <f>수강생명단!D79</f>
        <v>김혜연</v>
      </c>
      <c r="BO83" s="1">
        <f>IFERROR(IF(VLOOKUP($BM83,'3주차'!$P$5:$S$406,3,FALSE)="","",VLOOKUP($BM83,'3주차'!$P$5:$S$406,3,FALSE)),"")</f>
        <v>95</v>
      </c>
      <c r="BP83" s="1">
        <f>IFERROR(VLOOKUP($BM83,'3주차'!$P$5:$S$400,4,FALSE)," ")</f>
        <v>100</v>
      </c>
      <c r="BR83" s="1">
        <f>수강생명단!$C79</f>
        <v>35971</v>
      </c>
      <c r="BS83" s="1">
        <f>수강생명단!C79</f>
        <v>35971</v>
      </c>
      <c r="BT83" s="1">
        <f>IFERROR(IF(VLOOKUP($BS83,'3주차'!$V$5:$X$406,3,FALSE)="","",VLOOKUP($BS83,'3주차'!$V$5:$X$406,3,FALSE)),"")</f>
        <v>96</v>
      </c>
      <c r="BW83" s="1">
        <f>수강생명단!$C79</f>
        <v>35971</v>
      </c>
      <c r="BX83" s="1" t="str">
        <f>수강생명단!D79</f>
        <v>김혜연</v>
      </c>
      <c r="BY83" s="1">
        <f>IFERROR(IF(VLOOKUP($A83,'4주차'!$A$5:$D$406,3,FALSE)="","",VLOOKUP($A83,'4주차'!$A$5:$D$406,3,FALSE)),"")</f>
        <v>90</v>
      </c>
      <c r="BZ83" s="1">
        <f>IFERROR(VLOOKUP($Z83,'4주차'!$A$5:$D$400,4,FALSE)," ")</f>
        <v>90</v>
      </c>
      <c r="CB83" s="1">
        <f>수강생명단!$C79</f>
        <v>35971</v>
      </c>
      <c r="CC83" s="1" t="str">
        <f>수강생명단!D79</f>
        <v>김혜연</v>
      </c>
      <c r="CD83" s="1">
        <f>IFERROR(IF(VLOOKUP($BC83,'4주차'!$F$5:$I$406,3,FALSE)="","",VLOOKUP($F83,'4주차'!$F$5:$I$406,3,FALSE)),"")</f>
        <v>90</v>
      </c>
      <c r="CE83" s="1">
        <f>IFERROR(VLOOKUP($BC83,'4주차'!$F$5:$I$400,4,FALSE)," ")</f>
        <v>80</v>
      </c>
      <c r="CG83" s="1">
        <f>수강생명단!$C79</f>
        <v>35971</v>
      </c>
      <c r="CH83" s="1" t="str">
        <f>수강생명단!D79</f>
        <v>김혜연</v>
      </c>
      <c r="CI83" s="1">
        <f>IFERROR(IF(VLOOKUP($BH83,'4주차'!$K$5:$N$406,3,FALSE)="","",VLOOKUP($AJ83,'4주차'!$K$5:$WU$406,3,FALSE)),"")</f>
        <v>95</v>
      </c>
      <c r="CJ83" s="1">
        <f>IFERROR(VLOOKUP($BH83,'4주차'!$K$5:$N$400,4,FALSE)," ")</f>
        <v>70</v>
      </c>
      <c r="CL83" s="1">
        <f>수강생명단!$C79</f>
        <v>35971</v>
      </c>
      <c r="CM83" s="1" t="str">
        <f>수강생명단!D79</f>
        <v>김혜연</v>
      </c>
      <c r="CN83" s="1">
        <f>IFERROR(IF(VLOOKUP($BM83,'4주차'!$P$5:$S$406,3,FALSE)="","",VLOOKUP($BM83,'4주차'!$P$5:$S$406,3,FALSE)),"")</f>
        <v>85</v>
      </c>
      <c r="CO83" s="1">
        <f>IFERROR(VLOOKUP($BM83,'4주차'!$P$5:$S$400,4,FALSE)," ")</f>
        <v>90</v>
      </c>
      <c r="CQ83" s="1">
        <f>수강생명단!$C79</f>
        <v>35971</v>
      </c>
      <c r="CR83" s="1">
        <f>수강생명단!C79</f>
        <v>35971</v>
      </c>
      <c r="CS83" s="1">
        <f>IFERROR(IF(VLOOKUP($BS83,'4주차'!$V$5:$X$406,3,FALSE)="","",VLOOKUP($BS83,'4주차'!$V$5:$X$406,3,FALSE)),"")</f>
        <v>97</v>
      </c>
      <c r="CV83" s="1">
        <v>76</v>
      </c>
      <c r="CW83" s="1" t="str">
        <f>수강생명단!D79</f>
        <v>김혜연</v>
      </c>
      <c r="CX83" s="1">
        <f>IFERROR(VLOOKUP($BX83,'5주차'!$B$5:$D$400,2,FALSE),"불참")</f>
        <v>100</v>
      </c>
      <c r="CY83" s="1">
        <f>IFERROR(VLOOKUP($AY83,'5주차'!$B$5:$D$400,3,FALSE),"불참")</f>
        <v>60</v>
      </c>
      <c r="DA83" s="1">
        <v>76</v>
      </c>
      <c r="DB83" s="1" t="str">
        <f>수강생명단!D79</f>
        <v>김혜연</v>
      </c>
      <c r="DC83" s="1" t="str">
        <f>IFERROR(VLOOKUP($CC83,'5주차'!$G$5:$I$400,2,FALSE),"불참")</f>
        <v>불참</v>
      </c>
      <c r="DD83" s="1" t="str">
        <f>IFERROR(VLOOKUP($CC83,'5주차'!$G$5:$I$400,3,FALSE),"불참")</f>
        <v>불참</v>
      </c>
      <c r="DF83" s="1">
        <v>76</v>
      </c>
      <c r="DG83" s="1" t="str">
        <f>수강생명단!D79</f>
        <v>김혜연</v>
      </c>
      <c r="DH83" s="1" t="str">
        <f>IFERROR(VLOOKUP($CH83,'5주차'!$V$5:$X$400,2,FALSE),"불참")</f>
        <v>불참</v>
      </c>
      <c r="DI83" s="1" t="str">
        <f>IFERROR(VLOOKUP($BI83,'5주차'!$V$5:$X$400,3,FALSE),"불참")</f>
        <v>불참</v>
      </c>
      <c r="DK83" s="1">
        <v>76</v>
      </c>
      <c r="DL83" s="1" t="str">
        <f>수강생명단!D79</f>
        <v>김혜연</v>
      </c>
      <c r="DM83" s="1" t="str">
        <f>IFERROR(VLOOKUP($CM83,'5주차'!$AA$5:$AC$400,2,FALSE),"불참")</f>
        <v>불참</v>
      </c>
      <c r="DN83" s="1" t="str">
        <f>IFERROR(VLOOKUP($CM83,'5주차'!$AA$5:$AC$400,3,FALSE),"불참")</f>
        <v>불참</v>
      </c>
      <c r="DP83" s="1">
        <v>76</v>
      </c>
      <c r="DQ83" s="1" t="str">
        <f>수강생명단!D79</f>
        <v>김혜연</v>
      </c>
      <c r="DR83" s="1" t="str">
        <f>IFERROR(VLOOKUP(#REF!,'5주차'!$AF$5:$AH$400,2,FALSE),"불참")</f>
        <v>불참</v>
      </c>
      <c r="DS83" s="1" t="str">
        <f>IFERROR(VLOOKUP(#REF!,'5주차'!$AF$5:$AH$400,3,FALSE),"불참")</f>
        <v>불참</v>
      </c>
      <c r="DU83" s="1">
        <v>76</v>
      </c>
      <c r="DV83" s="1">
        <f>수강생명단!C79</f>
        <v>35971</v>
      </c>
      <c r="DW83" s="1" t="str">
        <f>IFERROR(VLOOKUP($DV83,'5주차'!$AK$5:$AL$400,2,FALSE),"불참")</f>
        <v>불참</v>
      </c>
      <c r="DX83" s="1" t="str">
        <f>IFERROR(VLOOKUP($DV83,'5주차'!$AK$5:$AL$400,2,FALSE),"불참")</f>
        <v>불참</v>
      </c>
    </row>
    <row r="84" spans="1:128" ht="21.95" customHeight="1" x14ac:dyDescent="0.15">
      <c r="A84" s="1">
        <f>수강생명단!$C80</f>
        <v>41266</v>
      </c>
      <c r="B84" s="1" t="str">
        <f>수강생명단!D80</f>
        <v>남규혁</v>
      </c>
      <c r="C84" s="1">
        <f>IFERROR(IF(VLOOKUP($A84,'1주차'!$A$5:$D$393,3,FALSE)="","",VLOOKUP($A84,'1주차'!$A$5:$D$393,3,FALSE)),"")</f>
        <v>35</v>
      </c>
      <c r="D84" s="1" t="str">
        <f>IFERROR(IF(VLOOKUP($Q84,'1주차'!$A$5:$D$393,4,FALSE)="","",VLOOKUP($B84,'1주차'!$Q$5:$S$393,3,FALSE)),"")</f>
        <v/>
      </c>
      <c r="F84" s="1">
        <f>수강생명단!C80</f>
        <v>41266</v>
      </c>
      <c r="G84" s="1" t="str">
        <f>수강생명단!D80</f>
        <v>남규혁</v>
      </c>
      <c r="H84" s="1">
        <f>IFERROR(IF(VLOOKUP($F84,'1주차'!$F$5:$I$393,3,FALSE)="","",VLOOKUP($F84,'1주차'!$F$5:$I$393,3,FALSE)),"")</f>
        <v>45</v>
      </c>
      <c r="I84" s="1" t="str">
        <f>IFERROR(IF(VLOOKUP($Q84,'1주차'!$F$5:$I$393,3,FALSE)="","",VLOOKUP($B84,'1주차'!$Q$5:$S$393,3,FALSE)),"")</f>
        <v/>
      </c>
      <c r="K84" s="1">
        <f>수강생명단!C80</f>
        <v>41266</v>
      </c>
      <c r="L84" s="1" t="str">
        <f>수강생명단!D80</f>
        <v>남규혁</v>
      </c>
      <c r="M84" s="1">
        <f>IFERROR(IF(VLOOKUP($K84,'1주차'!$K$5:$N$393,3,FALSE)="","",VLOOKUP($K84,'1주차'!$K$5:$N$393,3,FALSE)),"")</f>
        <v>35</v>
      </c>
      <c r="N84" s="1" t="str">
        <f>IFERROR(IF(VLOOKUP($Q84,'1주차'!$N$5:$KQ$393,3,FALSE)="","",VLOOKUP($B84,'1주차'!$Q$5:$S$393,3,FALSE)),"")</f>
        <v/>
      </c>
      <c r="P84" s="1">
        <f>수강생명단!C80</f>
        <v>41266</v>
      </c>
      <c r="Q84" s="1" t="str">
        <f>수강생명단!D80</f>
        <v>남규혁</v>
      </c>
      <c r="R84" s="1">
        <f>IFERROR(IF(VLOOKUP($P84,'1주차'!$P$5:$S$393,3,FALSE)="","",VLOOKUP($P84,'1주차'!$P$5:$S$393,3,FALSE)),"")</f>
        <v>45</v>
      </c>
      <c r="S84" s="1">
        <f>IFERROR(IF(VLOOKUP($P84,'1주차'!$P$5:$S$393,4,FALSE)="","",VLOOKUP($P84,'1주차'!$P$5:$S$393,4,FALSE)),"")</f>
        <v>80</v>
      </c>
      <c r="U84" s="1">
        <f>수강생명단!C80</f>
        <v>41266</v>
      </c>
      <c r="V84" s="1" t="str">
        <f>수강생명단!D80</f>
        <v>남규혁</v>
      </c>
      <c r="Z84" s="1">
        <f>수강생명단!$C80</f>
        <v>41266</v>
      </c>
      <c r="AA84" s="1" t="str">
        <f>수강생명단!D80</f>
        <v>남규혁</v>
      </c>
      <c r="AB84" s="1">
        <f>IFERROR(IF(VLOOKUP($A84,'2주차'!$A$5:$D$406,3,FALSE)="","",VLOOKUP($A84,'2주차'!$A$5:$D$406,3,FALSE)),"")</f>
        <v>25</v>
      </c>
      <c r="AC84" s="1">
        <f>IFERROR(VLOOKUP($Z84,'2주차'!$A$5:$D$400,4,FALSE)," ")</f>
        <v>90</v>
      </c>
      <c r="AE84" s="1">
        <f>수강생명단!$C80</f>
        <v>41266</v>
      </c>
      <c r="AF84" s="1" t="str">
        <f>수강생명단!D80</f>
        <v>남규혁</v>
      </c>
      <c r="AG84" s="1">
        <f>IFERROR(IF(VLOOKUP($AE84,'2주차'!$F$5:$I$406,3,FALSE)="","",VLOOKUP($F84,'2주차'!$F$5:$I$406,3,FALSE)),"")</f>
        <v>35</v>
      </c>
      <c r="AH84" s="1">
        <f>IFERROR(VLOOKUP($AE84,'2주차'!$F$5:$I$400,4,FALSE)," ")</f>
        <v>50</v>
      </c>
      <c r="AJ84" s="1">
        <f>수강생명단!$C80</f>
        <v>41266</v>
      </c>
      <c r="AK84" s="1" t="str">
        <f>수강생명단!D80</f>
        <v>남규혁</v>
      </c>
      <c r="AL84" s="1">
        <f>IFERROR(IF(VLOOKUP($AJ84,'2주차'!$U$5:$X$406,3,FALSE)="","",VLOOKUP($F84,'2주차'!$U$5:$X$406,3,FALSE)),"")</f>
        <v>45</v>
      </c>
      <c r="AM84" s="1">
        <f>IFERROR(VLOOKUP($AJ84,'2주차'!$U$5:$X$400,4,FALSE)," ")</f>
        <v>20</v>
      </c>
      <c r="AO84" s="1">
        <f>수강생명단!$C80</f>
        <v>41266</v>
      </c>
      <c r="AP84" s="1" t="str">
        <f>수강생명단!D80</f>
        <v>남규혁</v>
      </c>
      <c r="AQ84" s="1">
        <f>IFERROR(IF(VLOOKUP($AO84,'2주차'!$Z$5:$AC$406,3,FALSE)="","",VLOOKUP($AO84,'2주차'!$Z$5:$AC$406,3,FALSE)),"")</f>
        <v>35</v>
      </c>
      <c r="AR84" s="1">
        <f>IFERROR(VLOOKUP($AO84,'2주차'!$Z$5:$AC$400,4,FALSE)," ")</f>
        <v>50</v>
      </c>
      <c r="AT84" s="1">
        <f>수강생명단!$C80</f>
        <v>41266</v>
      </c>
      <c r="AU84" s="1">
        <f>수강생명단!C80</f>
        <v>41266</v>
      </c>
      <c r="AV84" s="1">
        <f>IFERROR(IF(VLOOKUP($AU84,'2주차'!$AF$5:$AI$406,3,FALSE)="","",VLOOKUP($AU84,'2주차'!$AF$5:$AI$406,3,FALSE)),"")</f>
        <v>61</v>
      </c>
      <c r="AX84" s="1">
        <f>수강생명단!$C80</f>
        <v>41266</v>
      </c>
      <c r="AY84" s="1" t="str">
        <f>수강생명단!D80</f>
        <v>남규혁</v>
      </c>
      <c r="AZ84" s="1">
        <f>IFERROR(IF(VLOOKUP($A84,'3주차'!$A$5:$D$406,3,FALSE)="","",VLOOKUP($A84,'3주차'!$A$5:$D$406,3,FALSE)),"")</f>
        <v>35</v>
      </c>
      <c r="BA84" s="1">
        <f>IFERROR(VLOOKUP($Z84,'3주차'!$A$5:$D$400,4,FALSE)," ")</f>
        <v>40</v>
      </c>
      <c r="BC84" s="1">
        <f>수강생명단!$C80</f>
        <v>41266</v>
      </c>
      <c r="BD84" s="1" t="str">
        <f>수강생명단!D80</f>
        <v>남규혁</v>
      </c>
      <c r="BE84" s="1">
        <f>IFERROR(IF(VLOOKUP($BC84,'3주차'!$F$5:$I$406,3,FALSE)="","",VLOOKUP($F84,'3주차'!$F$5:$I$406,3,FALSE)),"")</f>
        <v>55</v>
      </c>
      <c r="BF84" s="1">
        <f>IFERROR(VLOOKUP($BC84,'3주차'!$F$5:$I$400,4,FALSE)," ")</f>
        <v>50</v>
      </c>
      <c r="BH84" s="1">
        <f>수강생명단!$C80</f>
        <v>41266</v>
      </c>
      <c r="BI84" s="1" t="str">
        <f>수강생명단!D80</f>
        <v>남규혁</v>
      </c>
      <c r="BJ84" s="1">
        <f>IFERROR(IF(VLOOKUP($BH84,'3주차'!$K$5:$N$406,3,FALSE)="","",VLOOKUP($AJ84,'3주차'!$K$5:$XN$406,3,FALSE)),"")</f>
        <v>25</v>
      </c>
      <c r="BK84" s="1">
        <f>IFERROR(VLOOKUP($BH84,'3주차'!$K$5:$N$400,4,FALSE)," ")</f>
        <v>50</v>
      </c>
      <c r="BM84" s="1">
        <f>수강생명단!$C80</f>
        <v>41266</v>
      </c>
      <c r="BN84" s="1" t="str">
        <f>수강생명단!D80</f>
        <v>남규혁</v>
      </c>
      <c r="BO84" s="1">
        <f>IFERROR(IF(VLOOKUP($BM84,'3주차'!$P$5:$S$406,3,FALSE)="","",VLOOKUP($BM84,'3주차'!$P$5:$S$406,3,FALSE)),"")</f>
        <v>15</v>
      </c>
      <c r="BP84" s="1">
        <f>IFERROR(VLOOKUP($BM84,'3주차'!$P$5:$S$400,4,FALSE)," ")</f>
        <v>70</v>
      </c>
      <c r="BR84" s="1">
        <f>수강생명단!$C80</f>
        <v>41266</v>
      </c>
      <c r="BS84" s="1">
        <f>수강생명단!C80</f>
        <v>41266</v>
      </c>
      <c r="BT84" s="1" t="str">
        <f>IFERROR(IF(VLOOKUP($BS84,'3주차'!$V$5:$X$406,3,FALSE)="","",VLOOKUP($BS84,'3주차'!$V$5:$X$406,3,FALSE)),"")</f>
        <v/>
      </c>
      <c r="BW84" s="1">
        <f>수강생명단!$C80</f>
        <v>41266</v>
      </c>
      <c r="BX84" s="1" t="str">
        <f>수강생명단!D80</f>
        <v>남규혁</v>
      </c>
      <c r="BY84" s="1" t="str">
        <f>IFERROR(IF(VLOOKUP($A84,'4주차'!$A$5:$D$406,3,FALSE)="","",VLOOKUP($A84,'4주차'!$A$5:$D$406,3,FALSE)),"")</f>
        <v/>
      </c>
      <c r="BZ84" s="1" t="str">
        <f>IFERROR(VLOOKUP($Z84,'4주차'!$A$5:$D$400,4,FALSE)," ")</f>
        <v xml:space="preserve"> </v>
      </c>
      <c r="CB84" s="1">
        <f>수강생명단!$C80</f>
        <v>41266</v>
      </c>
      <c r="CC84" s="1" t="str">
        <f>수강생명단!D80</f>
        <v>남규혁</v>
      </c>
      <c r="CD84" s="1" t="str">
        <f>IFERROR(IF(VLOOKUP($BC84,'4주차'!$F$5:$I$406,3,FALSE)="","",VLOOKUP($F84,'4주차'!$F$5:$I$406,3,FALSE)),"")</f>
        <v/>
      </c>
      <c r="CE84" s="1" t="str">
        <f>IFERROR(VLOOKUP($BC84,'4주차'!$F$5:$I$400,4,FALSE)," ")</f>
        <v xml:space="preserve"> </v>
      </c>
      <c r="CG84" s="1">
        <f>수강생명단!$C80</f>
        <v>41266</v>
      </c>
      <c r="CH84" s="1" t="str">
        <f>수강생명단!D80</f>
        <v>남규혁</v>
      </c>
      <c r="CI84" s="1" t="str">
        <f>IFERROR(IF(VLOOKUP($BH84,'4주차'!$K$5:$N$406,3,FALSE)="","",VLOOKUP($AJ84,'4주차'!$K$5:$WU$406,3,FALSE)),"")</f>
        <v>탈락</v>
      </c>
      <c r="CJ84" s="1" t="str">
        <f>IFERROR(VLOOKUP($BH84,'4주차'!$K$5:$N$400,4,FALSE)," ")</f>
        <v>탈락</v>
      </c>
      <c r="CL84" s="1">
        <f>수강생명단!$C80</f>
        <v>41266</v>
      </c>
      <c r="CM84" s="1" t="str">
        <f>수강생명단!D80</f>
        <v>남규혁</v>
      </c>
      <c r="CN84" s="1" t="str">
        <f>IFERROR(IF(VLOOKUP($BM84,'4주차'!$P$5:$S$406,3,FALSE)="","",VLOOKUP($BM84,'4주차'!$P$5:$S$406,3,FALSE)),"")</f>
        <v>탈락</v>
      </c>
      <c r="CO84" s="1" t="str">
        <f>IFERROR(VLOOKUP($BM84,'4주차'!$P$5:$S$400,4,FALSE)," ")</f>
        <v>탈락</v>
      </c>
      <c r="CQ84" s="1">
        <f>수강생명단!$C80</f>
        <v>41266</v>
      </c>
      <c r="CR84" s="1">
        <f>수강생명단!C80</f>
        <v>41266</v>
      </c>
      <c r="CS84" s="1" t="str">
        <f>IFERROR(IF(VLOOKUP($BS84,'4주차'!$V$5:$X$406,3,FALSE)="","",VLOOKUP($BS84,'4주차'!$V$5:$X$406,3,FALSE)),"")</f>
        <v/>
      </c>
      <c r="CV84" s="1">
        <v>77</v>
      </c>
      <c r="CW84" s="1" t="str">
        <f>수강생명단!D80</f>
        <v>남규혁</v>
      </c>
      <c r="CX84" s="1" t="str">
        <f>IFERROR(VLOOKUP($BX84,'5주차'!$B$5:$D$400,2,FALSE),"불참")</f>
        <v>탈락</v>
      </c>
      <c r="CY84" s="1" t="str">
        <f>IFERROR(VLOOKUP($AY84,'5주차'!$B$5:$D$400,3,FALSE),"불참")</f>
        <v>탈락</v>
      </c>
      <c r="DA84" s="1">
        <v>77</v>
      </c>
      <c r="DB84" s="1" t="str">
        <f>수강생명단!D80</f>
        <v>남규혁</v>
      </c>
      <c r="DC84" s="1" t="str">
        <f>IFERROR(VLOOKUP($CC84,'5주차'!$G$5:$I$400,2,FALSE),"불참")</f>
        <v>탈락</v>
      </c>
      <c r="DD84" s="1" t="str">
        <f>IFERROR(VLOOKUP($CC84,'5주차'!$G$5:$I$400,3,FALSE),"불참")</f>
        <v>탈락</v>
      </c>
      <c r="DF84" s="1">
        <v>77</v>
      </c>
      <c r="DG84" s="1" t="str">
        <f>수강생명단!D80</f>
        <v>남규혁</v>
      </c>
      <c r="DH84" s="1" t="str">
        <f>IFERROR(VLOOKUP($CH84,'5주차'!$V$5:$X$400,2,FALSE),"불참")</f>
        <v>탈락</v>
      </c>
      <c r="DI84" s="1" t="str">
        <f>IFERROR(VLOOKUP($BI84,'5주차'!$V$5:$X$400,3,FALSE),"불참")</f>
        <v>탈락</v>
      </c>
      <c r="DK84" s="1">
        <v>77</v>
      </c>
      <c r="DL84" s="1" t="str">
        <f>수강생명단!D80</f>
        <v>남규혁</v>
      </c>
      <c r="DM84" s="1" t="str">
        <f>IFERROR(VLOOKUP($CM84,'5주차'!$AA$5:$AC$400,2,FALSE),"불참")</f>
        <v>불참</v>
      </c>
      <c r="DN84" s="1" t="str">
        <f>IFERROR(VLOOKUP($CM84,'5주차'!$AA$5:$AC$400,3,FALSE),"불참")</f>
        <v>불참</v>
      </c>
      <c r="DP84" s="1">
        <v>77</v>
      </c>
      <c r="DQ84" s="1" t="str">
        <f>수강생명단!D80</f>
        <v>남규혁</v>
      </c>
      <c r="DR84" s="1" t="str">
        <f>IFERROR(VLOOKUP(#REF!,'5주차'!$AF$5:$AH$400,2,FALSE),"불참")</f>
        <v>불참</v>
      </c>
      <c r="DS84" s="1" t="str">
        <f>IFERROR(VLOOKUP(#REF!,'5주차'!$AF$5:$AH$400,3,FALSE),"불참")</f>
        <v>불참</v>
      </c>
      <c r="DU84" s="1">
        <v>77</v>
      </c>
      <c r="DV84" s="1">
        <f>수강생명단!C80</f>
        <v>41266</v>
      </c>
      <c r="DW84" s="1" t="str">
        <f>IFERROR(VLOOKUP($DV84,'5주차'!$AK$5:$AL$400,2,FALSE),"불참")</f>
        <v>탈락</v>
      </c>
      <c r="DX84" s="1" t="str">
        <f>IFERROR(VLOOKUP($DV84,'5주차'!$AK$5:$AL$400,2,FALSE),"불참")</f>
        <v>탈락</v>
      </c>
    </row>
    <row r="85" spans="1:128" ht="21.95" customHeight="1" x14ac:dyDescent="0.15">
      <c r="A85" s="1">
        <f>수강생명단!$C81</f>
        <v>37313</v>
      </c>
      <c r="B85" s="1" t="str">
        <f>수강생명단!D81</f>
        <v>남동현</v>
      </c>
      <c r="C85" s="1">
        <f>IFERROR(IF(VLOOKUP($A85,'1주차'!$A$5:$D$393,3,FALSE)="","",VLOOKUP($A85,'1주차'!$A$5:$D$393,3,FALSE)),"")</f>
        <v>60</v>
      </c>
      <c r="D85" s="1" t="str">
        <f>IFERROR(IF(VLOOKUP($Q85,'1주차'!$A$5:$D$393,4,FALSE)="","",VLOOKUP($B85,'1주차'!$Q$5:$S$393,3,FALSE)),"")</f>
        <v/>
      </c>
      <c r="F85" s="1">
        <f>수강생명단!C81</f>
        <v>37313</v>
      </c>
      <c r="G85" s="1" t="str">
        <f>수강생명단!D81</f>
        <v>남동현</v>
      </c>
      <c r="H85" s="1">
        <f>IFERROR(IF(VLOOKUP($F85,'1주차'!$F$5:$I$393,3,FALSE)="","",VLOOKUP($F85,'1주차'!$F$5:$I$393,3,FALSE)),"")</f>
        <v>75</v>
      </c>
      <c r="I85" s="1" t="str">
        <f>IFERROR(IF(VLOOKUP($Q85,'1주차'!$F$5:$I$393,3,FALSE)="","",VLOOKUP($B85,'1주차'!$Q$5:$S$393,3,FALSE)),"")</f>
        <v/>
      </c>
      <c r="K85" s="1">
        <f>수강생명단!C81</f>
        <v>37313</v>
      </c>
      <c r="L85" s="1" t="str">
        <f>수강생명단!D81</f>
        <v>남동현</v>
      </c>
      <c r="M85" s="1">
        <f>IFERROR(IF(VLOOKUP($K85,'1주차'!$K$5:$N$393,3,FALSE)="","",VLOOKUP($K85,'1주차'!$K$5:$N$393,3,FALSE)),"")</f>
        <v>10</v>
      </c>
      <c r="N85" s="1" t="str">
        <f>IFERROR(IF(VLOOKUP($Q85,'1주차'!$N$5:$KQ$393,3,FALSE)="","",VLOOKUP($B85,'1주차'!$Q$5:$S$393,3,FALSE)),"")</f>
        <v/>
      </c>
      <c r="P85" s="1">
        <f>수강생명단!C81</f>
        <v>37313</v>
      </c>
      <c r="Q85" s="1" t="str">
        <f>수강생명단!D81</f>
        <v>남동현</v>
      </c>
      <c r="R85" s="1">
        <f>IFERROR(IF(VLOOKUP($P85,'1주차'!$P$5:$S$393,3,FALSE)="","",VLOOKUP($P85,'1주차'!$P$5:$S$393,3,FALSE)),"")</f>
        <v>65</v>
      </c>
      <c r="S85" s="1">
        <f>IFERROR(IF(VLOOKUP($P85,'1주차'!$P$5:$S$393,4,FALSE)="","",VLOOKUP($P85,'1주차'!$P$5:$S$393,4,FALSE)),"")</f>
        <v>60</v>
      </c>
      <c r="U85" s="1">
        <f>수강생명단!C81</f>
        <v>37313</v>
      </c>
      <c r="V85" s="1" t="str">
        <f>수강생명단!D81</f>
        <v>남동현</v>
      </c>
      <c r="Z85" s="1">
        <f>수강생명단!$C81</f>
        <v>37313</v>
      </c>
      <c r="AA85" s="1" t="str">
        <f>수강생명단!D81</f>
        <v>남동현</v>
      </c>
      <c r="AB85" s="1">
        <f>IFERROR(IF(VLOOKUP($A85,'2주차'!$A$5:$D$406,3,FALSE)="","",VLOOKUP($A85,'2주차'!$A$5:$D$406,3,FALSE)),"")</f>
        <v>45</v>
      </c>
      <c r="AC85" s="1">
        <f>IFERROR(VLOOKUP($Z85,'2주차'!$A$5:$D$400,4,FALSE)," ")</f>
        <v>90</v>
      </c>
      <c r="AE85" s="1">
        <f>수강생명단!$C81</f>
        <v>37313</v>
      </c>
      <c r="AF85" s="1" t="str">
        <f>수강생명단!D81</f>
        <v>남동현</v>
      </c>
      <c r="AG85" s="1">
        <f>IFERROR(IF(VLOOKUP($AE85,'2주차'!$F$5:$I$406,3,FALSE)="","",VLOOKUP($F85,'2주차'!$F$5:$I$406,3,FALSE)),"")</f>
        <v>70</v>
      </c>
      <c r="AH85" s="1">
        <f>IFERROR(VLOOKUP($AE85,'2주차'!$F$5:$I$400,4,FALSE)," ")</f>
        <v>60</v>
      </c>
      <c r="AJ85" s="1">
        <f>수강생명단!$C81</f>
        <v>37313</v>
      </c>
      <c r="AK85" s="1" t="str">
        <f>수강생명단!D81</f>
        <v>남동현</v>
      </c>
      <c r="AL85" s="1" t="str">
        <f>IFERROR(IF(VLOOKUP($AJ85,'2주차'!$U$5:$X$406,3,FALSE)="","",VLOOKUP($F85,'2주차'!$U$5:$X$406,3,FALSE)),"")</f>
        <v>35(라)</v>
      </c>
      <c r="AM85" s="1" t="str">
        <f>IFERROR(VLOOKUP($AJ85,'2주차'!$U$5:$X$400,4,FALSE)," ")</f>
        <v>라이브</v>
      </c>
      <c r="AO85" s="1">
        <f>수강생명단!$C81</f>
        <v>37313</v>
      </c>
      <c r="AP85" s="1" t="str">
        <f>수강생명단!D81</f>
        <v>남동현</v>
      </c>
      <c r="AQ85" s="1">
        <f>IFERROR(IF(VLOOKUP($AO85,'2주차'!$Z$5:$AC$406,3,FALSE)="","",VLOOKUP($AO85,'2주차'!$Z$5:$AC$406,3,FALSE)),"")</f>
        <v>45</v>
      </c>
      <c r="AR85" s="1">
        <f>IFERROR(VLOOKUP($AO85,'2주차'!$Z$5:$AC$400,4,FALSE)," ")</f>
        <v>0</v>
      </c>
      <c r="AT85" s="1">
        <f>수강생명단!$C81</f>
        <v>37313</v>
      </c>
      <c r="AU85" s="1">
        <f>수강생명단!C81</f>
        <v>37313</v>
      </c>
      <c r="AV85" s="1" t="str">
        <f>IFERROR(IF(VLOOKUP($AU85,'2주차'!$AF$5:$AI$406,3,FALSE)="","",VLOOKUP($AU85,'2주차'!$AF$5:$AI$406,3,FALSE)),"")</f>
        <v/>
      </c>
      <c r="AX85" s="1">
        <f>수강생명단!$C81</f>
        <v>37313</v>
      </c>
      <c r="AY85" s="1" t="str">
        <f>수강생명단!D81</f>
        <v>남동현</v>
      </c>
      <c r="AZ85" s="1">
        <f>IFERROR(IF(VLOOKUP($A85,'3주차'!$A$5:$D$406,3,FALSE)="","",VLOOKUP($A85,'3주차'!$A$5:$D$406,3,FALSE)),"")</f>
        <v>15</v>
      </c>
      <c r="BA85" s="1">
        <f>IFERROR(VLOOKUP($Z85,'3주차'!$A$5:$D$400,4,FALSE)," ")</f>
        <v>60</v>
      </c>
      <c r="BC85" s="1">
        <f>수강생명단!$C81</f>
        <v>37313</v>
      </c>
      <c r="BD85" s="1" t="str">
        <f>수강생명단!D81</f>
        <v>남동현</v>
      </c>
      <c r="BE85" s="1" t="str">
        <f>IFERROR(IF(VLOOKUP($BC85,'3주차'!$F$5:$I$406,3,FALSE)="","",VLOOKUP($F85,'3주차'!$F$5:$I$406,3,FALSE)),"")</f>
        <v/>
      </c>
      <c r="BF85" s="1" t="str">
        <f>IFERROR(VLOOKUP($BC85,'3주차'!$F$5:$I$400,4,FALSE)," ")</f>
        <v xml:space="preserve"> </v>
      </c>
      <c r="BH85" s="1">
        <f>수강생명단!$C81</f>
        <v>37313</v>
      </c>
      <c r="BI85" s="1" t="str">
        <f>수강생명단!D81</f>
        <v>남동현</v>
      </c>
      <c r="BJ85" s="1" t="str">
        <f>IFERROR(IF(VLOOKUP($BH85,'3주차'!$K$5:$N$406,3,FALSE)="","",VLOOKUP($AJ85,'3주차'!$K$5:$XN$406,3,FALSE)),"")</f>
        <v>0(라)</v>
      </c>
      <c r="BK85" s="1" t="str">
        <f>IFERROR(VLOOKUP($BH85,'3주차'!$K$5:$N$400,4,FALSE)," ")</f>
        <v>라이브</v>
      </c>
      <c r="BM85" s="1">
        <f>수강생명단!$C81</f>
        <v>37313</v>
      </c>
      <c r="BN85" s="1" t="str">
        <f>수강생명단!D81</f>
        <v>남동현</v>
      </c>
      <c r="BO85" s="1" t="str">
        <f>IFERROR(IF(VLOOKUP($BM85,'3주차'!$P$5:$S$406,3,FALSE)="","",VLOOKUP($BM85,'3주차'!$P$5:$S$406,3,FALSE)),"")</f>
        <v>35(라)</v>
      </c>
      <c r="BP85" s="1" t="str">
        <f>IFERROR(VLOOKUP($BM85,'3주차'!$P$5:$S$400,4,FALSE)," ")</f>
        <v>라이브</v>
      </c>
      <c r="BR85" s="1">
        <f>수강생명단!$C81</f>
        <v>37313</v>
      </c>
      <c r="BS85" s="1">
        <f>수강생명단!C81</f>
        <v>37313</v>
      </c>
      <c r="BT85" s="1" t="str">
        <f>IFERROR(IF(VLOOKUP($BS85,'3주차'!$V$5:$X$406,3,FALSE)="","",VLOOKUP($BS85,'3주차'!$V$5:$X$406,3,FALSE)),"")</f>
        <v/>
      </c>
      <c r="BW85" s="1">
        <f>수강생명단!$C81</f>
        <v>37313</v>
      </c>
      <c r="BX85" s="1" t="str">
        <f>수강생명단!D81</f>
        <v>남동현</v>
      </c>
      <c r="BY85" s="1" t="str">
        <f>IFERROR(IF(VLOOKUP($A85,'4주차'!$A$5:$D$406,3,FALSE)="","",VLOOKUP($A85,'4주차'!$A$5:$D$406,3,FALSE)),"")</f>
        <v>50(라)</v>
      </c>
      <c r="BZ85" s="1" t="str">
        <f>IFERROR(VLOOKUP($Z85,'4주차'!$A$5:$D$400,4,FALSE)," ")</f>
        <v>라이브</v>
      </c>
      <c r="CB85" s="1">
        <f>수강생명단!$C81</f>
        <v>37313</v>
      </c>
      <c r="CC85" s="1" t="str">
        <f>수강생명단!D81</f>
        <v>남동현</v>
      </c>
      <c r="CD85" s="1" t="str">
        <f>IFERROR(IF(VLOOKUP($BC85,'4주차'!$F$5:$I$406,3,FALSE)="","",VLOOKUP($F85,'4주차'!$F$5:$I$406,3,FALSE)),"")</f>
        <v>60(라)</v>
      </c>
      <c r="CE85" s="1" t="str">
        <f>IFERROR(VLOOKUP($BC85,'4주차'!$F$5:$I$400,4,FALSE)," ")</f>
        <v>라이브</v>
      </c>
      <c r="CG85" s="1">
        <f>수강생명단!$C81</f>
        <v>37313</v>
      </c>
      <c r="CH85" s="1" t="str">
        <f>수강생명단!D81</f>
        <v>남동현</v>
      </c>
      <c r="CI85" s="1" t="str">
        <f>IFERROR(IF(VLOOKUP($BH85,'4주차'!$K$5:$N$406,3,FALSE)="","",VLOOKUP($AJ85,'4주차'!$K$5:$WU$406,3,FALSE)),"")</f>
        <v/>
      </c>
      <c r="CJ85" s="1" t="str">
        <f>IFERROR(VLOOKUP($BH85,'4주차'!$K$5:$N$400,4,FALSE)," ")</f>
        <v xml:space="preserve"> </v>
      </c>
      <c r="CL85" s="1">
        <f>수강생명단!$C81</f>
        <v>37313</v>
      </c>
      <c r="CM85" s="1" t="str">
        <f>수강생명단!D81</f>
        <v>남동현</v>
      </c>
      <c r="CN85" s="1" t="str">
        <f>IFERROR(IF(VLOOKUP($BM85,'4주차'!$P$5:$S$406,3,FALSE)="","",VLOOKUP($BM85,'4주차'!$P$5:$S$406,3,FALSE)),"")</f>
        <v>40(라)</v>
      </c>
      <c r="CO85" s="1" t="str">
        <f>IFERROR(VLOOKUP($BM85,'4주차'!$P$5:$S$400,4,FALSE)," ")</f>
        <v>라이브</v>
      </c>
      <c r="CQ85" s="1">
        <f>수강생명단!$C81</f>
        <v>37313</v>
      </c>
      <c r="CR85" s="1">
        <f>수강생명단!C81</f>
        <v>37313</v>
      </c>
      <c r="CS85" s="1" t="str">
        <f>IFERROR(IF(VLOOKUP($BS85,'4주차'!$V$5:$X$406,3,FALSE)="","",VLOOKUP($BS85,'4주차'!$V$5:$X$406,3,FALSE)),"")</f>
        <v/>
      </c>
      <c r="CV85" s="1">
        <v>78</v>
      </c>
      <c r="CW85" s="1" t="str">
        <f>수강생명단!D81</f>
        <v>남동현</v>
      </c>
      <c r="CX85" s="1" t="str">
        <f>IFERROR(VLOOKUP($BX85,'5주차'!$B$5:$D$400,2,FALSE),"불참")</f>
        <v>40(라)</v>
      </c>
      <c r="CY85" s="1" t="str">
        <f>IFERROR(VLOOKUP($AY85,'5주차'!$B$5:$D$400,3,FALSE),"불참")</f>
        <v>라이브</v>
      </c>
      <c r="DA85" s="1">
        <v>78</v>
      </c>
      <c r="DB85" s="1" t="str">
        <f>수강생명단!D81</f>
        <v>남동현</v>
      </c>
      <c r="DC85" s="1" t="str">
        <f>IFERROR(VLOOKUP($CC85,'5주차'!$G$5:$I$400,2,FALSE),"불참")</f>
        <v>불참</v>
      </c>
      <c r="DD85" s="1" t="str">
        <f>IFERROR(VLOOKUP($CC85,'5주차'!$G$5:$I$400,3,FALSE),"불참")</f>
        <v>불참</v>
      </c>
      <c r="DF85" s="1">
        <v>78</v>
      </c>
      <c r="DG85" s="1" t="str">
        <f>수강생명단!D81</f>
        <v>남동현</v>
      </c>
      <c r="DH85" s="1" t="str">
        <f>IFERROR(VLOOKUP($CH85,'5주차'!$V$5:$X$400,2,FALSE),"불참")</f>
        <v>불참</v>
      </c>
      <c r="DI85" s="1" t="str">
        <f>IFERROR(VLOOKUP($BI85,'5주차'!$V$5:$X$400,3,FALSE),"불참")</f>
        <v>불참</v>
      </c>
      <c r="DK85" s="1">
        <v>78</v>
      </c>
      <c r="DL85" s="1" t="str">
        <f>수강생명단!D81</f>
        <v>남동현</v>
      </c>
      <c r="DM85" s="1" t="str">
        <f>IFERROR(VLOOKUP($CM85,'5주차'!$AA$5:$AC$400,2,FALSE),"불참")</f>
        <v>불참</v>
      </c>
      <c r="DN85" s="1" t="str">
        <f>IFERROR(VLOOKUP($CM85,'5주차'!$AA$5:$AC$400,3,FALSE),"불참")</f>
        <v>불참</v>
      </c>
      <c r="DP85" s="1">
        <v>78</v>
      </c>
      <c r="DQ85" s="1" t="str">
        <f>수강생명단!D81</f>
        <v>남동현</v>
      </c>
      <c r="DR85" s="1" t="str">
        <f>IFERROR(VLOOKUP(#REF!,'5주차'!$AF$5:$AH$400,2,FALSE),"불참")</f>
        <v>불참</v>
      </c>
      <c r="DS85" s="1" t="str">
        <f>IFERROR(VLOOKUP(#REF!,'5주차'!$AF$5:$AH$400,3,FALSE),"불참")</f>
        <v>불참</v>
      </c>
      <c r="DU85" s="1">
        <v>78</v>
      </c>
      <c r="DV85" s="1">
        <f>수강생명단!C81</f>
        <v>37313</v>
      </c>
      <c r="DW85" s="1" t="str">
        <f>IFERROR(VLOOKUP($DV85,'5주차'!$AK$5:$AL$400,2,FALSE),"불참")</f>
        <v>불참</v>
      </c>
      <c r="DX85" s="1" t="str">
        <f>IFERROR(VLOOKUP($DV85,'5주차'!$AK$5:$AL$400,2,FALSE),"불참")</f>
        <v>불참</v>
      </c>
    </row>
    <row r="86" spans="1:128" ht="21.95" customHeight="1" x14ac:dyDescent="0.15">
      <c r="A86" s="1">
        <f>수강생명단!$C82</f>
        <v>45278</v>
      </c>
      <c r="B86" s="1" t="str">
        <f>수강생명단!D82</f>
        <v>노예빈</v>
      </c>
      <c r="C86" s="1">
        <f>IFERROR(IF(VLOOKUP($A86,'1주차'!$A$5:$D$393,3,FALSE)="","",VLOOKUP($A86,'1주차'!$A$5:$D$393,3,FALSE)),"")</f>
        <v>95</v>
      </c>
      <c r="D86" s="1" t="str">
        <f>IFERROR(IF(VLOOKUP($Q86,'1주차'!$A$5:$D$393,4,FALSE)="","",VLOOKUP($B86,'1주차'!$Q$5:$S$393,3,FALSE)),"")</f>
        <v/>
      </c>
      <c r="F86" s="1">
        <f>수강생명단!C82</f>
        <v>45278</v>
      </c>
      <c r="G86" s="1" t="str">
        <f>수강생명단!D82</f>
        <v>노예빈</v>
      </c>
      <c r="H86" s="1">
        <f>IFERROR(IF(VLOOKUP($F86,'1주차'!$F$5:$I$393,3,FALSE)="","",VLOOKUP($F86,'1주차'!$F$5:$I$393,3,FALSE)),"")</f>
        <v>85</v>
      </c>
      <c r="I86" s="1" t="str">
        <f>IFERROR(IF(VLOOKUP($Q86,'1주차'!$F$5:$I$393,3,FALSE)="","",VLOOKUP($B86,'1주차'!$Q$5:$S$393,3,FALSE)),"")</f>
        <v/>
      </c>
      <c r="K86" s="1">
        <f>수강생명단!C82</f>
        <v>45278</v>
      </c>
      <c r="L86" s="1" t="str">
        <f>수강생명단!D82</f>
        <v>노예빈</v>
      </c>
      <c r="M86" s="1">
        <f>IFERROR(IF(VLOOKUP($K86,'1주차'!$K$5:$N$393,3,FALSE)="","",VLOOKUP($K86,'1주차'!$K$5:$N$393,3,FALSE)),"")</f>
        <v>100</v>
      </c>
      <c r="N86" s="1" t="str">
        <f>IFERROR(IF(VLOOKUP($Q86,'1주차'!$N$5:$KQ$393,3,FALSE)="","",VLOOKUP($B86,'1주차'!$Q$5:$S$393,3,FALSE)),"")</f>
        <v/>
      </c>
      <c r="P86" s="1">
        <f>수강생명단!C82</f>
        <v>45278</v>
      </c>
      <c r="Q86" s="1" t="str">
        <f>수강생명단!D82</f>
        <v>노예빈</v>
      </c>
      <c r="R86" s="1">
        <f>IFERROR(IF(VLOOKUP($P86,'1주차'!$P$5:$S$393,3,FALSE)="","",VLOOKUP($P86,'1주차'!$P$5:$S$393,3,FALSE)),"")</f>
        <v>85</v>
      </c>
      <c r="S86" s="1">
        <f>IFERROR(IF(VLOOKUP($P86,'1주차'!$P$5:$S$393,4,FALSE)="","",VLOOKUP($P86,'1주차'!$P$5:$S$393,4,FALSE)),"")</f>
        <v>100</v>
      </c>
      <c r="U86" s="1">
        <f>수강생명단!C82</f>
        <v>45278</v>
      </c>
      <c r="V86" s="1" t="str">
        <f>수강생명단!D82</f>
        <v>노예빈</v>
      </c>
      <c r="Z86" s="1">
        <f>수강생명단!$C82</f>
        <v>45278</v>
      </c>
      <c r="AA86" s="1" t="str">
        <f>수강생명단!D82</f>
        <v>노예빈</v>
      </c>
      <c r="AB86" s="1">
        <f>IFERROR(IF(VLOOKUP($A86,'2주차'!$A$5:$D$406,3,FALSE)="","",VLOOKUP($A86,'2주차'!$A$5:$D$406,3,FALSE)),"")</f>
        <v>85</v>
      </c>
      <c r="AC86" s="1">
        <f>IFERROR(VLOOKUP($Z86,'2주차'!$A$5:$D$400,4,FALSE)," ")</f>
        <v>90</v>
      </c>
      <c r="AE86" s="1">
        <f>수강생명단!$C82</f>
        <v>45278</v>
      </c>
      <c r="AF86" s="1" t="str">
        <f>수강생명단!D82</f>
        <v>노예빈</v>
      </c>
      <c r="AG86" s="1">
        <f>IFERROR(IF(VLOOKUP($AE86,'2주차'!$F$5:$I$406,3,FALSE)="","",VLOOKUP($F86,'2주차'!$F$5:$I$406,3,FALSE)),"")</f>
        <v>95</v>
      </c>
      <c r="AH86" s="1">
        <f>IFERROR(VLOOKUP($AE86,'2주차'!$F$5:$I$400,4,FALSE)," ")</f>
        <v>90</v>
      </c>
      <c r="AJ86" s="1">
        <f>수강생명단!$C82</f>
        <v>45278</v>
      </c>
      <c r="AK86" s="1" t="str">
        <f>수강생명단!D82</f>
        <v>노예빈</v>
      </c>
      <c r="AL86" s="1">
        <f>IFERROR(IF(VLOOKUP($AJ86,'2주차'!$U$5:$X$406,3,FALSE)="","",VLOOKUP($F86,'2주차'!$U$5:$X$406,3,FALSE)),"")</f>
        <v>95</v>
      </c>
      <c r="AM86" s="1">
        <f>IFERROR(VLOOKUP($AJ86,'2주차'!$U$5:$X$400,4,FALSE)," ")</f>
        <v>90</v>
      </c>
      <c r="AO86" s="1">
        <f>수강생명단!$C82</f>
        <v>45278</v>
      </c>
      <c r="AP86" s="1" t="str">
        <f>수강생명단!D82</f>
        <v>노예빈</v>
      </c>
      <c r="AQ86" s="1">
        <f>IFERROR(IF(VLOOKUP($AO86,'2주차'!$Z$5:$AC$406,3,FALSE)="","",VLOOKUP($AO86,'2주차'!$Z$5:$AC$406,3,FALSE)),"")</f>
        <v>80</v>
      </c>
      <c r="AR86" s="1">
        <f>IFERROR(VLOOKUP($AO86,'2주차'!$Z$5:$AC$400,4,FALSE)," ")</f>
        <v>90</v>
      </c>
      <c r="AT86" s="1">
        <f>수강생명단!$C82</f>
        <v>45278</v>
      </c>
      <c r="AU86" s="1">
        <f>수강생명단!C82</f>
        <v>45278</v>
      </c>
      <c r="AV86" s="1">
        <f>IFERROR(IF(VLOOKUP($AU86,'2주차'!$AF$5:$AI$406,3,FALSE)="","",VLOOKUP($AU86,'2주차'!$AF$5:$AI$406,3,FALSE)),"")</f>
        <v>99</v>
      </c>
      <c r="AX86" s="1">
        <f>수강생명단!$C82</f>
        <v>45278</v>
      </c>
      <c r="AY86" s="1" t="str">
        <f>수강생명단!D82</f>
        <v>노예빈</v>
      </c>
      <c r="AZ86" s="1">
        <f>IFERROR(IF(VLOOKUP($A86,'3주차'!$A$5:$D$406,3,FALSE)="","",VLOOKUP($A86,'3주차'!$A$5:$D$406,3,FALSE)),"")</f>
        <v>80</v>
      </c>
      <c r="BA86" s="1">
        <f>IFERROR(VLOOKUP($Z86,'3주차'!$A$5:$D$400,4,FALSE)," ")</f>
        <v>100</v>
      </c>
      <c r="BC86" s="1">
        <f>수강생명단!$C82</f>
        <v>45278</v>
      </c>
      <c r="BD86" s="1" t="str">
        <f>수강생명단!D82</f>
        <v>노예빈</v>
      </c>
      <c r="BE86" s="1">
        <f>IFERROR(IF(VLOOKUP($BC86,'3주차'!$F$5:$I$406,3,FALSE)="","",VLOOKUP($F86,'3주차'!$F$5:$I$406,3,FALSE)),"")</f>
        <v>95</v>
      </c>
      <c r="BF86" s="1">
        <f>IFERROR(VLOOKUP($BC86,'3주차'!$F$5:$I$400,4,FALSE)," ")</f>
        <v>100</v>
      </c>
      <c r="BH86" s="1">
        <f>수강생명단!$C82</f>
        <v>45278</v>
      </c>
      <c r="BI86" s="1" t="str">
        <f>수강생명단!D82</f>
        <v>노예빈</v>
      </c>
      <c r="BJ86" s="1">
        <f>IFERROR(IF(VLOOKUP($BH86,'3주차'!$K$5:$N$406,3,FALSE)="","",VLOOKUP($AJ86,'3주차'!$K$5:$XN$406,3,FALSE)),"")</f>
        <v>80</v>
      </c>
      <c r="BK86" s="1">
        <f>IFERROR(VLOOKUP($BH86,'3주차'!$K$5:$N$400,4,FALSE)," ")</f>
        <v>70</v>
      </c>
      <c r="BM86" s="1">
        <f>수강생명단!$C82</f>
        <v>45278</v>
      </c>
      <c r="BN86" s="1" t="str">
        <f>수강생명단!D82</f>
        <v>노예빈</v>
      </c>
      <c r="BO86" s="1">
        <f>IFERROR(IF(VLOOKUP($BM86,'3주차'!$P$5:$S$406,3,FALSE)="","",VLOOKUP($BM86,'3주차'!$P$5:$S$406,3,FALSE)),"")</f>
        <v>85</v>
      </c>
      <c r="BP86" s="1">
        <f>IFERROR(VLOOKUP($BM86,'3주차'!$P$5:$S$400,4,FALSE)," ")</f>
        <v>60</v>
      </c>
      <c r="BR86" s="1">
        <f>수강생명단!$C82</f>
        <v>45278</v>
      </c>
      <c r="BS86" s="1">
        <f>수강생명단!C82</f>
        <v>45278</v>
      </c>
      <c r="BT86" s="1">
        <f>IFERROR(IF(VLOOKUP($BS86,'3주차'!$V$5:$X$406,3,FALSE)="","",VLOOKUP($BS86,'3주차'!$V$5:$X$406,3,FALSE)),"")</f>
        <v>100</v>
      </c>
      <c r="BW86" s="1">
        <f>수강생명단!$C82</f>
        <v>45278</v>
      </c>
      <c r="BX86" s="1" t="str">
        <f>수강생명단!D82</f>
        <v>노예빈</v>
      </c>
      <c r="BY86" s="1">
        <f>IFERROR(IF(VLOOKUP($A86,'4주차'!$A$5:$D$406,3,FALSE)="","",VLOOKUP($A86,'4주차'!$A$5:$D$406,3,FALSE)),"")</f>
        <v>85</v>
      </c>
      <c r="BZ86" s="1">
        <f>IFERROR(VLOOKUP($Z86,'4주차'!$A$5:$D$400,4,FALSE)," ")</f>
        <v>80</v>
      </c>
      <c r="CB86" s="1">
        <f>수강생명단!$C82</f>
        <v>45278</v>
      </c>
      <c r="CC86" s="1" t="str">
        <f>수강생명단!D82</f>
        <v>노예빈</v>
      </c>
      <c r="CD86" s="1">
        <f>IFERROR(IF(VLOOKUP($BC86,'4주차'!$F$5:$I$406,3,FALSE)="","",VLOOKUP($F86,'4주차'!$F$5:$I$406,3,FALSE)),"")</f>
        <v>75</v>
      </c>
      <c r="CE86" s="1">
        <f>IFERROR(VLOOKUP($BC86,'4주차'!$F$5:$I$400,4,FALSE)," ")</f>
        <v>90</v>
      </c>
      <c r="CG86" s="1">
        <f>수강생명단!$C82</f>
        <v>45278</v>
      </c>
      <c r="CH86" s="1" t="str">
        <f>수강생명단!D82</f>
        <v>노예빈</v>
      </c>
      <c r="CI86" s="1">
        <f>IFERROR(IF(VLOOKUP($BH86,'4주차'!$K$5:$N$406,3,FALSE)="","",VLOOKUP($AJ86,'4주차'!$K$5:$WU$406,3,FALSE)),"")</f>
        <v>80</v>
      </c>
      <c r="CJ86" s="1">
        <f>IFERROR(VLOOKUP($BH86,'4주차'!$K$5:$N$400,4,FALSE)," ")</f>
        <v>90</v>
      </c>
      <c r="CL86" s="1">
        <f>수강생명단!$C82</f>
        <v>45278</v>
      </c>
      <c r="CM86" s="1" t="str">
        <f>수강생명단!D82</f>
        <v>노예빈</v>
      </c>
      <c r="CN86" s="1" t="str">
        <f>IFERROR(IF(VLOOKUP($BM86,'4주차'!$P$5:$S$406,3,FALSE)="","",VLOOKUP($BM86,'4주차'!$P$5:$S$406,3,FALSE)),"")</f>
        <v>70(라)</v>
      </c>
      <c r="CO86" s="1" t="str">
        <f>IFERROR(VLOOKUP($BM86,'4주차'!$P$5:$S$400,4,FALSE)," ")</f>
        <v>라이브</v>
      </c>
      <c r="CQ86" s="1">
        <f>수강생명단!$C82</f>
        <v>45278</v>
      </c>
      <c r="CR86" s="1">
        <f>수강생명단!C82</f>
        <v>45278</v>
      </c>
      <c r="CS86" s="1">
        <f>IFERROR(IF(VLOOKUP($BS86,'4주차'!$V$5:$X$406,3,FALSE)="","",VLOOKUP($BS86,'4주차'!$V$5:$X$406,3,FALSE)),"")</f>
        <v>100</v>
      </c>
      <c r="CV86" s="1">
        <v>79</v>
      </c>
      <c r="CW86" s="1" t="str">
        <f>수강생명단!D82</f>
        <v>노예빈</v>
      </c>
      <c r="CX86" s="1">
        <f>IFERROR(VLOOKUP($BX86,'5주차'!$B$5:$D$400,2,FALSE),"불참")</f>
        <v>70</v>
      </c>
      <c r="CY86" s="1">
        <f>IFERROR(VLOOKUP($AY86,'5주차'!$B$5:$D$400,3,FALSE),"불참")</f>
        <v>80</v>
      </c>
      <c r="DA86" s="1">
        <v>79</v>
      </c>
      <c r="DB86" s="1" t="str">
        <f>수강생명단!D82</f>
        <v>노예빈</v>
      </c>
      <c r="DC86" s="1" t="str">
        <f>IFERROR(VLOOKUP($CC86,'5주차'!$G$5:$I$400,2,FALSE),"불참")</f>
        <v>불참</v>
      </c>
      <c r="DD86" s="1" t="str">
        <f>IFERROR(VLOOKUP($CC86,'5주차'!$G$5:$I$400,3,FALSE),"불참")</f>
        <v>불참</v>
      </c>
      <c r="DF86" s="1">
        <v>79</v>
      </c>
      <c r="DG86" s="1" t="str">
        <f>수강생명단!D82</f>
        <v>노예빈</v>
      </c>
      <c r="DH86" s="1" t="str">
        <f>IFERROR(VLOOKUP($CH86,'5주차'!$V$5:$X$400,2,FALSE),"불참")</f>
        <v>불참</v>
      </c>
      <c r="DI86" s="1" t="str">
        <f>IFERROR(VLOOKUP($BI86,'5주차'!$V$5:$X$400,3,FALSE),"불참")</f>
        <v>불참</v>
      </c>
      <c r="DK86" s="1">
        <v>79</v>
      </c>
      <c r="DL86" s="1" t="str">
        <f>수강생명단!D82</f>
        <v>노예빈</v>
      </c>
      <c r="DM86" s="1" t="str">
        <f>IFERROR(VLOOKUP($CM86,'5주차'!$AA$5:$AC$400,2,FALSE),"불참")</f>
        <v>불참</v>
      </c>
      <c r="DN86" s="1" t="str">
        <f>IFERROR(VLOOKUP($CM86,'5주차'!$AA$5:$AC$400,3,FALSE),"불참")</f>
        <v>불참</v>
      </c>
      <c r="DP86" s="1">
        <v>79</v>
      </c>
      <c r="DQ86" s="1" t="str">
        <f>수강생명단!D82</f>
        <v>노예빈</v>
      </c>
      <c r="DR86" s="1" t="str">
        <f>IFERROR(VLOOKUP(#REF!,'5주차'!$AF$5:$AH$400,2,FALSE),"불참")</f>
        <v>불참</v>
      </c>
      <c r="DS86" s="1" t="str">
        <f>IFERROR(VLOOKUP(#REF!,'5주차'!$AF$5:$AH$400,3,FALSE),"불참")</f>
        <v>불참</v>
      </c>
      <c r="DU86" s="1">
        <v>79</v>
      </c>
      <c r="DV86" s="1">
        <f>수강생명단!C82</f>
        <v>45278</v>
      </c>
      <c r="DW86" s="1" t="str">
        <f>IFERROR(VLOOKUP($DV86,'5주차'!$AK$5:$AL$400,2,FALSE),"불참")</f>
        <v>불참</v>
      </c>
      <c r="DX86" s="1" t="str">
        <f>IFERROR(VLOOKUP($DV86,'5주차'!$AK$5:$AL$400,2,FALSE),"불참")</f>
        <v>불참</v>
      </c>
    </row>
    <row r="87" spans="1:128" ht="21.95" customHeight="1" x14ac:dyDescent="0.15">
      <c r="A87" s="1">
        <f>수강생명단!$C83</f>
        <v>28727</v>
      </c>
      <c r="B87" s="1" t="str">
        <f>수강생명단!D83</f>
        <v>노현학</v>
      </c>
      <c r="C87" s="1">
        <f>IFERROR(IF(VLOOKUP($A87,'1주차'!$A$5:$D$393,3,FALSE)="","",VLOOKUP($A87,'1주차'!$A$5:$D$393,3,FALSE)),"")</f>
        <v>75</v>
      </c>
      <c r="D87" s="1" t="str">
        <f>IFERROR(IF(VLOOKUP($Q87,'1주차'!$A$5:$D$393,4,FALSE)="","",VLOOKUP($B87,'1주차'!$Q$5:$S$393,3,FALSE)),"")</f>
        <v/>
      </c>
      <c r="F87" s="1">
        <f>수강생명단!C83</f>
        <v>28727</v>
      </c>
      <c r="G87" s="1" t="str">
        <f>수강생명단!D83</f>
        <v>노현학</v>
      </c>
      <c r="H87" s="1">
        <f>IFERROR(IF(VLOOKUP($F87,'1주차'!$F$5:$I$393,3,FALSE)="","",VLOOKUP($F87,'1주차'!$F$5:$I$393,3,FALSE)),"")</f>
        <v>80</v>
      </c>
      <c r="I87" s="1" t="str">
        <f>IFERROR(IF(VLOOKUP($Q87,'1주차'!$F$5:$I$393,3,FALSE)="","",VLOOKUP($B87,'1주차'!$Q$5:$S$393,3,FALSE)),"")</f>
        <v/>
      </c>
      <c r="K87" s="1">
        <f>수강생명단!C83</f>
        <v>28727</v>
      </c>
      <c r="L87" s="1" t="str">
        <f>수강생명단!D83</f>
        <v>노현학</v>
      </c>
      <c r="M87" s="1">
        <f>IFERROR(IF(VLOOKUP($K87,'1주차'!$K$5:$N$393,3,FALSE)="","",VLOOKUP($K87,'1주차'!$K$5:$N$393,3,FALSE)),"")</f>
        <v>85</v>
      </c>
      <c r="N87" s="1" t="str">
        <f>IFERROR(IF(VLOOKUP($Q87,'1주차'!$N$5:$KQ$393,3,FALSE)="","",VLOOKUP($B87,'1주차'!$Q$5:$S$393,3,FALSE)),"")</f>
        <v/>
      </c>
      <c r="P87" s="1">
        <f>수강생명단!C83</f>
        <v>28727</v>
      </c>
      <c r="Q87" s="1" t="str">
        <f>수강생명단!D83</f>
        <v>노현학</v>
      </c>
      <c r="R87" s="1">
        <f>IFERROR(IF(VLOOKUP($P87,'1주차'!$P$5:$S$393,3,FALSE)="","",VLOOKUP($P87,'1주차'!$P$5:$S$393,3,FALSE)),"")</f>
        <v>55</v>
      </c>
      <c r="S87" s="1">
        <f>IFERROR(IF(VLOOKUP($P87,'1주차'!$P$5:$S$393,4,FALSE)="","",VLOOKUP($P87,'1주차'!$P$5:$S$393,4,FALSE)),"")</f>
        <v>100</v>
      </c>
      <c r="U87" s="1">
        <f>수강생명단!C83</f>
        <v>28727</v>
      </c>
      <c r="V87" s="1" t="str">
        <f>수강생명단!D83</f>
        <v>노현학</v>
      </c>
      <c r="Z87" s="1">
        <f>수강생명단!$C83</f>
        <v>28727</v>
      </c>
      <c r="AA87" s="1" t="str">
        <f>수강생명단!D83</f>
        <v>노현학</v>
      </c>
      <c r="AB87" s="1">
        <f>IFERROR(IF(VLOOKUP($A87,'2주차'!$A$5:$D$406,3,FALSE)="","",VLOOKUP($A87,'2주차'!$A$5:$D$406,3,FALSE)),"")</f>
        <v>70</v>
      </c>
      <c r="AC87" s="1">
        <f>IFERROR(VLOOKUP($Z87,'2주차'!$A$5:$D$400,4,FALSE)," ")</f>
        <v>100</v>
      </c>
      <c r="AE87" s="1">
        <f>수강생명단!$C83</f>
        <v>28727</v>
      </c>
      <c r="AF87" s="1" t="str">
        <f>수강생명단!D83</f>
        <v>노현학</v>
      </c>
      <c r="AG87" s="1">
        <f>IFERROR(IF(VLOOKUP($AE87,'2주차'!$F$5:$I$406,3,FALSE)="","",VLOOKUP($F87,'2주차'!$F$5:$I$406,3,FALSE)),"")</f>
        <v>75</v>
      </c>
      <c r="AH87" s="1">
        <f>IFERROR(VLOOKUP($AE87,'2주차'!$F$5:$I$400,4,FALSE)," ")</f>
        <v>100</v>
      </c>
      <c r="AJ87" s="1">
        <f>수강생명단!$C83</f>
        <v>28727</v>
      </c>
      <c r="AK87" s="1" t="str">
        <f>수강생명단!D83</f>
        <v>노현학</v>
      </c>
      <c r="AL87" s="1">
        <f>IFERROR(IF(VLOOKUP($AJ87,'2주차'!$U$5:$X$406,3,FALSE)="","",VLOOKUP($F87,'2주차'!$U$5:$X$406,3,FALSE)),"")</f>
        <v>65</v>
      </c>
      <c r="AM87" s="1">
        <f>IFERROR(VLOOKUP($AJ87,'2주차'!$U$5:$X$400,4,FALSE)," ")</f>
        <v>70</v>
      </c>
      <c r="AO87" s="1">
        <f>수강생명단!$C83</f>
        <v>28727</v>
      </c>
      <c r="AP87" s="1" t="str">
        <f>수강생명단!D83</f>
        <v>노현학</v>
      </c>
      <c r="AQ87" s="1">
        <f>IFERROR(IF(VLOOKUP($AO87,'2주차'!$Z$5:$AC$406,3,FALSE)="","",VLOOKUP($AO87,'2주차'!$Z$5:$AC$406,3,FALSE)),"")</f>
        <v>40</v>
      </c>
      <c r="AR87" s="1">
        <f>IFERROR(VLOOKUP($AO87,'2주차'!$Z$5:$AC$400,4,FALSE)," ")</f>
        <v>20</v>
      </c>
      <c r="AT87" s="1">
        <f>수강생명단!$C83</f>
        <v>28727</v>
      </c>
      <c r="AU87" s="1">
        <f>수강생명단!C83</f>
        <v>28727</v>
      </c>
      <c r="AV87" s="1">
        <f>IFERROR(IF(VLOOKUP($AU87,'2주차'!$AF$5:$AI$406,3,FALSE)="","",VLOOKUP($AU87,'2주차'!$AF$5:$AI$406,3,FALSE)),"")</f>
        <v>81</v>
      </c>
      <c r="AX87" s="1">
        <f>수강생명단!$C83</f>
        <v>28727</v>
      </c>
      <c r="AY87" s="1" t="str">
        <f>수강생명단!D83</f>
        <v>노현학</v>
      </c>
      <c r="AZ87" s="1">
        <f>IFERROR(IF(VLOOKUP($A87,'3주차'!$A$5:$D$406,3,FALSE)="","",VLOOKUP($A87,'3주차'!$A$5:$D$406,3,FALSE)),"")</f>
        <v>85</v>
      </c>
      <c r="BA87" s="1">
        <f>IFERROR(VLOOKUP($Z87,'3주차'!$A$5:$D$400,4,FALSE)," ")</f>
        <v>90</v>
      </c>
      <c r="BC87" s="1">
        <f>수강생명단!$C83</f>
        <v>28727</v>
      </c>
      <c r="BD87" s="1" t="str">
        <f>수강생명단!D83</f>
        <v>노현학</v>
      </c>
      <c r="BE87" s="1">
        <f>IFERROR(IF(VLOOKUP($BC87,'3주차'!$F$5:$I$406,3,FALSE)="","",VLOOKUP($F87,'3주차'!$F$5:$I$406,3,FALSE)),"")</f>
        <v>75</v>
      </c>
      <c r="BF87" s="1">
        <f>IFERROR(VLOOKUP($BC87,'3주차'!$F$5:$I$400,4,FALSE)," ")</f>
        <v>100</v>
      </c>
      <c r="BH87" s="1">
        <f>수강생명단!$C83</f>
        <v>28727</v>
      </c>
      <c r="BI87" s="1" t="str">
        <f>수강생명단!D83</f>
        <v>노현학</v>
      </c>
      <c r="BJ87" s="1">
        <f>IFERROR(IF(VLOOKUP($BH87,'3주차'!$K$5:$N$406,3,FALSE)="","",VLOOKUP($AJ87,'3주차'!$K$5:$XN$406,3,FALSE)),"")</f>
        <v>55</v>
      </c>
      <c r="BK87" s="1">
        <f>IFERROR(VLOOKUP($BH87,'3주차'!$K$5:$N$400,4,FALSE)," ")</f>
        <v>100</v>
      </c>
      <c r="BM87" s="1">
        <f>수강생명단!$C83</f>
        <v>28727</v>
      </c>
      <c r="BN87" s="1" t="str">
        <f>수강생명단!D83</f>
        <v>노현학</v>
      </c>
      <c r="BO87" s="1">
        <f>IFERROR(IF(VLOOKUP($BM87,'3주차'!$P$5:$S$406,3,FALSE)="","",VLOOKUP($BM87,'3주차'!$P$5:$S$406,3,FALSE)),"")</f>
        <v>45</v>
      </c>
      <c r="BP87" s="1">
        <f>IFERROR(VLOOKUP($BM87,'3주차'!$P$5:$S$400,4,FALSE)," ")</f>
        <v>80</v>
      </c>
      <c r="BR87" s="1">
        <f>수강생명단!$C83</f>
        <v>28727</v>
      </c>
      <c r="BS87" s="1">
        <f>수강생명단!C83</f>
        <v>28727</v>
      </c>
      <c r="BT87" s="1">
        <f>IFERROR(IF(VLOOKUP($BS87,'3주차'!$V$5:$X$406,3,FALSE)="","",VLOOKUP($BS87,'3주차'!$V$5:$X$406,3,FALSE)),"")</f>
        <v>77</v>
      </c>
      <c r="BW87" s="1">
        <f>수강생명단!$C83</f>
        <v>28727</v>
      </c>
      <c r="BX87" s="1" t="str">
        <f>수강생명단!D83</f>
        <v>노현학</v>
      </c>
      <c r="BY87" s="1">
        <f>IFERROR(IF(VLOOKUP($A87,'4주차'!$A$5:$D$406,3,FALSE)="","",VLOOKUP($A87,'4주차'!$A$5:$D$406,3,FALSE)),"")</f>
        <v>95</v>
      </c>
      <c r="BZ87" s="1">
        <f>IFERROR(VLOOKUP($Z87,'4주차'!$A$5:$D$400,4,FALSE)," ")</f>
        <v>40</v>
      </c>
      <c r="CB87" s="1">
        <f>수강생명단!$C83</f>
        <v>28727</v>
      </c>
      <c r="CC87" s="1" t="str">
        <f>수강생명단!D83</f>
        <v>노현학</v>
      </c>
      <c r="CD87" s="1">
        <f>IFERROR(IF(VLOOKUP($BC87,'4주차'!$F$5:$I$406,3,FALSE)="","",VLOOKUP($F87,'4주차'!$F$5:$I$406,3,FALSE)),"")</f>
        <v>70</v>
      </c>
      <c r="CE87" s="1">
        <f>IFERROR(VLOOKUP($BC87,'4주차'!$F$5:$I$400,4,FALSE)," ")</f>
        <v>90</v>
      </c>
      <c r="CG87" s="1">
        <f>수강생명단!$C83</f>
        <v>28727</v>
      </c>
      <c r="CH87" s="1" t="str">
        <f>수강생명단!D83</f>
        <v>노현학</v>
      </c>
      <c r="CI87" s="1">
        <f>IFERROR(IF(VLOOKUP($BH87,'4주차'!$K$5:$N$406,3,FALSE)="","",VLOOKUP($AJ87,'4주차'!$K$5:$WU$406,3,FALSE)),"")</f>
        <v>60</v>
      </c>
      <c r="CJ87" s="1">
        <f>IFERROR(VLOOKUP($BH87,'4주차'!$K$5:$N$400,4,FALSE)," ")</f>
        <v>20</v>
      </c>
      <c r="CL87" s="1">
        <f>수강생명단!$C83</f>
        <v>28727</v>
      </c>
      <c r="CM87" s="1" t="str">
        <f>수강생명단!D83</f>
        <v>노현학</v>
      </c>
      <c r="CN87" s="1" t="str">
        <f>IFERROR(IF(VLOOKUP($BM87,'4주차'!$P$5:$S$406,3,FALSE)="","",VLOOKUP($BM87,'4주차'!$P$5:$S$406,3,FALSE)),"")</f>
        <v>35(라)</v>
      </c>
      <c r="CO87" s="1" t="str">
        <f>IFERROR(VLOOKUP($BM87,'4주차'!$P$5:$S$400,4,FALSE)," ")</f>
        <v>라이브</v>
      </c>
      <c r="CQ87" s="1">
        <f>수강생명단!$C83</f>
        <v>28727</v>
      </c>
      <c r="CR87" s="1">
        <f>수강생명단!C83</f>
        <v>28727</v>
      </c>
      <c r="CS87" s="1">
        <f>IFERROR(IF(VLOOKUP($BS87,'4주차'!$V$5:$X$406,3,FALSE)="","",VLOOKUP($BS87,'4주차'!$V$5:$X$406,3,FALSE)),"")</f>
        <v>80</v>
      </c>
      <c r="CV87" s="1">
        <v>80</v>
      </c>
      <c r="CW87" s="1" t="str">
        <f>수강생명단!D83</f>
        <v>노현학</v>
      </c>
      <c r="CX87" s="1">
        <f>IFERROR(VLOOKUP($BX87,'5주차'!$B$5:$D$400,2,FALSE),"불참")</f>
        <v>60</v>
      </c>
      <c r="CY87" s="1">
        <f>IFERROR(VLOOKUP($AY87,'5주차'!$B$5:$D$400,3,FALSE),"불참")</f>
        <v>50</v>
      </c>
      <c r="DA87" s="1">
        <v>80</v>
      </c>
      <c r="DB87" s="1" t="str">
        <f>수강생명단!D83</f>
        <v>노현학</v>
      </c>
      <c r="DC87" s="1" t="str">
        <f>IFERROR(VLOOKUP($CC87,'5주차'!$G$5:$I$400,2,FALSE),"불참")</f>
        <v>불참</v>
      </c>
      <c r="DD87" s="1" t="str">
        <f>IFERROR(VLOOKUP($CC87,'5주차'!$G$5:$I$400,3,FALSE),"불참")</f>
        <v>불참</v>
      </c>
      <c r="DF87" s="1">
        <v>80</v>
      </c>
      <c r="DG87" s="1" t="str">
        <f>수강생명단!D83</f>
        <v>노현학</v>
      </c>
      <c r="DH87" s="1" t="str">
        <f>IFERROR(VLOOKUP($CH87,'5주차'!$V$5:$X$400,2,FALSE),"불참")</f>
        <v>불참</v>
      </c>
      <c r="DI87" s="1" t="str">
        <f>IFERROR(VLOOKUP($BI87,'5주차'!$V$5:$X$400,3,FALSE),"불참")</f>
        <v>불참</v>
      </c>
      <c r="DK87" s="1">
        <v>80</v>
      </c>
      <c r="DL87" s="1" t="str">
        <f>수강생명단!D83</f>
        <v>노현학</v>
      </c>
      <c r="DM87" s="1" t="str">
        <f>IFERROR(VLOOKUP($CM87,'5주차'!$AA$5:$AC$400,2,FALSE),"불참")</f>
        <v>불참</v>
      </c>
      <c r="DN87" s="1" t="str">
        <f>IFERROR(VLOOKUP($CM87,'5주차'!$AA$5:$AC$400,3,FALSE),"불참")</f>
        <v>불참</v>
      </c>
      <c r="DP87" s="1">
        <v>80</v>
      </c>
      <c r="DQ87" s="1" t="str">
        <f>수강생명단!D83</f>
        <v>노현학</v>
      </c>
      <c r="DR87" s="1" t="str">
        <f>IFERROR(VLOOKUP(#REF!,'5주차'!$AF$5:$AH$400,2,FALSE),"불참")</f>
        <v>불참</v>
      </c>
      <c r="DS87" s="1" t="str">
        <f>IFERROR(VLOOKUP(#REF!,'5주차'!$AF$5:$AH$400,3,FALSE),"불참")</f>
        <v>불참</v>
      </c>
      <c r="DU87" s="1">
        <v>80</v>
      </c>
      <c r="DV87" s="1">
        <f>수강생명단!C83</f>
        <v>28727</v>
      </c>
      <c r="DW87" s="1" t="str">
        <f>IFERROR(VLOOKUP($DV87,'5주차'!$AK$5:$AL$400,2,FALSE),"불참")</f>
        <v>불참</v>
      </c>
      <c r="DX87" s="1" t="str">
        <f>IFERROR(VLOOKUP($DV87,'5주차'!$AK$5:$AL$400,2,FALSE),"불참")</f>
        <v>불참</v>
      </c>
    </row>
    <row r="88" spans="1:128" ht="21.95" customHeight="1" x14ac:dyDescent="0.15">
      <c r="A88" s="1">
        <f>수강생명단!$C84</f>
        <v>26574</v>
      </c>
      <c r="B88" s="1" t="str">
        <f>수강생명단!D84</f>
        <v>류하온</v>
      </c>
      <c r="C88" s="1">
        <f>IFERROR(IF(VLOOKUP($A88,'1주차'!$A$5:$D$393,3,FALSE)="","",VLOOKUP($A88,'1주차'!$A$5:$D$393,3,FALSE)),"")</f>
        <v>90</v>
      </c>
      <c r="D88" s="1" t="str">
        <f>IFERROR(IF(VLOOKUP($Q88,'1주차'!$A$5:$D$393,4,FALSE)="","",VLOOKUP($B88,'1주차'!$Q$5:$S$393,3,FALSE)),"")</f>
        <v/>
      </c>
      <c r="F88" s="1">
        <f>수강생명단!C84</f>
        <v>26574</v>
      </c>
      <c r="G88" s="1" t="str">
        <f>수강생명단!D84</f>
        <v>류하온</v>
      </c>
      <c r="H88" s="1">
        <f>IFERROR(IF(VLOOKUP($F88,'1주차'!$F$5:$I$393,3,FALSE)="","",VLOOKUP($F88,'1주차'!$F$5:$I$393,3,FALSE)),"")</f>
        <v>65</v>
      </c>
      <c r="I88" s="1" t="str">
        <f>IFERROR(IF(VLOOKUP($Q88,'1주차'!$F$5:$I$393,3,FALSE)="","",VLOOKUP($B88,'1주차'!$Q$5:$S$393,3,FALSE)),"")</f>
        <v/>
      </c>
      <c r="K88" s="1">
        <f>수강생명단!C84</f>
        <v>26574</v>
      </c>
      <c r="L88" s="1" t="str">
        <f>수강생명단!D84</f>
        <v>류하온</v>
      </c>
      <c r="M88" s="1">
        <f>IFERROR(IF(VLOOKUP($K88,'1주차'!$K$5:$N$393,3,FALSE)="","",VLOOKUP($K88,'1주차'!$K$5:$N$393,3,FALSE)),"")</f>
        <v>90</v>
      </c>
      <c r="N88" s="1" t="str">
        <f>IFERROR(IF(VLOOKUP($Q88,'1주차'!$N$5:$KQ$393,3,FALSE)="","",VLOOKUP($B88,'1주차'!$Q$5:$S$393,3,FALSE)),"")</f>
        <v/>
      </c>
      <c r="P88" s="1">
        <f>수강생명단!C84</f>
        <v>26574</v>
      </c>
      <c r="Q88" s="1" t="str">
        <f>수강생명단!D84</f>
        <v>류하온</v>
      </c>
      <c r="R88" s="1">
        <f>IFERROR(IF(VLOOKUP($P88,'1주차'!$P$5:$S$393,3,FALSE)="","",VLOOKUP($P88,'1주차'!$P$5:$S$393,3,FALSE)),"")</f>
        <v>70</v>
      </c>
      <c r="S88" s="1">
        <f>IFERROR(IF(VLOOKUP($P88,'1주차'!$P$5:$S$393,4,FALSE)="","",VLOOKUP($P88,'1주차'!$P$5:$S$393,4,FALSE)),"")</f>
        <v>90</v>
      </c>
      <c r="U88" s="1">
        <f>수강생명단!C84</f>
        <v>26574</v>
      </c>
      <c r="V88" s="1" t="str">
        <f>수강생명단!D84</f>
        <v>류하온</v>
      </c>
      <c r="Z88" s="1">
        <f>수강생명단!$C84</f>
        <v>26574</v>
      </c>
      <c r="AA88" s="1" t="str">
        <f>수강생명단!D84</f>
        <v>류하온</v>
      </c>
      <c r="AB88" s="1">
        <f>IFERROR(IF(VLOOKUP($A88,'2주차'!$A$5:$D$406,3,FALSE)="","",VLOOKUP($A88,'2주차'!$A$5:$D$406,3,FALSE)),"")</f>
        <v>70</v>
      </c>
      <c r="AC88" s="1">
        <f>IFERROR(VLOOKUP($Z88,'2주차'!$A$5:$D$400,4,FALSE)," ")</f>
        <v>100</v>
      </c>
      <c r="AE88" s="1">
        <f>수강생명단!$C84</f>
        <v>26574</v>
      </c>
      <c r="AF88" s="1" t="str">
        <f>수강생명단!D84</f>
        <v>류하온</v>
      </c>
      <c r="AG88" s="1">
        <f>IFERROR(IF(VLOOKUP($AE88,'2주차'!$F$5:$I$406,3,FALSE)="","",VLOOKUP($F88,'2주차'!$F$5:$I$406,3,FALSE)),"")</f>
        <v>75</v>
      </c>
      <c r="AH88" s="1">
        <f>IFERROR(VLOOKUP($AE88,'2주차'!$F$5:$I$400,4,FALSE)," ")</f>
        <v>100</v>
      </c>
      <c r="AJ88" s="1">
        <f>수강생명단!$C84</f>
        <v>26574</v>
      </c>
      <c r="AK88" s="1" t="str">
        <f>수강생명단!D84</f>
        <v>류하온</v>
      </c>
      <c r="AL88" s="1">
        <f>IFERROR(IF(VLOOKUP($AJ88,'2주차'!$U$5:$X$406,3,FALSE)="","",VLOOKUP($F88,'2주차'!$U$5:$X$406,3,FALSE)),"")</f>
        <v>40</v>
      </c>
      <c r="AM88" s="1">
        <f>IFERROR(VLOOKUP($AJ88,'2주차'!$U$5:$X$400,4,FALSE)," ")</f>
        <v>80</v>
      </c>
      <c r="AO88" s="1">
        <f>수강생명단!$C84</f>
        <v>26574</v>
      </c>
      <c r="AP88" s="1" t="str">
        <f>수강생명단!D84</f>
        <v>류하온</v>
      </c>
      <c r="AQ88" s="1" t="str">
        <f>IFERROR(IF(VLOOKUP($AO88,'2주차'!$Z$5:$AC$406,3,FALSE)="","",VLOOKUP($AO88,'2주차'!$Z$5:$AC$406,3,FALSE)),"")</f>
        <v/>
      </c>
      <c r="AR88" s="1" t="str">
        <f>IFERROR(VLOOKUP($AO88,'2주차'!$Z$5:$AC$400,4,FALSE)," ")</f>
        <v xml:space="preserve"> </v>
      </c>
      <c r="AT88" s="1">
        <f>수강생명단!$C84</f>
        <v>26574</v>
      </c>
      <c r="AU88" s="1">
        <f>수강생명단!C84</f>
        <v>26574</v>
      </c>
      <c r="AV88" s="1">
        <f>IFERROR(IF(VLOOKUP($AU88,'2주차'!$AF$5:$AI$406,3,FALSE)="","",VLOOKUP($AU88,'2주차'!$AF$5:$AI$406,3,FALSE)),"")</f>
        <v>91</v>
      </c>
      <c r="AX88" s="1">
        <f>수강생명단!$C84</f>
        <v>26574</v>
      </c>
      <c r="AY88" s="1" t="str">
        <f>수강생명단!D84</f>
        <v>류하온</v>
      </c>
      <c r="AZ88" s="1">
        <f>IFERROR(IF(VLOOKUP($A88,'3주차'!$A$5:$D$406,3,FALSE)="","",VLOOKUP($A88,'3주차'!$A$5:$D$406,3,FALSE)),"")</f>
        <v>60</v>
      </c>
      <c r="BA88" s="1">
        <f>IFERROR(VLOOKUP($Z88,'3주차'!$A$5:$D$400,4,FALSE)," ")</f>
        <v>90</v>
      </c>
      <c r="BC88" s="1">
        <f>수강생명단!$C84</f>
        <v>26574</v>
      </c>
      <c r="BD88" s="1" t="str">
        <f>수강생명단!D84</f>
        <v>류하온</v>
      </c>
      <c r="BE88" s="1">
        <f>IFERROR(IF(VLOOKUP($BC88,'3주차'!$F$5:$I$406,3,FALSE)="","",VLOOKUP($F88,'3주차'!$F$5:$I$406,3,FALSE)),"")</f>
        <v>70</v>
      </c>
      <c r="BF88" s="1">
        <f>IFERROR(VLOOKUP($BC88,'3주차'!$F$5:$I$400,4,FALSE)," ")</f>
        <v>80</v>
      </c>
      <c r="BH88" s="1">
        <f>수강생명단!$C84</f>
        <v>26574</v>
      </c>
      <c r="BI88" s="1" t="str">
        <f>수강생명단!D84</f>
        <v>류하온</v>
      </c>
      <c r="BJ88" s="1">
        <f>IFERROR(IF(VLOOKUP($BH88,'3주차'!$K$5:$N$406,3,FALSE)="","",VLOOKUP($AJ88,'3주차'!$K$5:$XN$406,3,FALSE)),"")</f>
        <v>65</v>
      </c>
      <c r="BK88" s="1">
        <f>IFERROR(VLOOKUP($BH88,'3주차'!$K$5:$N$400,4,FALSE)," ")</f>
        <v>90</v>
      </c>
      <c r="BM88" s="1">
        <f>수강생명단!$C84</f>
        <v>26574</v>
      </c>
      <c r="BN88" s="1" t="str">
        <f>수강생명단!D84</f>
        <v>류하온</v>
      </c>
      <c r="BO88" s="1">
        <f>IFERROR(IF(VLOOKUP($BM88,'3주차'!$P$5:$S$406,3,FALSE)="","",VLOOKUP($BM88,'3주차'!$P$5:$S$406,3,FALSE)),"")</f>
        <v>35</v>
      </c>
      <c r="BP88" s="1">
        <f>IFERROR(VLOOKUP($BM88,'3주차'!$P$5:$S$400,4,FALSE)," ")</f>
        <v>30</v>
      </c>
      <c r="BR88" s="1">
        <f>수강생명단!$C84</f>
        <v>26574</v>
      </c>
      <c r="BS88" s="1">
        <f>수강생명단!C84</f>
        <v>26574</v>
      </c>
      <c r="BT88" s="1">
        <f>IFERROR(IF(VLOOKUP($BS88,'3주차'!$V$5:$X$406,3,FALSE)="","",VLOOKUP($BS88,'3주차'!$V$5:$X$406,3,FALSE)),"")</f>
        <v>88</v>
      </c>
      <c r="BW88" s="1">
        <f>수강생명단!$C84</f>
        <v>26574</v>
      </c>
      <c r="BX88" s="1" t="str">
        <f>수강생명단!D84</f>
        <v>류하온</v>
      </c>
      <c r="BY88" s="1">
        <f>IFERROR(IF(VLOOKUP($A88,'4주차'!$A$5:$D$406,3,FALSE)="","",VLOOKUP($A88,'4주차'!$A$5:$D$406,3,FALSE)),"")</f>
        <v>75</v>
      </c>
      <c r="BZ88" s="1">
        <f>IFERROR(VLOOKUP($Z88,'4주차'!$A$5:$D$400,4,FALSE)," ")</f>
        <v>70</v>
      </c>
      <c r="CB88" s="1">
        <f>수강생명단!$C84</f>
        <v>26574</v>
      </c>
      <c r="CC88" s="1" t="str">
        <f>수강생명단!D84</f>
        <v>류하온</v>
      </c>
      <c r="CD88" s="1">
        <f>IFERROR(IF(VLOOKUP($BC88,'4주차'!$F$5:$I$406,3,FALSE)="","",VLOOKUP($F88,'4주차'!$F$5:$I$406,3,FALSE)),"")</f>
        <v>85</v>
      </c>
      <c r="CE88" s="1">
        <f>IFERROR(VLOOKUP($BC88,'4주차'!$F$5:$I$400,4,FALSE)," ")</f>
        <v>90</v>
      </c>
      <c r="CG88" s="1">
        <f>수강생명단!$C84</f>
        <v>26574</v>
      </c>
      <c r="CH88" s="1" t="str">
        <f>수강생명단!D84</f>
        <v>류하온</v>
      </c>
      <c r="CI88" s="1">
        <f>IFERROR(IF(VLOOKUP($BH88,'4주차'!$K$5:$N$406,3,FALSE)="","",VLOOKUP($AJ88,'4주차'!$K$5:$WU$406,3,FALSE)),"")</f>
        <v>70</v>
      </c>
      <c r="CJ88" s="1">
        <f>IFERROR(VLOOKUP($BH88,'4주차'!$K$5:$N$400,4,FALSE)," ")</f>
        <v>80</v>
      </c>
      <c r="CL88" s="1">
        <f>수강생명단!$C84</f>
        <v>26574</v>
      </c>
      <c r="CM88" s="1" t="str">
        <f>수강생명단!D84</f>
        <v>류하온</v>
      </c>
      <c r="CN88" s="1">
        <f>IFERROR(IF(VLOOKUP($BM88,'4주차'!$P$5:$S$406,3,FALSE)="","",VLOOKUP($BM88,'4주차'!$P$5:$S$406,3,FALSE)),"")</f>
        <v>60</v>
      </c>
      <c r="CO88" s="1">
        <f>IFERROR(VLOOKUP($BM88,'4주차'!$P$5:$S$400,4,FALSE)," ")</f>
        <v>90</v>
      </c>
      <c r="CQ88" s="1">
        <f>수강생명단!$C84</f>
        <v>26574</v>
      </c>
      <c r="CR88" s="1">
        <f>수강생명단!C84</f>
        <v>26574</v>
      </c>
      <c r="CS88" s="1" t="str">
        <f>IFERROR(IF(VLOOKUP($BS88,'4주차'!$V$5:$X$406,3,FALSE)="","",VLOOKUP($BS88,'4주차'!$V$5:$X$406,3,FALSE)),"")</f>
        <v/>
      </c>
      <c r="CV88" s="1">
        <v>81</v>
      </c>
      <c r="CW88" s="1" t="str">
        <f>수강생명단!D84</f>
        <v>류하온</v>
      </c>
      <c r="CX88" s="1">
        <f>IFERROR(VLOOKUP($BX88,'5주차'!$B$5:$D$400,2,FALSE),"불참")</f>
        <v>90</v>
      </c>
      <c r="CY88" s="1">
        <f>IFERROR(VLOOKUP($AY88,'5주차'!$B$5:$D$400,3,FALSE),"불참")</f>
        <v>80</v>
      </c>
      <c r="DA88" s="1">
        <v>81</v>
      </c>
      <c r="DB88" s="1" t="str">
        <f>수강생명단!D84</f>
        <v>류하온</v>
      </c>
      <c r="DC88" s="1" t="str">
        <f>IFERROR(VLOOKUP($CC88,'5주차'!$G$5:$I$400,2,FALSE),"불참")</f>
        <v>불참</v>
      </c>
      <c r="DD88" s="1" t="str">
        <f>IFERROR(VLOOKUP($CC88,'5주차'!$G$5:$I$400,3,FALSE),"불참")</f>
        <v>불참</v>
      </c>
      <c r="DF88" s="1">
        <v>81</v>
      </c>
      <c r="DG88" s="1" t="str">
        <f>수강생명단!D84</f>
        <v>류하온</v>
      </c>
      <c r="DH88" s="1" t="str">
        <f>IFERROR(VLOOKUP($CH88,'5주차'!$V$5:$X$400,2,FALSE),"불참")</f>
        <v>불참</v>
      </c>
      <c r="DI88" s="1" t="str">
        <f>IFERROR(VLOOKUP($BI88,'5주차'!$V$5:$X$400,3,FALSE),"불참")</f>
        <v>불참</v>
      </c>
      <c r="DK88" s="1">
        <v>81</v>
      </c>
      <c r="DL88" s="1" t="str">
        <f>수강생명단!D84</f>
        <v>류하온</v>
      </c>
      <c r="DM88" s="1" t="str">
        <f>IFERROR(VLOOKUP($CM88,'5주차'!$AA$5:$AC$400,2,FALSE),"불참")</f>
        <v>불참</v>
      </c>
      <c r="DN88" s="1" t="str">
        <f>IFERROR(VLOOKUP($CM88,'5주차'!$AA$5:$AC$400,3,FALSE),"불참")</f>
        <v>불참</v>
      </c>
      <c r="DP88" s="1">
        <v>81</v>
      </c>
      <c r="DQ88" s="1" t="str">
        <f>수강생명단!D84</f>
        <v>류하온</v>
      </c>
      <c r="DR88" s="1" t="str">
        <f>IFERROR(VLOOKUP(#REF!,'5주차'!$AF$5:$AH$400,2,FALSE),"불참")</f>
        <v>불참</v>
      </c>
      <c r="DS88" s="1" t="str">
        <f>IFERROR(VLOOKUP(#REF!,'5주차'!$AF$5:$AH$400,3,FALSE),"불참")</f>
        <v>불참</v>
      </c>
      <c r="DU88" s="1">
        <v>81</v>
      </c>
      <c r="DV88" s="1">
        <f>수강생명단!C84</f>
        <v>26574</v>
      </c>
      <c r="DW88" s="1" t="str">
        <f>IFERROR(VLOOKUP($DV88,'5주차'!$AK$5:$AL$400,2,FALSE),"불참")</f>
        <v>불참</v>
      </c>
      <c r="DX88" s="1" t="str">
        <f>IFERROR(VLOOKUP($DV88,'5주차'!$AK$5:$AL$400,2,FALSE),"불참")</f>
        <v>불참</v>
      </c>
    </row>
    <row r="89" spans="1:128" ht="21.95" customHeight="1" x14ac:dyDescent="0.15">
      <c r="A89" s="1">
        <f>수강생명단!$C85</f>
        <v>26717</v>
      </c>
      <c r="B89" s="1" t="str">
        <f>수강생명단!D85</f>
        <v>류호준</v>
      </c>
      <c r="C89" s="1" t="str">
        <f>IFERROR(IF(VLOOKUP($A89,'1주차'!$A$5:$D$393,3,FALSE)="","",VLOOKUP($A89,'1주차'!$A$5:$D$393,3,FALSE)),"")</f>
        <v>30(라)</v>
      </c>
      <c r="D89" s="1" t="str">
        <f>IFERROR(IF(VLOOKUP($Q89,'1주차'!$A$5:$D$393,4,FALSE)="","",VLOOKUP($B89,'1주차'!$Q$5:$S$393,3,FALSE)),"")</f>
        <v/>
      </c>
      <c r="F89" s="1">
        <f>수강생명단!C85</f>
        <v>26717</v>
      </c>
      <c r="G89" s="1" t="str">
        <f>수강생명단!D85</f>
        <v>류호준</v>
      </c>
      <c r="H89" s="1" t="str">
        <f>IFERROR(IF(VLOOKUP($F89,'1주차'!$F$5:$I$393,3,FALSE)="","",VLOOKUP($F89,'1주차'!$F$5:$I$393,3,FALSE)),"")</f>
        <v>20(라)</v>
      </c>
      <c r="I89" s="1" t="str">
        <f>IFERROR(IF(VLOOKUP($Q89,'1주차'!$F$5:$I$393,3,FALSE)="","",VLOOKUP($B89,'1주차'!$Q$5:$S$393,3,FALSE)),"")</f>
        <v/>
      </c>
      <c r="K89" s="1">
        <f>수강생명단!C85</f>
        <v>26717</v>
      </c>
      <c r="L89" s="1" t="str">
        <f>수강생명단!D85</f>
        <v>류호준</v>
      </c>
      <c r="M89" s="1" t="str">
        <f>IFERROR(IF(VLOOKUP($K89,'1주차'!$K$5:$N$393,3,FALSE)="","",VLOOKUP($K89,'1주차'!$K$5:$N$393,3,FALSE)),"")</f>
        <v>15(라)</v>
      </c>
      <c r="N89" s="1" t="str">
        <f>IFERROR(IF(VLOOKUP($Q89,'1주차'!$N$5:$KQ$393,3,FALSE)="","",VLOOKUP($B89,'1주차'!$Q$5:$S$393,3,FALSE)),"")</f>
        <v/>
      </c>
      <c r="P89" s="1">
        <f>수강생명단!C85</f>
        <v>26717</v>
      </c>
      <c r="Q89" s="1" t="str">
        <f>수강생명단!D85</f>
        <v>류호준</v>
      </c>
      <c r="R89" s="1" t="str">
        <f>IFERROR(IF(VLOOKUP($P89,'1주차'!$P$5:$S$393,3,FALSE)="","",VLOOKUP($P89,'1주차'!$P$5:$S$393,3,FALSE)),"")</f>
        <v>35(라)</v>
      </c>
      <c r="S89" s="1" t="str">
        <f>IFERROR(IF(VLOOKUP($P89,'1주차'!$P$5:$S$393,4,FALSE)="","",VLOOKUP($P89,'1주차'!$P$5:$S$393,4,FALSE)),"")</f>
        <v>라이브</v>
      </c>
      <c r="U89" s="1">
        <f>수강생명단!C85</f>
        <v>26717</v>
      </c>
      <c r="V89" s="1" t="str">
        <f>수강생명단!D85</f>
        <v>류호준</v>
      </c>
      <c r="Z89" s="1">
        <f>수강생명단!$C85</f>
        <v>26717</v>
      </c>
      <c r="AA89" s="1" t="str">
        <f>수강생명단!D85</f>
        <v>류호준</v>
      </c>
      <c r="AB89" s="1" t="str">
        <f>IFERROR(IF(VLOOKUP($A89,'2주차'!$A$5:$D$406,3,FALSE)="","",VLOOKUP($A89,'2주차'!$A$5:$D$406,3,FALSE)),"")</f>
        <v>35(라)</v>
      </c>
      <c r="AC89" s="1" t="str">
        <f>IFERROR(VLOOKUP($Z89,'2주차'!$A$5:$D$400,4,FALSE)," ")</f>
        <v>라이브</v>
      </c>
      <c r="AE89" s="1">
        <f>수강생명단!$C85</f>
        <v>26717</v>
      </c>
      <c r="AF89" s="1" t="str">
        <f>수강생명단!D85</f>
        <v>류호준</v>
      </c>
      <c r="AG89" s="1" t="str">
        <f>IFERROR(IF(VLOOKUP($AE89,'2주차'!$F$5:$I$406,3,FALSE)="","",VLOOKUP($F89,'2주차'!$F$5:$I$406,3,FALSE)),"")</f>
        <v>50(라)</v>
      </c>
      <c r="AH89" s="1" t="str">
        <f>IFERROR(VLOOKUP($AE89,'2주차'!$F$5:$I$400,4,FALSE)," ")</f>
        <v>라이브</v>
      </c>
      <c r="AJ89" s="1">
        <f>수강생명단!$C85</f>
        <v>26717</v>
      </c>
      <c r="AK89" s="1" t="str">
        <f>수강생명단!D85</f>
        <v>류호준</v>
      </c>
      <c r="AL89" s="1" t="str">
        <f>IFERROR(IF(VLOOKUP($AJ89,'2주차'!$U$5:$X$406,3,FALSE)="","",VLOOKUP($F89,'2주차'!$U$5:$X$406,3,FALSE)),"")</f>
        <v>30(라)</v>
      </c>
      <c r="AM89" s="1" t="str">
        <f>IFERROR(VLOOKUP($AJ89,'2주차'!$U$5:$X$400,4,FALSE)," ")</f>
        <v>라이브</v>
      </c>
      <c r="AO89" s="1">
        <f>수강생명단!$C85</f>
        <v>26717</v>
      </c>
      <c r="AP89" s="1" t="str">
        <f>수강생명단!D85</f>
        <v>류호준</v>
      </c>
      <c r="AQ89" s="1" t="str">
        <f>IFERROR(IF(VLOOKUP($AO89,'2주차'!$Z$5:$AC$406,3,FALSE)="","",VLOOKUP($AO89,'2주차'!$Z$5:$AC$406,3,FALSE)),"")</f>
        <v>25(라)</v>
      </c>
      <c r="AR89" s="1" t="str">
        <f>IFERROR(VLOOKUP($AO89,'2주차'!$Z$5:$AC$400,4,FALSE)," ")</f>
        <v>라이브</v>
      </c>
      <c r="AT89" s="1">
        <f>수강생명단!$C85</f>
        <v>26717</v>
      </c>
      <c r="AU89" s="1">
        <f>수강생명단!C85</f>
        <v>26717</v>
      </c>
      <c r="AV89" s="1" t="str">
        <f>IFERROR(IF(VLOOKUP($AU89,'2주차'!$AF$5:$AI$406,3,FALSE)="","",VLOOKUP($AU89,'2주차'!$AF$5:$AI$406,3,FALSE)),"")</f>
        <v>49(라)</v>
      </c>
      <c r="AX89" s="1">
        <f>수강생명단!$C85</f>
        <v>26717</v>
      </c>
      <c r="AY89" s="1" t="str">
        <f>수강생명단!D85</f>
        <v>류호준</v>
      </c>
      <c r="AZ89" s="1" t="str">
        <f>IFERROR(IF(VLOOKUP($A89,'3주차'!$A$5:$D$406,3,FALSE)="","",VLOOKUP($A89,'3주차'!$A$5:$D$406,3,FALSE)),"")</f>
        <v>35(라)</v>
      </c>
      <c r="BA89" s="1" t="str">
        <f>IFERROR(VLOOKUP($Z89,'3주차'!$A$5:$D$400,4,FALSE)," ")</f>
        <v>라이브</v>
      </c>
      <c r="BC89" s="1">
        <f>수강생명단!$C85</f>
        <v>26717</v>
      </c>
      <c r="BD89" s="1" t="str">
        <f>수강생명단!D85</f>
        <v>류호준</v>
      </c>
      <c r="BE89" s="1" t="str">
        <f>IFERROR(IF(VLOOKUP($BC89,'3주차'!$F$5:$I$406,3,FALSE)="","",VLOOKUP($F89,'3주차'!$F$5:$I$406,3,FALSE)),"")</f>
        <v>15(라)</v>
      </c>
      <c r="BF89" s="1" t="str">
        <f>IFERROR(VLOOKUP($BC89,'3주차'!$F$5:$I$400,4,FALSE)," ")</f>
        <v>라이브</v>
      </c>
      <c r="BH89" s="1">
        <f>수강생명단!$C85</f>
        <v>26717</v>
      </c>
      <c r="BI89" s="1" t="str">
        <f>수강생명단!D85</f>
        <v>류호준</v>
      </c>
      <c r="BJ89" s="1" t="str">
        <f>IFERROR(IF(VLOOKUP($BH89,'3주차'!$K$5:$N$406,3,FALSE)="","",VLOOKUP($AJ89,'3주차'!$K$5:$XN$406,3,FALSE)),"")</f>
        <v/>
      </c>
      <c r="BK89" s="1" t="str">
        <f>IFERROR(VLOOKUP($BH89,'3주차'!$K$5:$N$400,4,FALSE)," ")</f>
        <v xml:space="preserve"> </v>
      </c>
      <c r="BM89" s="1">
        <f>수강생명단!$C85</f>
        <v>26717</v>
      </c>
      <c r="BN89" s="1" t="str">
        <f>수강생명단!D85</f>
        <v>류호준</v>
      </c>
      <c r="BO89" s="1" t="str">
        <f>IFERROR(IF(VLOOKUP($BM89,'3주차'!$P$5:$S$406,3,FALSE)="","",VLOOKUP($BM89,'3주차'!$P$5:$S$406,3,FALSE)),"")</f>
        <v>15(라)</v>
      </c>
      <c r="BP89" s="1" t="str">
        <f>IFERROR(VLOOKUP($BM89,'3주차'!$P$5:$S$400,4,FALSE)," ")</f>
        <v>라이브</v>
      </c>
      <c r="BR89" s="1">
        <f>수강생명단!$C85</f>
        <v>26717</v>
      </c>
      <c r="BS89" s="1">
        <f>수강생명단!C85</f>
        <v>26717</v>
      </c>
      <c r="BT89" s="1" t="str">
        <f>IFERROR(IF(VLOOKUP($BS89,'3주차'!$V$5:$X$406,3,FALSE)="","",VLOOKUP($BS89,'3주차'!$V$5:$X$406,3,FALSE)),"")</f>
        <v>55(라)</v>
      </c>
      <c r="BW89" s="1">
        <f>수강생명단!$C85</f>
        <v>26717</v>
      </c>
      <c r="BX89" s="1" t="str">
        <f>수강생명단!D85</f>
        <v>류호준</v>
      </c>
      <c r="BY89" s="1" t="str">
        <f>IFERROR(IF(VLOOKUP($A89,'4주차'!$A$5:$D$406,3,FALSE)="","",VLOOKUP($A89,'4주차'!$A$5:$D$406,3,FALSE)),"")</f>
        <v>25(라)</v>
      </c>
      <c r="BZ89" s="1" t="str">
        <f>IFERROR(VLOOKUP($Z89,'4주차'!$A$5:$D$400,4,FALSE)," ")</f>
        <v>라이브</v>
      </c>
      <c r="CB89" s="1">
        <f>수강생명단!$C85</f>
        <v>26717</v>
      </c>
      <c r="CC89" s="1" t="str">
        <f>수강생명단!D85</f>
        <v>류호준</v>
      </c>
      <c r="CD89" s="1" t="str">
        <f>IFERROR(IF(VLOOKUP($BC89,'4주차'!$F$5:$I$406,3,FALSE)="","",VLOOKUP($F89,'4주차'!$F$5:$I$406,3,FALSE)),"")</f>
        <v>20(라)</v>
      </c>
      <c r="CE89" s="1" t="str">
        <f>IFERROR(VLOOKUP($BC89,'4주차'!$F$5:$I$400,4,FALSE)," ")</f>
        <v>라이브</v>
      </c>
      <c r="CG89" s="1">
        <f>수강생명단!$C85</f>
        <v>26717</v>
      </c>
      <c r="CH89" s="1" t="str">
        <f>수강생명단!D85</f>
        <v>류호준</v>
      </c>
      <c r="CI89" s="1" t="str">
        <f>IFERROR(IF(VLOOKUP($BH89,'4주차'!$K$5:$N$406,3,FALSE)="","",VLOOKUP($AJ89,'4주차'!$K$5:$WU$406,3,FALSE)),"")</f>
        <v>30(라)</v>
      </c>
      <c r="CJ89" s="1" t="str">
        <f>IFERROR(VLOOKUP($BH89,'4주차'!$K$5:$N$400,4,FALSE)," ")</f>
        <v>라이브</v>
      </c>
      <c r="CL89" s="1">
        <f>수강생명단!$C85</f>
        <v>26717</v>
      </c>
      <c r="CM89" s="1" t="str">
        <f>수강생명단!D85</f>
        <v>류호준</v>
      </c>
      <c r="CN89" s="1" t="str">
        <f>IFERROR(IF(VLOOKUP($BM89,'4주차'!$P$5:$S$406,3,FALSE)="","",VLOOKUP($BM89,'4주차'!$P$5:$S$406,3,FALSE)),"")</f>
        <v>20(라)</v>
      </c>
      <c r="CO89" s="1" t="str">
        <f>IFERROR(VLOOKUP($BM89,'4주차'!$P$5:$S$400,4,FALSE)," ")</f>
        <v>라이브</v>
      </c>
      <c r="CQ89" s="1">
        <f>수강생명단!$C85</f>
        <v>26717</v>
      </c>
      <c r="CR89" s="1">
        <f>수강생명단!C85</f>
        <v>26717</v>
      </c>
      <c r="CS89" s="1" t="str">
        <f>IFERROR(IF(VLOOKUP($BS89,'4주차'!$V$5:$X$406,3,FALSE)="","",VLOOKUP($BS89,'4주차'!$V$5:$X$406,3,FALSE)),"")</f>
        <v>45(라)</v>
      </c>
      <c r="CV89" s="1">
        <v>82</v>
      </c>
      <c r="CW89" s="1" t="str">
        <f>수강생명단!D85</f>
        <v>류호준</v>
      </c>
      <c r="CX89" s="1" t="str">
        <f>IFERROR(VLOOKUP($BX89,'5주차'!$B$5:$D$400,2,FALSE),"불참")</f>
        <v>15(라)</v>
      </c>
      <c r="CY89" s="1" t="str">
        <f>IFERROR(VLOOKUP($AY89,'5주차'!$B$5:$D$400,3,FALSE),"불참")</f>
        <v>라이브</v>
      </c>
      <c r="DA89" s="1">
        <v>82</v>
      </c>
      <c r="DB89" s="1" t="str">
        <f>수강생명단!D85</f>
        <v>류호준</v>
      </c>
      <c r="DC89" s="1" t="str">
        <f>IFERROR(VLOOKUP($CC89,'5주차'!$G$5:$I$400,2,FALSE),"불참")</f>
        <v>불참</v>
      </c>
      <c r="DD89" s="1" t="str">
        <f>IFERROR(VLOOKUP($CC89,'5주차'!$G$5:$I$400,3,FALSE),"불참")</f>
        <v>불참</v>
      </c>
      <c r="DF89" s="1">
        <v>82</v>
      </c>
      <c r="DG89" s="1" t="str">
        <f>수강생명단!D85</f>
        <v>류호준</v>
      </c>
      <c r="DH89" s="1" t="str">
        <f>IFERROR(VLOOKUP($CH89,'5주차'!$V$5:$X$400,2,FALSE),"불참")</f>
        <v>불참</v>
      </c>
      <c r="DI89" s="1" t="str">
        <f>IFERROR(VLOOKUP($BI89,'5주차'!$V$5:$X$400,3,FALSE),"불참")</f>
        <v>불참</v>
      </c>
      <c r="DK89" s="1">
        <v>82</v>
      </c>
      <c r="DL89" s="1" t="str">
        <f>수강생명단!D85</f>
        <v>류호준</v>
      </c>
      <c r="DM89" s="1" t="str">
        <f>IFERROR(VLOOKUP($CM89,'5주차'!$AA$5:$AC$400,2,FALSE),"불참")</f>
        <v>불참</v>
      </c>
      <c r="DN89" s="1" t="str">
        <f>IFERROR(VLOOKUP($CM89,'5주차'!$AA$5:$AC$400,3,FALSE),"불참")</f>
        <v>불참</v>
      </c>
      <c r="DP89" s="1">
        <v>82</v>
      </c>
      <c r="DQ89" s="1" t="str">
        <f>수강생명단!D85</f>
        <v>류호준</v>
      </c>
      <c r="DR89" s="1" t="str">
        <f>IFERROR(VLOOKUP(#REF!,'5주차'!$AF$5:$AH$400,2,FALSE),"불참")</f>
        <v>불참</v>
      </c>
      <c r="DS89" s="1" t="str">
        <f>IFERROR(VLOOKUP(#REF!,'5주차'!$AF$5:$AH$400,3,FALSE),"불참")</f>
        <v>불참</v>
      </c>
      <c r="DU89" s="1">
        <v>82</v>
      </c>
      <c r="DV89" s="1">
        <f>수강생명단!C85</f>
        <v>26717</v>
      </c>
      <c r="DW89" s="1" t="str">
        <f>IFERROR(VLOOKUP($DV89,'5주차'!$AK$5:$AL$400,2,FALSE),"불참")</f>
        <v>불참</v>
      </c>
      <c r="DX89" s="1" t="str">
        <f>IFERROR(VLOOKUP($DV89,'5주차'!$AK$5:$AL$400,2,FALSE),"불참")</f>
        <v>불참</v>
      </c>
    </row>
    <row r="90" spans="1:128" ht="21.95" customHeight="1" x14ac:dyDescent="0.15">
      <c r="A90" s="1">
        <f>수강생명단!$C86</f>
        <v>35951</v>
      </c>
      <c r="B90" s="1" t="str">
        <f>수강생명단!D86</f>
        <v>문기환</v>
      </c>
      <c r="C90" s="1" t="str">
        <f>IFERROR(IF(VLOOKUP($A90,'1주차'!$A$5:$D$393,3,FALSE)="","",VLOOKUP($A90,'1주차'!$A$5:$D$393,3,FALSE)),"")</f>
        <v/>
      </c>
      <c r="D90" s="1" t="str">
        <f>IFERROR(IF(VLOOKUP($Q90,'1주차'!$A$5:$D$393,4,FALSE)="","",VLOOKUP($B90,'1주차'!$Q$5:$S$393,3,FALSE)),"")</f>
        <v/>
      </c>
      <c r="F90" s="1">
        <f>수강생명단!C86</f>
        <v>35951</v>
      </c>
      <c r="G90" s="1" t="str">
        <f>수강생명단!D86</f>
        <v>문기환</v>
      </c>
      <c r="H90" s="1" t="str">
        <f>IFERROR(IF(VLOOKUP($F90,'1주차'!$F$5:$I$393,3,FALSE)="","",VLOOKUP($F90,'1주차'!$F$5:$I$393,3,FALSE)),"")</f>
        <v/>
      </c>
      <c r="I90" s="1" t="str">
        <f>IFERROR(IF(VLOOKUP($Q90,'1주차'!$F$5:$I$393,3,FALSE)="","",VLOOKUP($B90,'1주차'!$Q$5:$S$393,3,FALSE)),"")</f>
        <v/>
      </c>
      <c r="K90" s="1">
        <f>수강생명단!C86</f>
        <v>35951</v>
      </c>
      <c r="L90" s="1" t="str">
        <f>수강생명단!D86</f>
        <v>문기환</v>
      </c>
      <c r="M90" s="1" t="str">
        <f>IFERROR(IF(VLOOKUP($K90,'1주차'!$K$5:$N$393,3,FALSE)="","",VLOOKUP($K90,'1주차'!$K$5:$N$393,3,FALSE)),"")</f>
        <v/>
      </c>
      <c r="N90" s="1" t="str">
        <f>IFERROR(IF(VLOOKUP($Q90,'1주차'!$N$5:$KQ$393,3,FALSE)="","",VLOOKUP($B90,'1주차'!$Q$5:$S$393,3,FALSE)),"")</f>
        <v/>
      </c>
      <c r="P90" s="1">
        <f>수강생명단!C86</f>
        <v>35951</v>
      </c>
      <c r="Q90" s="1" t="str">
        <f>수강생명단!D86</f>
        <v>문기환</v>
      </c>
      <c r="R90" s="1" t="str">
        <f>IFERROR(IF(VLOOKUP($P90,'1주차'!$P$5:$S$393,3,FALSE)="","",VLOOKUP($P90,'1주차'!$P$5:$S$393,3,FALSE)),"")</f>
        <v/>
      </c>
      <c r="S90" s="1" t="str">
        <f>IFERROR(IF(VLOOKUP($P90,'1주차'!$P$5:$S$393,4,FALSE)="","",VLOOKUP($P90,'1주차'!$P$5:$S$393,4,FALSE)),"")</f>
        <v/>
      </c>
      <c r="U90" s="1">
        <f>수강생명단!C86</f>
        <v>35951</v>
      </c>
      <c r="V90" s="1" t="str">
        <f>수강생명단!D86</f>
        <v>문기환</v>
      </c>
      <c r="Z90" s="1">
        <f>수강생명단!$C86</f>
        <v>35951</v>
      </c>
      <c r="AA90" s="1" t="str">
        <f>수강생명단!D86</f>
        <v>문기환</v>
      </c>
      <c r="AB90" s="1" t="str">
        <f>IFERROR(IF(VLOOKUP($A90,'2주차'!$A$5:$D$406,3,FALSE)="","",VLOOKUP($A90,'2주차'!$A$5:$D$406,3,FALSE)),"")</f>
        <v/>
      </c>
      <c r="AC90" s="1" t="str">
        <f>IFERROR(VLOOKUP($Z90,'2주차'!$A$5:$D$400,4,FALSE)," ")</f>
        <v xml:space="preserve"> </v>
      </c>
      <c r="AE90" s="1">
        <f>수강생명단!$C86</f>
        <v>35951</v>
      </c>
      <c r="AF90" s="1" t="str">
        <f>수강생명단!D86</f>
        <v>문기환</v>
      </c>
      <c r="AG90" s="1" t="str">
        <f>IFERROR(IF(VLOOKUP($AE90,'2주차'!$F$5:$I$406,3,FALSE)="","",VLOOKUP($F90,'2주차'!$F$5:$I$406,3,FALSE)),"")</f>
        <v/>
      </c>
      <c r="AH90" s="1" t="str">
        <f>IFERROR(VLOOKUP($AE90,'2주차'!$F$5:$I$400,4,FALSE)," ")</f>
        <v xml:space="preserve"> </v>
      </c>
      <c r="AJ90" s="1">
        <f>수강생명단!$C86</f>
        <v>35951</v>
      </c>
      <c r="AK90" s="1" t="str">
        <f>수강생명단!D86</f>
        <v>문기환</v>
      </c>
      <c r="AL90" s="1" t="str">
        <f>IFERROR(IF(VLOOKUP($AJ90,'2주차'!$U$5:$X$406,3,FALSE)="","",VLOOKUP($F90,'2주차'!$U$5:$X$406,3,FALSE)),"")</f>
        <v/>
      </c>
      <c r="AM90" s="1" t="str">
        <f>IFERROR(VLOOKUP($AJ90,'2주차'!$U$5:$X$400,4,FALSE)," ")</f>
        <v xml:space="preserve"> </v>
      </c>
      <c r="AO90" s="1">
        <f>수강생명단!$C86</f>
        <v>35951</v>
      </c>
      <c r="AP90" s="1" t="str">
        <f>수강생명단!D86</f>
        <v>문기환</v>
      </c>
      <c r="AQ90" s="1" t="str">
        <f>IFERROR(IF(VLOOKUP($AO90,'2주차'!$Z$5:$AC$406,3,FALSE)="","",VLOOKUP($AO90,'2주차'!$Z$5:$AC$406,3,FALSE)),"")</f>
        <v/>
      </c>
      <c r="AR90" s="1" t="str">
        <f>IFERROR(VLOOKUP($AO90,'2주차'!$Z$5:$AC$400,4,FALSE)," ")</f>
        <v xml:space="preserve"> </v>
      </c>
      <c r="AT90" s="1">
        <f>수강생명단!$C86</f>
        <v>35951</v>
      </c>
      <c r="AU90" s="1">
        <f>수강생명단!C86</f>
        <v>35951</v>
      </c>
      <c r="AV90" s="1" t="str">
        <f>IFERROR(IF(VLOOKUP($AU90,'2주차'!$AF$5:$AI$406,3,FALSE)="","",VLOOKUP($AU90,'2주차'!$AF$5:$AI$406,3,FALSE)),"")</f>
        <v/>
      </c>
      <c r="AX90" s="1">
        <f>수강생명단!$C86</f>
        <v>35951</v>
      </c>
      <c r="AY90" s="1" t="str">
        <f>수강생명단!D86</f>
        <v>문기환</v>
      </c>
      <c r="AZ90" s="1" t="str">
        <f>IFERROR(IF(VLOOKUP($A90,'3주차'!$A$5:$D$406,3,FALSE)="","",VLOOKUP($A90,'3주차'!$A$5:$D$406,3,FALSE)),"")</f>
        <v/>
      </c>
      <c r="BA90" s="1" t="str">
        <f>IFERROR(VLOOKUP($Z90,'3주차'!$A$5:$D$400,4,FALSE)," ")</f>
        <v xml:space="preserve"> </v>
      </c>
      <c r="BC90" s="1">
        <f>수강생명단!$C86</f>
        <v>35951</v>
      </c>
      <c r="BD90" s="1" t="str">
        <f>수강생명단!D86</f>
        <v>문기환</v>
      </c>
      <c r="BE90" s="1" t="str">
        <f>IFERROR(IF(VLOOKUP($BC90,'3주차'!$F$5:$I$406,3,FALSE)="","",VLOOKUP($F90,'3주차'!$F$5:$I$406,3,FALSE)),"")</f>
        <v>70(라)</v>
      </c>
      <c r="BF90" s="1" t="str">
        <f>IFERROR(VLOOKUP($BC90,'3주차'!$F$5:$I$400,4,FALSE)," ")</f>
        <v>라이브</v>
      </c>
      <c r="BH90" s="1">
        <f>수강생명단!$C86</f>
        <v>35951</v>
      </c>
      <c r="BI90" s="1" t="str">
        <f>수강생명단!D86</f>
        <v>문기환</v>
      </c>
      <c r="BJ90" s="1" t="str">
        <f>IFERROR(IF(VLOOKUP($BH90,'3주차'!$K$5:$N$406,3,FALSE)="","",VLOOKUP($AJ90,'3주차'!$K$5:$XN$406,3,FALSE)),"")</f>
        <v>65(라)</v>
      </c>
      <c r="BK90" s="1" t="str">
        <f>IFERROR(VLOOKUP($BH90,'3주차'!$K$5:$N$400,4,FALSE)," ")</f>
        <v>라이브</v>
      </c>
      <c r="BM90" s="1">
        <f>수강생명단!$C86</f>
        <v>35951</v>
      </c>
      <c r="BN90" s="1" t="str">
        <f>수강생명단!D86</f>
        <v>문기환</v>
      </c>
      <c r="BO90" s="1" t="str">
        <f>IFERROR(IF(VLOOKUP($BM90,'3주차'!$P$5:$S$406,3,FALSE)="","",VLOOKUP($BM90,'3주차'!$P$5:$S$406,3,FALSE)),"")</f>
        <v>45(라)</v>
      </c>
      <c r="BP90" s="1" t="str">
        <f>IFERROR(VLOOKUP($BM90,'3주차'!$P$5:$S$400,4,FALSE)," ")</f>
        <v>라이브</v>
      </c>
      <c r="BR90" s="1">
        <f>수강생명단!$C86</f>
        <v>35951</v>
      </c>
      <c r="BS90" s="1">
        <f>수강생명단!C86</f>
        <v>35951</v>
      </c>
      <c r="BT90" s="1" t="str">
        <f>IFERROR(IF(VLOOKUP($BS90,'3주차'!$V$5:$X$406,3,FALSE)="","",VLOOKUP($BS90,'3주차'!$V$5:$X$406,3,FALSE)),"")</f>
        <v>90(라)</v>
      </c>
      <c r="BW90" s="1">
        <f>수강생명단!$C86</f>
        <v>35951</v>
      </c>
      <c r="BX90" s="1" t="str">
        <f>수강생명단!D86</f>
        <v>문기환</v>
      </c>
      <c r="BY90" s="1" t="str">
        <f>IFERROR(IF(VLOOKUP($A90,'4주차'!$A$5:$D$406,3,FALSE)="","",VLOOKUP($A90,'4주차'!$A$5:$D$406,3,FALSE)),"")</f>
        <v>60(라)</v>
      </c>
      <c r="BZ90" s="1" t="str">
        <f>IFERROR(VLOOKUP($Z90,'4주차'!$A$5:$D$400,4,FALSE)," ")</f>
        <v>라이브</v>
      </c>
      <c r="CB90" s="1">
        <f>수강생명단!$C86</f>
        <v>35951</v>
      </c>
      <c r="CC90" s="1" t="str">
        <f>수강생명단!D86</f>
        <v>문기환</v>
      </c>
      <c r="CD90" s="1" t="str">
        <f>IFERROR(IF(VLOOKUP($BC90,'4주차'!$F$5:$I$406,3,FALSE)="","",VLOOKUP($F90,'4주차'!$F$5:$I$406,3,FALSE)),"")</f>
        <v/>
      </c>
      <c r="CE90" s="1" t="str">
        <f>IFERROR(VLOOKUP($BC90,'4주차'!$F$5:$I$400,4,FALSE)," ")</f>
        <v xml:space="preserve"> </v>
      </c>
      <c r="CG90" s="1">
        <f>수강생명단!$C86</f>
        <v>35951</v>
      </c>
      <c r="CH90" s="1" t="str">
        <f>수강생명단!D86</f>
        <v>문기환</v>
      </c>
      <c r="CI90" s="1" t="str">
        <f>IFERROR(IF(VLOOKUP($BH90,'4주차'!$K$5:$N$406,3,FALSE)="","",VLOOKUP($AJ90,'4주차'!$K$5:$WU$406,3,FALSE)),"")</f>
        <v>45(라)</v>
      </c>
      <c r="CJ90" s="1" t="str">
        <f>IFERROR(VLOOKUP($BH90,'4주차'!$K$5:$N$400,4,FALSE)," ")</f>
        <v>라이브</v>
      </c>
      <c r="CL90" s="1">
        <f>수강생명단!$C86</f>
        <v>35951</v>
      </c>
      <c r="CM90" s="1" t="str">
        <f>수강생명단!D86</f>
        <v>문기환</v>
      </c>
      <c r="CN90" s="1" t="str">
        <f>IFERROR(IF(VLOOKUP($BM90,'4주차'!$P$5:$S$406,3,FALSE)="","",VLOOKUP($BM90,'4주차'!$P$5:$S$406,3,FALSE)),"")</f>
        <v>60(라)</v>
      </c>
      <c r="CO90" s="1" t="str">
        <f>IFERROR(VLOOKUP($BM90,'4주차'!$P$5:$S$400,4,FALSE)," ")</f>
        <v>라이브</v>
      </c>
      <c r="CQ90" s="1">
        <f>수강생명단!$C86</f>
        <v>35951</v>
      </c>
      <c r="CR90" s="1">
        <f>수강생명단!C86</f>
        <v>35951</v>
      </c>
      <c r="CS90" s="1" t="str">
        <f>IFERROR(IF(VLOOKUP($BS90,'4주차'!$V$5:$X$406,3,FALSE)="","",VLOOKUP($BS90,'4주차'!$V$5:$X$406,3,FALSE)),"")</f>
        <v>85(라)</v>
      </c>
      <c r="CV90" s="1">
        <v>83</v>
      </c>
      <c r="CW90" s="1" t="str">
        <f>수강생명단!D86</f>
        <v>문기환</v>
      </c>
      <c r="CX90" s="1" t="str">
        <f>IFERROR(VLOOKUP($BX90,'5주차'!$B$5:$D$400,2,FALSE),"불참")</f>
        <v>60(라)</v>
      </c>
      <c r="CY90" s="1" t="str">
        <f>IFERROR(VLOOKUP($AY90,'5주차'!$B$5:$D$400,3,FALSE),"불참")</f>
        <v>라이브</v>
      </c>
      <c r="DA90" s="1">
        <v>83</v>
      </c>
      <c r="DB90" s="1" t="str">
        <f>수강생명단!D86</f>
        <v>문기환</v>
      </c>
      <c r="DC90" s="1" t="str">
        <f>IFERROR(VLOOKUP($CC90,'5주차'!$G$5:$I$400,2,FALSE),"불참")</f>
        <v>불참</v>
      </c>
      <c r="DD90" s="1" t="str">
        <f>IFERROR(VLOOKUP($CC90,'5주차'!$G$5:$I$400,3,FALSE),"불참")</f>
        <v>불참</v>
      </c>
      <c r="DF90" s="1">
        <v>83</v>
      </c>
      <c r="DG90" s="1" t="str">
        <f>수강생명단!D86</f>
        <v>문기환</v>
      </c>
      <c r="DH90" s="1" t="str">
        <f>IFERROR(VLOOKUP($CH90,'5주차'!$V$5:$X$400,2,FALSE),"불참")</f>
        <v>불참</v>
      </c>
      <c r="DI90" s="1" t="str">
        <f>IFERROR(VLOOKUP($BI90,'5주차'!$V$5:$X$400,3,FALSE),"불참")</f>
        <v>불참</v>
      </c>
      <c r="DK90" s="1">
        <v>83</v>
      </c>
      <c r="DL90" s="1" t="str">
        <f>수강생명단!D86</f>
        <v>문기환</v>
      </c>
      <c r="DM90" s="1" t="str">
        <f>IFERROR(VLOOKUP($CM90,'5주차'!$AA$5:$AC$400,2,FALSE),"불참")</f>
        <v>불참</v>
      </c>
      <c r="DN90" s="1" t="str">
        <f>IFERROR(VLOOKUP($CM90,'5주차'!$AA$5:$AC$400,3,FALSE),"불참")</f>
        <v>불참</v>
      </c>
      <c r="DP90" s="1">
        <v>83</v>
      </c>
      <c r="DQ90" s="1" t="str">
        <f>수강생명단!D86</f>
        <v>문기환</v>
      </c>
      <c r="DR90" s="1" t="str">
        <f>IFERROR(VLOOKUP(#REF!,'5주차'!$AF$5:$AH$400,2,FALSE),"불참")</f>
        <v>불참</v>
      </c>
      <c r="DS90" s="1" t="str">
        <f>IFERROR(VLOOKUP(#REF!,'5주차'!$AF$5:$AH$400,3,FALSE),"불참")</f>
        <v>불참</v>
      </c>
      <c r="DU90" s="1">
        <v>83</v>
      </c>
      <c r="DV90" s="1">
        <f>수강생명단!C86</f>
        <v>35951</v>
      </c>
      <c r="DW90" s="1" t="str">
        <f>IFERROR(VLOOKUP($DV90,'5주차'!$AK$5:$AL$400,2,FALSE),"불참")</f>
        <v>불참</v>
      </c>
      <c r="DX90" s="1" t="str">
        <f>IFERROR(VLOOKUP($DV90,'5주차'!$AK$5:$AL$400,2,FALSE),"불참")</f>
        <v>불참</v>
      </c>
    </row>
    <row r="91" spans="1:128" ht="21.95" customHeight="1" x14ac:dyDescent="0.15">
      <c r="A91" s="1">
        <f>수강생명단!$C87</f>
        <v>22573</v>
      </c>
      <c r="B91" s="1" t="str">
        <f>수강생명단!D87</f>
        <v>문진서</v>
      </c>
      <c r="C91" s="1" t="str">
        <f>IFERROR(IF(VLOOKUP($A91,'1주차'!$A$5:$D$393,3,FALSE)="","",VLOOKUP($A91,'1주차'!$A$5:$D$393,3,FALSE)),"")</f>
        <v>95(라)</v>
      </c>
      <c r="D91" s="1" t="str">
        <f>IFERROR(IF(VLOOKUP($Q91,'1주차'!$A$5:$D$393,4,FALSE)="","",VLOOKUP($B91,'1주차'!$Q$5:$S$393,3,FALSE)),"")</f>
        <v/>
      </c>
      <c r="F91" s="1">
        <f>수강생명단!C87</f>
        <v>22573</v>
      </c>
      <c r="G91" s="1" t="str">
        <f>수강생명단!D87</f>
        <v>문진서</v>
      </c>
      <c r="H91" s="1" t="str">
        <f>IFERROR(IF(VLOOKUP($F91,'1주차'!$F$5:$I$393,3,FALSE)="","",VLOOKUP($F91,'1주차'!$F$5:$I$393,3,FALSE)),"")</f>
        <v>100(라)</v>
      </c>
      <c r="I91" s="1" t="str">
        <f>IFERROR(IF(VLOOKUP($Q91,'1주차'!$F$5:$I$393,3,FALSE)="","",VLOOKUP($B91,'1주차'!$Q$5:$S$393,3,FALSE)),"")</f>
        <v/>
      </c>
      <c r="K91" s="1">
        <f>수강생명단!C87</f>
        <v>22573</v>
      </c>
      <c r="L91" s="1" t="str">
        <f>수강생명단!D87</f>
        <v>문진서</v>
      </c>
      <c r="M91" s="1">
        <f>IFERROR(IF(VLOOKUP($K91,'1주차'!$K$5:$N$393,3,FALSE)="","",VLOOKUP($K91,'1주차'!$K$5:$N$393,3,FALSE)),"")</f>
        <v>85</v>
      </c>
      <c r="N91" s="1" t="str">
        <f>IFERROR(IF(VLOOKUP($Q91,'1주차'!$N$5:$KQ$393,3,FALSE)="","",VLOOKUP($B91,'1주차'!$Q$5:$S$393,3,FALSE)),"")</f>
        <v/>
      </c>
      <c r="P91" s="1">
        <f>수강생명단!C87</f>
        <v>22573</v>
      </c>
      <c r="Q91" s="1" t="str">
        <f>수강생명단!D87</f>
        <v>문진서</v>
      </c>
      <c r="R91" s="1">
        <f>IFERROR(IF(VLOOKUP($P91,'1주차'!$P$5:$S$393,3,FALSE)="","",VLOOKUP($P91,'1주차'!$P$5:$S$393,3,FALSE)),"")</f>
        <v>100</v>
      </c>
      <c r="S91" s="1">
        <f>IFERROR(IF(VLOOKUP($P91,'1주차'!$P$5:$S$393,4,FALSE)="","",VLOOKUP($P91,'1주차'!$P$5:$S$393,4,FALSE)),"")</f>
        <v>90</v>
      </c>
      <c r="U91" s="1">
        <f>수강생명단!C87</f>
        <v>22573</v>
      </c>
      <c r="V91" s="1" t="str">
        <f>수강생명단!D87</f>
        <v>문진서</v>
      </c>
      <c r="Z91" s="1">
        <f>수강생명단!$C87</f>
        <v>22573</v>
      </c>
      <c r="AA91" s="1" t="str">
        <f>수강생명단!D87</f>
        <v>문진서</v>
      </c>
      <c r="AB91" s="1">
        <f>IFERROR(IF(VLOOKUP($A91,'2주차'!$A$5:$D$406,3,FALSE)="","",VLOOKUP($A91,'2주차'!$A$5:$D$406,3,FALSE)),"")</f>
        <v>85</v>
      </c>
      <c r="AC91" s="1">
        <f>IFERROR(VLOOKUP($Z91,'2주차'!$A$5:$D$400,4,FALSE)," ")</f>
        <v>100</v>
      </c>
      <c r="AE91" s="1">
        <f>수강생명단!$C87</f>
        <v>22573</v>
      </c>
      <c r="AF91" s="1" t="str">
        <f>수강생명단!D87</f>
        <v>문진서</v>
      </c>
      <c r="AG91" s="1">
        <f>IFERROR(IF(VLOOKUP($AE91,'2주차'!$F$5:$I$406,3,FALSE)="","",VLOOKUP($F91,'2주차'!$F$5:$I$406,3,FALSE)),"")</f>
        <v>100</v>
      </c>
      <c r="AH91" s="1">
        <f>IFERROR(VLOOKUP($AE91,'2주차'!$F$5:$I$400,4,FALSE)," ")</f>
        <v>100</v>
      </c>
      <c r="AJ91" s="1">
        <f>수강생명단!$C87</f>
        <v>22573</v>
      </c>
      <c r="AK91" s="1" t="str">
        <f>수강생명단!D87</f>
        <v>문진서</v>
      </c>
      <c r="AL91" s="1">
        <f>IFERROR(IF(VLOOKUP($AJ91,'2주차'!$U$5:$X$406,3,FALSE)="","",VLOOKUP($F91,'2주차'!$U$5:$X$406,3,FALSE)),"")</f>
        <v>95</v>
      </c>
      <c r="AM91" s="1">
        <f>IFERROR(VLOOKUP($AJ91,'2주차'!$U$5:$X$400,4,FALSE)," ")</f>
        <v>90</v>
      </c>
      <c r="AO91" s="1">
        <f>수강생명단!$C87</f>
        <v>22573</v>
      </c>
      <c r="AP91" s="1" t="str">
        <f>수강생명단!D87</f>
        <v>문진서</v>
      </c>
      <c r="AQ91" s="1">
        <f>IFERROR(IF(VLOOKUP($AO91,'2주차'!$Z$5:$AC$406,3,FALSE)="","",VLOOKUP($AO91,'2주차'!$Z$5:$AC$406,3,FALSE)),"")</f>
        <v>95</v>
      </c>
      <c r="AR91" s="1">
        <f>IFERROR(VLOOKUP($AO91,'2주차'!$Z$5:$AC$400,4,FALSE)," ")</f>
        <v>100</v>
      </c>
      <c r="AT91" s="1">
        <f>수강생명단!$C87</f>
        <v>22573</v>
      </c>
      <c r="AU91" s="1">
        <f>수강생명단!C87</f>
        <v>22573</v>
      </c>
      <c r="AV91" s="1">
        <f>IFERROR(IF(VLOOKUP($AU91,'2주차'!$AF$5:$AI$406,3,FALSE)="","",VLOOKUP($AU91,'2주차'!$AF$5:$AI$406,3,FALSE)),"")</f>
        <v>93</v>
      </c>
      <c r="AX91" s="1">
        <f>수강생명단!$C87</f>
        <v>22573</v>
      </c>
      <c r="AY91" s="1" t="str">
        <f>수강생명단!D87</f>
        <v>문진서</v>
      </c>
      <c r="AZ91" s="1">
        <f>IFERROR(IF(VLOOKUP($A91,'3주차'!$A$5:$D$406,3,FALSE)="","",VLOOKUP($A91,'3주차'!$A$5:$D$406,3,FALSE)),"")</f>
        <v>75</v>
      </c>
      <c r="BA91" s="1">
        <f>IFERROR(VLOOKUP($Z91,'3주차'!$A$5:$D$400,4,FALSE)," ")</f>
        <v>100</v>
      </c>
      <c r="BC91" s="1">
        <f>수강생명단!$C87</f>
        <v>22573</v>
      </c>
      <c r="BD91" s="1" t="str">
        <f>수강생명단!D87</f>
        <v>문진서</v>
      </c>
      <c r="BE91" s="1">
        <f>IFERROR(IF(VLOOKUP($BC91,'3주차'!$F$5:$I$406,3,FALSE)="","",VLOOKUP($F91,'3주차'!$F$5:$I$406,3,FALSE)),"")</f>
        <v>90</v>
      </c>
      <c r="BF91" s="1">
        <f>IFERROR(VLOOKUP($BC91,'3주차'!$F$5:$I$400,4,FALSE)," ")</f>
        <v>80</v>
      </c>
      <c r="BH91" s="1">
        <f>수강생명단!$C87</f>
        <v>22573</v>
      </c>
      <c r="BI91" s="1" t="str">
        <f>수강생명단!D87</f>
        <v>문진서</v>
      </c>
      <c r="BJ91" s="1">
        <f>IFERROR(IF(VLOOKUP($BH91,'3주차'!$K$5:$N$406,3,FALSE)="","",VLOOKUP($AJ91,'3주차'!$K$5:$XN$406,3,FALSE)),"")</f>
        <v>95</v>
      </c>
      <c r="BK91" s="1">
        <f>IFERROR(VLOOKUP($BH91,'3주차'!$K$5:$N$400,4,FALSE)," ")</f>
        <v>90</v>
      </c>
      <c r="BM91" s="1">
        <f>수강생명단!$C87</f>
        <v>22573</v>
      </c>
      <c r="BN91" s="1" t="str">
        <f>수강생명단!D87</f>
        <v>문진서</v>
      </c>
      <c r="BO91" s="1">
        <f>IFERROR(IF(VLOOKUP($BM91,'3주차'!$P$5:$S$406,3,FALSE)="","",VLOOKUP($BM91,'3주차'!$P$5:$S$406,3,FALSE)),"")</f>
        <v>95</v>
      </c>
      <c r="BP91" s="1">
        <f>IFERROR(VLOOKUP($BM91,'3주차'!$P$5:$S$400,4,FALSE)," ")</f>
        <v>90</v>
      </c>
      <c r="BR91" s="1">
        <f>수강생명단!$C87</f>
        <v>22573</v>
      </c>
      <c r="BS91" s="1">
        <f>수강생명단!C87</f>
        <v>22573</v>
      </c>
      <c r="BT91" s="1">
        <f>IFERROR(IF(VLOOKUP($BS91,'3주차'!$V$5:$X$406,3,FALSE)="","",VLOOKUP($BS91,'3주차'!$V$5:$X$406,3,FALSE)),"")</f>
        <v>96</v>
      </c>
      <c r="BW91" s="1">
        <f>수강생명단!$C87</f>
        <v>22573</v>
      </c>
      <c r="BX91" s="1" t="str">
        <f>수강생명단!D87</f>
        <v>문진서</v>
      </c>
      <c r="BY91" s="1">
        <f>IFERROR(IF(VLOOKUP($A91,'4주차'!$A$5:$D$406,3,FALSE)="","",VLOOKUP($A91,'4주차'!$A$5:$D$406,3,FALSE)),"")</f>
        <v>90</v>
      </c>
      <c r="BZ91" s="1">
        <f>IFERROR(VLOOKUP($Z91,'4주차'!$A$5:$D$400,4,FALSE)," ")</f>
        <v>70</v>
      </c>
      <c r="CB91" s="1">
        <f>수강생명단!$C87</f>
        <v>22573</v>
      </c>
      <c r="CC91" s="1" t="str">
        <f>수강생명단!D87</f>
        <v>문진서</v>
      </c>
      <c r="CD91" s="1">
        <f>IFERROR(IF(VLOOKUP($BC91,'4주차'!$F$5:$I$406,3,FALSE)="","",VLOOKUP($F91,'4주차'!$F$5:$I$406,3,FALSE)),"")</f>
        <v>75</v>
      </c>
      <c r="CE91" s="1">
        <f>IFERROR(VLOOKUP($BC91,'4주차'!$F$5:$I$400,4,FALSE)," ")</f>
        <v>100</v>
      </c>
      <c r="CG91" s="1">
        <f>수강생명단!$C87</f>
        <v>22573</v>
      </c>
      <c r="CH91" s="1" t="str">
        <f>수강생명단!D87</f>
        <v>문진서</v>
      </c>
      <c r="CI91" s="1" t="str">
        <f>IFERROR(IF(VLOOKUP($BH91,'4주차'!$K$5:$N$406,3,FALSE)="","",VLOOKUP($AJ91,'4주차'!$K$5:$WU$406,3,FALSE)),"")</f>
        <v>85(라)</v>
      </c>
      <c r="CJ91" s="1" t="str">
        <f>IFERROR(VLOOKUP($BH91,'4주차'!$K$5:$N$400,4,FALSE)," ")</f>
        <v>라이브</v>
      </c>
      <c r="CL91" s="1">
        <f>수강생명단!$C87</f>
        <v>22573</v>
      </c>
      <c r="CM91" s="1" t="str">
        <f>수강생명단!D87</f>
        <v>문진서</v>
      </c>
      <c r="CN91" s="1" t="str">
        <f>IFERROR(IF(VLOOKUP($BM91,'4주차'!$P$5:$S$406,3,FALSE)="","",VLOOKUP($BM91,'4주차'!$P$5:$S$406,3,FALSE)),"")</f>
        <v>100(라)</v>
      </c>
      <c r="CO91" s="1" t="str">
        <f>IFERROR(VLOOKUP($BM91,'4주차'!$P$5:$S$400,4,FALSE)," ")</f>
        <v>라이브</v>
      </c>
      <c r="CQ91" s="1">
        <f>수강생명단!$C87</f>
        <v>22573</v>
      </c>
      <c r="CR91" s="1">
        <f>수강생명단!C87</f>
        <v>22573</v>
      </c>
      <c r="CS91" s="1" t="str">
        <f>IFERROR(IF(VLOOKUP($BS91,'4주차'!$V$5:$X$406,3,FALSE)="","",VLOOKUP($BS91,'4주차'!$V$5:$X$406,3,FALSE)),"")</f>
        <v>90(라)</v>
      </c>
      <c r="CV91" s="1">
        <v>84</v>
      </c>
      <c r="CW91" s="1" t="str">
        <f>수강생명단!D87</f>
        <v>문진서</v>
      </c>
      <c r="CX91" s="1" t="str">
        <f>IFERROR(VLOOKUP($BX91,'5주차'!$B$5:$D$400,2,FALSE),"불참")</f>
        <v>100(라)</v>
      </c>
      <c r="CY91" s="1" t="str">
        <f>IFERROR(VLOOKUP($AY91,'5주차'!$B$5:$D$400,3,FALSE),"불참")</f>
        <v>라이브</v>
      </c>
      <c r="DA91" s="1">
        <v>84</v>
      </c>
      <c r="DB91" s="1" t="str">
        <f>수강생명단!D87</f>
        <v>문진서</v>
      </c>
      <c r="DC91" s="1" t="str">
        <f>IFERROR(VLOOKUP($CC91,'5주차'!$G$5:$I$400,2,FALSE),"불참")</f>
        <v>불참</v>
      </c>
      <c r="DD91" s="1" t="str">
        <f>IFERROR(VLOOKUP($CC91,'5주차'!$G$5:$I$400,3,FALSE),"불참")</f>
        <v>불참</v>
      </c>
      <c r="DF91" s="1">
        <v>84</v>
      </c>
      <c r="DG91" s="1" t="str">
        <f>수강생명단!D87</f>
        <v>문진서</v>
      </c>
      <c r="DH91" s="1" t="str">
        <f>IFERROR(VLOOKUP($CH91,'5주차'!$V$5:$X$400,2,FALSE),"불참")</f>
        <v>불참</v>
      </c>
      <c r="DI91" s="1" t="str">
        <f>IFERROR(VLOOKUP($BI91,'5주차'!$V$5:$X$400,3,FALSE),"불참")</f>
        <v>불참</v>
      </c>
      <c r="DK91" s="1">
        <v>84</v>
      </c>
      <c r="DL91" s="1" t="str">
        <f>수강생명단!D87</f>
        <v>문진서</v>
      </c>
      <c r="DM91" s="1" t="str">
        <f>IFERROR(VLOOKUP($CM91,'5주차'!$AA$5:$AC$400,2,FALSE),"불참")</f>
        <v>불참</v>
      </c>
      <c r="DN91" s="1" t="str">
        <f>IFERROR(VLOOKUP($CM91,'5주차'!$AA$5:$AC$400,3,FALSE),"불참")</f>
        <v>불참</v>
      </c>
      <c r="DP91" s="1">
        <v>84</v>
      </c>
      <c r="DQ91" s="1" t="str">
        <f>수강생명단!D87</f>
        <v>문진서</v>
      </c>
      <c r="DR91" s="1" t="str">
        <f>IFERROR(VLOOKUP(#REF!,'5주차'!$AF$5:$AH$400,2,FALSE),"불참")</f>
        <v>불참</v>
      </c>
      <c r="DS91" s="1" t="str">
        <f>IFERROR(VLOOKUP(#REF!,'5주차'!$AF$5:$AH$400,3,FALSE),"불참")</f>
        <v>불참</v>
      </c>
      <c r="DU91" s="1">
        <v>84</v>
      </c>
      <c r="DV91" s="1">
        <f>수강생명단!C87</f>
        <v>22573</v>
      </c>
      <c r="DW91" s="1" t="str">
        <f>IFERROR(VLOOKUP($DV91,'5주차'!$AK$5:$AL$400,2,FALSE),"불참")</f>
        <v>불참</v>
      </c>
      <c r="DX91" s="1" t="str">
        <f>IFERROR(VLOOKUP($DV91,'5주차'!$AK$5:$AL$400,2,FALSE),"불참")</f>
        <v>불참</v>
      </c>
    </row>
    <row r="92" spans="1:128" ht="21.95" customHeight="1" x14ac:dyDescent="0.15">
      <c r="A92" s="1">
        <f>수강생명단!$C88</f>
        <v>41509</v>
      </c>
      <c r="B92" s="1" t="str">
        <f>수강생명단!D88</f>
        <v>민원재</v>
      </c>
      <c r="C92" s="1" t="str">
        <f>IFERROR(IF(VLOOKUP($A92,'1주차'!$A$5:$D$393,3,FALSE)="","",VLOOKUP($A92,'1주차'!$A$5:$D$393,3,FALSE)),"")</f>
        <v>미수강</v>
      </c>
      <c r="D92" s="1" t="str">
        <f>IFERROR(IF(VLOOKUP($Q92,'1주차'!$A$5:$D$393,4,FALSE)="","",VLOOKUP($B92,'1주차'!$Q$5:$S$393,3,FALSE)),"")</f>
        <v/>
      </c>
      <c r="F92" s="1">
        <f>수강생명단!C88</f>
        <v>41509</v>
      </c>
      <c r="G92" s="1" t="str">
        <f>수강생명단!D88</f>
        <v>민원재</v>
      </c>
      <c r="H92" s="1" t="str">
        <f>IFERROR(IF(VLOOKUP($F92,'1주차'!$F$5:$I$393,3,FALSE)="","",VLOOKUP($F92,'1주차'!$F$5:$I$393,3,FALSE)),"")</f>
        <v>미수강</v>
      </c>
      <c r="I92" s="1" t="str">
        <f>IFERROR(IF(VLOOKUP($Q92,'1주차'!$F$5:$I$393,3,FALSE)="","",VLOOKUP($B92,'1주차'!$Q$5:$S$393,3,FALSE)),"")</f>
        <v/>
      </c>
      <c r="K92" s="1">
        <f>수강생명단!C88</f>
        <v>41509</v>
      </c>
      <c r="L92" s="1" t="str">
        <f>수강생명단!D88</f>
        <v>민원재</v>
      </c>
      <c r="M92" s="1" t="str">
        <f>IFERROR(IF(VLOOKUP($K92,'1주차'!$K$5:$N$393,3,FALSE)="","",VLOOKUP($K92,'1주차'!$K$5:$N$393,3,FALSE)),"")</f>
        <v>미수강</v>
      </c>
      <c r="N92" s="1" t="str">
        <f>IFERROR(IF(VLOOKUP($Q92,'1주차'!$N$5:$KQ$393,3,FALSE)="","",VLOOKUP($B92,'1주차'!$Q$5:$S$393,3,FALSE)),"")</f>
        <v/>
      </c>
      <c r="P92" s="1">
        <f>수강생명단!C88</f>
        <v>41509</v>
      </c>
      <c r="Q92" s="1" t="str">
        <f>수강생명단!D88</f>
        <v>민원재</v>
      </c>
      <c r="R92" s="1" t="str">
        <f>IFERROR(IF(VLOOKUP($P92,'1주차'!$P$5:$S$393,3,FALSE)="","",VLOOKUP($P92,'1주차'!$P$5:$S$393,3,FALSE)),"")</f>
        <v>미수강</v>
      </c>
      <c r="S92" s="1" t="str">
        <f>IFERROR(IF(VLOOKUP($P92,'1주차'!$P$5:$S$393,4,FALSE)="","",VLOOKUP($P92,'1주차'!$P$5:$S$393,4,FALSE)),"")</f>
        <v>미수강</v>
      </c>
      <c r="U92" s="1">
        <f>수강생명단!C88</f>
        <v>41509</v>
      </c>
      <c r="V92" s="1" t="str">
        <f>수강생명단!D88</f>
        <v>민원재</v>
      </c>
      <c r="Z92" s="1">
        <f>수강생명단!$C88</f>
        <v>41509</v>
      </c>
      <c r="AA92" s="1" t="str">
        <f>수강생명단!D88</f>
        <v>민원재</v>
      </c>
      <c r="AB92" s="1" t="str">
        <f>IFERROR(IF(VLOOKUP($A92,'2주차'!$A$5:$D$406,3,FALSE)="","",VLOOKUP($A92,'2주차'!$A$5:$D$406,3,FALSE)),"")</f>
        <v/>
      </c>
      <c r="AC92" s="1" t="str">
        <f>IFERROR(VLOOKUP($Z92,'2주차'!$A$5:$D$400,4,FALSE)," ")</f>
        <v xml:space="preserve"> </v>
      </c>
      <c r="AE92" s="1">
        <f>수강생명단!$C88</f>
        <v>41509</v>
      </c>
      <c r="AF92" s="1" t="str">
        <f>수강생명단!D88</f>
        <v>민원재</v>
      </c>
      <c r="AG92" s="1">
        <f>IFERROR(IF(VLOOKUP($AE92,'2주차'!$F$5:$I$406,3,FALSE)="","",VLOOKUP($F92,'2주차'!$F$5:$I$406,3,FALSE)),"")</f>
        <v>50</v>
      </c>
      <c r="AH92" s="1">
        <f>IFERROR(VLOOKUP($AE92,'2주차'!$F$5:$I$400,4,FALSE)," ")</f>
        <v>0</v>
      </c>
      <c r="AJ92" s="1">
        <f>수강생명단!$C88</f>
        <v>41509</v>
      </c>
      <c r="AK92" s="1" t="str">
        <f>수강생명단!D88</f>
        <v>민원재</v>
      </c>
      <c r="AL92" s="1">
        <f>IFERROR(IF(VLOOKUP($AJ92,'2주차'!$U$5:$X$406,3,FALSE)="","",VLOOKUP($F92,'2주차'!$U$5:$X$406,3,FALSE)),"")</f>
        <v>40</v>
      </c>
      <c r="AM92" s="1">
        <f>IFERROR(VLOOKUP($AJ92,'2주차'!$U$5:$X$400,4,FALSE)," ")</f>
        <v>40</v>
      </c>
      <c r="AO92" s="1">
        <f>수강생명단!$C88</f>
        <v>41509</v>
      </c>
      <c r="AP92" s="1" t="str">
        <f>수강생명단!D88</f>
        <v>민원재</v>
      </c>
      <c r="AQ92" s="1" t="str">
        <f>IFERROR(IF(VLOOKUP($AO92,'2주차'!$Z$5:$AC$406,3,FALSE)="","",VLOOKUP($AO92,'2주차'!$Z$5:$AC$406,3,FALSE)),"")</f>
        <v/>
      </c>
      <c r="AR92" s="1" t="str">
        <f>IFERROR(VLOOKUP($AO92,'2주차'!$Z$5:$AC$400,4,FALSE)," ")</f>
        <v xml:space="preserve"> </v>
      </c>
      <c r="AT92" s="1">
        <f>수강생명단!$C88</f>
        <v>41509</v>
      </c>
      <c r="AU92" s="1">
        <f>수강생명단!C88</f>
        <v>41509</v>
      </c>
      <c r="AV92" s="1" t="str">
        <f>IFERROR(IF(VLOOKUP($AU92,'2주차'!$AF$5:$AI$406,3,FALSE)="","",VLOOKUP($AU92,'2주차'!$AF$5:$AI$406,3,FALSE)),"")</f>
        <v/>
      </c>
      <c r="AX92" s="1">
        <f>수강생명단!$C88</f>
        <v>41509</v>
      </c>
      <c r="AY92" s="1" t="str">
        <f>수강생명단!D88</f>
        <v>민원재</v>
      </c>
      <c r="AZ92" s="1" t="str">
        <f>IFERROR(IF(VLOOKUP($A92,'3주차'!$A$5:$D$406,3,FALSE)="","",VLOOKUP($A92,'3주차'!$A$5:$D$406,3,FALSE)),"")</f>
        <v>탈락</v>
      </c>
      <c r="BA92" s="1" t="str">
        <f>IFERROR(VLOOKUP($Z92,'3주차'!$A$5:$D$400,4,FALSE)," ")</f>
        <v>탈락</v>
      </c>
      <c r="BC92" s="1">
        <f>수강생명단!$C88</f>
        <v>41509</v>
      </c>
      <c r="BD92" s="1" t="str">
        <f>수강생명단!D88</f>
        <v>민원재</v>
      </c>
      <c r="BE92" s="1" t="str">
        <f>IFERROR(IF(VLOOKUP($BC92,'3주차'!$F$5:$I$406,3,FALSE)="","",VLOOKUP($F92,'3주차'!$F$5:$I$406,3,FALSE)),"")</f>
        <v>탈락</v>
      </c>
      <c r="BF92" s="1" t="str">
        <f>IFERROR(VLOOKUP($BC92,'3주차'!$F$5:$I$400,4,FALSE)," ")</f>
        <v>탈락</v>
      </c>
      <c r="BH92" s="1">
        <f>수강생명단!$C88</f>
        <v>41509</v>
      </c>
      <c r="BI92" s="1" t="str">
        <f>수강생명단!D88</f>
        <v>민원재</v>
      </c>
      <c r="BJ92" s="1" t="str">
        <f>IFERROR(IF(VLOOKUP($BH92,'3주차'!$K$5:$N$406,3,FALSE)="","",VLOOKUP($AJ92,'3주차'!$K$5:$XN$406,3,FALSE)),"")</f>
        <v>탈락</v>
      </c>
      <c r="BK92" s="1" t="str">
        <f>IFERROR(VLOOKUP($BH92,'3주차'!$K$5:$N$400,4,FALSE)," ")</f>
        <v>탈락</v>
      </c>
      <c r="BM92" s="1">
        <f>수강생명단!$C88</f>
        <v>41509</v>
      </c>
      <c r="BN92" s="1" t="str">
        <f>수강생명단!D88</f>
        <v>민원재</v>
      </c>
      <c r="BO92" s="1" t="str">
        <f>IFERROR(IF(VLOOKUP($BM92,'3주차'!$P$5:$S$406,3,FALSE)="","",VLOOKUP($BM92,'3주차'!$P$5:$S$406,3,FALSE)),"")</f>
        <v>탈락</v>
      </c>
      <c r="BP92" s="1" t="str">
        <f>IFERROR(VLOOKUP($BM92,'3주차'!$P$5:$S$400,4,FALSE)," ")</f>
        <v>탈락</v>
      </c>
      <c r="BR92" s="1">
        <f>수강생명단!$C88</f>
        <v>41509</v>
      </c>
      <c r="BS92" s="1">
        <f>수강생명단!C88</f>
        <v>41509</v>
      </c>
      <c r="BT92" s="1" t="str">
        <f>IFERROR(IF(VLOOKUP($BS92,'3주차'!$V$5:$X$406,3,FALSE)="","",VLOOKUP($BS92,'3주차'!$V$5:$X$406,3,FALSE)),"")</f>
        <v>탈락</v>
      </c>
      <c r="BW92" s="1">
        <f>수강생명단!$C88</f>
        <v>41509</v>
      </c>
      <c r="BX92" s="1" t="str">
        <f>수강생명단!D88</f>
        <v>민원재</v>
      </c>
      <c r="BY92" s="1" t="str">
        <f>IFERROR(IF(VLOOKUP($A92,'4주차'!$A$5:$D$406,3,FALSE)="","",VLOOKUP($A92,'4주차'!$A$5:$D$406,3,FALSE)),"")</f>
        <v>탈락</v>
      </c>
      <c r="BZ92" s="1" t="str">
        <f>IFERROR(VLOOKUP($Z92,'4주차'!$A$5:$D$400,4,FALSE)," ")</f>
        <v>탈락</v>
      </c>
      <c r="CB92" s="1">
        <f>수강생명단!$C88</f>
        <v>41509</v>
      </c>
      <c r="CC92" s="1" t="str">
        <f>수강생명단!D88</f>
        <v>민원재</v>
      </c>
      <c r="CD92" s="1" t="str">
        <f>IFERROR(IF(VLOOKUP($BC92,'4주차'!$F$5:$I$406,3,FALSE)="","",VLOOKUP($F92,'4주차'!$F$5:$I$406,3,FALSE)),"")</f>
        <v>탈락</v>
      </c>
      <c r="CE92" s="1" t="str">
        <f>IFERROR(VLOOKUP($BC92,'4주차'!$F$5:$I$400,4,FALSE)," ")</f>
        <v>탈락</v>
      </c>
      <c r="CG92" s="1">
        <f>수강생명단!$C88</f>
        <v>41509</v>
      </c>
      <c r="CH92" s="1" t="str">
        <f>수강생명단!D88</f>
        <v>민원재</v>
      </c>
      <c r="CI92" s="1" t="str">
        <f>IFERROR(IF(VLOOKUP($BH92,'4주차'!$K$5:$N$406,3,FALSE)="","",VLOOKUP($AJ92,'4주차'!$K$5:$WU$406,3,FALSE)),"")</f>
        <v>탈락</v>
      </c>
      <c r="CJ92" s="1" t="str">
        <f>IFERROR(VLOOKUP($BH92,'4주차'!$K$5:$N$400,4,FALSE)," ")</f>
        <v>탈락</v>
      </c>
      <c r="CL92" s="1">
        <f>수강생명단!$C88</f>
        <v>41509</v>
      </c>
      <c r="CM92" s="1" t="str">
        <f>수강생명단!D88</f>
        <v>민원재</v>
      </c>
      <c r="CN92" s="1" t="str">
        <f>IFERROR(IF(VLOOKUP($BM92,'4주차'!$P$5:$S$406,3,FALSE)="","",VLOOKUP($BM92,'4주차'!$P$5:$S$406,3,FALSE)),"")</f>
        <v>탈락</v>
      </c>
      <c r="CO92" s="1" t="str">
        <f>IFERROR(VLOOKUP($BM92,'4주차'!$P$5:$S$400,4,FALSE)," ")</f>
        <v>탈락</v>
      </c>
      <c r="CQ92" s="1">
        <f>수강생명단!$C88</f>
        <v>41509</v>
      </c>
      <c r="CR92" s="1">
        <f>수강생명단!C88</f>
        <v>41509</v>
      </c>
      <c r="CS92" s="1" t="str">
        <f>IFERROR(IF(VLOOKUP($BS92,'4주차'!$V$5:$X$406,3,FALSE)="","",VLOOKUP($BS92,'4주차'!$V$5:$X$406,3,FALSE)),"")</f>
        <v>탈락</v>
      </c>
      <c r="CV92" s="1">
        <v>85</v>
      </c>
      <c r="CW92" s="1" t="str">
        <f>수강생명단!D88</f>
        <v>민원재</v>
      </c>
      <c r="CX92" s="1" t="str">
        <f>IFERROR(VLOOKUP($BX92,'5주차'!$B$5:$D$400,2,FALSE),"불참")</f>
        <v>불참</v>
      </c>
      <c r="CY92" s="1" t="str">
        <f>IFERROR(VLOOKUP($AY92,'5주차'!$B$5:$D$400,3,FALSE),"불참")</f>
        <v>불참</v>
      </c>
      <c r="DA92" s="1">
        <v>85</v>
      </c>
      <c r="DB92" s="1" t="str">
        <f>수강생명단!D88</f>
        <v>민원재</v>
      </c>
      <c r="DC92" s="1" t="str">
        <f>IFERROR(VLOOKUP($CC92,'5주차'!$G$5:$I$400,2,FALSE),"불참")</f>
        <v>불참</v>
      </c>
      <c r="DD92" s="1" t="str">
        <f>IFERROR(VLOOKUP($CC92,'5주차'!$G$5:$I$400,3,FALSE),"불참")</f>
        <v>불참</v>
      </c>
      <c r="DF92" s="1">
        <v>85</v>
      </c>
      <c r="DG92" s="1" t="str">
        <f>수강생명단!D88</f>
        <v>민원재</v>
      </c>
      <c r="DH92" s="1" t="str">
        <f>IFERROR(VLOOKUP($CH92,'5주차'!$V$5:$X$400,2,FALSE),"불참")</f>
        <v>불참</v>
      </c>
      <c r="DI92" s="1" t="str">
        <f>IFERROR(VLOOKUP($BI92,'5주차'!$V$5:$X$400,3,FALSE),"불참")</f>
        <v>불참</v>
      </c>
      <c r="DK92" s="1">
        <v>85</v>
      </c>
      <c r="DL92" s="1" t="str">
        <f>수강생명단!D88</f>
        <v>민원재</v>
      </c>
      <c r="DM92" s="1" t="str">
        <f>IFERROR(VLOOKUP($CM92,'5주차'!$AA$5:$AC$400,2,FALSE),"불참")</f>
        <v>불참</v>
      </c>
      <c r="DN92" s="1" t="str">
        <f>IFERROR(VLOOKUP($CM92,'5주차'!$AA$5:$AC$400,3,FALSE),"불참")</f>
        <v>불참</v>
      </c>
      <c r="DP92" s="1">
        <v>85</v>
      </c>
      <c r="DQ92" s="1" t="str">
        <f>수강생명단!D88</f>
        <v>민원재</v>
      </c>
      <c r="DR92" s="1" t="str">
        <f>IFERROR(VLOOKUP(#REF!,'5주차'!$AF$5:$AH$400,2,FALSE),"불참")</f>
        <v>불참</v>
      </c>
      <c r="DS92" s="1" t="str">
        <f>IFERROR(VLOOKUP(#REF!,'5주차'!$AF$5:$AH$400,3,FALSE),"불참")</f>
        <v>불참</v>
      </c>
      <c r="DU92" s="1">
        <v>85</v>
      </c>
      <c r="DV92" s="1">
        <f>수강생명단!C88</f>
        <v>41509</v>
      </c>
      <c r="DW92" s="1" t="str">
        <f>IFERROR(VLOOKUP($DV92,'5주차'!$AK$5:$AL$400,2,FALSE),"불참")</f>
        <v>불참</v>
      </c>
      <c r="DX92" s="1" t="str">
        <f>IFERROR(VLOOKUP($DV92,'5주차'!$AK$5:$AL$400,2,FALSE),"불참")</f>
        <v>불참</v>
      </c>
    </row>
    <row r="93" spans="1:128" ht="21.95" customHeight="1" x14ac:dyDescent="0.15">
      <c r="A93" s="1">
        <f>수강생명단!$C89</f>
        <v>26646</v>
      </c>
      <c r="B93" s="1" t="str">
        <f>수강생명단!D89</f>
        <v>박근우</v>
      </c>
      <c r="C93" s="1">
        <f>IFERROR(IF(VLOOKUP($A93,'1주차'!$A$5:$D$393,3,FALSE)="","",VLOOKUP($A93,'1주차'!$A$5:$D$393,3,FALSE)),"")</f>
        <v>85</v>
      </c>
      <c r="D93" s="1" t="str">
        <f>IFERROR(IF(VLOOKUP($Q93,'1주차'!$A$5:$D$393,4,FALSE)="","",VLOOKUP($B93,'1주차'!$Q$5:$S$393,3,FALSE)),"")</f>
        <v/>
      </c>
      <c r="F93" s="1">
        <f>수강생명단!C89</f>
        <v>26646</v>
      </c>
      <c r="G93" s="1" t="str">
        <f>수강생명단!D89</f>
        <v>박근우</v>
      </c>
      <c r="H93" s="1" t="str">
        <f>IFERROR(IF(VLOOKUP($F93,'1주차'!$F$5:$I$393,3,FALSE)="","",VLOOKUP($F93,'1주차'!$F$5:$I$393,3,FALSE)),"")</f>
        <v>20(라)</v>
      </c>
      <c r="I93" s="1" t="str">
        <f>IFERROR(IF(VLOOKUP($Q93,'1주차'!$F$5:$I$393,3,FALSE)="","",VLOOKUP($B93,'1주차'!$Q$5:$S$393,3,FALSE)),"")</f>
        <v/>
      </c>
      <c r="K93" s="1">
        <f>수강생명단!C89</f>
        <v>26646</v>
      </c>
      <c r="L93" s="1" t="str">
        <f>수강생명단!D89</f>
        <v>박근우</v>
      </c>
      <c r="M93" s="1">
        <f>IFERROR(IF(VLOOKUP($K93,'1주차'!$K$5:$N$393,3,FALSE)="","",VLOOKUP($K93,'1주차'!$K$5:$N$393,3,FALSE)),"")</f>
        <v>85</v>
      </c>
      <c r="N93" s="1" t="str">
        <f>IFERROR(IF(VLOOKUP($Q93,'1주차'!$N$5:$KQ$393,3,FALSE)="","",VLOOKUP($B93,'1주차'!$Q$5:$S$393,3,FALSE)),"")</f>
        <v/>
      </c>
      <c r="P93" s="1">
        <f>수강생명단!C89</f>
        <v>26646</v>
      </c>
      <c r="Q93" s="1" t="str">
        <f>수강생명단!D89</f>
        <v>박근우</v>
      </c>
      <c r="R93" s="1" t="str">
        <f>IFERROR(IF(VLOOKUP($P93,'1주차'!$P$5:$S$393,3,FALSE)="","",VLOOKUP($P93,'1주차'!$P$5:$S$393,3,FALSE)),"")</f>
        <v/>
      </c>
      <c r="S93" s="1" t="str">
        <f>IFERROR(IF(VLOOKUP($P93,'1주차'!$P$5:$S$393,4,FALSE)="","",VLOOKUP($P93,'1주차'!$P$5:$S$393,4,FALSE)),"")</f>
        <v/>
      </c>
      <c r="U93" s="1">
        <f>수강생명단!C89</f>
        <v>26646</v>
      </c>
      <c r="V93" s="1" t="str">
        <f>수강생명단!D89</f>
        <v>박근우</v>
      </c>
      <c r="Z93" s="1">
        <f>수강생명단!$C89</f>
        <v>26646</v>
      </c>
      <c r="AA93" s="1" t="str">
        <f>수강생명단!D89</f>
        <v>박근우</v>
      </c>
      <c r="AB93" s="1">
        <f>IFERROR(IF(VLOOKUP($A93,'2주차'!$A$5:$D$406,3,FALSE)="","",VLOOKUP($A93,'2주차'!$A$5:$D$406,3,FALSE)),"")</f>
        <v>90</v>
      </c>
      <c r="AC93" s="1">
        <f>IFERROR(VLOOKUP($Z93,'2주차'!$A$5:$D$400,4,FALSE)," ")</f>
        <v>90</v>
      </c>
      <c r="AE93" s="1">
        <f>수강생명단!$C89</f>
        <v>26646</v>
      </c>
      <c r="AF93" s="1" t="str">
        <f>수강생명단!D89</f>
        <v>박근우</v>
      </c>
      <c r="AG93" s="1">
        <f>IFERROR(IF(VLOOKUP($AE93,'2주차'!$F$5:$I$406,3,FALSE)="","",VLOOKUP($F93,'2주차'!$F$5:$I$406,3,FALSE)),"")</f>
        <v>95</v>
      </c>
      <c r="AH93" s="1">
        <f>IFERROR(VLOOKUP($AE93,'2주차'!$F$5:$I$400,4,FALSE)," ")</f>
        <v>80</v>
      </c>
      <c r="AJ93" s="1">
        <f>수강생명단!$C89</f>
        <v>26646</v>
      </c>
      <c r="AK93" s="1" t="str">
        <f>수강생명단!D89</f>
        <v>박근우</v>
      </c>
      <c r="AL93" s="1">
        <f>IFERROR(IF(VLOOKUP($AJ93,'2주차'!$U$5:$X$406,3,FALSE)="","",VLOOKUP($F93,'2주차'!$U$5:$X$406,3,FALSE)),"")</f>
        <v>70</v>
      </c>
      <c r="AM93" s="1">
        <f>IFERROR(VLOOKUP($AJ93,'2주차'!$U$5:$X$400,4,FALSE)," ")</f>
        <v>70</v>
      </c>
      <c r="AO93" s="1">
        <f>수강생명단!$C89</f>
        <v>26646</v>
      </c>
      <c r="AP93" s="1" t="str">
        <f>수강생명단!D89</f>
        <v>박근우</v>
      </c>
      <c r="AQ93" s="1" t="str">
        <f>IFERROR(IF(VLOOKUP($AO93,'2주차'!$Z$5:$AC$406,3,FALSE)="","",VLOOKUP($AO93,'2주차'!$Z$5:$AC$406,3,FALSE)),"")</f>
        <v/>
      </c>
      <c r="AR93" s="1" t="str">
        <f>IFERROR(VLOOKUP($AO93,'2주차'!$Z$5:$AC$400,4,FALSE)," ")</f>
        <v xml:space="preserve"> </v>
      </c>
      <c r="AT93" s="1">
        <f>수강생명단!$C89</f>
        <v>26646</v>
      </c>
      <c r="AU93" s="1">
        <f>수강생명단!C89</f>
        <v>26646</v>
      </c>
      <c r="AV93" s="1">
        <f>IFERROR(IF(VLOOKUP($AU93,'2주차'!$AF$5:$AI$406,3,FALSE)="","",VLOOKUP($AU93,'2주차'!$AF$5:$AI$406,3,FALSE)),"")</f>
        <v>87</v>
      </c>
      <c r="AX93" s="1">
        <f>수강생명단!$C89</f>
        <v>26646</v>
      </c>
      <c r="AY93" s="1" t="str">
        <f>수강생명단!D89</f>
        <v>박근우</v>
      </c>
      <c r="AZ93" s="1">
        <f>IFERROR(IF(VLOOKUP($A93,'3주차'!$A$5:$D$406,3,FALSE)="","",VLOOKUP($A93,'3주차'!$A$5:$D$406,3,FALSE)),"")</f>
        <v>85</v>
      </c>
      <c r="BA93" s="1">
        <f>IFERROR(VLOOKUP($Z93,'3주차'!$A$5:$D$400,4,FALSE)," ")</f>
        <v>90</v>
      </c>
      <c r="BC93" s="1">
        <f>수강생명단!$C89</f>
        <v>26646</v>
      </c>
      <c r="BD93" s="1" t="str">
        <f>수강생명단!D89</f>
        <v>박근우</v>
      </c>
      <c r="BE93" s="1" t="str">
        <f>IFERROR(IF(VLOOKUP($BC93,'3주차'!$F$5:$I$406,3,FALSE)="","",VLOOKUP($F93,'3주차'!$F$5:$I$406,3,FALSE)),"")</f>
        <v/>
      </c>
      <c r="BF93" s="1" t="str">
        <f>IFERROR(VLOOKUP($BC93,'3주차'!$F$5:$I$400,4,FALSE)," ")</f>
        <v xml:space="preserve"> </v>
      </c>
      <c r="BH93" s="1">
        <f>수강생명단!$C89</f>
        <v>26646</v>
      </c>
      <c r="BI93" s="1" t="str">
        <f>수강생명단!D89</f>
        <v>박근우</v>
      </c>
      <c r="BJ93" s="1">
        <f>IFERROR(IF(VLOOKUP($BH93,'3주차'!$K$5:$N$406,3,FALSE)="","",VLOOKUP($AJ93,'3주차'!$K$5:$XN$406,3,FALSE)),"")</f>
        <v>85</v>
      </c>
      <c r="BK93" s="1">
        <f>IFERROR(VLOOKUP($BH93,'3주차'!$K$5:$N$400,4,FALSE)," ")</f>
        <v>100</v>
      </c>
      <c r="BM93" s="1">
        <f>수강생명단!$C89</f>
        <v>26646</v>
      </c>
      <c r="BN93" s="1" t="str">
        <f>수강생명단!D89</f>
        <v>박근우</v>
      </c>
      <c r="BO93" s="1">
        <f>IFERROR(IF(VLOOKUP($BM93,'3주차'!$P$5:$S$406,3,FALSE)="","",VLOOKUP($BM93,'3주차'!$P$5:$S$406,3,FALSE)),"")</f>
        <v>80</v>
      </c>
      <c r="BP93" s="1">
        <f>IFERROR(VLOOKUP($BM93,'3주차'!$P$5:$S$400,4,FALSE)," ")</f>
        <v>100</v>
      </c>
      <c r="BR93" s="1">
        <f>수강생명단!$C89</f>
        <v>26646</v>
      </c>
      <c r="BS93" s="1">
        <f>수강생명단!C89</f>
        <v>26646</v>
      </c>
      <c r="BT93" s="1">
        <f>IFERROR(IF(VLOOKUP($BS93,'3주차'!$V$5:$X$406,3,FALSE)="","",VLOOKUP($BS93,'3주차'!$V$5:$X$406,3,FALSE)),"")</f>
        <v>52</v>
      </c>
      <c r="BW93" s="1">
        <f>수강생명단!$C89</f>
        <v>26646</v>
      </c>
      <c r="BX93" s="1" t="str">
        <f>수강생명단!D89</f>
        <v>박근우</v>
      </c>
      <c r="BY93" s="1">
        <f>IFERROR(IF(VLOOKUP($A93,'4주차'!$A$5:$D$406,3,FALSE)="","",VLOOKUP($A93,'4주차'!$A$5:$D$406,3,FALSE)),"")</f>
        <v>90</v>
      </c>
      <c r="BZ93" s="1">
        <f>IFERROR(VLOOKUP($Z93,'4주차'!$A$5:$D$400,4,FALSE)," ")</f>
        <v>60</v>
      </c>
      <c r="CB93" s="1">
        <f>수강생명단!$C89</f>
        <v>26646</v>
      </c>
      <c r="CC93" s="1" t="str">
        <f>수강생명단!D89</f>
        <v>박근우</v>
      </c>
      <c r="CD93" s="1">
        <f>IFERROR(IF(VLOOKUP($BC93,'4주차'!$F$5:$I$406,3,FALSE)="","",VLOOKUP($F93,'4주차'!$F$5:$I$406,3,FALSE)),"")</f>
        <v>90</v>
      </c>
      <c r="CE93" s="1">
        <f>IFERROR(VLOOKUP($BC93,'4주차'!$F$5:$I$400,4,FALSE)," ")</f>
        <v>90</v>
      </c>
      <c r="CG93" s="1">
        <f>수강생명단!$C89</f>
        <v>26646</v>
      </c>
      <c r="CH93" s="1" t="str">
        <f>수강생명단!D89</f>
        <v>박근우</v>
      </c>
      <c r="CI93" s="1" t="str">
        <f>IFERROR(IF(VLOOKUP($BH93,'4주차'!$K$5:$N$406,3,FALSE)="","",VLOOKUP($AJ93,'4주차'!$K$5:$WU$406,3,FALSE)),"")</f>
        <v/>
      </c>
      <c r="CJ93" s="1" t="str">
        <f>IFERROR(VLOOKUP($BH93,'4주차'!$K$5:$N$400,4,FALSE)," ")</f>
        <v xml:space="preserve"> </v>
      </c>
      <c r="CL93" s="1">
        <f>수강생명단!$C89</f>
        <v>26646</v>
      </c>
      <c r="CM93" s="1" t="str">
        <f>수강생명단!D89</f>
        <v>박근우</v>
      </c>
      <c r="CN93" s="1">
        <f>IFERROR(IF(VLOOKUP($BM93,'4주차'!$P$5:$S$406,3,FALSE)="","",VLOOKUP($BM93,'4주차'!$P$5:$S$406,3,FALSE)),"")</f>
        <v>75</v>
      </c>
      <c r="CO93" s="1">
        <f>IFERROR(VLOOKUP($BM93,'4주차'!$P$5:$S$400,4,FALSE)," ")</f>
        <v>100</v>
      </c>
      <c r="CQ93" s="1">
        <f>수강생명단!$C89</f>
        <v>26646</v>
      </c>
      <c r="CR93" s="1">
        <f>수강생명단!C89</f>
        <v>26646</v>
      </c>
      <c r="CS93" s="1" t="str">
        <f>IFERROR(IF(VLOOKUP($BS93,'4주차'!$V$5:$X$406,3,FALSE)="","",VLOOKUP($BS93,'4주차'!$V$5:$X$406,3,FALSE)),"")</f>
        <v/>
      </c>
      <c r="CV93" s="1">
        <v>86</v>
      </c>
      <c r="CW93" s="1" t="str">
        <f>수강생명단!D89</f>
        <v>박근우</v>
      </c>
      <c r="CX93" s="1" t="str">
        <f>IFERROR(VLOOKUP($BX93,'5주차'!$B$5:$D$400,2,FALSE),"불참")</f>
        <v>불참</v>
      </c>
      <c r="CY93" s="1" t="str">
        <f>IFERROR(VLOOKUP($AY93,'5주차'!$B$5:$D$400,3,FALSE),"불참")</f>
        <v>불참</v>
      </c>
      <c r="DA93" s="1">
        <v>86</v>
      </c>
      <c r="DB93" s="1" t="str">
        <f>수강생명단!D89</f>
        <v>박근우</v>
      </c>
      <c r="DC93" s="1" t="str">
        <f>IFERROR(VLOOKUP($CC93,'5주차'!$G$5:$I$400,2,FALSE),"불참")</f>
        <v>불참</v>
      </c>
      <c r="DD93" s="1" t="str">
        <f>IFERROR(VLOOKUP($CC93,'5주차'!$G$5:$I$400,3,FALSE),"불참")</f>
        <v>불참</v>
      </c>
      <c r="DF93" s="1">
        <v>86</v>
      </c>
      <c r="DG93" s="1" t="str">
        <f>수강생명단!D89</f>
        <v>박근우</v>
      </c>
      <c r="DH93" s="1" t="str">
        <f>IFERROR(VLOOKUP($CH93,'5주차'!$V$5:$X$400,2,FALSE),"불참")</f>
        <v>불참</v>
      </c>
      <c r="DI93" s="1" t="str">
        <f>IFERROR(VLOOKUP($BI93,'5주차'!$V$5:$X$400,3,FALSE),"불참")</f>
        <v>불참</v>
      </c>
      <c r="DK93" s="1">
        <v>86</v>
      </c>
      <c r="DL93" s="1" t="str">
        <f>수강생명단!D89</f>
        <v>박근우</v>
      </c>
      <c r="DM93" s="1" t="str">
        <f>IFERROR(VLOOKUP($CM93,'5주차'!$AA$5:$AC$400,2,FALSE),"불참")</f>
        <v>불참</v>
      </c>
      <c r="DN93" s="1" t="str">
        <f>IFERROR(VLOOKUP($CM93,'5주차'!$AA$5:$AC$400,3,FALSE),"불참")</f>
        <v>불참</v>
      </c>
      <c r="DP93" s="1">
        <v>86</v>
      </c>
      <c r="DQ93" s="1" t="str">
        <f>수강생명단!D89</f>
        <v>박근우</v>
      </c>
      <c r="DR93" s="1" t="str">
        <f>IFERROR(VLOOKUP(#REF!,'5주차'!$AF$5:$AH$400,2,FALSE),"불참")</f>
        <v>불참</v>
      </c>
      <c r="DS93" s="1" t="str">
        <f>IFERROR(VLOOKUP(#REF!,'5주차'!$AF$5:$AH$400,3,FALSE),"불참")</f>
        <v>불참</v>
      </c>
      <c r="DU93" s="1">
        <v>86</v>
      </c>
      <c r="DV93" s="1">
        <f>수강생명단!C89</f>
        <v>26646</v>
      </c>
      <c r="DW93" s="1" t="str">
        <f>IFERROR(VLOOKUP($DV93,'5주차'!$AK$5:$AL$400,2,FALSE),"불참")</f>
        <v>불참</v>
      </c>
      <c r="DX93" s="1" t="str">
        <f>IFERROR(VLOOKUP($DV93,'5주차'!$AK$5:$AL$400,2,FALSE),"불참")</f>
        <v>불참</v>
      </c>
    </row>
    <row r="94" spans="1:128" ht="21.95" customHeight="1" x14ac:dyDescent="0.15">
      <c r="A94" s="1">
        <f>수강생명단!$C90</f>
        <v>25104</v>
      </c>
      <c r="B94" s="1" t="str">
        <f>수강생명단!D90</f>
        <v>박나현</v>
      </c>
      <c r="C94" s="1">
        <f>IFERROR(IF(VLOOKUP($A94,'1주차'!$A$5:$D$393,3,FALSE)="","",VLOOKUP($A94,'1주차'!$A$5:$D$393,3,FALSE)),"")</f>
        <v>85</v>
      </c>
      <c r="D94" s="1" t="str">
        <f>IFERROR(IF(VLOOKUP($Q94,'1주차'!$A$5:$D$393,4,FALSE)="","",VLOOKUP($B94,'1주차'!$Q$5:$S$393,3,FALSE)),"")</f>
        <v/>
      </c>
      <c r="F94" s="1">
        <f>수강생명단!C90</f>
        <v>25104</v>
      </c>
      <c r="G94" s="1" t="str">
        <f>수강생명단!D90</f>
        <v>박나현</v>
      </c>
      <c r="H94" s="1">
        <f>IFERROR(IF(VLOOKUP($F94,'1주차'!$F$5:$I$393,3,FALSE)="","",VLOOKUP($F94,'1주차'!$F$5:$I$393,3,FALSE)),"")</f>
        <v>95</v>
      </c>
      <c r="I94" s="1" t="str">
        <f>IFERROR(IF(VLOOKUP($Q94,'1주차'!$F$5:$I$393,3,FALSE)="","",VLOOKUP($B94,'1주차'!$Q$5:$S$393,3,FALSE)),"")</f>
        <v/>
      </c>
      <c r="K94" s="1">
        <f>수강생명단!C90</f>
        <v>25104</v>
      </c>
      <c r="L94" s="1" t="str">
        <f>수강생명단!D90</f>
        <v>박나현</v>
      </c>
      <c r="M94" s="1">
        <f>IFERROR(IF(VLOOKUP($K94,'1주차'!$K$5:$N$393,3,FALSE)="","",VLOOKUP($K94,'1주차'!$K$5:$N$393,3,FALSE)),"")</f>
        <v>95</v>
      </c>
      <c r="N94" s="1" t="str">
        <f>IFERROR(IF(VLOOKUP($Q94,'1주차'!$N$5:$KQ$393,3,FALSE)="","",VLOOKUP($B94,'1주차'!$Q$5:$S$393,3,FALSE)),"")</f>
        <v/>
      </c>
      <c r="P94" s="1">
        <f>수강생명단!C90</f>
        <v>25104</v>
      </c>
      <c r="Q94" s="1" t="str">
        <f>수강생명단!D90</f>
        <v>박나현</v>
      </c>
      <c r="R94" s="1">
        <f>IFERROR(IF(VLOOKUP($P94,'1주차'!$P$5:$S$393,3,FALSE)="","",VLOOKUP($P94,'1주차'!$P$5:$S$393,3,FALSE)),"")</f>
        <v>90</v>
      </c>
      <c r="S94" s="1">
        <f>IFERROR(IF(VLOOKUP($P94,'1주차'!$P$5:$S$393,4,FALSE)="","",VLOOKUP($P94,'1주차'!$P$5:$S$393,4,FALSE)),"")</f>
        <v>80</v>
      </c>
      <c r="U94" s="1">
        <f>수강생명단!C90</f>
        <v>25104</v>
      </c>
      <c r="V94" s="1" t="str">
        <f>수강생명단!D90</f>
        <v>박나현</v>
      </c>
      <c r="Z94" s="1">
        <f>수강생명단!$C90</f>
        <v>25104</v>
      </c>
      <c r="AA94" s="1" t="str">
        <f>수강생명단!D90</f>
        <v>박나현</v>
      </c>
      <c r="AB94" s="1">
        <f>IFERROR(IF(VLOOKUP($A94,'2주차'!$A$5:$D$406,3,FALSE)="","",VLOOKUP($A94,'2주차'!$A$5:$D$406,3,FALSE)),"")</f>
        <v>85</v>
      </c>
      <c r="AC94" s="1">
        <f>IFERROR(VLOOKUP($Z94,'2주차'!$A$5:$D$400,4,FALSE)," ")</f>
        <v>100</v>
      </c>
      <c r="AE94" s="1">
        <f>수강생명단!$C90</f>
        <v>25104</v>
      </c>
      <c r="AF94" s="1" t="str">
        <f>수강생명단!D90</f>
        <v>박나현</v>
      </c>
      <c r="AG94" s="1">
        <f>IFERROR(IF(VLOOKUP($AE94,'2주차'!$F$5:$I$406,3,FALSE)="","",VLOOKUP($F94,'2주차'!$F$5:$I$406,3,FALSE)),"")</f>
        <v>100</v>
      </c>
      <c r="AH94" s="1">
        <f>IFERROR(VLOOKUP($AE94,'2주차'!$F$5:$I$400,4,FALSE)," ")</f>
        <v>90</v>
      </c>
      <c r="AJ94" s="1">
        <f>수강생명단!$C90</f>
        <v>25104</v>
      </c>
      <c r="AK94" s="1" t="str">
        <f>수강생명단!D90</f>
        <v>박나현</v>
      </c>
      <c r="AL94" s="1">
        <f>IFERROR(IF(VLOOKUP($AJ94,'2주차'!$U$5:$X$406,3,FALSE)="","",VLOOKUP($F94,'2주차'!$U$5:$X$406,3,FALSE)),"")</f>
        <v>80</v>
      </c>
      <c r="AM94" s="1">
        <f>IFERROR(VLOOKUP($AJ94,'2주차'!$U$5:$X$400,4,FALSE)," ")</f>
        <v>80</v>
      </c>
      <c r="AO94" s="1">
        <f>수강생명단!$C90</f>
        <v>25104</v>
      </c>
      <c r="AP94" s="1" t="str">
        <f>수강생명단!D90</f>
        <v>박나현</v>
      </c>
      <c r="AQ94" s="1">
        <f>IFERROR(IF(VLOOKUP($AO94,'2주차'!$Z$5:$AC$406,3,FALSE)="","",VLOOKUP($AO94,'2주차'!$Z$5:$AC$406,3,FALSE)),"")</f>
        <v>75</v>
      </c>
      <c r="AR94" s="1">
        <f>IFERROR(VLOOKUP($AO94,'2주차'!$Z$5:$AC$400,4,FALSE)," ")</f>
        <v>100</v>
      </c>
      <c r="AT94" s="1">
        <f>수강생명단!$C90</f>
        <v>25104</v>
      </c>
      <c r="AU94" s="1">
        <f>수강생명단!C90</f>
        <v>25104</v>
      </c>
      <c r="AV94" s="1" t="str">
        <f>IFERROR(IF(VLOOKUP($AU94,'2주차'!$AF$5:$AI$406,3,FALSE)="","",VLOOKUP($AU94,'2주차'!$AF$5:$AI$406,3,FALSE)),"")</f>
        <v/>
      </c>
      <c r="AX94" s="1">
        <f>수강생명단!$C90</f>
        <v>25104</v>
      </c>
      <c r="AY94" s="1" t="str">
        <f>수강생명단!D90</f>
        <v>박나현</v>
      </c>
      <c r="AZ94" s="1">
        <f>IFERROR(IF(VLOOKUP($A94,'3주차'!$A$5:$D$406,3,FALSE)="","",VLOOKUP($A94,'3주차'!$A$5:$D$406,3,FALSE)),"")</f>
        <v>75</v>
      </c>
      <c r="BA94" s="1">
        <f>IFERROR(VLOOKUP($Z94,'3주차'!$A$5:$D$400,4,FALSE)," ")</f>
        <v>100</v>
      </c>
      <c r="BC94" s="1">
        <f>수강생명단!$C90</f>
        <v>25104</v>
      </c>
      <c r="BD94" s="1" t="str">
        <f>수강생명단!D90</f>
        <v>박나현</v>
      </c>
      <c r="BE94" s="1">
        <f>IFERROR(IF(VLOOKUP($BC94,'3주차'!$F$5:$I$406,3,FALSE)="","",VLOOKUP($F94,'3주차'!$F$5:$I$406,3,FALSE)),"")</f>
        <v>85</v>
      </c>
      <c r="BF94" s="1">
        <f>IFERROR(VLOOKUP($BC94,'3주차'!$F$5:$I$400,4,FALSE)," ")</f>
        <v>80</v>
      </c>
      <c r="BH94" s="1">
        <f>수강생명단!$C90</f>
        <v>25104</v>
      </c>
      <c r="BI94" s="1" t="str">
        <f>수강생명단!D90</f>
        <v>박나현</v>
      </c>
      <c r="BJ94" s="1">
        <f>IFERROR(IF(VLOOKUP($BH94,'3주차'!$K$5:$N$406,3,FALSE)="","",VLOOKUP($AJ94,'3주차'!$K$5:$XN$406,3,FALSE)),"")</f>
        <v>95</v>
      </c>
      <c r="BK94" s="1">
        <f>IFERROR(VLOOKUP($BH94,'3주차'!$K$5:$N$400,4,FALSE)," ")</f>
        <v>90</v>
      </c>
      <c r="BM94" s="1">
        <f>수강생명단!$C90</f>
        <v>25104</v>
      </c>
      <c r="BN94" s="1" t="str">
        <f>수강생명단!D90</f>
        <v>박나현</v>
      </c>
      <c r="BO94" s="1">
        <f>IFERROR(IF(VLOOKUP($BM94,'3주차'!$P$5:$S$406,3,FALSE)="","",VLOOKUP($BM94,'3주차'!$P$5:$S$406,3,FALSE)),"")</f>
        <v>95</v>
      </c>
      <c r="BP94" s="1">
        <f>IFERROR(VLOOKUP($BM94,'3주차'!$P$5:$S$400,4,FALSE)," ")</f>
        <v>90</v>
      </c>
      <c r="BR94" s="1">
        <f>수강생명단!$C90</f>
        <v>25104</v>
      </c>
      <c r="BS94" s="1">
        <f>수강생명단!C90</f>
        <v>25104</v>
      </c>
      <c r="BT94" s="1" t="str">
        <f>IFERROR(IF(VLOOKUP($BS94,'3주차'!$V$5:$X$406,3,FALSE)="","",VLOOKUP($BS94,'3주차'!$V$5:$X$406,3,FALSE)),"")</f>
        <v/>
      </c>
      <c r="BW94" s="1">
        <f>수강생명단!$C90</f>
        <v>25104</v>
      </c>
      <c r="BX94" s="1" t="str">
        <f>수강생명단!D90</f>
        <v>박나현</v>
      </c>
      <c r="BY94" s="1">
        <f>IFERROR(IF(VLOOKUP($A94,'4주차'!$A$5:$D$406,3,FALSE)="","",VLOOKUP($A94,'4주차'!$A$5:$D$406,3,FALSE)),"")</f>
        <v>90</v>
      </c>
      <c r="BZ94" s="1">
        <f>IFERROR(VLOOKUP($Z94,'4주차'!$A$5:$D$400,4,FALSE)," ")</f>
        <v>70</v>
      </c>
      <c r="CB94" s="1">
        <f>수강생명단!$C90</f>
        <v>25104</v>
      </c>
      <c r="CC94" s="1" t="str">
        <f>수강생명단!D90</f>
        <v>박나현</v>
      </c>
      <c r="CD94" s="1">
        <f>IFERROR(IF(VLOOKUP($BC94,'4주차'!$F$5:$I$406,3,FALSE)="","",VLOOKUP($F94,'4주차'!$F$5:$I$406,3,FALSE)),"")</f>
        <v>95</v>
      </c>
      <c r="CE94" s="1">
        <f>IFERROR(VLOOKUP($BC94,'4주차'!$F$5:$I$400,4,FALSE)," ")</f>
        <v>100</v>
      </c>
      <c r="CG94" s="1">
        <f>수강생명단!$C90</f>
        <v>25104</v>
      </c>
      <c r="CH94" s="1" t="str">
        <f>수강생명단!D90</f>
        <v>박나현</v>
      </c>
      <c r="CI94" s="1" t="str">
        <f>IFERROR(IF(VLOOKUP($BH94,'4주차'!$K$5:$N$406,3,FALSE)="","",VLOOKUP($AJ94,'4주차'!$K$5:$WU$406,3,FALSE)),"")</f>
        <v>80(라)</v>
      </c>
      <c r="CJ94" s="1" t="str">
        <f>IFERROR(VLOOKUP($BH94,'4주차'!$K$5:$N$400,4,FALSE)," ")</f>
        <v>라이브</v>
      </c>
      <c r="CL94" s="1">
        <f>수강생명단!$C90</f>
        <v>25104</v>
      </c>
      <c r="CM94" s="1" t="str">
        <f>수강생명단!D90</f>
        <v>박나현</v>
      </c>
      <c r="CN94" s="1" t="str">
        <f>IFERROR(IF(VLOOKUP($BM94,'4주차'!$P$5:$S$406,3,FALSE)="","",VLOOKUP($BM94,'4주차'!$P$5:$S$406,3,FALSE)),"")</f>
        <v>85(라)</v>
      </c>
      <c r="CO94" s="1" t="str">
        <f>IFERROR(VLOOKUP($BM94,'4주차'!$P$5:$S$400,4,FALSE)," ")</f>
        <v>라이브</v>
      </c>
      <c r="CQ94" s="1">
        <f>수강생명단!$C90</f>
        <v>25104</v>
      </c>
      <c r="CR94" s="1">
        <f>수강생명단!C90</f>
        <v>25104</v>
      </c>
      <c r="CS94" s="1" t="str">
        <f>IFERROR(IF(VLOOKUP($BS94,'4주차'!$V$5:$X$406,3,FALSE)="","",VLOOKUP($BS94,'4주차'!$V$5:$X$406,3,FALSE)),"")</f>
        <v/>
      </c>
      <c r="CV94" s="1">
        <v>87</v>
      </c>
      <c r="CW94" s="1" t="str">
        <f>수강생명단!D90</f>
        <v>박나현</v>
      </c>
      <c r="CX94" s="1">
        <f>IFERROR(VLOOKUP($BX94,'5주차'!$B$5:$D$400,2,FALSE),"불참")</f>
        <v>90</v>
      </c>
      <c r="CY94" s="1">
        <f>IFERROR(VLOOKUP($AY94,'5주차'!$B$5:$D$400,3,FALSE),"불참")</f>
        <v>80</v>
      </c>
      <c r="DA94" s="1">
        <v>87</v>
      </c>
      <c r="DB94" s="1" t="str">
        <f>수강생명단!D90</f>
        <v>박나현</v>
      </c>
      <c r="DC94" s="1" t="str">
        <f>IFERROR(VLOOKUP($CC94,'5주차'!$G$5:$I$400,2,FALSE),"불참")</f>
        <v>불참</v>
      </c>
      <c r="DD94" s="1" t="str">
        <f>IFERROR(VLOOKUP($CC94,'5주차'!$G$5:$I$400,3,FALSE),"불참")</f>
        <v>불참</v>
      </c>
      <c r="DF94" s="1">
        <v>87</v>
      </c>
      <c r="DG94" s="1" t="str">
        <f>수강생명단!D90</f>
        <v>박나현</v>
      </c>
      <c r="DH94" s="1" t="str">
        <f>IFERROR(VLOOKUP($CH94,'5주차'!$V$5:$X$400,2,FALSE),"불참")</f>
        <v>불참</v>
      </c>
      <c r="DI94" s="1" t="str">
        <f>IFERROR(VLOOKUP($BI94,'5주차'!$V$5:$X$400,3,FALSE),"불참")</f>
        <v>불참</v>
      </c>
      <c r="DK94" s="1">
        <v>87</v>
      </c>
      <c r="DL94" s="1" t="str">
        <f>수강생명단!D90</f>
        <v>박나현</v>
      </c>
      <c r="DM94" s="1" t="str">
        <f>IFERROR(VLOOKUP($CM94,'5주차'!$AA$5:$AC$400,2,FALSE),"불참")</f>
        <v>불참</v>
      </c>
      <c r="DN94" s="1" t="str">
        <f>IFERROR(VLOOKUP($CM94,'5주차'!$AA$5:$AC$400,3,FALSE),"불참")</f>
        <v>불참</v>
      </c>
      <c r="DP94" s="1">
        <v>87</v>
      </c>
      <c r="DQ94" s="1" t="str">
        <f>수강생명단!D90</f>
        <v>박나현</v>
      </c>
      <c r="DR94" s="1" t="str">
        <f>IFERROR(VLOOKUP(#REF!,'5주차'!$AF$5:$AH$400,2,FALSE),"불참")</f>
        <v>불참</v>
      </c>
      <c r="DS94" s="1" t="str">
        <f>IFERROR(VLOOKUP(#REF!,'5주차'!$AF$5:$AH$400,3,FALSE),"불참")</f>
        <v>불참</v>
      </c>
      <c r="DU94" s="1">
        <v>87</v>
      </c>
      <c r="DV94" s="1">
        <f>수강생명단!C90</f>
        <v>25104</v>
      </c>
      <c r="DW94" s="1" t="str">
        <f>IFERROR(VLOOKUP($DV94,'5주차'!$AK$5:$AL$400,2,FALSE),"불참")</f>
        <v>불참</v>
      </c>
      <c r="DX94" s="1" t="str">
        <f>IFERROR(VLOOKUP($DV94,'5주차'!$AK$5:$AL$400,2,FALSE),"불참")</f>
        <v>불참</v>
      </c>
    </row>
    <row r="95" spans="1:128" ht="21.95" customHeight="1" x14ac:dyDescent="0.15">
      <c r="A95" s="1">
        <f>수강생명단!$C91</f>
        <v>38884</v>
      </c>
      <c r="B95" s="1" t="str">
        <f>수강생명단!D91</f>
        <v>박민준</v>
      </c>
      <c r="C95" s="1" t="str">
        <f>IFERROR(IF(VLOOKUP($A95,'1주차'!$A$5:$D$393,3,FALSE)="","",VLOOKUP($A95,'1주차'!$A$5:$D$393,3,FALSE)),"")</f>
        <v>50(라)</v>
      </c>
      <c r="D95" s="1" t="str">
        <f>IFERROR(IF(VLOOKUP($Q95,'1주차'!$A$5:$D$393,4,FALSE)="","",VLOOKUP($B95,'1주차'!$Q$5:$S$393,3,FALSE)),"")</f>
        <v/>
      </c>
      <c r="F95" s="1">
        <f>수강생명단!C91</f>
        <v>38884</v>
      </c>
      <c r="G95" s="1" t="str">
        <f>수강생명단!D91</f>
        <v>박민준</v>
      </c>
      <c r="H95" s="1" t="str">
        <f>IFERROR(IF(VLOOKUP($F95,'1주차'!$F$5:$I$393,3,FALSE)="","",VLOOKUP($F95,'1주차'!$F$5:$I$393,3,FALSE)),"")</f>
        <v>95(라)</v>
      </c>
      <c r="I95" s="1" t="str">
        <f>IFERROR(IF(VLOOKUP($Q95,'1주차'!$F$5:$I$393,3,FALSE)="","",VLOOKUP($B95,'1주차'!$Q$5:$S$393,3,FALSE)),"")</f>
        <v/>
      </c>
      <c r="K95" s="1">
        <f>수강생명단!C91</f>
        <v>38884</v>
      </c>
      <c r="L95" s="1" t="str">
        <f>수강생명단!D91</f>
        <v>박민준</v>
      </c>
      <c r="M95" s="1" t="str">
        <f>IFERROR(IF(VLOOKUP($K95,'1주차'!$K$5:$N$393,3,FALSE)="","",VLOOKUP($K95,'1주차'!$K$5:$N$393,3,FALSE)),"")</f>
        <v>90(라)</v>
      </c>
      <c r="N95" s="1" t="str">
        <f>IFERROR(IF(VLOOKUP($Q95,'1주차'!$N$5:$KQ$393,3,FALSE)="","",VLOOKUP($B95,'1주차'!$Q$5:$S$393,3,FALSE)),"")</f>
        <v/>
      </c>
      <c r="P95" s="1">
        <f>수강생명단!C91</f>
        <v>38884</v>
      </c>
      <c r="Q95" s="1" t="str">
        <f>수강생명단!D91</f>
        <v>박민준</v>
      </c>
      <c r="R95" s="1" t="str">
        <f>IFERROR(IF(VLOOKUP($P95,'1주차'!$P$5:$S$393,3,FALSE)="","",VLOOKUP($P95,'1주차'!$P$5:$S$393,3,FALSE)),"")</f>
        <v/>
      </c>
      <c r="S95" s="1" t="str">
        <f>IFERROR(IF(VLOOKUP($P95,'1주차'!$P$5:$S$393,4,FALSE)="","",VLOOKUP($P95,'1주차'!$P$5:$S$393,4,FALSE)),"")</f>
        <v/>
      </c>
      <c r="U95" s="1">
        <f>수강생명단!C91</f>
        <v>38884</v>
      </c>
      <c r="V95" s="1" t="str">
        <f>수강생명단!D91</f>
        <v>박민준</v>
      </c>
      <c r="Z95" s="1">
        <f>수강생명단!$C91</f>
        <v>38884</v>
      </c>
      <c r="AA95" s="1" t="str">
        <f>수강생명단!D91</f>
        <v>박민준</v>
      </c>
      <c r="AB95" s="1" t="str">
        <f>IFERROR(IF(VLOOKUP($A95,'2주차'!$A$5:$D$406,3,FALSE)="","",VLOOKUP($A95,'2주차'!$A$5:$D$406,3,FALSE)),"")</f>
        <v>100(라)</v>
      </c>
      <c r="AC95" s="1" t="str">
        <f>IFERROR(VLOOKUP($Z95,'2주차'!$A$5:$D$400,4,FALSE)," ")</f>
        <v>라이브</v>
      </c>
      <c r="AE95" s="1">
        <f>수강생명단!$C91</f>
        <v>38884</v>
      </c>
      <c r="AF95" s="1" t="str">
        <f>수강생명단!D91</f>
        <v>박민준</v>
      </c>
      <c r="AG95" s="1" t="str">
        <f>IFERROR(IF(VLOOKUP($AE95,'2주차'!$F$5:$I$406,3,FALSE)="","",VLOOKUP($F95,'2주차'!$F$5:$I$406,3,FALSE)),"")</f>
        <v>85(라)</v>
      </c>
      <c r="AH95" s="1" t="str">
        <f>IFERROR(VLOOKUP($AE95,'2주차'!$F$5:$I$400,4,FALSE)," ")</f>
        <v>라이브</v>
      </c>
      <c r="AJ95" s="1">
        <f>수강생명단!$C91</f>
        <v>38884</v>
      </c>
      <c r="AK95" s="1" t="str">
        <f>수강생명단!D91</f>
        <v>박민준</v>
      </c>
      <c r="AL95" s="1" t="str">
        <f>IFERROR(IF(VLOOKUP($AJ95,'2주차'!$U$5:$X$406,3,FALSE)="","",VLOOKUP($F95,'2주차'!$U$5:$X$406,3,FALSE)),"")</f>
        <v>60(라)</v>
      </c>
      <c r="AM95" s="1" t="str">
        <f>IFERROR(VLOOKUP($AJ95,'2주차'!$U$5:$X$400,4,FALSE)," ")</f>
        <v>라이브</v>
      </c>
      <c r="AO95" s="1">
        <f>수강생명단!$C91</f>
        <v>38884</v>
      </c>
      <c r="AP95" s="1" t="str">
        <f>수강생명단!D91</f>
        <v>박민준</v>
      </c>
      <c r="AQ95" s="1" t="str">
        <f>IFERROR(IF(VLOOKUP($AO95,'2주차'!$Z$5:$AC$406,3,FALSE)="","",VLOOKUP($AO95,'2주차'!$Z$5:$AC$406,3,FALSE)),"")</f>
        <v>70(라)</v>
      </c>
      <c r="AR95" s="1" t="str">
        <f>IFERROR(VLOOKUP($AO95,'2주차'!$Z$5:$AC$400,4,FALSE)," ")</f>
        <v>라이브</v>
      </c>
      <c r="AT95" s="1">
        <f>수강생명단!$C91</f>
        <v>38884</v>
      </c>
      <c r="AU95" s="1">
        <f>수강생명단!C91</f>
        <v>38884</v>
      </c>
      <c r="AV95" s="1" t="str">
        <f>IFERROR(IF(VLOOKUP($AU95,'2주차'!$AF$5:$AI$406,3,FALSE)="","",VLOOKUP($AU95,'2주차'!$AF$5:$AI$406,3,FALSE)),"")</f>
        <v>83(라)</v>
      </c>
      <c r="AX95" s="1">
        <f>수강생명단!$C91</f>
        <v>38884</v>
      </c>
      <c r="AY95" s="1" t="str">
        <f>수강생명단!D91</f>
        <v>박민준</v>
      </c>
      <c r="AZ95" s="1" t="str">
        <f>IFERROR(IF(VLOOKUP($A95,'3주차'!$A$5:$D$406,3,FALSE)="","",VLOOKUP($A95,'3주차'!$A$5:$D$406,3,FALSE)),"")</f>
        <v>35(라)</v>
      </c>
      <c r="BA95" s="1" t="str">
        <f>IFERROR(VLOOKUP($Z95,'3주차'!$A$5:$D$400,4,FALSE)," ")</f>
        <v>라이브</v>
      </c>
      <c r="BC95" s="1">
        <f>수강생명단!$C91</f>
        <v>38884</v>
      </c>
      <c r="BD95" s="1" t="str">
        <f>수강생명단!D91</f>
        <v>박민준</v>
      </c>
      <c r="BE95" s="1" t="str">
        <f>IFERROR(IF(VLOOKUP($BC95,'3주차'!$F$5:$I$406,3,FALSE)="","",VLOOKUP($F95,'3주차'!$F$5:$I$406,3,FALSE)),"")</f>
        <v>80(라)</v>
      </c>
      <c r="BF95" s="1" t="str">
        <f>IFERROR(VLOOKUP($BC95,'3주차'!$F$5:$I$400,4,FALSE)," ")</f>
        <v>라이브</v>
      </c>
      <c r="BH95" s="1">
        <f>수강생명단!$C91</f>
        <v>38884</v>
      </c>
      <c r="BI95" s="1" t="str">
        <f>수강생명단!D91</f>
        <v>박민준</v>
      </c>
      <c r="BJ95" s="1" t="str">
        <f>IFERROR(IF(VLOOKUP($BH95,'3주차'!$K$5:$N$406,3,FALSE)="","",VLOOKUP($AJ95,'3주차'!$K$5:$XN$406,3,FALSE)),"")</f>
        <v>95(라)</v>
      </c>
      <c r="BK95" s="1" t="str">
        <f>IFERROR(VLOOKUP($BH95,'3주차'!$K$5:$N$400,4,FALSE)," ")</f>
        <v>라이브</v>
      </c>
      <c r="BM95" s="1">
        <f>수강생명단!$C91</f>
        <v>38884</v>
      </c>
      <c r="BN95" s="1" t="str">
        <f>수강생명단!D91</f>
        <v>박민준</v>
      </c>
      <c r="BO95" s="1" t="str">
        <f>IFERROR(IF(VLOOKUP($BM95,'3주차'!$P$5:$S$406,3,FALSE)="","",VLOOKUP($BM95,'3주차'!$P$5:$S$406,3,FALSE)),"")</f>
        <v>100(라)</v>
      </c>
      <c r="BP95" s="1" t="str">
        <f>IFERROR(VLOOKUP($BM95,'3주차'!$P$5:$S$400,4,FALSE)," ")</f>
        <v>라이브</v>
      </c>
      <c r="BR95" s="1">
        <f>수강생명단!$C91</f>
        <v>38884</v>
      </c>
      <c r="BS95" s="1">
        <f>수강생명단!C91</f>
        <v>38884</v>
      </c>
      <c r="BT95" s="1" t="str">
        <f>IFERROR(IF(VLOOKUP($BS95,'3주차'!$V$5:$X$406,3,FALSE)="","",VLOOKUP($BS95,'3주차'!$V$5:$X$406,3,FALSE)),"")</f>
        <v>95(라)</v>
      </c>
      <c r="BW95" s="1">
        <f>수강생명단!$C91</f>
        <v>38884</v>
      </c>
      <c r="BX95" s="1" t="str">
        <f>수강생명단!D91</f>
        <v>박민준</v>
      </c>
      <c r="BY95" s="1" t="str">
        <f>IFERROR(IF(VLOOKUP($A95,'4주차'!$A$5:$D$406,3,FALSE)="","",VLOOKUP($A95,'4주차'!$A$5:$D$406,3,FALSE)),"")</f>
        <v>25(라)</v>
      </c>
      <c r="BZ95" s="1" t="str">
        <f>IFERROR(VLOOKUP($Z95,'4주차'!$A$5:$D$400,4,FALSE)," ")</f>
        <v>라이브</v>
      </c>
      <c r="CB95" s="1">
        <f>수강생명단!$C91</f>
        <v>38884</v>
      </c>
      <c r="CC95" s="1" t="str">
        <f>수강생명단!D91</f>
        <v>박민준</v>
      </c>
      <c r="CD95" s="1" t="str">
        <f>IFERROR(IF(VLOOKUP($BC95,'4주차'!$F$5:$I$406,3,FALSE)="","",VLOOKUP($F95,'4주차'!$F$5:$I$406,3,FALSE)),"")</f>
        <v>40(라)</v>
      </c>
      <c r="CE95" s="1" t="str">
        <f>IFERROR(VLOOKUP($BC95,'4주차'!$F$5:$I$400,4,FALSE)," ")</f>
        <v>라이브</v>
      </c>
      <c r="CG95" s="1">
        <f>수강생명단!$C91</f>
        <v>38884</v>
      </c>
      <c r="CH95" s="1" t="str">
        <f>수강생명단!D91</f>
        <v>박민준</v>
      </c>
      <c r="CI95" s="1" t="str">
        <f>IFERROR(IF(VLOOKUP($BH95,'4주차'!$K$5:$N$406,3,FALSE)="","",VLOOKUP($AJ95,'4주차'!$K$5:$WU$406,3,FALSE)),"")</f>
        <v>75(라)</v>
      </c>
      <c r="CJ95" s="1" t="str">
        <f>IFERROR(VLOOKUP($BH95,'4주차'!$K$5:$N$400,4,FALSE)," ")</f>
        <v>라이브</v>
      </c>
      <c r="CL95" s="1">
        <f>수강생명단!$C91</f>
        <v>38884</v>
      </c>
      <c r="CM95" s="1" t="str">
        <f>수강생명단!D91</f>
        <v>박민준</v>
      </c>
      <c r="CN95" s="1" t="str">
        <f>IFERROR(IF(VLOOKUP($BM95,'4주차'!$P$5:$S$406,3,FALSE)="","",VLOOKUP($BM95,'4주차'!$P$5:$S$406,3,FALSE)),"")</f>
        <v>20(라)</v>
      </c>
      <c r="CO95" s="1" t="str">
        <f>IFERROR(VLOOKUP($BM95,'4주차'!$P$5:$S$400,4,FALSE)," ")</f>
        <v>라이브</v>
      </c>
      <c r="CQ95" s="1">
        <f>수강생명단!$C91</f>
        <v>38884</v>
      </c>
      <c r="CR95" s="1">
        <f>수강생명단!C91</f>
        <v>38884</v>
      </c>
      <c r="CS95" s="1" t="str">
        <f>IFERROR(IF(VLOOKUP($BS95,'4주차'!$V$5:$X$406,3,FALSE)="","",VLOOKUP($BS95,'4주차'!$V$5:$X$406,3,FALSE)),"")</f>
        <v>87(라)</v>
      </c>
      <c r="CV95" s="1">
        <v>88</v>
      </c>
      <c r="CW95" s="1" t="str">
        <f>수강생명단!D91</f>
        <v>박민준</v>
      </c>
      <c r="CX95" s="1" t="str">
        <f>IFERROR(VLOOKUP($BX95,'5주차'!$B$5:$D$400,2,FALSE),"불참")</f>
        <v>25(라)</v>
      </c>
      <c r="CY95" s="1" t="str">
        <f>IFERROR(VLOOKUP($AY95,'5주차'!$B$5:$D$400,3,FALSE),"불참")</f>
        <v>라이브</v>
      </c>
      <c r="DA95" s="1">
        <v>88</v>
      </c>
      <c r="DB95" s="1" t="str">
        <f>수강생명단!D91</f>
        <v>박민준</v>
      </c>
      <c r="DC95" s="1" t="str">
        <f>IFERROR(VLOOKUP($CC95,'5주차'!$G$5:$I$400,2,FALSE),"불참")</f>
        <v>불참</v>
      </c>
      <c r="DD95" s="1" t="str">
        <f>IFERROR(VLOOKUP($CC95,'5주차'!$G$5:$I$400,3,FALSE),"불참")</f>
        <v>불참</v>
      </c>
      <c r="DF95" s="1">
        <v>88</v>
      </c>
      <c r="DG95" s="1" t="str">
        <f>수강생명단!D91</f>
        <v>박민준</v>
      </c>
      <c r="DH95" s="1" t="str">
        <f>IFERROR(VLOOKUP($CH95,'5주차'!$V$5:$X$400,2,FALSE),"불참")</f>
        <v>불참</v>
      </c>
      <c r="DI95" s="1" t="str">
        <f>IFERROR(VLOOKUP($BI95,'5주차'!$V$5:$X$400,3,FALSE),"불참")</f>
        <v>불참</v>
      </c>
      <c r="DK95" s="1">
        <v>88</v>
      </c>
      <c r="DL95" s="1" t="str">
        <f>수강생명단!D91</f>
        <v>박민준</v>
      </c>
      <c r="DM95" s="1" t="str">
        <f>IFERROR(VLOOKUP($CM95,'5주차'!$AA$5:$AC$400,2,FALSE),"불참")</f>
        <v>불참</v>
      </c>
      <c r="DN95" s="1" t="str">
        <f>IFERROR(VLOOKUP($CM95,'5주차'!$AA$5:$AC$400,3,FALSE),"불참")</f>
        <v>불참</v>
      </c>
      <c r="DP95" s="1">
        <v>88</v>
      </c>
      <c r="DQ95" s="1" t="str">
        <f>수강생명단!D91</f>
        <v>박민준</v>
      </c>
      <c r="DR95" s="1" t="str">
        <f>IFERROR(VLOOKUP(#REF!,'5주차'!$AF$5:$AH$400,2,FALSE),"불참")</f>
        <v>불참</v>
      </c>
      <c r="DS95" s="1" t="str">
        <f>IFERROR(VLOOKUP(#REF!,'5주차'!$AF$5:$AH$400,3,FALSE),"불참")</f>
        <v>불참</v>
      </c>
      <c r="DU95" s="1">
        <v>88</v>
      </c>
      <c r="DV95" s="1">
        <f>수강생명단!C91</f>
        <v>38884</v>
      </c>
      <c r="DW95" s="1" t="str">
        <f>IFERROR(VLOOKUP($DV95,'5주차'!$AK$5:$AL$400,2,FALSE),"불참")</f>
        <v>불참</v>
      </c>
      <c r="DX95" s="1" t="str">
        <f>IFERROR(VLOOKUP($DV95,'5주차'!$AK$5:$AL$400,2,FALSE),"불참")</f>
        <v>불참</v>
      </c>
    </row>
    <row r="96" spans="1:128" ht="21.95" customHeight="1" x14ac:dyDescent="0.15">
      <c r="A96" s="1">
        <f>수강생명단!$C92</f>
        <v>45140</v>
      </c>
      <c r="B96" s="1" t="str">
        <f>수강생명단!D92</f>
        <v>박민철</v>
      </c>
      <c r="C96" s="1">
        <f>IFERROR(IF(VLOOKUP($A96,'1주차'!$A$5:$D$393,3,FALSE)="","",VLOOKUP($A96,'1주차'!$A$5:$D$393,3,FALSE)),"")</f>
        <v>95</v>
      </c>
      <c r="D96" s="1" t="str">
        <f>IFERROR(IF(VLOOKUP($Q96,'1주차'!$A$5:$D$393,4,FALSE)="","",VLOOKUP($B96,'1주차'!$Q$5:$S$393,3,FALSE)),"")</f>
        <v/>
      </c>
      <c r="F96" s="1">
        <f>수강생명단!C92</f>
        <v>45140</v>
      </c>
      <c r="G96" s="1" t="str">
        <f>수강생명단!D92</f>
        <v>박민철</v>
      </c>
      <c r="H96" s="1">
        <f>IFERROR(IF(VLOOKUP($F96,'1주차'!$F$5:$I$393,3,FALSE)="","",VLOOKUP($F96,'1주차'!$F$5:$I$393,3,FALSE)),"")</f>
        <v>100</v>
      </c>
      <c r="I96" s="1" t="str">
        <f>IFERROR(IF(VLOOKUP($Q96,'1주차'!$F$5:$I$393,3,FALSE)="","",VLOOKUP($B96,'1주차'!$Q$5:$S$393,3,FALSE)),"")</f>
        <v/>
      </c>
      <c r="K96" s="1">
        <f>수강생명단!C92</f>
        <v>45140</v>
      </c>
      <c r="L96" s="1" t="str">
        <f>수강생명단!D92</f>
        <v>박민철</v>
      </c>
      <c r="M96" s="1">
        <f>IFERROR(IF(VLOOKUP($K96,'1주차'!$K$5:$N$393,3,FALSE)="","",VLOOKUP($K96,'1주차'!$K$5:$N$393,3,FALSE)),"")</f>
        <v>100</v>
      </c>
      <c r="N96" s="1" t="str">
        <f>IFERROR(IF(VLOOKUP($Q96,'1주차'!$N$5:$KQ$393,3,FALSE)="","",VLOOKUP($B96,'1주차'!$Q$5:$S$393,3,FALSE)),"")</f>
        <v/>
      </c>
      <c r="P96" s="1">
        <f>수강생명단!C92</f>
        <v>45140</v>
      </c>
      <c r="Q96" s="1" t="str">
        <f>수강생명단!D92</f>
        <v>박민철</v>
      </c>
      <c r="R96" s="1">
        <f>IFERROR(IF(VLOOKUP($P96,'1주차'!$P$5:$S$393,3,FALSE)="","",VLOOKUP($P96,'1주차'!$P$5:$S$393,3,FALSE)),"")</f>
        <v>90</v>
      </c>
      <c r="S96" s="1">
        <f>IFERROR(IF(VLOOKUP($P96,'1주차'!$P$5:$S$393,4,FALSE)="","",VLOOKUP($P96,'1주차'!$P$5:$S$393,4,FALSE)),"")</f>
        <v>100</v>
      </c>
      <c r="U96" s="1">
        <f>수강생명단!C92</f>
        <v>45140</v>
      </c>
      <c r="V96" s="1" t="str">
        <f>수강생명단!D92</f>
        <v>박민철</v>
      </c>
      <c r="Z96" s="1">
        <f>수강생명단!$C92</f>
        <v>45140</v>
      </c>
      <c r="AA96" s="1" t="str">
        <f>수강생명단!D92</f>
        <v>박민철</v>
      </c>
      <c r="AB96" s="1">
        <f>IFERROR(IF(VLOOKUP($A96,'2주차'!$A$5:$D$406,3,FALSE)="","",VLOOKUP($A96,'2주차'!$A$5:$D$406,3,FALSE)),"")</f>
        <v>100</v>
      </c>
      <c r="AC96" s="1">
        <f>IFERROR(VLOOKUP($Z96,'2주차'!$A$5:$D$400,4,FALSE)," ")</f>
        <v>100</v>
      </c>
      <c r="AE96" s="1">
        <f>수강생명단!$C92</f>
        <v>45140</v>
      </c>
      <c r="AF96" s="1" t="str">
        <f>수강생명단!D92</f>
        <v>박민철</v>
      </c>
      <c r="AG96" s="1">
        <f>IFERROR(IF(VLOOKUP($AE96,'2주차'!$F$5:$I$406,3,FALSE)="","",VLOOKUP($F96,'2주차'!$F$5:$I$406,3,FALSE)),"")</f>
        <v>80</v>
      </c>
      <c r="AH96" s="1">
        <f>IFERROR(VLOOKUP($AE96,'2주차'!$F$5:$I$400,4,FALSE)," ")</f>
        <v>100</v>
      </c>
      <c r="AJ96" s="1">
        <f>수강생명단!$C92</f>
        <v>45140</v>
      </c>
      <c r="AK96" s="1" t="str">
        <f>수강생명단!D92</f>
        <v>박민철</v>
      </c>
      <c r="AL96" s="1">
        <f>IFERROR(IF(VLOOKUP($AJ96,'2주차'!$U$5:$X$406,3,FALSE)="","",VLOOKUP($F96,'2주차'!$U$5:$X$406,3,FALSE)),"")</f>
        <v>75</v>
      </c>
      <c r="AM96" s="1">
        <f>IFERROR(VLOOKUP($AJ96,'2주차'!$U$5:$X$400,4,FALSE)," ")</f>
        <v>80</v>
      </c>
      <c r="AO96" s="1">
        <f>수강생명단!$C92</f>
        <v>45140</v>
      </c>
      <c r="AP96" s="1" t="str">
        <f>수강생명단!D92</f>
        <v>박민철</v>
      </c>
      <c r="AQ96" s="1">
        <f>IFERROR(IF(VLOOKUP($AO96,'2주차'!$Z$5:$AC$406,3,FALSE)="","",VLOOKUP($AO96,'2주차'!$Z$5:$AC$406,3,FALSE)),"")</f>
        <v>95</v>
      </c>
      <c r="AR96" s="1">
        <f>IFERROR(VLOOKUP($AO96,'2주차'!$Z$5:$AC$400,4,FALSE)," ")</f>
        <v>100</v>
      </c>
      <c r="AT96" s="1">
        <f>수강생명단!$C92</f>
        <v>45140</v>
      </c>
      <c r="AU96" s="1">
        <f>수강생명단!C92</f>
        <v>45140</v>
      </c>
      <c r="AV96" s="1">
        <f>IFERROR(IF(VLOOKUP($AU96,'2주차'!$AF$5:$AI$406,3,FALSE)="","",VLOOKUP($AU96,'2주차'!$AF$5:$AI$406,3,FALSE)),"")</f>
        <v>96</v>
      </c>
      <c r="AX96" s="1">
        <f>수강생명단!$C92</f>
        <v>45140</v>
      </c>
      <c r="AY96" s="1" t="str">
        <f>수강생명단!D92</f>
        <v>박민철</v>
      </c>
      <c r="AZ96" s="1">
        <f>IFERROR(IF(VLOOKUP($A96,'3주차'!$A$5:$D$406,3,FALSE)="","",VLOOKUP($A96,'3주차'!$A$5:$D$406,3,FALSE)),"")</f>
        <v>75</v>
      </c>
      <c r="BA96" s="1">
        <f>IFERROR(VLOOKUP($Z96,'3주차'!$A$5:$D$400,4,FALSE)," ")</f>
        <v>100</v>
      </c>
      <c r="BC96" s="1">
        <f>수강생명단!$C92</f>
        <v>45140</v>
      </c>
      <c r="BD96" s="1" t="str">
        <f>수강생명단!D92</f>
        <v>박민철</v>
      </c>
      <c r="BE96" s="1">
        <f>IFERROR(IF(VLOOKUP($BC96,'3주차'!$F$5:$I$406,3,FALSE)="","",VLOOKUP($F96,'3주차'!$F$5:$I$406,3,FALSE)),"")</f>
        <v>70</v>
      </c>
      <c r="BF96" s="1">
        <f>IFERROR(VLOOKUP($BC96,'3주차'!$F$5:$I$400,4,FALSE)," ")</f>
        <v>90</v>
      </c>
      <c r="BH96" s="1">
        <f>수강생명단!$C92</f>
        <v>45140</v>
      </c>
      <c r="BI96" s="1" t="str">
        <f>수강생명단!D92</f>
        <v>박민철</v>
      </c>
      <c r="BJ96" s="1">
        <f>IFERROR(IF(VLOOKUP($BH96,'3주차'!$K$5:$N$406,3,FALSE)="","",VLOOKUP($AJ96,'3주차'!$K$5:$XN$406,3,FALSE)),"")</f>
        <v>80</v>
      </c>
      <c r="BK96" s="1">
        <f>IFERROR(VLOOKUP($BH96,'3주차'!$K$5:$N$400,4,FALSE)," ")</f>
        <v>80</v>
      </c>
      <c r="BM96" s="1">
        <f>수강생명단!$C92</f>
        <v>45140</v>
      </c>
      <c r="BN96" s="1" t="str">
        <f>수강생명단!D92</f>
        <v>박민철</v>
      </c>
      <c r="BO96" s="1">
        <f>IFERROR(IF(VLOOKUP($BM96,'3주차'!$P$5:$S$406,3,FALSE)="","",VLOOKUP($BM96,'3주차'!$P$5:$S$406,3,FALSE)),"")</f>
        <v>80</v>
      </c>
      <c r="BP96" s="1">
        <f>IFERROR(VLOOKUP($BM96,'3주차'!$P$5:$S$400,4,FALSE)," ")</f>
        <v>90</v>
      </c>
      <c r="BR96" s="1">
        <f>수강생명단!$C92</f>
        <v>45140</v>
      </c>
      <c r="BS96" s="1">
        <f>수강생명단!C92</f>
        <v>45140</v>
      </c>
      <c r="BT96" s="1">
        <f>IFERROR(IF(VLOOKUP($BS96,'3주차'!$V$5:$X$406,3,FALSE)="","",VLOOKUP($BS96,'3주차'!$V$5:$X$406,3,FALSE)),"")</f>
        <v>96</v>
      </c>
      <c r="BW96" s="1">
        <f>수강생명단!$C92</f>
        <v>45140</v>
      </c>
      <c r="BX96" s="1" t="str">
        <f>수강생명단!D92</f>
        <v>박민철</v>
      </c>
      <c r="BY96" s="1">
        <f>IFERROR(IF(VLOOKUP($A96,'4주차'!$A$5:$D$406,3,FALSE)="","",VLOOKUP($A96,'4주차'!$A$5:$D$406,3,FALSE)),"")</f>
        <v>90</v>
      </c>
      <c r="BZ96" s="1">
        <f>IFERROR(VLOOKUP($Z96,'4주차'!$A$5:$D$400,4,FALSE)," ")</f>
        <v>70</v>
      </c>
      <c r="CB96" s="1">
        <f>수강생명단!$C92</f>
        <v>45140</v>
      </c>
      <c r="CC96" s="1" t="str">
        <f>수강생명단!D92</f>
        <v>박민철</v>
      </c>
      <c r="CD96" s="1">
        <f>IFERROR(IF(VLOOKUP($BC96,'4주차'!$F$5:$I$406,3,FALSE)="","",VLOOKUP($F96,'4주차'!$F$5:$I$406,3,FALSE)),"")</f>
        <v>75</v>
      </c>
      <c r="CE96" s="1">
        <f>IFERROR(VLOOKUP($BC96,'4주차'!$F$5:$I$400,4,FALSE)," ")</f>
        <v>90</v>
      </c>
      <c r="CG96" s="1">
        <f>수강생명단!$C92</f>
        <v>45140</v>
      </c>
      <c r="CH96" s="1" t="str">
        <f>수강생명단!D92</f>
        <v>박민철</v>
      </c>
      <c r="CI96" s="1">
        <f>IFERROR(IF(VLOOKUP($BH96,'4주차'!$K$5:$N$406,3,FALSE)="","",VLOOKUP($AJ96,'4주차'!$K$5:$WU$406,3,FALSE)),"")</f>
        <v>65</v>
      </c>
      <c r="CJ96" s="1">
        <f>IFERROR(VLOOKUP($BH96,'4주차'!$K$5:$N$400,4,FALSE)," ")</f>
        <v>90</v>
      </c>
      <c r="CL96" s="1">
        <f>수강생명단!$C92</f>
        <v>45140</v>
      </c>
      <c r="CM96" s="1" t="str">
        <f>수강생명단!D92</f>
        <v>박민철</v>
      </c>
      <c r="CN96" s="1">
        <f>IFERROR(IF(VLOOKUP($BM96,'4주차'!$P$5:$S$406,3,FALSE)="","",VLOOKUP($BM96,'4주차'!$P$5:$S$406,3,FALSE)),"")</f>
        <v>70</v>
      </c>
      <c r="CO96" s="1">
        <f>IFERROR(VLOOKUP($BM96,'4주차'!$P$5:$S$400,4,FALSE)," ")</f>
        <v>90</v>
      </c>
      <c r="CQ96" s="1">
        <f>수강생명단!$C92</f>
        <v>45140</v>
      </c>
      <c r="CR96" s="1">
        <f>수강생명단!C92</f>
        <v>45140</v>
      </c>
      <c r="CS96" s="1">
        <f>IFERROR(IF(VLOOKUP($BS96,'4주차'!$V$5:$X$406,3,FALSE)="","",VLOOKUP($BS96,'4주차'!$V$5:$X$406,3,FALSE)),"")</f>
        <v>95</v>
      </c>
      <c r="CV96" s="1">
        <v>89</v>
      </c>
      <c r="CW96" s="1" t="str">
        <f>수강생명단!D92</f>
        <v>박민철</v>
      </c>
      <c r="CX96" s="1">
        <f>IFERROR(VLOOKUP($BX96,'5주차'!$B$5:$D$400,2,FALSE),"불참")</f>
        <v>90</v>
      </c>
      <c r="CY96" s="1">
        <f>IFERROR(VLOOKUP($AY96,'5주차'!$B$5:$D$400,3,FALSE),"불참")</f>
        <v>70</v>
      </c>
      <c r="DA96" s="1">
        <v>89</v>
      </c>
      <c r="DB96" s="1" t="str">
        <f>수강생명단!D92</f>
        <v>박민철</v>
      </c>
      <c r="DC96" s="1" t="str">
        <f>IFERROR(VLOOKUP($CC96,'5주차'!$G$5:$I$400,2,FALSE),"불참")</f>
        <v>불참</v>
      </c>
      <c r="DD96" s="1" t="str">
        <f>IFERROR(VLOOKUP($CC96,'5주차'!$G$5:$I$400,3,FALSE),"불참")</f>
        <v>불참</v>
      </c>
      <c r="DF96" s="1">
        <v>89</v>
      </c>
      <c r="DG96" s="1" t="str">
        <f>수강생명단!D92</f>
        <v>박민철</v>
      </c>
      <c r="DH96" s="1" t="str">
        <f>IFERROR(VLOOKUP($CH96,'5주차'!$V$5:$X$400,2,FALSE),"불참")</f>
        <v>불참</v>
      </c>
      <c r="DI96" s="1" t="str">
        <f>IFERROR(VLOOKUP($BI96,'5주차'!$V$5:$X$400,3,FALSE),"불참")</f>
        <v>불참</v>
      </c>
      <c r="DK96" s="1">
        <v>89</v>
      </c>
      <c r="DL96" s="1" t="str">
        <f>수강생명단!D92</f>
        <v>박민철</v>
      </c>
      <c r="DM96" s="1" t="str">
        <f>IFERROR(VLOOKUP($CM96,'5주차'!$AA$5:$AC$400,2,FALSE),"불참")</f>
        <v>불참</v>
      </c>
      <c r="DN96" s="1" t="str">
        <f>IFERROR(VLOOKUP($CM96,'5주차'!$AA$5:$AC$400,3,FALSE),"불참")</f>
        <v>불참</v>
      </c>
      <c r="DP96" s="1">
        <v>89</v>
      </c>
      <c r="DQ96" s="1" t="str">
        <f>수강생명단!D92</f>
        <v>박민철</v>
      </c>
      <c r="DR96" s="1" t="str">
        <f>IFERROR(VLOOKUP(#REF!,'5주차'!$AF$5:$AH$400,2,FALSE),"불참")</f>
        <v>불참</v>
      </c>
      <c r="DS96" s="1" t="str">
        <f>IFERROR(VLOOKUP(#REF!,'5주차'!$AF$5:$AH$400,3,FALSE),"불참")</f>
        <v>불참</v>
      </c>
      <c r="DU96" s="1">
        <v>89</v>
      </c>
      <c r="DV96" s="1">
        <f>수강생명단!C92</f>
        <v>45140</v>
      </c>
      <c r="DW96" s="1" t="str">
        <f>IFERROR(VLOOKUP($DV96,'5주차'!$AK$5:$AL$400,2,FALSE),"불참")</f>
        <v>불참</v>
      </c>
      <c r="DX96" s="1" t="str">
        <f>IFERROR(VLOOKUP($DV96,'5주차'!$AK$5:$AL$400,2,FALSE),"불참")</f>
        <v>불참</v>
      </c>
    </row>
    <row r="97" spans="1:128" ht="21.95" customHeight="1" x14ac:dyDescent="0.15">
      <c r="A97" s="1">
        <f>수강생명단!$C93</f>
        <v>25266</v>
      </c>
      <c r="B97" s="1" t="str">
        <f>수강생명단!D93</f>
        <v>박산들</v>
      </c>
      <c r="C97" s="1">
        <f>IFERROR(IF(VLOOKUP($A97,'1주차'!$A$5:$D$393,3,FALSE)="","",VLOOKUP($A97,'1주차'!$A$5:$D$393,3,FALSE)),"")</f>
        <v>95</v>
      </c>
      <c r="D97" s="1" t="str">
        <f>IFERROR(IF(VLOOKUP($Q97,'1주차'!$A$5:$D$393,4,FALSE)="","",VLOOKUP($B97,'1주차'!$Q$5:$S$393,3,FALSE)),"")</f>
        <v/>
      </c>
      <c r="F97" s="1">
        <f>수강생명단!C93</f>
        <v>25266</v>
      </c>
      <c r="G97" s="1" t="str">
        <f>수강생명단!D93</f>
        <v>박산들</v>
      </c>
      <c r="H97" s="1">
        <f>IFERROR(IF(VLOOKUP($F97,'1주차'!$F$5:$I$393,3,FALSE)="","",VLOOKUP($F97,'1주차'!$F$5:$I$393,3,FALSE)),"")</f>
        <v>80</v>
      </c>
      <c r="I97" s="1" t="str">
        <f>IFERROR(IF(VLOOKUP($Q97,'1주차'!$F$5:$I$393,3,FALSE)="","",VLOOKUP($B97,'1주차'!$Q$5:$S$393,3,FALSE)),"")</f>
        <v/>
      </c>
      <c r="K97" s="1">
        <f>수강생명단!C93</f>
        <v>25266</v>
      </c>
      <c r="L97" s="1" t="str">
        <f>수강생명단!D93</f>
        <v>박산들</v>
      </c>
      <c r="M97" s="1" t="str">
        <f>IFERROR(IF(VLOOKUP($K97,'1주차'!$K$5:$N$393,3,FALSE)="","",VLOOKUP($K97,'1주차'!$K$5:$N$393,3,FALSE)),"")</f>
        <v/>
      </c>
      <c r="N97" s="1" t="str">
        <f>IFERROR(IF(VLOOKUP($Q97,'1주차'!$N$5:$KQ$393,3,FALSE)="","",VLOOKUP($B97,'1주차'!$Q$5:$S$393,3,FALSE)),"")</f>
        <v/>
      </c>
      <c r="P97" s="1">
        <f>수강생명단!C93</f>
        <v>25266</v>
      </c>
      <c r="Q97" s="1" t="str">
        <f>수강생명단!D93</f>
        <v>박산들</v>
      </c>
      <c r="R97" s="1">
        <f>IFERROR(IF(VLOOKUP($P97,'1주차'!$P$5:$S$393,3,FALSE)="","",VLOOKUP($P97,'1주차'!$P$5:$S$393,3,FALSE)),"")</f>
        <v>85</v>
      </c>
      <c r="S97" s="1">
        <f>IFERROR(IF(VLOOKUP($P97,'1주차'!$P$5:$S$393,4,FALSE)="","",VLOOKUP($P97,'1주차'!$P$5:$S$393,4,FALSE)),"")</f>
        <v>90</v>
      </c>
      <c r="U97" s="1">
        <f>수강생명단!C93</f>
        <v>25266</v>
      </c>
      <c r="V97" s="1" t="str">
        <f>수강생명단!D93</f>
        <v>박산들</v>
      </c>
      <c r="Z97" s="1">
        <f>수강생명단!$C93</f>
        <v>25266</v>
      </c>
      <c r="AA97" s="1" t="str">
        <f>수강생명단!D93</f>
        <v>박산들</v>
      </c>
      <c r="AB97" s="1" t="str">
        <f>IFERROR(IF(VLOOKUP($A97,'2주차'!$A$5:$D$406,3,FALSE)="","",VLOOKUP($A97,'2주차'!$A$5:$D$406,3,FALSE)),"")</f>
        <v>90(라)</v>
      </c>
      <c r="AC97" s="1" t="str">
        <f>IFERROR(VLOOKUP($Z97,'2주차'!$A$5:$D$400,4,FALSE)," ")</f>
        <v>라이브</v>
      </c>
      <c r="AE97" s="1">
        <f>수강생명단!$C93</f>
        <v>25266</v>
      </c>
      <c r="AF97" s="1" t="str">
        <f>수강생명단!D93</f>
        <v>박산들</v>
      </c>
      <c r="AG97" s="1" t="str">
        <f>IFERROR(IF(VLOOKUP($AE97,'2주차'!$F$5:$I$406,3,FALSE)="","",VLOOKUP($F97,'2주차'!$F$5:$I$406,3,FALSE)),"")</f>
        <v/>
      </c>
      <c r="AH97" s="1" t="str">
        <f>IFERROR(VLOOKUP($AE97,'2주차'!$F$5:$I$400,4,FALSE)," ")</f>
        <v xml:space="preserve"> </v>
      </c>
      <c r="AJ97" s="1">
        <f>수강생명단!$C93</f>
        <v>25266</v>
      </c>
      <c r="AK97" s="1" t="str">
        <f>수강생명단!D93</f>
        <v>박산들</v>
      </c>
      <c r="AL97" s="1" t="str">
        <f>IFERROR(IF(VLOOKUP($AJ97,'2주차'!$U$5:$X$406,3,FALSE)="","",VLOOKUP($F97,'2주차'!$U$5:$X$406,3,FALSE)),"")</f>
        <v/>
      </c>
      <c r="AM97" s="1" t="str">
        <f>IFERROR(VLOOKUP($AJ97,'2주차'!$U$5:$X$400,4,FALSE)," ")</f>
        <v xml:space="preserve"> </v>
      </c>
      <c r="AO97" s="1">
        <f>수강생명단!$C93</f>
        <v>25266</v>
      </c>
      <c r="AP97" s="1" t="str">
        <f>수강생명단!D93</f>
        <v>박산들</v>
      </c>
      <c r="AQ97" s="1">
        <f>IFERROR(IF(VLOOKUP($AO97,'2주차'!$Z$5:$AC$406,3,FALSE)="","",VLOOKUP($AO97,'2주차'!$Z$5:$AC$406,3,FALSE)),"")</f>
        <v>90</v>
      </c>
      <c r="AR97" s="1">
        <f>IFERROR(VLOOKUP($AO97,'2주차'!$Z$5:$AC$400,4,FALSE)," ")</f>
        <v>90</v>
      </c>
      <c r="AT97" s="1">
        <f>수강생명단!$C93</f>
        <v>25266</v>
      </c>
      <c r="AU97" s="1">
        <f>수강생명단!C93</f>
        <v>25266</v>
      </c>
      <c r="AV97" s="1" t="str">
        <f>IFERROR(IF(VLOOKUP($AU97,'2주차'!$AF$5:$AI$406,3,FALSE)="","",VLOOKUP($AU97,'2주차'!$AF$5:$AI$406,3,FALSE)),"")</f>
        <v>92(라)</v>
      </c>
      <c r="AX97" s="1">
        <f>수강생명단!$C93</f>
        <v>25266</v>
      </c>
      <c r="AY97" s="1" t="str">
        <f>수강생명단!D93</f>
        <v>박산들</v>
      </c>
      <c r="AZ97" s="1">
        <f>IFERROR(IF(VLOOKUP($A97,'3주차'!$A$5:$D$406,3,FALSE)="","",VLOOKUP($A97,'3주차'!$A$5:$D$406,3,FALSE)),"")</f>
        <v>90</v>
      </c>
      <c r="BA97" s="1">
        <f>IFERROR(VLOOKUP($Z97,'3주차'!$A$5:$D$400,4,FALSE)," ")</f>
        <v>100</v>
      </c>
      <c r="BC97" s="1">
        <f>수강생명단!$C93</f>
        <v>25266</v>
      </c>
      <c r="BD97" s="1" t="str">
        <f>수강생명단!D93</f>
        <v>박산들</v>
      </c>
      <c r="BE97" s="1">
        <f>IFERROR(IF(VLOOKUP($BC97,'3주차'!$F$5:$I$406,3,FALSE)="","",VLOOKUP($F97,'3주차'!$F$5:$I$406,3,FALSE)),"")</f>
        <v>90</v>
      </c>
      <c r="BF97" s="1">
        <f>IFERROR(VLOOKUP($BC97,'3주차'!$F$5:$I$400,4,FALSE)," ")</f>
        <v>100</v>
      </c>
      <c r="BH97" s="1">
        <f>수강생명단!$C93</f>
        <v>25266</v>
      </c>
      <c r="BI97" s="1" t="str">
        <f>수강생명단!D93</f>
        <v>박산들</v>
      </c>
      <c r="BJ97" s="1">
        <f>IFERROR(IF(VLOOKUP($BH97,'3주차'!$K$5:$N$406,3,FALSE)="","",VLOOKUP($AJ97,'3주차'!$K$5:$XN$406,3,FALSE)),"")</f>
        <v>100</v>
      </c>
      <c r="BK97" s="1">
        <f>IFERROR(VLOOKUP($BH97,'3주차'!$K$5:$N$400,4,FALSE)," ")</f>
        <v>80</v>
      </c>
      <c r="BM97" s="1">
        <f>수강생명단!$C93</f>
        <v>25266</v>
      </c>
      <c r="BN97" s="1" t="str">
        <f>수강생명단!D93</f>
        <v>박산들</v>
      </c>
      <c r="BO97" s="1">
        <f>IFERROR(IF(VLOOKUP($BM97,'3주차'!$P$5:$S$406,3,FALSE)="","",VLOOKUP($BM97,'3주차'!$P$5:$S$406,3,FALSE)),"")</f>
        <v>95</v>
      </c>
      <c r="BP97" s="1">
        <f>IFERROR(VLOOKUP($BM97,'3주차'!$P$5:$S$400,4,FALSE)," ")</f>
        <v>90</v>
      </c>
      <c r="BR97" s="1">
        <f>수강생명단!$C93</f>
        <v>25266</v>
      </c>
      <c r="BS97" s="1">
        <f>수강생명단!C93</f>
        <v>25266</v>
      </c>
      <c r="BT97" s="1" t="str">
        <f>IFERROR(IF(VLOOKUP($BS97,'3주차'!$V$5:$X$406,3,FALSE)="","",VLOOKUP($BS97,'3주차'!$V$5:$X$406,3,FALSE)),"")</f>
        <v>96(라)</v>
      </c>
      <c r="BW97" s="1">
        <f>수강생명단!$C93</f>
        <v>25266</v>
      </c>
      <c r="BX97" s="1" t="str">
        <f>수강생명단!D93</f>
        <v>박산들</v>
      </c>
      <c r="BY97" s="1" t="str">
        <f>IFERROR(IF(VLOOKUP($A97,'4주차'!$A$5:$D$406,3,FALSE)="","",VLOOKUP($A97,'4주차'!$A$5:$D$406,3,FALSE)),"")</f>
        <v>75(라)</v>
      </c>
      <c r="BZ97" s="1" t="str">
        <f>IFERROR(VLOOKUP($Z97,'4주차'!$A$5:$D$400,4,FALSE)," ")</f>
        <v>라이브</v>
      </c>
      <c r="CB97" s="1">
        <f>수강생명단!$C93</f>
        <v>25266</v>
      </c>
      <c r="CC97" s="1" t="str">
        <f>수강생명단!D93</f>
        <v>박산들</v>
      </c>
      <c r="CD97" s="1">
        <f>IFERROR(IF(VLOOKUP($BC97,'4주차'!$F$5:$I$406,3,FALSE)="","",VLOOKUP($F97,'4주차'!$F$5:$I$406,3,FALSE)),"")</f>
        <v>85</v>
      </c>
      <c r="CE97" s="1">
        <f>IFERROR(VLOOKUP($BC97,'4주차'!$F$5:$I$400,4,FALSE)," ")</f>
        <v>80</v>
      </c>
      <c r="CG97" s="1">
        <f>수강생명단!$C93</f>
        <v>25266</v>
      </c>
      <c r="CH97" s="1" t="str">
        <f>수강생명단!D93</f>
        <v>박산들</v>
      </c>
      <c r="CI97" s="1" t="str">
        <f>IFERROR(IF(VLOOKUP($BH97,'4주차'!$K$5:$N$406,3,FALSE)="","",VLOOKUP($AJ97,'4주차'!$K$5:$WU$406,3,FALSE)),"")</f>
        <v/>
      </c>
      <c r="CJ97" s="1" t="str">
        <f>IFERROR(VLOOKUP($BH97,'4주차'!$K$5:$N$400,4,FALSE)," ")</f>
        <v xml:space="preserve"> </v>
      </c>
      <c r="CL97" s="1">
        <f>수강생명단!$C93</f>
        <v>25266</v>
      </c>
      <c r="CM97" s="1" t="str">
        <f>수강생명단!D93</f>
        <v>박산들</v>
      </c>
      <c r="CN97" s="1" t="str">
        <f>IFERROR(IF(VLOOKUP($BM97,'4주차'!$P$5:$S$406,3,FALSE)="","",VLOOKUP($BM97,'4주차'!$P$5:$S$406,3,FALSE)),"")</f>
        <v>70(라)</v>
      </c>
      <c r="CO97" s="1" t="str">
        <f>IFERROR(VLOOKUP($BM97,'4주차'!$P$5:$S$400,4,FALSE)," ")</f>
        <v>라이브</v>
      </c>
      <c r="CQ97" s="1">
        <f>수강생명단!$C93</f>
        <v>25266</v>
      </c>
      <c r="CR97" s="1">
        <f>수강생명단!C93</f>
        <v>25266</v>
      </c>
      <c r="CS97" s="1" t="str">
        <f>IFERROR(IF(VLOOKUP($BS97,'4주차'!$V$5:$X$406,3,FALSE)="","",VLOOKUP($BS97,'4주차'!$V$5:$X$406,3,FALSE)),"")</f>
        <v>92(라)</v>
      </c>
      <c r="CV97" s="1">
        <v>90</v>
      </c>
      <c r="CW97" s="1" t="str">
        <f>수강생명단!D93</f>
        <v>박산들</v>
      </c>
      <c r="CX97" s="1">
        <f>IFERROR(VLOOKUP($BX97,'5주차'!$B$5:$D$400,2,FALSE),"불참")</f>
        <v>90</v>
      </c>
      <c r="CY97" s="1">
        <f>IFERROR(VLOOKUP($AY97,'5주차'!$B$5:$D$400,3,FALSE),"불참")</f>
        <v>80</v>
      </c>
      <c r="DA97" s="1">
        <v>90</v>
      </c>
      <c r="DB97" s="1" t="str">
        <f>수강생명단!D93</f>
        <v>박산들</v>
      </c>
      <c r="DC97" s="1" t="str">
        <f>IFERROR(VLOOKUP($CC97,'5주차'!$G$5:$I$400,2,FALSE),"불참")</f>
        <v>불참</v>
      </c>
      <c r="DD97" s="1" t="str">
        <f>IFERROR(VLOOKUP($CC97,'5주차'!$G$5:$I$400,3,FALSE),"불참")</f>
        <v>불참</v>
      </c>
      <c r="DF97" s="1">
        <v>90</v>
      </c>
      <c r="DG97" s="1" t="str">
        <f>수강생명단!D93</f>
        <v>박산들</v>
      </c>
      <c r="DH97" s="1" t="str">
        <f>IFERROR(VLOOKUP($CH97,'5주차'!$V$5:$X$400,2,FALSE),"불참")</f>
        <v>불참</v>
      </c>
      <c r="DI97" s="1" t="str">
        <f>IFERROR(VLOOKUP($BI97,'5주차'!$V$5:$X$400,3,FALSE),"불참")</f>
        <v>불참</v>
      </c>
      <c r="DK97" s="1">
        <v>90</v>
      </c>
      <c r="DL97" s="1" t="str">
        <f>수강생명단!D93</f>
        <v>박산들</v>
      </c>
      <c r="DM97" s="1" t="str">
        <f>IFERROR(VLOOKUP($CM97,'5주차'!$AA$5:$AC$400,2,FALSE),"불참")</f>
        <v>불참</v>
      </c>
      <c r="DN97" s="1" t="str">
        <f>IFERROR(VLOOKUP($CM97,'5주차'!$AA$5:$AC$400,3,FALSE),"불참")</f>
        <v>불참</v>
      </c>
      <c r="DP97" s="1">
        <v>90</v>
      </c>
      <c r="DQ97" s="1" t="str">
        <f>수강생명단!D93</f>
        <v>박산들</v>
      </c>
      <c r="DR97" s="1" t="str">
        <f>IFERROR(VLOOKUP(#REF!,'5주차'!$AF$5:$AH$400,2,FALSE),"불참")</f>
        <v>불참</v>
      </c>
      <c r="DS97" s="1" t="str">
        <f>IFERROR(VLOOKUP(#REF!,'5주차'!$AF$5:$AH$400,3,FALSE),"불참")</f>
        <v>불참</v>
      </c>
      <c r="DU97" s="1">
        <v>90</v>
      </c>
      <c r="DV97" s="1">
        <f>수강생명단!C93</f>
        <v>25266</v>
      </c>
      <c r="DW97" s="1" t="str">
        <f>IFERROR(VLOOKUP($DV97,'5주차'!$AK$5:$AL$400,2,FALSE),"불참")</f>
        <v>불참</v>
      </c>
      <c r="DX97" s="1" t="str">
        <f>IFERROR(VLOOKUP($DV97,'5주차'!$AK$5:$AL$400,2,FALSE),"불참")</f>
        <v>불참</v>
      </c>
    </row>
    <row r="98" spans="1:128" ht="21.95" customHeight="1" x14ac:dyDescent="0.15">
      <c r="A98" s="1">
        <f>수강생명단!$C94</f>
        <v>33035</v>
      </c>
      <c r="B98" s="1" t="str">
        <f>수강생명단!D94</f>
        <v>박서안</v>
      </c>
      <c r="C98" s="1">
        <f>IFERROR(IF(VLOOKUP($A98,'1주차'!$A$5:$D$393,3,FALSE)="","",VLOOKUP($A98,'1주차'!$A$5:$D$393,3,FALSE)),"")</f>
        <v>95</v>
      </c>
      <c r="D98" s="1" t="str">
        <f>IFERROR(IF(VLOOKUP($Q98,'1주차'!$A$5:$D$393,4,FALSE)="","",VLOOKUP($B98,'1주차'!$Q$5:$S$393,3,FALSE)),"")</f>
        <v/>
      </c>
      <c r="F98" s="1">
        <f>수강생명단!C94</f>
        <v>33035</v>
      </c>
      <c r="G98" s="1" t="str">
        <f>수강생명단!D94</f>
        <v>박서안</v>
      </c>
      <c r="H98" s="1">
        <f>IFERROR(IF(VLOOKUP($F98,'1주차'!$F$5:$I$393,3,FALSE)="","",VLOOKUP($F98,'1주차'!$F$5:$I$393,3,FALSE)),"")</f>
        <v>100</v>
      </c>
      <c r="I98" s="1" t="str">
        <f>IFERROR(IF(VLOOKUP($Q98,'1주차'!$F$5:$I$393,3,FALSE)="","",VLOOKUP($B98,'1주차'!$Q$5:$S$393,3,FALSE)),"")</f>
        <v/>
      </c>
      <c r="K98" s="1">
        <f>수강생명단!C94</f>
        <v>33035</v>
      </c>
      <c r="L98" s="1" t="str">
        <f>수강생명단!D94</f>
        <v>박서안</v>
      </c>
      <c r="M98" s="1">
        <f>IFERROR(IF(VLOOKUP($K98,'1주차'!$K$5:$N$393,3,FALSE)="","",VLOOKUP($K98,'1주차'!$K$5:$N$393,3,FALSE)),"")</f>
        <v>95</v>
      </c>
      <c r="N98" s="1" t="str">
        <f>IFERROR(IF(VLOOKUP($Q98,'1주차'!$N$5:$KQ$393,3,FALSE)="","",VLOOKUP($B98,'1주차'!$Q$5:$S$393,3,FALSE)),"")</f>
        <v/>
      </c>
      <c r="P98" s="1">
        <f>수강생명단!C94</f>
        <v>33035</v>
      </c>
      <c r="Q98" s="1" t="str">
        <f>수강생명단!D94</f>
        <v>박서안</v>
      </c>
      <c r="R98" s="1">
        <f>IFERROR(IF(VLOOKUP($P98,'1주차'!$P$5:$S$393,3,FALSE)="","",VLOOKUP($P98,'1주차'!$P$5:$S$393,3,FALSE)),"")</f>
        <v>100</v>
      </c>
      <c r="S98" s="1">
        <f>IFERROR(IF(VLOOKUP($P98,'1주차'!$P$5:$S$393,4,FALSE)="","",VLOOKUP($P98,'1주차'!$P$5:$S$393,4,FALSE)),"")</f>
        <v>90</v>
      </c>
      <c r="U98" s="1">
        <f>수강생명단!C94</f>
        <v>33035</v>
      </c>
      <c r="V98" s="1" t="str">
        <f>수강생명단!D94</f>
        <v>박서안</v>
      </c>
      <c r="Z98" s="1">
        <f>수강생명단!$C94</f>
        <v>33035</v>
      </c>
      <c r="AA98" s="1" t="str">
        <f>수강생명단!D94</f>
        <v>박서안</v>
      </c>
      <c r="AB98" s="1">
        <f>IFERROR(IF(VLOOKUP($A98,'2주차'!$A$5:$D$406,3,FALSE)="","",VLOOKUP($A98,'2주차'!$A$5:$D$406,3,FALSE)),"")</f>
        <v>95</v>
      </c>
      <c r="AC98" s="1">
        <f>IFERROR(VLOOKUP($Z98,'2주차'!$A$5:$D$400,4,FALSE)," ")</f>
        <v>100</v>
      </c>
      <c r="AE98" s="1">
        <f>수강생명단!$C94</f>
        <v>33035</v>
      </c>
      <c r="AF98" s="1" t="str">
        <f>수강생명단!D94</f>
        <v>박서안</v>
      </c>
      <c r="AG98" s="1">
        <f>IFERROR(IF(VLOOKUP($AE98,'2주차'!$F$5:$I$406,3,FALSE)="","",VLOOKUP($F98,'2주차'!$F$5:$I$406,3,FALSE)),"")</f>
        <v>90</v>
      </c>
      <c r="AH98" s="1">
        <f>IFERROR(VLOOKUP($AE98,'2주차'!$F$5:$I$400,4,FALSE)," ")</f>
        <v>100</v>
      </c>
      <c r="AJ98" s="1">
        <f>수강생명단!$C94</f>
        <v>33035</v>
      </c>
      <c r="AK98" s="1" t="str">
        <f>수강생명단!D94</f>
        <v>박서안</v>
      </c>
      <c r="AL98" s="1">
        <f>IFERROR(IF(VLOOKUP($AJ98,'2주차'!$U$5:$X$406,3,FALSE)="","",VLOOKUP($F98,'2주차'!$U$5:$X$406,3,FALSE)),"")</f>
        <v>90</v>
      </c>
      <c r="AM98" s="1">
        <f>IFERROR(VLOOKUP($AJ98,'2주차'!$U$5:$X$400,4,FALSE)," ")</f>
        <v>80</v>
      </c>
      <c r="AO98" s="1">
        <f>수강생명단!$C94</f>
        <v>33035</v>
      </c>
      <c r="AP98" s="1" t="str">
        <f>수강생명단!D94</f>
        <v>박서안</v>
      </c>
      <c r="AQ98" s="1">
        <f>IFERROR(IF(VLOOKUP($AO98,'2주차'!$Z$5:$AC$406,3,FALSE)="","",VLOOKUP($AO98,'2주차'!$Z$5:$AC$406,3,FALSE)),"")</f>
        <v>75</v>
      </c>
      <c r="AR98" s="1">
        <f>IFERROR(VLOOKUP($AO98,'2주차'!$Z$5:$AC$400,4,FALSE)," ")</f>
        <v>40</v>
      </c>
      <c r="AT98" s="1">
        <f>수강생명단!$C94</f>
        <v>33035</v>
      </c>
      <c r="AU98" s="1">
        <f>수강생명단!C94</f>
        <v>33035</v>
      </c>
      <c r="AV98" s="1">
        <f>IFERROR(IF(VLOOKUP($AU98,'2주차'!$AF$5:$AI$406,3,FALSE)="","",VLOOKUP($AU98,'2주차'!$AF$5:$AI$406,3,FALSE)),"")</f>
        <v>99</v>
      </c>
      <c r="AX98" s="1">
        <f>수강생명단!$C94</f>
        <v>33035</v>
      </c>
      <c r="AY98" s="1" t="str">
        <f>수강생명단!D94</f>
        <v>박서안</v>
      </c>
      <c r="AZ98" s="1">
        <f>IFERROR(IF(VLOOKUP($A98,'3주차'!$A$5:$D$406,3,FALSE)="","",VLOOKUP($A98,'3주차'!$A$5:$D$406,3,FALSE)),"")</f>
        <v>95</v>
      </c>
      <c r="BA98" s="1">
        <f>IFERROR(VLOOKUP($Z98,'3주차'!$A$5:$D$400,4,FALSE)," ")</f>
        <v>100</v>
      </c>
      <c r="BC98" s="1">
        <f>수강생명단!$C94</f>
        <v>33035</v>
      </c>
      <c r="BD98" s="1" t="str">
        <f>수강생명단!D94</f>
        <v>박서안</v>
      </c>
      <c r="BE98" s="1">
        <f>IFERROR(IF(VLOOKUP($BC98,'3주차'!$F$5:$I$406,3,FALSE)="","",VLOOKUP($F98,'3주차'!$F$5:$I$406,3,FALSE)),"")</f>
        <v>90</v>
      </c>
      <c r="BF98" s="1">
        <f>IFERROR(VLOOKUP($BC98,'3주차'!$F$5:$I$400,4,FALSE)," ")</f>
        <v>100</v>
      </c>
      <c r="BH98" s="1">
        <f>수강생명단!$C94</f>
        <v>33035</v>
      </c>
      <c r="BI98" s="1" t="str">
        <f>수강생명단!D94</f>
        <v>박서안</v>
      </c>
      <c r="BJ98" s="1">
        <f>IFERROR(IF(VLOOKUP($BH98,'3주차'!$K$5:$N$406,3,FALSE)="","",VLOOKUP($AJ98,'3주차'!$K$5:$XN$406,3,FALSE)),"")</f>
        <v>90</v>
      </c>
      <c r="BK98" s="1">
        <f>IFERROR(VLOOKUP($BH98,'3주차'!$K$5:$N$400,4,FALSE)," ")</f>
        <v>90</v>
      </c>
      <c r="BM98" s="1">
        <f>수강생명단!$C94</f>
        <v>33035</v>
      </c>
      <c r="BN98" s="1" t="str">
        <f>수강생명단!D94</f>
        <v>박서안</v>
      </c>
      <c r="BO98" s="1" t="str">
        <f>IFERROR(IF(VLOOKUP($BM98,'3주차'!$P$5:$S$406,3,FALSE)="","",VLOOKUP($BM98,'3주차'!$P$5:$S$406,3,FALSE)),"")</f>
        <v>50(라)</v>
      </c>
      <c r="BP98" s="1" t="str">
        <f>IFERROR(VLOOKUP($BM98,'3주차'!$P$5:$S$400,4,FALSE)," ")</f>
        <v>라이브</v>
      </c>
      <c r="BR98" s="1">
        <f>수강생명단!$C94</f>
        <v>33035</v>
      </c>
      <c r="BS98" s="1">
        <f>수강생명단!C94</f>
        <v>33035</v>
      </c>
      <c r="BT98" s="1">
        <f>IFERROR(IF(VLOOKUP($BS98,'3주차'!$V$5:$X$406,3,FALSE)="","",VLOOKUP($BS98,'3주차'!$V$5:$X$406,3,FALSE)),"")</f>
        <v>99</v>
      </c>
      <c r="BW98" s="1">
        <f>수강생명단!$C94</f>
        <v>33035</v>
      </c>
      <c r="BX98" s="1" t="str">
        <f>수강생명단!D94</f>
        <v>박서안</v>
      </c>
      <c r="BY98" s="1">
        <f>IFERROR(IF(VLOOKUP($A98,'4주차'!$A$5:$D$406,3,FALSE)="","",VLOOKUP($A98,'4주차'!$A$5:$D$406,3,FALSE)),"")</f>
        <v>95</v>
      </c>
      <c r="BZ98" s="1">
        <f>IFERROR(VLOOKUP($Z98,'4주차'!$A$5:$D$400,4,FALSE)," ")</f>
        <v>60</v>
      </c>
      <c r="CB98" s="1">
        <f>수강생명단!$C94</f>
        <v>33035</v>
      </c>
      <c r="CC98" s="1" t="str">
        <f>수강생명단!D94</f>
        <v>박서안</v>
      </c>
      <c r="CD98" s="1">
        <f>IFERROR(IF(VLOOKUP($BC98,'4주차'!$F$5:$I$406,3,FALSE)="","",VLOOKUP($F98,'4주차'!$F$5:$I$406,3,FALSE)),"")</f>
        <v>90</v>
      </c>
      <c r="CE98" s="1">
        <f>IFERROR(VLOOKUP($BC98,'4주차'!$F$5:$I$400,4,FALSE)," ")</f>
        <v>90</v>
      </c>
      <c r="CG98" s="1">
        <f>수강생명단!$C94</f>
        <v>33035</v>
      </c>
      <c r="CH98" s="1" t="str">
        <f>수강생명단!D94</f>
        <v>박서안</v>
      </c>
      <c r="CI98" s="1">
        <f>IFERROR(IF(VLOOKUP($BH98,'4주차'!$K$5:$N$406,3,FALSE)="","",VLOOKUP($AJ98,'4주차'!$K$5:$WU$406,3,FALSE)),"")</f>
        <v>85</v>
      </c>
      <c r="CJ98" s="1">
        <f>IFERROR(VLOOKUP($BH98,'4주차'!$K$5:$N$400,4,FALSE)," ")</f>
        <v>80</v>
      </c>
      <c r="CL98" s="1">
        <f>수강생명단!$C94</f>
        <v>33035</v>
      </c>
      <c r="CM98" s="1" t="str">
        <f>수강생명단!D94</f>
        <v>박서안</v>
      </c>
      <c r="CN98" s="1" t="str">
        <f>IFERROR(IF(VLOOKUP($BM98,'4주차'!$P$5:$S$406,3,FALSE)="","",VLOOKUP($BM98,'4주차'!$P$5:$S$406,3,FALSE)),"")</f>
        <v>90(라)</v>
      </c>
      <c r="CO98" s="1" t="str">
        <f>IFERROR(VLOOKUP($BM98,'4주차'!$P$5:$S$400,4,FALSE)," ")</f>
        <v>라이브</v>
      </c>
      <c r="CQ98" s="1">
        <f>수강생명단!$C94</f>
        <v>33035</v>
      </c>
      <c r="CR98" s="1">
        <f>수강생명단!C94</f>
        <v>33035</v>
      </c>
      <c r="CS98" s="1">
        <f>IFERROR(IF(VLOOKUP($BS98,'4주차'!$V$5:$X$406,3,FALSE)="","",VLOOKUP($BS98,'4주차'!$V$5:$X$406,3,FALSE)),"")</f>
        <v>99</v>
      </c>
      <c r="CV98" s="1">
        <v>91</v>
      </c>
      <c r="CW98" s="1" t="str">
        <f>수강생명단!D94</f>
        <v>박서안</v>
      </c>
      <c r="CX98" s="1">
        <f>IFERROR(VLOOKUP($BX98,'5주차'!$B$5:$D$400,2,FALSE),"불참")</f>
        <v>95</v>
      </c>
      <c r="CY98" s="1">
        <f>IFERROR(VLOOKUP($AY98,'5주차'!$B$5:$D$400,3,FALSE),"불참")</f>
        <v>70</v>
      </c>
      <c r="DA98" s="1">
        <v>91</v>
      </c>
      <c r="DB98" s="1" t="str">
        <f>수강생명단!D94</f>
        <v>박서안</v>
      </c>
      <c r="DC98" s="1" t="str">
        <f>IFERROR(VLOOKUP($CC98,'5주차'!$G$5:$I$400,2,FALSE),"불참")</f>
        <v>불참</v>
      </c>
      <c r="DD98" s="1" t="str">
        <f>IFERROR(VLOOKUP($CC98,'5주차'!$G$5:$I$400,3,FALSE),"불참")</f>
        <v>불참</v>
      </c>
      <c r="DF98" s="1">
        <v>91</v>
      </c>
      <c r="DG98" s="1" t="str">
        <f>수강생명단!D94</f>
        <v>박서안</v>
      </c>
      <c r="DH98" s="1" t="str">
        <f>IFERROR(VLOOKUP($CH98,'5주차'!$V$5:$X$400,2,FALSE),"불참")</f>
        <v>불참</v>
      </c>
      <c r="DI98" s="1" t="str">
        <f>IFERROR(VLOOKUP($BI98,'5주차'!$V$5:$X$400,3,FALSE),"불참")</f>
        <v>불참</v>
      </c>
      <c r="DK98" s="1">
        <v>91</v>
      </c>
      <c r="DL98" s="1" t="str">
        <f>수강생명단!D94</f>
        <v>박서안</v>
      </c>
      <c r="DM98" s="1" t="str">
        <f>IFERROR(VLOOKUP($CM98,'5주차'!$AA$5:$AC$400,2,FALSE),"불참")</f>
        <v>불참</v>
      </c>
      <c r="DN98" s="1" t="str">
        <f>IFERROR(VLOOKUP($CM98,'5주차'!$AA$5:$AC$400,3,FALSE),"불참")</f>
        <v>불참</v>
      </c>
      <c r="DP98" s="1">
        <v>91</v>
      </c>
      <c r="DQ98" s="1" t="str">
        <f>수강생명단!D94</f>
        <v>박서안</v>
      </c>
      <c r="DR98" s="1" t="str">
        <f>IFERROR(VLOOKUP(#REF!,'5주차'!$AF$5:$AH$400,2,FALSE),"불참")</f>
        <v>불참</v>
      </c>
      <c r="DS98" s="1" t="str">
        <f>IFERROR(VLOOKUP(#REF!,'5주차'!$AF$5:$AH$400,3,FALSE),"불참")</f>
        <v>불참</v>
      </c>
      <c r="DU98" s="1">
        <v>91</v>
      </c>
      <c r="DV98" s="1">
        <f>수강생명단!C94</f>
        <v>33035</v>
      </c>
      <c r="DW98" s="1" t="str">
        <f>IFERROR(VLOOKUP($DV98,'5주차'!$AK$5:$AL$400,2,FALSE),"불참")</f>
        <v>불참</v>
      </c>
      <c r="DX98" s="1" t="str">
        <f>IFERROR(VLOOKUP($DV98,'5주차'!$AK$5:$AL$400,2,FALSE),"불참")</f>
        <v>불참</v>
      </c>
    </row>
    <row r="99" spans="1:128" ht="21.95" customHeight="1" x14ac:dyDescent="0.15">
      <c r="A99" s="1">
        <f>수강생명단!$C95</f>
        <v>35982</v>
      </c>
      <c r="B99" s="1" t="str">
        <f>수강생명단!D95</f>
        <v>박성민</v>
      </c>
      <c r="C99" s="1" t="str">
        <f>IFERROR(IF(VLOOKUP($A99,'1주차'!$A$5:$D$393,3,FALSE)="","",VLOOKUP($A99,'1주차'!$A$5:$D$393,3,FALSE)),"")</f>
        <v>25(라)</v>
      </c>
      <c r="D99" s="1" t="str">
        <f>IFERROR(IF(VLOOKUP($Q99,'1주차'!$A$5:$D$393,4,FALSE)="","",VLOOKUP($B99,'1주차'!$Q$5:$S$393,3,FALSE)),"")</f>
        <v/>
      </c>
      <c r="F99" s="1">
        <f>수강생명단!C95</f>
        <v>35982</v>
      </c>
      <c r="G99" s="1" t="str">
        <f>수강생명단!D95</f>
        <v>박성민</v>
      </c>
      <c r="H99" s="1">
        <f>IFERROR(IF(VLOOKUP($F99,'1주차'!$F$5:$I$393,3,FALSE)="","",VLOOKUP($F99,'1주차'!$F$5:$I$393,3,FALSE)),"")</f>
        <v>80</v>
      </c>
      <c r="I99" s="1" t="str">
        <f>IFERROR(IF(VLOOKUP($Q99,'1주차'!$F$5:$I$393,3,FALSE)="","",VLOOKUP($B99,'1주차'!$Q$5:$S$393,3,FALSE)),"")</f>
        <v/>
      </c>
      <c r="K99" s="1">
        <f>수강생명단!C95</f>
        <v>35982</v>
      </c>
      <c r="L99" s="1" t="str">
        <f>수강생명단!D95</f>
        <v>박성민</v>
      </c>
      <c r="M99" s="1" t="str">
        <f>IFERROR(IF(VLOOKUP($K99,'1주차'!$K$5:$N$393,3,FALSE)="","",VLOOKUP($K99,'1주차'!$K$5:$N$393,3,FALSE)),"")</f>
        <v>50(라)</v>
      </c>
      <c r="N99" s="1" t="str">
        <f>IFERROR(IF(VLOOKUP($Q99,'1주차'!$N$5:$KQ$393,3,FALSE)="","",VLOOKUP($B99,'1주차'!$Q$5:$S$393,3,FALSE)),"")</f>
        <v/>
      </c>
      <c r="P99" s="1">
        <f>수강생명단!C95</f>
        <v>35982</v>
      </c>
      <c r="Q99" s="1" t="str">
        <f>수강생명단!D95</f>
        <v>박성민</v>
      </c>
      <c r="R99" s="1" t="str">
        <f>IFERROR(IF(VLOOKUP($P99,'1주차'!$P$5:$S$393,3,FALSE)="","",VLOOKUP($P99,'1주차'!$P$5:$S$393,3,FALSE)),"")</f>
        <v>40(라)</v>
      </c>
      <c r="S99" s="1" t="str">
        <f>IFERROR(IF(VLOOKUP($P99,'1주차'!$P$5:$S$393,4,FALSE)="","",VLOOKUP($P99,'1주차'!$P$5:$S$393,4,FALSE)),"")</f>
        <v>라이브</v>
      </c>
      <c r="U99" s="1">
        <f>수강생명단!C95</f>
        <v>35982</v>
      </c>
      <c r="V99" s="1" t="str">
        <f>수강생명단!D95</f>
        <v>박성민</v>
      </c>
      <c r="Z99" s="1">
        <f>수강생명단!$C95</f>
        <v>35982</v>
      </c>
      <c r="AA99" s="1" t="str">
        <f>수강생명단!D95</f>
        <v>박성민</v>
      </c>
      <c r="AB99" s="1" t="str">
        <f>IFERROR(IF(VLOOKUP($A99,'2주차'!$A$5:$D$406,3,FALSE)="","",VLOOKUP($A99,'2주차'!$A$5:$D$406,3,FALSE)),"")</f>
        <v>40(라)</v>
      </c>
      <c r="AC99" s="1" t="str">
        <f>IFERROR(VLOOKUP($Z99,'2주차'!$A$5:$D$400,4,FALSE)," ")</f>
        <v>라이브</v>
      </c>
      <c r="AE99" s="1">
        <f>수강생명단!$C95</f>
        <v>35982</v>
      </c>
      <c r="AF99" s="1" t="str">
        <f>수강생명단!D95</f>
        <v>박성민</v>
      </c>
      <c r="AG99" s="1" t="str">
        <f>IFERROR(IF(VLOOKUP($AE99,'2주차'!$F$5:$I$406,3,FALSE)="","",VLOOKUP($F99,'2주차'!$F$5:$I$406,3,FALSE)),"")</f>
        <v>35(라)</v>
      </c>
      <c r="AH99" s="1" t="str">
        <f>IFERROR(VLOOKUP($AE99,'2주차'!$F$5:$I$400,4,FALSE)," ")</f>
        <v>라이브</v>
      </c>
      <c r="AJ99" s="1">
        <f>수강생명단!$C95</f>
        <v>35982</v>
      </c>
      <c r="AK99" s="1" t="str">
        <f>수강생명단!D95</f>
        <v>박성민</v>
      </c>
      <c r="AL99" s="1" t="str">
        <f>IFERROR(IF(VLOOKUP($AJ99,'2주차'!$U$5:$X$406,3,FALSE)="","",VLOOKUP($F99,'2주차'!$U$5:$X$406,3,FALSE)),"")</f>
        <v>45(라)</v>
      </c>
      <c r="AM99" s="1" t="str">
        <f>IFERROR(VLOOKUP($AJ99,'2주차'!$U$5:$X$400,4,FALSE)," ")</f>
        <v>라이브</v>
      </c>
      <c r="AO99" s="1">
        <f>수강생명단!$C95</f>
        <v>35982</v>
      </c>
      <c r="AP99" s="1" t="str">
        <f>수강생명단!D95</f>
        <v>박성민</v>
      </c>
      <c r="AQ99" s="1" t="str">
        <f>IFERROR(IF(VLOOKUP($AO99,'2주차'!$Z$5:$AC$406,3,FALSE)="","",VLOOKUP($AO99,'2주차'!$Z$5:$AC$406,3,FALSE)),"")</f>
        <v/>
      </c>
      <c r="AR99" s="1" t="str">
        <f>IFERROR(VLOOKUP($AO99,'2주차'!$Z$5:$AC$400,4,FALSE)," ")</f>
        <v xml:space="preserve"> </v>
      </c>
      <c r="AT99" s="1">
        <f>수강생명단!$C95</f>
        <v>35982</v>
      </c>
      <c r="AU99" s="1">
        <f>수강생명단!C95</f>
        <v>35982</v>
      </c>
      <c r="AV99" s="1" t="str">
        <f>IFERROR(IF(VLOOKUP($AU99,'2주차'!$AF$5:$AI$406,3,FALSE)="","",VLOOKUP($AU99,'2주차'!$AF$5:$AI$406,3,FALSE)),"")</f>
        <v>11(라)</v>
      </c>
      <c r="AX99" s="1">
        <f>수강생명단!$C95</f>
        <v>35982</v>
      </c>
      <c r="AY99" s="1" t="str">
        <f>수강생명단!D95</f>
        <v>박성민</v>
      </c>
      <c r="AZ99" s="1" t="str">
        <f>IFERROR(IF(VLOOKUP($A99,'3주차'!$A$5:$D$406,3,FALSE)="","",VLOOKUP($A99,'3주차'!$A$5:$D$406,3,FALSE)),"")</f>
        <v>15(라)</v>
      </c>
      <c r="BA99" s="1" t="str">
        <f>IFERROR(VLOOKUP($Z99,'3주차'!$A$5:$D$400,4,FALSE)," ")</f>
        <v>라이브</v>
      </c>
      <c r="BC99" s="1">
        <f>수강생명단!$C95</f>
        <v>35982</v>
      </c>
      <c r="BD99" s="1" t="str">
        <f>수강생명단!D95</f>
        <v>박성민</v>
      </c>
      <c r="BE99" s="1" t="str">
        <f>IFERROR(IF(VLOOKUP($BC99,'3주차'!$F$5:$I$406,3,FALSE)="","",VLOOKUP($F99,'3주차'!$F$5:$I$406,3,FALSE)),"")</f>
        <v>15(라)</v>
      </c>
      <c r="BF99" s="1" t="str">
        <f>IFERROR(VLOOKUP($BC99,'3주차'!$F$5:$I$400,4,FALSE)," ")</f>
        <v>라이브</v>
      </c>
      <c r="BH99" s="1">
        <f>수강생명단!$C95</f>
        <v>35982</v>
      </c>
      <c r="BI99" s="1" t="str">
        <f>수강생명단!D95</f>
        <v>박성민</v>
      </c>
      <c r="BJ99" s="1" t="str">
        <f>IFERROR(IF(VLOOKUP($BH99,'3주차'!$K$5:$N$406,3,FALSE)="","",VLOOKUP($AJ99,'3주차'!$K$5:$XN$406,3,FALSE)),"")</f>
        <v>15(라)</v>
      </c>
      <c r="BK99" s="1" t="str">
        <f>IFERROR(VLOOKUP($BH99,'3주차'!$K$5:$N$400,4,FALSE)," ")</f>
        <v>라이브</v>
      </c>
      <c r="BM99" s="1">
        <f>수강생명단!$C95</f>
        <v>35982</v>
      </c>
      <c r="BN99" s="1" t="str">
        <f>수강생명단!D95</f>
        <v>박성민</v>
      </c>
      <c r="BO99" s="1" t="str">
        <f>IFERROR(IF(VLOOKUP($BM99,'3주차'!$P$5:$S$406,3,FALSE)="","",VLOOKUP($BM99,'3주차'!$P$5:$S$406,3,FALSE)),"")</f>
        <v>0(라)</v>
      </c>
      <c r="BP99" s="1" t="str">
        <f>IFERROR(VLOOKUP($BM99,'3주차'!$P$5:$S$400,4,FALSE)," ")</f>
        <v>라이브</v>
      </c>
      <c r="BR99" s="1">
        <f>수강생명단!$C95</f>
        <v>35982</v>
      </c>
      <c r="BS99" s="1">
        <f>수강생명단!C95</f>
        <v>35982</v>
      </c>
      <c r="BT99" s="1" t="str">
        <f>IFERROR(IF(VLOOKUP($BS99,'3주차'!$V$5:$X$406,3,FALSE)="","",VLOOKUP($BS99,'3주차'!$V$5:$X$406,3,FALSE)),"")</f>
        <v>2(라)</v>
      </c>
      <c r="BW99" s="1">
        <f>수강생명단!$C95</f>
        <v>35982</v>
      </c>
      <c r="BX99" s="1" t="str">
        <f>수강생명단!D95</f>
        <v>박성민</v>
      </c>
      <c r="BY99" s="1" t="str">
        <f>IFERROR(IF(VLOOKUP($A99,'4주차'!$A$5:$D$406,3,FALSE)="","",VLOOKUP($A99,'4주차'!$A$5:$D$406,3,FALSE)),"")</f>
        <v>45(라)</v>
      </c>
      <c r="BZ99" s="1" t="str">
        <f>IFERROR(VLOOKUP($Z99,'4주차'!$A$5:$D$400,4,FALSE)," ")</f>
        <v>라이브</v>
      </c>
      <c r="CB99" s="1">
        <f>수강생명단!$C95</f>
        <v>35982</v>
      </c>
      <c r="CC99" s="1" t="str">
        <f>수강생명단!D95</f>
        <v>박성민</v>
      </c>
      <c r="CD99" s="1">
        <f>IFERROR(IF(VLOOKUP($BC99,'4주차'!$F$5:$I$406,3,FALSE)="","",VLOOKUP($F99,'4주차'!$F$5:$I$406,3,FALSE)),"")</f>
        <v>65</v>
      </c>
      <c r="CE99" s="1">
        <f>IFERROR(VLOOKUP($BC99,'4주차'!$F$5:$I$400,4,FALSE)," ")</f>
        <v>80</v>
      </c>
      <c r="CG99" s="1">
        <f>수강생명단!$C95</f>
        <v>35982</v>
      </c>
      <c r="CH99" s="1" t="str">
        <f>수강생명단!D95</f>
        <v>박성민</v>
      </c>
      <c r="CI99" s="1" t="str">
        <f>IFERROR(IF(VLOOKUP($BH99,'4주차'!$K$5:$N$406,3,FALSE)="","",VLOOKUP($AJ99,'4주차'!$K$5:$WU$406,3,FALSE)),"")</f>
        <v/>
      </c>
      <c r="CJ99" s="1" t="str">
        <f>IFERROR(VLOOKUP($BH99,'4주차'!$K$5:$N$400,4,FALSE)," ")</f>
        <v xml:space="preserve"> </v>
      </c>
      <c r="CL99" s="1">
        <f>수강생명단!$C95</f>
        <v>35982</v>
      </c>
      <c r="CM99" s="1" t="str">
        <f>수강생명단!D95</f>
        <v>박성민</v>
      </c>
      <c r="CN99" s="1" t="str">
        <f>IFERROR(IF(VLOOKUP($BM99,'4주차'!$P$5:$S$406,3,FALSE)="","",VLOOKUP($BM99,'4주차'!$P$5:$S$406,3,FALSE)),"")</f>
        <v/>
      </c>
      <c r="CO99" s="1" t="str">
        <f>IFERROR(VLOOKUP($BM99,'4주차'!$P$5:$S$400,4,FALSE)," ")</f>
        <v xml:space="preserve"> </v>
      </c>
      <c r="CQ99" s="1">
        <f>수강생명단!$C95</f>
        <v>35982</v>
      </c>
      <c r="CR99" s="1">
        <f>수강생명단!C95</f>
        <v>35982</v>
      </c>
      <c r="CS99" s="1" t="str">
        <f>IFERROR(IF(VLOOKUP($BS99,'4주차'!$V$5:$X$406,3,FALSE)="","",VLOOKUP($BS99,'4주차'!$V$5:$X$406,3,FALSE)),"")</f>
        <v>3(라)</v>
      </c>
      <c r="CV99" s="1">
        <v>92</v>
      </c>
      <c r="CW99" s="1" t="str">
        <f>수강생명단!D95</f>
        <v>박성민</v>
      </c>
      <c r="CX99" s="1" t="str">
        <f>IFERROR(VLOOKUP($BX99,'5주차'!$B$5:$D$400,2,FALSE),"불참")</f>
        <v>10(라)</v>
      </c>
      <c r="CY99" s="1" t="str">
        <f>IFERROR(VLOOKUP($AY99,'5주차'!$B$5:$D$400,3,FALSE),"불참")</f>
        <v>라이브</v>
      </c>
      <c r="DA99" s="1">
        <v>92</v>
      </c>
      <c r="DB99" s="1" t="str">
        <f>수강생명단!D95</f>
        <v>박성민</v>
      </c>
      <c r="DC99" s="1" t="str">
        <f>IFERROR(VLOOKUP($CC99,'5주차'!$G$5:$I$400,2,FALSE),"불참")</f>
        <v>불참</v>
      </c>
      <c r="DD99" s="1" t="str">
        <f>IFERROR(VLOOKUP($CC99,'5주차'!$G$5:$I$400,3,FALSE),"불참")</f>
        <v>불참</v>
      </c>
      <c r="DF99" s="1">
        <v>92</v>
      </c>
      <c r="DG99" s="1" t="str">
        <f>수강생명단!D95</f>
        <v>박성민</v>
      </c>
      <c r="DH99" s="1" t="str">
        <f>IFERROR(VLOOKUP($CH99,'5주차'!$V$5:$X$400,2,FALSE),"불참")</f>
        <v>불참</v>
      </c>
      <c r="DI99" s="1" t="str">
        <f>IFERROR(VLOOKUP($BI99,'5주차'!$V$5:$X$400,3,FALSE),"불참")</f>
        <v>불참</v>
      </c>
      <c r="DK99" s="1">
        <v>92</v>
      </c>
      <c r="DL99" s="1" t="str">
        <f>수강생명단!D95</f>
        <v>박성민</v>
      </c>
      <c r="DM99" s="1" t="str">
        <f>IFERROR(VLOOKUP($CM99,'5주차'!$AA$5:$AC$400,2,FALSE),"불참")</f>
        <v>불참</v>
      </c>
      <c r="DN99" s="1" t="str">
        <f>IFERROR(VLOOKUP($CM99,'5주차'!$AA$5:$AC$400,3,FALSE),"불참")</f>
        <v>불참</v>
      </c>
      <c r="DP99" s="1">
        <v>92</v>
      </c>
      <c r="DQ99" s="1" t="str">
        <f>수강생명단!D95</f>
        <v>박성민</v>
      </c>
      <c r="DR99" s="1" t="str">
        <f>IFERROR(VLOOKUP(#REF!,'5주차'!$AF$5:$AH$400,2,FALSE),"불참")</f>
        <v>불참</v>
      </c>
      <c r="DS99" s="1" t="str">
        <f>IFERROR(VLOOKUP(#REF!,'5주차'!$AF$5:$AH$400,3,FALSE),"불참")</f>
        <v>불참</v>
      </c>
      <c r="DU99" s="1">
        <v>92</v>
      </c>
      <c r="DV99" s="1">
        <f>수강생명단!C95</f>
        <v>35982</v>
      </c>
      <c r="DW99" s="1" t="str">
        <f>IFERROR(VLOOKUP($DV99,'5주차'!$AK$5:$AL$400,2,FALSE),"불참")</f>
        <v>불참</v>
      </c>
      <c r="DX99" s="1" t="str">
        <f>IFERROR(VLOOKUP($DV99,'5주차'!$AK$5:$AL$400,2,FALSE),"불참")</f>
        <v>불참</v>
      </c>
    </row>
    <row r="100" spans="1:128" ht="21.95" customHeight="1" x14ac:dyDescent="0.15">
      <c r="A100" s="1">
        <f>수강생명단!$C96</f>
        <v>36065</v>
      </c>
      <c r="B100" s="1" t="str">
        <f>수강생명단!D96</f>
        <v>박수석</v>
      </c>
      <c r="C100" s="1">
        <f>IFERROR(IF(VLOOKUP($A100,'1주차'!$A$5:$D$393,3,FALSE)="","",VLOOKUP($A100,'1주차'!$A$5:$D$393,3,FALSE)),"")</f>
        <v>80</v>
      </c>
      <c r="D100" s="1" t="str">
        <f>IFERROR(IF(VLOOKUP($Q100,'1주차'!$A$5:$D$393,4,FALSE)="","",VLOOKUP($B100,'1주차'!$Q$5:$S$393,3,FALSE)),"")</f>
        <v/>
      </c>
      <c r="F100" s="1">
        <f>수강생명단!C96</f>
        <v>36065</v>
      </c>
      <c r="G100" s="1" t="str">
        <f>수강생명단!D96</f>
        <v>박수석</v>
      </c>
      <c r="H100" s="1">
        <f>IFERROR(IF(VLOOKUP($F100,'1주차'!$F$5:$I$393,3,FALSE)="","",VLOOKUP($F100,'1주차'!$F$5:$I$393,3,FALSE)),"")</f>
        <v>80</v>
      </c>
      <c r="I100" s="1" t="str">
        <f>IFERROR(IF(VLOOKUP($Q100,'1주차'!$F$5:$I$393,3,FALSE)="","",VLOOKUP($B100,'1주차'!$Q$5:$S$393,3,FALSE)),"")</f>
        <v/>
      </c>
      <c r="K100" s="1">
        <f>수강생명단!C96</f>
        <v>36065</v>
      </c>
      <c r="L100" s="1" t="str">
        <f>수강생명단!D96</f>
        <v>박수석</v>
      </c>
      <c r="M100" s="1">
        <f>IFERROR(IF(VLOOKUP($K100,'1주차'!$K$5:$N$393,3,FALSE)="","",VLOOKUP($K100,'1주차'!$K$5:$N$393,3,FALSE)),"")</f>
        <v>90</v>
      </c>
      <c r="N100" s="1" t="str">
        <f>IFERROR(IF(VLOOKUP($Q100,'1주차'!$N$5:$KQ$393,3,FALSE)="","",VLOOKUP($B100,'1주차'!$Q$5:$S$393,3,FALSE)),"")</f>
        <v/>
      </c>
      <c r="P100" s="1">
        <f>수강생명단!C96</f>
        <v>36065</v>
      </c>
      <c r="Q100" s="1" t="str">
        <f>수강생명단!D96</f>
        <v>박수석</v>
      </c>
      <c r="R100" s="1" t="str">
        <f>IFERROR(IF(VLOOKUP($P100,'1주차'!$P$5:$S$393,3,FALSE)="","",VLOOKUP($P100,'1주차'!$P$5:$S$393,3,FALSE)),"")</f>
        <v/>
      </c>
      <c r="S100" s="1" t="str">
        <f>IFERROR(IF(VLOOKUP($P100,'1주차'!$P$5:$S$393,4,FALSE)="","",VLOOKUP($P100,'1주차'!$P$5:$S$393,4,FALSE)),"")</f>
        <v/>
      </c>
      <c r="U100" s="1">
        <f>수강생명단!C96</f>
        <v>36065</v>
      </c>
      <c r="V100" s="1" t="str">
        <f>수강생명단!D96</f>
        <v>박수석</v>
      </c>
      <c r="Z100" s="1">
        <f>수강생명단!$C96</f>
        <v>36065</v>
      </c>
      <c r="AA100" s="1" t="str">
        <f>수강생명단!D96</f>
        <v>박수석</v>
      </c>
      <c r="AB100" s="1" t="str">
        <f>IFERROR(IF(VLOOKUP($A100,'2주차'!$A$5:$D$406,3,FALSE)="","",VLOOKUP($A100,'2주차'!$A$5:$D$406,3,FALSE)),"")</f>
        <v/>
      </c>
      <c r="AC100" s="1" t="str">
        <f>IFERROR(VLOOKUP($Z100,'2주차'!$A$5:$D$400,4,FALSE)," ")</f>
        <v xml:space="preserve"> </v>
      </c>
      <c r="AE100" s="1">
        <f>수강생명단!$C96</f>
        <v>36065</v>
      </c>
      <c r="AF100" s="1" t="str">
        <f>수강생명단!D96</f>
        <v>박수석</v>
      </c>
      <c r="AG100" s="1">
        <f>IFERROR(IF(VLOOKUP($AE100,'2주차'!$F$5:$I$406,3,FALSE)="","",VLOOKUP($F100,'2주차'!$F$5:$I$406,3,FALSE)),"")</f>
        <v>90</v>
      </c>
      <c r="AH100" s="1">
        <f>IFERROR(VLOOKUP($AE100,'2주차'!$F$5:$I$400,4,FALSE)," ")</f>
        <v>90</v>
      </c>
      <c r="AJ100" s="1">
        <f>수강생명단!$C96</f>
        <v>36065</v>
      </c>
      <c r="AK100" s="1" t="str">
        <f>수강생명단!D96</f>
        <v>박수석</v>
      </c>
      <c r="AL100" s="1">
        <f>IFERROR(IF(VLOOKUP($AJ100,'2주차'!$U$5:$X$406,3,FALSE)="","",VLOOKUP($F100,'2주차'!$U$5:$X$406,3,FALSE)),"")</f>
        <v>65</v>
      </c>
      <c r="AM100" s="1">
        <f>IFERROR(VLOOKUP($AJ100,'2주차'!$U$5:$X$400,4,FALSE)," ")</f>
        <v>80</v>
      </c>
      <c r="AO100" s="1">
        <f>수강생명단!$C96</f>
        <v>36065</v>
      </c>
      <c r="AP100" s="1" t="str">
        <f>수강생명단!D96</f>
        <v>박수석</v>
      </c>
      <c r="AQ100" s="1">
        <f>IFERROR(IF(VLOOKUP($AO100,'2주차'!$Z$5:$AC$406,3,FALSE)="","",VLOOKUP($AO100,'2주차'!$Z$5:$AC$406,3,FALSE)),"")</f>
        <v>60</v>
      </c>
      <c r="AR100" s="1">
        <f>IFERROR(VLOOKUP($AO100,'2주차'!$Z$5:$AC$400,4,FALSE)," ")</f>
        <v>70</v>
      </c>
      <c r="AT100" s="1">
        <f>수강생명단!$C96</f>
        <v>36065</v>
      </c>
      <c r="AU100" s="1">
        <f>수강생명단!C96</f>
        <v>36065</v>
      </c>
      <c r="AV100" s="1">
        <f>IFERROR(IF(VLOOKUP($AU100,'2주차'!$AF$5:$AI$406,3,FALSE)="","",VLOOKUP($AU100,'2주차'!$AF$5:$AI$406,3,FALSE)),"")</f>
        <v>81</v>
      </c>
      <c r="AX100" s="1">
        <f>수강생명단!$C96</f>
        <v>36065</v>
      </c>
      <c r="AY100" s="1" t="str">
        <f>수강생명단!D96</f>
        <v>박수석</v>
      </c>
      <c r="AZ100" s="1">
        <f>IFERROR(IF(VLOOKUP($A100,'3주차'!$A$5:$D$406,3,FALSE)="","",VLOOKUP($A100,'3주차'!$A$5:$D$406,3,FALSE)),"")</f>
        <v>65</v>
      </c>
      <c r="BA100" s="1">
        <f>IFERROR(VLOOKUP($Z100,'3주차'!$A$5:$D$400,4,FALSE)," ")</f>
        <v>100</v>
      </c>
      <c r="BC100" s="1">
        <f>수강생명단!$C96</f>
        <v>36065</v>
      </c>
      <c r="BD100" s="1" t="str">
        <f>수강생명단!D96</f>
        <v>박수석</v>
      </c>
      <c r="BE100" s="1">
        <f>IFERROR(IF(VLOOKUP($BC100,'3주차'!$F$5:$I$406,3,FALSE)="","",VLOOKUP($F100,'3주차'!$F$5:$I$406,3,FALSE)),"")</f>
        <v>95</v>
      </c>
      <c r="BF100" s="1">
        <f>IFERROR(VLOOKUP($BC100,'3주차'!$F$5:$I$400,4,FALSE)," ")</f>
        <v>80</v>
      </c>
      <c r="BH100" s="1">
        <f>수강생명단!$C96</f>
        <v>36065</v>
      </c>
      <c r="BI100" s="1" t="str">
        <f>수강생명단!D96</f>
        <v>박수석</v>
      </c>
      <c r="BJ100" s="1">
        <f>IFERROR(IF(VLOOKUP($BH100,'3주차'!$K$5:$N$406,3,FALSE)="","",VLOOKUP($AJ100,'3주차'!$K$5:$XN$406,3,FALSE)),"")</f>
        <v>70</v>
      </c>
      <c r="BK100" s="1">
        <f>IFERROR(VLOOKUP($BH100,'3주차'!$K$5:$N$400,4,FALSE)," ")</f>
        <v>90</v>
      </c>
      <c r="BM100" s="1">
        <f>수강생명단!$C96</f>
        <v>36065</v>
      </c>
      <c r="BN100" s="1" t="str">
        <f>수강생명단!D96</f>
        <v>박수석</v>
      </c>
      <c r="BO100" s="1">
        <f>IFERROR(IF(VLOOKUP($BM100,'3주차'!$P$5:$S$406,3,FALSE)="","",VLOOKUP($BM100,'3주차'!$P$5:$S$406,3,FALSE)),"")</f>
        <v>75</v>
      </c>
      <c r="BP100" s="1">
        <f>IFERROR(VLOOKUP($BM100,'3주차'!$P$5:$S$400,4,FALSE)," ")</f>
        <v>80</v>
      </c>
      <c r="BR100" s="1">
        <f>수강생명단!$C96</f>
        <v>36065</v>
      </c>
      <c r="BS100" s="1">
        <f>수강생명단!C96</f>
        <v>36065</v>
      </c>
      <c r="BT100" s="1">
        <f>IFERROR(IF(VLOOKUP($BS100,'3주차'!$V$5:$X$406,3,FALSE)="","",VLOOKUP($BS100,'3주차'!$V$5:$X$406,3,FALSE)),"")</f>
        <v>88</v>
      </c>
      <c r="BW100" s="1">
        <f>수강생명단!$C96</f>
        <v>36065</v>
      </c>
      <c r="BX100" s="1" t="str">
        <f>수강생명단!D96</f>
        <v>박수석</v>
      </c>
      <c r="BY100" s="1">
        <f>IFERROR(IF(VLOOKUP($A100,'4주차'!$A$5:$D$406,3,FALSE)="","",VLOOKUP($A100,'4주차'!$A$5:$D$406,3,FALSE)),"")</f>
        <v>70</v>
      </c>
      <c r="BZ100" s="1">
        <f>IFERROR(VLOOKUP($Z100,'4주차'!$A$5:$D$400,4,FALSE)," ")</f>
        <v>40</v>
      </c>
      <c r="CB100" s="1">
        <f>수강생명단!$C96</f>
        <v>36065</v>
      </c>
      <c r="CC100" s="1" t="str">
        <f>수강생명단!D96</f>
        <v>박수석</v>
      </c>
      <c r="CD100" s="1">
        <f>IFERROR(IF(VLOOKUP($BC100,'4주차'!$F$5:$I$406,3,FALSE)="","",VLOOKUP($F100,'4주차'!$F$5:$I$406,3,FALSE)),"")</f>
        <v>90</v>
      </c>
      <c r="CE100" s="1">
        <f>IFERROR(VLOOKUP($BC100,'4주차'!$F$5:$I$400,4,FALSE)," ")</f>
        <v>60</v>
      </c>
      <c r="CG100" s="1">
        <f>수강생명단!$C96</f>
        <v>36065</v>
      </c>
      <c r="CH100" s="1" t="str">
        <f>수강생명단!D96</f>
        <v>박수석</v>
      </c>
      <c r="CI100" s="1">
        <f>IFERROR(IF(VLOOKUP($BH100,'4주차'!$K$5:$N$406,3,FALSE)="","",VLOOKUP($AJ100,'4주차'!$K$5:$WU$406,3,FALSE)),"")</f>
        <v>65</v>
      </c>
      <c r="CJ100" s="1">
        <f>IFERROR(VLOOKUP($BH100,'4주차'!$K$5:$N$400,4,FALSE)," ")</f>
        <v>80</v>
      </c>
      <c r="CL100" s="1">
        <f>수강생명단!$C96</f>
        <v>36065</v>
      </c>
      <c r="CM100" s="1" t="str">
        <f>수강생명단!D96</f>
        <v>박수석</v>
      </c>
      <c r="CN100" s="1">
        <f>IFERROR(IF(VLOOKUP($BM100,'4주차'!$P$5:$S$406,3,FALSE)="","",VLOOKUP($BM100,'4주차'!$P$5:$S$406,3,FALSE)),"")</f>
        <v>65</v>
      </c>
      <c r="CO100" s="1">
        <f>IFERROR(VLOOKUP($BM100,'4주차'!$P$5:$S$400,4,FALSE)," ")</f>
        <v>90</v>
      </c>
      <c r="CQ100" s="1">
        <f>수강생명단!$C96</f>
        <v>36065</v>
      </c>
      <c r="CR100" s="1">
        <f>수강생명단!C96</f>
        <v>36065</v>
      </c>
      <c r="CS100" s="1">
        <f>IFERROR(IF(VLOOKUP($BS100,'4주차'!$V$5:$X$406,3,FALSE)="","",VLOOKUP($BS100,'4주차'!$V$5:$X$406,3,FALSE)),"")</f>
        <v>76</v>
      </c>
      <c r="CV100" s="1">
        <v>93</v>
      </c>
      <c r="CW100" s="1" t="str">
        <f>수강생명단!D96</f>
        <v>박수석</v>
      </c>
      <c r="CX100" s="1">
        <f>IFERROR(VLOOKUP($BX100,'5주차'!$B$5:$D$400,2,FALSE),"불참")</f>
        <v>85</v>
      </c>
      <c r="CY100" s="1">
        <f>IFERROR(VLOOKUP($AY100,'5주차'!$B$5:$D$400,3,FALSE),"불참")</f>
        <v>80</v>
      </c>
      <c r="DA100" s="1">
        <v>93</v>
      </c>
      <c r="DB100" s="1" t="str">
        <f>수강생명단!D96</f>
        <v>박수석</v>
      </c>
      <c r="DC100" s="1" t="str">
        <f>IFERROR(VLOOKUP($CC100,'5주차'!$G$5:$I$400,2,FALSE),"불참")</f>
        <v>불참</v>
      </c>
      <c r="DD100" s="1" t="str">
        <f>IFERROR(VLOOKUP($CC100,'5주차'!$G$5:$I$400,3,FALSE),"불참")</f>
        <v>불참</v>
      </c>
      <c r="DF100" s="1">
        <v>93</v>
      </c>
      <c r="DG100" s="1" t="str">
        <f>수강생명단!D96</f>
        <v>박수석</v>
      </c>
      <c r="DH100" s="1" t="str">
        <f>IFERROR(VLOOKUP($CH100,'5주차'!$V$5:$X$400,2,FALSE),"불참")</f>
        <v>불참</v>
      </c>
      <c r="DI100" s="1" t="str">
        <f>IFERROR(VLOOKUP($BI100,'5주차'!$V$5:$X$400,3,FALSE),"불참")</f>
        <v>불참</v>
      </c>
      <c r="DK100" s="1">
        <v>93</v>
      </c>
      <c r="DL100" s="1" t="str">
        <f>수강생명단!D96</f>
        <v>박수석</v>
      </c>
      <c r="DM100" s="1" t="str">
        <f>IFERROR(VLOOKUP($CM100,'5주차'!$AA$5:$AC$400,2,FALSE),"불참")</f>
        <v>불참</v>
      </c>
      <c r="DN100" s="1" t="str">
        <f>IFERROR(VLOOKUP($CM100,'5주차'!$AA$5:$AC$400,3,FALSE),"불참")</f>
        <v>불참</v>
      </c>
      <c r="DP100" s="1">
        <v>93</v>
      </c>
      <c r="DQ100" s="1" t="str">
        <f>수강생명단!D96</f>
        <v>박수석</v>
      </c>
      <c r="DR100" s="1" t="str">
        <f>IFERROR(VLOOKUP(#REF!,'5주차'!$AF$5:$AH$400,2,FALSE),"불참")</f>
        <v>불참</v>
      </c>
      <c r="DS100" s="1" t="str">
        <f>IFERROR(VLOOKUP(#REF!,'5주차'!$AF$5:$AH$400,3,FALSE),"불참")</f>
        <v>불참</v>
      </c>
      <c r="DU100" s="1">
        <v>93</v>
      </c>
      <c r="DV100" s="1">
        <f>수강생명단!C96</f>
        <v>36065</v>
      </c>
      <c r="DW100" s="1" t="str">
        <f>IFERROR(VLOOKUP($DV100,'5주차'!$AK$5:$AL$400,2,FALSE),"불참")</f>
        <v>불참</v>
      </c>
      <c r="DX100" s="1" t="str">
        <f>IFERROR(VLOOKUP($DV100,'5주차'!$AK$5:$AL$400,2,FALSE),"불참")</f>
        <v>불참</v>
      </c>
    </row>
    <row r="101" spans="1:128" ht="21.95" customHeight="1" x14ac:dyDescent="0.15">
      <c r="A101" s="1">
        <f>수강생명단!$C97</f>
        <v>32848</v>
      </c>
      <c r="B101" s="1" t="str">
        <f>수강생명단!D97</f>
        <v>박연지</v>
      </c>
      <c r="C101" s="1" t="str">
        <f>IFERROR(IF(VLOOKUP($A101,'1주차'!$A$5:$D$393,3,FALSE)="","",VLOOKUP($A101,'1주차'!$A$5:$D$393,3,FALSE)),"")</f>
        <v>미수강</v>
      </c>
      <c r="D101" s="1" t="str">
        <f>IFERROR(IF(VLOOKUP($Q101,'1주차'!$A$5:$D$393,4,FALSE)="","",VLOOKUP($B101,'1주차'!$Q$5:$S$393,3,FALSE)),"")</f>
        <v/>
      </c>
      <c r="F101" s="1">
        <f>수강생명단!C97</f>
        <v>32848</v>
      </c>
      <c r="G101" s="1" t="str">
        <f>수강생명단!D97</f>
        <v>박연지</v>
      </c>
      <c r="H101" s="1" t="str">
        <f>IFERROR(IF(VLOOKUP($F101,'1주차'!$F$5:$I$393,3,FALSE)="","",VLOOKUP($F101,'1주차'!$F$5:$I$393,3,FALSE)),"")</f>
        <v/>
      </c>
      <c r="I101" s="1" t="str">
        <f>IFERROR(IF(VLOOKUP($Q101,'1주차'!$F$5:$I$393,3,FALSE)="","",VLOOKUP($B101,'1주차'!$Q$5:$S$393,3,FALSE)),"")</f>
        <v/>
      </c>
      <c r="K101" s="1">
        <f>수강생명단!C97</f>
        <v>32848</v>
      </c>
      <c r="L101" s="1" t="str">
        <f>수강생명단!D97</f>
        <v>박연지</v>
      </c>
      <c r="M101" s="1" t="str">
        <f>IFERROR(IF(VLOOKUP($K101,'1주차'!$K$5:$N$393,3,FALSE)="","",VLOOKUP($K101,'1주차'!$K$5:$N$393,3,FALSE)),"")</f>
        <v/>
      </c>
      <c r="N101" s="1" t="str">
        <f>IFERROR(IF(VLOOKUP($Q101,'1주차'!$N$5:$KQ$393,3,FALSE)="","",VLOOKUP($B101,'1주차'!$Q$5:$S$393,3,FALSE)),"")</f>
        <v/>
      </c>
      <c r="P101" s="1">
        <f>수강생명단!C97</f>
        <v>32848</v>
      </c>
      <c r="Q101" s="1" t="str">
        <f>수강생명단!D97</f>
        <v>박연지</v>
      </c>
      <c r="R101" s="1" t="str">
        <f>IFERROR(IF(VLOOKUP($P101,'1주차'!$P$5:$S$393,3,FALSE)="","",VLOOKUP($P101,'1주차'!$P$5:$S$393,3,FALSE)),"")</f>
        <v/>
      </c>
      <c r="S101" s="1" t="str">
        <f>IFERROR(IF(VLOOKUP($P101,'1주차'!$P$5:$S$393,4,FALSE)="","",VLOOKUP($P101,'1주차'!$P$5:$S$393,4,FALSE)),"")</f>
        <v/>
      </c>
      <c r="U101" s="1">
        <f>수강생명단!C97</f>
        <v>32848</v>
      </c>
      <c r="V101" s="1" t="str">
        <f>수강생명단!D97</f>
        <v>박연지</v>
      </c>
      <c r="Z101" s="1">
        <f>수강생명단!$C97</f>
        <v>32848</v>
      </c>
      <c r="AA101" s="1" t="str">
        <f>수강생명단!D97</f>
        <v>박연지</v>
      </c>
      <c r="AB101" s="1" t="str">
        <f>IFERROR(IF(VLOOKUP($A101,'2주차'!$A$5:$D$406,3,FALSE)="","",VLOOKUP($A101,'2주차'!$A$5:$D$406,3,FALSE)),"")</f>
        <v>95(라)</v>
      </c>
      <c r="AC101" s="1" t="str">
        <f>IFERROR(VLOOKUP($Z101,'2주차'!$A$5:$D$400,4,FALSE)," ")</f>
        <v>라이브</v>
      </c>
      <c r="AE101" s="1">
        <f>수강생명단!$C97</f>
        <v>32848</v>
      </c>
      <c r="AF101" s="1" t="str">
        <f>수강생명단!D97</f>
        <v>박연지</v>
      </c>
      <c r="AG101" s="1" t="str">
        <f>IFERROR(IF(VLOOKUP($AE101,'2주차'!$F$5:$I$406,3,FALSE)="","",VLOOKUP($F101,'2주차'!$F$5:$I$406,3,FALSE)),"")</f>
        <v>90(라)</v>
      </c>
      <c r="AH101" s="1" t="str">
        <f>IFERROR(VLOOKUP($AE101,'2주차'!$F$5:$I$400,4,FALSE)," ")</f>
        <v>라이브</v>
      </c>
      <c r="AJ101" s="1">
        <f>수강생명단!$C97</f>
        <v>32848</v>
      </c>
      <c r="AK101" s="1" t="str">
        <f>수강생명단!D97</f>
        <v>박연지</v>
      </c>
      <c r="AL101" s="1" t="str">
        <f>IFERROR(IF(VLOOKUP($AJ101,'2주차'!$U$5:$X$406,3,FALSE)="","",VLOOKUP($F101,'2주차'!$U$5:$X$406,3,FALSE)),"")</f>
        <v>65(라)</v>
      </c>
      <c r="AM101" s="1" t="str">
        <f>IFERROR(VLOOKUP($AJ101,'2주차'!$U$5:$X$400,4,FALSE)," ")</f>
        <v>라이브</v>
      </c>
      <c r="AO101" s="1">
        <f>수강생명단!$C97</f>
        <v>32848</v>
      </c>
      <c r="AP101" s="1" t="str">
        <f>수강생명단!D97</f>
        <v>박연지</v>
      </c>
      <c r="AQ101" s="1" t="str">
        <f>IFERROR(IF(VLOOKUP($AO101,'2주차'!$Z$5:$AC$406,3,FALSE)="","",VLOOKUP($AO101,'2주차'!$Z$5:$AC$406,3,FALSE)),"")</f>
        <v>75(라)</v>
      </c>
      <c r="AR101" s="1" t="str">
        <f>IFERROR(VLOOKUP($AO101,'2주차'!$Z$5:$AC$400,4,FALSE)," ")</f>
        <v>라이브</v>
      </c>
      <c r="AT101" s="1">
        <f>수강생명단!$C97</f>
        <v>32848</v>
      </c>
      <c r="AU101" s="1">
        <f>수강생명단!C97</f>
        <v>32848</v>
      </c>
      <c r="AV101" s="1" t="str">
        <f>IFERROR(IF(VLOOKUP($AU101,'2주차'!$AF$5:$AI$406,3,FALSE)="","",VLOOKUP($AU101,'2주차'!$AF$5:$AI$406,3,FALSE)),"")</f>
        <v/>
      </c>
      <c r="AX101" s="1">
        <f>수강생명단!$C97</f>
        <v>32848</v>
      </c>
      <c r="AY101" s="1" t="str">
        <f>수강생명단!D97</f>
        <v>박연지</v>
      </c>
      <c r="AZ101" s="1" t="str">
        <f>IFERROR(IF(VLOOKUP($A101,'3주차'!$A$5:$D$406,3,FALSE)="","",VLOOKUP($A101,'3주차'!$A$5:$D$406,3,FALSE)),"")</f>
        <v>40(라)</v>
      </c>
      <c r="BA101" s="1" t="str">
        <f>IFERROR(VLOOKUP($Z101,'3주차'!$A$5:$D$400,4,FALSE)," ")</f>
        <v>라이브</v>
      </c>
      <c r="BC101" s="1">
        <f>수강생명단!$C97</f>
        <v>32848</v>
      </c>
      <c r="BD101" s="1" t="str">
        <f>수강생명단!D97</f>
        <v>박연지</v>
      </c>
      <c r="BE101" s="1" t="str">
        <f>IFERROR(IF(VLOOKUP($BC101,'3주차'!$F$5:$I$406,3,FALSE)="","",VLOOKUP($F101,'3주차'!$F$5:$I$406,3,FALSE)),"")</f>
        <v>70(라)</v>
      </c>
      <c r="BF101" s="1" t="str">
        <f>IFERROR(VLOOKUP($BC101,'3주차'!$F$5:$I$400,4,FALSE)," ")</f>
        <v>라이브</v>
      </c>
      <c r="BH101" s="1">
        <f>수강생명단!$C97</f>
        <v>32848</v>
      </c>
      <c r="BI101" s="1" t="str">
        <f>수강생명단!D97</f>
        <v>박연지</v>
      </c>
      <c r="BJ101" s="1" t="str">
        <f>IFERROR(IF(VLOOKUP($BH101,'3주차'!$K$5:$N$406,3,FALSE)="","",VLOOKUP($AJ101,'3주차'!$K$5:$XN$406,3,FALSE)),"")</f>
        <v>15(라)</v>
      </c>
      <c r="BK101" s="1" t="str">
        <f>IFERROR(VLOOKUP($BH101,'3주차'!$K$5:$N$400,4,FALSE)," ")</f>
        <v>라이브</v>
      </c>
      <c r="BM101" s="1">
        <f>수강생명단!$C97</f>
        <v>32848</v>
      </c>
      <c r="BN101" s="1" t="str">
        <f>수강생명단!D97</f>
        <v>박연지</v>
      </c>
      <c r="BO101" s="1" t="str">
        <f>IFERROR(IF(VLOOKUP($BM101,'3주차'!$P$5:$S$406,3,FALSE)="","",VLOOKUP($BM101,'3주차'!$P$5:$S$406,3,FALSE)),"")</f>
        <v>20(라)</v>
      </c>
      <c r="BP101" s="1" t="str">
        <f>IFERROR(VLOOKUP($BM101,'3주차'!$P$5:$S$400,4,FALSE)," ")</f>
        <v>라이브</v>
      </c>
      <c r="BR101" s="1">
        <f>수강생명단!$C97</f>
        <v>32848</v>
      </c>
      <c r="BS101" s="1">
        <f>수강생명단!C97</f>
        <v>32848</v>
      </c>
      <c r="BT101" s="1" t="str">
        <f>IFERROR(IF(VLOOKUP($BS101,'3주차'!$V$5:$X$406,3,FALSE)="","",VLOOKUP($BS101,'3주차'!$V$5:$X$406,3,FALSE)),"")</f>
        <v>69(라)</v>
      </c>
      <c r="BW101" s="1">
        <f>수강생명단!$C97</f>
        <v>32848</v>
      </c>
      <c r="BX101" s="1" t="str">
        <f>수강생명단!D97</f>
        <v>박연지</v>
      </c>
      <c r="BY101" s="1" t="str">
        <f>IFERROR(IF(VLOOKUP($A101,'4주차'!$A$5:$D$406,3,FALSE)="","",VLOOKUP($A101,'4주차'!$A$5:$D$406,3,FALSE)),"")</f>
        <v/>
      </c>
      <c r="BZ101" s="1" t="str">
        <f>IFERROR(VLOOKUP($Z101,'4주차'!$A$5:$D$400,4,FALSE)," ")</f>
        <v xml:space="preserve"> </v>
      </c>
      <c r="CB101" s="1">
        <f>수강생명단!$C97</f>
        <v>32848</v>
      </c>
      <c r="CC101" s="1" t="str">
        <f>수강생명단!D97</f>
        <v>박연지</v>
      </c>
      <c r="CD101" s="1" t="str">
        <f>IFERROR(IF(VLOOKUP($BC101,'4주차'!$F$5:$I$406,3,FALSE)="","",VLOOKUP($F101,'4주차'!$F$5:$I$406,3,FALSE)),"")</f>
        <v>75(라)</v>
      </c>
      <c r="CE101" s="1" t="str">
        <f>IFERROR(VLOOKUP($BC101,'4주차'!$F$5:$I$400,4,FALSE)," ")</f>
        <v>라이브</v>
      </c>
      <c r="CG101" s="1">
        <f>수강생명단!$C97</f>
        <v>32848</v>
      </c>
      <c r="CH101" s="1" t="str">
        <f>수강생명단!D97</f>
        <v>박연지</v>
      </c>
      <c r="CI101" s="1" t="str">
        <f>IFERROR(IF(VLOOKUP($BH101,'4주차'!$K$5:$N$406,3,FALSE)="","",VLOOKUP($AJ101,'4주차'!$K$5:$WU$406,3,FALSE)),"")</f>
        <v>80(라)</v>
      </c>
      <c r="CJ101" s="1" t="str">
        <f>IFERROR(VLOOKUP($BH101,'4주차'!$K$5:$N$400,4,FALSE)," ")</f>
        <v>라이브</v>
      </c>
      <c r="CL101" s="1">
        <f>수강생명단!$C97</f>
        <v>32848</v>
      </c>
      <c r="CM101" s="1" t="str">
        <f>수강생명단!D97</f>
        <v>박연지</v>
      </c>
      <c r="CN101" s="1" t="str">
        <f>IFERROR(IF(VLOOKUP($BM101,'4주차'!$P$5:$S$406,3,FALSE)="","",VLOOKUP($BM101,'4주차'!$P$5:$S$406,3,FALSE)),"")</f>
        <v/>
      </c>
      <c r="CO101" s="1" t="str">
        <f>IFERROR(VLOOKUP($BM101,'4주차'!$P$5:$S$400,4,FALSE)," ")</f>
        <v xml:space="preserve"> </v>
      </c>
      <c r="CQ101" s="1">
        <f>수강생명단!$C97</f>
        <v>32848</v>
      </c>
      <c r="CR101" s="1">
        <f>수강생명단!C97</f>
        <v>32848</v>
      </c>
      <c r="CS101" s="1" t="str">
        <f>IFERROR(IF(VLOOKUP($BS101,'4주차'!$V$5:$X$406,3,FALSE)="","",VLOOKUP($BS101,'4주차'!$V$5:$X$406,3,FALSE)),"")</f>
        <v>72(라)</v>
      </c>
      <c r="CV101" s="1">
        <v>94</v>
      </c>
      <c r="CW101" s="1" t="str">
        <f>수강생명단!D97</f>
        <v>박연지</v>
      </c>
      <c r="CX101" s="1" t="str">
        <f>IFERROR(VLOOKUP($BX101,'5주차'!$B$5:$D$400,2,FALSE),"불참")</f>
        <v>불참</v>
      </c>
      <c r="CY101" s="1" t="str">
        <f>IFERROR(VLOOKUP($AY101,'5주차'!$B$5:$D$400,3,FALSE),"불참")</f>
        <v>불참</v>
      </c>
      <c r="DA101" s="1">
        <v>94</v>
      </c>
      <c r="DB101" s="1" t="str">
        <f>수강생명단!D97</f>
        <v>박연지</v>
      </c>
      <c r="DC101" s="1" t="str">
        <f>IFERROR(VLOOKUP($CC101,'5주차'!$G$5:$I$400,2,FALSE),"불참")</f>
        <v>불참</v>
      </c>
      <c r="DD101" s="1" t="str">
        <f>IFERROR(VLOOKUP($CC101,'5주차'!$G$5:$I$400,3,FALSE),"불참")</f>
        <v>불참</v>
      </c>
      <c r="DF101" s="1">
        <v>94</v>
      </c>
      <c r="DG101" s="1" t="str">
        <f>수강생명단!D97</f>
        <v>박연지</v>
      </c>
      <c r="DH101" s="1" t="str">
        <f>IFERROR(VLOOKUP($CH101,'5주차'!$V$5:$X$400,2,FALSE),"불참")</f>
        <v>불참</v>
      </c>
      <c r="DI101" s="1" t="str">
        <f>IFERROR(VLOOKUP($BI101,'5주차'!$V$5:$X$400,3,FALSE),"불참")</f>
        <v>불참</v>
      </c>
      <c r="DK101" s="1">
        <v>94</v>
      </c>
      <c r="DL101" s="1" t="str">
        <f>수강생명단!D97</f>
        <v>박연지</v>
      </c>
      <c r="DM101" s="1" t="str">
        <f>IFERROR(VLOOKUP($CM101,'5주차'!$AA$5:$AC$400,2,FALSE),"불참")</f>
        <v>불참</v>
      </c>
      <c r="DN101" s="1" t="str">
        <f>IFERROR(VLOOKUP($CM101,'5주차'!$AA$5:$AC$400,3,FALSE),"불참")</f>
        <v>불참</v>
      </c>
      <c r="DP101" s="1">
        <v>94</v>
      </c>
      <c r="DQ101" s="1" t="str">
        <f>수강생명단!D97</f>
        <v>박연지</v>
      </c>
      <c r="DR101" s="1" t="str">
        <f>IFERROR(VLOOKUP(#REF!,'5주차'!$AF$5:$AH$400,2,FALSE),"불참")</f>
        <v>불참</v>
      </c>
      <c r="DS101" s="1" t="str">
        <f>IFERROR(VLOOKUP(#REF!,'5주차'!$AF$5:$AH$400,3,FALSE),"불참")</f>
        <v>불참</v>
      </c>
      <c r="DU101" s="1">
        <v>94</v>
      </c>
      <c r="DV101" s="1">
        <f>수강생명단!C97</f>
        <v>32848</v>
      </c>
      <c r="DW101" s="1" t="str">
        <f>IFERROR(VLOOKUP($DV101,'5주차'!$AK$5:$AL$400,2,FALSE),"불참")</f>
        <v>불참</v>
      </c>
      <c r="DX101" s="1" t="str">
        <f>IFERROR(VLOOKUP($DV101,'5주차'!$AK$5:$AL$400,2,FALSE),"불참")</f>
        <v>불참</v>
      </c>
    </row>
    <row r="102" spans="1:128" ht="21.95" customHeight="1" x14ac:dyDescent="0.15">
      <c r="A102" s="1">
        <f>수강생명단!$C98</f>
        <v>36665</v>
      </c>
      <c r="B102" s="1" t="str">
        <f>수강생명단!D98</f>
        <v>박예진</v>
      </c>
      <c r="C102" s="1" t="str">
        <f>IFERROR(IF(VLOOKUP($A102,'1주차'!$A$5:$D$393,3,FALSE)="","",VLOOKUP($A102,'1주차'!$A$5:$D$393,3,FALSE)),"")</f>
        <v/>
      </c>
      <c r="D102" s="1" t="str">
        <f>IFERROR(IF(VLOOKUP($Q102,'1주차'!$A$5:$D$393,4,FALSE)="","",VLOOKUP($B102,'1주차'!$Q$5:$S$393,3,FALSE)),"")</f>
        <v/>
      </c>
      <c r="F102" s="1">
        <f>수강생명단!C98</f>
        <v>36665</v>
      </c>
      <c r="G102" s="1" t="str">
        <f>수강생명단!D98</f>
        <v>박예진</v>
      </c>
      <c r="H102" s="1" t="str">
        <f>IFERROR(IF(VLOOKUP($F102,'1주차'!$F$5:$I$393,3,FALSE)="","",VLOOKUP($F102,'1주차'!$F$5:$I$393,3,FALSE)),"")</f>
        <v/>
      </c>
      <c r="I102" s="1" t="str">
        <f>IFERROR(IF(VLOOKUP($Q102,'1주차'!$F$5:$I$393,3,FALSE)="","",VLOOKUP($B102,'1주차'!$Q$5:$S$393,3,FALSE)),"")</f>
        <v/>
      </c>
      <c r="K102" s="1">
        <f>수강생명단!C98</f>
        <v>36665</v>
      </c>
      <c r="L102" s="1" t="str">
        <f>수강생명단!D98</f>
        <v>박예진</v>
      </c>
      <c r="M102" s="1" t="str">
        <f>IFERROR(IF(VLOOKUP($K102,'1주차'!$K$5:$N$393,3,FALSE)="","",VLOOKUP($K102,'1주차'!$K$5:$N$393,3,FALSE)),"")</f>
        <v/>
      </c>
      <c r="N102" s="1" t="str">
        <f>IFERROR(IF(VLOOKUP($Q102,'1주차'!$N$5:$KQ$393,3,FALSE)="","",VLOOKUP($B102,'1주차'!$Q$5:$S$393,3,FALSE)),"")</f>
        <v/>
      </c>
      <c r="P102" s="1">
        <f>수강생명단!C98</f>
        <v>36665</v>
      </c>
      <c r="Q102" s="1" t="str">
        <f>수강생명단!D98</f>
        <v>박예진</v>
      </c>
      <c r="R102" s="1" t="str">
        <f>IFERROR(IF(VLOOKUP($P102,'1주차'!$P$5:$S$393,3,FALSE)="","",VLOOKUP($P102,'1주차'!$P$5:$S$393,3,FALSE)),"")</f>
        <v/>
      </c>
      <c r="S102" s="1" t="str">
        <f>IFERROR(IF(VLOOKUP($P102,'1주차'!$P$5:$S$393,4,FALSE)="","",VLOOKUP($P102,'1주차'!$P$5:$S$393,4,FALSE)),"")</f>
        <v/>
      </c>
      <c r="U102" s="1">
        <f>수강생명단!C98</f>
        <v>36665</v>
      </c>
      <c r="V102" s="1" t="str">
        <f>수강생명단!D98</f>
        <v>박예진</v>
      </c>
      <c r="Z102" s="1">
        <f>수강생명단!$C98</f>
        <v>36665</v>
      </c>
      <c r="AA102" s="1" t="str">
        <f>수강생명단!D98</f>
        <v>박예진</v>
      </c>
      <c r="AB102" s="1">
        <f>IFERROR(IF(VLOOKUP($A102,'2주차'!$A$5:$D$406,3,FALSE)="","",VLOOKUP($A102,'2주차'!$A$5:$D$406,3,FALSE)),"")</f>
        <v>55</v>
      </c>
      <c r="AC102" s="1">
        <f>IFERROR(VLOOKUP($Z102,'2주차'!$A$5:$D$400,4,FALSE)," ")</f>
        <v>0</v>
      </c>
      <c r="AE102" s="1">
        <f>수강생명단!$C98</f>
        <v>36665</v>
      </c>
      <c r="AF102" s="1" t="str">
        <f>수강생명단!D98</f>
        <v>박예진</v>
      </c>
      <c r="AG102" s="1">
        <f>IFERROR(IF(VLOOKUP($AE102,'2주차'!$F$5:$I$406,3,FALSE)="","",VLOOKUP($F102,'2주차'!$F$5:$I$406,3,FALSE)),"")</f>
        <v>60</v>
      </c>
      <c r="AH102" s="1">
        <f>IFERROR(VLOOKUP($AE102,'2주차'!$F$5:$I$400,4,FALSE)," ")</f>
        <v>0</v>
      </c>
      <c r="AJ102" s="1">
        <f>수강생명단!$C98</f>
        <v>36665</v>
      </c>
      <c r="AK102" s="1" t="str">
        <f>수강생명단!D98</f>
        <v>박예진</v>
      </c>
      <c r="AL102" s="1">
        <f>IFERROR(IF(VLOOKUP($AJ102,'2주차'!$U$5:$X$406,3,FALSE)="","",VLOOKUP($F102,'2주차'!$U$5:$X$406,3,FALSE)),"")</f>
        <v>35</v>
      </c>
      <c r="AM102" s="1">
        <f>IFERROR(VLOOKUP($AJ102,'2주차'!$U$5:$X$400,4,FALSE)," ")</f>
        <v>0</v>
      </c>
      <c r="AO102" s="1">
        <f>수강생명단!$C98</f>
        <v>36665</v>
      </c>
      <c r="AP102" s="1" t="str">
        <f>수강생명단!D98</f>
        <v>박예진</v>
      </c>
      <c r="AQ102" s="1" t="str">
        <f>IFERROR(IF(VLOOKUP($AO102,'2주차'!$Z$5:$AC$406,3,FALSE)="","",VLOOKUP($AO102,'2주차'!$Z$5:$AC$406,3,FALSE)),"")</f>
        <v/>
      </c>
      <c r="AR102" s="1" t="str">
        <f>IFERROR(VLOOKUP($AO102,'2주차'!$Z$5:$AC$400,4,FALSE)," ")</f>
        <v xml:space="preserve"> </v>
      </c>
      <c r="AT102" s="1">
        <f>수강생명단!$C98</f>
        <v>36665</v>
      </c>
      <c r="AU102" s="1">
        <f>수강생명단!C98</f>
        <v>36665</v>
      </c>
      <c r="AV102" s="1">
        <f>IFERROR(IF(VLOOKUP($AU102,'2주차'!$AF$5:$AI$406,3,FALSE)="","",VLOOKUP($AU102,'2주차'!$AF$5:$AI$406,3,FALSE)),"")</f>
        <v>66</v>
      </c>
      <c r="AX102" s="1">
        <f>수강생명단!$C98</f>
        <v>36665</v>
      </c>
      <c r="AY102" s="1" t="str">
        <f>수강생명단!D98</f>
        <v>박예진</v>
      </c>
      <c r="AZ102" s="1" t="str">
        <f>IFERROR(IF(VLOOKUP($A102,'3주차'!$A$5:$D$406,3,FALSE)="","",VLOOKUP($A102,'3주차'!$A$5:$D$406,3,FALSE)),"")</f>
        <v>60(라)</v>
      </c>
      <c r="BA102" s="1" t="str">
        <f>IFERROR(VLOOKUP($Z102,'3주차'!$A$5:$D$400,4,FALSE)," ")</f>
        <v>라이브</v>
      </c>
      <c r="BC102" s="1">
        <f>수강생명단!$C98</f>
        <v>36665</v>
      </c>
      <c r="BD102" s="1" t="str">
        <f>수강생명단!D98</f>
        <v>박예진</v>
      </c>
      <c r="BE102" s="1" t="str">
        <f>IFERROR(IF(VLOOKUP($BC102,'3주차'!$F$5:$I$406,3,FALSE)="","",VLOOKUP($F102,'3주차'!$F$5:$I$406,3,FALSE)),"")</f>
        <v>55(라)</v>
      </c>
      <c r="BF102" s="1" t="str">
        <f>IFERROR(VLOOKUP($BC102,'3주차'!$F$5:$I$400,4,FALSE)," ")</f>
        <v>라이브</v>
      </c>
      <c r="BH102" s="1">
        <f>수강생명단!$C98</f>
        <v>36665</v>
      </c>
      <c r="BI102" s="1" t="str">
        <f>수강생명단!D98</f>
        <v>박예진</v>
      </c>
      <c r="BJ102" s="1" t="str">
        <f>IFERROR(IF(VLOOKUP($BH102,'3주차'!$K$5:$N$406,3,FALSE)="","",VLOOKUP($AJ102,'3주차'!$K$5:$XN$406,3,FALSE)),"")</f>
        <v>40(라)</v>
      </c>
      <c r="BK102" s="1" t="str">
        <f>IFERROR(VLOOKUP($BH102,'3주차'!$K$5:$N$400,4,FALSE)," ")</f>
        <v>라이브</v>
      </c>
      <c r="BM102" s="1">
        <f>수강생명단!$C98</f>
        <v>36665</v>
      </c>
      <c r="BN102" s="1" t="str">
        <f>수강생명단!D98</f>
        <v>박예진</v>
      </c>
      <c r="BO102" s="1" t="str">
        <f>IFERROR(IF(VLOOKUP($BM102,'3주차'!$P$5:$S$406,3,FALSE)="","",VLOOKUP($BM102,'3주차'!$P$5:$S$406,3,FALSE)),"")</f>
        <v>30(라)</v>
      </c>
      <c r="BP102" s="1" t="str">
        <f>IFERROR(VLOOKUP($BM102,'3주차'!$P$5:$S$400,4,FALSE)," ")</f>
        <v>라이브</v>
      </c>
      <c r="BR102" s="1">
        <f>수강생명단!$C98</f>
        <v>36665</v>
      </c>
      <c r="BS102" s="1">
        <f>수강생명단!C98</f>
        <v>36665</v>
      </c>
      <c r="BT102" s="1" t="str">
        <f>IFERROR(IF(VLOOKUP($BS102,'3주차'!$V$5:$X$406,3,FALSE)="","",VLOOKUP($BS102,'3주차'!$V$5:$X$406,3,FALSE)),"")</f>
        <v>0(라)</v>
      </c>
      <c r="BW102" s="1">
        <f>수강생명단!$C98</f>
        <v>36665</v>
      </c>
      <c r="BX102" s="1" t="str">
        <f>수강생명단!D98</f>
        <v>박예진</v>
      </c>
      <c r="BY102" s="1" t="str">
        <f>IFERROR(IF(VLOOKUP($A102,'4주차'!$A$5:$D$406,3,FALSE)="","",VLOOKUP($A102,'4주차'!$A$5:$D$406,3,FALSE)),"")</f>
        <v>45(라)</v>
      </c>
      <c r="BZ102" s="1" t="str">
        <f>IFERROR(VLOOKUP($Z102,'4주차'!$A$5:$D$400,4,FALSE)," ")</f>
        <v>라이브</v>
      </c>
      <c r="CB102" s="1">
        <f>수강생명단!$C98</f>
        <v>36665</v>
      </c>
      <c r="CC102" s="1" t="str">
        <f>수강생명단!D98</f>
        <v>박예진</v>
      </c>
      <c r="CD102" s="1" t="str">
        <f>IFERROR(IF(VLOOKUP($BC102,'4주차'!$F$5:$I$406,3,FALSE)="","",VLOOKUP($F102,'4주차'!$F$5:$I$406,3,FALSE)),"")</f>
        <v/>
      </c>
      <c r="CE102" s="1" t="str">
        <f>IFERROR(VLOOKUP($BC102,'4주차'!$F$5:$I$400,4,FALSE)," ")</f>
        <v xml:space="preserve"> </v>
      </c>
      <c r="CG102" s="1">
        <f>수강생명단!$C98</f>
        <v>36665</v>
      </c>
      <c r="CH102" s="1" t="str">
        <f>수강생명단!D98</f>
        <v>박예진</v>
      </c>
      <c r="CI102" s="1" t="str">
        <f>IFERROR(IF(VLOOKUP($BH102,'4주차'!$K$5:$N$406,3,FALSE)="","",VLOOKUP($AJ102,'4주차'!$K$5:$WU$406,3,FALSE)),"")</f>
        <v/>
      </c>
      <c r="CJ102" s="1" t="str">
        <f>IFERROR(VLOOKUP($BH102,'4주차'!$K$5:$N$400,4,FALSE)," ")</f>
        <v xml:space="preserve"> </v>
      </c>
      <c r="CL102" s="1">
        <f>수강생명단!$C98</f>
        <v>36665</v>
      </c>
      <c r="CM102" s="1" t="str">
        <f>수강생명단!D98</f>
        <v>박예진</v>
      </c>
      <c r="CN102" s="1" t="str">
        <f>IFERROR(IF(VLOOKUP($BM102,'4주차'!$P$5:$S$406,3,FALSE)="","",VLOOKUP($BM102,'4주차'!$P$5:$S$406,3,FALSE)),"")</f>
        <v/>
      </c>
      <c r="CO102" s="1" t="str">
        <f>IFERROR(VLOOKUP($BM102,'4주차'!$P$5:$S$400,4,FALSE)," ")</f>
        <v xml:space="preserve"> </v>
      </c>
      <c r="CQ102" s="1">
        <f>수강생명단!$C98</f>
        <v>36665</v>
      </c>
      <c r="CR102" s="1">
        <f>수강생명단!C98</f>
        <v>36665</v>
      </c>
      <c r="CS102" s="1" t="str">
        <f>IFERROR(IF(VLOOKUP($BS102,'4주차'!$V$5:$X$406,3,FALSE)="","",VLOOKUP($BS102,'4주차'!$V$5:$X$406,3,FALSE)),"")</f>
        <v>0(라)</v>
      </c>
      <c r="CV102" s="1">
        <v>95</v>
      </c>
      <c r="CW102" s="1" t="str">
        <f>수강생명단!D98</f>
        <v>박예진</v>
      </c>
      <c r="CX102" s="1" t="str">
        <f>IFERROR(VLOOKUP($BX102,'5주차'!$B$5:$D$400,2,FALSE),"불참")</f>
        <v>탈락</v>
      </c>
      <c r="CY102" s="1" t="str">
        <f>IFERROR(VLOOKUP($AY102,'5주차'!$B$5:$D$400,3,FALSE),"불참")</f>
        <v>탈락</v>
      </c>
      <c r="DA102" s="1">
        <v>95</v>
      </c>
      <c r="DB102" s="1" t="str">
        <f>수강생명단!D98</f>
        <v>박예진</v>
      </c>
      <c r="DC102" s="1" t="str">
        <f>IFERROR(VLOOKUP($CC102,'5주차'!$G$5:$I$400,2,FALSE),"불참")</f>
        <v>탈락</v>
      </c>
      <c r="DD102" s="1" t="str">
        <f>IFERROR(VLOOKUP($CC102,'5주차'!$G$5:$I$400,3,FALSE),"불참")</f>
        <v>탈락</v>
      </c>
      <c r="DF102" s="1">
        <v>95</v>
      </c>
      <c r="DG102" s="1" t="str">
        <f>수강생명단!D98</f>
        <v>박예진</v>
      </c>
      <c r="DH102" s="1" t="str">
        <f>IFERROR(VLOOKUP($CH102,'5주차'!$V$5:$X$400,2,FALSE),"불참")</f>
        <v>탈락</v>
      </c>
      <c r="DI102" s="1" t="str">
        <f>IFERROR(VLOOKUP($BI102,'5주차'!$V$5:$X$400,3,FALSE),"불참")</f>
        <v>탈락</v>
      </c>
      <c r="DK102" s="1">
        <v>95</v>
      </c>
      <c r="DL102" s="1" t="str">
        <f>수강생명단!D98</f>
        <v>박예진</v>
      </c>
      <c r="DM102" s="1" t="str">
        <f>IFERROR(VLOOKUP($CM102,'5주차'!$AA$5:$AC$400,2,FALSE),"불참")</f>
        <v>불참</v>
      </c>
      <c r="DN102" s="1" t="str">
        <f>IFERROR(VLOOKUP($CM102,'5주차'!$AA$5:$AC$400,3,FALSE),"불참")</f>
        <v>불참</v>
      </c>
      <c r="DP102" s="1">
        <v>95</v>
      </c>
      <c r="DQ102" s="1" t="str">
        <f>수강생명단!D98</f>
        <v>박예진</v>
      </c>
      <c r="DR102" s="1" t="str">
        <f>IFERROR(VLOOKUP(#REF!,'5주차'!$AF$5:$AH$400,2,FALSE),"불참")</f>
        <v>불참</v>
      </c>
      <c r="DS102" s="1" t="str">
        <f>IFERROR(VLOOKUP(#REF!,'5주차'!$AF$5:$AH$400,3,FALSE),"불참")</f>
        <v>불참</v>
      </c>
      <c r="DU102" s="1">
        <v>95</v>
      </c>
      <c r="DV102" s="1">
        <f>수강생명단!C98</f>
        <v>36665</v>
      </c>
      <c r="DW102" s="1" t="str">
        <f>IFERROR(VLOOKUP($DV102,'5주차'!$AK$5:$AL$400,2,FALSE),"불참")</f>
        <v>탈락</v>
      </c>
      <c r="DX102" s="1" t="str">
        <f>IFERROR(VLOOKUP($DV102,'5주차'!$AK$5:$AL$400,2,FALSE),"불참")</f>
        <v>탈락</v>
      </c>
    </row>
    <row r="103" spans="1:128" ht="21.95" customHeight="1" x14ac:dyDescent="0.15">
      <c r="A103" s="1">
        <f>수강생명단!$C99</f>
        <v>45061</v>
      </c>
      <c r="B103" s="1" t="str">
        <f>수강생명단!D99</f>
        <v>박윤정</v>
      </c>
      <c r="C103" s="1">
        <f>IFERROR(IF(VLOOKUP($A103,'1주차'!$A$5:$D$393,3,FALSE)="","",VLOOKUP($A103,'1주차'!$A$5:$D$393,3,FALSE)),"")</f>
        <v>90</v>
      </c>
      <c r="D103" s="1" t="str">
        <f>IFERROR(IF(VLOOKUP($Q103,'1주차'!$A$5:$D$393,4,FALSE)="","",VLOOKUP($B103,'1주차'!$Q$5:$S$393,3,FALSE)),"")</f>
        <v/>
      </c>
      <c r="F103" s="1">
        <f>수강생명단!C99</f>
        <v>45061</v>
      </c>
      <c r="G103" s="1" t="str">
        <f>수강생명단!D99</f>
        <v>박윤정</v>
      </c>
      <c r="H103" s="1">
        <f>IFERROR(IF(VLOOKUP($F103,'1주차'!$F$5:$I$393,3,FALSE)="","",VLOOKUP($F103,'1주차'!$F$5:$I$393,3,FALSE)),"")</f>
        <v>95</v>
      </c>
      <c r="I103" s="1" t="str">
        <f>IFERROR(IF(VLOOKUP($Q103,'1주차'!$F$5:$I$393,3,FALSE)="","",VLOOKUP($B103,'1주차'!$Q$5:$S$393,3,FALSE)),"")</f>
        <v/>
      </c>
      <c r="K103" s="1">
        <f>수강생명단!C99</f>
        <v>45061</v>
      </c>
      <c r="L103" s="1" t="str">
        <f>수강생명단!D99</f>
        <v>박윤정</v>
      </c>
      <c r="M103" s="1">
        <f>IFERROR(IF(VLOOKUP($K103,'1주차'!$K$5:$N$393,3,FALSE)="","",VLOOKUP($K103,'1주차'!$K$5:$N$393,3,FALSE)),"")</f>
        <v>90</v>
      </c>
      <c r="N103" s="1" t="str">
        <f>IFERROR(IF(VLOOKUP($Q103,'1주차'!$N$5:$KQ$393,3,FALSE)="","",VLOOKUP($B103,'1주차'!$Q$5:$S$393,3,FALSE)),"")</f>
        <v/>
      </c>
      <c r="P103" s="1">
        <f>수강생명단!C99</f>
        <v>45061</v>
      </c>
      <c r="Q103" s="1" t="str">
        <f>수강생명단!D99</f>
        <v>박윤정</v>
      </c>
      <c r="R103" s="1">
        <f>IFERROR(IF(VLOOKUP($P103,'1주차'!$P$5:$S$393,3,FALSE)="","",VLOOKUP($P103,'1주차'!$P$5:$S$393,3,FALSE)),"")</f>
        <v>100</v>
      </c>
      <c r="S103" s="1">
        <f>IFERROR(IF(VLOOKUP($P103,'1주차'!$P$5:$S$393,4,FALSE)="","",VLOOKUP($P103,'1주차'!$P$5:$S$393,4,FALSE)),"")</f>
        <v>100</v>
      </c>
      <c r="U103" s="1">
        <f>수강생명단!C99</f>
        <v>45061</v>
      </c>
      <c r="V103" s="1" t="str">
        <f>수강생명단!D99</f>
        <v>박윤정</v>
      </c>
      <c r="Z103" s="1">
        <f>수강생명단!$C99</f>
        <v>45061</v>
      </c>
      <c r="AA103" s="1" t="str">
        <f>수강생명단!D99</f>
        <v>박윤정</v>
      </c>
      <c r="AB103" s="1">
        <f>IFERROR(IF(VLOOKUP($A103,'2주차'!$A$5:$D$406,3,FALSE)="","",VLOOKUP($A103,'2주차'!$A$5:$D$406,3,FALSE)),"")</f>
        <v>100</v>
      </c>
      <c r="AC103" s="1">
        <f>IFERROR(VLOOKUP($Z103,'2주차'!$A$5:$D$400,4,FALSE)," ")</f>
        <v>100</v>
      </c>
      <c r="AE103" s="1">
        <f>수강생명단!$C99</f>
        <v>45061</v>
      </c>
      <c r="AF103" s="1" t="str">
        <f>수강생명단!D99</f>
        <v>박윤정</v>
      </c>
      <c r="AG103" s="1">
        <f>IFERROR(IF(VLOOKUP($AE103,'2주차'!$F$5:$I$406,3,FALSE)="","",VLOOKUP($F103,'2주차'!$F$5:$I$406,3,FALSE)),"")</f>
        <v>95</v>
      </c>
      <c r="AH103" s="1">
        <f>IFERROR(VLOOKUP($AE103,'2주차'!$F$5:$I$400,4,FALSE)," ")</f>
        <v>70</v>
      </c>
      <c r="AJ103" s="1">
        <f>수강생명단!$C99</f>
        <v>45061</v>
      </c>
      <c r="AK103" s="1" t="str">
        <f>수강생명단!D99</f>
        <v>박윤정</v>
      </c>
      <c r="AL103" s="1">
        <f>IFERROR(IF(VLOOKUP($AJ103,'2주차'!$U$5:$X$406,3,FALSE)="","",VLOOKUP($F103,'2주차'!$U$5:$X$406,3,FALSE)),"")</f>
        <v>85</v>
      </c>
      <c r="AM103" s="1">
        <f>IFERROR(VLOOKUP($AJ103,'2주차'!$U$5:$X$400,4,FALSE)," ")</f>
        <v>60</v>
      </c>
      <c r="AO103" s="1">
        <f>수강생명단!$C99</f>
        <v>45061</v>
      </c>
      <c r="AP103" s="1" t="str">
        <f>수강생명단!D99</f>
        <v>박윤정</v>
      </c>
      <c r="AQ103" s="1">
        <f>IFERROR(IF(VLOOKUP($AO103,'2주차'!$Z$5:$AC$406,3,FALSE)="","",VLOOKUP($AO103,'2주차'!$Z$5:$AC$406,3,FALSE)),"")</f>
        <v>85</v>
      </c>
      <c r="AR103" s="1">
        <f>IFERROR(VLOOKUP($AO103,'2주차'!$Z$5:$AC$400,4,FALSE)," ")</f>
        <v>100</v>
      </c>
      <c r="AT103" s="1">
        <f>수강생명단!$C99</f>
        <v>45061</v>
      </c>
      <c r="AU103" s="1">
        <f>수강생명단!C99</f>
        <v>45061</v>
      </c>
      <c r="AV103" s="1">
        <f>IFERROR(IF(VLOOKUP($AU103,'2주차'!$AF$5:$AI$406,3,FALSE)="","",VLOOKUP($AU103,'2주차'!$AF$5:$AI$406,3,FALSE)),"")</f>
        <v>99</v>
      </c>
      <c r="AX103" s="1">
        <f>수강생명단!$C99</f>
        <v>45061</v>
      </c>
      <c r="AY103" s="1" t="str">
        <f>수강생명단!D99</f>
        <v>박윤정</v>
      </c>
      <c r="AZ103" s="1">
        <f>IFERROR(IF(VLOOKUP($A103,'3주차'!$A$5:$D$406,3,FALSE)="","",VLOOKUP($A103,'3주차'!$A$5:$D$406,3,FALSE)),"")</f>
        <v>95</v>
      </c>
      <c r="BA103" s="1">
        <f>IFERROR(VLOOKUP($Z103,'3주차'!$A$5:$D$400,4,FALSE)," ")</f>
        <v>100</v>
      </c>
      <c r="BC103" s="1">
        <f>수강생명단!$C99</f>
        <v>45061</v>
      </c>
      <c r="BD103" s="1" t="str">
        <f>수강생명단!D99</f>
        <v>박윤정</v>
      </c>
      <c r="BE103" s="1">
        <f>IFERROR(IF(VLOOKUP($BC103,'3주차'!$F$5:$I$406,3,FALSE)="","",VLOOKUP($F103,'3주차'!$F$5:$I$406,3,FALSE)),"")</f>
        <v>90</v>
      </c>
      <c r="BF103" s="1">
        <f>IFERROR(VLOOKUP($BC103,'3주차'!$F$5:$I$400,4,FALSE)," ")</f>
        <v>50</v>
      </c>
      <c r="BH103" s="1">
        <f>수강생명단!$C99</f>
        <v>45061</v>
      </c>
      <c r="BI103" s="1" t="str">
        <f>수강생명단!D99</f>
        <v>박윤정</v>
      </c>
      <c r="BJ103" s="1">
        <f>IFERROR(IF(VLOOKUP($BH103,'3주차'!$K$5:$N$406,3,FALSE)="","",VLOOKUP($AJ103,'3주차'!$K$5:$XN$406,3,FALSE)),"")</f>
        <v>100</v>
      </c>
      <c r="BK103" s="1">
        <f>IFERROR(VLOOKUP($BH103,'3주차'!$K$5:$N$400,4,FALSE)," ")</f>
        <v>90</v>
      </c>
      <c r="BM103" s="1">
        <f>수강생명단!$C99</f>
        <v>45061</v>
      </c>
      <c r="BN103" s="1" t="str">
        <f>수강생명단!D99</f>
        <v>박윤정</v>
      </c>
      <c r="BO103" s="1">
        <f>IFERROR(IF(VLOOKUP($BM103,'3주차'!$P$5:$S$406,3,FALSE)="","",VLOOKUP($BM103,'3주차'!$P$5:$S$406,3,FALSE)),"")</f>
        <v>80</v>
      </c>
      <c r="BP103" s="1">
        <f>IFERROR(VLOOKUP($BM103,'3주차'!$P$5:$S$400,4,FALSE)," ")</f>
        <v>90</v>
      </c>
      <c r="BR103" s="1">
        <f>수강생명단!$C99</f>
        <v>45061</v>
      </c>
      <c r="BS103" s="1">
        <f>수강생명단!C99</f>
        <v>45061</v>
      </c>
      <c r="BT103" s="1">
        <f>IFERROR(IF(VLOOKUP($BS103,'3주차'!$V$5:$X$406,3,FALSE)="","",VLOOKUP($BS103,'3주차'!$V$5:$X$406,3,FALSE)),"")</f>
        <v>100</v>
      </c>
      <c r="BW103" s="1">
        <f>수강생명단!$C99</f>
        <v>45061</v>
      </c>
      <c r="BX103" s="1" t="str">
        <f>수강생명단!D99</f>
        <v>박윤정</v>
      </c>
      <c r="BY103" s="1">
        <f>IFERROR(IF(VLOOKUP($A103,'4주차'!$A$5:$D$406,3,FALSE)="","",VLOOKUP($A103,'4주차'!$A$5:$D$406,3,FALSE)),"")</f>
        <v>90</v>
      </c>
      <c r="BZ103" s="1">
        <f>IFERROR(VLOOKUP($Z103,'4주차'!$A$5:$D$400,4,FALSE)," ")</f>
        <v>50</v>
      </c>
      <c r="CB103" s="1">
        <f>수강생명단!$C99</f>
        <v>45061</v>
      </c>
      <c r="CC103" s="1" t="str">
        <f>수강생명단!D99</f>
        <v>박윤정</v>
      </c>
      <c r="CD103" s="1">
        <f>IFERROR(IF(VLOOKUP($BC103,'4주차'!$F$5:$I$406,3,FALSE)="","",VLOOKUP($F103,'4주차'!$F$5:$I$406,3,FALSE)),"")</f>
        <v>100</v>
      </c>
      <c r="CE103" s="1">
        <f>IFERROR(VLOOKUP($BC103,'4주차'!$F$5:$I$400,4,FALSE)," ")</f>
        <v>70</v>
      </c>
      <c r="CG103" s="1">
        <f>수강생명단!$C99</f>
        <v>45061</v>
      </c>
      <c r="CH103" s="1" t="str">
        <f>수강생명단!D99</f>
        <v>박윤정</v>
      </c>
      <c r="CI103" s="1">
        <f>IFERROR(IF(VLOOKUP($BH103,'4주차'!$K$5:$N$406,3,FALSE)="","",VLOOKUP($AJ103,'4주차'!$K$5:$WU$406,3,FALSE)),"")</f>
        <v>80</v>
      </c>
      <c r="CJ103" s="1">
        <f>IFERROR(VLOOKUP($BH103,'4주차'!$K$5:$N$400,4,FALSE)," ")</f>
        <v>70</v>
      </c>
      <c r="CL103" s="1">
        <f>수강생명단!$C99</f>
        <v>45061</v>
      </c>
      <c r="CM103" s="1" t="str">
        <f>수강생명단!D99</f>
        <v>박윤정</v>
      </c>
      <c r="CN103" s="1" t="str">
        <f>IFERROR(IF(VLOOKUP($BM103,'4주차'!$P$5:$S$406,3,FALSE)="","",VLOOKUP($BM103,'4주차'!$P$5:$S$406,3,FALSE)),"")</f>
        <v>85(라)</v>
      </c>
      <c r="CO103" s="1" t="str">
        <f>IFERROR(VLOOKUP($BM103,'4주차'!$P$5:$S$400,4,FALSE)," ")</f>
        <v>라이브</v>
      </c>
      <c r="CQ103" s="1">
        <f>수강생명단!$C99</f>
        <v>45061</v>
      </c>
      <c r="CR103" s="1">
        <f>수강생명단!C99</f>
        <v>45061</v>
      </c>
      <c r="CS103" s="1" t="str">
        <f>IFERROR(IF(VLOOKUP($BS103,'4주차'!$V$5:$X$406,3,FALSE)="","",VLOOKUP($BS103,'4주차'!$V$5:$X$406,3,FALSE)),"")</f>
        <v>96(라)</v>
      </c>
      <c r="CV103" s="1">
        <v>96</v>
      </c>
      <c r="CW103" s="1" t="str">
        <f>수강생명단!D99</f>
        <v>박윤정</v>
      </c>
      <c r="CX103" s="1">
        <f>IFERROR(VLOOKUP($BX103,'5주차'!$B$5:$D$400,2,FALSE),"불참")</f>
        <v>90</v>
      </c>
      <c r="CY103" s="1">
        <f>IFERROR(VLOOKUP($AY103,'5주차'!$B$5:$D$400,3,FALSE),"불참")</f>
        <v>70</v>
      </c>
      <c r="DA103" s="1">
        <v>96</v>
      </c>
      <c r="DB103" s="1" t="str">
        <f>수강생명단!D99</f>
        <v>박윤정</v>
      </c>
      <c r="DC103" s="1" t="str">
        <f>IFERROR(VLOOKUP($CC103,'5주차'!$G$5:$I$400,2,FALSE),"불참")</f>
        <v>불참</v>
      </c>
      <c r="DD103" s="1" t="str">
        <f>IFERROR(VLOOKUP($CC103,'5주차'!$G$5:$I$400,3,FALSE),"불참")</f>
        <v>불참</v>
      </c>
      <c r="DF103" s="1">
        <v>96</v>
      </c>
      <c r="DG103" s="1" t="str">
        <f>수강생명단!D99</f>
        <v>박윤정</v>
      </c>
      <c r="DH103" s="1" t="str">
        <f>IFERROR(VLOOKUP($CH103,'5주차'!$V$5:$X$400,2,FALSE),"불참")</f>
        <v>불참</v>
      </c>
      <c r="DI103" s="1" t="str">
        <f>IFERROR(VLOOKUP($BI103,'5주차'!$V$5:$X$400,3,FALSE),"불참")</f>
        <v>불참</v>
      </c>
      <c r="DK103" s="1">
        <v>96</v>
      </c>
      <c r="DL103" s="1" t="str">
        <f>수강생명단!D99</f>
        <v>박윤정</v>
      </c>
      <c r="DM103" s="1" t="str">
        <f>IFERROR(VLOOKUP($CM103,'5주차'!$AA$5:$AC$400,2,FALSE),"불참")</f>
        <v>불참</v>
      </c>
      <c r="DN103" s="1" t="str">
        <f>IFERROR(VLOOKUP($CM103,'5주차'!$AA$5:$AC$400,3,FALSE),"불참")</f>
        <v>불참</v>
      </c>
      <c r="DP103" s="1">
        <v>96</v>
      </c>
      <c r="DQ103" s="1" t="str">
        <f>수강생명단!D99</f>
        <v>박윤정</v>
      </c>
      <c r="DR103" s="1" t="str">
        <f>IFERROR(VLOOKUP(#REF!,'5주차'!$AF$5:$AH$400,2,FALSE),"불참")</f>
        <v>불참</v>
      </c>
      <c r="DS103" s="1" t="str">
        <f>IFERROR(VLOOKUP(#REF!,'5주차'!$AF$5:$AH$400,3,FALSE),"불참")</f>
        <v>불참</v>
      </c>
      <c r="DU103" s="1">
        <v>96</v>
      </c>
      <c r="DV103" s="1">
        <f>수강생명단!C99</f>
        <v>45061</v>
      </c>
      <c r="DW103" s="1" t="str">
        <f>IFERROR(VLOOKUP($DV103,'5주차'!$AK$5:$AL$400,2,FALSE),"불참")</f>
        <v>불참</v>
      </c>
      <c r="DX103" s="1" t="str">
        <f>IFERROR(VLOOKUP($DV103,'5주차'!$AK$5:$AL$400,2,FALSE),"불참")</f>
        <v>불참</v>
      </c>
    </row>
    <row r="104" spans="1:128" ht="21.95" customHeight="1" x14ac:dyDescent="0.15">
      <c r="A104" s="1">
        <f>수강생명단!$C100</f>
        <v>35192</v>
      </c>
      <c r="B104" s="1" t="str">
        <f>수강생명단!D100</f>
        <v>박인혜</v>
      </c>
      <c r="C104" s="1">
        <f>IFERROR(IF(VLOOKUP($A104,'1주차'!$A$5:$D$393,3,FALSE)="","",VLOOKUP($A104,'1주차'!$A$5:$D$393,3,FALSE)),"")</f>
        <v>75</v>
      </c>
      <c r="D104" s="1" t="str">
        <f>IFERROR(IF(VLOOKUP($Q104,'1주차'!$A$5:$D$393,4,FALSE)="","",VLOOKUP($B104,'1주차'!$Q$5:$S$393,3,FALSE)),"")</f>
        <v/>
      </c>
      <c r="F104" s="1">
        <f>수강생명단!C100</f>
        <v>35192</v>
      </c>
      <c r="G104" s="1" t="str">
        <f>수강생명단!D100</f>
        <v>박인혜</v>
      </c>
      <c r="H104" s="1">
        <f>IFERROR(IF(VLOOKUP($F104,'1주차'!$F$5:$I$393,3,FALSE)="","",VLOOKUP($F104,'1주차'!$F$5:$I$393,3,FALSE)),"")</f>
        <v>70</v>
      </c>
      <c r="I104" s="1" t="str">
        <f>IFERROR(IF(VLOOKUP($Q104,'1주차'!$F$5:$I$393,3,FALSE)="","",VLOOKUP($B104,'1주차'!$Q$5:$S$393,3,FALSE)),"")</f>
        <v/>
      </c>
      <c r="K104" s="1">
        <f>수강생명단!C100</f>
        <v>35192</v>
      </c>
      <c r="L104" s="1" t="str">
        <f>수강생명단!D100</f>
        <v>박인혜</v>
      </c>
      <c r="M104" s="1">
        <f>IFERROR(IF(VLOOKUP($K104,'1주차'!$K$5:$N$393,3,FALSE)="","",VLOOKUP($K104,'1주차'!$K$5:$N$393,3,FALSE)),"")</f>
        <v>85</v>
      </c>
      <c r="N104" s="1" t="str">
        <f>IFERROR(IF(VLOOKUP($Q104,'1주차'!$N$5:$KQ$393,3,FALSE)="","",VLOOKUP($B104,'1주차'!$Q$5:$S$393,3,FALSE)),"")</f>
        <v/>
      </c>
      <c r="P104" s="1">
        <f>수강생명단!C100</f>
        <v>35192</v>
      </c>
      <c r="Q104" s="1" t="str">
        <f>수강생명단!D100</f>
        <v>박인혜</v>
      </c>
      <c r="R104" s="1">
        <f>IFERROR(IF(VLOOKUP($P104,'1주차'!$P$5:$S$393,3,FALSE)="","",VLOOKUP($P104,'1주차'!$P$5:$S$393,3,FALSE)),"")</f>
        <v>75</v>
      </c>
      <c r="S104" s="1">
        <f>IFERROR(IF(VLOOKUP($P104,'1주차'!$P$5:$S$393,4,FALSE)="","",VLOOKUP($P104,'1주차'!$P$5:$S$393,4,FALSE)),"")</f>
        <v>90</v>
      </c>
      <c r="U104" s="1">
        <f>수강생명단!C100</f>
        <v>35192</v>
      </c>
      <c r="V104" s="1" t="str">
        <f>수강생명단!D100</f>
        <v>박인혜</v>
      </c>
      <c r="Z104" s="1">
        <f>수강생명단!$C100</f>
        <v>35192</v>
      </c>
      <c r="AA104" s="1" t="str">
        <f>수강생명단!D100</f>
        <v>박인혜</v>
      </c>
      <c r="AB104" s="1">
        <f>IFERROR(IF(VLOOKUP($A104,'2주차'!$A$5:$D$406,3,FALSE)="","",VLOOKUP($A104,'2주차'!$A$5:$D$406,3,FALSE)),"")</f>
        <v>90</v>
      </c>
      <c r="AC104" s="1">
        <f>IFERROR(VLOOKUP($Z104,'2주차'!$A$5:$D$400,4,FALSE)," ")</f>
        <v>80</v>
      </c>
      <c r="AE104" s="1">
        <f>수강생명단!$C100</f>
        <v>35192</v>
      </c>
      <c r="AF104" s="1" t="str">
        <f>수강생명단!D100</f>
        <v>박인혜</v>
      </c>
      <c r="AG104" s="1">
        <f>IFERROR(IF(VLOOKUP($AE104,'2주차'!$F$5:$I$406,3,FALSE)="","",VLOOKUP($F104,'2주차'!$F$5:$I$406,3,FALSE)),"")</f>
        <v>80</v>
      </c>
      <c r="AH104" s="1">
        <f>IFERROR(VLOOKUP($AE104,'2주차'!$F$5:$I$400,4,FALSE)," ")</f>
        <v>70</v>
      </c>
      <c r="AJ104" s="1">
        <f>수강생명단!$C100</f>
        <v>35192</v>
      </c>
      <c r="AK104" s="1" t="str">
        <f>수강생명단!D100</f>
        <v>박인혜</v>
      </c>
      <c r="AL104" s="1" t="str">
        <f>IFERROR(IF(VLOOKUP($AJ104,'2주차'!$U$5:$X$406,3,FALSE)="","",VLOOKUP($F104,'2주차'!$U$5:$X$406,3,FALSE)),"")</f>
        <v>35(라)</v>
      </c>
      <c r="AM104" s="1" t="str">
        <f>IFERROR(VLOOKUP($AJ104,'2주차'!$U$5:$X$400,4,FALSE)," ")</f>
        <v>라이브</v>
      </c>
      <c r="AO104" s="1">
        <f>수강생명단!$C100</f>
        <v>35192</v>
      </c>
      <c r="AP104" s="1" t="str">
        <f>수강생명단!D100</f>
        <v>박인혜</v>
      </c>
      <c r="AQ104" s="1">
        <f>IFERROR(IF(VLOOKUP($AO104,'2주차'!$Z$5:$AC$406,3,FALSE)="","",VLOOKUP($AO104,'2주차'!$Z$5:$AC$406,3,FALSE)),"")</f>
        <v>75</v>
      </c>
      <c r="AR104" s="1">
        <f>IFERROR(VLOOKUP($AO104,'2주차'!$Z$5:$AC$400,4,FALSE)," ")</f>
        <v>60</v>
      </c>
      <c r="AT104" s="1">
        <f>수강생명단!$C100</f>
        <v>35192</v>
      </c>
      <c r="AU104" s="1">
        <f>수강생명단!C100</f>
        <v>35192</v>
      </c>
      <c r="AV104" s="1">
        <f>IFERROR(IF(VLOOKUP($AU104,'2주차'!$AF$5:$AI$406,3,FALSE)="","",VLOOKUP($AU104,'2주차'!$AF$5:$AI$406,3,FALSE)),"")</f>
        <v>95</v>
      </c>
      <c r="AX104" s="1">
        <f>수강생명단!$C100</f>
        <v>35192</v>
      </c>
      <c r="AY104" s="1" t="str">
        <f>수강생명단!D100</f>
        <v>박인혜</v>
      </c>
      <c r="AZ104" s="1">
        <f>IFERROR(IF(VLOOKUP($A104,'3주차'!$A$5:$D$406,3,FALSE)="","",VLOOKUP($A104,'3주차'!$A$5:$D$406,3,FALSE)),"")</f>
        <v>80</v>
      </c>
      <c r="BA104" s="1">
        <f>IFERROR(VLOOKUP($Z104,'3주차'!$A$5:$D$400,4,FALSE)," ")</f>
        <v>100</v>
      </c>
      <c r="BC104" s="1">
        <f>수강생명단!$C100</f>
        <v>35192</v>
      </c>
      <c r="BD104" s="1" t="str">
        <f>수강생명단!D100</f>
        <v>박인혜</v>
      </c>
      <c r="BE104" s="1">
        <f>IFERROR(IF(VLOOKUP($BC104,'3주차'!$F$5:$I$406,3,FALSE)="","",VLOOKUP($F104,'3주차'!$F$5:$I$406,3,FALSE)),"")</f>
        <v>90</v>
      </c>
      <c r="BF104" s="1">
        <f>IFERROR(VLOOKUP($BC104,'3주차'!$F$5:$I$400,4,FALSE)," ")</f>
        <v>90</v>
      </c>
      <c r="BH104" s="1">
        <f>수강생명단!$C100</f>
        <v>35192</v>
      </c>
      <c r="BI104" s="1" t="str">
        <f>수강생명단!D100</f>
        <v>박인혜</v>
      </c>
      <c r="BJ104" s="1">
        <f>IFERROR(IF(VLOOKUP($BH104,'3주차'!$K$5:$N$406,3,FALSE)="","",VLOOKUP($AJ104,'3주차'!$K$5:$XN$406,3,FALSE)),"")</f>
        <v>30</v>
      </c>
      <c r="BK104" s="1">
        <f>IFERROR(VLOOKUP($BH104,'3주차'!$K$5:$N$400,4,FALSE)," ")</f>
        <v>60</v>
      </c>
      <c r="BM104" s="1">
        <f>수강생명단!$C100</f>
        <v>35192</v>
      </c>
      <c r="BN104" s="1" t="str">
        <f>수강생명단!D100</f>
        <v>박인혜</v>
      </c>
      <c r="BO104" s="1" t="str">
        <f>IFERROR(IF(VLOOKUP($BM104,'3주차'!$P$5:$S$406,3,FALSE)="","",VLOOKUP($BM104,'3주차'!$P$5:$S$406,3,FALSE)),"")</f>
        <v>30(라)</v>
      </c>
      <c r="BP104" s="1" t="str">
        <f>IFERROR(VLOOKUP($BM104,'3주차'!$P$5:$S$400,4,FALSE)," ")</f>
        <v>라이브</v>
      </c>
      <c r="BR104" s="1">
        <f>수강생명단!$C100</f>
        <v>35192</v>
      </c>
      <c r="BS104" s="1">
        <f>수강생명단!C100</f>
        <v>35192</v>
      </c>
      <c r="BT104" s="1">
        <f>IFERROR(IF(VLOOKUP($BS104,'3주차'!$V$5:$X$406,3,FALSE)="","",VLOOKUP($BS104,'3주차'!$V$5:$X$406,3,FALSE)),"")</f>
        <v>96</v>
      </c>
      <c r="BW104" s="1">
        <f>수강생명단!$C100</f>
        <v>35192</v>
      </c>
      <c r="BX104" s="1" t="str">
        <f>수강생명단!D100</f>
        <v>박인혜</v>
      </c>
      <c r="BY104" s="1" t="str">
        <f>IFERROR(IF(VLOOKUP($A104,'4주차'!$A$5:$D$406,3,FALSE)="","",VLOOKUP($A104,'4주차'!$A$5:$D$406,3,FALSE)),"")</f>
        <v>30(라)</v>
      </c>
      <c r="BZ104" s="1" t="str">
        <f>IFERROR(VLOOKUP($Z104,'4주차'!$A$5:$D$400,4,FALSE)," ")</f>
        <v>라이브</v>
      </c>
      <c r="CB104" s="1">
        <f>수강생명단!$C100</f>
        <v>35192</v>
      </c>
      <c r="CC104" s="1" t="str">
        <f>수강생명단!D100</f>
        <v>박인혜</v>
      </c>
      <c r="CD104" s="1" t="str">
        <f>IFERROR(IF(VLOOKUP($BC104,'4주차'!$F$5:$I$406,3,FALSE)="","",VLOOKUP($F104,'4주차'!$F$5:$I$406,3,FALSE)),"")</f>
        <v>50(라)</v>
      </c>
      <c r="CE104" s="1" t="str">
        <f>IFERROR(VLOOKUP($BC104,'4주차'!$F$5:$I$400,4,FALSE)," ")</f>
        <v>라이브</v>
      </c>
      <c r="CG104" s="1">
        <f>수강생명단!$C100</f>
        <v>35192</v>
      </c>
      <c r="CH104" s="1" t="str">
        <f>수강생명단!D100</f>
        <v>박인혜</v>
      </c>
      <c r="CI104" s="1" t="str">
        <f>IFERROR(IF(VLOOKUP($BH104,'4주차'!$K$5:$N$406,3,FALSE)="","",VLOOKUP($AJ104,'4주차'!$K$5:$WU$406,3,FALSE)),"")</f>
        <v>30(라)</v>
      </c>
      <c r="CJ104" s="1" t="str">
        <f>IFERROR(VLOOKUP($BH104,'4주차'!$K$5:$N$400,4,FALSE)," ")</f>
        <v>라이브</v>
      </c>
      <c r="CL104" s="1">
        <f>수강생명단!$C100</f>
        <v>35192</v>
      </c>
      <c r="CM104" s="1" t="str">
        <f>수강생명단!D100</f>
        <v>박인혜</v>
      </c>
      <c r="CN104" s="1">
        <f>IFERROR(IF(VLOOKUP($BM104,'4주차'!$P$5:$S$406,3,FALSE)="","",VLOOKUP($BM104,'4주차'!$P$5:$S$406,3,FALSE)),"")</f>
        <v>80</v>
      </c>
      <c r="CO104" s="1">
        <f>IFERROR(VLOOKUP($BM104,'4주차'!$P$5:$S$400,4,FALSE)," ")</f>
        <v>100</v>
      </c>
      <c r="CQ104" s="1">
        <f>수강생명단!$C100</f>
        <v>35192</v>
      </c>
      <c r="CR104" s="1">
        <f>수강생명단!C100</f>
        <v>35192</v>
      </c>
      <c r="CS104" s="1">
        <f>IFERROR(IF(VLOOKUP($BS104,'4주차'!$V$5:$X$406,3,FALSE)="","",VLOOKUP($BS104,'4주차'!$V$5:$X$406,3,FALSE)),"")</f>
        <v>96</v>
      </c>
      <c r="CV104" s="1">
        <v>97</v>
      </c>
      <c r="CW104" s="1" t="str">
        <f>수강생명단!D100</f>
        <v>박인혜</v>
      </c>
      <c r="CX104" s="1">
        <f>IFERROR(VLOOKUP($BX104,'5주차'!$B$5:$D$400,2,FALSE),"불참")</f>
        <v>85</v>
      </c>
      <c r="CY104" s="1">
        <f>IFERROR(VLOOKUP($AY104,'5주차'!$B$5:$D$400,3,FALSE),"불참")</f>
        <v>90</v>
      </c>
      <c r="DA104" s="1">
        <v>97</v>
      </c>
      <c r="DB104" s="1" t="str">
        <f>수강생명단!D100</f>
        <v>박인혜</v>
      </c>
      <c r="DC104" s="1" t="str">
        <f>IFERROR(VLOOKUP($CC104,'5주차'!$G$5:$I$400,2,FALSE),"불참")</f>
        <v>불참</v>
      </c>
      <c r="DD104" s="1" t="str">
        <f>IFERROR(VLOOKUP($CC104,'5주차'!$G$5:$I$400,3,FALSE),"불참")</f>
        <v>불참</v>
      </c>
      <c r="DF104" s="1">
        <v>97</v>
      </c>
      <c r="DG104" s="1" t="str">
        <f>수강생명단!D100</f>
        <v>박인혜</v>
      </c>
      <c r="DH104" s="1" t="str">
        <f>IFERROR(VLOOKUP($CH104,'5주차'!$V$5:$X$400,2,FALSE),"불참")</f>
        <v>불참</v>
      </c>
      <c r="DI104" s="1" t="str">
        <f>IFERROR(VLOOKUP($BI104,'5주차'!$V$5:$X$400,3,FALSE),"불참")</f>
        <v>불참</v>
      </c>
      <c r="DK104" s="1">
        <v>97</v>
      </c>
      <c r="DL104" s="1" t="str">
        <f>수강생명단!D100</f>
        <v>박인혜</v>
      </c>
      <c r="DM104" s="1" t="str">
        <f>IFERROR(VLOOKUP($CM104,'5주차'!$AA$5:$AC$400,2,FALSE),"불참")</f>
        <v>불참</v>
      </c>
      <c r="DN104" s="1" t="str">
        <f>IFERROR(VLOOKUP($CM104,'5주차'!$AA$5:$AC$400,3,FALSE),"불참")</f>
        <v>불참</v>
      </c>
      <c r="DP104" s="1">
        <v>97</v>
      </c>
      <c r="DQ104" s="1" t="str">
        <f>수강생명단!D100</f>
        <v>박인혜</v>
      </c>
      <c r="DR104" s="1" t="str">
        <f>IFERROR(VLOOKUP(#REF!,'5주차'!$AF$5:$AH$400,2,FALSE),"불참")</f>
        <v>불참</v>
      </c>
      <c r="DS104" s="1" t="str">
        <f>IFERROR(VLOOKUP(#REF!,'5주차'!$AF$5:$AH$400,3,FALSE),"불참")</f>
        <v>불참</v>
      </c>
      <c r="DU104" s="1">
        <v>97</v>
      </c>
      <c r="DV104" s="1">
        <f>수강생명단!C100</f>
        <v>35192</v>
      </c>
      <c r="DW104" s="1" t="str">
        <f>IFERROR(VLOOKUP($DV104,'5주차'!$AK$5:$AL$400,2,FALSE),"불참")</f>
        <v>불참</v>
      </c>
      <c r="DX104" s="1" t="str">
        <f>IFERROR(VLOOKUP($DV104,'5주차'!$AK$5:$AL$400,2,FALSE),"불참")</f>
        <v>불참</v>
      </c>
    </row>
    <row r="105" spans="1:128" ht="21.95" customHeight="1" x14ac:dyDescent="0.15">
      <c r="A105" s="1">
        <f>수강생명단!$C101</f>
        <v>45081</v>
      </c>
      <c r="B105" s="1" t="str">
        <f>수강생명단!D101</f>
        <v>박정민</v>
      </c>
      <c r="C105" s="1">
        <f>IFERROR(IF(VLOOKUP($A105,'1주차'!$A$5:$D$393,3,FALSE)="","",VLOOKUP($A105,'1주차'!$A$5:$D$393,3,FALSE)),"")</f>
        <v>95</v>
      </c>
      <c r="D105" s="1" t="str">
        <f>IFERROR(IF(VLOOKUP($Q105,'1주차'!$A$5:$D$393,4,FALSE)="","",VLOOKUP($B105,'1주차'!$Q$5:$S$393,3,FALSE)),"")</f>
        <v/>
      </c>
      <c r="F105" s="1">
        <f>수강생명단!C101</f>
        <v>45081</v>
      </c>
      <c r="G105" s="1" t="str">
        <f>수강생명단!D101</f>
        <v>박정민</v>
      </c>
      <c r="H105" s="1">
        <f>IFERROR(IF(VLOOKUP($F105,'1주차'!$F$5:$I$393,3,FALSE)="","",VLOOKUP($F105,'1주차'!$F$5:$I$393,3,FALSE)),"")</f>
        <v>100</v>
      </c>
      <c r="I105" s="1" t="str">
        <f>IFERROR(IF(VLOOKUP($Q105,'1주차'!$F$5:$I$393,3,FALSE)="","",VLOOKUP($B105,'1주차'!$Q$5:$S$393,3,FALSE)),"")</f>
        <v/>
      </c>
      <c r="K105" s="1">
        <f>수강생명단!C101</f>
        <v>45081</v>
      </c>
      <c r="L105" s="1" t="str">
        <f>수강생명단!D101</f>
        <v>박정민</v>
      </c>
      <c r="M105" s="1">
        <f>IFERROR(IF(VLOOKUP($K105,'1주차'!$K$5:$N$393,3,FALSE)="","",VLOOKUP($K105,'1주차'!$K$5:$N$393,3,FALSE)),"")</f>
        <v>100</v>
      </c>
      <c r="N105" s="1" t="str">
        <f>IFERROR(IF(VLOOKUP($Q105,'1주차'!$N$5:$KQ$393,3,FALSE)="","",VLOOKUP($B105,'1주차'!$Q$5:$S$393,3,FALSE)),"")</f>
        <v/>
      </c>
      <c r="P105" s="1">
        <f>수강생명단!C101</f>
        <v>45081</v>
      </c>
      <c r="Q105" s="1" t="str">
        <f>수강생명단!D101</f>
        <v>박정민</v>
      </c>
      <c r="R105" s="1">
        <f>IFERROR(IF(VLOOKUP($P105,'1주차'!$P$5:$S$393,3,FALSE)="","",VLOOKUP($P105,'1주차'!$P$5:$S$393,3,FALSE)),"")</f>
        <v>95</v>
      </c>
      <c r="S105" s="1">
        <f>IFERROR(IF(VLOOKUP($P105,'1주차'!$P$5:$S$393,4,FALSE)="","",VLOOKUP($P105,'1주차'!$P$5:$S$393,4,FALSE)),"")</f>
        <v>100</v>
      </c>
      <c r="U105" s="1">
        <f>수강생명단!C101</f>
        <v>45081</v>
      </c>
      <c r="V105" s="1" t="str">
        <f>수강생명단!D101</f>
        <v>박정민</v>
      </c>
      <c r="Z105" s="1">
        <f>수강생명단!$C101</f>
        <v>45081</v>
      </c>
      <c r="AA105" s="1" t="str">
        <f>수강생명단!D101</f>
        <v>박정민</v>
      </c>
      <c r="AB105" s="1">
        <f>IFERROR(IF(VLOOKUP($A105,'2주차'!$A$5:$D$406,3,FALSE)="","",VLOOKUP($A105,'2주차'!$A$5:$D$406,3,FALSE)),"")</f>
        <v>100</v>
      </c>
      <c r="AC105" s="1">
        <f>IFERROR(VLOOKUP($Z105,'2주차'!$A$5:$D$400,4,FALSE)," ")</f>
        <v>100</v>
      </c>
      <c r="AE105" s="1">
        <f>수강생명단!$C101</f>
        <v>45081</v>
      </c>
      <c r="AF105" s="1" t="str">
        <f>수강생명단!D101</f>
        <v>박정민</v>
      </c>
      <c r="AG105" s="1">
        <f>IFERROR(IF(VLOOKUP($AE105,'2주차'!$F$5:$I$406,3,FALSE)="","",VLOOKUP($F105,'2주차'!$F$5:$I$406,3,FALSE)),"")</f>
        <v>95</v>
      </c>
      <c r="AH105" s="1">
        <f>IFERROR(VLOOKUP($AE105,'2주차'!$F$5:$I$400,4,FALSE)," ")</f>
        <v>100</v>
      </c>
      <c r="AJ105" s="1">
        <f>수강생명단!$C101</f>
        <v>45081</v>
      </c>
      <c r="AK105" s="1" t="str">
        <f>수강생명단!D101</f>
        <v>박정민</v>
      </c>
      <c r="AL105" s="1">
        <f>IFERROR(IF(VLOOKUP($AJ105,'2주차'!$U$5:$X$406,3,FALSE)="","",VLOOKUP($F105,'2주차'!$U$5:$X$406,3,FALSE)),"")</f>
        <v>95</v>
      </c>
      <c r="AM105" s="1">
        <f>IFERROR(VLOOKUP($AJ105,'2주차'!$U$5:$X$400,4,FALSE)," ")</f>
        <v>90</v>
      </c>
      <c r="AO105" s="1">
        <f>수강생명단!$C101</f>
        <v>45081</v>
      </c>
      <c r="AP105" s="1" t="str">
        <f>수강생명단!D101</f>
        <v>박정민</v>
      </c>
      <c r="AQ105" s="1">
        <f>IFERROR(IF(VLOOKUP($AO105,'2주차'!$Z$5:$AC$406,3,FALSE)="","",VLOOKUP($AO105,'2주차'!$Z$5:$AC$406,3,FALSE)),"")</f>
        <v>95</v>
      </c>
      <c r="AR105" s="1">
        <f>IFERROR(VLOOKUP($AO105,'2주차'!$Z$5:$AC$400,4,FALSE)," ")</f>
        <v>100</v>
      </c>
      <c r="AT105" s="1">
        <f>수강생명단!$C101</f>
        <v>45081</v>
      </c>
      <c r="AU105" s="1">
        <f>수강생명단!C101</f>
        <v>45081</v>
      </c>
      <c r="AV105" s="1">
        <f>IFERROR(IF(VLOOKUP($AU105,'2주차'!$AF$5:$AI$406,3,FALSE)="","",VLOOKUP($AU105,'2주차'!$AF$5:$AI$406,3,FALSE)),"")</f>
        <v>99</v>
      </c>
      <c r="AX105" s="1">
        <f>수강생명단!$C101</f>
        <v>45081</v>
      </c>
      <c r="AY105" s="1" t="str">
        <f>수강생명단!D101</f>
        <v>박정민</v>
      </c>
      <c r="AZ105" s="1">
        <f>IFERROR(IF(VLOOKUP($A105,'3주차'!$A$5:$D$406,3,FALSE)="","",VLOOKUP($A105,'3주차'!$A$5:$D$406,3,FALSE)),"")</f>
        <v>85</v>
      </c>
      <c r="BA105" s="1">
        <f>IFERROR(VLOOKUP($Z105,'3주차'!$A$5:$D$400,4,FALSE)," ")</f>
        <v>100</v>
      </c>
      <c r="BC105" s="1">
        <f>수강생명단!$C101</f>
        <v>45081</v>
      </c>
      <c r="BD105" s="1" t="str">
        <f>수강생명단!D101</f>
        <v>박정민</v>
      </c>
      <c r="BE105" s="1">
        <f>IFERROR(IF(VLOOKUP($BC105,'3주차'!$F$5:$I$406,3,FALSE)="","",VLOOKUP($F105,'3주차'!$F$5:$I$406,3,FALSE)),"")</f>
        <v>100</v>
      </c>
      <c r="BF105" s="1">
        <f>IFERROR(VLOOKUP($BC105,'3주차'!$F$5:$I$400,4,FALSE)," ")</f>
        <v>90</v>
      </c>
      <c r="BH105" s="1">
        <f>수강생명단!$C101</f>
        <v>45081</v>
      </c>
      <c r="BI105" s="1" t="str">
        <f>수강생명단!D101</f>
        <v>박정민</v>
      </c>
      <c r="BJ105" s="1">
        <f>IFERROR(IF(VLOOKUP($BH105,'3주차'!$K$5:$N$406,3,FALSE)="","",VLOOKUP($AJ105,'3주차'!$K$5:$XN$406,3,FALSE)),"")</f>
        <v>100</v>
      </c>
      <c r="BK105" s="1">
        <f>IFERROR(VLOOKUP($BH105,'3주차'!$K$5:$N$400,4,FALSE)," ")</f>
        <v>100</v>
      </c>
      <c r="BM105" s="1">
        <f>수강생명단!$C101</f>
        <v>45081</v>
      </c>
      <c r="BN105" s="1" t="str">
        <f>수강생명단!D101</f>
        <v>박정민</v>
      </c>
      <c r="BO105" s="1">
        <f>IFERROR(IF(VLOOKUP($BM105,'3주차'!$P$5:$S$406,3,FALSE)="","",VLOOKUP($BM105,'3주차'!$P$5:$S$406,3,FALSE)),"")</f>
        <v>95</v>
      </c>
      <c r="BP105" s="1">
        <f>IFERROR(VLOOKUP($BM105,'3주차'!$P$5:$S$400,4,FALSE)," ")</f>
        <v>100</v>
      </c>
      <c r="BR105" s="1">
        <f>수강생명단!$C101</f>
        <v>45081</v>
      </c>
      <c r="BS105" s="1">
        <f>수강생명단!C101</f>
        <v>45081</v>
      </c>
      <c r="BT105" s="1">
        <f>IFERROR(IF(VLOOKUP($BS105,'3주차'!$V$5:$X$406,3,FALSE)="","",VLOOKUP($BS105,'3주차'!$V$5:$X$406,3,FALSE)),"")</f>
        <v>100</v>
      </c>
      <c r="BW105" s="1">
        <f>수강생명단!$C101</f>
        <v>45081</v>
      </c>
      <c r="BX105" s="1" t="str">
        <f>수강생명단!D101</f>
        <v>박정민</v>
      </c>
      <c r="BY105" s="1">
        <f>IFERROR(IF(VLOOKUP($A105,'4주차'!$A$5:$D$406,3,FALSE)="","",VLOOKUP($A105,'4주차'!$A$5:$D$406,3,FALSE)),"")</f>
        <v>95</v>
      </c>
      <c r="BZ105" s="1">
        <f>IFERROR(VLOOKUP($Z105,'4주차'!$A$5:$D$400,4,FALSE)," ")</f>
        <v>80</v>
      </c>
      <c r="CB105" s="1">
        <f>수강생명단!$C101</f>
        <v>45081</v>
      </c>
      <c r="CC105" s="1" t="str">
        <f>수강생명단!D101</f>
        <v>박정민</v>
      </c>
      <c r="CD105" s="1">
        <f>IFERROR(IF(VLOOKUP($BC105,'4주차'!$F$5:$I$406,3,FALSE)="","",VLOOKUP($F105,'4주차'!$F$5:$I$406,3,FALSE)),"")</f>
        <v>95</v>
      </c>
      <c r="CE105" s="1">
        <f>IFERROR(VLOOKUP($BC105,'4주차'!$F$5:$I$400,4,FALSE)," ")</f>
        <v>90</v>
      </c>
      <c r="CG105" s="1">
        <f>수강생명단!$C101</f>
        <v>45081</v>
      </c>
      <c r="CH105" s="1" t="str">
        <f>수강생명단!D101</f>
        <v>박정민</v>
      </c>
      <c r="CI105" s="1">
        <f>IFERROR(IF(VLOOKUP($BH105,'4주차'!$K$5:$N$406,3,FALSE)="","",VLOOKUP($AJ105,'4주차'!$K$5:$WU$406,3,FALSE)),"")</f>
        <v>100</v>
      </c>
      <c r="CJ105" s="1">
        <f>IFERROR(VLOOKUP($BH105,'4주차'!$K$5:$N$400,4,FALSE)," ")</f>
        <v>90</v>
      </c>
      <c r="CL105" s="1">
        <f>수강생명단!$C101</f>
        <v>45081</v>
      </c>
      <c r="CM105" s="1" t="str">
        <f>수강생명단!D101</f>
        <v>박정민</v>
      </c>
      <c r="CN105" s="1">
        <f>IFERROR(IF(VLOOKUP($BM105,'4주차'!$P$5:$S$406,3,FALSE)="","",VLOOKUP($BM105,'4주차'!$P$5:$S$406,3,FALSE)),"")</f>
        <v>80</v>
      </c>
      <c r="CO105" s="1">
        <f>IFERROR(VLOOKUP($BM105,'4주차'!$P$5:$S$400,4,FALSE)," ")</f>
        <v>90</v>
      </c>
      <c r="CQ105" s="1">
        <f>수강생명단!$C101</f>
        <v>45081</v>
      </c>
      <c r="CR105" s="1">
        <f>수강생명단!C101</f>
        <v>45081</v>
      </c>
      <c r="CS105" s="1">
        <f>IFERROR(IF(VLOOKUP($BS105,'4주차'!$V$5:$X$406,3,FALSE)="","",VLOOKUP($BS105,'4주차'!$V$5:$X$406,3,FALSE)),"")</f>
        <v>100</v>
      </c>
      <c r="CV105" s="1">
        <v>98</v>
      </c>
      <c r="CW105" s="1" t="str">
        <f>수강생명단!D101</f>
        <v>박정민</v>
      </c>
      <c r="CX105" s="1">
        <f>IFERROR(VLOOKUP($BX105,'5주차'!$B$5:$D$400,2,FALSE),"불참")</f>
        <v>95</v>
      </c>
      <c r="CY105" s="1">
        <f>IFERROR(VLOOKUP($AY105,'5주차'!$B$5:$D$400,3,FALSE),"불참")</f>
        <v>70</v>
      </c>
      <c r="DA105" s="1">
        <v>98</v>
      </c>
      <c r="DB105" s="1" t="str">
        <f>수강생명단!D101</f>
        <v>박정민</v>
      </c>
      <c r="DC105" s="1" t="str">
        <f>IFERROR(VLOOKUP($CC105,'5주차'!$G$5:$I$400,2,FALSE),"불참")</f>
        <v>불참</v>
      </c>
      <c r="DD105" s="1" t="str">
        <f>IFERROR(VLOOKUP($CC105,'5주차'!$G$5:$I$400,3,FALSE),"불참")</f>
        <v>불참</v>
      </c>
      <c r="DF105" s="1">
        <v>98</v>
      </c>
      <c r="DG105" s="1" t="str">
        <f>수강생명단!D101</f>
        <v>박정민</v>
      </c>
      <c r="DH105" s="1" t="str">
        <f>IFERROR(VLOOKUP($CH105,'5주차'!$V$5:$X$400,2,FALSE),"불참")</f>
        <v>불참</v>
      </c>
      <c r="DI105" s="1" t="str">
        <f>IFERROR(VLOOKUP($BI105,'5주차'!$V$5:$X$400,3,FALSE),"불참")</f>
        <v>불참</v>
      </c>
      <c r="DK105" s="1">
        <v>98</v>
      </c>
      <c r="DL105" s="1" t="str">
        <f>수강생명단!D101</f>
        <v>박정민</v>
      </c>
      <c r="DM105" s="1" t="str">
        <f>IFERROR(VLOOKUP($CM105,'5주차'!$AA$5:$AC$400,2,FALSE),"불참")</f>
        <v>불참</v>
      </c>
      <c r="DN105" s="1" t="str">
        <f>IFERROR(VLOOKUP($CM105,'5주차'!$AA$5:$AC$400,3,FALSE),"불참")</f>
        <v>불참</v>
      </c>
      <c r="DP105" s="1">
        <v>98</v>
      </c>
      <c r="DQ105" s="1" t="str">
        <f>수강생명단!D101</f>
        <v>박정민</v>
      </c>
      <c r="DR105" s="1" t="str">
        <f>IFERROR(VLOOKUP(#REF!,'5주차'!$AF$5:$AH$400,2,FALSE),"불참")</f>
        <v>불참</v>
      </c>
      <c r="DS105" s="1" t="str">
        <f>IFERROR(VLOOKUP(#REF!,'5주차'!$AF$5:$AH$400,3,FALSE),"불참")</f>
        <v>불참</v>
      </c>
      <c r="DU105" s="1">
        <v>98</v>
      </c>
      <c r="DV105" s="1">
        <f>수강생명단!C101</f>
        <v>45081</v>
      </c>
      <c r="DW105" s="1" t="str">
        <f>IFERROR(VLOOKUP($DV105,'5주차'!$AK$5:$AL$400,2,FALSE),"불참")</f>
        <v>불참</v>
      </c>
      <c r="DX105" s="1" t="str">
        <f>IFERROR(VLOOKUP($DV105,'5주차'!$AK$5:$AL$400,2,FALSE),"불참")</f>
        <v>불참</v>
      </c>
    </row>
    <row r="106" spans="1:128" ht="21.95" customHeight="1" x14ac:dyDescent="0.15">
      <c r="A106" s="1">
        <f>수강생명단!$C102</f>
        <v>28713</v>
      </c>
      <c r="B106" s="1" t="str">
        <f>수강생명단!D102</f>
        <v>박정환</v>
      </c>
      <c r="C106" s="1" t="str">
        <f>IFERROR(IF(VLOOKUP($A106,'1주차'!$A$5:$D$393,3,FALSE)="","",VLOOKUP($A106,'1주차'!$A$5:$D$393,3,FALSE)),"")</f>
        <v>90(라)</v>
      </c>
      <c r="D106" s="1" t="str">
        <f>IFERROR(IF(VLOOKUP($Q106,'1주차'!$A$5:$D$393,4,FALSE)="","",VLOOKUP($B106,'1주차'!$Q$5:$S$393,3,FALSE)),"")</f>
        <v/>
      </c>
      <c r="F106" s="1">
        <f>수강생명단!C102</f>
        <v>28713</v>
      </c>
      <c r="G106" s="1" t="str">
        <f>수강생명단!D102</f>
        <v>박정환</v>
      </c>
      <c r="H106" s="1">
        <f>IFERROR(IF(VLOOKUP($F106,'1주차'!$F$5:$I$393,3,FALSE)="","",VLOOKUP($F106,'1주차'!$F$5:$I$393,3,FALSE)),"")</f>
        <v>90</v>
      </c>
      <c r="I106" s="1" t="str">
        <f>IFERROR(IF(VLOOKUP($Q106,'1주차'!$F$5:$I$393,3,FALSE)="","",VLOOKUP($B106,'1주차'!$Q$5:$S$393,3,FALSE)),"")</f>
        <v/>
      </c>
      <c r="K106" s="1">
        <f>수강생명단!C102</f>
        <v>28713</v>
      </c>
      <c r="L106" s="1" t="str">
        <f>수강생명단!D102</f>
        <v>박정환</v>
      </c>
      <c r="M106" s="1">
        <f>IFERROR(IF(VLOOKUP($K106,'1주차'!$K$5:$N$393,3,FALSE)="","",VLOOKUP($K106,'1주차'!$K$5:$N$393,3,FALSE)),"")</f>
        <v>75</v>
      </c>
      <c r="N106" s="1" t="str">
        <f>IFERROR(IF(VLOOKUP($Q106,'1주차'!$N$5:$KQ$393,3,FALSE)="","",VLOOKUP($B106,'1주차'!$Q$5:$S$393,3,FALSE)),"")</f>
        <v/>
      </c>
      <c r="P106" s="1">
        <f>수강생명단!C102</f>
        <v>28713</v>
      </c>
      <c r="Q106" s="1" t="str">
        <f>수강생명단!D102</f>
        <v>박정환</v>
      </c>
      <c r="R106" s="1">
        <f>IFERROR(IF(VLOOKUP($P106,'1주차'!$P$5:$S$393,3,FALSE)="","",VLOOKUP($P106,'1주차'!$P$5:$S$393,3,FALSE)),"")</f>
        <v>75</v>
      </c>
      <c r="S106" s="1">
        <f>IFERROR(IF(VLOOKUP($P106,'1주차'!$P$5:$S$393,4,FALSE)="","",VLOOKUP($P106,'1주차'!$P$5:$S$393,4,FALSE)),"")</f>
        <v>80</v>
      </c>
      <c r="U106" s="1">
        <f>수강생명단!C102</f>
        <v>28713</v>
      </c>
      <c r="V106" s="1" t="str">
        <f>수강생명단!D102</f>
        <v>박정환</v>
      </c>
      <c r="Z106" s="1">
        <f>수강생명단!$C102</f>
        <v>28713</v>
      </c>
      <c r="AA106" s="1" t="str">
        <f>수강생명단!D102</f>
        <v>박정환</v>
      </c>
      <c r="AB106" s="1">
        <f>IFERROR(IF(VLOOKUP($A106,'2주차'!$A$5:$D$406,3,FALSE)="","",VLOOKUP($A106,'2주차'!$A$5:$D$406,3,FALSE)),"")</f>
        <v>90</v>
      </c>
      <c r="AC106" s="1">
        <f>IFERROR(VLOOKUP($Z106,'2주차'!$A$5:$D$400,4,FALSE)," ")</f>
        <v>90</v>
      </c>
      <c r="AE106" s="1">
        <f>수강생명단!$C102</f>
        <v>28713</v>
      </c>
      <c r="AF106" s="1" t="str">
        <f>수강생명단!D102</f>
        <v>박정환</v>
      </c>
      <c r="AG106" s="1">
        <f>IFERROR(IF(VLOOKUP($AE106,'2주차'!$F$5:$I$406,3,FALSE)="","",VLOOKUP($F106,'2주차'!$F$5:$I$406,3,FALSE)),"")</f>
        <v>95</v>
      </c>
      <c r="AH106" s="1">
        <f>IFERROR(VLOOKUP($AE106,'2주차'!$F$5:$I$400,4,FALSE)," ")</f>
        <v>90</v>
      </c>
      <c r="AJ106" s="1">
        <f>수강생명단!$C102</f>
        <v>28713</v>
      </c>
      <c r="AK106" s="1" t="str">
        <f>수강생명단!D102</f>
        <v>박정환</v>
      </c>
      <c r="AL106" s="1">
        <f>IFERROR(IF(VLOOKUP($AJ106,'2주차'!$U$5:$X$406,3,FALSE)="","",VLOOKUP($F106,'2주차'!$U$5:$X$406,3,FALSE)),"")</f>
        <v>70</v>
      </c>
      <c r="AM106" s="1">
        <f>IFERROR(VLOOKUP($AJ106,'2주차'!$U$5:$X$400,4,FALSE)," ")</f>
        <v>80</v>
      </c>
      <c r="AO106" s="1">
        <f>수강생명단!$C102</f>
        <v>28713</v>
      </c>
      <c r="AP106" s="1" t="str">
        <f>수강생명단!D102</f>
        <v>박정환</v>
      </c>
      <c r="AQ106" s="1">
        <f>IFERROR(IF(VLOOKUP($AO106,'2주차'!$Z$5:$AC$406,3,FALSE)="","",VLOOKUP($AO106,'2주차'!$Z$5:$AC$406,3,FALSE)),"")</f>
        <v>85</v>
      </c>
      <c r="AR106" s="1">
        <f>IFERROR(VLOOKUP($AO106,'2주차'!$Z$5:$AC$400,4,FALSE)," ")</f>
        <v>90</v>
      </c>
      <c r="AT106" s="1">
        <f>수강생명단!$C102</f>
        <v>28713</v>
      </c>
      <c r="AU106" s="1">
        <f>수강생명단!C102</f>
        <v>28713</v>
      </c>
      <c r="AV106" s="1">
        <f>IFERROR(IF(VLOOKUP($AU106,'2주차'!$AF$5:$AI$406,3,FALSE)="","",VLOOKUP($AU106,'2주차'!$AF$5:$AI$406,3,FALSE)),"")</f>
        <v>99</v>
      </c>
      <c r="AX106" s="1">
        <f>수강생명단!$C102</f>
        <v>28713</v>
      </c>
      <c r="AY106" s="1" t="str">
        <f>수강생명단!D102</f>
        <v>박정환</v>
      </c>
      <c r="AZ106" s="1">
        <f>IFERROR(IF(VLOOKUP($A106,'3주차'!$A$5:$D$406,3,FALSE)="","",VLOOKUP($A106,'3주차'!$A$5:$D$406,3,FALSE)),"")</f>
        <v>75</v>
      </c>
      <c r="BA106" s="1">
        <f>IFERROR(VLOOKUP($Z106,'3주차'!$A$5:$D$400,4,FALSE)," ")</f>
        <v>90</v>
      </c>
      <c r="BC106" s="1">
        <f>수강생명단!$C102</f>
        <v>28713</v>
      </c>
      <c r="BD106" s="1" t="str">
        <f>수강생명단!D102</f>
        <v>박정환</v>
      </c>
      <c r="BE106" s="1">
        <f>IFERROR(IF(VLOOKUP($BC106,'3주차'!$F$5:$I$406,3,FALSE)="","",VLOOKUP($F106,'3주차'!$F$5:$I$406,3,FALSE)),"")</f>
        <v>85</v>
      </c>
      <c r="BF106" s="1">
        <f>IFERROR(VLOOKUP($BC106,'3주차'!$F$5:$I$400,4,FALSE)," ")</f>
        <v>80</v>
      </c>
      <c r="BH106" s="1">
        <f>수강생명단!$C102</f>
        <v>28713</v>
      </c>
      <c r="BI106" s="1" t="str">
        <f>수강생명단!D102</f>
        <v>박정환</v>
      </c>
      <c r="BJ106" s="1">
        <f>IFERROR(IF(VLOOKUP($BH106,'3주차'!$K$5:$N$406,3,FALSE)="","",VLOOKUP($AJ106,'3주차'!$K$5:$XN$406,3,FALSE)),"")</f>
        <v>85</v>
      </c>
      <c r="BK106" s="1">
        <f>IFERROR(VLOOKUP($BH106,'3주차'!$K$5:$N$400,4,FALSE)," ")</f>
        <v>90</v>
      </c>
      <c r="BM106" s="1">
        <f>수강생명단!$C102</f>
        <v>28713</v>
      </c>
      <c r="BN106" s="1" t="str">
        <f>수강생명단!D102</f>
        <v>박정환</v>
      </c>
      <c r="BO106" s="1">
        <f>IFERROR(IF(VLOOKUP($BM106,'3주차'!$P$5:$S$406,3,FALSE)="","",VLOOKUP($BM106,'3주차'!$P$5:$S$406,3,FALSE)),"")</f>
        <v>75</v>
      </c>
      <c r="BP106" s="1">
        <f>IFERROR(VLOOKUP($BM106,'3주차'!$P$5:$S$400,4,FALSE)," ")</f>
        <v>70</v>
      </c>
      <c r="BR106" s="1">
        <f>수강생명단!$C102</f>
        <v>28713</v>
      </c>
      <c r="BS106" s="1">
        <f>수강생명단!C102</f>
        <v>28713</v>
      </c>
      <c r="BT106" s="1">
        <f>IFERROR(IF(VLOOKUP($BS106,'3주차'!$V$5:$X$406,3,FALSE)="","",VLOOKUP($BS106,'3주차'!$V$5:$X$406,3,FALSE)),"")</f>
        <v>99</v>
      </c>
      <c r="BW106" s="1">
        <f>수강생명단!$C102</f>
        <v>28713</v>
      </c>
      <c r="BX106" s="1" t="str">
        <f>수강생명단!D102</f>
        <v>박정환</v>
      </c>
      <c r="BY106" s="1">
        <f>IFERROR(IF(VLOOKUP($A106,'4주차'!$A$5:$D$406,3,FALSE)="","",VLOOKUP($A106,'4주차'!$A$5:$D$406,3,FALSE)),"")</f>
        <v>90</v>
      </c>
      <c r="BZ106" s="1">
        <f>IFERROR(VLOOKUP($Z106,'4주차'!$A$5:$D$400,4,FALSE)," ")</f>
        <v>90</v>
      </c>
      <c r="CB106" s="1">
        <f>수강생명단!$C102</f>
        <v>28713</v>
      </c>
      <c r="CC106" s="1" t="str">
        <f>수강생명단!D102</f>
        <v>박정환</v>
      </c>
      <c r="CD106" s="1">
        <f>IFERROR(IF(VLOOKUP($BC106,'4주차'!$F$5:$I$406,3,FALSE)="","",VLOOKUP($F106,'4주차'!$F$5:$I$406,3,FALSE)),"")</f>
        <v>75</v>
      </c>
      <c r="CE106" s="1">
        <f>IFERROR(VLOOKUP($BC106,'4주차'!$F$5:$I$400,4,FALSE)," ")</f>
        <v>100</v>
      </c>
      <c r="CG106" s="1">
        <f>수강생명단!$C102</f>
        <v>28713</v>
      </c>
      <c r="CH106" s="1" t="str">
        <f>수강생명단!D102</f>
        <v>박정환</v>
      </c>
      <c r="CI106" s="1">
        <f>IFERROR(IF(VLOOKUP($BH106,'4주차'!$K$5:$N$406,3,FALSE)="","",VLOOKUP($AJ106,'4주차'!$K$5:$WU$406,3,FALSE)),"")</f>
        <v>70</v>
      </c>
      <c r="CJ106" s="1">
        <f>IFERROR(VLOOKUP($BH106,'4주차'!$K$5:$N$400,4,FALSE)," ")</f>
        <v>100</v>
      </c>
      <c r="CL106" s="1">
        <f>수강생명단!$C102</f>
        <v>28713</v>
      </c>
      <c r="CM106" s="1" t="str">
        <f>수강생명단!D102</f>
        <v>박정환</v>
      </c>
      <c r="CN106" s="1">
        <f>IFERROR(IF(VLOOKUP($BM106,'4주차'!$P$5:$S$406,3,FALSE)="","",VLOOKUP($BM106,'4주차'!$P$5:$S$406,3,FALSE)),"")</f>
        <v>85</v>
      </c>
      <c r="CO106" s="1">
        <f>IFERROR(VLOOKUP($BM106,'4주차'!$P$5:$S$400,4,FALSE)," ")</f>
        <v>90</v>
      </c>
      <c r="CQ106" s="1">
        <f>수강생명단!$C102</f>
        <v>28713</v>
      </c>
      <c r="CR106" s="1">
        <f>수강생명단!C102</f>
        <v>28713</v>
      </c>
      <c r="CS106" s="1">
        <f>IFERROR(IF(VLOOKUP($BS106,'4주차'!$V$5:$X$406,3,FALSE)="","",VLOOKUP($BS106,'4주차'!$V$5:$X$406,3,FALSE)),"")</f>
        <v>98</v>
      </c>
      <c r="CV106" s="1">
        <v>99</v>
      </c>
      <c r="CW106" s="1" t="str">
        <f>수강생명단!D102</f>
        <v>박정환</v>
      </c>
      <c r="CX106" s="1">
        <f>IFERROR(VLOOKUP($BX106,'5주차'!$B$5:$D$400,2,FALSE),"불참")</f>
        <v>85</v>
      </c>
      <c r="CY106" s="1">
        <f>IFERROR(VLOOKUP($AY106,'5주차'!$B$5:$D$400,3,FALSE),"불참")</f>
        <v>100</v>
      </c>
      <c r="DA106" s="1">
        <v>99</v>
      </c>
      <c r="DB106" s="1" t="str">
        <f>수강생명단!D102</f>
        <v>박정환</v>
      </c>
      <c r="DC106" s="1" t="str">
        <f>IFERROR(VLOOKUP($CC106,'5주차'!$G$5:$I$400,2,FALSE),"불참")</f>
        <v>불참</v>
      </c>
      <c r="DD106" s="1" t="str">
        <f>IFERROR(VLOOKUP($CC106,'5주차'!$G$5:$I$400,3,FALSE),"불참")</f>
        <v>불참</v>
      </c>
      <c r="DF106" s="1">
        <v>99</v>
      </c>
      <c r="DG106" s="1" t="str">
        <f>수강생명단!D102</f>
        <v>박정환</v>
      </c>
      <c r="DH106" s="1" t="str">
        <f>IFERROR(VLOOKUP($CH106,'5주차'!$V$5:$X$400,2,FALSE),"불참")</f>
        <v>불참</v>
      </c>
      <c r="DI106" s="1" t="str">
        <f>IFERROR(VLOOKUP($BI106,'5주차'!$V$5:$X$400,3,FALSE),"불참")</f>
        <v>불참</v>
      </c>
      <c r="DK106" s="1">
        <v>99</v>
      </c>
      <c r="DL106" s="1" t="str">
        <f>수강생명단!D102</f>
        <v>박정환</v>
      </c>
      <c r="DM106" s="1" t="str">
        <f>IFERROR(VLOOKUP($CM106,'5주차'!$AA$5:$AC$400,2,FALSE),"불참")</f>
        <v>불참</v>
      </c>
      <c r="DN106" s="1" t="str">
        <f>IFERROR(VLOOKUP($CM106,'5주차'!$AA$5:$AC$400,3,FALSE),"불참")</f>
        <v>불참</v>
      </c>
      <c r="DP106" s="1">
        <v>99</v>
      </c>
      <c r="DQ106" s="1" t="str">
        <f>수강생명단!D102</f>
        <v>박정환</v>
      </c>
      <c r="DR106" s="1" t="str">
        <f>IFERROR(VLOOKUP(#REF!,'5주차'!$AF$5:$AH$400,2,FALSE),"불참")</f>
        <v>불참</v>
      </c>
      <c r="DS106" s="1" t="str">
        <f>IFERROR(VLOOKUP(#REF!,'5주차'!$AF$5:$AH$400,3,FALSE),"불참")</f>
        <v>불참</v>
      </c>
      <c r="DU106" s="1">
        <v>99</v>
      </c>
      <c r="DV106" s="1">
        <f>수강생명단!C102</f>
        <v>28713</v>
      </c>
      <c r="DW106" s="1" t="str">
        <f>IFERROR(VLOOKUP($DV106,'5주차'!$AK$5:$AL$400,2,FALSE),"불참")</f>
        <v>불참</v>
      </c>
      <c r="DX106" s="1" t="str">
        <f>IFERROR(VLOOKUP($DV106,'5주차'!$AK$5:$AL$400,2,FALSE),"불참")</f>
        <v>불참</v>
      </c>
    </row>
    <row r="107" spans="1:128" ht="21.95" customHeight="1" x14ac:dyDescent="0.15">
      <c r="A107" s="1">
        <f>수강생명단!$C103</f>
        <v>36000</v>
      </c>
      <c r="B107" s="1" t="str">
        <f>수강생명단!D103</f>
        <v>박준영</v>
      </c>
      <c r="C107" s="1" t="str">
        <f>IFERROR(IF(VLOOKUP($A107,'1주차'!$A$5:$D$393,3,FALSE)="","",VLOOKUP($A107,'1주차'!$A$5:$D$393,3,FALSE)),"")</f>
        <v>95(라)</v>
      </c>
      <c r="D107" s="1" t="str">
        <f>IFERROR(IF(VLOOKUP($Q107,'1주차'!$A$5:$D$393,4,FALSE)="","",VLOOKUP($B107,'1주차'!$Q$5:$S$393,3,FALSE)),"")</f>
        <v/>
      </c>
      <c r="F107" s="1">
        <f>수강생명단!C103</f>
        <v>36000</v>
      </c>
      <c r="G107" s="1" t="str">
        <f>수강생명단!D103</f>
        <v>박준영</v>
      </c>
      <c r="H107" s="1" t="str">
        <f>IFERROR(IF(VLOOKUP($F107,'1주차'!$F$5:$I$393,3,FALSE)="","",VLOOKUP($F107,'1주차'!$F$5:$I$393,3,FALSE)),"")</f>
        <v>80(라)</v>
      </c>
      <c r="I107" s="1" t="str">
        <f>IFERROR(IF(VLOOKUP($Q107,'1주차'!$F$5:$I$393,3,FALSE)="","",VLOOKUP($B107,'1주차'!$Q$5:$S$393,3,FALSE)),"")</f>
        <v/>
      </c>
      <c r="K107" s="1">
        <f>수강생명단!C103</f>
        <v>36000</v>
      </c>
      <c r="L107" s="1" t="str">
        <f>수강생명단!D103</f>
        <v>박준영</v>
      </c>
      <c r="M107" s="1" t="str">
        <f>IFERROR(IF(VLOOKUP($K107,'1주차'!$K$5:$N$393,3,FALSE)="","",VLOOKUP($K107,'1주차'!$K$5:$N$393,3,FALSE)),"")</f>
        <v>65(라)</v>
      </c>
      <c r="N107" s="1" t="str">
        <f>IFERROR(IF(VLOOKUP($Q107,'1주차'!$N$5:$KQ$393,3,FALSE)="","",VLOOKUP($B107,'1주차'!$Q$5:$S$393,3,FALSE)),"")</f>
        <v/>
      </c>
      <c r="P107" s="1">
        <f>수강생명단!C103</f>
        <v>36000</v>
      </c>
      <c r="Q107" s="1" t="str">
        <f>수강생명단!D103</f>
        <v>박준영</v>
      </c>
      <c r="R107" s="1" t="str">
        <f>IFERROR(IF(VLOOKUP($P107,'1주차'!$P$5:$S$393,3,FALSE)="","",VLOOKUP($P107,'1주차'!$P$5:$S$393,3,FALSE)),"")</f>
        <v>70(라)</v>
      </c>
      <c r="S107" s="1" t="str">
        <f>IFERROR(IF(VLOOKUP($P107,'1주차'!$P$5:$S$393,4,FALSE)="","",VLOOKUP($P107,'1주차'!$P$5:$S$393,4,FALSE)),"")</f>
        <v>라이브</v>
      </c>
      <c r="U107" s="1">
        <f>수강생명단!C103</f>
        <v>36000</v>
      </c>
      <c r="V107" s="1" t="str">
        <f>수강생명단!D103</f>
        <v>박준영</v>
      </c>
      <c r="Z107" s="1">
        <f>수강생명단!$C103</f>
        <v>36000</v>
      </c>
      <c r="AA107" s="1" t="str">
        <f>수강생명단!D103</f>
        <v>박준영</v>
      </c>
      <c r="AB107" s="1" t="str">
        <f>IFERROR(IF(VLOOKUP($A107,'2주차'!$A$5:$D$406,3,FALSE)="","",VLOOKUP($A107,'2주차'!$A$5:$D$406,3,FALSE)),"")</f>
        <v>100(라)</v>
      </c>
      <c r="AC107" s="1" t="str">
        <f>IFERROR(VLOOKUP($Z107,'2주차'!$A$5:$D$400,4,FALSE)," ")</f>
        <v>라이브</v>
      </c>
      <c r="AE107" s="1">
        <f>수강생명단!$C103</f>
        <v>36000</v>
      </c>
      <c r="AF107" s="1" t="str">
        <f>수강생명단!D103</f>
        <v>박준영</v>
      </c>
      <c r="AG107" s="1" t="str">
        <f>IFERROR(IF(VLOOKUP($AE107,'2주차'!$F$5:$I$406,3,FALSE)="","",VLOOKUP($F107,'2주차'!$F$5:$I$406,3,FALSE)),"")</f>
        <v>85(라)</v>
      </c>
      <c r="AH107" s="1" t="str">
        <f>IFERROR(VLOOKUP($AE107,'2주차'!$F$5:$I$400,4,FALSE)," ")</f>
        <v>라이브</v>
      </c>
      <c r="AJ107" s="1">
        <f>수강생명단!$C103</f>
        <v>36000</v>
      </c>
      <c r="AK107" s="1" t="str">
        <f>수강생명단!D103</f>
        <v>박준영</v>
      </c>
      <c r="AL107" s="1" t="str">
        <f>IFERROR(IF(VLOOKUP($AJ107,'2주차'!$U$5:$X$406,3,FALSE)="","",VLOOKUP($F107,'2주차'!$U$5:$X$406,3,FALSE)),"")</f>
        <v>65(라)</v>
      </c>
      <c r="AM107" s="1" t="str">
        <f>IFERROR(VLOOKUP($AJ107,'2주차'!$U$5:$X$400,4,FALSE)," ")</f>
        <v>라이브</v>
      </c>
      <c r="AO107" s="1">
        <f>수강생명단!$C103</f>
        <v>36000</v>
      </c>
      <c r="AP107" s="1" t="str">
        <f>수강생명단!D103</f>
        <v>박준영</v>
      </c>
      <c r="AQ107" s="1" t="str">
        <f>IFERROR(IF(VLOOKUP($AO107,'2주차'!$Z$5:$AC$406,3,FALSE)="","",VLOOKUP($AO107,'2주차'!$Z$5:$AC$406,3,FALSE)),"")</f>
        <v>80(라)</v>
      </c>
      <c r="AR107" s="1" t="str">
        <f>IFERROR(VLOOKUP($AO107,'2주차'!$Z$5:$AC$400,4,FALSE)," ")</f>
        <v>라이브</v>
      </c>
      <c r="AT107" s="1">
        <f>수강생명단!$C103</f>
        <v>36000</v>
      </c>
      <c r="AU107" s="1">
        <f>수강생명단!C103</f>
        <v>36000</v>
      </c>
      <c r="AV107" s="1" t="str">
        <f>IFERROR(IF(VLOOKUP($AU107,'2주차'!$AF$5:$AI$406,3,FALSE)="","",VLOOKUP($AU107,'2주차'!$AF$5:$AI$406,3,FALSE)),"")</f>
        <v>88(라)</v>
      </c>
      <c r="AX107" s="1">
        <f>수강생명단!$C103</f>
        <v>36000</v>
      </c>
      <c r="AY107" s="1" t="str">
        <f>수강생명단!D103</f>
        <v>박준영</v>
      </c>
      <c r="AZ107" s="1" t="str">
        <f>IFERROR(IF(VLOOKUP($A107,'3주차'!$A$5:$D$406,3,FALSE)="","",VLOOKUP($A107,'3주차'!$A$5:$D$406,3,FALSE)),"")</f>
        <v>95(라)</v>
      </c>
      <c r="BA107" s="1" t="str">
        <f>IFERROR(VLOOKUP($Z107,'3주차'!$A$5:$D$400,4,FALSE)," ")</f>
        <v>라이브</v>
      </c>
      <c r="BC107" s="1">
        <f>수강생명단!$C103</f>
        <v>36000</v>
      </c>
      <c r="BD107" s="1" t="str">
        <f>수강생명단!D103</f>
        <v>박준영</v>
      </c>
      <c r="BE107" s="1" t="str">
        <f>IFERROR(IF(VLOOKUP($BC107,'3주차'!$F$5:$I$406,3,FALSE)="","",VLOOKUP($F107,'3주차'!$F$5:$I$406,3,FALSE)),"")</f>
        <v>85(라)</v>
      </c>
      <c r="BF107" s="1" t="str">
        <f>IFERROR(VLOOKUP($BC107,'3주차'!$F$5:$I$400,4,FALSE)," ")</f>
        <v>라이브</v>
      </c>
      <c r="BH107" s="1">
        <f>수강생명단!$C103</f>
        <v>36000</v>
      </c>
      <c r="BI107" s="1" t="str">
        <f>수강생명단!D103</f>
        <v>박준영</v>
      </c>
      <c r="BJ107" s="1" t="str">
        <f>IFERROR(IF(VLOOKUP($BH107,'3주차'!$K$5:$N$406,3,FALSE)="","",VLOOKUP($AJ107,'3주차'!$K$5:$XN$406,3,FALSE)),"")</f>
        <v>100(라)</v>
      </c>
      <c r="BK107" s="1" t="str">
        <f>IFERROR(VLOOKUP($BH107,'3주차'!$K$5:$N$400,4,FALSE)," ")</f>
        <v>라이브</v>
      </c>
      <c r="BM107" s="1">
        <f>수강생명단!$C103</f>
        <v>36000</v>
      </c>
      <c r="BN107" s="1" t="str">
        <f>수강생명단!D103</f>
        <v>박준영</v>
      </c>
      <c r="BO107" s="1" t="str">
        <f>IFERROR(IF(VLOOKUP($BM107,'3주차'!$P$5:$S$406,3,FALSE)="","",VLOOKUP($BM107,'3주차'!$P$5:$S$406,3,FALSE)),"")</f>
        <v>90(라)</v>
      </c>
      <c r="BP107" s="1" t="str">
        <f>IFERROR(VLOOKUP($BM107,'3주차'!$P$5:$S$400,4,FALSE)," ")</f>
        <v>라이브</v>
      </c>
      <c r="BR107" s="1">
        <f>수강생명단!$C103</f>
        <v>36000</v>
      </c>
      <c r="BS107" s="1">
        <f>수강생명단!C103</f>
        <v>36000</v>
      </c>
      <c r="BT107" s="1" t="str">
        <f>IFERROR(IF(VLOOKUP($BS107,'3주차'!$V$5:$X$406,3,FALSE)="","",VLOOKUP($BS107,'3주차'!$V$5:$X$406,3,FALSE)),"")</f>
        <v>96(라)</v>
      </c>
      <c r="BW107" s="1">
        <f>수강생명단!$C103</f>
        <v>36000</v>
      </c>
      <c r="BX107" s="1" t="str">
        <f>수강생명단!D103</f>
        <v>박준영</v>
      </c>
      <c r="BY107" s="1" t="str">
        <f>IFERROR(IF(VLOOKUP($A107,'4주차'!$A$5:$D$406,3,FALSE)="","",VLOOKUP($A107,'4주차'!$A$5:$D$406,3,FALSE)),"")</f>
        <v>85(라)</v>
      </c>
      <c r="BZ107" s="1" t="str">
        <f>IFERROR(VLOOKUP($Z107,'4주차'!$A$5:$D$400,4,FALSE)," ")</f>
        <v>라이브</v>
      </c>
      <c r="CB107" s="1">
        <f>수강생명단!$C103</f>
        <v>36000</v>
      </c>
      <c r="CC107" s="1" t="str">
        <f>수강생명단!D103</f>
        <v>박준영</v>
      </c>
      <c r="CD107" s="1" t="str">
        <f>IFERROR(IF(VLOOKUP($BC107,'4주차'!$F$5:$I$406,3,FALSE)="","",VLOOKUP($F107,'4주차'!$F$5:$I$406,3,FALSE)),"")</f>
        <v>90(라)</v>
      </c>
      <c r="CE107" s="1" t="str">
        <f>IFERROR(VLOOKUP($BC107,'4주차'!$F$5:$I$400,4,FALSE)," ")</f>
        <v>라이브</v>
      </c>
      <c r="CG107" s="1">
        <f>수강생명단!$C103</f>
        <v>36000</v>
      </c>
      <c r="CH107" s="1" t="str">
        <f>수강생명단!D103</f>
        <v>박준영</v>
      </c>
      <c r="CI107" s="1" t="str">
        <f>IFERROR(IF(VLOOKUP($BH107,'4주차'!$K$5:$N$406,3,FALSE)="","",VLOOKUP($AJ107,'4주차'!$K$5:$WU$406,3,FALSE)),"")</f>
        <v>60(라)</v>
      </c>
      <c r="CJ107" s="1" t="str">
        <f>IFERROR(VLOOKUP($BH107,'4주차'!$K$5:$N$400,4,FALSE)," ")</f>
        <v>라이브</v>
      </c>
      <c r="CL107" s="1">
        <f>수강생명단!$C103</f>
        <v>36000</v>
      </c>
      <c r="CM107" s="1" t="str">
        <f>수강생명단!D103</f>
        <v>박준영</v>
      </c>
      <c r="CN107" s="1" t="str">
        <f>IFERROR(IF(VLOOKUP($BM107,'4주차'!$P$5:$S$406,3,FALSE)="","",VLOOKUP($BM107,'4주차'!$P$5:$S$406,3,FALSE)),"")</f>
        <v>75(라)</v>
      </c>
      <c r="CO107" s="1" t="str">
        <f>IFERROR(VLOOKUP($BM107,'4주차'!$P$5:$S$400,4,FALSE)," ")</f>
        <v>라이브</v>
      </c>
      <c r="CQ107" s="1">
        <f>수강생명단!$C103</f>
        <v>36000</v>
      </c>
      <c r="CR107" s="1">
        <f>수강생명단!C103</f>
        <v>36000</v>
      </c>
      <c r="CS107" s="1" t="str">
        <f>IFERROR(IF(VLOOKUP($BS107,'4주차'!$V$5:$X$406,3,FALSE)="","",VLOOKUP($BS107,'4주차'!$V$5:$X$406,3,FALSE)),"")</f>
        <v>88(라)</v>
      </c>
      <c r="CV107" s="1">
        <v>100</v>
      </c>
      <c r="CW107" s="1" t="str">
        <f>수강생명단!D103</f>
        <v>박준영</v>
      </c>
      <c r="CX107" s="1" t="str">
        <f>IFERROR(VLOOKUP($BX107,'5주차'!$B$5:$D$400,2,FALSE),"불참")</f>
        <v>90(라)</v>
      </c>
      <c r="CY107" s="1" t="str">
        <f>IFERROR(VLOOKUP($AY107,'5주차'!$B$5:$D$400,3,FALSE),"불참")</f>
        <v>라이브</v>
      </c>
      <c r="DA107" s="1">
        <v>100</v>
      </c>
      <c r="DB107" s="1" t="str">
        <f>수강생명단!D103</f>
        <v>박준영</v>
      </c>
      <c r="DC107" s="1" t="str">
        <f>IFERROR(VLOOKUP($CC107,'5주차'!$G$5:$I$400,2,FALSE),"불참")</f>
        <v>불참</v>
      </c>
      <c r="DD107" s="1" t="str">
        <f>IFERROR(VLOOKUP($CC107,'5주차'!$G$5:$I$400,3,FALSE),"불참")</f>
        <v>불참</v>
      </c>
      <c r="DF107" s="1">
        <v>100</v>
      </c>
      <c r="DG107" s="1" t="str">
        <f>수강생명단!D103</f>
        <v>박준영</v>
      </c>
      <c r="DH107" s="1" t="str">
        <f>IFERROR(VLOOKUP($CH107,'5주차'!$V$5:$X$400,2,FALSE),"불참")</f>
        <v>불참</v>
      </c>
      <c r="DI107" s="1" t="str">
        <f>IFERROR(VLOOKUP($BI107,'5주차'!$V$5:$X$400,3,FALSE),"불참")</f>
        <v>불참</v>
      </c>
      <c r="DK107" s="1">
        <v>100</v>
      </c>
      <c r="DL107" s="1" t="str">
        <f>수강생명단!D103</f>
        <v>박준영</v>
      </c>
      <c r="DM107" s="1" t="str">
        <f>IFERROR(VLOOKUP($CM107,'5주차'!$AA$5:$AC$400,2,FALSE),"불참")</f>
        <v>불참</v>
      </c>
      <c r="DN107" s="1" t="str">
        <f>IFERROR(VLOOKUP($CM107,'5주차'!$AA$5:$AC$400,3,FALSE),"불참")</f>
        <v>불참</v>
      </c>
      <c r="DP107" s="1">
        <v>100</v>
      </c>
      <c r="DQ107" s="1" t="str">
        <f>수강생명단!D103</f>
        <v>박준영</v>
      </c>
      <c r="DR107" s="1" t="str">
        <f>IFERROR(VLOOKUP(#REF!,'5주차'!$AF$5:$AH$400,2,FALSE),"불참")</f>
        <v>불참</v>
      </c>
      <c r="DS107" s="1" t="str">
        <f>IFERROR(VLOOKUP(#REF!,'5주차'!$AF$5:$AH$400,3,FALSE),"불참")</f>
        <v>불참</v>
      </c>
      <c r="DU107" s="1">
        <v>100</v>
      </c>
      <c r="DV107" s="1">
        <f>수강생명단!C103</f>
        <v>36000</v>
      </c>
      <c r="DW107" s="1" t="str">
        <f>IFERROR(VLOOKUP($DV107,'5주차'!$AK$5:$AL$400,2,FALSE),"불참")</f>
        <v>불참</v>
      </c>
      <c r="DX107" s="1" t="str">
        <f>IFERROR(VLOOKUP($DV107,'5주차'!$AK$5:$AL$400,2,FALSE),"불참")</f>
        <v>불참</v>
      </c>
    </row>
    <row r="108" spans="1:128" ht="21.95" customHeight="1" x14ac:dyDescent="0.15">
      <c r="A108" s="1">
        <f>수강생명단!$C104</f>
        <v>24270</v>
      </c>
      <c r="B108" s="1" t="str">
        <f>수강생명단!D104</f>
        <v>박준우</v>
      </c>
      <c r="C108" s="1">
        <f>IFERROR(IF(VLOOKUP($A108,'1주차'!$A$5:$D$393,3,FALSE)="","",VLOOKUP($A108,'1주차'!$A$5:$D$393,3,FALSE)),"")</f>
        <v>65</v>
      </c>
      <c r="D108" s="1" t="str">
        <f>IFERROR(IF(VLOOKUP($Q108,'1주차'!$A$5:$D$393,4,FALSE)="","",VLOOKUP($B108,'1주차'!$Q$5:$S$393,3,FALSE)),"")</f>
        <v/>
      </c>
      <c r="F108" s="1">
        <f>수강생명단!C104</f>
        <v>24270</v>
      </c>
      <c r="G108" s="1" t="str">
        <f>수강생명단!D104</f>
        <v>박준우</v>
      </c>
      <c r="H108" s="1">
        <f>IFERROR(IF(VLOOKUP($F108,'1주차'!$F$5:$I$393,3,FALSE)="","",VLOOKUP($F108,'1주차'!$F$5:$I$393,3,FALSE)),"")</f>
        <v>80</v>
      </c>
      <c r="I108" s="1" t="str">
        <f>IFERROR(IF(VLOOKUP($Q108,'1주차'!$F$5:$I$393,3,FALSE)="","",VLOOKUP($B108,'1주차'!$Q$5:$S$393,3,FALSE)),"")</f>
        <v/>
      </c>
      <c r="K108" s="1">
        <f>수강생명단!C104</f>
        <v>24270</v>
      </c>
      <c r="L108" s="1" t="str">
        <f>수강생명단!D104</f>
        <v>박준우</v>
      </c>
      <c r="M108" s="1">
        <f>IFERROR(IF(VLOOKUP($K108,'1주차'!$K$5:$N$393,3,FALSE)="","",VLOOKUP($K108,'1주차'!$K$5:$N$393,3,FALSE)),"")</f>
        <v>60</v>
      </c>
      <c r="N108" s="1" t="str">
        <f>IFERROR(IF(VLOOKUP($Q108,'1주차'!$N$5:$KQ$393,3,FALSE)="","",VLOOKUP($B108,'1주차'!$Q$5:$S$393,3,FALSE)),"")</f>
        <v/>
      </c>
      <c r="P108" s="1">
        <f>수강생명단!C104</f>
        <v>24270</v>
      </c>
      <c r="Q108" s="1" t="str">
        <f>수강생명단!D104</f>
        <v>박준우</v>
      </c>
      <c r="R108" s="1">
        <f>IFERROR(IF(VLOOKUP($P108,'1주차'!$P$5:$S$393,3,FALSE)="","",VLOOKUP($P108,'1주차'!$P$5:$S$393,3,FALSE)),"")</f>
        <v>55</v>
      </c>
      <c r="S108" s="1">
        <f>IFERROR(IF(VLOOKUP($P108,'1주차'!$P$5:$S$393,4,FALSE)="","",VLOOKUP($P108,'1주차'!$P$5:$S$393,4,FALSE)),"")</f>
        <v>70</v>
      </c>
      <c r="U108" s="1">
        <f>수강생명단!C104</f>
        <v>24270</v>
      </c>
      <c r="V108" s="1" t="str">
        <f>수강생명단!D104</f>
        <v>박준우</v>
      </c>
      <c r="Z108" s="1">
        <f>수강생명단!$C104</f>
        <v>24270</v>
      </c>
      <c r="AA108" s="1" t="str">
        <f>수강생명단!D104</f>
        <v>박준우</v>
      </c>
      <c r="AB108" s="1">
        <f>IFERROR(IF(VLOOKUP($A108,'2주차'!$A$5:$D$406,3,FALSE)="","",VLOOKUP($A108,'2주차'!$A$5:$D$406,3,FALSE)),"")</f>
        <v>60</v>
      </c>
      <c r="AC108" s="1">
        <f>IFERROR(VLOOKUP($Z108,'2주차'!$A$5:$D$400,4,FALSE)," ")</f>
        <v>80</v>
      </c>
      <c r="AE108" s="1">
        <f>수강생명단!$C104</f>
        <v>24270</v>
      </c>
      <c r="AF108" s="1" t="str">
        <f>수강생명단!D104</f>
        <v>박준우</v>
      </c>
      <c r="AG108" s="1">
        <f>IFERROR(IF(VLOOKUP($AE108,'2주차'!$F$5:$I$406,3,FALSE)="","",VLOOKUP($F108,'2주차'!$F$5:$I$406,3,FALSE)),"")</f>
        <v>65</v>
      </c>
      <c r="AH108" s="1">
        <f>IFERROR(VLOOKUP($AE108,'2주차'!$F$5:$I$400,4,FALSE)," ")</f>
        <v>30</v>
      </c>
      <c r="AJ108" s="1">
        <f>수강생명단!$C104</f>
        <v>24270</v>
      </c>
      <c r="AK108" s="1" t="str">
        <f>수강생명단!D104</f>
        <v>박준우</v>
      </c>
      <c r="AL108" s="1">
        <f>IFERROR(IF(VLOOKUP($AJ108,'2주차'!$U$5:$X$406,3,FALSE)="","",VLOOKUP($F108,'2주차'!$U$5:$X$406,3,FALSE)),"")</f>
        <v>55</v>
      </c>
      <c r="AM108" s="1">
        <f>IFERROR(VLOOKUP($AJ108,'2주차'!$U$5:$X$400,4,FALSE)," ")</f>
        <v>40</v>
      </c>
      <c r="AO108" s="1">
        <f>수강생명단!$C104</f>
        <v>24270</v>
      </c>
      <c r="AP108" s="1" t="str">
        <f>수강생명단!D104</f>
        <v>박준우</v>
      </c>
      <c r="AQ108" s="1">
        <f>IFERROR(IF(VLOOKUP($AO108,'2주차'!$Z$5:$AC$406,3,FALSE)="","",VLOOKUP($AO108,'2주차'!$Z$5:$AC$406,3,FALSE)),"")</f>
        <v>45</v>
      </c>
      <c r="AR108" s="1">
        <f>IFERROR(VLOOKUP($AO108,'2주차'!$Z$5:$AC$400,4,FALSE)," ")</f>
        <v>40</v>
      </c>
      <c r="AT108" s="1">
        <f>수강생명단!$C104</f>
        <v>24270</v>
      </c>
      <c r="AU108" s="1">
        <f>수강생명단!C104</f>
        <v>24270</v>
      </c>
      <c r="AV108" s="1">
        <f>IFERROR(IF(VLOOKUP($AU108,'2주차'!$AF$5:$AI$406,3,FALSE)="","",VLOOKUP($AU108,'2주차'!$AF$5:$AI$406,3,FALSE)),"")</f>
        <v>80</v>
      </c>
      <c r="AX108" s="1">
        <f>수강생명단!$C104</f>
        <v>24270</v>
      </c>
      <c r="AY108" s="1" t="str">
        <f>수강생명단!D104</f>
        <v>박준우</v>
      </c>
      <c r="AZ108" s="1">
        <f>IFERROR(IF(VLOOKUP($A108,'3주차'!$A$5:$D$406,3,FALSE)="","",VLOOKUP($A108,'3주차'!$A$5:$D$406,3,FALSE)),"")</f>
        <v>70</v>
      </c>
      <c r="BA108" s="1">
        <f>IFERROR(VLOOKUP($Z108,'3주차'!$A$5:$D$400,4,FALSE)," ")</f>
        <v>100</v>
      </c>
      <c r="BC108" s="1">
        <f>수강생명단!$C104</f>
        <v>24270</v>
      </c>
      <c r="BD108" s="1" t="str">
        <f>수강생명단!D104</f>
        <v>박준우</v>
      </c>
      <c r="BE108" s="1">
        <f>IFERROR(IF(VLOOKUP($BC108,'3주차'!$F$5:$I$406,3,FALSE)="","",VLOOKUP($F108,'3주차'!$F$5:$I$406,3,FALSE)),"")</f>
        <v>55</v>
      </c>
      <c r="BF108" s="1">
        <f>IFERROR(VLOOKUP($BC108,'3주차'!$F$5:$I$400,4,FALSE)," ")</f>
        <v>60</v>
      </c>
      <c r="BH108" s="1">
        <f>수강생명단!$C104</f>
        <v>24270</v>
      </c>
      <c r="BI108" s="1" t="str">
        <f>수강생명단!D104</f>
        <v>박준우</v>
      </c>
      <c r="BJ108" s="1">
        <f>IFERROR(IF(VLOOKUP($BH108,'3주차'!$K$5:$N$406,3,FALSE)="","",VLOOKUP($AJ108,'3주차'!$K$5:$XN$406,3,FALSE)),"")</f>
        <v>50</v>
      </c>
      <c r="BK108" s="1">
        <f>IFERROR(VLOOKUP($BH108,'3주차'!$K$5:$N$400,4,FALSE)," ")</f>
        <v>60</v>
      </c>
      <c r="BM108" s="1">
        <f>수강생명단!$C104</f>
        <v>24270</v>
      </c>
      <c r="BN108" s="1" t="str">
        <f>수강생명단!D104</f>
        <v>박준우</v>
      </c>
      <c r="BO108" s="1">
        <f>IFERROR(IF(VLOOKUP($BM108,'3주차'!$P$5:$S$406,3,FALSE)="","",VLOOKUP($BM108,'3주차'!$P$5:$S$406,3,FALSE)),"")</f>
        <v>35</v>
      </c>
      <c r="BP108" s="1">
        <f>IFERROR(VLOOKUP($BM108,'3주차'!$P$5:$S$400,4,FALSE)," ")</f>
        <v>70</v>
      </c>
      <c r="BR108" s="1">
        <f>수강생명단!$C104</f>
        <v>24270</v>
      </c>
      <c r="BS108" s="1">
        <f>수강생명단!C104</f>
        <v>24270</v>
      </c>
      <c r="BT108" s="1">
        <f>IFERROR(IF(VLOOKUP($BS108,'3주차'!$V$5:$X$406,3,FALSE)="","",VLOOKUP($BS108,'3주차'!$V$5:$X$406,3,FALSE)),"")</f>
        <v>76</v>
      </c>
      <c r="BW108" s="1">
        <f>수강생명단!$C104</f>
        <v>24270</v>
      </c>
      <c r="BX108" s="1" t="str">
        <f>수강생명단!D104</f>
        <v>박준우</v>
      </c>
      <c r="BY108" s="1">
        <f>IFERROR(IF(VLOOKUP($A108,'4주차'!$A$5:$D$406,3,FALSE)="","",VLOOKUP($A108,'4주차'!$A$5:$D$406,3,FALSE)),"")</f>
        <v>60</v>
      </c>
      <c r="BZ108" s="1">
        <f>IFERROR(VLOOKUP($Z108,'4주차'!$A$5:$D$400,4,FALSE)," ")</f>
        <v>60</v>
      </c>
      <c r="CB108" s="1">
        <f>수강생명단!$C104</f>
        <v>24270</v>
      </c>
      <c r="CC108" s="1" t="str">
        <f>수강생명단!D104</f>
        <v>박준우</v>
      </c>
      <c r="CD108" s="1">
        <f>IFERROR(IF(VLOOKUP($BC108,'4주차'!$F$5:$I$406,3,FALSE)="","",VLOOKUP($F108,'4주차'!$F$5:$I$406,3,FALSE)),"")</f>
        <v>40</v>
      </c>
      <c r="CE108" s="1">
        <f>IFERROR(VLOOKUP($BC108,'4주차'!$F$5:$I$400,4,FALSE)," ")</f>
        <v>40</v>
      </c>
      <c r="CG108" s="1">
        <f>수강생명단!$C104</f>
        <v>24270</v>
      </c>
      <c r="CH108" s="1" t="str">
        <f>수강생명단!D104</f>
        <v>박준우</v>
      </c>
      <c r="CI108" s="1">
        <f>IFERROR(IF(VLOOKUP($BH108,'4주차'!$K$5:$N$406,3,FALSE)="","",VLOOKUP($AJ108,'4주차'!$K$5:$WU$406,3,FALSE)),"")</f>
        <v>50</v>
      </c>
      <c r="CJ108" s="1">
        <f>IFERROR(VLOOKUP($BH108,'4주차'!$K$5:$N$400,4,FALSE)," ")</f>
        <v>70</v>
      </c>
      <c r="CL108" s="1">
        <f>수강생명단!$C104</f>
        <v>24270</v>
      </c>
      <c r="CM108" s="1" t="str">
        <f>수강생명단!D104</f>
        <v>박준우</v>
      </c>
      <c r="CN108" s="1" t="str">
        <f>IFERROR(IF(VLOOKUP($BM108,'4주차'!$P$5:$S$406,3,FALSE)="","",VLOOKUP($BM108,'4주차'!$P$5:$S$406,3,FALSE)),"")</f>
        <v/>
      </c>
      <c r="CO108" s="1" t="str">
        <f>IFERROR(VLOOKUP($BM108,'4주차'!$P$5:$S$400,4,FALSE)," ")</f>
        <v xml:space="preserve"> </v>
      </c>
      <c r="CQ108" s="1">
        <f>수강생명단!$C104</f>
        <v>24270</v>
      </c>
      <c r="CR108" s="1">
        <f>수강생명단!C104</f>
        <v>24270</v>
      </c>
      <c r="CS108" s="1">
        <f>IFERROR(IF(VLOOKUP($BS108,'4주차'!$V$5:$X$406,3,FALSE)="","",VLOOKUP($BS108,'4주차'!$V$5:$X$406,3,FALSE)),"")</f>
        <v>61</v>
      </c>
      <c r="CV108" s="1">
        <v>101</v>
      </c>
      <c r="CW108" s="1" t="str">
        <f>수강생명단!D104</f>
        <v>박준우</v>
      </c>
      <c r="CX108" s="1">
        <f>IFERROR(VLOOKUP($BX108,'5주차'!$B$5:$D$400,2,FALSE),"불참")</f>
        <v>45</v>
      </c>
      <c r="CY108" s="1">
        <f>IFERROR(VLOOKUP($AY108,'5주차'!$B$5:$D$400,3,FALSE),"불참")</f>
        <v>40</v>
      </c>
      <c r="DA108" s="1">
        <v>101</v>
      </c>
      <c r="DB108" s="1" t="str">
        <f>수강생명단!D104</f>
        <v>박준우</v>
      </c>
      <c r="DC108" s="1" t="str">
        <f>IFERROR(VLOOKUP($CC108,'5주차'!$G$5:$I$400,2,FALSE),"불참")</f>
        <v>불참</v>
      </c>
      <c r="DD108" s="1" t="str">
        <f>IFERROR(VLOOKUP($CC108,'5주차'!$G$5:$I$400,3,FALSE),"불참")</f>
        <v>불참</v>
      </c>
      <c r="DF108" s="1">
        <v>101</v>
      </c>
      <c r="DG108" s="1" t="str">
        <f>수강생명단!D104</f>
        <v>박준우</v>
      </c>
      <c r="DH108" s="1" t="str">
        <f>IFERROR(VLOOKUP($CH108,'5주차'!$V$5:$X$400,2,FALSE),"불참")</f>
        <v>불참</v>
      </c>
      <c r="DI108" s="1" t="str">
        <f>IFERROR(VLOOKUP($BI108,'5주차'!$V$5:$X$400,3,FALSE),"불참")</f>
        <v>불참</v>
      </c>
      <c r="DK108" s="1">
        <v>101</v>
      </c>
      <c r="DL108" s="1" t="str">
        <f>수강생명단!D104</f>
        <v>박준우</v>
      </c>
      <c r="DM108" s="1" t="str">
        <f>IFERROR(VLOOKUP($CM108,'5주차'!$AA$5:$AC$400,2,FALSE),"불참")</f>
        <v>불참</v>
      </c>
      <c r="DN108" s="1" t="str">
        <f>IFERROR(VLOOKUP($CM108,'5주차'!$AA$5:$AC$400,3,FALSE),"불참")</f>
        <v>불참</v>
      </c>
      <c r="DP108" s="1">
        <v>101</v>
      </c>
      <c r="DQ108" s="1" t="str">
        <f>수강생명단!D104</f>
        <v>박준우</v>
      </c>
      <c r="DR108" s="1" t="str">
        <f>IFERROR(VLOOKUP(#REF!,'5주차'!$AF$5:$AH$400,2,FALSE),"불참")</f>
        <v>불참</v>
      </c>
      <c r="DS108" s="1" t="str">
        <f>IFERROR(VLOOKUP(#REF!,'5주차'!$AF$5:$AH$400,3,FALSE),"불참")</f>
        <v>불참</v>
      </c>
      <c r="DU108" s="1">
        <v>101</v>
      </c>
      <c r="DV108" s="1">
        <f>수강생명단!C104</f>
        <v>24270</v>
      </c>
      <c r="DW108" s="1" t="str">
        <f>IFERROR(VLOOKUP($DV108,'5주차'!$AK$5:$AL$400,2,FALSE),"불참")</f>
        <v>불참</v>
      </c>
      <c r="DX108" s="1" t="str">
        <f>IFERROR(VLOOKUP($DV108,'5주차'!$AK$5:$AL$400,2,FALSE),"불참")</f>
        <v>불참</v>
      </c>
    </row>
    <row r="109" spans="1:128" ht="21.95" customHeight="1" x14ac:dyDescent="0.15">
      <c r="A109" s="1">
        <f>수강생명단!$C105</f>
        <v>32684</v>
      </c>
      <c r="B109" s="1" t="str">
        <f>수강생명단!D105</f>
        <v>박준형</v>
      </c>
      <c r="C109" s="1">
        <f>IFERROR(IF(VLOOKUP($A109,'1주차'!$A$5:$D$393,3,FALSE)="","",VLOOKUP($A109,'1주차'!$A$5:$D$393,3,FALSE)),"")</f>
        <v>90</v>
      </c>
      <c r="D109" s="1" t="str">
        <f>IFERROR(IF(VLOOKUP($Q109,'1주차'!$A$5:$D$393,4,FALSE)="","",VLOOKUP($B109,'1주차'!$Q$5:$S$393,3,FALSE)),"")</f>
        <v/>
      </c>
      <c r="F109" s="1">
        <f>수강생명단!C105</f>
        <v>32684</v>
      </c>
      <c r="G109" s="1" t="str">
        <f>수강생명단!D105</f>
        <v>박준형</v>
      </c>
      <c r="H109" s="1">
        <f>IFERROR(IF(VLOOKUP($F109,'1주차'!$F$5:$I$393,3,FALSE)="","",VLOOKUP($F109,'1주차'!$F$5:$I$393,3,FALSE)),"")</f>
        <v>95</v>
      </c>
      <c r="I109" s="1" t="str">
        <f>IFERROR(IF(VLOOKUP($Q109,'1주차'!$F$5:$I$393,3,FALSE)="","",VLOOKUP($B109,'1주차'!$Q$5:$S$393,3,FALSE)),"")</f>
        <v/>
      </c>
      <c r="K109" s="1">
        <f>수강생명단!C105</f>
        <v>32684</v>
      </c>
      <c r="L109" s="1" t="str">
        <f>수강생명단!D105</f>
        <v>박준형</v>
      </c>
      <c r="M109" s="1">
        <f>IFERROR(IF(VLOOKUP($K109,'1주차'!$K$5:$N$393,3,FALSE)="","",VLOOKUP($K109,'1주차'!$K$5:$N$393,3,FALSE)),"")</f>
        <v>80</v>
      </c>
      <c r="N109" s="1" t="str">
        <f>IFERROR(IF(VLOOKUP($Q109,'1주차'!$N$5:$KQ$393,3,FALSE)="","",VLOOKUP($B109,'1주차'!$Q$5:$S$393,3,FALSE)),"")</f>
        <v/>
      </c>
      <c r="P109" s="1">
        <f>수강생명단!C105</f>
        <v>32684</v>
      </c>
      <c r="Q109" s="1" t="str">
        <f>수강생명단!D105</f>
        <v>박준형</v>
      </c>
      <c r="R109" s="1">
        <f>IFERROR(IF(VLOOKUP($P109,'1주차'!$P$5:$S$393,3,FALSE)="","",VLOOKUP($P109,'1주차'!$P$5:$S$393,3,FALSE)),"")</f>
        <v>100</v>
      </c>
      <c r="S109" s="1">
        <f>IFERROR(IF(VLOOKUP($P109,'1주차'!$P$5:$S$393,4,FALSE)="","",VLOOKUP($P109,'1주차'!$P$5:$S$393,4,FALSE)),"")</f>
        <v>80</v>
      </c>
      <c r="U109" s="1">
        <f>수강생명단!C105</f>
        <v>32684</v>
      </c>
      <c r="V109" s="1" t="str">
        <f>수강생명단!D105</f>
        <v>박준형</v>
      </c>
      <c r="Z109" s="1">
        <f>수강생명단!$C105</f>
        <v>32684</v>
      </c>
      <c r="AA109" s="1" t="str">
        <f>수강생명단!D105</f>
        <v>박준형</v>
      </c>
      <c r="AB109" s="1">
        <f>IFERROR(IF(VLOOKUP($A109,'2주차'!$A$5:$D$406,3,FALSE)="","",VLOOKUP($A109,'2주차'!$A$5:$D$406,3,FALSE)),"")</f>
        <v>90</v>
      </c>
      <c r="AC109" s="1">
        <f>IFERROR(VLOOKUP($Z109,'2주차'!$A$5:$D$400,4,FALSE)," ")</f>
        <v>90</v>
      </c>
      <c r="AE109" s="1">
        <f>수강생명단!$C105</f>
        <v>32684</v>
      </c>
      <c r="AF109" s="1" t="str">
        <f>수강생명단!D105</f>
        <v>박준형</v>
      </c>
      <c r="AG109" s="1" t="str">
        <f>IFERROR(IF(VLOOKUP($AE109,'2주차'!$F$5:$I$406,3,FALSE)="","",VLOOKUP($F109,'2주차'!$F$5:$I$406,3,FALSE)),"")</f>
        <v/>
      </c>
      <c r="AH109" s="1" t="str">
        <f>IFERROR(VLOOKUP($AE109,'2주차'!$F$5:$I$400,4,FALSE)," ")</f>
        <v xml:space="preserve"> </v>
      </c>
      <c r="AJ109" s="1">
        <f>수강생명단!$C105</f>
        <v>32684</v>
      </c>
      <c r="AK109" s="1" t="str">
        <f>수강생명단!D105</f>
        <v>박준형</v>
      </c>
      <c r="AL109" s="1" t="str">
        <f>IFERROR(IF(VLOOKUP($AJ109,'2주차'!$U$5:$X$406,3,FALSE)="","",VLOOKUP($F109,'2주차'!$U$5:$X$406,3,FALSE)),"")</f>
        <v>25(라)</v>
      </c>
      <c r="AM109" s="1" t="str">
        <f>IFERROR(VLOOKUP($AJ109,'2주차'!$U$5:$X$400,4,FALSE)," ")</f>
        <v>라이브</v>
      </c>
      <c r="AO109" s="1">
        <f>수강생명단!$C105</f>
        <v>32684</v>
      </c>
      <c r="AP109" s="1" t="str">
        <f>수강생명단!D105</f>
        <v>박준형</v>
      </c>
      <c r="AQ109" s="1">
        <f>IFERROR(IF(VLOOKUP($AO109,'2주차'!$Z$5:$AC$406,3,FALSE)="","",VLOOKUP($AO109,'2주차'!$Z$5:$AC$406,3,FALSE)),"")</f>
        <v>100</v>
      </c>
      <c r="AR109" s="1">
        <f>IFERROR(VLOOKUP($AO109,'2주차'!$Z$5:$AC$400,4,FALSE)," ")</f>
        <v>90</v>
      </c>
      <c r="AT109" s="1">
        <f>수강생명단!$C105</f>
        <v>32684</v>
      </c>
      <c r="AU109" s="1">
        <f>수강생명단!C105</f>
        <v>32684</v>
      </c>
      <c r="AV109" s="1" t="str">
        <f>IFERROR(IF(VLOOKUP($AU109,'2주차'!$AF$5:$AI$406,3,FALSE)="","",VLOOKUP($AU109,'2주차'!$AF$5:$AI$406,3,FALSE)),"")</f>
        <v>48(라)</v>
      </c>
      <c r="AX109" s="1">
        <f>수강생명단!$C105</f>
        <v>32684</v>
      </c>
      <c r="AY109" s="1" t="str">
        <f>수강생명단!D105</f>
        <v>박준형</v>
      </c>
      <c r="AZ109" s="1">
        <f>IFERROR(IF(VLOOKUP($A109,'3주차'!$A$5:$D$406,3,FALSE)="","",VLOOKUP($A109,'3주차'!$A$5:$D$406,3,FALSE)),"")</f>
        <v>70</v>
      </c>
      <c r="BA109" s="1">
        <f>IFERROR(VLOOKUP($Z109,'3주차'!$A$5:$D$400,4,FALSE)," ")</f>
        <v>100</v>
      </c>
      <c r="BC109" s="1">
        <f>수강생명단!$C105</f>
        <v>32684</v>
      </c>
      <c r="BD109" s="1" t="str">
        <f>수강생명단!D105</f>
        <v>박준형</v>
      </c>
      <c r="BE109" s="1">
        <f>IFERROR(IF(VLOOKUP($BC109,'3주차'!$F$5:$I$406,3,FALSE)="","",VLOOKUP($F109,'3주차'!$F$5:$I$406,3,FALSE)),"")</f>
        <v>95</v>
      </c>
      <c r="BF109" s="1">
        <f>IFERROR(VLOOKUP($BC109,'3주차'!$F$5:$I$400,4,FALSE)," ")</f>
        <v>90</v>
      </c>
      <c r="BH109" s="1">
        <f>수강생명단!$C105</f>
        <v>32684</v>
      </c>
      <c r="BI109" s="1" t="str">
        <f>수강생명단!D105</f>
        <v>박준형</v>
      </c>
      <c r="BJ109" s="1" t="str">
        <f>IFERROR(IF(VLOOKUP($BH109,'3주차'!$K$5:$N$406,3,FALSE)="","",VLOOKUP($AJ109,'3주차'!$K$5:$XN$406,3,FALSE)),"")</f>
        <v>95(라)</v>
      </c>
      <c r="BK109" s="1" t="str">
        <f>IFERROR(VLOOKUP($BH109,'3주차'!$K$5:$N$400,4,FALSE)," ")</f>
        <v>라이브</v>
      </c>
      <c r="BM109" s="1">
        <f>수강생명단!$C105</f>
        <v>32684</v>
      </c>
      <c r="BN109" s="1" t="str">
        <f>수강생명단!D105</f>
        <v>박준형</v>
      </c>
      <c r="BO109" s="1">
        <f>IFERROR(IF(VLOOKUP($BM109,'3주차'!$P$5:$S$406,3,FALSE)="","",VLOOKUP($BM109,'3주차'!$P$5:$S$406,3,FALSE)),"")</f>
        <v>80</v>
      </c>
      <c r="BP109" s="1">
        <f>IFERROR(VLOOKUP($BM109,'3주차'!$P$5:$S$400,4,FALSE)," ")</f>
        <v>90</v>
      </c>
      <c r="BR109" s="1">
        <f>수강생명단!$C105</f>
        <v>32684</v>
      </c>
      <c r="BS109" s="1">
        <f>수강생명단!C105</f>
        <v>32684</v>
      </c>
      <c r="BT109" s="1" t="str">
        <f>IFERROR(IF(VLOOKUP($BS109,'3주차'!$V$5:$X$406,3,FALSE)="","",VLOOKUP($BS109,'3주차'!$V$5:$X$406,3,FALSE)),"")</f>
        <v/>
      </c>
      <c r="BW109" s="1">
        <f>수강생명단!$C105</f>
        <v>32684</v>
      </c>
      <c r="BX109" s="1" t="str">
        <f>수강생명단!D105</f>
        <v>박준형</v>
      </c>
      <c r="BY109" s="1">
        <f>IFERROR(IF(VLOOKUP($A109,'4주차'!$A$5:$D$406,3,FALSE)="","",VLOOKUP($A109,'4주차'!$A$5:$D$406,3,FALSE)),"")</f>
        <v>80</v>
      </c>
      <c r="BZ109" s="1">
        <f>IFERROR(VLOOKUP($Z109,'4주차'!$A$5:$D$400,4,FALSE)," ")</f>
        <v>80</v>
      </c>
      <c r="CB109" s="1">
        <f>수강생명단!$C105</f>
        <v>32684</v>
      </c>
      <c r="CC109" s="1" t="str">
        <f>수강생명단!D105</f>
        <v>박준형</v>
      </c>
      <c r="CD109" s="1" t="str">
        <f>IFERROR(IF(VLOOKUP($BC109,'4주차'!$F$5:$I$406,3,FALSE)="","",VLOOKUP($F109,'4주차'!$F$5:$I$406,3,FALSE)),"")</f>
        <v/>
      </c>
      <c r="CE109" s="1" t="str">
        <f>IFERROR(VLOOKUP($BC109,'4주차'!$F$5:$I$400,4,FALSE)," ")</f>
        <v xml:space="preserve"> </v>
      </c>
      <c r="CG109" s="1">
        <f>수강생명단!$C105</f>
        <v>32684</v>
      </c>
      <c r="CH109" s="1" t="str">
        <f>수강생명단!D105</f>
        <v>박준형</v>
      </c>
      <c r="CI109" s="1">
        <f>IFERROR(IF(VLOOKUP($BH109,'4주차'!$K$5:$N$406,3,FALSE)="","",VLOOKUP($AJ109,'4주차'!$K$5:$WU$406,3,FALSE)),"")</f>
        <v>95</v>
      </c>
      <c r="CJ109" s="1">
        <f>IFERROR(VLOOKUP($BH109,'4주차'!$K$5:$N$400,4,FALSE)," ")</f>
        <v>100</v>
      </c>
      <c r="CL109" s="1">
        <f>수강생명단!$C105</f>
        <v>32684</v>
      </c>
      <c r="CM109" s="1" t="str">
        <f>수강생명단!D105</f>
        <v>박준형</v>
      </c>
      <c r="CN109" s="1">
        <f>IFERROR(IF(VLOOKUP($BM109,'4주차'!$P$5:$S$406,3,FALSE)="","",VLOOKUP($BM109,'4주차'!$P$5:$S$406,3,FALSE)),"")</f>
        <v>95</v>
      </c>
      <c r="CO109" s="1">
        <f>IFERROR(VLOOKUP($BM109,'4주차'!$P$5:$S$400,4,FALSE)," ")</f>
        <v>90</v>
      </c>
      <c r="CQ109" s="1">
        <f>수강생명단!$C105</f>
        <v>32684</v>
      </c>
      <c r="CR109" s="1">
        <f>수강생명단!C105</f>
        <v>32684</v>
      </c>
      <c r="CS109" s="1" t="str">
        <f>IFERROR(IF(VLOOKUP($BS109,'4주차'!$V$5:$X$406,3,FALSE)="","",VLOOKUP($BS109,'4주차'!$V$5:$X$406,3,FALSE)),"")</f>
        <v>93(라)</v>
      </c>
      <c r="CV109" s="1">
        <v>102</v>
      </c>
      <c r="CW109" s="1" t="str">
        <f>수강생명단!D105</f>
        <v>박준형</v>
      </c>
      <c r="CX109" s="1">
        <f>IFERROR(VLOOKUP($BX109,'5주차'!$B$5:$D$400,2,FALSE),"불참")</f>
        <v>85</v>
      </c>
      <c r="CY109" s="1">
        <f>IFERROR(VLOOKUP($AY109,'5주차'!$B$5:$D$400,3,FALSE),"불참")</f>
        <v>80</v>
      </c>
      <c r="DA109" s="1">
        <v>102</v>
      </c>
      <c r="DB109" s="1" t="str">
        <f>수강생명단!D105</f>
        <v>박준형</v>
      </c>
      <c r="DC109" s="1" t="str">
        <f>IFERROR(VLOOKUP($CC109,'5주차'!$G$5:$I$400,2,FALSE),"불참")</f>
        <v>불참</v>
      </c>
      <c r="DD109" s="1" t="str">
        <f>IFERROR(VLOOKUP($CC109,'5주차'!$G$5:$I$400,3,FALSE),"불참")</f>
        <v>불참</v>
      </c>
      <c r="DF109" s="1">
        <v>102</v>
      </c>
      <c r="DG109" s="1" t="str">
        <f>수강생명단!D105</f>
        <v>박준형</v>
      </c>
      <c r="DH109" s="1" t="str">
        <f>IFERROR(VLOOKUP($CH109,'5주차'!$V$5:$X$400,2,FALSE),"불참")</f>
        <v>불참</v>
      </c>
      <c r="DI109" s="1" t="str">
        <f>IFERROR(VLOOKUP($BI109,'5주차'!$V$5:$X$400,3,FALSE),"불참")</f>
        <v>불참</v>
      </c>
      <c r="DK109" s="1">
        <v>102</v>
      </c>
      <c r="DL109" s="1" t="str">
        <f>수강생명단!D105</f>
        <v>박준형</v>
      </c>
      <c r="DM109" s="1" t="str">
        <f>IFERROR(VLOOKUP($CM109,'5주차'!$AA$5:$AC$400,2,FALSE),"불참")</f>
        <v>불참</v>
      </c>
      <c r="DN109" s="1" t="str">
        <f>IFERROR(VLOOKUP($CM109,'5주차'!$AA$5:$AC$400,3,FALSE),"불참")</f>
        <v>불참</v>
      </c>
      <c r="DP109" s="1">
        <v>102</v>
      </c>
      <c r="DQ109" s="1" t="str">
        <f>수강생명단!D105</f>
        <v>박준형</v>
      </c>
      <c r="DR109" s="1" t="str">
        <f>IFERROR(VLOOKUP(#REF!,'5주차'!$AF$5:$AH$400,2,FALSE),"불참")</f>
        <v>불참</v>
      </c>
      <c r="DS109" s="1" t="str">
        <f>IFERROR(VLOOKUP(#REF!,'5주차'!$AF$5:$AH$400,3,FALSE),"불참")</f>
        <v>불참</v>
      </c>
      <c r="DU109" s="1">
        <v>102</v>
      </c>
      <c r="DV109" s="1">
        <f>수강생명단!C105</f>
        <v>32684</v>
      </c>
      <c r="DW109" s="1" t="str">
        <f>IFERROR(VLOOKUP($DV109,'5주차'!$AK$5:$AL$400,2,FALSE),"불참")</f>
        <v>불참</v>
      </c>
      <c r="DX109" s="1" t="str">
        <f>IFERROR(VLOOKUP($DV109,'5주차'!$AK$5:$AL$400,2,FALSE),"불참")</f>
        <v>불참</v>
      </c>
    </row>
    <row r="110" spans="1:128" ht="21.95" customHeight="1" x14ac:dyDescent="0.15">
      <c r="A110" s="1">
        <f>수강생명단!$C106</f>
        <v>28679</v>
      </c>
      <c r="B110" s="1" t="str">
        <f>수강생명단!D106</f>
        <v>박지호</v>
      </c>
      <c r="C110" s="1">
        <f>IFERROR(IF(VLOOKUP($A110,'1주차'!$A$5:$D$393,3,FALSE)="","",VLOOKUP($A110,'1주차'!$A$5:$D$393,3,FALSE)),"")</f>
        <v>40</v>
      </c>
      <c r="D110" s="1" t="str">
        <f>IFERROR(IF(VLOOKUP($Q110,'1주차'!$A$5:$D$393,4,FALSE)="","",VLOOKUP($B110,'1주차'!$Q$5:$S$393,3,FALSE)),"")</f>
        <v/>
      </c>
      <c r="F110" s="1">
        <f>수강생명단!C106</f>
        <v>28679</v>
      </c>
      <c r="G110" s="1" t="str">
        <f>수강생명단!D106</f>
        <v>박지호</v>
      </c>
      <c r="H110" s="1">
        <f>IFERROR(IF(VLOOKUP($F110,'1주차'!$F$5:$I$393,3,FALSE)="","",VLOOKUP($F110,'1주차'!$F$5:$I$393,3,FALSE)),"")</f>
        <v>55</v>
      </c>
      <c r="I110" s="1" t="str">
        <f>IFERROR(IF(VLOOKUP($Q110,'1주차'!$F$5:$I$393,3,FALSE)="","",VLOOKUP($B110,'1주차'!$Q$5:$S$393,3,FALSE)),"")</f>
        <v/>
      </c>
      <c r="K110" s="1">
        <f>수강생명단!C106</f>
        <v>28679</v>
      </c>
      <c r="L110" s="1" t="str">
        <f>수강생명단!D106</f>
        <v>박지호</v>
      </c>
      <c r="M110" s="1">
        <f>IFERROR(IF(VLOOKUP($K110,'1주차'!$K$5:$N$393,3,FALSE)="","",VLOOKUP($K110,'1주차'!$K$5:$N$393,3,FALSE)),"")</f>
        <v>50</v>
      </c>
      <c r="N110" s="1" t="str">
        <f>IFERROR(IF(VLOOKUP($Q110,'1주차'!$N$5:$KQ$393,3,FALSE)="","",VLOOKUP($B110,'1주차'!$Q$5:$S$393,3,FALSE)),"")</f>
        <v/>
      </c>
      <c r="P110" s="1">
        <f>수강생명단!C106</f>
        <v>28679</v>
      </c>
      <c r="Q110" s="1" t="str">
        <f>수강생명단!D106</f>
        <v>박지호</v>
      </c>
      <c r="R110" s="1">
        <f>IFERROR(IF(VLOOKUP($P110,'1주차'!$P$5:$S$393,3,FALSE)="","",VLOOKUP($P110,'1주차'!$P$5:$S$393,3,FALSE)),"")</f>
        <v>35</v>
      </c>
      <c r="S110" s="1">
        <f>IFERROR(IF(VLOOKUP($P110,'1주차'!$P$5:$S$393,4,FALSE)="","",VLOOKUP($P110,'1주차'!$P$5:$S$393,4,FALSE)),"")</f>
        <v>70</v>
      </c>
      <c r="U110" s="1">
        <f>수강생명단!C106</f>
        <v>28679</v>
      </c>
      <c r="V110" s="1" t="str">
        <f>수강생명단!D106</f>
        <v>박지호</v>
      </c>
      <c r="Z110" s="1">
        <f>수강생명단!$C106</f>
        <v>28679</v>
      </c>
      <c r="AA110" s="1" t="str">
        <f>수강생명단!D106</f>
        <v>박지호</v>
      </c>
      <c r="AB110" s="1">
        <f>IFERROR(IF(VLOOKUP($A110,'2주차'!$A$5:$D$406,3,FALSE)="","",VLOOKUP($A110,'2주차'!$A$5:$D$406,3,FALSE)),"")</f>
        <v>55</v>
      </c>
      <c r="AC110" s="1">
        <f>IFERROR(VLOOKUP($Z110,'2주차'!$A$5:$D$400,4,FALSE)," ")</f>
        <v>60</v>
      </c>
      <c r="AE110" s="1">
        <f>수강생명단!$C106</f>
        <v>28679</v>
      </c>
      <c r="AF110" s="1" t="str">
        <f>수강생명단!D106</f>
        <v>박지호</v>
      </c>
      <c r="AG110" s="1">
        <f>IFERROR(IF(VLOOKUP($AE110,'2주차'!$F$5:$I$406,3,FALSE)="","",VLOOKUP($F110,'2주차'!$F$5:$I$406,3,FALSE)),"")</f>
        <v>55</v>
      </c>
      <c r="AH110" s="1">
        <f>IFERROR(VLOOKUP($AE110,'2주차'!$F$5:$I$400,4,FALSE)," ")</f>
        <v>70</v>
      </c>
      <c r="AJ110" s="1">
        <f>수강생명단!$C106</f>
        <v>28679</v>
      </c>
      <c r="AK110" s="1" t="str">
        <f>수강생명단!D106</f>
        <v>박지호</v>
      </c>
      <c r="AL110" s="1">
        <f>IFERROR(IF(VLOOKUP($AJ110,'2주차'!$U$5:$X$406,3,FALSE)="","",VLOOKUP($F110,'2주차'!$U$5:$X$406,3,FALSE)),"")</f>
        <v>50</v>
      </c>
      <c r="AM110" s="1">
        <f>IFERROR(VLOOKUP($AJ110,'2주차'!$U$5:$X$400,4,FALSE)," ")</f>
        <v>50</v>
      </c>
      <c r="AO110" s="1">
        <f>수강생명단!$C106</f>
        <v>28679</v>
      </c>
      <c r="AP110" s="1" t="str">
        <f>수강생명단!D106</f>
        <v>박지호</v>
      </c>
      <c r="AQ110" s="1">
        <f>IFERROR(IF(VLOOKUP($AO110,'2주차'!$Z$5:$AC$406,3,FALSE)="","",VLOOKUP($AO110,'2주차'!$Z$5:$AC$406,3,FALSE)),"")</f>
        <v>35</v>
      </c>
      <c r="AR110" s="1">
        <f>IFERROR(VLOOKUP($AO110,'2주차'!$Z$5:$AC$400,4,FALSE)," ")</f>
        <v>50</v>
      </c>
      <c r="AT110" s="1">
        <f>수강생명단!$C106</f>
        <v>28679</v>
      </c>
      <c r="AU110" s="1">
        <f>수강생명단!C106</f>
        <v>28679</v>
      </c>
      <c r="AV110" s="1">
        <f>IFERROR(IF(VLOOKUP($AU110,'2주차'!$AF$5:$AI$406,3,FALSE)="","",VLOOKUP($AU110,'2주차'!$AF$5:$AI$406,3,FALSE)),"")</f>
        <v>63</v>
      </c>
      <c r="AX110" s="1">
        <f>수강생명단!$C106</f>
        <v>28679</v>
      </c>
      <c r="AY110" s="1" t="str">
        <f>수강생명단!D106</f>
        <v>박지호</v>
      </c>
      <c r="AZ110" s="1">
        <f>IFERROR(IF(VLOOKUP($A110,'3주차'!$A$5:$D$406,3,FALSE)="","",VLOOKUP($A110,'3주차'!$A$5:$D$406,3,FALSE)),"")</f>
        <v>40</v>
      </c>
      <c r="BA110" s="1">
        <f>IFERROR(VLOOKUP($Z110,'3주차'!$A$5:$D$400,4,FALSE)," ")</f>
        <v>60</v>
      </c>
      <c r="BC110" s="1">
        <f>수강생명단!$C106</f>
        <v>28679</v>
      </c>
      <c r="BD110" s="1" t="str">
        <f>수강생명단!D106</f>
        <v>박지호</v>
      </c>
      <c r="BE110" s="1">
        <f>IFERROR(IF(VLOOKUP($BC110,'3주차'!$F$5:$I$406,3,FALSE)="","",VLOOKUP($F110,'3주차'!$F$5:$I$406,3,FALSE)),"")</f>
        <v>75</v>
      </c>
      <c r="BF110" s="1">
        <f>IFERROR(VLOOKUP($BC110,'3주차'!$F$5:$I$400,4,FALSE)," ")</f>
        <v>70</v>
      </c>
      <c r="BH110" s="1">
        <f>수강생명단!$C106</f>
        <v>28679</v>
      </c>
      <c r="BI110" s="1" t="str">
        <f>수강생명단!D106</f>
        <v>박지호</v>
      </c>
      <c r="BJ110" s="1">
        <f>IFERROR(IF(VLOOKUP($BH110,'3주차'!$K$5:$N$406,3,FALSE)="","",VLOOKUP($AJ110,'3주차'!$K$5:$XN$406,3,FALSE)),"")</f>
        <v>45</v>
      </c>
      <c r="BK110" s="1">
        <f>IFERROR(VLOOKUP($BH110,'3주차'!$K$5:$N$400,4,FALSE)," ")</f>
        <v>40</v>
      </c>
      <c r="BM110" s="1">
        <f>수강생명단!$C106</f>
        <v>28679</v>
      </c>
      <c r="BN110" s="1" t="str">
        <f>수강생명단!D106</f>
        <v>박지호</v>
      </c>
      <c r="BO110" s="1">
        <f>IFERROR(IF(VLOOKUP($BM110,'3주차'!$P$5:$S$406,3,FALSE)="","",VLOOKUP($BM110,'3주차'!$P$5:$S$406,3,FALSE)),"")</f>
        <v>30</v>
      </c>
      <c r="BP110" s="1">
        <f>IFERROR(VLOOKUP($BM110,'3주차'!$P$5:$S$400,4,FALSE)," ")</f>
        <v>40</v>
      </c>
      <c r="BR110" s="1">
        <f>수강생명단!$C106</f>
        <v>28679</v>
      </c>
      <c r="BS110" s="1">
        <f>수강생명단!C106</f>
        <v>28679</v>
      </c>
      <c r="BT110" s="1">
        <f>IFERROR(IF(VLOOKUP($BS110,'3주차'!$V$5:$X$406,3,FALSE)="","",VLOOKUP($BS110,'3주차'!$V$5:$X$406,3,FALSE)),"")</f>
        <v>66</v>
      </c>
      <c r="BW110" s="1">
        <f>수강생명단!$C106</f>
        <v>28679</v>
      </c>
      <c r="BX110" s="1" t="str">
        <f>수강생명단!D106</f>
        <v>박지호</v>
      </c>
      <c r="BY110" s="1">
        <f>IFERROR(IF(VLOOKUP($A110,'4주차'!$A$5:$D$406,3,FALSE)="","",VLOOKUP($A110,'4주차'!$A$5:$D$406,3,FALSE)),"")</f>
        <v>60</v>
      </c>
      <c r="BZ110" s="1">
        <f>IFERROR(VLOOKUP($Z110,'4주차'!$A$5:$D$400,4,FALSE)," ")</f>
        <v>50</v>
      </c>
      <c r="CB110" s="1">
        <f>수강생명단!$C106</f>
        <v>28679</v>
      </c>
      <c r="CC110" s="1" t="str">
        <f>수강생명단!D106</f>
        <v>박지호</v>
      </c>
      <c r="CD110" s="1">
        <f>IFERROR(IF(VLOOKUP($BC110,'4주차'!$F$5:$I$406,3,FALSE)="","",VLOOKUP($F110,'4주차'!$F$5:$I$406,3,FALSE)),"")</f>
        <v>65</v>
      </c>
      <c r="CE110" s="1">
        <f>IFERROR(VLOOKUP($BC110,'4주차'!$F$5:$I$400,4,FALSE)," ")</f>
        <v>60</v>
      </c>
      <c r="CG110" s="1">
        <f>수강생명단!$C106</f>
        <v>28679</v>
      </c>
      <c r="CH110" s="1" t="str">
        <f>수강생명단!D106</f>
        <v>박지호</v>
      </c>
      <c r="CI110" s="1">
        <f>IFERROR(IF(VLOOKUP($BH110,'4주차'!$K$5:$N$406,3,FALSE)="","",VLOOKUP($AJ110,'4주차'!$K$5:$WU$406,3,FALSE)),"")</f>
        <v>45</v>
      </c>
      <c r="CJ110" s="1">
        <f>IFERROR(VLOOKUP($BH110,'4주차'!$K$5:$N$400,4,FALSE)," ")</f>
        <v>60</v>
      </c>
      <c r="CL110" s="1">
        <f>수강생명단!$C106</f>
        <v>28679</v>
      </c>
      <c r="CM110" s="1" t="str">
        <f>수강생명단!D106</f>
        <v>박지호</v>
      </c>
      <c r="CN110" s="1">
        <f>IFERROR(IF(VLOOKUP($BM110,'4주차'!$P$5:$S$406,3,FALSE)="","",VLOOKUP($BM110,'4주차'!$P$5:$S$406,3,FALSE)),"")</f>
        <v>45</v>
      </c>
      <c r="CO110" s="1">
        <f>IFERROR(VLOOKUP($BM110,'4주차'!$P$5:$S$400,4,FALSE)," ")</f>
        <v>40</v>
      </c>
      <c r="CQ110" s="1">
        <f>수강생명단!$C106</f>
        <v>28679</v>
      </c>
      <c r="CR110" s="1">
        <f>수강생명단!C106</f>
        <v>28679</v>
      </c>
      <c r="CS110" s="1">
        <f>IFERROR(IF(VLOOKUP($BS110,'4주차'!$V$5:$X$406,3,FALSE)="","",VLOOKUP($BS110,'4주차'!$V$5:$X$406,3,FALSE)),"")</f>
        <v>66</v>
      </c>
      <c r="CV110" s="1">
        <v>103</v>
      </c>
      <c r="CW110" s="1" t="str">
        <f>수강생명단!D106</f>
        <v>박지호</v>
      </c>
      <c r="CX110" s="1">
        <f>IFERROR(VLOOKUP($BX110,'5주차'!$B$5:$D$400,2,FALSE),"불참")</f>
        <v>65</v>
      </c>
      <c r="CY110" s="1">
        <f>IFERROR(VLOOKUP($AY110,'5주차'!$B$5:$D$400,3,FALSE),"불참")</f>
        <v>40</v>
      </c>
      <c r="DA110" s="1">
        <v>103</v>
      </c>
      <c r="DB110" s="1" t="str">
        <f>수강생명단!D106</f>
        <v>박지호</v>
      </c>
      <c r="DC110" s="1" t="str">
        <f>IFERROR(VLOOKUP($CC110,'5주차'!$G$5:$I$400,2,FALSE),"불참")</f>
        <v>불참</v>
      </c>
      <c r="DD110" s="1" t="str">
        <f>IFERROR(VLOOKUP($CC110,'5주차'!$G$5:$I$400,3,FALSE),"불참")</f>
        <v>불참</v>
      </c>
      <c r="DF110" s="1">
        <v>103</v>
      </c>
      <c r="DG110" s="1" t="str">
        <f>수강생명단!D106</f>
        <v>박지호</v>
      </c>
      <c r="DH110" s="1" t="str">
        <f>IFERROR(VLOOKUP($CH110,'5주차'!$V$5:$X$400,2,FALSE),"불참")</f>
        <v>불참</v>
      </c>
      <c r="DI110" s="1" t="str">
        <f>IFERROR(VLOOKUP($BI110,'5주차'!$V$5:$X$400,3,FALSE),"불참")</f>
        <v>불참</v>
      </c>
      <c r="DK110" s="1">
        <v>103</v>
      </c>
      <c r="DL110" s="1" t="str">
        <f>수강생명단!D106</f>
        <v>박지호</v>
      </c>
      <c r="DM110" s="1" t="str">
        <f>IFERROR(VLOOKUP($CM110,'5주차'!$AA$5:$AC$400,2,FALSE),"불참")</f>
        <v>불참</v>
      </c>
      <c r="DN110" s="1" t="str">
        <f>IFERROR(VLOOKUP($CM110,'5주차'!$AA$5:$AC$400,3,FALSE),"불참")</f>
        <v>불참</v>
      </c>
      <c r="DP110" s="1">
        <v>103</v>
      </c>
      <c r="DQ110" s="1" t="str">
        <f>수강생명단!D106</f>
        <v>박지호</v>
      </c>
      <c r="DR110" s="1" t="str">
        <f>IFERROR(VLOOKUP(#REF!,'5주차'!$AF$5:$AH$400,2,FALSE),"불참")</f>
        <v>불참</v>
      </c>
      <c r="DS110" s="1" t="str">
        <f>IFERROR(VLOOKUP(#REF!,'5주차'!$AF$5:$AH$400,3,FALSE),"불참")</f>
        <v>불참</v>
      </c>
      <c r="DU110" s="1">
        <v>103</v>
      </c>
      <c r="DV110" s="1">
        <f>수강생명단!C106</f>
        <v>28679</v>
      </c>
      <c r="DW110" s="1" t="str">
        <f>IFERROR(VLOOKUP($DV110,'5주차'!$AK$5:$AL$400,2,FALSE),"불참")</f>
        <v>불참</v>
      </c>
      <c r="DX110" s="1" t="str">
        <f>IFERROR(VLOOKUP($DV110,'5주차'!$AK$5:$AL$400,2,FALSE),"불참")</f>
        <v>불참</v>
      </c>
    </row>
    <row r="111" spans="1:128" ht="21.95" customHeight="1" x14ac:dyDescent="0.15">
      <c r="A111" s="1">
        <f>수강생명단!$C107</f>
        <v>45086</v>
      </c>
      <c r="B111" s="1" t="str">
        <f>수강생명단!D107</f>
        <v>박찬호</v>
      </c>
      <c r="C111" s="1">
        <f>IFERROR(IF(VLOOKUP($A111,'1주차'!$A$5:$D$393,3,FALSE)="","",VLOOKUP($A111,'1주차'!$A$5:$D$393,3,FALSE)),"")</f>
        <v>45</v>
      </c>
      <c r="D111" s="1" t="str">
        <f>IFERROR(IF(VLOOKUP($Q111,'1주차'!$A$5:$D$393,4,FALSE)="","",VLOOKUP($B111,'1주차'!$Q$5:$S$393,3,FALSE)),"")</f>
        <v/>
      </c>
      <c r="F111" s="1">
        <f>수강생명단!C107</f>
        <v>45086</v>
      </c>
      <c r="G111" s="1" t="str">
        <f>수강생명단!D107</f>
        <v>박찬호</v>
      </c>
      <c r="H111" s="1" t="str">
        <f>IFERROR(IF(VLOOKUP($F111,'1주차'!$F$5:$I$393,3,FALSE)="","",VLOOKUP($F111,'1주차'!$F$5:$I$393,3,FALSE)),"")</f>
        <v>80(라)</v>
      </c>
      <c r="I111" s="1" t="str">
        <f>IFERROR(IF(VLOOKUP($Q111,'1주차'!$F$5:$I$393,3,FALSE)="","",VLOOKUP($B111,'1주차'!$Q$5:$S$393,3,FALSE)),"")</f>
        <v/>
      </c>
      <c r="K111" s="1">
        <f>수강생명단!C107</f>
        <v>45086</v>
      </c>
      <c r="L111" s="1" t="str">
        <f>수강생명단!D107</f>
        <v>박찬호</v>
      </c>
      <c r="M111" s="1" t="str">
        <f>IFERROR(IF(VLOOKUP($K111,'1주차'!$K$5:$N$393,3,FALSE)="","",VLOOKUP($K111,'1주차'!$K$5:$N$393,3,FALSE)),"")</f>
        <v/>
      </c>
      <c r="N111" s="1" t="str">
        <f>IFERROR(IF(VLOOKUP($Q111,'1주차'!$N$5:$KQ$393,3,FALSE)="","",VLOOKUP($B111,'1주차'!$Q$5:$S$393,3,FALSE)),"")</f>
        <v/>
      </c>
      <c r="P111" s="1">
        <f>수강생명단!C107</f>
        <v>45086</v>
      </c>
      <c r="Q111" s="1" t="str">
        <f>수강생명단!D107</f>
        <v>박찬호</v>
      </c>
      <c r="R111" s="1" t="str">
        <f>IFERROR(IF(VLOOKUP($P111,'1주차'!$P$5:$S$393,3,FALSE)="","",VLOOKUP($P111,'1주차'!$P$5:$S$393,3,FALSE)),"")</f>
        <v>70(라)</v>
      </c>
      <c r="S111" s="1" t="str">
        <f>IFERROR(IF(VLOOKUP($P111,'1주차'!$P$5:$S$393,4,FALSE)="","",VLOOKUP($P111,'1주차'!$P$5:$S$393,4,FALSE)),"")</f>
        <v>라이브</v>
      </c>
      <c r="U111" s="1">
        <f>수강생명단!C107</f>
        <v>45086</v>
      </c>
      <c r="V111" s="1" t="str">
        <f>수강생명단!D107</f>
        <v>박찬호</v>
      </c>
      <c r="Z111" s="1">
        <f>수강생명단!$C107</f>
        <v>45086</v>
      </c>
      <c r="AA111" s="1" t="str">
        <f>수강생명단!D107</f>
        <v>박찬호</v>
      </c>
      <c r="AB111" s="1">
        <f>IFERROR(IF(VLOOKUP($A111,'2주차'!$A$5:$D$406,3,FALSE)="","",VLOOKUP($A111,'2주차'!$A$5:$D$406,3,FALSE)),"")</f>
        <v>65</v>
      </c>
      <c r="AC111" s="1">
        <f>IFERROR(VLOOKUP($Z111,'2주차'!$A$5:$D$400,4,FALSE)," ")</f>
        <v>80</v>
      </c>
      <c r="AE111" s="1">
        <f>수강생명단!$C107</f>
        <v>45086</v>
      </c>
      <c r="AF111" s="1" t="str">
        <f>수강생명단!D107</f>
        <v>박찬호</v>
      </c>
      <c r="AG111" s="1" t="str">
        <f>IFERROR(IF(VLOOKUP($AE111,'2주차'!$F$5:$I$406,3,FALSE)="","",VLOOKUP($F111,'2주차'!$F$5:$I$406,3,FALSE)),"")</f>
        <v/>
      </c>
      <c r="AH111" s="1" t="str">
        <f>IFERROR(VLOOKUP($AE111,'2주차'!$F$5:$I$400,4,FALSE)," ")</f>
        <v xml:space="preserve"> </v>
      </c>
      <c r="AJ111" s="1">
        <f>수강생명단!$C107</f>
        <v>45086</v>
      </c>
      <c r="AK111" s="1" t="str">
        <f>수강생명단!D107</f>
        <v>박찬호</v>
      </c>
      <c r="AL111" s="1" t="str">
        <f>IFERROR(IF(VLOOKUP($AJ111,'2주차'!$U$5:$X$406,3,FALSE)="","",VLOOKUP($F111,'2주차'!$U$5:$X$406,3,FALSE)),"")</f>
        <v/>
      </c>
      <c r="AM111" s="1" t="str">
        <f>IFERROR(VLOOKUP($AJ111,'2주차'!$U$5:$X$400,4,FALSE)," ")</f>
        <v xml:space="preserve"> </v>
      </c>
      <c r="AO111" s="1">
        <f>수강생명단!$C107</f>
        <v>45086</v>
      </c>
      <c r="AP111" s="1" t="str">
        <f>수강생명단!D107</f>
        <v>박찬호</v>
      </c>
      <c r="AQ111" s="1">
        <f>IFERROR(IF(VLOOKUP($AO111,'2주차'!$Z$5:$AC$406,3,FALSE)="","",VLOOKUP($AO111,'2주차'!$Z$5:$AC$406,3,FALSE)),"")</f>
        <v>40</v>
      </c>
      <c r="AR111" s="1">
        <f>IFERROR(VLOOKUP($AO111,'2주차'!$Z$5:$AC$400,4,FALSE)," ")</f>
        <v>60</v>
      </c>
      <c r="AT111" s="1">
        <f>수강생명단!$C107</f>
        <v>45086</v>
      </c>
      <c r="AU111" s="1">
        <f>수강생명단!C107</f>
        <v>45086</v>
      </c>
      <c r="AV111" s="1">
        <f>IFERROR(IF(VLOOKUP($AU111,'2주차'!$AF$5:$AI$406,3,FALSE)="","",VLOOKUP($AU111,'2주차'!$AF$5:$AI$406,3,FALSE)),"")</f>
        <v>84</v>
      </c>
      <c r="AX111" s="1">
        <f>수강생명단!$C107</f>
        <v>45086</v>
      </c>
      <c r="AY111" s="1" t="str">
        <f>수강생명단!D107</f>
        <v>박찬호</v>
      </c>
      <c r="AZ111" s="1">
        <f>IFERROR(IF(VLOOKUP($A111,'3주차'!$A$5:$D$406,3,FALSE)="","",VLOOKUP($A111,'3주차'!$A$5:$D$406,3,FALSE)),"")</f>
        <v>55</v>
      </c>
      <c r="BA111" s="1">
        <f>IFERROR(VLOOKUP($Z111,'3주차'!$A$5:$D$400,4,FALSE)," ")</f>
        <v>100</v>
      </c>
      <c r="BC111" s="1">
        <f>수강생명단!$C107</f>
        <v>45086</v>
      </c>
      <c r="BD111" s="1" t="str">
        <f>수강생명단!D107</f>
        <v>박찬호</v>
      </c>
      <c r="BE111" s="1" t="str">
        <f>IFERROR(IF(VLOOKUP($BC111,'3주차'!$F$5:$I$406,3,FALSE)="","",VLOOKUP($F111,'3주차'!$F$5:$I$406,3,FALSE)),"")</f>
        <v>65(라)</v>
      </c>
      <c r="BF111" s="1" t="str">
        <f>IFERROR(VLOOKUP($BC111,'3주차'!$F$5:$I$400,4,FALSE)," ")</f>
        <v>라이브</v>
      </c>
      <c r="BH111" s="1">
        <f>수강생명단!$C107</f>
        <v>45086</v>
      </c>
      <c r="BI111" s="1" t="str">
        <f>수강생명단!D107</f>
        <v>박찬호</v>
      </c>
      <c r="BJ111" s="1" t="str">
        <f>IFERROR(IF(VLOOKUP($BH111,'3주차'!$K$5:$N$406,3,FALSE)="","",VLOOKUP($AJ111,'3주차'!$K$5:$XN$406,3,FALSE)),"")</f>
        <v/>
      </c>
      <c r="BK111" s="1" t="str">
        <f>IFERROR(VLOOKUP($BH111,'3주차'!$K$5:$N$400,4,FALSE)," ")</f>
        <v xml:space="preserve"> </v>
      </c>
      <c r="BM111" s="1">
        <f>수강생명단!$C107</f>
        <v>45086</v>
      </c>
      <c r="BN111" s="1" t="str">
        <f>수강생명단!D107</f>
        <v>박찬호</v>
      </c>
      <c r="BO111" s="1">
        <f>IFERROR(IF(VLOOKUP($BM111,'3주차'!$P$5:$S$406,3,FALSE)="","",VLOOKUP($BM111,'3주차'!$P$5:$S$406,3,FALSE)),"")</f>
        <v>25</v>
      </c>
      <c r="BP111" s="1">
        <f>IFERROR(VLOOKUP($BM111,'3주차'!$P$5:$S$400,4,FALSE)," ")</f>
        <v>80</v>
      </c>
      <c r="BR111" s="1">
        <f>수강생명단!$C107</f>
        <v>45086</v>
      </c>
      <c r="BS111" s="1">
        <f>수강생명단!C107</f>
        <v>45086</v>
      </c>
      <c r="BT111" s="1">
        <f>IFERROR(IF(VLOOKUP($BS111,'3주차'!$V$5:$X$406,3,FALSE)="","",VLOOKUP($BS111,'3주차'!$V$5:$X$406,3,FALSE)),"")</f>
        <v>71</v>
      </c>
      <c r="BW111" s="1">
        <f>수강생명단!$C107</f>
        <v>45086</v>
      </c>
      <c r="BX111" s="1" t="str">
        <f>수강생명단!D107</f>
        <v>박찬호</v>
      </c>
      <c r="BY111" s="1">
        <f>IFERROR(IF(VLOOKUP($A111,'4주차'!$A$5:$D$406,3,FALSE)="","",VLOOKUP($A111,'4주차'!$A$5:$D$406,3,FALSE)),"")</f>
        <v>55</v>
      </c>
      <c r="BZ111" s="1">
        <f>IFERROR(VLOOKUP($Z111,'4주차'!$A$5:$D$400,4,FALSE)," ")</f>
        <v>50</v>
      </c>
      <c r="CB111" s="1">
        <f>수강생명단!$C107</f>
        <v>45086</v>
      </c>
      <c r="CC111" s="1" t="str">
        <f>수강생명단!D107</f>
        <v>박찬호</v>
      </c>
      <c r="CD111" s="1">
        <f>IFERROR(IF(VLOOKUP($BC111,'4주차'!$F$5:$I$406,3,FALSE)="","",VLOOKUP($F111,'4주차'!$F$5:$I$406,3,FALSE)),"")</f>
        <v>65</v>
      </c>
      <c r="CE111" s="1">
        <f>IFERROR(VLOOKUP($BC111,'4주차'!$F$5:$I$400,4,FALSE)," ")</f>
        <v>60</v>
      </c>
      <c r="CG111" s="1">
        <f>수강생명단!$C107</f>
        <v>45086</v>
      </c>
      <c r="CH111" s="1" t="str">
        <f>수강생명단!D107</f>
        <v>박찬호</v>
      </c>
      <c r="CI111" s="1" t="str">
        <f>IFERROR(IF(VLOOKUP($BH111,'4주차'!$K$5:$N$406,3,FALSE)="","",VLOOKUP($AJ111,'4주차'!$K$5:$WU$406,3,FALSE)),"")</f>
        <v/>
      </c>
      <c r="CJ111" s="1" t="str">
        <f>IFERROR(VLOOKUP($BH111,'4주차'!$K$5:$N$400,4,FALSE)," ")</f>
        <v xml:space="preserve"> </v>
      </c>
      <c r="CL111" s="1">
        <f>수강생명단!$C107</f>
        <v>45086</v>
      </c>
      <c r="CM111" s="1" t="str">
        <f>수강생명단!D107</f>
        <v>박찬호</v>
      </c>
      <c r="CN111" s="1" t="str">
        <f>IFERROR(IF(VLOOKUP($BM111,'4주차'!$P$5:$S$406,3,FALSE)="","",VLOOKUP($BM111,'4주차'!$P$5:$S$406,3,FALSE)),"")</f>
        <v>40(라)</v>
      </c>
      <c r="CO111" s="1" t="str">
        <f>IFERROR(VLOOKUP($BM111,'4주차'!$P$5:$S$400,4,FALSE)," ")</f>
        <v>라이브</v>
      </c>
      <c r="CQ111" s="1">
        <f>수강생명단!$C107</f>
        <v>45086</v>
      </c>
      <c r="CR111" s="1">
        <f>수강생명단!C107</f>
        <v>45086</v>
      </c>
      <c r="CS111" s="1">
        <f>IFERROR(IF(VLOOKUP($BS111,'4주차'!$V$5:$X$406,3,FALSE)="","",VLOOKUP($BS111,'4주차'!$V$5:$X$406,3,FALSE)),"")</f>
        <v>59</v>
      </c>
      <c r="CV111" s="1">
        <v>104</v>
      </c>
      <c r="CW111" s="1" t="str">
        <f>수강생명단!D107</f>
        <v>박찬호</v>
      </c>
      <c r="CX111" s="1" t="str">
        <f>IFERROR(VLOOKUP($BX111,'5주차'!$B$5:$D$400,2,FALSE),"불참")</f>
        <v>70(라)</v>
      </c>
      <c r="CY111" s="1" t="str">
        <f>IFERROR(VLOOKUP($AY111,'5주차'!$B$5:$D$400,3,FALSE),"불참")</f>
        <v>라이브</v>
      </c>
      <c r="DA111" s="1">
        <v>104</v>
      </c>
      <c r="DB111" s="1" t="str">
        <f>수강생명단!D107</f>
        <v>박찬호</v>
      </c>
      <c r="DC111" s="1" t="str">
        <f>IFERROR(VLOOKUP($CC111,'5주차'!$G$5:$I$400,2,FALSE),"불참")</f>
        <v>불참</v>
      </c>
      <c r="DD111" s="1" t="str">
        <f>IFERROR(VLOOKUP($CC111,'5주차'!$G$5:$I$400,3,FALSE),"불참")</f>
        <v>불참</v>
      </c>
      <c r="DF111" s="1">
        <v>104</v>
      </c>
      <c r="DG111" s="1" t="str">
        <f>수강생명단!D107</f>
        <v>박찬호</v>
      </c>
      <c r="DH111" s="1" t="str">
        <f>IFERROR(VLOOKUP($CH111,'5주차'!$V$5:$X$400,2,FALSE),"불참")</f>
        <v>불참</v>
      </c>
      <c r="DI111" s="1" t="str">
        <f>IFERROR(VLOOKUP($BI111,'5주차'!$V$5:$X$400,3,FALSE),"불참")</f>
        <v>불참</v>
      </c>
      <c r="DK111" s="1">
        <v>104</v>
      </c>
      <c r="DL111" s="1" t="str">
        <f>수강생명단!D107</f>
        <v>박찬호</v>
      </c>
      <c r="DM111" s="1" t="str">
        <f>IFERROR(VLOOKUP($CM111,'5주차'!$AA$5:$AC$400,2,FALSE),"불참")</f>
        <v>불참</v>
      </c>
      <c r="DN111" s="1" t="str">
        <f>IFERROR(VLOOKUP($CM111,'5주차'!$AA$5:$AC$400,3,FALSE),"불참")</f>
        <v>불참</v>
      </c>
      <c r="DP111" s="1">
        <v>104</v>
      </c>
      <c r="DQ111" s="1" t="str">
        <f>수강생명단!D107</f>
        <v>박찬호</v>
      </c>
      <c r="DR111" s="1" t="str">
        <f>IFERROR(VLOOKUP(#REF!,'5주차'!$AF$5:$AH$400,2,FALSE),"불참")</f>
        <v>불참</v>
      </c>
      <c r="DS111" s="1" t="str">
        <f>IFERROR(VLOOKUP(#REF!,'5주차'!$AF$5:$AH$400,3,FALSE),"불참")</f>
        <v>불참</v>
      </c>
      <c r="DU111" s="1">
        <v>104</v>
      </c>
      <c r="DV111" s="1">
        <f>수강생명단!C107</f>
        <v>45086</v>
      </c>
      <c r="DW111" s="1" t="str">
        <f>IFERROR(VLOOKUP($DV111,'5주차'!$AK$5:$AL$400,2,FALSE),"불참")</f>
        <v>불참</v>
      </c>
      <c r="DX111" s="1" t="str">
        <f>IFERROR(VLOOKUP($DV111,'5주차'!$AK$5:$AL$400,2,FALSE),"불참")</f>
        <v>불참</v>
      </c>
    </row>
    <row r="112" spans="1:128" ht="21.95" customHeight="1" x14ac:dyDescent="0.15">
      <c r="A112" s="1">
        <f>수강생명단!$C108</f>
        <v>28688</v>
      </c>
      <c r="B112" s="1" t="str">
        <f>수강생명단!D108</f>
        <v>박채원</v>
      </c>
      <c r="C112" s="1" t="str">
        <f>IFERROR(IF(VLOOKUP($A112,'1주차'!$A$5:$D$393,3,FALSE)="","",VLOOKUP($A112,'1주차'!$A$5:$D$393,3,FALSE)),"")</f>
        <v/>
      </c>
      <c r="D112" s="1" t="str">
        <f>IFERROR(IF(VLOOKUP($Q112,'1주차'!$A$5:$D$393,4,FALSE)="","",VLOOKUP($B112,'1주차'!$Q$5:$S$393,3,FALSE)),"")</f>
        <v/>
      </c>
      <c r="F112" s="1">
        <f>수강생명단!C108</f>
        <v>28688</v>
      </c>
      <c r="G112" s="1" t="str">
        <f>수강생명단!D108</f>
        <v>박채원</v>
      </c>
      <c r="H112" s="1">
        <f>IFERROR(IF(VLOOKUP($F112,'1주차'!$F$5:$I$393,3,FALSE)="","",VLOOKUP($F112,'1주차'!$F$5:$I$393,3,FALSE)),"")</f>
        <v>70</v>
      </c>
      <c r="I112" s="1" t="str">
        <f>IFERROR(IF(VLOOKUP($Q112,'1주차'!$F$5:$I$393,3,FALSE)="","",VLOOKUP($B112,'1주차'!$Q$5:$S$393,3,FALSE)),"")</f>
        <v/>
      </c>
      <c r="K112" s="1">
        <f>수강생명단!C108</f>
        <v>28688</v>
      </c>
      <c r="L112" s="1" t="str">
        <f>수강생명단!D108</f>
        <v>박채원</v>
      </c>
      <c r="M112" s="1" t="str">
        <f>IFERROR(IF(VLOOKUP($K112,'1주차'!$K$5:$N$393,3,FALSE)="","",VLOOKUP($K112,'1주차'!$K$5:$N$393,3,FALSE)),"")</f>
        <v/>
      </c>
      <c r="N112" s="1" t="str">
        <f>IFERROR(IF(VLOOKUP($Q112,'1주차'!$N$5:$KQ$393,3,FALSE)="","",VLOOKUP($B112,'1주차'!$Q$5:$S$393,3,FALSE)),"")</f>
        <v/>
      </c>
      <c r="P112" s="1">
        <f>수강생명단!C108</f>
        <v>28688</v>
      </c>
      <c r="Q112" s="1" t="str">
        <f>수강생명단!D108</f>
        <v>박채원</v>
      </c>
      <c r="R112" s="1">
        <f>IFERROR(IF(VLOOKUP($P112,'1주차'!$P$5:$S$393,3,FALSE)="","",VLOOKUP($P112,'1주차'!$P$5:$S$393,3,FALSE)),"")</f>
        <v>30</v>
      </c>
      <c r="S112" s="1">
        <f>IFERROR(IF(VLOOKUP($P112,'1주차'!$P$5:$S$393,4,FALSE)="","",VLOOKUP($P112,'1주차'!$P$5:$S$393,4,FALSE)),"")</f>
        <v>80</v>
      </c>
      <c r="U112" s="1">
        <f>수강생명단!C108</f>
        <v>28688</v>
      </c>
      <c r="V112" s="1" t="str">
        <f>수강생명단!D108</f>
        <v>박채원</v>
      </c>
      <c r="Z112" s="1">
        <f>수강생명단!$C108</f>
        <v>28688</v>
      </c>
      <c r="AA112" s="1" t="str">
        <f>수강생명단!D108</f>
        <v>박채원</v>
      </c>
      <c r="AB112" s="1">
        <f>IFERROR(IF(VLOOKUP($A112,'2주차'!$A$5:$D$406,3,FALSE)="","",VLOOKUP($A112,'2주차'!$A$5:$D$406,3,FALSE)),"")</f>
        <v>60</v>
      </c>
      <c r="AC112" s="1">
        <f>IFERROR(VLOOKUP($Z112,'2주차'!$A$5:$D$400,4,FALSE)," ")</f>
        <v>50</v>
      </c>
      <c r="AE112" s="1">
        <f>수강생명단!$C108</f>
        <v>28688</v>
      </c>
      <c r="AF112" s="1" t="str">
        <f>수강생명단!D108</f>
        <v>박채원</v>
      </c>
      <c r="AG112" s="1" t="str">
        <f>IFERROR(IF(VLOOKUP($AE112,'2주차'!$F$5:$I$406,3,FALSE)="","",VLOOKUP($F112,'2주차'!$F$5:$I$406,3,FALSE)),"")</f>
        <v/>
      </c>
      <c r="AH112" s="1" t="str">
        <f>IFERROR(VLOOKUP($AE112,'2주차'!$F$5:$I$400,4,FALSE)," ")</f>
        <v xml:space="preserve"> </v>
      </c>
      <c r="AJ112" s="1">
        <f>수강생명단!$C108</f>
        <v>28688</v>
      </c>
      <c r="AK112" s="1" t="str">
        <f>수강생명단!D108</f>
        <v>박채원</v>
      </c>
      <c r="AL112" s="1" t="str">
        <f>IFERROR(IF(VLOOKUP($AJ112,'2주차'!$U$5:$X$406,3,FALSE)="","",VLOOKUP($F112,'2주차'!$U$5:$X$406,3,FALSE)),"")</f>
        <v/>
      </c>
      <c r="AM112" s="1" t="str">
        <f>IFERROR(VLOOKUP($AJ112,'2주차'!$U$5:$X$400,4,FALSE)," ")</f>
        <v xml:space="preserve"> </v>
      </c>
      <c r="AO112" s="1">
        <f>수강생명단!$C108</f>
        <v>28688</v>
      </c>
      <c r="AP112" s="1" t="str">
        <f>수강생명단!D108</f>
        <v>박채원</v>
      </c>
      <c r="AQ112" s="1" t="str">
        <f>IFERROR(IF(VLOOKUP($AO112,'2주차'!$Z$5:$AC$406,3,FALSE)="","",VLOOKUP($AO112,'2주차'!$Z$5:$AC$406,3,FALSE)),"")</f>
        <v/>
      </c>
      <c r="AR112" s="1" t="str">
        <f>IFERROR(VLOOKUP($AO112,'2주차'!$Z$5:$AC$400,4,FALSE)," ")</f>
        <v xml:space="preserve"> </v>
      </c>
      <c r="AT112" s="1">
        <f>수강생명단!$C108</f>
        <v>28688</v>
      </c>
      <c r="AU112" s="1">
        <f>수강생명단!C108</f>
        <v>28688</v>
      </c>
      <c r="AV112" s="1" t="str">
        <f>IFERROR(IF(VLOOKUP($AU112,'2주차'!$AF$5:$AI$406,3,FALSE)="","",VLOOKUP($AU112,'2주차'!$AF$5:$AI$406,3,FALSE)),"")</f>
        <v/>
      </c>
      <c r="AX112" s="1">
        <f>수강생명단!$C108</f>
        <v>28688</v>
      </c>
      <c r="AY112" s="1" t="str">
        <f>수강생명단!D108</f>
        <v>박채원</v>
      </c>
      <c r="AZ112" s="1" t="str">
        <f>IFERROR(IF(VLOOKUP($A112,'3주차'!$A$5:$D$406,3,FALSE)="","",VLOOKUP($A112,'3주차'!$A$5:$D$406,3,FALSE)),"")</f>
        <v>탈락</v>
      </c>
      <c r="BA112" s="1" t="str">
        <f>IFERROR(VLOOKUP($Z112,'3주차'!$A$5:$D$400,4,FALSE)," ")</f>
        <v>탈락</v>
      </c>
      <c r="BC112" s="1">
        <f>수강생명단!$C108</f>
        <v>28688</v>
      </c>
      <c r="BD112" s="1" t="str">
        <f>수강생명단!D108</f>
        <v>박채원</v>
      </c>
      <c r="BE112" s="1" t="str">
        <f>IFERROR(IF(VLOOKUP($BC112,'3주차'!$F$5:$I$406,3,FALSE)="","",VLOOKUP($F112,'3주차'!$F$5:$I$406,3,FALSE)),"")</f>
        <v>탈락</v>
      </c>
      <c r="BF112" s="1" t="str">
        <f>IFERROR(VLOOKUP($BC112,'3주차'!$F$5:$I$400,4,FALSE)," ")</f>
        <v>탈락</v>
      </c>
      <c r="BH112" s="1">
        <f>수강생명단!$C108</f>
        <v>28688</v>
      </c>
      <c r="BI112" s="1" t="str">
        <f>수강생명단!D108</f>
        <v>박채원</v>
      </c>
      <c r="BJ112" s="1" t="str">
        <f>IFERROR(IF(VLOOKUP($BH112,'3주차'!$K$5:$N$406,3,FALSE)="","",VLOOKUP($AJ112,'3주차'!$K$5:$XN$406,3,FALSE)),"")</f>
        <v>탈락</v>
      </c>
      <c r="BK112" s="1" t="str">
        <f>IFERROR(VLOOKUP($BH112,'3주차'!$K$5:$N$400,4,FALSE)," ")</f>
        <v>탈락</v>
      </c>
      <c r="BM112" s="1">
        <f>수강생명단!$C108</f>
        <v>28688</v>
      </c>
      <c r="BN112" s="1" t="str">
        <f>수강생명단!D108</f>
        <v>박채원</v>
      </c>
      <c r="BO112" s="1" t="str">
        <f>IFERROR(IF(VLOOKUP($BM112,'3주차'!$P$5:$S$406,3,FALSE)="","",VLOOKUP($BM112,'3주차'!$P$5:$S$406,3,FALSE)),"")</f>
        <v>탈락</v>
      </c>
      <c r="BP112" s="1" t="str">
        <f>IFERROR(VLOOKUP($BM112,'3주차'!$P$5:$S$400,4,FALSE)," ")</f>
        <v>탈락</v>
      </c>
      <c r="BR112" s="1">
        <f>수강생명단!$C108</f>
        <v>28688</v>
      </c>
      <c r="BS112" s="1">
        <f>수강생명단!C108</f>
        <v>28688</v>
      </c>
      <c r="BT112" s="1" t="str">
        <f>IFERROR(IF(VLOOKUP($BS112,'3주차'!$V$5:$X$406,3,FALSE)="","",VLOOKUP($BS112,'3주차'!$V$5:$X$406,3,FALSE)),"")</f>
        <v>탈락</v>
      </c>
      <c r="BW112" s="1">
        <f>수강생명단!$C108</f>
        <v>28688</v>
      </c>
      <c r="BX112" s="1" t="str">
        <f>수강생명단!D108</f>
        <v>박채원</v>
      </c>
      <c r="BY112" s="1" t="str">
        <f>IFERROR(IF(VLOOKUP($A112,'4주차'!$A$5:$D$406,3,FALSE)="","",VLOOKUP($A112,'4주차'!$A$5:$D$406,3,FALSE)),"")</f>
        <v>탈락</v>
      </c>
      <c r="BZ112" s="1" t="str">
        <f>IFERROR(VLOOKUP($Z112,'4주차'!$A$5:$D$400,4,FALSE)," ")</f>
        <v>탈락</v>
      </c>
      <c r="CB112" s="1">
        <f>수강생명단!$C108</f>
        <v>28688</v>
      </c>
      <c r="CC112" s="1" t="str">
        <f>수강생명단!D108</f>
        <v>박채원</v>
      </c>
      <c r="CD112" s="1" t="str">
        <f>IFERROR(IF(VLOOKUP($BC112,'4주차'!$F$5:$I$406,3,FALSE)="","",VLOOKUP($F112,'4주차'!$F$5:$I$406,3,FALSE)),"")</f>
        <v>탈락</v>
      </c>
      <c r="CE112" s="1" t="str">
        <f>IFERROR(VLOOKUP($BC112,'4주차'!$F$5:$I$400,4,FALSE)," ")</f>
        <v>탈락</v>
      </c>
      <c r="CG112" s="1">
        <f>수강생명단!$C108</f>
        <v>28688</v>
      </c>
      <c r="CH112" s="1" t="str">
        <f>수강생명단!D108</f>
        <v>박채원</v>
      </c>
      <c r="CI112" s="1" t="str">
        <f>IFERROR(IF(VLOOKUP($BH112,'4주차'!$K$5:$N$406,3,FALSE)="","",VLOOKUP($AJ112,'4주차'!$K$5:$WU$406,3,FALSE)),"")</f>
        <v>탈락</v>
      </c>
      <c r="CJ112" s="1" t="str">
        <f>IFERROR(VLOOKUP($BH112,'4주차'!$K$5:$N$400,4,FALSE)," ")</f>
        <v>탈락</v>
      </c>
      <c r="CL112" s="1">
        <f>수강생명단!$C108</f>
        <v>28688</v>
      </c>
      <c r="CM112" s="1" t="str">
        <f>수강생명단!D108</f>
        <v>박채원</v>
      </c>
      <c r="CN112" s="1" t="str">
        <f>IFERROR(IF(VLOOKUP($BM112,'4주차'!$P$5:$S$406,3,FALSE)="","",VLOOKUP($BM112,'4주차'!$P$5:$S$406,3,FALSE)),"")</f>
        <v>탈락</v>
      </c>
      <c r="CO112" s="1" t="str">
        <f>IFERROR(VLOOKUP($BM112,'4주차'!$P$5:$S$400,4,FALSE)," ")</f>
        <v>탈락</v>
      </c>
      <c r="CQ112" s="1">
        <f>수강생명단!$C108</f>
        <v>28688</v>
      </c>
      <c r="CR112" s="1">
        <f>수강생명단!C108</f>
        <v>28688</v>
      </c>
      <c r="CS112" s="1" t="str">
        <f>IFERROR(IF(VLOOKUP($BS112,'4주차'!$V$5:$X$406,3,FALSE)="","",VLOOKUP($BS112,'4주차'!$V$5:$X$406,3,FALSE)),"")</f>
        <v>탈락</v>
      </c>
      <c r="CV112" s="1">
        <v>105</v>
      </c>
      <c r="CW112" s="1" t="str">
        <f>수강생명단!D108</f>
        <v>박채원</v>
      </c>
      <c r="CX112" s="1" t="str">
        <f>IFERROR(VLOOKUP($BX112,'5주차'!$B$5:$D$400,2,FALSE),"불참")</f>
        <v>불참</v>
      </c>
      <c r="CY112" s="1" t="str">
        <f>IFERROR(VLOOKUP($AY112,'5주차'!$B$5:$D$400,3,FALSE),"불참")</f>
        <v>불참</v>
      </c>
      <c r="DA112" s="1">
        <v>105</v>
      </c>
      <c r="DB112" s="1" t="str">
        <f>수강생명단!D108</f>
        <v>박채원</v>
      </c>
      <c r="DC112" s="1" t="str">
        <f>IFERROR(VLOOKUP($CC112,'5주차'!$G$5:$I$400,2,FALSE),"불참")</f>
        <v>불참</v>
      </c>
      <c r="DD112" s="1" t="str">
        <f>IFERROR(VLOOKUP($CC112,'5주차'!$G$5:$I$400,3,FALSE),"불참")</f>
        <v>불참</v>
      </c>
      <c r="DF112" s="1">
        <v>105</v>
      </c>
      <c r="DG112" s="1" t="str">
        <f>수강생명단!D108</f>
        <v>박채원</v>
      </c>
      <c r="DH112" s="1" t="str">
        <f>IFERROR(VLOOKUP($CH112,'5주차'!$V$5:$X$400,2,FALSE),"불참")</f>
        <v>불참</v>
      </c>
      <c r="DI112" s="1" t="str">
        <f>IFERROR(VLOOKUP($BI112,'5주차'!$V$5:$X$400,3,FALSE),"불참")</f>
        <v>불참</v>
      </c>
      <c r="DK112" s="1">
        <v>105</v>
      </c>
      <c r="DL112" s="1" t="str">
        <f>수강생명단!D108</f>
        <v>박채원</v>
      </c>
      <c r="DM112" s="1" t="str">
        <f>IFERROR(VLOOKUP($CM112,'5주차'!$AA$5:$AC$400,2,FALSE),"불참")</f>
        <v>불참</v>
      </c>
      <c r="DN112" s="1" t="str">
        <f>IFERROR(VLOOKUP($CM112,'5주차'!$AA$5:$AC$400,3,FALSE),"불참")</f>
        <v>불참</v>
      </c>
      <c r="DP112" s="1">
        <v>105</v>
      </c>
      <c r="DQ112" s="1" t="str">
        <f>수강생명단!D108</f>
        <v>박채원</v>
      </c>
      <c r="DR112" s="1" t="str">
        <f>IFERROR(VLOOKUP(#REF!,'5주차'!$AF$5:$AH$400,2,FALSE),"불참")</f>
        <v>불참</v>
      </c>
      <c r="DS112" s="1" t="str">
        <f>IFERROR(VLOOKUP(#REF!,'5주차'!$AF$5:$AH$400,3,FALSE),"불참")</f>
        <v>불참</v>
      </c>
      <c r="DU112" s="1">
        <v>105</v>
      </c>
      <c r="DV112" s="1">
        <f>수강생명단!C108</f>
        <v>28688</v>
      </c>
      <c r="DW112" s="1" t="str">
        <f>IFERROR(VLOOKUP($DV112,'5주차'!$AK$5:$AL$400,2,FALSE),"불참")</f>
        <v>불참</v>
      </c>
      <c r="DX112" s="1" t="str">
        <f>IFERROR(VLOOKUP($DV112,'5주차'!$AK$5:$AL$400,2,FALSE),"불참")</f>
        <v>불참</v>
      </c>
    </row>
    <row r="113" spans="1:128" ht="21.95" customHeight="1" x14ac:dyDescent="0.15">
      <c r="A113" s="1">
        <f>수강생명단!$C109</f>
        <v>28744</v>
      </c>
      <c r="B113" s="1" t="str">
        <f>수강생명단!D109</f>
        <v>박현빈</v>
      </c>
      <c r="C113" s="1">
        <f>IFERROR(IF(VLOOKUP($A113,'1주차'!$A$5:$D$393,3,FALSE)="","",VLOOKUP($A113,'1주차'!$A$5:$D$393,3,FALSE)),"")</f>
        <v>0</v>
      </c>
      <c r="D113" s="1" t="str">
        <f>IFERROR(IF(VLOOKUP($Q113,'1주차'!$A$5:$D$393,4,FALSE)="","",VLOOKUP($B113,'1주차'!$Q$5:$S$393,3,FALSE)),"")</f>
        <v/>
      </c>
      <c r="F113" s="1">
        <f>수강생명단!C109</f>
        <v>28744</v>
      </c>
      <c r="G113" s="1" t="str">
        <f>수강생명단!D109</f>
        <v>박현빈</v>
      </c>
      <c r="H113" s="1">
        <f>IFERROR(IF(VLOOKUP($F113,'1주차'!$F$5:$I$393,3,FALSE)="","",VLOOKUP($F113,'1주차'!$F$5:$I$393,3,FALSE)),"")</f>
        <v>45</v>
      </c>
      <c r="I113" s="1" t="str">
        <f>IFERROR(IF(VLOOKUP($Q113,'1주차'!$F$5:$I$393,3,FALSE)="","",VLOOKUP($B113,'1주차'!$Q$5:$S$393,3,FALSE)),"")</f>
        <v/>
      </c>
      <c r="K113" s="1">
        <f>수강생명단!C109</f>
        <v>28744</v>
      </c>
      <c r="L113" s="1" t="str">
        <f>수강생명단!D109</f>
        <v>박현빈</v>
      </c>
      <c r="M113" s="1">
        <f>IFERROR(IF(VLOOKUP($K113,'1주차'!$K$5:$N$393,3,FALSE)="","",VLOOKUP($K113,'1주차'!$K$5:$N$393,3,FALSE)),"")</f>
        <v>0</v>
      </c>
      <c r="N113" s="1" t="str">
        <f>IFERROR(IF(VLOOKUP($Q113,'1주차'!$N$5:$KQ$393,3,FALSE)="","",VLOOKUP($B113,'1주차'!$Q$5:$S$393,3,FALSE)),"")</f>
        <v/>
      </c>
      <c r="P113" s="1">
        <f>수강생명단!C109</f>
        <v>28744</v>
      </c>
      <c r="Q113" s="1" t="str">
        <f>수강생명단!D109</f>
        <v>박현빈</v>
      </c>
      <c r="R113" s="1">
        <f>IFERROR(IF(VLOOKUP($P113,'1주차'!$P$5:$S$393,3,FALSE)="","",VLOOKUP($P113,'1주차'!$P$5:$S$393,3,FALSE)),"")</f>
        <v>10</v>
      </c>
      <c r="S113" s="1">
        <f>IFERROR(IF(VLOOKUP($P113,'1주차'!$P$5:$S$393,4,FALSE)="","",VLOOKUP($P113,'1주차'!$P$5:$S$393,4,FALSE)),"")</f>
        <v>0</v>
      </c>
      <c r="U113" s="1">
        <f>수강생명단!C109</f>
        <v>28744</v>
      </c>
      <c r="V113" s="1" t="str">
        <f>수강생명단!D109</f>
        <v>박현빈</v>
      </c>
      <c r="Z113" s="1">
        <f>수강생명단!$C109</f>
        <v>28744</v>
      </c>
      <c r="AA113" s="1" t="str">
        <f>수강생명단!D109</f>
        <v>박현빈</v>
      </c>
      <c r="AB113" s="1">
        <f>IFERROR(IF(VLOOKUP($A113,'2주차'!$A$5:$D$406,3,FALSE)="","",VLOOKUP($A113,'2주차'!$A$5:$D$406,3,FALSE)),"")</f>
        <v>30</v>
      </c>
      <c r="AC113" s="1">
        <f>IFERROR(VLOOKUP($Z113,'2주차'!$A$5:$D$400,4,FALSE)," ")</f>
        <v>0</v>
      </c>
      <c r="AE113" s="1">
        <f>수강생명단!$C109</f>
        <v>28744</v>
      </c>
      <c r="AF113" s="1" t="str">
        <f>수강생명단!D109</f>
        <v>박현빈</v>
      </c>
      <c r="AG113" s="1">
        <f>IFERROR(IF(VLOOKUP($AE113,'2주차'!$F$5:$I$406,3,FALSE)="","",VLOOKUP($F113,'2주차'!$F$5:$I$406,3,FALSE)),"")</f>
        <v>30</v>
      </c>
      <c r="AH113" s="1">
        <f>IFERROR(VLOOKUP($AE113,'2주차'!$F$5:$I$400,4,FALSE)," ")</f>
        <v>0</v>
      </c>
      <c r="AJ113" s="1">
        <f>수강생명단!$C109</f>
        <v>28744</v>
      </c>
      <c r="AK113" s="1" t="str">
        <f>수강생명단!D109</f>
        <v>박현빈</v>
      </c>
      <c r="AL113" s="1">
        <f>IFERROR(IF(VLOOKUP($AJ113,'2주차'!$U$5:$X$406,3,FALSE)="","",VLOOKUP($F113,'2주차'!$U$5:$X$406,3,FALSE)),"")</f>
        <v>40</v>
      </c>
      <c r="AM113" s="1">
        <f>IFERROR(VLOOKUP($AJ113,'2주차'!$U$5:$X$400,4,FALSE)," ")</f>
        <v>0</v>
      </c>
      <c r="AO113" s="1">
        <f>수강생명단!$C109</f>
        <v>28744</v>
      </c>
      <c r="AP113" s="1" t="str">
        <f>수강생명단!D109</f>
        <v>박현빈</v>
      </c>
      <c r="AQ113" s="1">
        <f>IFERROR(IF(VLOOKUP($AO113,'2주차'!$Z$5:$AC$406,3,FALSE)="","",VLOOKUP($AO113,'2주차'!$Z$5:$AC$406,3,FALSE)),"")</f>
        <v>40</v>
      </c>
      <c r="AR113" s="1">
        <f>IFERROR(VLOOKUP($AO113,'2주차'!$Z$5:$AC$400,4,FALSE)," ")</f>
        <v>0</v>
      </c>
      <c r="AT113" s="1">
        <f>수강생명단!$C109</f>
        <v>28744</v>
      </c>
      <c r="AU113" s="1">
        <f>수강생명단!C109</f>
        <v>28744</v>
      </c>
      <c r="AV113" s="1">
        <f>IFERROR(IF(VLOOKUP($AU113,'2주차'!$AF$5:$AI$406,3,FALSE)="","",VLOOKUP($AU113,'2주차'!$AF$5:$AI$406,3,FALSE)),"")</f>
        <v>68</v>
      </c>
      <c r="AX113" s="1">
        <f>수강생명단!$C109</f>
        <v>28744</v>
      </c>
      <c r="AY113" s="1" t="str">
        <f>수강생명단!D109</f>
        <v>박현빈</v>
      </c>
      <c r="AZ113" s="1">
        <f>IFERROR(IF(VLOOKUP($A113,'3주차'!$A$5:$D$406,3,FALSE)="","",VLOOKUP($A113,'3주차'!$A$5:$D$406,3,FALSE)),"")</f>
        <v>35</v>
      </c>
      <c r="BA113" s="1">
        <f>IFERROR(VLOOKUP($Z113,'3주차'!$A$5:$D$400,4,FALSE)," ")</f>
        <v>0</v>
      </c>
      <c r="BC113" s="1">
        <f>수강생명단!$C109</f>
        <v>28744</v>
      </c>
      <c r="BD113" s="1" t="str">
        <f>수강생명단!D109</f>
        <v>박현빈</v>
      </c>
      <c r="BE113" s="1">
        <f>IFERROR(IF(VLOOKUP($BC113,'3주차'!$F$5:$I$406,3,FALSE)="","",VLOOKUP($F113,'3주차'!$F$5:$I$406,3,FALSE)),"")</f>
        <v>60</v>
      </c>
      <c r="BF113" s="1">
        <f>IFERROR(VLOOKUP($BC113,'3주차'!$F$5:$I$400,4,FALSE)," ")</f>
        <v>30</v>
      </c>
      <c r="BH113" s="1">
        <f>수강생명단!$C109</f>
        <v>28744</v>
      </c>
      <c r="BI113" s="1" t="str">
        <f>수강생명단!D109</f>
        <v>박현빈</v>
      </c>
      <c r="BJ113" s="1" t="str">
        <f>IFERROR(IF(VLOOKUP($BH113,'3주차'!$K$5:$N$406,3,FALSE)="","",VLOOKUP($AJ113,'3주차'!$K$5:$XN$406,3,FALSE)),"")</f>
        <v/>
      </c>
      <c r="BK113" s="1" t="str">
        <f>IFERROR(VLOOKUP($BH113,'3주차'!$K$5:$N$400,4,FALSE)," ")</f>
        <v xml:space="preserve"> </v>
      </c>
      <c r="BM113" s="1">
        <f>수강생명단!$C109</f>
        <v>28744</v>
      </c>
      <c r="BN113" s="1" t="str">
        <f>수강생명단!D109</f>
        <v>박현빈</v>
      </c>
      <c r="BO113" s="1">
        <f>IFERROR(IF(VLOOKUP($BM113,'3주차'!$P$5:$S$406,3,FALSE)="","",VLOOKUP($BM113,'3주차'!$P$5:$S$406,3,FALSE)),"")</f>
        <v>30</v>
      </c>
      <c r="BP113" s="1">
        <f>IFERROR(VLOOKUP($BM113,'3주차'!$P$5:$S$400,4,FALSE)," ")</f>
        <v>0</v>
      </c>
      <c r="BR113" s="1">
        <f>수강생명단!$C109</f>
        <v>28744</v>
      </c>
      <c r="BS113" s="1">
        <f>수강생명단!C109</f>
        <v>28744</v>
      </c>
      <c r="BT113" s="1" t="str">
        <f>IFERROR(IF(VLOOKUP($BS113,'3주차'!$V$5:$X$406,3,FALSE)="","",VLOOKUP($BS113,'3주차'!$V$5:$X$406,3,FALSE)),"")</f>
        <v>사유</v>
      </c>
      <c r="BW113" s="1">
        <f>수강생명단!$C109</f>
        <v>28744</v>
      </c>
      <c r="BX113" s="1" t="str">
        <f>수강생명단!D109</f>
        <v>박현빈</v>
      </c>
      <c r="BY113" s="1">
        <f>IFERROR(IF(VLOOKUP($A113,'4주차'!$A$5:$D$406,3,FALSE)="","",VLOOKUP($A113,'4주차'!$A$5:$D$406,3,FALSE)),"")</f>
        <v>30</v>
      </c>
      <c r="BZ113" s="1">
        <f>IFERROR(VLOOKUP($Z113,'4주차'!$A$5:$D$400,4,FALSE)," ")</f>
        <v>0</v>
      </c>
      <c r="CB113" s="1">
        <f>수강생명단!$C109</f>
        <v>28744</v>
      </c>
      <c r="CC113" s="1" t="str">
        <f>수강생명단!D109</f>
        <v>박현빈</v>
      </c>
      <c r="CD113" s="1">
        <f>IFERROR(IF(VLOOKUP($BC113,'4주차'!$F$5:$I$406,3,FALSE)="","",VLOOKUP($F113,'4주차'!$F$5:$I$406,3,FALSE)),"")</f>
        <v>25</v>
      </c>
      <c r="CE113" s="1">
        <f>IFERROR(VLOOKUP($BC113,'4주차'!$F$5:$I$400,4,FALSE)," ")</f>
        <v>0</v>
      </c>
      <c r="CG113" s="1">
        <f>수강생명단!$C109</f>
        <v>28744</v>
      </c>
      <c r="CH113" s="1" t="str">
        <f>수강생명단!D109</f>
        <v>박현빈</v>
      </c>
      <c r="CI113" s="1" t="str">
        <f>IFERROR(IF(VLOOKUP($BH113,'4주차'!$K$5:$N$406,3,FALSE)="","",VLOOKUP($AJ113,'4주차'!$K$5:$WU$406,3,FALSE)),"")</f>
        <v/>
      </c>
      <c r="CJ113" s="1" t="str">
        <f>IFERROR(VLOOKUP($BH113,'4주차'!$K$5:$N$400,4,FALSE)," ")</f>
        <v xml:space="preserve"> </v>
      </c>
      <c r="CL113" s="1">
        <f>수강생명단!$C109</f>
        <v>28744</v>
      </c>
      <c r="CM113" s="1" t="str">
        <f>수강생명단!D109</f>
        <v>박현빈</v>
      </c>
      <c r="CN113" s="1" t="str">
        <f>IFERROR(IF(VLOOKUP($BM113,'4주차'!$P$5:$S$406,3,FALSE)="","",VLOOKUP($BM113,'4주차'!$P$5:$S$406,3,FALSE)),"")</f>
        <v/>
      </c>
      <c r="CO113" s="1" t="str">
        <f>IFERROR(VLOOKUP($BM113,'4주차'!$P$5:$S$400,4,FALSE)," ")</f>
        <v xml:space="preserve"> </v>
      </c>
      <c r="CQ113" s="1">
        <f>수강생명단!$C109</f>
        <v>28744</v>
      </c>
      <c r="CR113" s="1">
        <f>수강생명단!C109</f>
        <v>28744</v>
      </c>
      <c r="CS113" s="1">
        <f>IFERROR(IF(VLOOKUP($BS113,'4주차'!$V$5:$X$406,3,FALSE)="","",VLOOKUP($BS113,'4주차'!$V$5:$X$406,3,FALSE)),"")</f>
        <v>43</v>
      </c>
      <c r="CV113" s="1">
        <v>106</v>
      </c>
      <c r="CW113" s="1" t="str">
        <f>수강생명단!D109</f>
        <v>박현빈</v>
      </c>
      <c r="CX113" s="1" t="str">
        <f>IFERROR(VLOOKUP($BX113,'5주차'!$B$5:$D$400,2,FALSE),"불참")</f>
        <v>불참</v>
      </c>
      <c r="CY113" s="1" t="str">
        <f>IFERROR(VLOOKUP($AY113,'5주차'!$B$5:$D$400,3,FALSE),"불참")</f>
        <v>불참</v>
      </c>
      <c r="DA113" s="1">
        <v>106</v>
      </c>
      <c r="DB113" s="1" t="str">
        <f>수강생명단!D109</f>
        <v>박현빈</v>
      </c>
      <c r="DC113" s="1" t="str">
        <f>IFERROR(VLOOKUP($CC113,'5주차'!$G$5:$I$400,2,FALSE),"불참")</f>
        <v>불참</v>
      </c>
      <c r="DD113" s="1" t="str">
        <f>IFERROR(VLOOKUP($CC113,'5주차'!$G$5:$I$400,3,FALSE),"불참")</f>
        <v>불참</v>
      </c>
      <c r="DF113" s="1">
        <v>106</v>
      </c>
      <c r="DG113" s="1" t="str">
        <f>수강생명단!D109</f>
        <v>박현빈</v>
      </c>
      <c r="DH113" s="1" t="str">
        <f>IFERROR(VLOOKUP($CH113,'5주차'!$V$5:$X$400,2,FALSE),"불참")</f>
        <v>불참</v>
      </c>
      <c r="DI113" s="1" t="str">
        <f>IFERROR(VLOOKUP($BI113,'5주차'!$V$5:$X$400,3,FALSE),"불참")</f>
        <v>불참</v>
      </c>
      <c r="DK113" s="1">
        <v>106</v>
      </c>
      <c r="DL113" s="1" t="str">
        <f>수강생명단!D109</f>
        <v>박현빈</v>
      </c>
      <c r="DM113" s="1" t="str">
        <f>IFERROR(VLOOKUP($CM113,'5주차'!$AA$5:$AC$400,2,FALSE),"불참")</f>
        <v>불참</v>
      </c>
      <c r="DN113" s="1" t="str">
        <f>IFERROR(VLOOKUP($CM113,'5주차'!$AA$5:$AC$400,3,FALSE),"불참")</f>
        <v>불참</v>
      </c>
      <c r="DP113" s="1">
        <v>106</v>
      </c>
      <c r="DQ113" s="1" t="str">
        <f>수강생명단!D109</f>
        <v>박현빈</v>
      </c>
      <c r="DR113" s="1" t="str">
        <f>IFERROR(VLOOKUP(#REF!,'5주차'!$AF$5:$AH$400,2,FALSE),"불참")</f>
        <v>불참</v>
      </c>
      <c r="DS113" s="1" t="str">
        <f>IFERROR(VLOOKUP(#REF!,'5주차'!$AF$5:$AH$400,3,FALSE),"불참")</f>
        <v>불참</v>
      </c>
      <c r="DU113" s="1">
        <v>106</v>
      </c>
      <c r="DV113" s="1">
        <f>수강생명단!C109</f>
        <v>28744</v>
      </c>
      <c r="DW113" s="1" t="str">
        <f>IFERROR(VLOOKUP($DV113,'5주차'!$AK$5:$AL$400,2,FALSE),"불참")</f>
        <v>불참</v>
      </c>
      <c r="DX113" s="1" t="str">
        <f>IFERROR(VLOOKUP($DV113,'5주차'!$AK$5:$AL$400,2,FALSE),"불참")</f>
        <v>불참</v>
      </c>
    </row>
    <row r="114" spans="1:128" ht="21.95" customHeight="1" x14ac:dyDescent="0.15">
      <c r="A114" s="1">
        <f>수강생명단!$C110</f>
        <v>36170</v>
      </c>
      <c r="B114" s="1" t="str">
        <f>수강생명단!D110</f>
        <v>박현진</v>
      </c>
      <c r="C114" s="1">
        <f>IFERROR(IF(VLOOKUP($A114,'1주차'!$A$5:$D$393,3,FALSE)="","",VLOOKUP($A114,'1주차'!$A$5:$D$393,3,FALSE)),"")</f>
        <v>80</v>
      </c>
      <c r="D114" s="1" t="str">
        <f>IFERROR(IF(VLOOKUP($Q114,'1주차'!$A$5:$D$393,4,FALSE)="","",VLOOKUP($B114,'1주차'!$Q$5:$S$393,3,FALSE)),"")</f>
        <v/>
      </c>
      <c r="F114" s="1">
        <f>수강생명단!C110</f>
        <v>36170</v>
      </c>
      <c r="G114" s="1" t="str">
        <f>수강생명단!D110</f>
        <v>박현진</v>
      </c>
      <c r="H114" s="1">
        <f>IFERROR(IF(VLOOKUP($F114,'1주차'!$F$5:$I$393,3,FALSE)="","",VLOOKUP($F114,'1주차'!$F$5:$I$393,3,FALSE)),"")</f>
        <v>90</v>
      </c>
      <c r="I114" s="1" t="str">
        <f>IFERROR(IF(VLOOKUP($Q114,'1주차'!$F$5:$I$393,3,FALSE)="","",VLOOKUP($B114,'1주차'!$Q$5:$S$393,3,FALSE)),"")</f>
        <v/>
      </c>
      <c r="K114" s="1">
        <f>수강생명단!C110</f>
        <v>36170</v>
      </c>
      <c r="L114" s="1" t="str">
        <f>수강생명단!D110</f>
        <v>박현진</v>
      </c>
      <c r="M114" s="1">
        <f>IFERROR(IF(VLOOKUP($K114,'1주차'!$K$5:$N$393,3,FALSE)="","",VLOOKUP($K114,'1주차'!$K$5:$N$393,3,FALSE)),"")</f>
        <v>80</v>
      </c>
      <c r="N114" s="1" t="str">
        <f>IFERROR(IF(VLOOKUP($Q114,'1주차'!$N$5:$KQ$393,3,FALSE)="","",VLOOKUP($B114,'1주차'!$Q$5:$S$393,3,FALSE)),"")</f>
        <v/>
      </c>
      <c r="P114" s="1">
        <f>수강생명단!C110</f>
        <v>36170</v>
      </c>
      <c r="Q114" s="1" t="str">
        <f>수강생명단!D110</f>
        <v>박현진</v>
      </c>
      <c r="R114" s="1">
        <f>IFERROR(IF(VLOOKUP($P114,'1주차'!$P$5:$S$393,3,FALSE)="","",VLOOKUP($P114,'1주차'!$P$5:$S$393,3,FALSE)),"")</f>
        <v>80</v>
      </c>
      <c r="S114" s="1">
        <f>IFERROR(IF(VLOOKUP($P114,'1주차'!$P$5:$S$393,4,FALSE)="","",VLOOKUP($P114,'1주차'!$P$5:$S$393,4,FALSE)),"")</f>
        <v>60</v>
      </c>
      <c r="U114" s="1">
        <f>수강생명단!C110</f>
        <v>36170</v>
      </c>
      <c r="V114" s="1" t="str">
        <f>수강생명단!D110</f>
        <v>박현진</v>
      </c>
      <c r="Z114" s="1">
        <f>수강생명단!$C110</f>
        <v>36170</v>
      </c>
      <c r="AA114" s="1" t="str">
        <f>수강생명단!D110</f>
        <v>박현진</v>
      </c>
      <c r="AB114" s="1">
        <f>IFERROR(IF(VLOOKUP($A114,'2주차'!$A$5:$D$406,3,FALSE)="","",VLOOKUP($A114,'2주차'!$A$5:$D$406,3,FALSE)),"")</f>
        <v>75</v>
      </c>
      <c r="AC114" s="1">
        <f>IFERROR(VLOOKUP($Z114,'2주차'!$A$5:$D$400,4,FALSE)," ")</f>
        <v>70</v>
      </c>
      <c r="AE114" s="1">
        <f>수강생명단!$C110</f>
        <v>36170</v>
      </c>
      <c r="AF114" s="1" t="str">
        <f>수강생명단!D110</f>
        <v>박현진</v>
      </c>
      <c r="AG114" s="1">
        <f>IFERROR(IF(VLOOKUP($AE114,'2주차'!$F$5:$I$406,3,FALSE)="","",VLOOKUP($F114,'2주차'!$F$5:$I$406,3,FALSE)),"")</f>
        <v>85</v>
      </c>
      <c r="AH114" s="1">
        <f>IFERROR(VLOOKUP($AE114,'2주차'!$F$5:$I$400,4,FALSE)," ")</f>
        <v>60</v>
      </c>
      <c r="AJ114" s="1">
        <f>수강생명단!$C110</f>
        <v>36170</v>
      </c>
      <c r="AK114" s="1" t="str">
        <f>수강생명단!D110</f>
        <v>박현진</v>
      </c>
      <c r="AL114" s="1">
        <f>IFERROR(IF(VLOOKUP($AJ114,'2주차'!$U$5:$X$406,3,FALSE)="","",VLOOKUP($F114,'2주차'!$U$5:$X$406,3,FALSE)),"")</f>
        <v>60</v>
      </c>
      <c r="AM114" s="1">
        <f>IFERROR(VLOOKUP($AJ114,'2주차'!$U$5:$X$400,4,FALSE)," ")</f>
        <v>80</v>
      </c>
      <c r="AO114" s="1">
        <f>수강생명단!$C110</f>
        <v>36170</v>
      </c>
      <c r="AP114" s="1" t="str">
        <f>수강생명단!D110</f>
        <v>박현진</v>
      </c>
      <c r="AQ114" s="1">
        <f>IFERROR(IF(VLOOKUP($AO114,'2주차'!$Z$5:$AC$406,3,FALSE)="","",VLOOKUP($AO114,'2주차'!$Z$5:$AC$406,3,FALSE)),"")</f>
        <v>70</v>
      </c>
      <c r="AR114" s="1">
        <f>IFERROR(VLOOKUP($AO114,'2주차'!$Z$5:$AC$400,4,FALSE)," ")</f>
        <v>40</v>
      </c>
      <c r="AT114" s="1">
        <f>수강생명단!$C110</f>
        <v>36170</v>
      </c>
      <c r="AU114" s="1">
        <f>수강생명단!C110</f>
        <v>36170</v>
      </c>
      <c r="AV114" s="1">
        <f>IFERROR(IF(VLOOKUP($AU114,'2주차'!$AF$5:$AI$406,3,FALSE)="","",VLOOKUP($AU114,'2주차'!$AF$5:$AI$406,3,FALSE)),"")</f>
        <v>90</v>
      </c>
      <c r="AX114" s="1">
        <f>수강생명단!$C110</f>
        <v>36170</v>
      </c>
      <c r="AY114" s="1" t="str">
        <f>수강생명단!D110</f>
        <v>박현진</v>
      </c>
      <c r="AZ114" s="1">
        <f>IFERROR(IF(VLOOKUP($A114,'3주차'!$A$5:$D$406,3,FALSE)="","",VLOOKUP($A114,'3주차'!$A$5:$D$406,3,FALSE)),"")</f>
        <v>80</v>
      </c>
      <c r="BA114" s="1">
        <f>IFERROR(VLOOKUP($Z114,'3주차'!$A$5:$D$400,4,FALSE)," ")</f>
        <v>80</v>
      </c>
      <c r="BC114" s="1">
        <f>수강생명단!$C110</f>
        <v>36170</v>
      </c>
      <c r="BD114" s="1" t="str">
        <f>수강생명단!D110</f>
        <v>박현진</v>
      </c>
      <c r="BE114" s="1">
        <f>IFERROR(IF(VLOOKUP($BC114,'3주차'!$F$5:$I$406,3,FALSE)="","",VLOOKUP($F114,'3주차'!$F$5:$I$406,3,FALSE)),"")</f>
        <v>85</v>
      </c>
      <c r="BF114" s="1">
        <f>IFERROR(VLOOKUP($BC114,'3주차'!$F$5:$I$400,4,FALSE)," ")</f>
        <v>70</v>
      </c>
      <c r="BH114" s="1">
        <f>수강생명단!$C110</f>
        <v>36170</v>
      </c>
      <c r="BI114" s="1" t="str">
        <f>수강생명단!D110</f>
        <v>박현진</v>
      </c>
      <c r="BJ114" s="1">
        <f>IFERROR(IF(VLOOKUP($BH114,'3주차'!$K$5:$N$406,3,FALSE)="","",VLOOKUP($AJ114,'3주차'!$K$5:$XN$406,3,FALSE)),"")</f>
        <v>60</v>
      </c>
      <c r="BK114" s="1">
        <f>IFERROR(VLOOKUP($BH114,'3주차'!$K$5:$N$400,4,FALSE)," ")</f>
        <v>70</v>
      </c>
      <c r="BM114" s="1">
        <f>수강생명단!$C110</f>
        <v>36170</v>
      </c>
      <c r="BN114" s="1" t="str">
        <f>수강생명단!D110</f>
        <v>박현진</v>
      </c>
      <c r="BO114" s="1">
        <f>IFERROR(IF(VLOOKUP($BM114,'3주차'!$P$5:$S$406,3,FALSE)="","",VLOOKUP($BM114,'3주차'!$P$5:$S$406,3,FALSE)),"")</f>
        <v>35</v>
      </c>
      <c r="BP114" s="1">
        <f>IFERROR(VLOOKUP($BM114,'3주차'!$P$5:$S$400,4,FALSE)," ")</f>
        <v>70</v>
      </c>
      <c r="BR114" s="1">
        <f>수강생명단!$C110</f>
        <v>36170</v>
      </c>
      <c r="BS114" s="1">
        <f>수강생명단!C110</f>
        <v>36170</v>
      </c>
      <c r="BT114" s="1">
        <f>IFERROR(IF(VLOOKUP($BS114,'3주차'!$V$5:$X$406,3,FALSE)="","",VLOOKUP($BS114,'3주차'!$V$5:$X$406,3,FALSE)),"")</f>
        <v>92</v>
      </c>
      <c r="BW114" s="1">
        <f>수강생명단!$C110</f>
        <v>36170</v>
      </c>
      <c r="BX114" s="1" t="str">
        <f>수강생명단!D110</f>
        <v>박현진</v>
      </c>
      <c r="BY114" s="1">
        <f>IFERROR(IF(VLOOKUP($A114,'4주차'!$A$5:$D$406,3,FALSE)="","",VLOOKUP($A114,'4주차'!$A$5:$D$406,3,FALSE)),"")</f>
        <v>45</v>
      </c>
      <c r="BZ114" s="1">
        <f>IFERROR(VLOOKUP($Z114,'4주차'!$A$5:$D$400,4,FALSE)," ")</f>
        <v>50</v>
      </c>
      <c r="CB114" s="1">
        <f>수강생명단!$C110</f>
        <v>36170</v>
      </c>
      <c r="CC114" s="1" t="str">
        <f>수강생명단!D110</f>
        <v>박현진</v>
      </c>
      <c r="CD114" s="1">
        <f>IFERROR(IF(VLOOKUP($BC114,'4주차'!$F$5:$I$406,3,FALSE)="","",VLOOKUP($F114,'4주차'!$F$5:$I$406,3,FALSE)),"")</f>
        <v>70</v>
      </c>
      <c r="CE114" s="1">
        <f>IFERROR(VLOOKUP($BC114,'4주차'!$F$5:$I$400,4,FALSE)," ")</f>
        <v>70</v>
      </c>
      <c r="CG114" s="1">
        <f>수강생명단!$C110</f>
        <v>36170</v>
      </c>
      <c r="CH114" s="1" t="str">
        <f>수강생명단!D110</f>
        <v>박현진</v>
      </c>
      <c r="CI114" s="1">
        <f>IFERROR(IF(VLOOKUP($BH114,'4주차'!$K$5:$N$406,3,FALSE)="","",VLOOKUP($AJ114,'4주차'!$K$5:$WU$406,3,FALSE)),"")</f>
        <v>55</v>
      </c>
      <c r="CJ114" s="1">
        <f>IFERROR(VLOOKUP($BH114,'4주차'!$K$5:$N$400,4,FALSE)," ")</f>
        <v>60</v>
      </c>
      <c r="CL114" s="1">
        <f>수강생명단!$C110</f>
        <v>36170</v>
      </c>
      <c r="CM114" s="1" t="str">
        <f>수강생명단!D110</f>
        <v>박현진</v>
      </c>
      <c r="CN114" s="1">
        <f>IFERROR(IF(VLOOKUP($BM114,'4주차'!$P$5:$S$406,3,FALSE)="","",VLOOKUP($BM114,'4주차'!$P$5:$S$406,3,FALSE)),"")</f>
        <v>50</v>
      </c>
      <c r="CO114" s="1">
        <f>IFERROR(VLOOKUP($BM114,'4주차'!$P$5:$S$400,4,FALSE)," ")</f>
        <v>80</v>
      </c>
      <c r="CQ114" s="1">
        <f>수강생명단!$C110</f>
        <v>36170</v>
      </c>
      <c r="CR114" s="1">
        <f>수강생명단!C110</f>
        <v>36170</v>
      </c>
      <c r="CS114" s="1">
        <f>IFERROR(IF(VLOOKUP($BS114,'4주차'!$V$5:$X$406,3,FALSE)="","",VLOOKUP($BS114,'4주차'!$V$5:$X$406,3,FALSE)),"")</f>
        <v>86</v>
      </c>
      <c r="CV114" s="1">
        <v>107</v>
      </c>
      <c r="CW114" s="1" t="str">
        <f>수강생명단!D110</f>
        <v>박현진</v>
      </c>
      <c r="CX114" s="1">
        <f>IFERROR(VLOOKUP($BX114,'5주차'!$B$5:$D$400,2,FALSE),"불참")</f>
        <v>65</v>
      </c>
      <c r="CY114" s="1">
        <f>IFERROR(VLOOKUP($AY114,'5주차'!$B$5:$D$400,3,FALSE),"불참")</f>
        <v>80</v>
      </c>
      <c r="DA114" s="1">
        <v>107</v>
      </c>
      <c r="DB114" s="1" t="str">
        <f>수강생명단!D110</f>
        <v>박현진</v>
      </c>
      <c r="DC114" s="1" t="str">
        <f>IFERROR(VLOOKUP($CC114,'5주차'!$G$5:$I$400,2,FALSE),"불참")</f>
        <v>불참</v>
      </c>
      <c r="DD114" s="1" t="str">
        <f>IFERROR(VLOOKUP($CC114,'5주차'!$G$5:$I$400,3,FALSE),"불참")</f>
        <v>불참</v>
      </c>
      <c r="DF114" s="1">
        <v>107</v>
      </c>
      <c r="DG114" s="1" t="str">
        <f>수강생명단!D110</f>
        <v>박현진</v>
      </c>
      <c r="DH114" s="1" t="str">
        <f>IFERROR(VLOOKUP($CH114,'5주차'!$V$5:$X$400,2,FALSE),"불참")</f>
        <v>불참</v>
      </c>
      <c r="DI114" s="1" t="str">
        <f>IFERROR(VLOOKUP($BI114,'5주차'!$V$5:$X$400,3,FALSE),"불참")</f>
        <v>불참</v>
      </c>
      <c r="DK114" s="1">
        <v>107</v>
      </c>
      <c r="DL114" s="1" t="str">
        <f>수강생명단!D110</f>
        <v>박현진</v>
      </c>
      <c r="DM114" s="1" t="str">
        <f>IFERROR(VLOOKUP($CM114,'5주차'!$AA$5:$AC$400,2,FALSE),"불참")</f>
        <v>불참</v>
      </c>
      <c r="DN114" s="1" t="str">
        <f>IFERROR(VLOOKUP($CM114,'5주차'!$AA$5:$AC$400,3,FALSE),"불참")</f>
        <v>불참</v>
      </c>
      <c r="DP114" s="1">
        <v>107</v>
      </c>
      <c r="DQ114" s="1" t="str">
        <f>수강생명단!D110</f>
        <v>박현진</v>
      </c>
      <c r="DR114" s="1" t="str">
        <f>IFERROR(VLOOKUP(#REF!,'5주차'!$AF$5:$AH$400,2,FALSE),"불참")</f>
        <v>불참</v>
      </c>
      <c r="DS114" s="1" t="str">
        <f>IFERROR(VLOOKUP(#REF!,'5주차'!$AF$5:$AH$400,3,FALSE),"불참")</f>
        <v>불참</v>
      </c>
      <c r="DU114" s="1">
        <v>107</v>
      </c>
      <c r="DV114" s="1">
        <f>수강생명단!C110</f>
        <v>36170</v>
      </c>
      <c r="DW114" s="1" t="str">
        <f>IFERROR(VLOOKUP($DV114,'5주차'!$AK$5:$AL$400,2,FALSE),"불참")</f>
        <v>불참</v>
      </c>
      <c r="DX114" s="1" t="str">
        <f>IFERROR(VLOOKUP($DV114,'5주차'!$AK$5:$AL$400,2,FALSE),"불참")</f>
        <v>불참</v>
      </c>
    </row>
    <row r="115" spans="1:128" ht="21.95" customHeight="1" x14ac:dyDescent="0.15">
      <c r="A115" s="1">
        <f>수강생명단!$C111</f>
        <v>41268</v>
      </c>
      <c r="B115" s="1" t="str">
        <f>수강생명단!D111</f>
        <v>박혜주</v>
      </c>
      <c r="C115" s="1">
        <f>IFERROR(IF(VLOOKUP($A115,'1주차'!$A$5:$D$393,3,FALSE)="","",VLOOKUP($A115,'1주차'!$A$5:$D$393,3,FALSE)),"")</f>
        <v>55</v>
      </c>
      <c r="D115" s="1" t="str">
        <f>IFERROR(IF(VLOOKUP($Q115,'1주차'!$A$5:$D$393,4,FALSE)="","",VLOOKUP($B115,'1주차'!$Q$5:$S$393,3,FALSE)),"")</f>
        <v/>
      </c>
      <c r="F115" s="1">
        <f>수강생명단!C111</f>
        <v>41268</v>
      </c>
      <c r="G115" s="1" t="str">
        <f>수강생명단!D111</f>
        <v>박혜주</v>
      </c>
      <c r="H115" s="1">
        <f>IFERROR(IF(VLOOKUP($F115,'1주차'!$F$5:$I$393,3,FALSE)="","",VLOOKUP($F115,'1주차'!$F$5:$I$393,3,FALSE)),"")</f>
        <v>70</v>
      </c>
      <c r="I115" s="1" t="str">
        <f>IFERROR(IF(VLOOKUP($Q115,'1주차'!$F$5:$I$393,3,FALSE)="","",VLOOKUP($B115,'1주차'!$Q$5:$S$393,3,FALSE)),"")</f>
        <v/>
      </c>
      <c r="K115" s="1">
        <f>수강생명단!C111</f>
        <v>41268</v>
      </c>
      <c r="L115" s="1" t="str">
        <f>수강생명단!D111</f>
        <v>박혜주</v>
      </c>
      <c r="M115" s="1">
        <f>IFERROR(IF(VLOOKUP($K115,'1주차'!$K$5:$N$393,3,FALSE)="","",VLOOKUP($K115,'1주차'!$K$5:$N$393,3,FALSE)),"")</f>
        <v>65</v>
      </c>
      <c r="N115" s="1" t="str">
        <f>IFERROR(IF(VLOOKUP($Q115,'1주차'!$N$5:$KQ$393,3,FALSE)="","",VLOOKUP($B115,'1주차'!$Q$5:$S$393,3,FALSE)),"")</f>
        <v/>
      </c>
      <c r="P115" s="1">
        <f>수강생명단!C111</f>
        <v>41268</v>
      </c>
      <c r="Q115" s="1" t="str">
        <f>수강생명단!D111</f>
        <v>박혜주</v>
      </c>
      <c r="R115" s="1">
        <f>IFERROR(IF(VLOOKUP($P115,'1주차'!$P$5:$S$393,3,FALSE)="","",VLOOKUP($P115,'1주차'!$P$5:$S$393,3,FALSE)),"")</f>
        <v>70</v>
      </c>
      <c r="S115" s="1">
        <f>IFERROR(IF(VLOOKUP($P115,'1주차'!$P$5:$S$393,4,FALSE)="","",VLOOKUP($P115,'1주차'!$P$5:$S$393,4,FALSE)),"")</f>
        <v>90</v>
      </c>
      <c r="U115" s="1">
        <f>수강생명단!C111</f>
        <v>41268</v>
      </c>
      <c r="V115" s="1" t="str">
        <f>수강생명단!D111</f>
        <v>박혜주</v>
      </c>
      <c r="Z115" s="1">
        <f>수강생명단!$C111</f>
        <v>41268</v>
      </c>
      <c r="AA115" s="1" t="str">
        <f>수강생명단!D111</f>
        <v>박혜주</v>
      </c>
      <c r="AB115" s="1">
        <f>IFERROR(IF(VLOOKUP($A115,'2주차'!$A$5:$D$406,3,FALSE)="","",VLOOKUP($A115,'2주차'!$A$5:$D$406,3,FALSE)),"")</f>
        <v>70</v>
      </c>
      <c r="AC115" s="1">
        <f>IFERROR(VLOOKUP($Z115,'2주차'!$A$5:$D$400,4,FALSE)," ")</f>
        <v>70</v>
      </c>
      <c r="AE115" s="1">
        <f>수강생명단!$C111</f>
        <v>41268</v>
      </c>
      <c r="AF115" s="1" t="str">
        <f>수강생명단!D111</f>
        <v>박혜주</v>
      </c>
      <c r="AG115" s="1" t="str">
        <f>IFERROR(IF(VLOOKUP($AE115,'2주차'!$F$5:$I$406,3,FALSE)="","",VLOOKUP($F115,'2주차'!$F$5:$I$406,3,FALSE)),"")</f>
        <v>20(라)</v>
      </c>
      <c r="AH115" s="1" t="str">
        <f>IFERROR(VLOOKUP($AE115,'2주차'!$F$5:$I$400,4,FALSE)," ")</f>
        <v>라이브</v>
      </c>
      <c r="AJ115" s="1">
        <f>수강생명단!$C111</f>
        <v>41268</v>
      </c>
      <c r="AK115" s="1" t="str">
        <f>수강생명단!D111</f>
        <v>박혜주</v>
      </c>
      <c r="AL115" s="1" t="str">
        <f>IFERROR(IF(VLOOKUP($AJ115,'2주차'!$U$5:$X$406,3,FALSE)="","",VLOOKUP($F115,'2주차'!$U$5:$X$406,3,FALSE)),"")</f>
        <v>20(라)</v>
      </c>
      <c r="AM115" s="1" t="str">
        <f>IFERROR(VLOOKUP($AJ115,'2주차'!$U$5:$X$400,4,FALSE)," ")</f>
        <v>라이브</v>
      </c>
      <c r="AO115" s="1">
        <f>수강생명단!$C111</f>
        <v>41268</v>
      </c>
      <c r="AP115" s="1" t="str">
        <f>수강생명단!D111</f>
        <v>박혜주</v>
      </c>
      <c r="AQ115" s="1">
        <f>IFERROR(IF(VLOOKUP($AO115,'2주차'!$Z$5:$AC$406,3,FALSE)="","",VLOOKUP($AO115,'2주차'!$Z$5:$AC$406,3,FALSE)),"")</f>
        <v>50</v>
      </c>
      <c r="AR115" s="1">
        <f>IFERROR(VLOOKUP($AO115,'2주차'!$Z$5:$AC$400,4,FALSE)," ")</f>
        <v>60</v>
      </c>
      <c r="AT115" s="1">
        <f>수강생명단!$C111</f>
        <v>41268</v>
      </c>
      <c r="AU115" s="1">
        <f>수강생명단!C111</f>
        <v>41268</v>
      </c>
      <c r="AV115" s="1" t="str">
        <f>IFERROR(IF(VLOOKUP($AU115,'2주차'!$AF$5:$AI$406,3,FALSE)="","",VLOOKUP($AU115,'2주차'!$AF$5:$AI$406,3,FALSE)),"")</f>
        <v>68(라)</v>
      </c>
      <c r="AX115" s="1">
        <f>수강생명단!$C111</f>
        <v>41268</v>
      </c>
      <c r="AY115" s="1" t="str">
        <f>수강생명단!D111</f>
        <v>박혜주</v>
      </c>
      <c r="AZ115" s="1">
        <f>IFERROR(IF(VLOOKUP($A115,'3주차'!$A$5:$D$406,3,FALSE)="","",VLOOKUP($A115,'3주차'!$A$5:$D$406,3,FALSE)),"")</f>
        <v>60</v>
      </c>
      <c r="BA115" s="1">
        <f>IFERROR(VLOOKUP($Z115,'3주차'!$A$5:$D$400,4,FALSE)," ")</f>
        <v>70</v>
      </c>
      <c r="BC115" s="1">
        <f>수강생명단!$C111</f>
        <v>41268</v>
      </c>
      <c r="BD115" s="1" t="str">
        <f>수강생명단!D111</f>
        <v>박혜주</v>
      </c>
      <c r="BE115" s="1">
        <f>IFERROR(IF(VLOOKUP($BC115,'3주차'!$F$5:$I$406,3,FALSE)="","",VLOOKUP($F115,'3주차'!$F$5:$I$406,3,FALSE)),"")</f>
        <v>50</v>
      </c>
      <c r="BF115" s="1">
        <f>IFERROR(VLOOKUP($BC115,'3주차'!$F$5:$I$400,4,FALSE)," ")</f>
        <v>30</v>
      </c>
      <c r="BH115" s="1">
        <f>수강생명단!$C111</f>
        <v>41268</v>
      </c>
      <c r="BI115" s="1" t="str">
        <f>수강생명단!D111</f>
        <v>박혜주</v>
      </c>
      <c r="BJ115" s="1">
        <f>IFERROR(IF(VLOOKUP($BH115,'3주차'!$K$5:$N$406,3,FALSE)="","",VLOOKUP($AJ115,'3주차'!$K$5:$XN$406,3,FALSE)),"")</f>
        <v>60</v>
      </c>
      <c r="BK115" s="1">
        <f>IFERROR(VLOOKUP($BH115,'3주차'!$K$5:$N$400,4,FALSE)," ")</f>
        <v>60</v>
      </c>
      <c r="BM115" s="1">
        <f>수강생명단!$C111</f>
        <v>41268</v>
      </c>
      <c r="BN115" s="1" t="str">
        <f>수강생명단!D111</f>
        <v>박혜주</v>
      </c>
      <c r="BO115" s="1">
        <f>IFERROR(IF(VLOOKUP($BM115,'3주차'!$P$5:$S$406,3,FALSE)="","",VLOOKUP($BM115,'3주차'!$P$5:$S$406,3,FALSE)),"")</f>
        <v>60</v>
      </c>
      <c r="BP115" s="1">
        <f>IFERROR(VLOOKUP($BM115,'3주차'!$P$5:$S$400,4,FALSE)," ")</f>
        <v>90</v>
      </c>
      <c r="BR115" s="1">
        <f>수강생명단!$C111</f>
        <v>41268</v>
      </c>
      <c r="BS115" s="1">
        <f>수강생명단!C111</f>
        <v>41268</v>
      </c>
      <c r="BT115" s="1">
        <f>IFERROR(IF(VLOOKUP($BS115,'3주차'!$V$5:$X$406,3,FALSE)="","",VLOOKUP($BS115,'3주차'!$V$5:$X$406,3,FALSE)),"")</f>
        <v>64</v>
      </c>
      <c r="BW115" s="1">
        <f>수강생명단!$C111</f>
        <v>41268</v>
      </c>
      <c r="BX115" s="1" t="str">
        <f>수강생명단!D111</f>
        <v>박혜주</v>
      </c>
      <c r="BY115" s="1">
        <f>IFERROR(IF(VLOOKUP($A115,'4주차'!$A$5:$D$406,3,FALSE)="","",VLOOKUP($A115,'4주차'!$A$5:$D$406,3,FALSE)),"")</f>
        <v>45</v>
      </c>
      <c r="BZ115" s="1">
        <f>IFERROR(VLOOKUP($Z115,'4주차'!$A$5:$D$400,4,FALSE)," ")</f>
        <v>30</v>
      </c>
      <c r="CB115" s="1">
        <f>수강생명단!$C111</f>
        <v>41268</v>
      </c>
      <c r="CC115" s="1" t="str">
        <f>수강생명단!D111</f>
        <v>박혜주</v>
      </c>
      <c r="CD115" s="1">
        <f>IFERROR(IF(VLOOKUP($BC115,'4주차'!$F$5:$I$406,3,FALSE)="","",VLOOKUP($F115,'4주차'!$F$5:$I$406,3,FALSE)),"")</f>
        <v>45</v>
      </c>
      <c r="CE115" s="1">
        <f>IFERROR(VLOOKUP($BC115,'4주차'!$F$5:$I$400,4,FALSE)," ")</f>
        <v>60</v>
      </c>
      <c r="CG115" s="1">
        <f>수강생명단!$C111</f>
        <v>41268</v>
      </c>
      <c r="CH115" s="1" t="str">
        <f>수강생명단!D111</f>
        <v>박혜주</v>
      </c>
      <c r="CI115" s="1">
        <f>IFERROR(IF(VLOOKUP($BH115,'4주차'!$K$5:$N$406,3,FALSE)="","",VLOOKUP($AJ115,'4주차'!$K$5:$WU$406,3,FALSE)),"")</f>
        <v>50</v>
      </c>
      <c r="CJ115" s="1">
        <f>IFERROR(VLOOKUP($BH115,'4주차'!$K$5:$N$400,4,FALSE)," ")</f>
        <v>70</v>
      </c>
      <c r="CL115" s="1">
        <f>수강생명단!$C111</f>
        <v>41268</v>
      </c>
      <c r="CM115" s="1" t="str">
        <f>수강생명단!D111</f>
        <v>박혜주</v>
      </c>
      <c r="CN115" s="1">
        <f>IFERROR(IF(VLOOKUP($BM115,'4주차'!$P$5:$S$406,3,FALSE)="","",VLOOKUP($BM115,'4주차'!$P$5:$S$406,3,FALSE)),"")</f>
        <v>45</v>
      </c>
      <c r="CO115" s="1">
        <f>IFERROR(VLOOKUP($BM115,'4주차'!$P$5:$S$400,4,FALSE)," ")</f>
        <v>30</v>
      </c>
      <c r="CQ115" s="1">
        <f>수강생명단!$C111</f>
        <v>41268</v>
      </c>
      <c r="CR115" s="1">
        <f>수강생명단!C111</f>
        <v>41268</v>
      </c>
      <c r="CS115" s="1">
        <f>IFERROR(IF(VLOOKUP($BS115,'4주차'!$V$5:$X$406,3,FALSE)="","",VLOOKUP($BS115,'4주차'!$V$5:$X$406,3,FALSE)),"")</f>
        <v>68</v>
      </c>
      <c r="CV115" s="1">
        <v>108</v>
      </c>
      <c r="CW115" s="1" t="str">
        <f>수강생명단!D111</f>
        <v>박혜주</v>
      </c>
      <c r="CX115" s="1" t="str">
        <f>IFERROR(VLOOKUP($BX115,'5주차'!$B$5:$D$400,2,FALSE),"불참")</f>
        <v>35(라)</v>
      </c>
      <c r="CY115" s="1" t="str">
        <f>IFERROR(VLOOKUP($AY115,'5주차'!$B$5:$D$400,3,FALSE),"불참")</f>
        <v>라이브</v>
      </c>
      <c r="DA115" s="1">
        <v>108</v>
      </c>
      <c r="DB115" s="1" t="str">
        <f>수강생명단!D111</f>
        <v>박혜주</v>
      </c>
      <c r="DC115" s="1" t="str">
        <f>IFERROR(VLOOKUP($CC115,'5주차'!$G$5:$I$400,2,FALSE),"불참")</f>
        <v>불참</v>
      </c>
      <c r="DD115" s="1" t="str">
        <f>IFERROR(VLOOKUP($CC115,'5주차'!$G$5:$I$400,3,FALSE),"불참")</f>
        <v>불참</v>
      </c>
      <c r="DF115" s="1">
        <v>108</v>
      </c>
      <c r="DG115" s="1" t="str">
        <f>수강생명단!D111</f>
        <v>박혜주</v>
      </c>
      <c r="DH115" s="1" t="str">
        <f>IFERROR(VLOOKUP($CH115,'5주차'!$V$5:$X$400,2,FALSE),"불참")</f>
        <v>불참</v>
      </c>
      <c r="DI115" s="1" t="str">
        <f>IFERROR(VLOOKUP($BI115,'5주차'!$V$5:$X$400,3,FALSE),"불참")</f>
        <v>불참</v>
      </c>
      <c r="DK115" s="1">
        <v>108</v>
      </c>
      <c r="DL115" s="1" t="str">
        <f>수강생명단!D111</f>
        <v>박혜주</v>
      </c>
      <c r="DM115" s="1" t="str">
        <f>IFERROR(VLOOKUP($CM115,'5주차'!$AA$5:$AC$400,2,FALSE),"불참")</f>
        <v>불참</v>
      </c>
      <c r="DN115" s="1" t="str">
        <f>IFERROR(VLOOKUP($CM115,'5주차'!$AA$5:$AC$400,3,FALSE),"불참")</f>
        <v>불참</v>
      </c>
      <c r="DP115" s="1">
        <v>108</v>
      </c>
      <c r="DQ115" s="1" t="str">
        <f>수강생명단!D111</f>
        <v>박혜주</v>
      </c>
      <c r="DR115" s="1" t="str">
        <f>IFERROR(VLOOKUP(#REF!,'5주차'!$AF$5:$AH$400,2,FALSE),"불참")</f>
        <v>불참</v>
      </c>
      <c r="DS115" s="1" t="str">
        <f>IFERROR(VLOOKUP(#REF!,'5주차'!$AF$5:$AH$400,3,FALSE),"불참")</f>
        <v>불참</v>
      </c>
      <c r="DU115" s="1">
        <v>108</v>
      </c>
      <c r="DV115" s="1">
        <f>수강생명단!C111</f>
        <v>41268</v>
      </c>
      <c r="DW115" s="1" t="str">
        <f>IFERROR(VLOOKUP($DV115,'5주차'!$AK$5:$AL$400,2,FALSE),"불참")</f>
        <v>불참</v>
      </c>
      <c r="DX115" s="1" t="str">
        <f>IFERROR(VLOOKUP($DV115,'5주차'!$AK$5:$AL$400,2,FALSE),"불참")</f>
        <v>불참</v>
      </c>
    </row>
    <row r="116" spans="1:128" ht="21.95" customHeight="1" x14ac:dyDescent="0.15">
      <c r="A116" s="1">
        <f>수강생명단!$C112</f>
        <v>31278</v>
      </c>
      <c r="B116" s="1" t="str">
        <f>수강생명단!D112</f>
        <v>박회근</v>
      </c>
      <c r="C116" s="1" t="str">
        <f>IFERROR(IF(VLOOKUP($A116,'1주차'!$A$5:$D$393,3,FALSE)="","",VLOOKUP($A116,'1주차'!$A$5:$D$393,3,FALSE)),"")</f>
        <v/>
      </c>
      <c r="D116" s="1" t="str">
        <f>IFERROR(IF(VLOOKUP($Q116,'1주차'!$A$5:$D$393,4,FALSE)="","",VLOOKUP($B116,'1주차'!$Q$5:$S$393,3,FALSE)),"")</f>
        <v/>
      </c>
      <c r="F116" s="1">
        <f>수강생명단!C112</f>
        <v>31278</v>
      </c>
      <c r="G116" s="1" t="str">
        <f>수강생명단!D112</f>
        <v>박회근</v>
      </c>
      <c r="H116" s="1" t="str">
        <f>IFERROR(IF(VLOOKUP($F116,'1주차'!$F$5:$I$393,3,FALSE)="","",VLOOKUP($F116,'1주차'!$F$5:$I$393,3,FALSE)),"")</f>
        <v/>
      </c>
      <c r="I116" s="1" t="str">
        <f>IFERROR(IF(VLOOKUP($Q116,'1주차'!$F$5:$I$393,3,FALSE)="","",VLOOKUP($B116,'1주차'!$Q$5:$S$393,3,FALSE)),"")</f>
        <v/>
      </c>
      <c r="K116" s="1">
        <f>수강생명단!C112</f>
        <v>31278</v>
      </c>
      <c r="L116" s="1" t="str">
        <f>수강생명단!D112</f>
        <v>박회근</v>
      </c>
      <c r="M116" s="1" t="str">
        <f>IFERROR(IF(VLOOKUP($K116,'1주차'!$K$5:$N$393,3,FALSE)="","",VLOOKUP($K116,'1주차'!$K$5:$N$393,3,FALSE)),"")</f>
        <v/>
      </c>
      <c r="N116" s="1" t="str">
        <f>IFERROR(IF(VLOOKUP($Q116,'1주차'!$N$5:$KQ$393,3,FALSE)="","",VLOOKUP($B116,'1주차'!$Q$5:$S$393,3,FALSE)),"")</f>
        <v/>
      </c>
      <c r="P116" s="1">
        <f>수강생명단!C112</f>
        <v>31278</v>
      </c>
      <c r="Q116" s="1" t="str">
        <f>수강생명단!D112</f>
        <v>박회근</v>
      </c>
      <c r="R116" s="1" t="str">
        <f>IFERROR(IF(VLOOKUP($P116,'1주차'!$P$5:$S$393,3,FALSE)="","",VLOOKUP($P116,'1주차'!$P$5:$S$393,3,FALSE)),"")</f>
        <v/>
      </c>
      <c r="S116" s="1" t="str">
        <f>IFERROR(IF(VLOOKUP($P116,'1주차'!$P$5:$S$393,4,FALSE)="","",VLOOKUP($P116,'1주차'!$P$5:$S$393,4,FALSE)),"")</f>
        <v/>
      </c>
      <c r="U116" s="1">
        <f>수강생명단!C112</f>
        <v>31278</v>
      </c>
      <c r="V116" s="1" t="str">
        <f>수강생명단!D112</f>
        <v>박회근</v>
      </c>
      <c r="Z116" s="1">
        <f>수강생명단!$C112</f>
        <v>31278</v>
      </c>
      <c r="AA116" s="1" t="str">
        <f>수강생명단!D112</f>
        <v>박회근</v>
      </c>
      <c r="AB116" s="1" t="str">
        <f>IFERROR(IF(VLOOKUP($A116,'2주차'!$A$5:$D$406,3,FALSE)="","",VLOOKUP($A116,'2주차'!$A$5:$D$406,3,FALSE)),"")</f>
        <v/>
      </c>
      <c r="AC116" s="1" t="str">
        <f>IFERROR(VLOOKUP($Z116,'2주차'!$A$5:$D$400,4,FALSE)," ")</f>
        <v xml:space="preserve"> </v>
      </c>
      <c r="AE116" s="1">
        <f>수강생명단!$C112</f>
        <v>31278</v>
      </c>
      <c r="AF116" s="1" t="str">
        <f>수강생명단!D112</f>
        <v>박회근</v>
      </c>
      <c r="AG116" s="1" t="str">
        <f>IFERROR(IF(VLOOKUP($AE116,'2주차'!$F$5:$I$406,3,FALSE)="","",VLOOKUP($F116,'2주차'!$F$5:$I$406,3,FALSE)),"")</f>
        <v/>
      </c>
      <c r="AH116" s="1" t="str">
        <f>IFERROR(VLOOKUP($AE116,'2주차'!$F$5:$I$400,4,FALSE)," ")</f>
        <v xml:space="preserve"> </v>
      </c>
      <c r="AJ116" s="1">
        <f>수강생명단!$C112</f>
        <v>31278</v>
      </c>
      <c r="AK116" s="1" t="str">
        <f>수강생명단!D112</f>
        <v>박회근</v>
      </c>
      <c r="AL116" s="1" t="str">
        <f>IFERROR(IF(VLOOKUP($AJ116,'2주차'!$U$5:$X$406,3,FALSE)="","",VLOOKUP($F116,'2주차'!$U$5:$X$406,3,FALSE)),"")</f>
        <v/>
      </c>
      <c r="AM116" s="1" t="str">
        <f>IFERROR(VLOOKUP($AJ116,'2주차'!$U$5:$X$400,4,FALSE)," ")</f>
        <v xml:space="preserve"> </v>
      </c>
      <c r="AO116" s="1">
        <f>수강생명단!$C112</f>
        <v>31278</v>
      </c>
      <c r="AP116" s="1" t="str">
        <f>수강생명단!D112</f>
        <v>박회근</v>
      </c>
      <c r="AQ116" s="1" t="str">
        <f>IFERROR(IF(VLOOKUP($AO116,'2주차'!$Z$5:$AC$406,3,FALSE)="","",VLOOKUP($AO116,'2주차'!$Z$5:$AC$406,3,FALSE)),"")</f>
        <v/>
      </c>
      <c r="AR116" s="1" t="str">
        <f>IFERROR(VLOOKUP($AO116,'2주차'!$Z$5:$AC$400,4,FALSE)," ")</f>
        <v xml:space="preserve"> </v>
      </c>
      <c r="AT116" s="1">
        <f>수강생명단!$C112</f>
        <v>31278</v>
      </c>
      <c r="AU116" s="1">
        <f>수강생명단!C112</f>
        <v>31278</v>
      </c>
      <c r="AV116" s="1" t="str">
        <f>IFERROR(IF(VLOOKUP($AU116,'2주차'!$AF$5:$AI$406,3,FALSE)="","",VLOOKUP($AU116,'2주차'!$AF$5:$AI$406,3,FALSE)),"")</f>
        <v/>
      </c>
      <c r="AX116" s="1">
        <f>수강생명단!$C112</f>
        <v>31278</v>
      </c>
      <c r="AY116" s="1" t="str">
        <f>수강생명단!D112</f>
        <v>박회근</v>
      </c>
      <c r="AZ116" s="1" t="str">
        <f>IFERROR(IF(VLOOKUP($A116,'3주차'!$A$5:$D$406,3,FALSE)="","",VLOOKUP($A116,'3주차'!$A$5:$D$406,3,FALSE)),"")</f>
        <v>탈락</v>
      </c>
      <c r="BA116" s="1" t="str">
        <f>IFERROR(VLOOKUP($Z116,'3주차'!$A$5:$D$400,4,FALSE)," ")</f>
        <v>탈락</v>
      </c>
      <c r="BC116" s="1">
        <f>수강생명단!$C112</f>
        <v>31278</v>
      </c>
      <c r="BD116" s="1" t="str">
        <f>수강생명단!D112</f>
        <v>박회근</v>
      </c>
      <c r="BE116" s="1" t="str">
        <f>IFERROR(IF(VLOOKUP($BC116,'3주차'!$F$5:$I$406,3,FALSE)="","",VLOOKUP($F116,'3주차'!$F$5:$I$406,3,FALSE)),"")</f>
        <v>탈락</v>
      </c>
      <c r="BF116" s="1" t="str">
        <f>IFERROR(VLOOKUP($BC116,'3주차'!$F$5:$I$400,4,FALSE)," ")</f>
        <v>탈락</v>
      </c>
      <c r="BH116" s="1">
        <f>수강생명단!$C112</f>
        <v>31278</v>
      </c>
      <c r="BI116" s="1" t="str">
        <f>수강생명단!D112</f>
        <v>박회근</v>
      </c>
      <c r="BJ116" s="1" t="str">
        <f>IFERROR(IF(VLOOKUP($BH116,'3주차'!$K$5:$N$406,3,FALSE)="","",VLOOKUP($AJ116,'3주차'!$K$5:$XN$406,3,FALSE)),"")</f>
        <v>탈락</v>
      </c>
      <c r="BK116" s="1" t="str">
        <f>IFERROR(VLOOKUP($BH116,'3주차'!$K$5:$N$400,4,FALSE)," ")</f>
        <v>탈락</v>
      </c>
      <c r="BM116" s="1">
        <f>수강생명단!$C112</f>
        <v>31278</v>
      </c>
      <c r="BN116" s="1" t="str">
        <f>수강생명단!D112</f>
        <v>박회근</v>
      </c>
      <c r="BO116" s="1" t="str">
        <f>IFERROR(IF(VLOOKUP($BM116,'3주차'!$P$5:$S$406,3,FALSE)="","",VLOOKUP($BM116,'3주차'!$P$5:$S$406,3,FALSE)),"")</f>
        <v>탈락</v>
      </c>
      <c r="BP116" s="1" t="str">
        <f>IFERROR(VLOOKUP($BM116,'3주차'!$P$5:$S$400,4,FALSE)," ")</f>
        <v>탈락</v>
      </c>
      <c r="BR116" s="1">
        <f>수강생명단!$C112</f>
        <v>31278</v>
      </c>
      <c r="BS116" s="1">
        <f>수강생명단!C112</f>
        <v>31278</v>
      </c>
      <c r="BT116" s="1" t="str">
        <f>IFERROR(IF(VLOOKUP($BS116,'3주차'!$V$5:$X$406,3,FALSE)="","",VLOOKUP($BS116,'3주차'!$V$5:$X$406,3,FALSE)),"")</f>
        <v>탈락</v>
      </c>
      <c r="BW116" s="1">
        <f>수강생명단!$C112</f>
        <v>31278</v>
      </c>
      <c r="BX116" s="1" t="str">
        <f>수강생명단!D112</f>
        <v>박회근</v>
      </c>
      <c r="BY116" s="1" t="str">
        <f>IFERROR(IF(VLOOKUP($A116,'4주차'!$A$5:$D$406,3,FALSE)="","",VLOOKUP($A116,'4주차'!$A$5:$D$406,3,FALSE)),"")</f>
        <v>탈락</v>
      </c>
      <c r="BZ116" s="1" t="str">
        <f>IFERROR(VLOOKUP($Z116,'4주차'!$A$5:$D$400,4,FALSE)," ")</f>
        <v>탈락</v>
      </c>
      <c r="CB116" s="1">
        <f>수강생명단!$C112</f>
        <v>31278</v>
      </c>
      <c r="CC116" s="1" t="str">
        <f>수강생명단!D112</f>
        <v>박회근</v>
      </c>
      <c r="CD116" s="1" t="str">
        <f>IFERROR(IF(VLOOKUP($BC116,'4주차'!$F$5:$I$406,3,FALSE)="","",VLOOKUP($F116,'4주차'!$F$5:$I$406,3,FALSE)),"")</f>
        <v>탈락</v>
      </c>
      <c r="CE116" s="1" t="str">
        <f>IFERROR(VLOOKUP($BC116,'4주차'!$F$5:$I$400,4,FALSE)," ")</f>
        <v>탈락</v>
      </c>
      <c r="CG116" s="1">
        <f>수강생명단!$C112</f>
        <v>31278</v>
      </c>
      <c r="CH116" s="1" t="str">
        <f>수강생명단!D112</f>
        <v>박회근</v>
      </c>
      <c r="CI116" s="1" t="str">
        <f>IFERROR(IF(VLOOKUP($BH116,'4주차'!$K$5:$N$406,3,FALSE)="","",VLOOKUP($AJ116,'4주차'!$K$5:$WU$406,3,FALSE)),"")</f>
        <v>탈락</v>
      </c>
      <c r="CJ116" s="1" t="str">
        <f>IFERROR(VLOOKUP($BH116,'4주차'!$K$5:$N$400,4,FALSE)," ")</f>
        <v>탈락</v>
      </c>
      <c r="CL116" s="1">
        <f>수강생명단!$C112</f>
        <v>31278</v>
      </c>
      <c r="CM116" s="1" t="str">
        <f>수강생명단!D112</f>
        <v>박회근</v>
      </c>
      <c r="CN116" s="1" t="str">
        <f>IFERROR(IF(VLOOKUP($BM116,'4주차'!$P$5:$S$406,3,FALSE)="","",VLOOKUP($BM116,'4주차'!$P$5:$S$406,3,FALSE)),"")</f>
        <v>탈락</v>
      </c>
      <c r="CO116" s="1" t="str">
        <f>IFERROR(VLOOKUP($BM116,'4주차'!$P$5:$S$400,4,FALSE)," ")</f>
        <v>탈락</v>
      </c>
      <c r="CQ116" s="1">
        <f>수강생명단!$C112</f>
        <v>31278</v>
      </c>
      <c r="CR116" s="1">
        <f>수강생명단!C112</f>
        <v>31278</v>
      </c>
      <c r="CS116" s="1" t="str">
        <f>IFERROR(IF(VLOOKUP($BS116,'4주차'!$V$5:$X$406,3,FALSE)="","",VLOOKUP($BS116,'4주차'!$V$5:$X$406,3,FALSE)),"")</f>
        <v>탈락</v>
      </c>
      <c r="CV116" s="1">
        <v>109</v>
      </c>
      <c r="CW116" s="1" t="str">
        <f>수강생명단!D112</f>
        <v>박회근</v>
      </c>
      <c r="CX116" s="1" t="str">
        <f>IFERROR(VLOOKUP($BX116,'5주차'!$B$5:$D$400,2,FALSE),"불참")</f>
        <v>불참</v>
      </c>
      <c r="CY116" s="1" t="str">
        <f>IFERROR(VLOOKUP($AY116,'5주차'!$B$5:$D$400,3,FALSE),"불참")</f>
        <v>불참</v>
      </c>
      <c r="DA116" s="1">
        <v>109</v>
      </c>
      <c r="DB116" s="1" t="str">
        <f>수강생명단!D112</f>
        <v>박회근</v>
      </c>
      <c r="DC116" s="1" t="str">
        <f>IFERROR(VLOOKUP($CC116,'5주차'!$G$5:$I$400,2,FALSE),"불참")</f>
        <v>불참</v>
      </c>
      <c r="DD116" s="1" t="str">
        <f>IFERROR(VLOOKUP($CC116,'5주차'!$G$5:$I$400,3,FALSE),"불참")</f>
        <v>불참</v>
      </c>
      <c r="DF116" s="1">
        <v>109</v>
      </c>
      <c r="DG116" s="1" t="str">
        <f>수강생명단!D112</f>
        <v>박회근</v>
      </c>
      <c r="DH116" s="1" t="str">
        <f>IFERROR(VLOOKUP($CH116,'5주차'!$V$5:$X$400,2,FALSE),"불참")</f>
        <v>불참</v>
      </c>
      <c r="DI116" s="1" t="str">
        <f>IFERROR(VLOOKUP($BI116,'5주차'!$V$5:$X$400,3,FALSE),"불참")</f>
        <v>불참</v>
      </c>
      <c r="DK116" s="1">
        <v>109</v>
      </c>
      <c r="DL116" s="1" t="str">
        <f>수강생명단!D112</f>
        <v>박회근</v>
      </c>
      <c r="DM116" s="1" t="str">
        <f>IFERROR(VLOOKUP($CM116,'5주차'!$AA$5:$AC$400,2,FALSE),"불참")</f>
        <v>불참</v>
      </c>
      <c r="DN116" s="1" t="str">
        <f>IFERROR(VLOOKUP($CM116,'5주차'!$AA$5:$AC$400,3,FALSE),"불참")</f>
        <v>불참</v>
      </c>
      <c r="DP116" s="1">
        <v>109</v>
      </c>
      <c r="DQ116" s="1" t="str">
        <f>수강생명단!D112</f>
        <v>박회근</v>
      </c>
      <c r="DR116" s="1" t="str">
        <f>IFERROR(VLOOKUP(#REF!,'5주차'!$AF$5:$AH$400,2,FALSE),"불참")</f>
        <v>불참</v>
      </c>
      <c r="DS116" s="1" t="str">
        <f>IFERROR(VLOOKUP(#REF!,'5주차'!$AF$5:$AH$400,3,FALSE),"불참")</f>
        <v>불참</v>
      </c>
      <c r="DU116" s="1">
        <v>109</v>
      </c>
      <c r="DV116" s="1">
        <f>수강생명단!C112</f>
        <v>31278</v>
      </c>
      <c r="DW116" s="1" t="str">
        <f>IFERROR(VLOOKUP($DV116,'5주차'!$AK$5:$AL$400,2,FALSE),"불참")</f>
        <v>불참</v>
      </c>
      <c r="DX116" s="1" t="str">
        <f>IFERROR(VLOOKUP($DV116,'5주차'!$AK$5:$AL$400,2,FALSE),"불참")</f>
        <v>불참</v>
      </c>
    </row>
    <row r="117" spans="1:128" ht="21.95" customHeight="1" x14ac:dyDescent="0.15">
      <c r="A117" s="1">
        <f>수강생명단!$C113</f>
        <v>45046</v>
      </c>
      <c r="B117" s="1" t="str">
        <f>수강생명단!D113</f>
        <v>방민호</v>
      </c>
      <c r="C117" s="1">
        <f>IFERROR(IF(VLOOKUP($A117,'1주차'!$A$5:$D$393,3,FALSE)="","",VLOOKUP($A117,'1주차'!$A$5:$D$393,3,FALSE)),"")</f>
        <v>90</v>
      </c>
      <c r="D117" s="1" t="str">
        <f>IFERROR(IF(VLOOKUP($Q117,'1주차'!$A$5:$D$393,4,FALSE)="","",VLOOKUP($B117,'1주차'!$Q$5:$S$393,3,FALSE)),"")</f>
        <v/>
      </c>
      <c r="F117" s="1">
        <f>수강생명단!C113</f>
        <v>45046</v>
      </c>
      <c r="G117" s="1" t="str">
        <f>수강생명단!D113</f>
        <v>방민호</v>
      </c>
      <c r="H117" s="1">
        <f>IFERROR(IF(VLOOKUP($F117,'1주차'!$F$5:$I$393,3,FALSE)="","",VLOOKUP($F117,'1주차'!$F$5:$I$393,3,FALSE)),"")</f>
        <v>90</v>
      </c>
      <c r="I117" s="1" t="str">
        <f>IFERROR(IF(VLOOKUP($Q117,'1주차'!$F$5:$I$393,3,FALSE)="","",VLOOKUP($B117,'1주차'!$Q$5:$S$393,3,FALSE)),"")</f>
        <v/>
      </c>
      <c r="K117" s="1">
        <f>수강생명단!C113</f>
        <v>45046</v>
      </c>
      <c r="L117" s="1" t="str">
        <f>수강생명단!D113</f>
        <v>방민호</v>
      </c>
      <c r="M117" s="1">
        <f>IFERROR(IF(VLOOKUP($K117,'1주차'!$K$5:$N$393,3,FALSE)="","",VLOOKUP($K117,'1주차'!$K$5:$N$393,3,FALSE)),"")</f>
        <v>100</v>
      </c>
      <c r="N117" s="1" t="str">
        <f>IFERROR(IF(VLOOKUP($Q117,'1주차'!$N$5:$KQ$393,3,FALSE)="","",VLOOKUP($B117,'1주차'!$Q$5:$S$393,3,FALSE)),"")</f>
        <v/>
      </c>
      <c r="P117" s="1">
        <f>수강생명단!C113</f>
        <v>45046</v>
      </c>
      <c r="Q117" s="1" t="str">
        <f>수강생명단!D113</f>
        <v>방민호</v>
      </c>
      <c r="R117" s="1">
        <f>IFERROR(IF(VLOOKUP($P117,'1주차'!$P$5:$S$393,3,FALSE)="","",VLOOKUP($P117,'1주차'!$P$5:$S$393,3,FALSE)),"")</f>
        <v>95</v>
      </c>
      <c r="S117" s="1">
        <f>IFERROR(IF(VLOOKUP($P117,'1주차'!$P$5:$S$393,4,FALSE)="","",VLOOKUP($P117,'1주차'!$P$5:$S$393,4,FALSE)),"")</f>
        <v>100</v>
      </c>
      <c r="U117" s="1">
        <f>수강생명단!C113</f>
        <v>45046</v>
      </c>
      <c r="V117" s="1" t="str">
        <f>수강생명단!D113</f>
        <v>방민호</v>
      </c>
      <c r="Z117" s="1">
        <f>수강생명단!$C113</f>
        <v>45046</v>
      </c>
      <c r="AA117" s="1" t="str">
        <f>수강생명단!D113</f>
        <v>방민호</v>
      </c>
      <c r="AB117" s="1">
        <f>IFERROR(IF(VLOOKUP($A117,'2주차'!$A$5:$D$406,3,FALSE)="","",VLOOKUP($A117,'2주차'!$A$5:$D$406,3,FALSE)),"")</f>
        <v>85</v>
      </c>
      <c r="AC117" s="1">
        <f>IFERROR(VLOOKUP($Z117,'2주차'!$A$5:$D$400,4,FALSE)," ")</f>
        <v>100</v>
      </c>
      <c r="AE117" s="1">
        <f>수강생명단!$C113</f>
        <v>45046</v>
      </c>
      <c r="AF117" s="1" t="str">
        <f>수강생명단!D113</f>
        <v>방민호</v>
      </c>
      <c r="AG117" s="1">
        <f>IFERROR(IF(VLOOKUP($AE117,'2주차'!$F$5:$I$406,3,FALSE)="","",VLOOKUP($F117,'2주차'!$F$5:$I$406,3,FALSE)),"")</f>
        <v>85</v>
      </c>
      <c r="AH117" s="1">
        <f>IFERROR(VLOOKUP($AE117,'2주차'!$F$5:$I$400,4,FALSE)," ")</f>
        <v>100</v>
      </c>
      <c r="AJ117" s="1">
        <f>수강생명단!$C113</f>
        <v>45046</v>
      </c>
      <c r="AK117" s="1" t="str">
        <f>수강생명단!D113</f>
        <v>방민호</v>
      </c>
      <c r="AL117" s="1">
        <f>IFERROR(IF(VLOOKUP($AJ117,'2주차'!$U$5:$X$406,3,FALSE)="","",VLOOKUP($F117,'2주차'!$U$5:$X$406,3,FALSE)),"")</f>
        <v>75</v>
      </c>
      <c r="AM117" s="1">
        <f>IFERROR(VLOOKUP($AJ117,'2주차'!$U$5:$X$400,4,FALSE)," ")</f>
        <v>100</v>
      </c>
      <c r="AO117" s="1">
        <f>수강생명단!$C113</f>
        <v>45046</v>
      </c>
      <c r="AP117" s="1" t="str">
        <f>수강생명단!D113</f>
        <v>방민호</v>
      </c>
      <c r="AQ117" s="1">
        <f>IFERROR(IF(VLOOKUP($AO117,'2주차'!$Z$5:$AC$406,3,FALSE)="","",VLOOKUP($AO117,'2주차'!$Z$5:$AC$406,3,FALSE)),"")</f>
        <v>70</v>
      </c>
      <c r="AR117" s="1">
        <f>IFERROR(VLOOKUP($AO117,'2주차'!$Z$5:$AC$400,4,FALSE)," ")</f>
        <v>70</v>
      </c>
      <c r="AT117" s="1">
        <f>수강생명단!$C113</f>
        <v>45046</v>
      </c>
      <c r="AU117" s="1">
        <f>수강생명단!C113</f>
        <v>45046</v>
      </c>
      <c r="AV117" s="1">
        <f>IFERROR(IF(VLOOKUP($AU117,'2주차'!$AF$5:$AI$406,3,FALSE)="","",VLOOKUP($AU117,'2주차'!$AF$5:$AI$406,3,FALSE)),"")</f>
        <v>97</v>
      </c>
      <c r="AX117" s="1">
        <f>수강생명단!$C113</f>
        <v>45046</v>
      </c>
      <c r="AY117" s="1" t="str">
        <f>수강생명단!D113</f>
        <v>방민호</v>
      </c>
      <c r="AZ117" s="1">
        <f>IFERROR(IF(VLOOKUP($A117,'3주차'!$A$5:$D$406,3,FALSE)="","",VLOOKUP($A117,'3주차'!$A$5:$D$406,3,FALSE)),"")</f>
        <v>90</v>
      </c>
      <c r="BA117" s="1">
        <f>IFERROR(VLOOKUP($Z117,'3주차'!$A$5:$D$400,4,FALSE)," ")</f>
        <v>100</v>
      </c>
      <c r="BC117" s="1">
        <f>수강생명단!$C113</f>
        <v>45046</v>
      </c>
      <c r="BD117" s="1" t="str">
        <f>수강생명단!D113</f>
        <v>방민호</v>
      </c>
      <c r="BE117" s="1">
        <f>IFERROR(IF(VLOOKUP($BC117,'3주차'!$F$5:$I$406,3,FALSE)="","",VLOOKUP($F117,'3주차'!$F$5:$I$406,3,FALSE)),"")</f>
        <v>100</v>
      </c>
      <c r="BF117" s="1">
        <f>IFERROR(VLOOKUP($BC117,'3주차'!$F$5:$I$400,4,FALSE)," ")</f>
        <v>100</v>
      </c>
      <c r="BH117" s="1">
        <f>수강생명단!$C113</f>
        <v>45046</v>
      </c>
      <c r="BI117" s="1" t="str">
        <f>수강생명단!D113</f>
        <v>방민호</v>
      </c>
      <c r="BJ117" s="1">
        <f>IFERROR(IF(VLOOKUP($BH117,'3주차'!$K$5:$N$406,3,FALSE)="","",VLOOKUP($AJ117,'3주차'!$K$5:$XN$406,3,FALSE)),"")</f>
        <v>90</v>
      </c>
      <c r="BK117" s="1">
        <f>IFERROR(VLOOKUP($BH117,'3주차'!$K$5:$N$400,4,FALSE)," ")</f>
        <v>90</v>
      </c>
      <c r="BM117" s="1">
        <f>수강생명단!$C113</f>
        <v>45046</v>
      </c>
      <c r="BN117" s="1" t="str">
        <f>수강생명단!D113</f>
        <v>방민호</v>
      </c>
      <c r="BO117" s="1">
        <f>IFERROR(IF(VLOOKUP($BM117,'3주차'!$P$5:$S$406,3,FALSE)="","",VLOOKUP($BM117,'3주차'!$P$5:$S$406,3,FALSE)),"")</f>
        <v>65</v>
      </c>
      <c r="BP117" s="1">
        <f>IFERROR(VLOOKUP($BM117,'3주차'!$P$5:$S$400,4,FALSE)," ")</f>
        <v>80</v>
      </c>
      <c r="BR117" s="1">
        <f>수강생명단!$C113</f>
        <v>45046</v>
      </c>
      <c r="BS117" s="1">
        <f>수강생명단!C113</f>
        <v>45046</v>
      </c>
      <c r="BT117" s="1">
        <f>IFERROR(IF(VLOOKUP($BS117,'3주차'!$V$5:$X$406,3,FALSE)="","",VLOOKUP($BS117,'3주차'!$V$5:$X$406,3,FALSE)),"")</f>
        <v>97</v>
      </c>
      <c r="BW117" s="1">
        <f>수강생명단!$C113</f>
        <v>45046</v>
      </c>
      <c r="BX117" s="1" t="str">
        <f>수강생명단!D113</f>
        <v>방민호</v>
      </c>
      <c r="BY117" s="1">
        <f>IFERROR(IF(VLOOKUP($A117,'4주차'!$A$5:$D$406,3,FALSE)="","",VLOOKUP($A117,'4주차'!$A$5:$D$406,3,FALSE)),"")</f>
        <v>85</v>
      </c>
      <c r="BZ117" s="1">
        <f>IFERROR(VLOOKUP($Z117,'4주차'!$A$5:$D$400,4,FALSE)," ")</f>
        <v>80</v>
      </c>
      <c r="CB117" s="1">
        <f>수강생명단!$C113</f>
        <v>45046</v>
      </c>
      <c r="CC117" s="1" t="str">
        <f>수강생명단!D113</f>
        <v>방민호</v>
      </c>
      <c r="CD117" s="1">
        <f>IFERROR(IF(VLOOKUP($BC117,'4주차'!$F$5:$I$406,3,FALSE)="","",VLOOKUP($F117,'4주차'!$F$5:$I$406,3,FALSE)),"")</f>
        <v>85</v>
      </c>
      <c r="CE117" s="1">
        <f>IFERROR(VLOOKUP($BC117,'4주차'!$F$5:$I$400,4,FALSE)," ")</f>
        <v>90</v>
      </c>
      <c r="CG117" s="1">
        <f>수강생명단!$C113</f>
        <v>45046</v>
      </c>
      <c r="CH117" s="1" t="str">
        <f>수강생명단!D113</f>
        <v>방민호</v>
      </c>
      <c r="CI117" s="1">
        <f>IFERROR(IF(VLOOKUP($BH117,'4주차'!$K$5:$N$406,3,FALSE)="","",VLOOKUP($AJ117,'4주차'!$K$5:$WU$406,3,FALSE)),"")</f>
        <v>50</v>
      </c>
      <c r="CJ117" s="1">
        <f>IFERROR(VLOOKUP($BH117,'4주차'!$K$5:$N$400,4,FALSE)," ")</f>
        <v>100</v>
      </c>
      <c r="CL117" s="1">
        <f>수강생명단!$C113</f>
        <v>45046</v>
      </c>
      <c r="CM117" s="1" t="str">
        <f>수강생명단!D113</f>
        <v>방민호</v>
      </c>
      <c r="CN117" s="1">
        <f>IFERROR(IF(VLOOKUP($BM117,'4주차'!$P$5:$S$406,3,FALSE)="","",VLOOKUP($BM117,'4주차'!$P$5:$S$406,3,FALSE)),"")</f>
        <v>65</v>
      </c>
      <c r="CO117" s="1">
        <f>IFERROR(VLOOKUP($BM117,'4주차'!$P$5:$S$400,4,FALSE)," ")</f>
        <v>100</v>
      </c>
      <c r="CQ117" s="1">
        <f>수강생명단!$C113</f>
        <v>45046</v>
      </c>
      <c r="CR117" s="1">
        <f>수강생명단!C113</f>
        <v>45046</v>
      </c>
      <c r="CS117" s="1">
        <f>IFERROR(IF(VLOOKUP($BS117,'4주차'!$V$5:$X$406,3,FALSE)="","",VLOOKUP($BS117,'4주차'!$V$5:$X$406,3,FALSE)),"")</f>
        <v>100</v>
      </c>
      <c r="CV117" s="1">
        <v>110</v>
      </c>
      <c r="CW117" s="1" t="str">
        <f>수강생명단!D113</f>
        <v>방민호</v>
      </c>
      <c r="CX117" s="1">
        <f>IFERROR(VLOOKUP($BX117,'5주차'!$B$5:$D$400,2,FALSE),"불참")</f>
        <v>95</v>
      </c>
      <c r="CY117" s="1">
        <f>IFERROR(VLOOKUP($AY117,'5주차'!$B$5:$D$400,3,FALSE),"불참")</f>
        <v>80</v>
      </c>
      <c r="DA117" s="1">
        <v>110</v>
      </c>
      <c r="DB117" s="1" t="str">
        <f>수강생명단!D113</f>
        <v>방민호</v>
      </c>
      <c r="DC117" s="1" t="str">
        <f>IFERROR(VLOOKUP($CC117,'5주차'!$G$5:$I$400,2,FALSE),"불참")</f>
        <v>불참</v>
      </c>
      <c r="DD117" s="1" t="str">
        <f>IFERROR(VLOOKUP($CC117,'5주차'!$G$5:$I$400,3,FALSE),"불참")</f>
        <v>불참</v>
      </c>
      <c r="DF117" s="1">
        <v>110</v>
      </c>
      <c r="DG117" s="1" t="str">
        <f>수강생명단!D113</f>
        <v>방민호</v>
      </c>
      <c r="DH117" s="1" t="str">
        <f>IFERROR(VLOOKUP($CH117,'5주차'!$V$5:$X$400,2,FALSE),"불참")</f>
        <v>불참</v>
      </c>
      <c r="DI117" s="1" t="str">
        <f>IFERROR(VLOOKUP($BI117,'5주차'!$V$5:$X$400,3,FALSE),"불참")</f>
        <v>불참</v>
      </c>
      <c r="DK117" s="1">
        <v>110</v>
      </c>
      <c r="DL117" s="1" t="str">
        <f>수강생명단!D113</f>
        <v>방민호</v>
      </c>
      <c r="DM117" s="1" t="str">
        <f>IFERROR(VLOOKUP($CM117,'5주차'!$AA$5:$AC$400,2,FALSE),"불참")</f>
        <v>불참</v>
      </c>
      <c r="DN117" s="1" t="str">
        <f>IFERROR(VLOOKUP($CM117,'5주차'!$AA$5:$AC$400,3,FALSE),"불참")</f>
        <v>불참</v>
      </c>
      <c r="DP117" s="1">
        <v>110</v>
      </c>
      <c r="DQ117" s="1" t="str">
        <f>수강생명단!D113</f>
        <v>방민호</v>
      </c>
      <c r="DR117" s="1" t="str">
        <f>IFERROR(VLOOKUP(#REF!,'5주차'!$AF$5:$AH$400,2,FALSE),"불참")</f>
        <v>불참</v>
      </c>
      <c r="DS117" s="1" t="str">
        <f>IFERROR(VLOOKUP(#REF!,'5주차'!$AF$5:$AH$400,3,FALSE),"불참")</f>
        <v>불참</v>
      </c>
      <c r="DU117" s="1">
        <v>110</v>
      </c>
      <c r="DV117" s="1">
        <f>수강생명단!C113</f>
        <v>45046</v>
      </c>
      <c r="DW117" s="1" t="str">
        <f>IFERROR(VLOOKUP($DV117,'5주차'!$AK$5:$AL$400,2,FALSE),"불참")</f>
        <v>불참</v>
      </c>
      <c r="DX117" s="1" t="str">
        <f>IFERROR(VLOOKUP($DV117,'5주차'!$AK$5:$AL$400,2,FALSE),"불참")</f>
        <v>불참</v>
      </c>
    </row>
    <row r="118" spans="1:128" ht="21.95" customHeight="1" x14ac:dyDescent="0.15">
      <c r="A118" s="1">
        <f>수강생명단!$C114</f>
        <v>22838</v>
      </c>
      <c r="B118" s="1" t="str">
        <f>수강생명단!D114</f>
        <v>배민재</v>
      </c>
      <c r="C118" s="1">
        <f>IFERROR(IF(VLOOKUP($A118,'1주차'!$A$5:$D$393,3,FALSE)="","",VLOOKUP($A118,'1주차'!$A$5:$D$393,3,FALSE)),"")</f>
        <v>90</v>
      </c>
      <c r="D118" s="1" t="str">
        <f>IFERROR(IF(VLOOKUP($Q118,'1주차'!$A$5:$D$393,4,FALSE)="","",VLOOKUP($B118,'1주차'!$Q$5:$S$393,3,FALSE)),"")</f>
        <v/>
      </c>
      <c r="F118" s="1">
        <f>수강생명단!C114</f>
        <v>22838</v>
      </c>
      <c r="G118" s="1" t="str">
        <f>수강생명단!D114</f>
        <v>배민재</v>
      </c>
      <c r="H118" s="1">
        <f>IFERROR(IF(VLOOKUP($F118,'1주차'!$F$5:$I$393,3,FALSE)="","",VLOOKUP($F118,'1주차'!$F$5:$I$393,3,FALSE)),"")</f>
        <v>75</v>
      </c>
      <c r="I118" s="1" t="str">
        <f>IFERROR(IF(VLOOKUP($Q118,'1주차'!$F$5:$I$393,3,FALSE)="","",VLOOKUP($B118,'1주차'!$Q$5:$S$393,3,FALSE)),"")</f>
        <v/>
      </c>
      <c r="K118" s="1">
        <f>수강생명단!C114</f>
        <v>22838</v>
      </c>
      <c r="L118" s="1" t="str">
        <f>수강생명단!D114</f>
        <v>배민재</v>
      </c>
      <c r="M118" s="1" t="str">
        <f>IFERROR(IF(VLOOKUP($K118,'1주차'!$K$5:$N$393,3,FALSE)="","",VLOOKUP($K118,'1주차'!$K$5:$N$393,3,FALSE)),"")</f>
        <v/>
      </c>
      <c r="N118" s="1" t="str">
        <f>IFERROR(IF(VLOOKUP($Q118,'1주차'!$N$5:$KQ$393,3,FALSE)="","",VLOOKUP($B118,'1주차'!$Q$5:$S$393,3,FALSE)),"")</f>
        <v/>
      </c>
      <c r="P118" s="1">
        <f>수강생명단!C114</f>
        <v>22838</v>
      </c>
      <c r="Q118" s="1" t="str">
        <f>수강생명단!D114</f>
        <v>배민재</v>
      </c>
      <c r="R118" s="1">
        <f>IFERROR(IF(VLOOKUP($P118,'1주차'!$P$5:$S$393,3,FALSE)="","",VLOOKUP($P118,'1주차'!$P$5:$S$393,3,FALSE)),"")</f>
        <v>95</v>
      </c>
      <c r="S118" s="1">
        <f>IFERROR(IF(VLOOKUP($P118,'1주차'!$P$5:$S$393,4,FALSE)="","",VLOOKUP($P118,'1주차'!$P$5:$S$393,4,FALSE)),"")</f>
        <v>90</v>
      </c>
      <c r="U118" s="1">
        <f>수강생명단!C114</f>
        <v>22838</v>
      </c>
      <c r="V118" s="1" t="str">
        <f>수강생명단!D114</f>
        <v>배민재</v>
      </c>
      <c r="Z118" s="1">
        <f>수강생명단!$C114</f>
        <v>22838</v>
      </c>
      <c r="AA118" s="1" t="str">
        <f>수강생명단!D114</f>
        <v>배민재</v>
      </c>
      <c r="AB118" s="1">
        <f>IFERROR(IF(VLOOKUP($A118,'2주차'!$A$5:$D$406,3,FALSE)="","",VLOOKUP($A118,'2주차'!$A$5:$D$406,3,FALSE)),"")</f>
        <v>85</v>
      </c>
      <c r="AC118" s="1">
        <f>IFERROR(VLOOKUP($Z118,'2주차'!$A$5:$D$400,4,FALSE)," ")</f>
        <v>100</v>
      </c>
      <c r="AE118" s="1">
        <f>수강생명단!$C114</f>
        <v>22838</v>
      </c>
      <c r="AF118" s="1" t="str">
        <f>수강생명단!D114</f>
        <v>배민재</v>
      </c>
      <c r="AG118" s="1">
        <f>IFERROR(IF(VLOOKUP($AE118,'2주차'!$F$5:$I$406,3,FALSE)="","",VLOOKUP($F118,'2주차'!$F$5:$I$406,3,FALSE)),"")</f>
        <v>85</v>
      </c>
      <c r="AH118" s="1">
        <f>IFERROR(VLOOKUP($AE118,'2주차'!$F$5:$I$400,4,FALSE)," ")</f>
        <v>90</v>
      </c>
      <c r="AJ118" s="1">
        <f>수강생명단!$C114</f>
        <v>22838</v>
      </c>
      <c r="AK118" s="1" t="str">
        <f>수강생명단!D114</f>
        <v>배민재</v>
      </c>
      <c r="AL118" s="1">
        <f>IFERROR(IF(VLOOKUP($AJ118,'2주차'!$U$5:$X$406,3,FALSE)="","",VLOOKUP($F118,'2주차'!$U$5:$X$406,3,FALSE)),"")</f>
        <v>95</v>
      </c>
      <c r="AM118" s="1">
        <f>IFERROR(VLOOKUP($AJ118,'2주차'!$U$5:$X$400,4,FALSE)," ")</f>
        <v>100</v>
      </c>
      <c r="AO118" s="1">
        <f>수강생명단!$C114</f>
        <v>22838</v>
      </c>
      <c r="AP118" s="1" t="str">
        <f>수강생명단!D114</f>
        <v>배민재</v>
      </c>
      <c r="AQ118" s="1">
        <f>IFERROR(IF(VLOOKUP($AO118,'2주차'!$Z$5:$AC$406,3,FALSE)="","",VLOOKUP($AO118,'2주차'!$Z$5:$AC$406,3,FALSE)),"")</f>
        <v>90</v>
      </c>
      <c r="AR118" s="1">
        <f>IFERROR(VLOOKUP($AO118,'2주차'!$Z$5:$AC$400,4,FALSE)," ")</f>
        <v>60</v>
      </c>
      <c r="AT118" s="1">
        <f>수강생명단!$C114</f>
        <v>22838</v>
      </c>
      <c r="AU118" s="1">
        <f>수강생명단!C114</f>
        <v>22838</v>
      </c>
      <c r="AV118" s="1">
        <f>IFERROR(IF(VLOOKUP($AU118,'2주차'!$AF$5:$AI$406,3,FALSE)="","",VLOOKUP($AU118,'2주차'!$AF$5:$AI$406,3,FALSE)),"")</f>
        <v>96</v>
      </c>
      <c r="AX118" s="1">
        <f>수강생명단!$C114</f>
        <v>22838</v>
      </c>
      <c r="AY118" s="1" t="str">
        <f>수강생명단!D114</f>
        <v>배민재</v>
      </c>
      <c r="AZ118" s="1">
        <f>IFERROR(IF(VLOOKUP($A118,'3주차'!$A$5:$D$406,3,FALSE)="","",VLOOKUP($A118,'3주차'!$A$5:$D$406,3,FALSE)),"")</f>
        <v>85</v>
      </c>
      <c r="BA118" s="1">
        <f>IFERROR(VLOOKUP($Z118,'3주차'!$A$5:$D$400,4,FALSE)," ")</f>
        <v>80</v>
      </c>
      <c r="BC118" s="1">
        <f>수강생명단!$C114</f>
        <v>22838</v>
      </c>
      <c r="BD118" s="1" t="str">
        <f>수강생명단!D114</f>
        <v>배민재</v>
      </c>
      <c r="BE118" s="1">
        <f>IFERROR(IF(VLOOKUP($BC118,'3주차'!$F$5:$I$406,3,FALSE)="","",VLOOKUP($F118,'3주차'!$F$5:$I$406,3,FALSE)),"")</f>
        <v>90</v>
      </c>
      <c r="BF118" s="1">
        <f>IFERROR(VLOOKUP($BC118,'3주차'!$F$5:$I$400,4,FALSE)," ")</f>
        <v>100</v>
      </c>
      <c r="BH118" s="1">
        <f>수강생명단!$C114</f>
        <v>22838</v>
      </c>
      <c r="BI118" s="1" t="str">
        <f>수강생명단!D114</f>
        <v>배민재</v>
      </c>
      <c r="BJ118" s="1">
        <f>IFERROR(IF(VLOOKUP($BH118,'3주차'!$K$5:$N$406,3,FALSE)="","",VLOOKUP($AJ118,'3주차'!$K$5:$XN$406,3,FALSE)),"")</f>
        <v>95</v>
      </c>
      <c r="BK118" s="1">
        <f>IFERROR(VLOOKUP($BH118,'3주차'!$K$5:$N$400,4,FALSE)," ")</f>
        <v>90</v>
      </c>
      <c r="BM118" s="1">
        <f>수강생명단!$C114</f>
        <v>22838</v>
      </c>
      <c r="BN118" s="1" t="str">
        <f>수강생명단!D114</f>
        <v>배민재</v>
      </c>
      <c r="BO118" s="1">
        <f>IFERROR(IF(VLOOKUP($BM118,'3주차'!$P$5:$S$406,3,FALSE)="","",VLOOKUP($BM118,'3주차'!$P$5:$S$406,3,FALSE)),"")</f>
        <v>100</v>
      </c>
      <c r="BP118" s="1">
        <f>IFERROR(VLOOKUP($BM118,'3주차'!$P$5:$S$400,4,FALSE)," ")</f>
        <v>100</v>
      </c>
      <c r="BR118" s="1">
        <f>수강생명단!$C114</f>
        <v>22838</v>
      </c>
      <c r="BS118" s="1">
        <f>수강생명단!C114</f>
        <v>22838</v>
      </c>
      <c r="BT118" s="1">
        <f>IFERROR(IF(VLOOKUP($BS118,'3주차'!$V$5:$X$406,3,FALSE)="","",VLOOKUP($BS118,'3주차'!$V$5:$X$406,3,FALSE)),"")</f>
        <v>99</v>
      </c>
      <c r="BW118" s="1">
        <f>수강생명단!$C114</f>
        <v>22838</v>
      </c>
      <c r="BX118" s="1" t="str">
        <f>수강생명단!D114</f>
        <v>배민재</v>
      </c>
      <c r="BY118" s="1">
        <f>IFERROR(IF(VLOOKUP($A118,'4주차'!$A$5:$D$406,3,FALSE)="","",VLOOKUP($A118,'4주차'!$A$5:$D$406,3,FALSE)),"")</f>
        <v>75</v>
      </c>
      <c r="BZ118" s="1">
        <f>IFERROR(VLOOKUP($Z118,'4주차'!$A$5:$D$400,4,FALSE)," ")</f>
        <v>50</v>
      </c>
      <c r="CB118" s="1">
        <f>수강생명단!$C114</f>
        <v>22838</v>
      </c>
      <c r="CC118" s="1" t="str">
        <f>수강생명단!D114</f>
        <v>배민재</v>
      </c>
      <c r="CD118" s="1">
        <f>IFERROR(IF(VLOOKUP($BC118,'4주차'!$F$5:$I$406,3,FALSE)="","",VLOOKUP($F118,'4주차'!$F$5:$I$406,3,FALSE)),"")</f>
        <v>95</v>
      </c>
      <c r="CE118" s="1">
        <f>IFERROR(VLOOKUP($BC118,'4주차'!$F$5:$I$400,4,FALSE)," ")</f>
        <v>100</v>
      </c>
      <c r="CG118" s="1">
        <f>수강생명단!$C114</f>
        <v>22838</v>
      </c>
      <c r="CH118" s="1" t="str">
        <f>수강생명단!D114</f>
        <v>배민재</v>
      </c>
      <c r="CI118" s="1">
        <f>IFERROR(IF(VLOOKUP($BH118,'4주차'!$K$5:$N$406,3,FALSE)="","",VLOOKUP($AJ118,'4주차'!$K$5:$WU$406,3,FALSE)),"")</f>
        <v>90</v>
      </c>
      <c r="CJ118" s="1">
        <f>IFERROR(VLOOKUP($BH118,'4주차'!$K$5:$N$400,4,FALSE)," ")</f>
        <v>100</v>
      </c>
      <c r="CL118" s="1">
        <f>수강생명단!$C114</f>
        <v>22838</v>
      </c>
      <c r="CM118" s="1" t="str">
        <f>수강생명단!D114</f>
        <v>배민재</v>
      </c>
      <c r="CN118" s="1">
        <f>IFERROR(IF(VLOOKUP($BM118,'4주차'!$P$5:$S$406,3,FALSE)="","",VLOOKUP($BM118,'4주차'!$P$5:$S$406,3,FALSE)),"")</f>
        <v>80</v>
      </c>
      <c r="CO118" s="1">
        <f>IFERROR(VLOOKUP($BM118,'4주차'!$P$5:$S$400,4,FALSE)," ")</f>
        <v>80</v>
      </c>
      <c r="CQ118" s="1">
        <f>수강생명단!$C114</f>
        <v>22838</v>
      </c>
      <c r="CR118" s="1">
        <f>수강생명단!C114</f>
        <v>22838</v>
      </c>
      <c r="CS118" s="1">
        <f>IFERROR(IF(VLOOKUP($BS118,'4주차'!$V$5:$X$406,3,FALSE)="","",VLOOKUP($BS118,'4주차'!$V$5:$X$406,3,FALSE)),"")</f>
        <v>99</v>
      </c>
      <c r="CV118" s="1">
        <v>111</v>
      </c>
      <c r="CW118" s="1" t="str">
        <f>수강생명단!D114</f>
        <v>배민재</v>
      </c>
      <c r="CX118" s="1">
        <f>IFERROR(VLOOKUP($BX118,'5주차'!$B$5:$D$400,2,FALSE),"불참")</f>
        <v>90</v>
      </c>
      <c r="CY118" s="1">
        <f>IFERROR(VLOOKUP($AY118,'5주차'!$B$5:$D$400,3,FALSE),"불참")</f>
        <v>90</v>
      </c>
      <c r="DA118" s="1">
        <v>111</v>
      </c>
      <c r="DB118" s="1" t="str">
        <f>수강생명단!D114</f>
        <v>배민재</v>
      </c>
      <c r="DC118" s="1" t="str">
        <f>IFERROR(VLOOKUP($CC118,'5주차'!$G$5:$I$400,2,FALSE),"불참")</f>
        <v>불참</v>
      </c>
      <c r="DD118" s="1" t="str">
        <f>IFERROR(VLOOKUP($CC118,'5주차'!$G$5:$I$400,3,FALSE),"불참")</f>
        <v>불참</v>
      </c>
      <c r="DF118" s="1">
        <v>111</v>
      </c>
      <c r="DG118" s="1" t="str">
        <f>수강생명단!D114</f>
        <v>배민재</v>
      </c>
      <c r="DH118" s="1" t="str">
        <f>IFERROR(VLOOKUP($CH118,'5주차'!$V$5:$X$400,2,FALSE),"불참")</f>
        <v>불참</v>
      </c>
      <c r="DI118" s="1" t="str">
        <f>IFERROR(VLOOKUP($BI118,'5주차'!$V$5:$X$400,3,FALSE),"불참")</f>
        <v>불참</v>
      </c>
      <c r="DK118" s="1">
        <v>111</v>
      </c>
      <c r="DL118" s="1" t="str">
        <f>수강생명단!D114</f>
        <v>배민재</v>
      </c>
      <c r="DM118" s="1" t="str">
        <f>IFERROR(VLOOKUP($CM118,'5주차'!$AA$5:$AC$400,2,FALSE),"불참")</f>
        <v>불참</v>
      </c>
      <c r="DN118" s="1" t="str">
        <f>IFERROR(VLOOKUP($CM118,'5주차'!$AA$5:$AC$400,3,FALSE),"불참")</f>
        <v>불참</v>
      </c>
      <c r="DP118" s="1">
        <v>111</v>
      </c>
      <c r="DQ118" s="1" t="str">
        <f>수강생명단!D114</f>
        <v>배민재</v>
      </c>
      <c r="DR118" s="1" t="str">
        <f>IFERROR(VLOOKUP(#REF!,'5주차'!$AF$5:$AH$400,2,FALSE),"불참")</f>
        <v>불참</v>
      </c>
      <c r="DS118" s="1" t="str">
        <f>IFERROR(VLOOKUP(#REF!,'5주차'!$AF$5:$AH$400,3,FALSE),"불참")</f>
        <v>불참</v>
      </c>
      <c r="DU118" s="1">
        <v>111</v>
      </c>
      <c r="DV118" s="1">
        <f>수강생명단!C114</f>
        <v>22838</v>
      </c>
      <c r="DW118" s="1" t="str">
        <f>IFERROR(VLOOKUP($DV118,'5주차'!$AK$5:$AL$400,2,FALSE),"불참")</f>
        <v>불참</v>
      </c>
      <c r="DX118" s="1" t="str">
        <f>IFERROR(VLOOKUP($DV118,'5주차'!$AK$5:$AL$400,2,FALSE),"불참")</f>
        <v>불참</v>
      </c>
    </row>
    <row r="119" spans="1:128" ht="21.95" customHeight="1" x14ac:dyDescent="0.15">
      <c r="A119" s="1">
        <f>수강생명단!$C115</f>
        <v>28692</v>
      </c>
      <c r="B119" s="1" t="str">
        <f>수강생명단!D115</f>
        <v>배석현</v>
      </c>
      <c r="C119" s="1">
        <f>IFERROR(IF(VLOOKUP($A119,'1주차'!$A$5:$D$393,3,FALSE)="","",VLOOKUP($A119,'1주차'!$A$5:$D$393,3,FALSE)),"")</f>
        <v>0</v>
      </c>
      <c r="D119" s="1" t="str">
        <f>IFERROR(IF(VLOOKUP($Q119,'1주차'!$A$5:$D$393,4,FALSE)="","",VLOOKUP($B119,'1주차'!$Q$5:$S$393,3,FALSE)),"")</f>
        <v/>
      </c>
      <c r="F119" s="1">
        <f>수강생명단!C115</f>
        <v>28692</v>
      </c>
      <c r="G119" s="1" t="str">
        <f>수강생명단!D115</f>
        <v>배석현</v>
      </c>
      <c r="H119" s="1">
        <f>IFERROR(IF(VLOOKUP($F119,'1주차'!$F$5:$I$393,3,FALSE)="","",VLOOKUP($F119,'1주차'!$F$5:$I$393,3,FALSE)),"")</f>
        <v>65</v>
      </c>
      <c r="I119" s="1" t="str">
        <f>IFERROR(IF(VLOOKUP($Q119,'1주차'!$F$5:$I$393,3,FALSE)="","",VLOOKUP($B119,'1주차'!$Q$5:$S$393,3,FALSE)),"")</f>
        <v/>
      </c>
      <c r="K119" s="1">
        <f>수강생명단!C115</f>
        <v>28692</v>
      </c>
      <c r="L119" s="1" t="str">
        <f>수강생명단!D115</f>
        <v>배석현</v>
      </c>
      <c r="M119" s="1" t="str">
        <f>IFERROR(IF(VLOOKUP($K119,'1주차'!$K$5:$N$393,3,FALSE)="","",VLOOKUP($K119,'1주차'!$K$5:$N$393,3,FALSE)),"")</f>
        <v/>
      </c>
      <c r="N119" s="1" t="str">
        <f>IFERROR(IF(VLOOKUP($Q119,'1주차'!$N$5:$KQ$393,3,FALSE)="","",VLOOKUP($B119,'1주차'!$Q$5:$S$393,3,FALSE)),"")</f>
        <v/>
      </c>
      <c r="P119" s="1">
        <f>수강생명단!C115</f>
        <v>28692</v>
      </c>
      <c r="Q119" s="1" t="str">
        <f>수강생명단!D115</f>
        <v>배석현</v>
      </c>
      <c r="R119" s="1" t="str">
        <f>IFERROR(IF(VLOOKUP($P119,'1주차'!$P$5:$S$393,3,FALSE)="","",VLOOKUP($P119,'1주차'!$P$5:$S$393,3,FALSE)),"")</f>
        <v/>
      </c>
      <c r="S119" s="1" t="str">
        <f>IFERROR(IF(VLOOKUP($P119,'1주차'!$P$5:$S$393,4,FALSE)="","",VLOOKUP($P119,'1주차'!$P$5:$S$393,4,FALSE)),"")</f>
        <v/>
      </c>
      <c r="U119" s="1">
        <f>수강생명단!C115</f>
        <v>28692</v>
      </c>
      <c r="V119" s="1" t="str">
        <f>수강생명단!D115</f>
        <v>배석현</v>
      </c>
      <c r="Z119" s="1">
        <f>수강생명단!$C115</f>
        <v>28692</v>
      </c>
      <c r="AA119" s="1" t="str">
        <f>수강생명단!D115</f>
        <v>배석현</v>
      </c>
      <c r="AB119" s="1" t="str">
        <f>IFERROR(IF(VLOOKUP($A119,'2주차'!$A$5:$D$406,3,FALSE)="","",VLOOKUP($A119,'2주차'!$A$5:$D$406,3,FALSE)),"")</f>
        <v/>
      </c>
      <c r="AC119" s="1" t="str">
        <f>IFERROR(VLOOKUP($Z119,'2주차'!$A$5:$D$400,4,FALSE)," ")</f>
        <v xml:space="preserve"> </v>
      </c>
      <c r="AE119" s="1">
        <f>수강생명단!$C115</f>
        <v>28692</v>
      </c>
      <c r="AF119" s="1" t="str">
        <f>수강생명단!D115</f>
        <v>배석현</v>
      </c>
      <c r="AG119" s="1">
        <f>IFERROR(IF(VLOOKUP($AE119,'2주차'!$F$5:$I$406,3,FALSE)="","",VLOOKUP($F119,'2주차'!$F$5:$I$406,3,FALSE)),"")</f>
        <v>60</v>
      </c>
      <c r="AH119" s="1">
        <f>IFERROR(VLOOKUP($AE119,'2주차'!$F$5:$I$400,4,FALSE)," ")</f>
        <v>80</v>
      </c>
      <c r="AJ119" s="1">
        <f>수강생명단!$C115</f>
        <v>28692</v>
      </c>
      <c r="AK119" s="1" t="str">
        <f>수강생명단!D115</f>
        <v>배석현</v>
      </c>
      <c r="AL119" s="1">
        <f>IFERROR(IF(VLOOKUP($AJ119,'2주차'!$U$5:$X$406,3,FALSE)="","",VLOOKUP($F119,'2주차'!$U$5:$X$406,3,FALSE)),"")</f>
        <v>65</v>
      </c>
      <c r="AM119" s="1">
        <f>IFERROR(VLOOKUP($AJ119,'2주차'!$U$5:$X$400,4,FALSE)," ")</f>
        <v>70</v>
      </c>
      <c r="AO119" s="1">
        <f>수강생명단!$C115</f>
        <v>28692</v>
      </c>
      <c r="AP119" s="1" t="str">
        <f>수강생명단!D115</f>
        <v>배석현</v>
      </c>
      <c r="AQ119" s="1" t="str">
        <f>IFERROR(IF(VLOOKUP($AO119,'2주차'!$Z$5:$AC$406,3,FALSE)="","",VLOOKUP($AO119,'2주차'!$Z$5:$AC$406,3,FALSE)),"")</f>
        <v/>
      </c>
      <c r="AR119" s="1" t="str">
        <f>IFERROR(VLOOKUP($AO119,'2주차'!$Z$5:$AC$400,4,FALSE)," ")</f>
        <v xml:space="preserve"> </v>
      </c>
      <c r="AT119" s="1">
        <f>수강생명단!$C115</f>
        <v>28692</v>
      </c>
      <c r="AU119" s="1">
        <f>수강생명단!C115</f>
        <v>28692</v>
      </c>
      <c r="AV119" s="1" t="str">
        <f>IFERROR(IF(VLOOKUP($AU119,'2주차'!$AF$5:$AI$406,3,FALSE)="","",VLOOKUP($AU119,'2주차'!$AF$5:$AI$406,3,FALSE)),"")</f>
        <v/>
      </c>
      <c r="AX119" s="1">
        <f>수강생명단!$C115</f>
        <v>28692</v>
      </c>
      <c r="AY119" s="1" t="str">
        <f>수강생명단!D115</f>
        <v>배석현</v>
      </c>
      <c r="AZ119" s="1" t="str">
        <f>IFERROR(IF(VLOOKUP($A119,'3주차'!$A$5:$D$406,3,FALSE)="","",VLOOKUP($A119,'3주차'!$A$5:$D$406,3,FALSE)),"")</f>
        <v>탈락</v>
      </c>
      <c r="BA119" s="1" t="str">
        <f>IFERROR(VLOOKUP($Z119,'3주차'!$A$5:$D$400,4,FALSE)," ")</f>
        <v>탈락</v>
      </c>
      <c r="BC119" s="1">
        <f>수강생명단!$C115</f>
        <v>28692</v>
      </c>
      <c r="BD119" s="1" t="str">
        <f>수강생명단!D115</f>
        <v>배석현</v>
      </c>
      <c r="BE119" s="1" t="str">
        <f>IFERROR(IF(VLOOKUP($BC119,'3주차'!$F$5:$I$406,3,FALSE)="","",VLOOKUP($F119,'3주차'!$F$5:$I$406,3,FALSE)),"")</f>
        <v>탈락</v>
      </c>
      <c r="BF119" s="1" t="str">
        <f>IFERROR(VLOOKUP($BC119,'3주차'!$F$5:$I$400,4,FALSE)," ")</f>
        <v>탈락</v>
      </c>
      <c r="BH119" s="1">
        <f>수강생명단!$C115</f>
        <v>28692</v>
      </c>
      <c r="BI119" s="1" t="str">
        <f>수강생명단!D115</f>
        <v>배석현</v>
      </c>
      <c r="BJ119" s="1" t="str">
        <f>IFERROR(IF(VLOOKUP($BH119,'3주차'!$K$5:$N$406,3,FALSE)="","",VLOOKUP($AJ119,'3주차'!$K$5:$XN$406,3,FALSE)),"")</f>
        <v>탈락</v>
      </c>
      <c r="BK119" s="1" t="str">
        <f>IFERROR(VLOOKUP($BH119,'3주차'!$K$5:$N$400,4,FALSE)," ")</f>
        <v>탈락</v>
      </c>
      <c r="BM119" s="1">
        <f>수강생명단!$C115</f>
        <v>28692</v>
      </c>
      <c r="BN119" s="1" t="str">
        <f>수강생명단!D115</f>
        <v>배석현</v>
      </c>
      <c r="BO119" s="1" t="str">
        <f>IFERROR(IF(VLOOKUP($BM119,'3주차'!$P$5:$S$406,3,FALSE)="","",VLOOKUP($BM119,'3주차'!$P$5:$S$406,3,FALSE)),"")</f>
        <v>탈락</v>
      </c>
      <c r="BP119" s="1" t="str">
        <f>IFERROR(VLOOKUP($BM119,'3주차'!$P$5:$S$400,4,FALSE)," ")</f>
        <v>탈락</v>
      </c>
      <c r="BR119" s="1">
        <f>수강생명단!$C115</f>
        <v>28692</v>
      </c>
      <c r="BS119" s="1">
        <f>수강생명단!C115</f>
        <v>28692</v>
      </c>
      <c r="BT119" s="1" t="str">
        <f>IFERROR(IF(VLOOKUP($BS119,'3주차'!$V$5:$X$406,3,FALSE)="","",VLOOKUP($BS119,'3주차'!$V$5:$X$406,3,FALSE)),"")</f>
        <v>탈락</v>
      </c>
      <c r="BW119" s="1">
        <f>수강생명단!$C115</f>
        <v>28692</v>
      </c>
      <c r="BX119" s="1" t="str">
        <f>수강생명단!D115</f>
        <v>배석현</v>
      </c>
      <c r="BY119" s="1" t="str">
        <f>IFERROR(IF(VLOOKUP($A119,'4주차'!$A$5:$D$406,3,FALSE)="","",VLOOKUP($A119,'4주차'!$A$5:$D$406,3,FALSE)),"")</f>
        <v>탈락</v>
      </c>
      <c r="BZ119" s="1" t="str">
        <f>IFERROR(VLOOKUP($Z119,'4주차'!$A$5:$D$400,4,FALSE)," ")</f>
        <v>탈락</v>
      </c>
      <c r="CB119" s="1">
        <f>수강생명단!$C115</f>
        <v>28692</v>
      </c>
      <c r="CC119" s="1" t="str">
        <f>수강생명단!D115</f>
        <v>배석현</v>
      </c>
      <c r="CD119" s="1" t="str">
        <f>IFERROR(IF(VLOOKUP($BC119,'4주차'!$F$5:$I$406,3,FALSE)="","",VLOOKUP($F119,'4주차'!$F$5:$I$406,3,FALSE)),"")</f>
        <v>탈락</v>
      </c>
      <c r="CE119" s="1" t="str">
        <f>IFERROR(VLOOKUP($BC119,'4주차'!$F$5:$I$400,4,FALSE)," ")</f>
        <v>탈락</v>
      </c>
      <c r="CG119" s="1">
        <f>수강생명단!$C115</f>
        <v>28692</v>
      </c>
      <c r="CH119" s="1" t="str">
        <f>수강생명단!D115</f>
        <v>배석현</v>
      </c>
      <c r="CI119" s="1" t="str">
        <f>IFERROR(IF(VLOOKUP($BH119,'4주차'!$K$5:$N$406,3,FALSE)="","",VLOOKUP($AJ119,'4주차'!$K$5:$WU$406,3,FALSE)),"")</f>
        <v>탈락</v>
      </c>
      <c r="CJ119" s="1" t="str">
        <f>IFERROR(VLOOKUP($BH119,'4주차'!$K$5:$N$400,4,FALSE)," ")</f>
        <v>탈락</v>
      </c>
      <c r="CL119" s="1">
        <f>수강생명단!$C115</f>
        <v>28692</v>
      </c>
      <c r="CM119" s="1" t="str">
        <f>수강생명단!D115</f>
        <v>배석현</v>
      </c>
      <c r="CN119" s="1" t="str">
        <f>IFERROR(IF(VLOOKUP($BM119,'4주차'!$P$5:$S$406,3,FALSE)="","",VLOOKUP($BM119,'4주차'!$P$5:$S$406,3,FALSE)),"")</f>
        <v>탈락</v>
      </c>
      <c r="CO119" s="1" t="str">
        <f>IFERROR(VLOOKUP($BM119,'4주차'!$P$5:$S$400,4,FALSE)," ")</f>
        <v>탈락</v>
      </c>
      <c r="CQ119" s="1">
        <f>수강생명단!$C115</f>
        <v>28692</v>
      </c>
      <c r="CR119" s="1">
        <f>수강생명단!C115</f>
        <v>28692</v>
      </c>
      <c r="CS119" s="1" t="str">
        <f>IFERROR(IF(VLOOKUP($BS119,'4주차'!$V$5:$X$406,3,FALSE)="","",VLOOKUP($BS119,'4주차'!$V$5:$X$406,3,FALSE)),"")</f>
        <v>탈락</v>
      </c>
      <c r="CV119" s="1">
        <v>112</v>
      </c>
      <c r="CW119" s="1" t="str">
        <f>수강생명단!D115</f>
        <v>배석현</v>
      </c>
      <c r="CX119" s="1" t="str">
        <f>IFERROR(VLOOKUP($BX119,'5주차'!$B$5:$D$400,2,FALSE),"불참")</f>
        <v>25(라)</v>
      </c>
      <c r="CY119" s="1" t="str">
        <f>IFERROR(VLOOKUP($AY119,'5주차'!$B$5:$D$400,3,FALSE),"불참")</f>
        <v>라이브</v>
      </c>
      <c r="DA119" s="1">
        <v>112</v>
      </c>
      <c r="DB119" s="1" t="str">
        <f>수강생명단!D115</f>
        <v>배석현</v>
      </c>
      <c r="DC119" s="1" t="str">
        <f>IFERROR(VLOOKUP($CC119,'5주차'!$G$5:$I$400,2,FALSE),"불참")</f>
        <v>불참</v>
      </c>
      <c r="DD119" s="1" t="str">
        <f>IFERROR(VLOOKUP($CC119,'5주차'!$G$5:$I$400,3,FALSE),"불참")</f>
        <v>불참</v>
      </c>
      <c r="DF119" s="1">
        <v>112</v>
      </c>
      <c r="DG119" s="1" t="str">
        <f>수강생명단!D115</f>
        <v>배석현</v>
      </c>
      <c r="DH119" s="1" t="str">
        <f>IFERROR(VLOOKUP($CH119,'5주차'!$V$5:$X$400,2,FALSE),"불참")</f>
        <v>불참</v>
      </c>
      <c r="DI119" s="1" t="str">
        <f>IFERROR(VLOOKUP($BI119,'5주차'!$V$5:$X$400,3,FALSE),"불참")</f>
        <v>불참</v>
      </c>
      <c r="DK119" s="1">
        <v>112</v>
      </c>
      <c r="DL119" s="1" t="str">
        <f>수강생명단!D115</f>
        <v>배석현</v>
      </c>
      <c r="DM119" s="1" t="str">
        <f>IFERROR(VLOOKUP($CM119,'5주차'!$AA$5:$AC$400,2,FALSE),"불참")</f>
        <v>불참</v>
      </c>
      <c r="DN119" s="1" t="str">
        <f>IFERROR(VLOOKUP($CM119,'5주차'!$AA$5:$AC$400,3,FALSE),"불참")</f>
        <v>불참</v>
      </c>
      <c r="DP119" s="1">
        <v>112</v>
      </c>
      <c r="DQ119" s="1" t="str">
        <f>수강생명단!D115</f>
        <v>배석현</v>
      </c>
      <c r="DR119" s="1" t="str">
        <f>IFERROR(VLOOKUP(#REF!,'5주차'!$AF$5:$AH$400,2,FALSE),"불참")</f>
        <v>불참</v>
      </c>
      <c r="DS119" s="1" t="str">
        <f>IFERROR(VLOOKUP(#REF!,'5주차'!$AF$5:$AH$400,3,FALSE),"불참")</f>
        <v>불참</v>
      </c>
      <c r="DU119" s="1">
        <v>112</v>
      </c>
      <c r="DV119" s="1">
        <f>수강생명단!C115</f>
        <v>28692</v>
      </c>
      <c r="DW119" s="1" t="str">
        <f>IFERROR(VLOOKUP($DV119,'5주차'!$AK$5:$AL$400,2,FALSE),"불참")</f>
        <v>불참</v>
      </c>
      <c r="DX119" s="1" t="str">
        <f>IFERROR(VLOOKUP($DV119,'5주차'!$AK$5:$AL$400,2,FALSE),"불참")</f>
        <v>불참</v>
      </c>
    </row>
    <row r="120" spans="1:128" ht="21.95" customHeight="1" x14ac:dyDescent="0.15">
      <c r="A120" s="1">
        <f>수강생명단!$C116</f>
        <v>36165</v>
      </c>
      <c r="B120" s="1" t="str">
        <f>수강생명단!D116</f>
        <v>배인영</v>
      </c>
      <c r="C120" s="1">
        <f>IFERROR(IF(VLOOKUP($A120,'1주차'!$A$5:$D$393,3,FALSE)="","",VLOOKUP($A120,'1주차'!$A$5:$D$393,3,FALSE)),"")</f>
        <v>90</v>
      </c>
      <c r="D120" s="1" t="str">
        <f>IFERROR(IF(VLOOKUP($Q120,'1주차'!$A$5:$D$393,4,FALSE)="","",VLOOKUP($B120,'1주차'!$Q$5:$S$393,3,FALSE)),"")</f>
        <v/>
      </c>
      <c r="F120" s="1">
        <f>수강생명단!C116</f>
        <v>36165</v>
      </c>
      <c r="G120" s="1" t="str">
        <f>수강생명단!D116</f>
        <v>배인영</v>
      </c>
      <c r="H120" s="1">
        <f>IFERROR(IF(VLOOKUP($F120,'1주차'!$F$5:$I$393,3,FALSE)="","",VLOOKUP($F120,'1주차'!$F$5:$I$393,3,FALSE)),"")</f>
        <v>90</v>
      </c>
      <c r="I120" s="1" t="str">
        <f>IFERROR(IF(VLOOKUP($Q120,'1주차'!$F$5:$I$393,3,FALSE)="","",VLOOKUP($B120,'1주차'!$Q$5:$S$393,3,FALSE)),"")</f>
        <v/>
      </c>
      <c r="K120" s="1">
        <f>수강생명단!C116</f>
        <v>36165</v>
      </c>
      <c r="L120" s="1" t="str">
        <f>수강생명단!D116</f>
        <v>배인영</v>
      </c>
      <c r="M120" s="1">
        <f>IFERROR(IF(VLOOKUP($K120,'1주차'!$K$5:$N$393,3,FALSE)="","",VLOOKUP($K120,'1주차'!$K$5:$N$393,3,FALSE)),"")</f>
        <v>95</v>
      </c>
      <c r="N120" s="1" t="str">
        <f>IFERROR(IF(VLOOKUP($Q120,'1주차'!$N$5:$KQ$393,3,FALSE)="","",VLOOKUP($B120,'1주차'!$Q$5:$S$393,3,FALSE)),"")</f>
        <v/>
      </c>
      <c r="P120" s="1">
        <f>수강생명단!C116</f>
        <v>36165</v>
      </c>
      <c r="Q120" s="1" t="str">
        <f>수강생명단!D116</f>
        <v>배인영</v>
      </c>
      <c r="R120" s="1">
        <f>IFERROR(IF(VLOOKUP($P120,'1주차'!$P$5:$S$393,3,FALSE)="","",VLOOKUP($P120,'1주차'!$P$5:$S$393,3,FALSE)),"")</f>
        <v>95</v>
      </c>
      <c r="S120" s="1">
        <f>IFERROR(IF(VLOOKUP($P120,'1주차'!$P$5:$S$393,4,FALSE)="","",VLOOKUP($P120,'1주차'!$P$5:$S$393,4,FALSE)),"")</f>
        <v>90</v>
      </c>
      <c r="U120" s="1">
        <f>수강생명단!C116</f>
        <v>36165</v>
      </c>
      <c r="V120" s="1" t="str">
        <f>수강생명단!D116</f>
        <v>배인영</v>
      </c>
      <c r="Z120" s="1">
        <f>수강생명단!$C116</f>
        <v>36165</v>
      </c>
      <c r="AA120" s="1" t="str">
        <f>수강생명단!D116</f>
        <v>배인영</v>
      </c>
      <c r="AB120" s="1">
        <f>IFERROR(IF(VLOOKUP($A120,'2주차'!$A$5:$D$406,3,FALSE)="","",VLOOKUP($A120,'2주차'!$A$5:$D$406,3,FALSE)),"")</f>
        <v>75</v>
      </c>
      <c r="AC120" s="1">
        <f>IFERROR(VLOOKUP($Z120,'2주차'!$A$5:$D$400,4,FALSE)," ")</f>
        <v>100</v>
      </c>
      <c r="AE120" s="1">
        <f>수강생명단!$C116</f>
        <v>36165</v>
      </c>
      <c r="AF120" s="1" t="str">
        <f>수강생명단!D116</f>
        <v>배인영</v>
      </c>
      <c r="AG120" s="1">
        <f>IFERROR(IF(VLOOKUP($AE120,'2주차'!$F$5:$I$406,3,FALSE)="","",VLOOKUP($F120,'2주차'!$F$5:$I$406,3,FALSE)),"")</f>
        <v>95</v>
      </c>
      <c r="AH120" s="1">
        <f>IFERROR(VLOOKUP($AE120,'2주차'!$F$5:$I$400,4,FALSE)," ")</f>
        <v>100</v>
      </c>
      <c r="AJ120" s="1">
        <f>수강생명단!$C116</f>
        <v>36165</v>
      </c>
      <c r="AK120" s="1" t="str">
        <f>수강생명단!D116</f>
        <v>배인영</v>
      </c>
      <c r="AL120" s="1">
        <f>IFERROR(IF(VLOOKUP($AJ120,'2주차'!$U$5:$X$406,3,FALSE)="","",VLOOKUP($F120,'2주차'!$U$5:$X$406,3,FALSE)),"")</f>
        <v>50</v>
      </c>
      <c r="AM120" s="1">
        <f>IFERROR(VLOOKUP($AJ120,'2주차'!$U$5:$X$400,4,FALSE)," ")</f>
        <v>80</v>
      </c>
      <c r="AO120" s="1">
        <f>수강생명단!$C116</f>
        <v>36165</v>
      </c>
      <c r="AP120" s="1" t="str">
        <f>수강생명단!D116</f>
        <v>배인영</v>
      </c>
      <c r="AQ120" s="1">
        <f>IFERROR(IF(VLOOKUP($AO120,'2주차'!$Z$5:$AC$406,3,FALSE)="","",VLOOKUP($AO120,'2주차'!$Z$5:$AC$406,3,FALSE)),"")</f>
        <v>65</v>
      </c>
      <c r="AR120" s="1">
        <f>IFERROR(VLOOKUP($AO120,'2주차'!$Z$5:$AC$400,4,FALSE)," ")</f>
        <v>40</v>
      </c>
      <c r="AT120" s="1">
        <f>수강생명단!$C116</f>
        <v>36165</v>
      </c>
      <c r="AU120" s="1">
        <f>수강생명단!C116</f>
        <v>36165</v>
      </c>
      <c r="AV120" s="1">
        <f>IFERROR(IF(VLOOKUP($AU120,'2주차'!$AF$5:$AI$406,3,FALSE)="","",VLOOKUP($AU120,'2주차'!$AF$5:$AI$406,3,FALSE)),"")</f>
        <v>93</v>
      </c>
      <c r="AX120" s="1">
        <f>수강생명단!$C116</f>
        <v>36165</v>
      </c>
      <c r="AY120" s="1" t="str">
        <f>수강생명단!D116</f>
        <v>배인영</v>
      </c>
      <c r="AZ120" s="1">
        <f>IFERROR(IF(VLOOKUP($A120,'3주차'!$A$5:$D$406,3,FALSE)="","",VLOOKUP($A120,'3주차'!$A$5:$D$406,3,FALSE)),"")</f>
        <v>85</v>
      </c>
      <c r="BA120" s="1">
        <f>IFERROR(VLOOKUP($Z120,'3주차'!$A$5:$D$400,4,FALSE)," ")</f>
        <v>100</v>
      </c>
      <c r="BC120" s="1">
        <f>수강생명단!$C116</f>
        <v>36165</v>
      </c>
      <c r="BD120" s="1" t="str">
        <f>수강생명단!D116</f>
        <v>배인영</v>
      </c>
      <c r="BE120" s="1">
        <f>IFERROR(IF(VLOOKUP($BC120,'3주차'!$F$5:$I$406,3,FALSE)="","",VLOOKUP($F120,'3주차'!$F$5:$I$406,3,FALSE)),"")</f>
        <v>80</v>
      </c>
      <c r="BF120" s="1">
        <f>IFERROR(VLOOKUP($BC120,'3주차'!$F$5:$I$400,4,FALSE)," ")</f>
        <v>100</v>
      </c>
      <c r="BH120" s="1">
        <f>수강생명단!$C116</f>
        <v>36165</v>
      </c>
      <c r="BI120" s="1" t="str">
        <f>수강생명단!D116</f>
        <v>배인영</v>
      </c>
      <c r="BJ120" s="1">
        <f>IFERROR(IF(VLOOKUP($BH120,'3주차'!$K$5:$N$406,3,FALSE)="","",VLOOKUP($AJ120,'3주차'!$K$5:$XN$406,3,FALSE)),"")</f>
        <v>75</v>
      </c>
      <c r="BK120" s="1">
        <f>IFERROR(VLOOKUP($BH120,'3주차'!$K$5:$N$400,4,FALSE)," ")</f>
        <v>90</v>
      </c>
      <c r="BM120" s="1">
        <f>수강생명단!$C116</f>
        <v>36165</v>
      </c>
      <c r="BN120" s="1" t="str">
        <f>수강생명단!D116</f>
        <v>배인영</v>
      </c>
      <c r="BO120" s="1">
        <f>IFERROR(IF(VLOOKUP($BM120,'3주차'!$P$5:$S$406,3,FALSE)="","",VLOOKUP($BM120,'3주차'!$P$5:$S$406,3,FALSE)),"")</f>
        <v>75</v>
      </c>
      <c r="BP120" s="1">
        <f>IFERROR(VLOOKUP($BM120,'3주차'!$P$5:$S$400,4,FALSE)," ")</f>
        <v>80</v>
      </c>
      <c r="BR120" s="1">
        <f>수강생명단!$C116</f>
        <v>36165</v>
      </c>
      <c r="BS120" s="1">
        <f>수강생명단!C116</f>
        <v>36165</v>
      </c>
      <c r="BT120" s="1">
        <f>IFERROR(IF(VLOOKUP($BS120,'3주차'!$V$5:$X$406,3,FALSE)="","",VLOOKUP($BS120,'3주차'!$V$5:$X$406,3,FALSE)),"")</f>
        <v>94</v>
      </c>
      <c r="BW120" s="1">
        <f>수강생명단!$C116</f>
        <v>36165</v>
      </c>
      <c r="BX120" s="1" t="str">
        <f>수강생명단!D116</f>
        <v>배인영</v>
      </c>
      <c r="BY120" s="1">
        <f>IFERROR(IF(VLOOKUP($A120,'4주차'!$A$5:$D$406,3,FALSE)="","",VLOOKUP($A120,'4주차'!$A$5:$D$406,3,FALSE)),"")</f>
        <v>70</v>
      </c>
      <c r="BZ120" s="1">
        <f>IFERROR(VLOOKUP($Z120,'4주차'!$A$5:$D$400,4,FALSE)," ")</f>
        <v>80</v>
      </c>
      <c r="CB120" s="1">
        <f>수강생명단!$C116</f>
        <v>36165</v>
      </c>
      <c r="CC120" s="1" t="str">
        <f>수강생명단!D116</f>
        <v>배인영</v>
      </c>
      <c r="CD120" s="1">
        <f>IFERROR(IF(VLOOKUP($BC120,'4주차'!$F$5:$I$406,3,FALSE)="","",VLOOKUP($F120,'4주차'!$F$5:$I$406,3,FALSE)),"")</f>
        <v>85</v>
      </c>
      <c r="CE120" s="1">
        <f>IFERROR(VLOOKUP($BC120,'4주차'!$F$5:$I$400,4,FALSE)," ")</f>
        <v>100</v>
      </c>
      <c r="CG120" s="1">
        <f>수강생명단!$C116</f>
        <v>36165</v>
      </c>
      <c r="CH120" s="1" t="str">
        <f>수강생명단!D116</f>
        <v>배인영</v>
      </c>
      <c r="CI120" s="1">
        <f>IFERROR(IF(VLOOKUP($BH120,'4주차'!$K$5:$N$406,3,FALSE)="","",VLOOKUP($AJ120,'4주차'!$K$5:$WU$406,3,FALSE)),"")</f>
        <v>55</v>
      </c>
      <c r="CJ120" s="1">
        <f>IFERROR(VLOOKUP($BH120,'4주차'!$K$5:$N$400,4,FALSE)," ")</f>
        <v>70</v>
      </c>
      <c r="CL120" s="1">
        <f>수강생명단!$C116</f>
        <v>36165</v>
      </c>
      <c r="CM120" s="1" t="str">
        <f>수강생명단!D116</f>
        <v>배인영</v>
      </c>
      <c r="CN120" s="1">
        <f>IFERROR(IF(VLOOKUP($BM120,'4주차'!$P$5:$S$406,3,FALSE)="","",VLOOKUP($BM120,'4주차'!$P$5:$S$406,3,FALSE)),"")</f>
        <v>80</v>
      </c>
      <c r="CO120" s="1">
        <f>IFERROR(VLOOKUP($BM120,'4주차'!$P$5:$S$400,4,FALSE)," ")</f>
        <v>80</v>
      </c>
      <c r="CQ120" s="1">
        <f>수강생명단!$C116</f>
        <v>36165</v>
      </c>
      <c r="CR120" s="1">
        <f>수강생명단!C116</f>
        <v>36165</v>
      </c>
      <c r="CS120" s="1">
        <f>IFERROR(IF(VLOOKUP($BS120,'4주차'!$V$5:$X$406,3,FALSE)="","",VLOOKUP($BS120,'4주차'!$V$5:$X$406,3,FALSE)),"")</f>
        <v>99</v>
      </c>
      <c r="CV120" s="1">
        <v>113</v>
      </c>
      <c r="CW120" s="1" t="str">
        <f>수강생명단!D116</f>
        <v>배인영</v>
      </c>
      <c r="CX120" s="1">
        <f>IFERROR(VLOOKUP($BX120,'5주차'!$B$5:$D$400,2,FALSE),"불참")</f>
        <v>90</v>
      </c>
      <c r="CY120" s="1">
        <f>IFERROR(VLOOKUP($AY120,'5주차'!$B$5:$D$400,3,FALSE),"불참")</f>
        <v>80</v>
      </c>
      <c r="DA120" s="1">
        <v>113</v>
      </c>
      <c r="DB120" s="1" t="str">
        <f>수강생명단!D116</f>
        <v>배인영</v>
      </c>
      <c r="DC120" s="1" t="str">
        <f>IFERROR(VLOOKUP($CC120,'5주차'!$G$5:$I$400,2,FALSE),"불참")</f>
        <v>불참</v>
      </c>
      <c r="DD120" s="1" t="str">
        <f>IFERROR(VLOOKUP($CC120,'5주차'!$G$5:$I$400,3,FALSE),"불참")</f>
        <v>불참</v>
      </c>
      <c r="DF120" s="1">
        <v>113</v>
      </c>
      <c r="DG120" s="1" t="str">
        <f>수강생명단!D116</f>
        <v>배인영</v>
      </c>
      <c r="DH120" s="1" t="str">
        <f>IFERROR(VLOOKUP($CH120,'5주차'!$V$5:$X$400,2,FALSE),"불참")</f>
        <v>불참</v>
      </c>
      <c r="DI120" s="1" t="str">
        <f>IFERROR(VLOOKUP($BI120,'5주차'!$V$5:$X$400,3,FALSE),"불참")</f>
        <v>불참</v>
      </c>
      <c r="DK120" s="1">
        <v>113</v>
      </c>
      <c r="DL120" s="1" t="str">
        <f>수강생명단!D116</f>
        <v>배인영</v>
      </c>
      <c r="DM120" s="1" t="str">
        <f>IFERROR(VLOOKUP($CM120,'5주차'!$AA$5:$AC$400,2,FALSE),"불참")</f>
        <v>불참</v>
      </c>
      <c r="DN120" s="1" t="str">
        <f>IFERROR(VLOOKUP($CM120,'5주차'!$AA$5:$AC$400,3,FALSE),"불참")</f>
        <v>불참</v>
      </c>
      <c r="DP120" s="1">
        <v>113</v>
      </c>
      <c r="DQ120" s="1" t="str">
        <f>수강생명단!D116</f>
        <v>배인영</v>
      </c>
      <c r="DR120" s="1" t="str">
        <f>IFERROR(VLOOKUP(#REF!,'5주차'!$AF$5:$AH$400,2,FALSE),"불참")</f>
        <v>불참</v>
      </c>
      <c r="DS120" s="1" t="str">
        <f>IFERROR(VLOOKUP(#REF!,'5주차'!$AF$5:$AH$400,3,FALSE),"불참")</f>
        <v>불참</v>
      </c>
      <c r="DU120" s="1">
        <v>113</v>
      </c>
      <c r="DV120" s="1">
        <f>수강생명단!C116</f>
        <v>36165</v>
      </c>
      <c r="DW120" s="1" t="str">
        <f>IFERROR(VLOOKUP($DV120,'5주차'!$AK$5:$AL$400,2,FALSE),"불참")</f>
        <v>불참</v>
      </c>
      <c r="DX120" s="1" t="str">
        <f>IFERROR(VLOOKUP($DV120,'5주차'!$AK$5:$AL$400,2,FALSE),"불참")</f>
        <v>불참</v>
      </c>
    </row>
    <row r="121" spans="1:128" ht="21.95" customHeight="1" x14ac:dyDescent="0.15">
      <c r="A121" s="1">
        <f>수강생명단!$C117</f>
        <v>45130</v>
      </c>
      <c r="B121" s="1" t="str">
        <f>수강생명단!D117</f>
        <v>배혜빈</v>
      </c>
      <c r="C121" s="1">
        <f>IFERROR(IF(VLOOKUP($A121,'1주차'!$A$5:$D$393,3,FALSE)="","",VLOOKUP($A121,'1주차'!$A$5:$D$393,3,FALSE)),"")</f>
        <v>70</v>
      </c>
      <c r="D121" s="1" t="str">
        <f>IFERROR(IF(VLOOKUP($Q121,'1주차'!$A$5:$D$393,4,FALSE)="","",VLOOKUP($B121,'1주차'!$Q$5:$S$393,3,FALSE)),"")</f>
        <v/>
      </c>
      <c r="F121" s="1">
        <f>수강생명단!C117</f>
        <v>45130</v>
      </c>
      <c r="G121" s="1" t="str">
        <f>수강생명단!D117</f>
        <v>배혜빈</v>
      </c>
      <c r="H121" s="1">
        <f>IFERROR(IF(VLOOKUP($F121,'1주차'!$F$5:$I$393,3,FALSE)="","",VLOOKUP($F121,'1주차'!$F$5:$I$393,3,FALSE)),"")</f>
        <v>70</v>
      </c>
      <c r="I121" s="1" t="str">
        <f>IFERROR(IF(VLOOKUP($Q121,'1주차'!$F$5:$I$393,3,FALSE)="","",VLOOKUP($B121,'1주차'!$Q$5:$S$393,3,FALSE)),"")</f>
        <v/>
      </c>
      <c r="K121" s="1">
        <f>수강생명단!C117</f>
        <v>45130</v>
      </c>
      <c r="L121" s="1" t="str">
        <f>수강생명단!D117</f>
        <v>배혜빈</v>
      </c>
      <c r="M121" s="1">
        <f>IFERROR(IF(VLOOKUP($K121,'1주차'!$K$5:$N$393,3,FALSE)="","",VLOOKUP($K121,'1주차'!$K$5:$N$393,3,FALSE)),"")</f>
        <v>60</v>
      </c>
      <c r="N121" s="1" t="str">
        <f>IFERROR(IF(VLOOKUP($Q121,'1주차'!$N$5:$KQ$393,3,FALSE)="","",VLOOKUP($B121,'1주차'!$Q$5:$S$393,3,FALSE)),"")</f>
        <v/>
      </c>
      <c r="P121" s="1">
        <f>수강생명단!C117</f>
        <v>45130</v>
      </c>
      <c r="Q121" s="1" t="str">
        <f>수강생명단!D117</f>
        <v>배혜빈</v>
      </c>
      <c r="R121" s="1">
        <f>IFERROR(IF(VLOOKUP($P121,'1주차'!$P$5:$S$393,3,FALSE)="","",VLOOKUP($P121,'1주차'!$P$5:$S$393,3,FALSE)),"")</f>
        <v>70</v>
      </c>
      <c r="S121" s="1">
        <f>IFERROR(IF(VLOOKUP($P121,'1주차'!$P$5:$S$393,4,FALSE)="","",VLOOKUP($P121,'1주차'!$P$5:$S$393,4,FALSE)),"")</f>
        <v>80</v>
      </c>
      <c r="U121" s="1">
        <f>수강생명단!C117</f>
        <v>45130</v>
      </c>
      <c r="V121" s="1" t="str">
        <f>수강생명단!D117</f>
        <v>배혜빈</v>
      </c>
      <c r="Z121" s="1">
        <f>수강생명단!$C117</f>
        <v>45130</v>
      </c>
      <c r="AA121" s="1" t="str">
        <f>수강생명단!D117</f>
        <v>배혜빈</v>
      </c>
      <c r="AB121" s="1">
        <f>IFERROR(IF(VLOOKUP($A121,'2주차'!$A$5:$D$406,3,FALSE)="","",VLOOKUP($A121,'2주차'!$A$5:$D$406,3,FALSE)),"")</f>
        <v>65</v>
      </c>
      <c r="AC121" s="1">
        <f>IFERROR(VLOOKUP($Z121,'2주차'!$A$5:$D$400,4,FALSE)," ")</f>
        <v>40</v>
      </c>
      <c r="AE121" s="1">
        <f>수강생명단!$C117</f>
        <v>45130</v>
      </c>
      <c r="AF121" s="1" t="str">
        <f>수강생명단!D117</f>
        <v>배혜빈</v>
      </c>
      <c r="AG121" s="1">
        <f>IFERROR(IF(VLOOKUP($AE121,'2주차'!$F$5:$I$406,3,FALSE)="","",VLOOKUP($F121,'2주차'!$F$5:$I$406,3,FALSE)),"")</f>
        <v>70</v>
      </c>
      <c r="AH121" s="1">
        <f>IFERROR(VLOOKUP($AE121,'2주차'!$F$5:$I$400,4,FALSE)," ")</f>
        <v>70</v>
      </c>
      <c r="AJ121" s="1">
        <f>수강생명단!$C117</f>
        <v>45130</v>
      </c>
      <c r="AK121" s="1" t="str">
        <f>수강생명단!D117</f>
        <v>배혜빈</v>
      </c>
      <c r="AL121" s="1">
        <f>IFERROR(IF(VLOOKUP($AJ121,'2주차'!$U$5:$X$406,3,FALSE)="","",VLOOKUP($F121,'2주차'!$U$5:$X$406,3,FALSE)),"")</f>
        <v>30</v>
      </c>
      <c r="AM121" s="1">
        <f>IFERROR(VLOOKUP($AJ121,'2주차'!$U$5:$X$400,4,FALSE)," ")</f>
        <v>30</v>
      </c>
      <c r="AO121" s="1">
        <f>수강생명단!$C117</f>
        <v>45130</v>
      </c>
      <c r="AP121" s="1" t="str">
        <f>수강생명단!D117</f>
        <v>배혜빈</v>
      </c>
      <c r="AQ121" s="1">
        <f>IFERROR(IF(VLOOKUP($AO121,'2주차'!$Z$5:$AC$406,3,FALSE)="","",VLOOKUP($AO121,'2주차'!$Z$5:$AC$406,3,FALSE)),"")</f>
        <v>55</v>
      </c>
      <c r="AR121" s="1">
        <f>IFERROR(VLOOKUP($AO121,'2주차'!$Z$5:$AC$400,4,FALSE)," ")</f>
        <v>60</v>
      </c>
      <c r="AT121" s="1">
        <f>수강생명단!$C117</f>
        <v>45130</v>
      </c>
      <c r="AU121" s="1">
        <f>수강생명단!C117</f>
        <v>45130</v>
      </c>
      <c r="AV121" s="1">
        <f>IFERROR(IF(VLOOKUP($AU121,'2주차'!$AF$5:$AI$406,3,FALSE)="","",VLOOKUP($AU121,'2주차'!$AF$5:$AI$406,3,FALSE)),"")</f>
        <v>86</v>
      </c>
      <c r="AX121" s="1">
        <f>수강생명단!$C117</f>
        <v>45130</v>
      </c>
      <c r="AY121" s="1" t="str">
        <f>수강생명단!D117</f>
        <v>배혜빈</v>
      </c>
      <c r="AZ121" s="1">
        <f>IFERROR(IF(VLOOKUP($A121,'3주차'!$A$5:$D$406,3,FALSE)="","",VLOOKUP($A121,'3주차'!$A$5:$D$406,3,FALSE)),"")</f>
        <v>60</v>
      </c>
      <c r="BA121" s="1">
        <f>IFERROR(VLOOKUP($Z121,'3주차'!$A$5:$D$400,4,FALSE)," ")</f>
        <v>80</v>
      </c>
      <c r="BC121" s="1">
        <f>수강생명단!$C117</f>
        <v>45130</v>
      </c>
      <c r="BD121" s="1" t="str">
        <f>수강생명단!D117</f>
        <v>배혜빈</v>
      </c>
      <c r="BE121" s="1">
        <f>IFERROR(IF(VLOOKUP($BC121,'3주차'!$F$5:$I$406,3,FALSE)="","",VLOOKUP($F121,'3주차'!$F$5:$I$406,3,FALSE)),"")</f>
        <v>75</v>
      </c>
      <c r="BF121" s="1">
        <f>IFERROR(VLOOKUP($BC121,'3주차'!$F$5:$I$400,4,FALSE)," ")</f>
        <v>60</v>
      </c>
      <c r="BH121" s="1">
        <f>수강생명단!$C117</f>
        <v>45130</v>
      </c>
      <c r="BI121" s="1" t="str">
        <f>수강생명단!D117</f>
        <v>배혜빈</v>
      </c>
      <c r="BJ121" s="1">
        <f>IFERROR(IF(VLOOKUP($BH121,'3주차'!$K$5:$N$406,3,FALSE)="","",VLOOKUP($AJ121,'3주차'!$K$5:$XN$406,3,FALSE)),"")</f>
        <v>65</v>
      </c>
      <c r="BK121" s="1">
        <f>IFERROR(VLOOKUP($BH121,'3주차'!$K$5:$N$400,4,FALSE)," ")</f>
        <v>60</v>
      </c>
      <c r="BM121" s="1">
        <f>수강생명단!$C117</f>
        <v>45130</v>
      </c>
      <c r="BN121" s="1" t="str">
        <f>수강생명단!D117</f>
        <v>배혜빈</v>
      </c>
      <c r="BO121" s="1">
        <f>IFERROR(IF(VLOOKUP($BM121,'3주차'!$P$5:$S$406,3,FALSE)="","",VLOOKUP($BM121,'3주차'!$P$5:$S$406,3,FALSE)),"")</f>
        <v>40</v>
      </c>
      <c r="BP121" s="1">
        <f>IFERROR(VLOOKUP($BM121,'3주차'!$P$5:$S$400,4,FALSE)," ")</f>
        <v>80</v>
      </c>
      <c r="BR121" s="1">
        <f>수강생명단!$C117</f>
        <v>45130</v>
      </c>
      <c r="BS121" s="1">
        <f>수강생명단!C117</f>
        <v>45130</v>
      </c>
      <c r="BT121" s="1">
        <f>IFERROR(IF(VLOOKUP($BS121,'3주차'!$V$5:$X$406,3,FALSE)="","",VLOOKUP($BS121,'3주차'!$V$5:$X$406,3,FALSE)),"")</f>
        <v>81</v>
      </c>
      <c r="BW121" s="1">
        <f>수강생명단!$C117</f>
        <v>45130</v>
      </c>
      <c r="BX121" s="1" t="str">
        <f>수강생명단!D117</f>
        <v>배혜빈</v>
      </c>
      <c r="BY121" s="1">
        <f>IFERROR(IF(VLOOKUP($A121,'4주차'!$A$5:$D$406,3,FALSE)="","",VLOOKUP($A121,'4주차'!$A$5:$D$406,3,FALSE)),"")</f>
        <v>70</v>
      </c>
      <c r="BZ121" s="1">
        <f>IFERROR(VLOOKUP($Z121,'4주차'!$A$5:$D$400,4,FALSE)," ")</f>
        <v>50</v>
      </c>
      <c r="CB121" s="1">
        <f>수강생명단!$C117</f>
        <v>45130</v>
      </c>
      <c r="CC121" s="1" t="str">
        <f>수강생명단!D117</f>
        <v>배혜빈</v>
      </c>
      <c r="CD121" s="1">
        <f>IFERROR(IF(VLOOKUP($BC121,'4주차'!$F$5:$I$406,3,FALSE)="","",VLOOKUP($F121,'4주차'!$F$5:$I$406,3,FALSE)),"")</f>
        <v>75</v>
      </c>
      <c r="CE121" s="1">
        <f>IFERROR(VLOOKUP($BC121,'4주차'!$F$5:$I$400,4,FALSE)," ")</f>
        <v>70</v>
      </c>
      <c r="CG121" s="1">
        <f>수강생명단!$C117</f>
        <v>45130</v>
      </c>
      <c r="CH121" s="1" t="str">
        <f>수강생명단!D117</f>
        <v>배혜빈</v>
      </c>
      <c r="CI121" s="1">
        <f>IFERROR(IF(VLOOKUP($BH121,'4주차'!$K$5:$N$406,3,FALSE)="","",VLOOKUP($AJ121,'4주차'!$K$5:$WU$406,3,FALSE)),"")</f>
        <v>25</v>
      </c>
      <c r="CJ121" s="1">
        <f>IFERROR(VLOOKUP($BH121,'4주차'!$K$5:$N$400,4,FALSE)," ")</f>
        <v>80</v>
      </c>
      <c r="CL121" s="1">
        <f>수강생명단!$C117</f>
        <v>45130</v>
      </c>
      <c r="CM121" s="1" t="str">
        <f>수강생명단!D117</f>
        <v>배혜빈</v>
      </c>
      <c r="CN121" s="1">
        <f>IFERROR(IF(VLOOKUP($BM121,'4주차'!$P$5:$S$406,3,FALSE)="","",VLOOKUP($BM121,'4주차'!$P$5:$S$406,3,FALSE)),"")</f>
        <v>45</v>
      </c>
      <c r="CO121" s="1">
        <f>IFERROR(VLOOKUP($BM121,'4주차'!$P$5:$S$400,4,FALSE)," ")</f>
        <v>60</v>
      </c>
      <c r="CQ121" s="1">
        <f>수강생명단!$C117</f>
        <v>45130</v>
      </c>
      <c r="CR121" s="1">
        <f>수강생명단!C117</f>
        <v>45130</v>
      </c>
      <c r="CS121" s="1">
        <f>IFERROR(IF(VLOOKUP($BS121,'4주차'!$V$5:$X$406,3,FALSE)="","",VLOOKUP($BS121,'4주차'!$V$5:$X$406,3,FALSE)),"")</f>
        <v>93</v>
      </c>
      <c r="CV121" s="1">
        <v>114</v>
      </c>
      <c r="CW121" s="1" t="str">
        <f>수강생명단!D117</f>
        <v>배혜빈</v>
      </c>
      <c r="CX121" s="1">
        <f>IFERROR(VLOOKUP($BX121,'5주차'!$B$5:$D$400,2,FALSE),"불참")</f>
        <v>65</v>
      </c>
      <c r="CY121" s="1">
        <f>IFERROR(VLOOKUP($AY121,'5주차'!$B$5:$D$400,3,FALSE),"불참")</f>
        <v>60</v>
      </c>
      <c r="DA121" s="1">
        <v>114</v>
      </c>
      <c r="DB121" s="1" t="str">
        <f>수강생명단!D117</f>
        <v>배혜빈</v>
      </c>
      <c r="DC121" s="1" t="str">
        <f>IFERROR(VLOOKUP($CC121,'5주차'!$G$5:$I$400,2,FALSE),"불참")</f>
        <v>불참</v>
      </c>
      <c r="DD121" s="1" t="str">
        <f>IFERROR(VLOOKUP($CC121,'5주차'!$G$5:$I$400,3,FALSE),"불참")</f>
        <v>불참</v>
      </c>
      <c r="DF121" s="1">
        <v>114</v>
      </c>
      <c r="DG121" s="1" t="str">
        <f>수강생명단!D117</f>
        <v>배혜빈</v>
      </c>
      <c r="DH121" s="1" t="str">
        <f>IFERROR(VLOOKUP($CH121,'5주차'!$V$5:$X$400,2,FALSE),"불참")</f>
        <v>불참</v>
      </c>
      <c r="DI121" s="1" t="str">
        <f>IFERROR(VLOOKUP($BI121,'5주차'!$V$5:$X$400,3,FALSE),"불참")</f>
        <v>불참</v>
      </c>
      <c r="DK121" s="1">
        <v>114</v>
      </c>
      <c r="DL121" s="1" t="str">
        <f>수강생명단!D117</f>
        <v>배혜빈</v>
      </c>
      <c r="DM121" s="1" t="str">
        <f>IFERROR(VLOOKUP($CM121,'5주차'!$AA$5:$AC$400,2,FALSE),"불참")</f>
        <v>불참</v>
      </c>
      <c r="DN121" s="1" t="str">
        <f>IFERROR(VLOOKUP($CM121,'5주차'!$AA$5:$AC$400,3,FALSE),"불참")</f>
        <v>불참</v>
      </c>
      <c r="DP121" s="1">
        <v>114</v>
      </c>
      <c r="DQ121" s="1" t="str">
        <f>수강생명단!D117</f>
        <v>배혜빈</v>
      </c>
      <c r="DR121" s="1" t="str">
        <f>IFERROR(VLOOKUP(#REF!,'5주차'!$AF$5:$AH$400,2,FALSE),"불참")</f>
        <v>불참</v>
      </c>
      <c r="DS121" s="1" t="str">
        <f>IFERROR(VLOOKUP(#REF!,'5주차'!$AF$5:$AH$400,3,FALSE),"불참")</f>
        <v>불참</v>
      </c>
      <c r="DU121" s="1">
        <v>114</v>
      </c>
      <c r="DV121" s="1">
        <f>수강생명단!C117</f>
        <v>45130</v>
      </c>
      <c r="DW121" s="1" t="str">
        <f>IFERROR(VLOOKUP($DV121,'5주차'!$AK$5:$AL$400,2,FALSE),"불참")</f>
        <v>불참</v>
      </c>
      <c r="DX121" s="1" t="str">
        <f>IFERROR(VLOOKUP($DV121,'5주차'!$AK$5:$AL$400,2,FALSE),"불참")</f>
        <v>불참</v>
      </c>
    </row>
    <row r="122" spans="1:128" ht="21.95" customHeight="1" x14ac:dyDescent="0.15">
      <c r="A122" s="1">
        <f>수강생명단!$C118</f>
        <v>32837</v>
      </c>
      <c r="B122" s="1" t="str">
        <f>수강생명단!D118</f>
        <v>서보영</v>
      </c>
      <c r="C122" s="1">
        <f>IFERROR(IF(VLOOKUP($A122,'1주차'!$A$5:$D$393,3,FALSE)="","",VLOOKUP($A122,'1주차'!$A$5:$D$393,3,FALSE)),"")</f>
        <v>95</v>
      </c>
      <c r="D122" s="1" t="str">
        <f>IFERROR(IF(VLOOKUP($Q122,'1주차'!$A$5:$D$393,4,FALSE)="","",VLOOKUP($B122,'1주차'!$Q$5:$S$393,3,FALSE)),"")</f>
        <v/>
      </c>
      <c r="F122" s="1">
        <f>수강생명단!C118</f>
        <v>32837</v>
      </c>
      <c r="G122" s="1" t="str">
        <f>수강생명단!D118</f>
        <v>서보영</v>
      </c>
      <c r="H122" s="1">
        <f>IFERROR(IF(VLOOKUP($F122,'1주차'!$F$5:$I$393,3,FALSE)="","",VLOOKUP($F122,'1주차'!$F$5:$I$393,3,FALSE)),"")</f>
        <v>85</v>
      </c>
      <c r="I122" s="1" t="str">
        <f>IFERROR(IF(VLOOKUP($Q122,'1주차'!$F$5:$I$393,3,FALSE)="","",VLOOKUP($B122,'1주차'!$Q$5:$S$393,3,FALSE)),"")</f>
        <v/>
      </c>
      <c r="K122" s="1">
        <f>수강생명단!C118</f>
        <v>32837</v>
      </c>
      <c r="L122" s="1" t="str">
        <f>수강생명단!D118</f>
        <v>서보영</v>
      </c>
      <c r="M122" s="1">
        <f>IFERROR(IF(VLOOKUP($K122,'1주차'!$K$5:$N$393,3,FALSE)="","",VLOOKUP($K122,'1주차'!$K$5:$N$393,3,FALSE)),"")</f>
        <v>90</v>
      </c>
      <c r="N122" s="1" t="str">
        <f>IFERROR(IF(VLOOKUP($Q122,'1주차'!$N$5:$KQ$393,3,FALSE)="","",VLOOKUP($B122,'1주차'!$Q$5:$S$393,3,FALSE)),"")</f>
        <v/>
      </c>
      <c r="P122" s="1">
        <f>수강생명단!C118</f>
        <v>32837</v>
      </c>
      <c r="Q122" s="1" t="str">
        <f>수강생명단!D118</f>
        <v>서보영</v>
      </c>
      <c r="R122" s="1">
        <f>IFERROR(IF(VLOOKUP($P122,'1주차'!$P$5:$S$393,3,FALSE)="","",VLOOKUP($P122,'1주차'!$P$5:$S$393,3,FALSE)),"")</f>
        <v>90</v>
      </c>
      <c r="S122" s="1">
        <f>IFERROR(IF(VLOOKUP($P122,'1주차'!$P$5:$S$393,4,FALSE)="","",VLOOKUP($P122,'1주차'!$P$5:$S$393,4,FALSE)),"")</f>
        <v>100</v>
      </c>
      <c r="U122" s="1">
        <f>수강생명단!C118</f>
        <v>32837</v>
      </c>
      <c r="V122" s="1" t="str">
        <f>수강생명단!D118</f>
        <v>서보영</v>
      </c>
      <c r="Z122" s="1">
        <f>수강생명단!$C118</f>
        <v>32837</v>
      </c>
      <c r="AA122" s="1" t="str">
        <f>수강생명단!D118</f>
        <v>서보영</v>
      </c>
      <c r="AB122" s="1">
        <f>IFERROR(IF(VLOOKUP($A122,'2주차'!$A$5:$D$406,3,FALSE)="","",VLOOKUP($A122,'2주차'!$A$5:$D$406,3,FALSE)),"")</f>
        <v>70</v>
      </c>
      <c r="AC122" s="1">
        <f>IFERROR(VLOOKUP($Z122,'2주차'!$A$5:$D$400,4,FALSE)," ")</f>
        <v>100</v>
      </c>
      <c r="AE122" s="1">
        <f>수강생명단!$C118</f>
        <v>32837</v>
      </c>
      <c r="AF122" s="1" t="str">
        <f>수강생명단!D118</f>
        <v>서보영</v>
      </c>
      <c r="AG122" s="1">
        <f>IFERROR(IF(VLOOKUP($AE122,'2주차'!$F$5:$I$406,3,FALSE)="","",VLOOKUP($F122,'2주차'!$F$5:$I$406,3,FALSE)),"")</f>
        <v>85</v>
      </c>
      <c r="AH122" s="1">
        <f>IFERROR(VLOOKUP($AE122,'2주차'!$F$5:$I$400,4,FALSE)," ")</f>
        <v>100</v>
      </c>
      <c r="AJ122" s="1">
        <f>수강생명단!$C118</f>
        <v>32837</v>
      </c>
      <c r="AK122" s="1" t="str">
        <f>수강생명단!D118</f>
        <v>서보영</v>
      </c>
      <c r="AL122" s="1">
        <f>IFERROR(IF(VLOOKUP($AJ122,'2주차'!$U$5:$X$406,3,FALSE)="","",VLOOKUP($F122,'2주차'!$U$5:$X$406,3,FALSE)),"")</f>
        <v>70</v>
      </c>
      <c r="AM122" s="1">
        <f>IFERROR(VLOOKUP($AJ122,'2주차'!$U$5:$X$400,4,FALSE)," ")</f>
        <v>100</v>
      </c>
      <c r="AO122" s="1">
        <f>수강생명단!$C118</f>
        <v>32837</v>
      </c>
      <c r="AP122" s="1" t="str">
        <f>수강생명단!D118</f>
        <v>서보영</v>
      </c>
      <c r="AQ122" s="1">
        <f>IFERROR(IF(VLOOKUP($AO122,'2주차'!$Z$5:$AC$406,3,FALSE)="","",VLOOKUP($AO122,'2주차'!$Z$5:$AC$406,3,FALSE)),"")</f>
        <v>70</v>
      </c>
      <c r="AR122" s="1">
        <f>IFERROR(VLOOKUP($AO122,'2주차'!$Z$5:$AC$400,4,FALSE)," ")</f>
        <v>100</v>
      </c>
      <c r="AT122" s="1">
        <f>수강생명단!$C118</f>
        <v>32837</v>
      </c>
      <c r="AU122" s="1">
        <f>수강생명단!C118</f>
        <v>32837</v>
      </c>
      <c r="AV122" s="1">
        <f>IFERROR(IF(VLOOKUP($AU122,'2주차'!$AF$5:$AI$406,3,FALSE)="","",VLOOKUP($AU122,'2주차'!$AF$5:$AI$406,3,FALSE)),"")</f>
        <v>97</v>
      </c>
      <c r="AX122" s="1">
        <f>수강생명단!$C118</f>
        <v>32837</v>
      </c>
      <c r="AY122" s="1" t="str">
        <f>수강생명단!D118</f>
        <v>서보영</v>
      </c>
      <c r="AZ122" s="1">
        <f>IFERROR(IF(VLOOKUP($A122,'3주차'!$A$5:$D$406,3,FALSE)="","",VLOOKUP($A122,'3주차'!$A$5:$D$406,3,FALSE)),"")</f>
        <v>80</v>
      </c>
      <c r="BA122" s="1">
        <f>IFERROR(VLOOKUP($Z122,'3주차'!$A$5:$D$400,4,FALSE)," ")</f>
        <v>100</v>
      </c>
      <c r="BC122" s="1">
        <f>수강생명단!$C118</f>
        <v>32837</v>
      </c>
      <c r="BD122" s="1" t="str">
        <f>수강생명단!D118</f>
        <v>서보영</v>
      </c>
      <c r="BE122" s="1">
        <f>IFERROR(IF(VLOOKUP($BC122,'3주차'!$F$5:$I$406,3,FALSE)="","",VLOOKUP($F122,'3주차'!$F$5:$I$406,3,FALSE)),"")</f>
        <v>100</v>
      </c>
      <c r="BF122" s="1">
        <f>IFERROR(VLOOKUP($BC122,'3주차'!$F$5:$I$400,4,FALSE)," ")</f>
        <v>80</v>
      </c>
      <c r="BH122" s="1">
        <f>수강생명단!$C118</f>
        <v>32837</v>
      </c>
      <c r="BI122" s="1" t="str">
        <f>수강생명단!D118</f>
        <v>서보영</v>
      </c>
      <c r="BJ122" s="1">
        <f>IFERROR(IF(VLOOKUP($BH122,'3주차'!$K$5:$N$406,3,FALSE)="","",VLOOKUP($AJ122,'3주차'!$K$5:$XN$406,3,FALSE)),"")</f>
        <v>75</v>
      </c>
      <c r="BK122" s="1">
        <f>IFERROR(VLOOKUP($BH122,'3주차'!$K$5:$N$400,4,FALSE)," ")</f>
        <v>100</v>
      </c>
      <c r="BM122" s="1">
        <f>수강생명단!$C118</f>
        <v>32837</v>
      </c>
      <c r="BN122" s="1" t="str">
        <f>수강생명단!D118</f>
        <v>서보영</v>
      </c>
      <c r="BO122" s="1">
        <f>IFERROR(IF(VLOOKUP($BM122,'3주차'!$P$5:$S$406,3,FALSE)="","",VLOOKUP($BM122,'3주차'!$P$5:$S$406,3,FALSE)),"")</f>
        <v>70</v>
      </c>
      <c r="BP122" s="1">
        <f>IFERROR(VLOOKUP($BM122,'3주차'!$P$5:$S$400,4,FALSE)," ")</f>
        <v>60</v>
      </c>
      <c r="BR122" s="1">
        <f>수강생명단!$C118</f>
        <v>32837</v>
      </c>
      <c r="BS122" s="1">
        <f>수강생명단!C118</f>
        <v>32837</v>
      </c>
      <c r="BT122" s="1">
        <f>IFERROR(IF(VLOOKUP($BS122,'3주차'!$V$5:$X$406,3,FALSE)="","",VLOOKUP($BS122,'3주차'!$V$5:$X$406,3,FALSE)),"")</f>
        <v>98</v>
      </c>
      <c r="BW122" s="1">
        <f>수강생명단!$C118</f>
        <v>32837</v>
      </c>
      <c r="BX122" s="1" t="str">
        <f>수강생명단!D118</f>
        <v>서보영</v>
      </c>
      <c r="BY122" s="1">
        <f>IFERROR(IF(VLOOKUP($A122,'4주차'!$A$5:$D$406,3,FALSE)="","",VLOOKUP($A122,'4주차'!$A$5:$D$406,3,FALSE)),"")</f>
        <v>75</v>
      </c>
      <c r="BZ122" s="1">
        <f>IFERROR(VLOOKUP($Z122,'4주차'!$A$5:$D$400,4,FALSE)," ")</f>
        <v>60</v>
      </c>
      <c r="CB122" s="1">
        <f>수강생명단!$C118</f>
        <v>32837</v>
      </c>
      <c r="CC122" s="1" t="str">
        <f>수강생명단!D118</f>
        <v>서보영</v>
      </c>
      <c r="CD122" s="1">
        <f>IFERROR(IF(VLOOKUP($BC122,'4주차'!$F$5:$I$406,3,FALSE)="","",VLOOKUP($F122,'4주차'!$F$5:$I$406,3,FALSE)),"")</f>
        <v>85</v>
      </c>
      <c r="CE122" s="1">
        <f>IFERROR(VLOOKUP($BC122,'4주차'!$F$5:$I$400,4,FALSE)," ")</f>
        <v>90</v>
      </c>
      <c r="CG122" s="1">
        <f>수강생명단!$C118</f>
        <v>32837</v>
      </c>
      <c r="CH122" s="1" t="str">
        <f>수강생명단!D118</f>
        <v>서보영</v>
      </c>
      <c r="CI122" s="1">
        <f>IFERROR(IF(VLOOKUP($BH122,'4주차'!$K$5:$N$406,3,FALSE)="","",VLOOKUP($AJ122,'4주차'!$K$5:$WU$406,3,FALSE)),"")</f>
        <v>65</v>
      </c>
      <c r="CJ122" s="1">
        <f>IFERROR(VLOOKUP($BH122,'4주차'!$K$5:$N$400,4,FALSE)," ")</f>
        <v>90</v>
      </c>
      <c r="CL122" s="1">
        <f>수강생명단!$C118</f>
        <v>32837</v>
      </c>
      <c r="CM122" s="1" t="str">
        <f>수강생명단!D118</f>
        <v>서보영</v>
      </c>
      <c r="CN122" s="1">
        <f>IFERROR(IF(VLOOKUP($BM122,'4주차'!$P$5:$S$406,3,FALSE)="","",VLOOKUP($BM122,'4주차'!$P$5:$S$406,3,FALSE)),"")</f>
        <v>70</v>
      </c>
      <c r="CO122" s="1">
        <f>IFERROR(VLOOKUP($BM122,'4주차'!$P$5:$S$400,4,FALSE)," ")</f>
        <v>70</v>
      </c>
      <c r="CQ122" s="1">
        <f>수강생명단!$C118</f>
        <v>32837</v>
      </c>
      <c r="CR122" s="1">
        <f>수강생명단!C118</f>
        <v>32837</v>
      </c>
      <c r="CS122" s="1">
        <f>IFERROR(IF(VLOOKUP($BS122,'4주차'!$V$5:$X$406,3,FALSE)="","",VLOOKUP($BS122,'4주차'!$V$5:$X$406,3,FALSE)),"")</f>
        <v>99</v>
      </c>
      <c r="CV122" s="1">
        <v>115</v>
      </c>
      <c r="CW122" s="1" t="str">
        <f>수강생명단!D118</f>
        <v>서보영</v>
      </c>
      <c r="CX122" s="1">
        <f>IFERROR(VLOOKUP($BX122,'5주차'!$B$5:$D$400,2,FALSE),"불참")</f>
        <v>85</v>
      </c>
      <c r="CY122" s="1">
        <f>IFERROR(VLOOKUP($AY122,'5주차'!$B$5:$D$400,3,FALSE),"불참")</f>
        <v>100</v>
      </c>
      <c r="DA122" s="1">
        <v>115</v>
      </c>
      <c r="DB122" s="1" t="str">
        <f>수강생명단!D118</f>
        <v>서보영</v>
      </c>
      <c r="DC122" s="1" t="str">
        <f>IFERROR(VLOOKUP($CC122,'5주차'!$G$5:$I$400,2,FALSE),"불참")</f>
        <v>불참</v>
      </c>
      <c r="DD122" s="1" t="str">
        <f>IFERROR(VLOOKUP($CC122,'5주차'!$G$5:$I$400,3,FALSE),"불참")</f>
        <v>불참</v>
      </c>
      <c r="DF122" s="1">
        <v>115</v>
      </c>
      <c r="DG122" s="1" t="str">
        <f>수강생명단!D118</f>
        <v>서보영</v>
      </c>
      <c r="DH122" s="1" t="str">
        <f>IFERROR(VLOOKUP($CH122,'5주차'!$V$5:$X$400,2,FALSE),"불참")</f>
        <v>불참</v>
      </c>
      <c r="DI122" s="1" t="str">
        <f>IFERROR(VLOOKUP($BI122,'5주차'!$V$5:$X$400,3,FALSE),"불참")</f>
        <v>불참</v>
      </c>
      <c r="DK122" s="1">
        <v>115</v>
      </c>
      <c r="DL122" s="1" t="str">
        <f>수강생명단!D118</f>
        <v>서보영</v>
      </c>
      <c r="DM122" s="1" t="str">
        <f>IFERROR(VLOOKUP($CM122,'5주차'!$AA$5:$AC$400,2,FALSE),"불참")</f>
        <v>불참</v>
      </c>
      <c r="DN122" s="1" t="str">
        <f>IFERROR(VLOOKUP($CM122,'5주차'!$AA$5:$AC$400,3,FALSE),"불참")</f>
        <v>불참</v>
      </c>
      <c r="DP122" s="1">
        <v>115</v>
      </c>
      <c r="DQ122" s="1" t="str">
        <f>수강생명단!D118</f>
        <v>서보영</v>
      </c>
      <c r="DR122" s="1" t="str">
        <f>IFERROR(VLOOKUP(#REF!,'5주차'!$AF$5:$AH$400,2,FALSE),"불참")</f>
        <v>불참</v>
      </c>
      <c r="DS122" s="1" t="str">
        <f>IFERROR(VLOOKUP(#REF!,'5주차'!$AF$5:$AH$400,3,FALSE),"불참")</f>
        <v>불참</v>
      </c>
      <c r="DU122" s="1">
        <v>115</v>
      </c>
      <c r="DV122" s="1">
        <f>수강생명단!C118</f>
        <v>32837</v>
      </c>
      <c r="DW122" s="1" t="str">
        <f>IFERROR(VLOOKUP($DV122,'5주차'!$AK$5:$AL$400,2,FALSE),"불참")</f>
        <v>불참</v>
      </c>
      <c r="DX122" s="1" t="str">
        <f>IFERROR(VLOOKUP($DV122,'5주차'!$AK$5:$AL$400,2,FALSE),"불참")</f>
        <v>불참</v>
      </c>
    </row>
    <row r="123" spans="1:128" ht="21.95" customHeight="1" x14ac:dyDescent="0.15">
      <c r="A123" s="1">
        <f>수강생명단!$C119</f>
        <v>36168</v>
      </c>
      <c r="B123" s="1" t="str">
        <f>수강생명단!D119</f>
        <v>서아희</v>
      </c>
      <c r="C123" s="1" t="str">
        <f>IFERROR(IF(VLOOKUP($A123,'1주차'!$A$5:$D$393,3,FALSE)="","",VLOOKUP($A123,'1주차'!$A$5:$D$393,3,FALSE)),"")</f>
        <v>90(라)</v>
      </c>
      <c r="D123" s="1" t="str">
        <f>IFERROR(IF(VLOOKUP($Q123,'1주차'!$A$5:$D$393,4,FALSE)="","",VLOOKUP($B123,'1주차'!$Q$5:$S$393,3,FALSE)),"")</f>
        <v/>
      </c>
      <c r="F123" s="1">
        <f>수강생명단!C119</f>
        <v>36168</v>
      </c>
      <c r="G123" s="1" t="str">
        <f>수강생명단!D119</f>
        <v>서아희</v>
      </c>
      <c r="H123" s="1">
        <f>IFERROR(IF(VLOOKUP($F123,'1주차'!$F$5:$I$393,3,FALSE)="","",VLOOKUP($F123,'1주차'!$F$5:$I$393,3,FALSE)),"")</f>
        <v>100</v>
      </c>
      <c r="I123" s="1" t="str">
        <f>IFERROR(IF(VLOOKUP($Q123,'1주차'!$F$5:$I$393,3,FALSE)="","",VLOOKUP($B123,'1주차'!$Q$5:$S$393,3,FALSE)),"")</f>
        <v/>
      </c>
      <c r="K123" s="1">
        <f>수강생명단!C119</f>
        <v>36168</v>
      </c>
      <c r="L123" s="1" t="str">
        <f>수강생명단!D119</f>
        <v>서아희</v>
      </c>
      <c r="M123" s="1" t="str">
        <f>IFERROR(IF(VLOOKUP($K123,'1주차'!$K$5:$N$393,3,FALSE)="","",VLOOKUP($K123,'1주차'!$K$5:$N$393,3,FALSE)),"")</f>
        <v>75(라)</v>
      </c>
      <c r="N123" s="1" t="str">
        <f>IFERROR(IF(VLOOKUP($Q123,'1주차'!$N$5:$KQ$393,3,FALSE)="","",VLOOKUP($B123,'1주차'!$Q$5:$S$393,3,FALSE)),"")</f>
        <v/>
      </c>
      <c r="P123" s="1">
        <f>수강생명단!C119</f>
        <v>36168</v>
      </c>
      <c r="Q123" s="1" t="str">
        <f>수강생명단!D119</f>
        <v>서아희</v>
      </c>
      <c r="R123" s="1" t="str">
        <f>IFERROR(IF(VLOOKUP($P123,'1주차'!$P$5:$S$393,3,FALSE)="","",VLOOKUP($P123,'1주차'!$P$5:$S$393,3,FALSE)),"")</f>
        <v>55(라)</v>
      </c>
      <c r="S123" s="1" t="str">
        <f>IFERROR(IF(VLOOKUP($P123,'1주차'!$P$5:$S$393,4,FALSE)="","",VLOOKUP($P123,'1주차'!$P$5:$S$393,4,FALSE)),"")</f>
        <v>라이브</v>
      </c>
      <c r="U123" s="1">
        <f>수강생명단!C119</f>
        <v>36168</v>
      </c>
      <c r="V123" s="1" t="str">
        <f>수강생명단!D119</f>
        <v>서아희</v>
      </c>
      <c r="Z123" s="1">
        <f>수강생명단!$C119</f>
        <v>36168</v>
      </c>
      <c r="AA123" s="1" t="str">
        <f>수강생명단!D119</f>
        <v>서아희</v>
      </c>
      <c r="AB123" s="1">
        <f>IFERROR(IF(VLOOKUP($A123,'2주차'!$A$5:$D$406,3,FALSE)="","",VLOOKUP($A123,'2주차'!$A$5:$D$406,3,FALSE)),"")</f>
        <v>100</v>
      </c>
      <c r="AC123" s="1">
        <f>IFERROR(VLOOKUP($Z123,'2주차'!$A$5:$D$400,4,FALSE)," ")</f>
        <v>90</v>
      </c>
      <c r="AE123" s="1">
        <f>수강생명단!$C119</f>
        <v>36168</v>
      </c>
      <c r="AF123" s="1" t="str">
        <f>수강생명단!D119</f>
        <v>서아희</v>
      </c>
      <c r="AG123" s="1">
        <f>IFERROR(IF(VLOOKUP($AE123,'2주차'!$F$5:$I$406,3,FALSE)="","",VLOOKUP($F123,'2주차'!$F$5:$I$406,3,FALSE)),"")</f>
        <v>85</v>
      </c>
      <c r="AH123" s="1">
        <f>IFERROR(VLOOKUP($AE123,'2주차'!$F$5:$I$400,4,FALSE)," ")</f>
        <v>90</v>
      </c>
      <c r="AJ123" s="1">
        <f>수강생명단!$C119</f>
        <v>36168</v>
      </c>
      <c r="AK123" s="1" t="str">
        <f>수강생명단!D119</f>
        <v>서아희</v>
      </c>
      <c r="AL123" s="1" t="str">
        <f>IFERROR(IF(VLOOKUP($AJ123,'2주차'!$U$5:$X$406,3,FALSE)="","",VLOOKUP($F123,'2주차'!$U$5:$X$406,3,FALSE)),"")</f>
        <v>75(라)</v>
      </c>
      <c r="AM123" s="1" t="str">
        <f>IFERROR(VLOOKUP($AJ123,'2주차'!$U$5:$X$400,4,FALSE)," ")</f>
        <v>라이브</v>
      </c>
      <c r="AO123" s="1">
        <f>수강생명단!$C119</f>
        <v>36168</v>
      </c>
      <c r="AP123" s="1" t="str">
        <f>수강생명단!D119</f>
        <v>서아희</v>
      </c>
      <c r="AQ123" s="1" t="str">
        <f>IFERROR(IF(VLOOKUP($AO123,'2주차'!$Z$5:$AC$406,3,FALSE)="","",VLOOKUP($AO123,'2주차'!$Z$5:$AC$406,3,FALSE)),"")</f>
        <v>45(라)</v>
      </c>
      <c r="AR123" s="1" t="str">
        <f>IFERROR(VLOOKUP($AO123,'2주차'!$Z$5:$AC$400,4,FALSE)," ")</f>
        <v>라이브</v>
      </c>
      <c r="AT123" s="1">
        <f>수강생명단!$C119</f>
        <v>36168</v>
      </c>
      <c r="AU123" s="1">
        <f>수강생명단!C119</f>
        <v>36168</v>
      </c>
      <c r="AV123" s="1" t="str">
        <f>IFERROR(IF(VLOOKUP($AU123,'2주차'!$AF$5:$AI$406,3,FALSE)="","",VLOOKUP($AU123,'2주차'!$AF$5:$AI$406,3,FALSE)),"")</f>
        <v>88(라)</v>
      </c>
      <c r="AX123" s="1">
        <f>수강생명단!$C119</f>
        <v>36168</v>
      </c>
      <c r="AY123" s="1" t="str">
        <f>수강생명단!D119</f>
        <v>서아희</v>
      </c>
      <c r="AZ123" s="1">
        <f>IFERROR(IF(VLOOKUP($A123,'3주차'!$A$5:$D$406,3,FALSE)="","",VLOOKUP($A123,'3주차'!$A$5:$D$406,3,FALSE)),"")</f>
        <v>90</v>
      </c>
      <c r="BA123" s="1">
        <f>IFERROR(VLOOKUP($Z123,'3주차'!$A$5:$D$400,4,FALSE)," ")</f>
        <v>90</v>
      </c>
      <c r="BC123" s="1">
        <f>수강생명단!$C119</f>
        <v>36168</v>
      </c>
      <c r="BD123" s="1" t="str">
        <f>수강생명단!D119</f>
        <v>서아희</v>
      </c>
      <c r="BE123" s="1">
        <f>IFERROR(IF(VLOOKUP($BC123,'3주차'!$F$5:$I$406,3,FALSE)="","",VLOOKUP($F123,'3주차'!$F$5:$I$406,3,FALSE)),"")</f>
        <v>90</v>
      </c>
      <c r="BF123" s="1">
        <f>IFERROR(VLOOKUP($BC123,'3주차'!$F$5:$I$400,4,FALSE)," ")</f>
        <v>40</v>
      </c>
      <c r="BH123" s="1">
        <f>수강생명단!$C119</f>
        <v>36168</v>
      </c>
      <c r="BI123" s="1" t="str">
        <f>수강생명단!D119</f>
        <v>서아희</v>
      </c>
      <c r="BJ123" s="1">
        <f>IFERROR(IF(VLOOKUP($BH123,'3주차'!$K$5:$N$406,3,FALSE)="","",VLOOKUP($AJ123,'3주차'!$K$5:$XN$406,3,FALSE)),"")</f>
        <v>95</v>
      </c>
      <c r="BK123" s="1">
        <f>IFERROR(VLOOKUP($BH123,'3주차'!$K$5:$N$400,4,FALSE)," ")</f>
        <v>90</v>
      </c>
      <c r="BM123" s="1">
        <f>수강생명단!$C119</f>
        <v>36168</v>
      </c>
      <c r="BN123" s="1" t="str">
        <f>수강생명단!D119</f>
        <v>서아희</v>
      </c>
      <c r="BO123" s="1" t="str">
        <f>IFERROR(IF(VLOOKUP($BM123,'3주차'!$P$5:$S$406,3,FALSE)="","",VLOOKUP($BM123,'3주차'!$P$5:$S$406,3,FALSE)),"")</f>
        <v>90(라)</v>
      </c>
      <c r="BP123" s="1" t="str">
        <f>IFERROR(VLOOKUP($BM123,'3주차'!$P$5:$S$400,4,FALSE)," ")</f>
        <v>라이브</v>
      </c>
      <c r="BR123" s="1">
        <f>수강생명단!$C119</f>
        <v>36168</v>
      </c>
      <c r="BS123" s="1">
        <f>수강생명단!C119</f>
        <v>36168</v>
      </c>
      <c r="BT123" s="1">
        <f>IFERROR(IF(VLOOKUP($BS123,'3주차'!$V$5:$X$406,3,FALSE)="","",VLOOKUP($BS123,'3주차'!$V$5:$X$406,3,FALSE)),"")</f>
        <v>95</v>
      </c>
      <c r="BW123" s="1">
        <f>수강생명단!$C119</f>
        <v>36168</v>
      </c>
      <c r="BX123" s="1" t="str">
        <f>수강생명단!D119</f>
        <v>서아희</v>
      </c>
      <c r="BY123" s="1" t="str">
        <f>IFERROR(IF(VLOOKUP($A123,'4주차'!$A$5:$D$406,3,FALSE)="","",VLOOKUP($A123,'4주차'!$A$5:$D$406,3,FALSE)),"")</f>
        <v>90(라)</v>
      </c>
      <c r="BZ123" s="1" t="str">
        <f>IFERROR(VLOOKUP($Z123,'4주차'!$A$5:$D$400,4,FALSE)," ")</f>
        <v>라이브</v>
      </c>
      <c r="CB123" s="1">
        <f>수강생명단!$C119</f>
        <v>36168</v>
      </c>
      <c r="CC123" s="1" t="str">
        <f>수강생명단!D119</f>
        <v>서아희</v>
      </c>
      <c r="CD123" s="1">
        <f>IFERROR(IF(VLOOKUP($BC123,'4주차'!$F$5:$I$406,3,FALSE)="","",VLOOKUP($F123,'4주차'!$F$5:$I$406,3,FALSE)),"")</f>
        <v>95</v>
      </c>
      <c r="CE123" s="1">
        <f>IFERROR(VLOOKUP($BC123,'4주차'!$F$5:$I$400,4,FALSE)," ")</f>
        <v>70</v>
      </c>
      <c r="CG123" s="1">
        <f>수강생명단!$C119</f>
        <v>36168</v>
      </c>
      <c r="CH123" s="1" t="str">
        <f>수강생명단!D119</f>
        <v>서아희</v>
      </c>
      <c r="CI123" s="1" t="str">
        <f>IFERROR(IF(VLOOKUP($BH123,'4주차'!$K$5:$N$406,3,FALSE)="","",VLOOKUP($AJ123,'4주차'!$K$5:$WU$406,3,FALSE)),"")</f>
        <v>80(라)</v>
      </c>
      <c r="CJ123" s="1" t="str">
        <f>IFERROR(VLOOKUP($BH123,'4주차'!$K$5:$N$400,4,FALSE)," ")</f>
        <v>라이브</v>
      </c>
      <c r="CL123" s="1">
        <f>수강생명단!$C119</f>
        <v>36168</v>
      </c>
      <c r="CM123" s="1" t="str">
        <f>수강생명단!D119</f>
        <v>서아희</v>
      </c>
      <c r="CN123" s="1" t="str">
        <f>IFERROR(IF(VLOOKUP($BM123,'4주차'!$P$5:$S$406,3,FALSE)="","",VLOOKUP($BM123,'4주차'!$P$5:$S$406,3,FALSE)),"")</f>
        <v>95(라)</v>
      </c>
      <c r="CO123" s="1" t="str">
        <f>IFERROR(VLOOKUP($BM123,'4주차'!$P$5:$S$400,4,FALSE)," ")</f>
        <v>라이브</v>
      </c>
      <c r="CQ123" s="1">
        <f>수강생명단!$C119</f>
        <v>36168</v>
      </c>
      <c r="CR123" s="1">
        <f>수강생명단!C119</f>
        <v>36168</v>
      </c>
      <c r="CS123" s="1">
        <f>IFERROR(IF(VLOOKUP($BS123,'4주차'!$V$5:$X$406,3,FALSE)="","",VLOOKUP($BS123,'4주차'!$V$5:$X$406,3,FALSE)),"")</f>
        <v>99</v>
      </c>
      <c r="CV123" s="1">
        <v>116</v>
      </c>
      <c r="CW123" s="1" t="str">
        <f>수강생명단!D119</f>
        <v>서아희</v>
      </c>
      <c r="CX123" s="1" t="str">
        <f>IFERROR(VLOOKUP($BX123,'5주차'!$B$5:$D$400,2,FALSE),"불참")</f>
        <v>90(라)</v>
      </c>
      <c r="CY123" s="1" t="str">
        <f>IFERROR(VLOOKUP($AY123,'5주차'!$B$5:$D$400,3,FALSE),"불참")</f>
        <v>라이브</v>
      </c>
      <c r="DA123" s="1">
        <v>116</v>
      </c>
      <c r="DB123" s="1" t="str">
        <f>수강생명단!D119</f>
        <v>서아희</v>
      </c>
      <c r="DC123" s="1" t="str">
        <f>IFERROR(VLOOKUP($CC123,'5주차'!$G$5:$I$400,2,FALSE),"불참")</f>
        <v>불참</v>
      </c>
      <c r="DD123" s="1" t="str">
        <f>IFERROR(VLOOKUP($CC123,'5주차'!$G$5:$I$400,3,FALSE),"불참")</f>
        <v>불참</v>
      </c>
      <c r="DF123" s="1">
        <v>116</v>
      </c>
      <c r="DG123" s="1" t="str">
        <f>수강생명단!D119</f>
        <v>서아희</v>
      </c>
      <c r="DH123" s="1" t="str">
        <f>IFERROR(VLOOKUP($CH123,'5주차'!$V$5:$X$400,2,FALSE),"불참")</f>
        <v>불참</v>
      </c>
      <c r="DI123" s="1" t="str">
        <f>IFERROR(VLOOKUP($BI123,'5주차'!$V$5:$X$400,3,FALSE),"불참")</f>
        <v>불참</v>
      </c>
      <c r="DK123" s="1">
        <v>116</v>
      </c>
      <c r="DL123" s="1" t="str">
        <f>수강생명단!D119</f>
        <v>서아희</v>
      </c>
      <c r="DM123" s="1" t="str">
        <f>IFERROR(VLOOKUP($CM123,'5주차'!$AA$5:$AC$400,2,FALSE),"불참")</f>
        <v>불참</v>
      </c>
      <c r="DN123" s="1" t="str">
        <f>IFERROR(VLOOKUP($CM123,'5주차'!$AA$5:$AC$400,3,FALSE),"불참")</f>
        <v>불참</v>
      </c>
      <c r="DP123" s="1">
        <v>116</v>
      </c>
      <c r="DQ123" s="1" t="str">
        <f>수강생명단!D119</f>
        <v>서아희</v>
      </c>
      <c r="DR123" s="1" t="str">
        <f>IFERROR(VLOOKUP(#REF!,'5주차'!$AF$5:$AH$400,2,FALSE),"불참")</f>
        <v>불참</v>
      </c>
      <c r="DS123" s="1" t="str">
        <f>IFERROR(VLOOKUP(#REF!,'5주차'!$AF$5:$AH$400,3,FALSE),"불참")</f>
        <v>불참</v>
      </c>
      <c r="DU123" s="1">
        <v>116</v>
      </c>
      <c r="DV123" s="1">
        <f>수강생명단!C119</f>
        <v>36168</v>
      </c>
      <c r="DW123" s="1" t="str">
        <f>IFERROR(VLOOKUP($DV123,'5주차'!$AK$5:$AL$400,2,FALSE),"불참")</f>
        <v>불참</v>
      </c>
      <c r="DX123" s="1" t="str">
        <f>IFERROR(VLOOKUP($DV123,'5주차'!$AK$5:$AL$400,2,FALSE),"불참")</f>
        <v>불참</v>
      </c>
    </row>
    <row r="124" spans="1:128" ht="21.95" customHeight="1" x14ac:dyDescent="0.15">
      <c r="A124" s="1">
        <f>수강생명단!$C120</f>
        <v>22578</v>
      </c>
      <c r="B124" s="1" t="str">
        <f>수강생명단!D120</f>
        <v>서효원</v>
      </c>
      <c r="C124" s="1" t="str">
        <f>IFERROR(IF(VLOOKUP($A124,'1주차'!$A$5:$D$393,3,FALSE)="","",VLOOKUP($A124,'1주차'!$A$5:$D$393,3,FALSE)),"")</f>
        <v>30(라)</v>
      </c>
      <c r="D124" s="1" t="str">
        <f>IFERROR(IF(VLOOKUP($Q124,'1주차'!$A$5:$D$393,4,FALSE)="","",VLOOKUP($B124,'1주차'!$Q$5:$S$393,3,FALSE)),"")</f>
        <v/>
      </c>
      <c r="F124" s="1">
        <f>수강생명단!C120</f>
        <v>22578</v>
      </c>
      <c r="G124" s="1" t="str">
        <f>수강생명단!D120</f>
        <v>서효원</v>
      </c>
      <c r="H124" s="1" t="str">
        <f>IFERROR(IF(VLOOKUP($F124,'1주차'!$F$5:$I$393,3,FALSE)="","",VLOOKUP($F124,'1주차'!$F$5:$I$393,3,FALSE)),"")</f>
        <v>60(라)</v>
      </c>
      <c r="I124" s="1" t="str">
        <f>IFERROR(IF(VLOOKUP($Q124,'1주차'!$F$5:$I$393,3,FALSE)="","",VLOOKUP($B124,'1주차'!$Q$5:$S$393,3,FALSE)),"")</f>
        <v/>
      </c>
      <c r="K124" s="1">
        <f>수강생명단!C120</f>
        <v>22578</v>
      </c>
      <c r="L124" s="1" t="str">
        <f>수강생명단!D120</f>
        <v>서효원</v>
      </c>
      <c r="M124" s="1" t="str">
        <f>IFERROR(IF(VLOOKUP($K124,'1주차'!$K$5:$N$393,3,FALSE)="","",VLOOKUP($K124,'1주차'!$K$5:$N$393,3,FALSE)),"")</f>
        <v>75(라)</v>
      </c>
      <c r="N124" s="1" t="str">
        <f>IFERROR(IF(VLOOKUP($Q124,'1주차'!$N$5:$KQ$393,3,FALSE)="","",VLOOKUP($B124,'1주차'!$Q$5:$S$393,3,FALSE)),"")</f>
        <v/>
      </c>
      <c r="P124" s="1">
        <f>수강생명단!C120</f>
        <v>22578</v>
      </c>
      <c r="Q124" s="1" t="str">
        <f>수강생명단!D120</f>
        <v>서효원</v>
      </c>
      <c r="R124" s="1" t="str">
        <f>IFERROR(IF(VLOOKUP($P124,'1주차'!$P$5:$S$393,3,FALSE)="","",VLOOKUP($P124,'1주차'!$P$5:$S$393,3,FALSE)),"")</f>
        <v>75(라)</v>
      </c>
      <c r="S124" s="1" t="str">
        <f>IFERROR(IF(VLOOKUP($P124,'1주차'!$P$5:$S$393,4,FALSE)="","",VLOOKUP($P124,'1주차'!$P$5:$S$393,4,FALSE)),"")</f>
        <v>라이브</v>
      </c>
      <c r="U124" s="1">
        <f>수강생명단!C120</f>
        <v>22578</v>
      </c>
      <c r="V124" s="1" t="str">
        <f>수강생명단!D120</f>
        <v>서효원</v>
      </c>
      <c r="Z124" s="1">
        <f>수강생명단!$C120</f>
        <v>22578</v>
      </c>
      <c r="AA124" s="1" t="str">
        <f>수강생명단!D120</f>
        <v>서효원</v>
      </c>
      <c r="AB124" s="1" t="str">
        <f>IFERROR(IF(VLOOKUP($A124,'2주차'!$A$5:$D$406,3,FALSE)="","",VLOOKUP($A124,'2주차'!$A$5:$D$406,3,FALSE)),"")</f>
        <v>80(라)</v>
      </c>
      <c r="AC124" s="1" t="str">
        <f>IFERROR(VLOOKUP($Z124,'2주차'!$A$5:$D$400,4,FALSE)," ")</f>
        <v>라이브</v>
      </c>
      <c r="AE124" s="1">
        <f>수강생명단!$C120</f>
        <v>22578</v>
      </c>
      <c r="AF124" s="1" t="str">
        <f>수강생명단!D120</f>
        <v>서효원</v>
      </c>
      <c r="AG124" s="1" t="str">
        <f>IFERROR(IF(VLOOKUP($AE124,'2주차'!$F$5:$I$406,3,FALSE)="","",VLOOKUP($F124,'2주차'!$F$5:$I$406,3,FALSE)),"")</f>
        <v>90(라)</v>
      </c>
      <c r="AH124" s="1" t="str">
        <f>IFERROR(VLOOKUP($AE124,'2주차'!$F$5:$I$400,4,FALSE)," ")</f>
        <v>라이브</v>
      </c>
      <c r="AJ124" s="1">
        <f>수강생명단!$C120</f>
        <v>22578</v>
      </c>
      <c r="AK124" s="1" t="str">
        <f>수강생명단!D120</f>
        <v>서효원</v>
      </c>
      <c r="AL124" s="1" t="str">
        <f>IFERROR(IF(VLOOKUP($AJ124,'2주차'!$U$5:$X$406,3,FALSE)="","",VLOOKUP($F124,'2주차'!$U$5:$X$406,3,FALSE)),"")</f>
        <v>85(라)</v>
      </c>
      <c r="AM124" s="1" t="str">
        <f>IFERROR(VLOOKUP($AJ124,'2주차'!$U$5:$X$400,4,FALSE)," ")</f>
        <v>라이브</v>
      </c>
      <c r="AO124" s="1">
        <f>수강생명단!$C120</f>
        <v>22578</v>
      </c>
      <c r="AP124" s="1" t="str">
        <f>수강생명단!D120</f>
        <v>서효원</v>
      </c>
      <c r="AQ124" s="1" t="str">
        <f>IFERROR(IF(VLOOKUP($AO124,'2주차'!$Z$5:$AC$406,3,FALSE)="","",VLOOKUP($AO124,'2주차'!$Z$5:$AC$406,3,FALSE)),"")</f>
        <v>85(라)</v>
      </c>
      <c r="AR124" s="1" t="str">
        <f>IFERROR(VLOOKUP($AO124,'2주차'!$Z$5:$AC$400,4,FALSE)," ")</f>
        <v>라이브</v>
      </c>
      <c r="AT124" s="1">
        <f>수강생명단!$C120</f>
        <v>22578</v>
      </c>
      <c r="AU124" s="1">
        <f>수강생명단!C120</f>
        <v>22578</v>
      </c>
      <c r="AV124" s="1" t="str">
        <f>IFERROR(IF(VLOOKUP($AU124,'2주차'!$AF$5:$AI$406,3,FALSE)="","",VLOOKUP($AU124,'2주차'!$AF$5:$AI$406,3,FALSE)),"")</f>
        <v>93(라)</v>
      </c>
      <c r="AX124" s="1">
        <f>수강생명단!$C120</f>
        <v>22578</v>
      </c>
      <c r="AY124" s="1" t="str">
        <f>수강생명단!D120</f>
        <v>서효원</v>
      </c>
      <c r="AZ124" s="1" t="str">
        <f>IFERROR(IF(VLOOKUP($A124,'3주차'!$A$5:$D$406,3,FALSE)="","",VLOOKUP($A124,'3주차'!$A$5:$D$406,3,FALSE)),"")</f>
        <v>90(라)</v>
      </c>
      <c r="BA124" s="1" t="str">
        <f>IFERROR(VLOOKUP($Z124,'3주차'!$A$5:$D$400,4,FALSE)," ")</f>
        <v>라이브</v>
      </c>
      <c r="BC124" s="1">
        <f>수강생명단!$C120</f>
        <v>22578</v>
      </c>
      <c r="BD124" s="1" t="str">
        <f>수강생명단!D120</f>
        <v>서효원</v>
      </c>
      <c r="BE124" s="1" t="str">
        <f>IFERROR(IF(VLOOKUP($BC124,'3주차'!$F$5:$I$406,3,FALSE)="","",VLOOKUP($F124,'3주차'!$F$5:$I$406,3,FALSE)),"")</f>
        <v>80(라)</v>
      </c>
      <c r="BF124" s="1" t="str">
        <f>IFERROR(VLOOKUP($BC124,'3주차'!$F$5:$I$400,4,FALSE)," ")</f>
        <v>라이브</v>
      </c>
      <c r="BH124" s="1">
        <f>수강생명단!$C120</f>
        <v>22578</v>
      </c>
      <c r="BI124" s="1" t="str">
        <f>수강생명단!D120</f>
        <v>서효원</v>
      </c>
      <c r="BJ124" s="1" t="str">
        <f>IFERROR(IF(VLOOKUP($BH124,'3주차'!$K$5:$N$406,3,FALSE)="","",VLOOKUP($AJ124,'3주차'!$K$5:$XN$406,3,FALSE)),"")</f>
        <v>60(라)</v>
      </c>
      <c r="BK124" s="1" t="str">
        <f>IFERROR(VLOOKUP($BH124,'3주차'!$K$5:$N$400,4,FALSE)," ")</f>
        <v>라이브</v>
      </c>
      <c r="BM124" s="1">
        <f>수강생명단!$C120</f>
        <v>22578</v>
      </c>
      <c r="BN124" s="1" t="str">
        <f>수강생명단!D120</f>
        <v>서효원</v>
      </c>
      <c r="BO124" s="1" t="str">
        <f>IFERROR(IF(VLOOKUP($BM124,'3주차'!$P$5:$S$406,3,FALSE)="","",VLOOKUP($BM124,'3주차'!$P$5:$S$406,3,FALSE)),"")</f>
        <v>45(라)</v>
      </c>
      <c r="BP124" s="1" t="str">
        <f>IFERROR(VLOOKUP($BM124,'3주차'!$P$5:$S$400,4,FALSE)," ")</f>
        <v>라이브</v>
      </c>
      <c r="BR124" s="1">
        <f>수강생명단!$C120</f>
        <v>22578</v>
      </c>
      <c r="BS124" s="1">
        <f>수강생명단!C120</f>
        <v>22578</v>
      </c>
      <c r="BT124" s="1" t="str">
        <f>IFERROR(IF(VLOOKUP($BS124,'3주차'!$V$5:$X$406,3,FALSE)="","",VLOOKUP($BS124,'3주차'!$V$5:$X$406,3,FALSE)),"")</f>
        <v>100(라)</v>
      </c>
      <c r="BW124" s="1">
        <f>수강생명단!$C120</f>
        <v>22578</v>
      </c>
      <c r="BX124" s="1" t="str">
        <f>수강생명단!D120</f>
        <v>서효원</v>
      </c>
      <c r="BY124" s="1" t="str">
        <f>IFERROR(IF(VLOOKUP($A124,'4주차'!$A$5:$D$406,3,FALSE)="","",VLOOKUP($A124,'4주차'!$A$5:$D$406,3,FALSE)),"")</f>
        <v>60(라)</v>
      </c>
      <c r="BZ124" s="1" t="str">
        <f>IFERROR(VLOOKUP($Z124,'4주차'!$A$5:$D$400,4,FALSE)," ")</f>
        <v>라이브</v>
      </c>
      <c r="CB124" s="1">
        <f>수강생명단!$C120</f>
        <v>22578</v>
      </c>
      <c r="CC124" s="1" t="str">
        <f>수강생명단!D120</f>
        <v>서효원</v>
      </c>
      <c r="CD124" s="1" t="str">
        <f>IFERROR(IF(VLOOKUP($BC124,'4주차'!$F$5:$I$406,3,FALSE)="","",VLOOKUP($F124,'4주차'!$F$5:$I$406,3,FALSE)),"")</f>
        <v>75(라)</v>
      </c>
      <c r="CE124" s="1" t="str">
        <f>IFERROR(VLOOKUP($BC124,'4주차'!$F$5:$I$400,4,FALSE)," ")</f>
        <v>라이브</v>
      </c>
      <c r="CG124" s="1">
        <f>수강생명단!$C120</f>
        <v>22578</v>
      </c>
      <c r="CH124" s="1" t="str">
        <f>수강생명단!D120</f>
        <v>서효원</v>
      </c>
      <c r="CI124" s="1" t="str">
        <f>IFERROR(IF(VLOOKUP($BH124,'4주차'!$K$5:$N$406,3,FALSE)="","",VLOOKUP($AJ124,'4주차'!$K$5:$WU$406,3,FALSE)),"")</f>
        <v>70(라)</v>
      </c>
      <c r="CJ124" s="1" t="str">
        <f>IFERROR(VLOOKUP($BH124,'4주차'!$K$5:$N$400,4,FALSE)," ")</f>
        <v>라이브</v>
      </c>
      <c r="CL124" s="1">
        <f>수강생명단!$C120</f>
        <v>22578</v>
      </c>
      <c r="CM124" s="1" t="str">
        <f>수강생명단!D120</f>
        <v>서효원</v>
      </c>
      <c r="CN124" s="1" t="str">
        <f>IFERROR(IF(VLOOKUP($BM124,'4주차'!$P$5:$S$406,3,FALSE)="","",VLOOKUP($BM124,'4주차'!$P$5:$S$406,3,FALSE)),"")</f>
        <v>50(라)</v>
      </c>
      <c r="CO124" s="1" t="str">
        <f>IFERROR(VLOOKUP($BM124,'4주차'!$P$5:$S$400,4,FALSE)," ")</f>
        <v>라이브</v>
      </c>
      <c r="CQ124" s="1">
        <f>수강생명단!$C120</f>
        <v>22578</v>
      </c>
      <c r="CR124" s="1">
        <f>수강생명단!C120</f>
        <v>22578</v>
      </c>
      <c r="CS124" s="1" t="str">
        <f>IFERROR(IF(VLOOKUP($BS124,'4주차'!$V$5:$X$406,3,FALSE)="","",VLOOKUP($BS124,'4주차'!$V$5:$X$406,3,FALSE)),"")</f>
        <v>95(라)</v>
      </c>
      <c r="CV124" s="1">
        <v>117</v>
      </c>
      <c r="CW124" s="1" t="str">
        <f>수강생명단!D120</f>
        <v>서효원</v>
      </c>
      <c r="CX124" s="1" t="str">
        <f>IFERROR(VLOOKUP($BX124,'5주차'!$B$5:$D$400,2,FALSE),"불참")</f>
        <v>45(라)</v>
      </c>
      <c r="CY124" s="1" t="str">
        <f>IFERROR(VLOOKUP($AY124,'5주차'!$B$5:$D$400,3,FALSE),"불참")</f>
        <v>라이브</v>
      </c>
      <c r="DA124" s="1">
        <v>117</v>
      </c>
      <c r="DB124" s="1" t="str">
        <f>수강생명단!D120</f>
        <v>서효원</v>
      </c>
      <c r="DC124" s="1" t="str">
        <f>IFERROR(VLOOKUP($CC124,'5주차'!$G$5:$I$400,2,FALSE),"불참")</f>
        <v>불참</v>
      </c>
      <c r="DD124" s="1" t="str">
        <f>IFERROR(VLOOKUP($CC124,'5주차'!$G$5:$I$400,3,FALSE),"불참")</f>
        <v>불참</v>
      </c>
      <c r="DF124" s="1">
        <v>117</v>
      </c>
      <c r="DG124" s="1" t="str">
        <f>수강생명단!D120</f>
        <v>서효원</v>
      </c>
      <c r="DH124" s="1" t="str">
        <f>IFERROR(VLOOKUP($CH124,'5주차'!$V$5:$X$400,2,FALSE),"불참")</f>
        <v>불참</v>
      </c>
      <c r="DI124" s="1" t="str">
        <f>IFERROR(VLOOKUP($BI124,'5주차'!$V$5:$X$400,3,FALSE),"불참")</f>
        <v>불참</v>
      </c>
      <c r="DK124" s="1">
        <v>117</v>
      </c>
      <c r="DL124" s="1" t="str">
        <f>수강생명단!D120</f>
        <v>서효원</v>
      </c>
      <c r="DM124" s="1" t="str">
        <f>IFERROR(VLOOKUP($CM124,'5주차'!$AA$5:$AC$400,2,FALSE),"불참")</f>
        <v>불참</v>
      </c>
      <c r="DN124" s="1" t="str">
        <f>IFERROR(VLOOKUP($CM124,'5주차'!$AA$5:$AC$400,3,FALSE),"불참")</f>
        <v>불참</v>
      </c>
      <c r="DP124" s="1">
        <v>117</v>
      </c>
      <c r="DQ124" s="1" t="str">
        <f>수강생명단!D120</f>
        <v>서효원</v>
      </c>
      <c r="DR124" s="1" t="str">
        <f>IFERROR(VLOOKUP(#REF!,'5주차'!$AF$5:$AH$400,2,FALSE),"불참")</f>
        <v>불참</v>
      </c>
      <c r="DS124" s="1" t="str">
        <f>IFERROR(VLOOKUP(#REF!,'5주차'!$AF$5:$AH$400,3,FALSE),"불참")</f>
        <v>불참</v>
      </c>
      <c r="DU124" s="1">
        <v>117</v>
      </c>
      <c r="DV124" s="1">
        <f>수강생명단!C120</f>
        <v>22578</v>
      </c>
      <c r="DW124" s="1" t="str">
        <f>IFERROR(VLOOKUP($DV124,'5주차'!$AK$5:$AL$400,2,FALSE),"불참")</f>
        <v>불참</v>
      </c>
      <c r="DX124" s="1" t="str">
        <f>IFERROR(VLOOKUP($DV124,'5주차'!$AK$5:$AL$400,2,FALSE),"불참")</f>
        <v>불참</v>
      </c>
    </row>
    <row r="125" spans="1:128" ht="21.95" customHeight="1" x14ac:dyDescent="0.15">
      <c r="A125" s="1">
        <f>수강생명단!$C121</f>
        <v>45068</v>
      </c>
      <c r="B125" s="1" t="str">
        <f>수강생명단!D121</f>
        <v>서희주</v>
      </c>
      <c r="C125" s="1">
        <f>IFERROR(IF(VLOOKUP($A125,'1주차'!$A$5:$D$393,3,FALSE)="","",VLOOKUP($A125,'1주차'!$A$5:$D$393,3,FALSE)),"")</f>
        <v>75</v>
      </c>
      <c r="D125" s="1" t="str">
        <f>IFERROR(IF(VLOOKUP($Q125,'1주차'!$A$5:$D$393,4,FALSE)="","",VLOOKUP($B125,'1주차'!$Q$5:$S$393,3,FALSE)),"")</f>
        <v/>
      </c>
      <c r="F125" s="1">
        <f>수강생명단!C121</f>
        <v>45068</v>
      </c>
      <c r="G125" s="1" t="str">
        <f>수강생명단!D121</f>
        <v>서희주</v>
      </c>
      <c r="H125" s="1">
        <f>IFERROR(IF(VLOOKUP($F125,'1주차'!$F$5:$I$393,3,FALSE)="","",VLOOKUP($F125,'1주차'!$F$5:$I$393,3,FALSE)),"")</f>
        <v>95</v>
      </c>
      <c r="I125" s="1" t="str">
        <f>IFERROR(IF(VLOOKUP($Q125,'1주차'!$F$5:$I$393,3,FALSE)="","",VLOOKUP($B125,'1주차'!$Q$5:$S$393,3,FALSE)),"")</f>
        <v/>
      </c>
      <c r="K125" s="1">
        <f>수강생명단!C121</f>
        <v>45068</v>
      </c>
      <c r="L125" s="1" t="str">
        <f>수강생명단!D121</f>
        <v>서희주</v>
      </c>
      <c r="M125" s="1">
        <f>IFERROR(IF(VLOOKUP($K125,'1주차'!$K$5:$N$393,3,FALSE)="","",VLOOKUP($K125,'1주차'!$K$5:$N$393,3,FALSE)),"")</f>
        <v>80</v>
      </c>
      <c r="N125" s="1" t="str">
        <f>IFERROR(IF(VLOOKUP($Q125,'1주차'!$N$5:$KQ$393,3,FALSE)="","",VLOOKUP($B125,'1주차'!$Q$5:$S$393,3,FALSE)),"")</f>
        <v/>
      </c>
      <c r="P125" s="1">
        <f>수강생명단!C121</f>
        <v>45068</v>
      </c>
      <c r="Q125" s="1" t="str">
        <f>수강생명단!D121</f>
        <v>서희주</v>
      </c>
      <c r="R125" s="1" t="str">
        <f>IFERROR(IF(VLOOKUP($P125,'1주차'!$P$5:$S$393,3,FALSE)="","",VLOOKUP($P125,'1주차'!$P$5:$S$393,3,FALSE)),"")</f>
        <v>80(라)</v>
      </c>
      <c r="S125" s="1" t="str">
        <f>IFERROR(IF(VLOOKUP($P125,'1주차'!$P$5:$S$393,4,FALSE)="","",VLOOKUP($P125,'1주차'!$P$5:$S$393,4,FALSE)),"")</f>
        <v>라이브</v>
      </c>
      <c r="U125" s="1">
        <f>수강생명단!C121</f>
        <v>45068</v>
      </c>
      <c r="V125" s="1" t="str">
        <f>수강생명단!D121</f>
        <v>서희주</v>
      </c>
      <c r="Z125" s="1">
        <f>수강생명단!$C121</f>
        <v>45068</v>
      </c>
      <c r="AA125" s="1" t="str">
        <f>수강생명단!D121</f>
        <v>서희주</v>
      </c>
      <c r="AB125" s="1">
        <f>IFERROR(IF(VLOOKUP($A125,'2주차'!$A$5:$D$406,3,FALSE)="","",VLOOKUP($A125,'2주차'!$A$5:$D$406,3,FALSE)),"")</f>
        <v>60</v>
      </c>
      <c r="AC125" s="1">
        <f>IFERROR(VLOOKUP($Z125,'2주차'!$A$5:$D$400,4,FALSE)," ")</f>
        <v>90</v>
      </c>
      <c r="AE125" s="1">
        <f>수강생명단!$C121</f>
        <v>45068</v>
      </c>
      <c r="AF125" s="1" t="str">
        <f>수강생명단!D121</f>
        <v>서희주</v>
      </c>
      <c r="AG125" s="1">
        <f>IFERROR(IF(VLOOKUP($AE125,'2주차'!$F$5:$I$406,3,FALSE)="","",VLOOKUP($F125,'2주차'!$F$5:$I$406,3,FALSE)),"")</f>
        <v>95</v>
      </c>
      <c r="AH125" s="1">
        <f>IFERROR(VLOOKUP($AE125,'2주차'!$F$5:$I$400,4,FALSE)," ")</f>
        <v>80</v>
      </c>
      <c r="AJ125" s="1">
        <f>수강생명단!$C121</f>
        <v>45068</v>
      </c>
      <c r="AK125" s="1" t="str">
        <f>수강생명단!D121</f>
        <v>서희주</v>
      </c>
      <c r="AL125" s="1">
        <f>IFERROR(IF(VLOOKUP($AJ125,'2주차'!$U$5:$X$406,3,FALSE)="","",VLOOKUP($F125,'2주차'!$U$5:$X$406,3,FALSE)),"")</f>
        <v>90</v>
      </c>
      <c r="AM125" s="1">
        <f>IFERROR(VLOOKUP($AJ125,'2주차'!$U$5:$X$400,4,FALSE)," ")</f>
        <v>70</v>
      </c>
      <c r="AO125" s="1">
        <f>수강생명단!$C121</f>
        <v>45068</v>
      </c>
      <c r="AP125" s="1" t="str">
        <f>수강생명단!D121</f>
        <v>서희주</v>
      </c>
      <c r="AQ125" s="1">
        <f>IFERROR(IF(VLOOKUP($AO125,'2주차'!$Z$5:$AC$406,3,FALSE)="","",VLOOKUP($AO125,'2주차'!$Z$5:$AC$406,3,FALSE)),"")</f>
        <v>60</v>
      </c>
      <c r="AR125" s="1">
        <f>IFERROR(VLOOKUP($AO125,'2주차'!$Z$5:$AC$400,4,FALSE)," ")</f>
        <v>50</v>
      </c>
      <c r="AT125" s="1">
        <f>수강생명단!$C121</f>
        <v>45068</v>
      </c>
      <c r="AU125" s="1">
        <f>수강생명단!C121</f>
        <v>45068</v>
      </c>
      <c r="AV125" s="1">
        <f>IFERROR(IF(VLOOKUP($AU125,'2주차'!$AF$5:$AI$406,3,FALSE)="","",VLOOKUP($AU125,'2주차'!$AF$5:$AI$406,3,FALSE)),"")</f>
        <v>86</v>
      </c>
      <c r="AX125" s="1">
        <f>수강생명단!$C121</f>
        <v>45068</v>
      </c>
      <c r="AY125" s="1" t="str">
        <f>수강생명단!D121</f>
        <v>서희주</v>
      </c>
      <c r="AZ125" s="1">
        <f>IFERROR(IF(VLOOKUP($A125,'3주차'!$A$5:$D$406,3,FALSE)="","",VLOOKUP($A125,'3주차'!$A$5:$D$406,3,FALSE)),"")</f>
        <v>80</v>
      </c>
      <c r="BA125" s="1">
        <f>IFERROR(VLOOKUP($Z125,'3주차'!$A$5:$D$400,4,FALSE)," ")</f>
        <v>90</v>
      </c>
      <c r="BC125" s="1">
        <f>수강생명단!$C121</f>
        <v>45068</v>
      </c>
      <c r="BD125" s="1" t="str">
        <f>수강생명단!D121</f>
        <v>서희주</v>
      </c>
      <c r="BE125" s="1">
        <f>IFERROR(IF(VLOOKUP($BC125,'3주차'!$F$5:$I$406,3,FALSE)="","",VLOOKUP($F125,'3주차'!$F$5:$I$406,3,FALSE)),"")</f>
        <v>95</v>
      </c>
      <c r="BF125" s="1">
        <f>IFERROR(VLOOKUP($BC125,'3주차'!$F$5:$I$400,4,FALSE)," ")</f>
        <v>90</v>
      </c>
      <c r="BH125" s="1">
        <f>수강생명단!$C121</f>
        <v>45068</v>
      </c>
      <c r="BI125" s="1" t="str">
        <f>수강생명단!D121</f>
        <v>서희주</v>
      </c>
      <c r="BJ125" s="1" t="str">
        <f>IFERROR(IF(VLOOKUP($BH125,'3주차'!$K$5:$N$406,3,FALSE)="","",VLOOKUP($AJ125,'3주차'!$K$5:$XN$406,3,FALSE)),"")</f>
        <v>75(라)</v>
      </c>
      <c r="BK125" s="1" t="str">
        <f>IFERROR(VLOOKUP($BH125,'3주차'!$K$5:$N$400,4,FALSE)," ")</f>
        <v>라이브</v>
      </c>
      <c r="BM125" s="1">
        <f>수강생명단!$C121</f>
        <v>45068</v>
      </c>
      <c r="BN125" s="1" t="str">
        <f>수강생명단!D121</f>
        <v>서희주</v>
      </c>
      <c r="BO125" s="1" t="str">
        <f>IFERROR(IF(VLOOKUP($BM125,'3주차'!$P$5:$S$406,3,FALSE)="","",VLOOKUP($BM125,'3주차'!$P$5:$S$406,3,FALSE)),"")</f>
        <v>85(라)</v>
      </c>
      <c r="BP125" s="1" t="str">
        <f>IFERROR(VLOOKUP($BM125,'3주차'!$P$5:$S$400,4,FALSE)," ")</f>
        <v>라이브</v>
      </c>
      <c r="BR125" s="1">
        <f>수강생명단!$C121</f>
        <v>45068</v>
      </c>
      <c r="BS125" s="1">
        <f>수강생명단!C121</f>
        <v>45068</v>
      </c>
      <c r="BT125" s="1">
        <f>IFERROR(IF(VLOOKUP($BS125,'3주차'!$V$5:$X$406,3,FALSE)="","",VLOOKUP($BS125,'3주차'!$V$5:$X$406,3,FALSE)),"")</f>
        <v>78</v>
      </c>
      <c r="BW125" s="1">
        <f>수강생명단!$C121</f>
        <v>45068</v>
      </c>
      <c r="BX125" s="1" t="str">
        <f>수강생명단!D121</f>
        <v>서희주</v>
      </c>
      <c r="BY125" s="1">
        <f>IFERROR(IF(VLOOKUP($A125,'4주차'!$A$5:$D$406,3,FALSE)="","",VLOOKUP($A125,'4주차'!$A$5:$D$406,3,FALSE)),"")</f>
        <v>60</v>
      </c>
      <c r="BZ125" s="1">
        <f>IFERROR(VLOOKUP($Z125,'4주차'!$A$5:$D$400,4,FALSE)," ")</f>
        <v>60</v>
      </c>
      <c r="CB125" s="1">
        <f>수강생명단!$C121</f>
        <v>45068</v>
      </c>
      <c r="CC125" s="1" t="str">
        <f>수강생명단!D121</f>
        <v>서희주</v>
      </c>
      <c r="CD125" s="1">
        <f>IFERROR(IF(VLOOKUP($BC125,'4주차'!$F$5:$I$406,3,FALSE)="","",VLOOKUP($F125,'4주차'!$F$5:$I$406,3,FALSE)),"")</f>
        <v>60</v>
      </c>
      <c r="CE125" s="1">
        <f>IFERROR(VLOOKUP($BC125,'4주차'!$F$5:$I$400,4,FALSE)," ")</f>
        <v>90</v>
      </c>
      <c r="CG125" s="1">
        <f>수강생명단!$C121</f>
        <v>45068</v>
      </c>
      <c r="CH125" s="1" t="str">
        <f>수강생명단!D121</f>
        <v>서희주</v>
      </c>
      <c r="CI125" s="1">
        <f>IFERROR(IF(VLOOKUP($BH125,'4주차'!$K$5:$N$406,3,FALSE)="","",VLOOKUP($AJ125,'4주차'!$K$5:$WU$406,3,FALSE)),"")</f>
        <v>65</v>
      </c>
      <c r="CJ125" s="1">
        <f>IFERROR(VLOOKUP($BH125,'4주차'!$K$5:$N$400,4,FALSE)," ")</f>
        <v>60</v>
      </c>
      <c r="CL125" s="1">
        <f>수강생명단!$C121</f>
        <v>45068</v>
      </c>
      <c r="CM125" s="1" t="str">
        <f>수강생명단!D121</f>
        <v>서희주</v>
      </c>
      <c r="CN125" s="1">
        <f>IFERROR(IF(VLOOKUP($BM125,'4주차'!$P$5:$S$406,3,FALSE)="","",VLOOKUP($BM125,'4주차'!$P$5:$S$406,3,FALSE)),"")</f>
        <v>55</v>
      </c>
      <c r="CO125" s="1">
        <f>IFERROR(VLOOKUP($BM125,'4주차'!$P$5:$S$400,4,FALSE)," ")</f>
        <v>80</v>
      </c>
      <c r="CQ125" s="1">
        <f>수강생명단!$C121</f>
        <v>45068</v>
      </c>
      <c r="CR125" s="1">
        <f>수강생명단!C121</f>
        <v>45068</v>
      </c>
      <c r="CS125" s="1">
        <f>IFERROR(IF(VLOOKUP($BS125,'4주차'!$V$5:$X$406,3,FALSE)="","",VLOOKUP($BS125,'4주차'!$V$5:$X$406,3,FALSE)),"")</f>
        <v>57</v>
      </c>
      <c r="CV125" s="1">
        <v>118</v>
      </c>
      <c r="CW125" s="1" t="str">
        <f>수강생명단!D121</f>
        <v>서희주</v>
      </c>
      <c r="CX125" s="1">
        <f>IFERROR(VLOOKUP($BX125,'5주차'!$B$5:$D$400,2,FALSE),"불참")</f>
        <v>60</v>
      </c>
      <c r="CY125" s="1">
        <f>IFERROR(VLOOKUP($AY125,'5주차'!$B$5:$D$400,3,FALSE),"불참")</f>
        <v>70</v>
      </c>
      <c r="DA125" s="1">
        <v>118</v>
      </c>
      <c r="DB125" s="1" t="str">
        <f>수강생명단!D121</f>
        <v>서희주</v>
      </c>
      <c r="DC125" s="1" t="str">
        <f>IFERROR(VLOOKUP($CC125,'5주차'!$G$5:$I$400,2,FALSE),"불참")</f>
        <v>불참</v>
      </c>
      <c r="DD125" s="1" t="str">
        <f>IFERROR(VLOOKUP($CC125,'5주차'!$G$5:$I$400,3,FALSE),"불참")</f>
        <v>불참</v>
      </c>
      <c r="DF125" s="1">
        <v>118</v>
      </c>
      <c r="DG125" s="1" t="str">
        <f>수강생명단!D121</f>
        <v>서희주</v>
      </c>
      <c r="DH125" s="1" t="str">
        <f>IFERROR(VLOOKUP($CH125,'5주차'!$V$5:$X$400,2,FALSE),"불참")</f>
        <v>불참</v>
      </c>
      <c r="DI125" s="1" t="str">
        <f>IFERROR(VLOOKUP($BI125,'5주차'!$V$5:$X$400,3,FALSE),"불참")</f>
        <v>불참</v>
      </c>
      <c r="DK125" s="1">
        <v>118</v>
      </c>
      <c r="DL125" s="1" t="str">
        <f>수강생명단!D121</f>
        <v>서희주</v>
      </c>
      <c r="DM125" s="1" t="str">
        <f>IFERROR(VLOOKUP($CM125,'5주차'!$AA$5:$AC$400,2,FALSE),"불참")</f>
        <v>불참</v>
      </c>
      <c r="DN125" s="1" t="str">
        <f>IFERROR(VLOOKUP($CM125,'5주차'!$AA$5:$AC$400,3,FALSE),"불참")</f>
        <v>불참</v>
      </c>
      <c r="DP125" s="1">
        <v>118</v>
      </c>
      <c r="DQ125" s="1" t="str">
        <f>수강생명단!D121</f>
        <v>서희주</v>
      </c>
      <c r="DR125" s="1" t="str">
        <f>IFERROR(VLOOKUP(#REF!,'5주차'!$AF$5:$AH$400,2,FALSE),"불참")</f>
        <v>불참</v>
      </c>
      <c r="DS125" s="1" t="str">
        <f>IFERROR(VLOOKUP(#REF!,'5주차'!$AF$5:$AH$400,3,FALSE),"불참")</f>
        <v>불참</v>
      </c>
      <c r="DU125" s="1">
        <v>118</v>
      </c>
      <c r="DV125" s="1">
        <f>수강생명단!C121</f>
        <v>45068</v>
      </c>
      <c r="DW125" s="1" t="str">
        <f>IFERROR(VLOOKUP($DV125,'5주차'!$AK$5:$AL$400,2,FALSE),"불참")</f>
        <v>불참</v>
      </c>
      <c r="DX125" s="1" t="str">
        <f>IFERROR(VLOOKUP($DV125,'5주차'!$AK$5:$AL$400,2,FALSE),"불참")</f>
        <v>불참</v>
      </c>
    </row>
    <row r="126" spans="1:128" ht="21.95" customHeight="1" x14ac:dyDescent="0.15">
      <c r="A126" s="1">
        <f>수강생명단!$C122</f>
        <v>24384</v>
      </c>
      <c r="B126" s="1" t="str">
        <f>수강생명단!D122</f>
        <v>손승효</v>
      </c>
      <c r="C126" s="1" t="str">
        <f>IFERROR(IF(VLOOKUP($A126,'1주차'!$A$5:$D$393,3,FALSE)="","",VLOOKUP($A126,'1주차'!$A$5:$D$393,3,FALSE)),"")</f>
        <v/>
      </c>
      <c r="D126" s="1" t="str">
        <f>IFERROR(IF(VLOOKUP($Q126,'1주차'!$A$5:$D$393,4,FALSE)="","",VLOOKUP($B126,'1주차'!$Q$5:$S$393,3,FALSE)),"")</f>
        <v/>
      </c>
      <c r="F126" s="1">
        <f>수강생명단!C122</f>
        <v>24384</v>
      </c>
      <c r="G126" s="1" t="str">
        <f>수강생명단!D122</f>
        <v>손승효</v>
      </c>
      <c r="H126" s="1" t="str">
        <f>IFERROR(IF(VLOOKUP($F126,'1주차'!$F$5:$I$393,3,FALSE)="","",VLOOKUP($F126,'1주차'!$F$5:$I$393,3,FALSE)),"")</f>
        <v>95(라)</v>
      </c>
      <c r="I126" s="1" t="str">
        <f>IFERROR(IF(VLOOKUP($Q126,'1주차'!$F$5:$I$393,3,FALSE)="","",VLOOKUP($B126,'1주차'!$Q$5:$S$393,3,FALSE)),"")</f>
        <v/>
      </c>
      <c r="K126" s="1">
        <f>수강생명단!C122</f>
        <v>24384</v>
      </c>
      <c r="L126" s="1" t="str">
        <f>수강생명단!D122</f>
        <v>손승효</v>
      </c>
      <c r="M126" s="1" t="str">
        <f>IFERROR(IF(VLOOKUP($K126,'1주차'!$K$5:$N$393,3,FALSE)="","",VLOOKUP($K126,'1주차'!$K$5:$N$393,3,FALSE)),"")</f>
        <v/>
      </c>
      <c r="N126" s="1" t="str">
        <f>IFERROR(IF(VLOOKUP($Q126,'1주차'!$N$5:$KQ$393,3,FALSE)="","",VLOOKUP($B126,'1주차'!$Q$5:$S$393,3,FALSE)),"")</f>
        <v/>
      </c>
      <c r="P126" s="1">
        <f>수강생명단!C122</f>
        <v>24384</v>
      </c>
      <c r="Q126" s="1" t="str">
        <f>수강생명단!D122</f>
        <v>손승효</v>
      </c>
      <c r="R126" s="1">
        <f>IFERROR(IF(VLOOKUP($P126,'1주차'!$P$5:$S$393,3,FALSE)="","",VLOOKUP($P126,'1주차'!$P$5:$S$393,3,FALSE)),"")</f>
        <v>95</v>
      </c>
      <c r="S126" s="1">
        <f>IFERROR(IF(VLOOKUP($P126,'1주차'!$P$5:$S$393,4,FALSE)="","",VLOOKUP($P126,'1주차'!$P$5:$S$393,4,FALSE)),"")</f>
        <v>80</v>
      </c>
      <c r="U126" s="1">
        <f>수강생명단!C122</f>
        <v>24384</v>
      </c>
      <c r="V126" s="1" t="str">
        <f>수강생명단!D122</f>
        <v>손승효</v>
      </c>
      <c r="Z126" s="1">
        <f>수강생명단!$C122</f>
        <v>24384</v>
      </c>
      <c r="AA126" s="1" t="str">
        <f>수강생명단!D122</f>
        <v>손승효</v>
      </c>
      <c r="AB126" s="1">
        <f>IFERROR(IF(VLOOKUP($A126,'2주차'!$A$5:$D$406,3,FALSE)="","",VLOOKUP($A126,'2주차'!$A$5:$D$406,3,FALSE)),"")</f>
        <v>95</v>
      </c>
      <c r="AC126" s="1">
        <f>IFERROR(VLOOKUP($Z126,'2주차'!$A$5:$D$400,4,FALSE)," ")</f>
        <v>100</v>
      </c>
      <c r="AE126" s="1">
        <f>수강생명단!$C122</f>
        <v>24384</v>
      </c>
      <c r="AF126" s="1" t="str">
        <f>수강생명단!D122</f>
        <v>손승효</v>
      </c>
      <c r="AG126" s="1">
        <f>IFERROR(IF(VLOOKUP($AE126,'2주차'!$F$5:$I$406,3,FALSE)="","",VLOOKUP($F126,'2주차'!$F$5:$I$406,3,FALSE)),"")</f>
        <v>100</v>
      </c>
      <c r="AH126" s="1">
        <f>IFERROR(VLOOKUP($AE126,'2주차'!$F$5:$I$400,4,FALSE)," ")</f>
        <v>100</v>
      </c>
      <c r="AJ126" s="1">
        <f>수강생명단!$C122</f>
        <v>24384</v>
      </c>
      <c r="AK126" s="1" t="str">
        <f>수강생명단!D122</f>
        <v>손승효</v>
      </c>
      <c r="AL126" s="1" t="str">
        <f>IFERROR(IF(VLOOKUP($AJ126,'2주차'!$U$5:$X$406,3,FALSE)="","",VLOOKUP($F126,'2주차'!$U$5:$X$406,3,FALSE)),"")</f>
        <v/>
      </c>
      <c r="AM126" s="1" t="str">
        <f>IFERROR(VLOOKUP($AJ126,'2주차'!$U$5:$X$400,4,FALSE)," ")</f>
        <v xml:space="preserve"> </v>
      </c>
      <c r="AO126" s="1">
        <f>수강생명단!$C122</f>
        <v>24384</v>
      </c>
      <c r="AP126" s="1" t="str">
        <f>수강생명단!D122</f>
        <v>손승효</v>
      </c>
      <c r="AQ126" s="1" t="str">
        <f>IFERROR(IF(VLOOKUP($AO126,'2주차'!$Z$5:$AC$406,3,FALSE)="","",VLOOKUP($AO126,'2주차'!$Z$5:$AC$406,3,FALSE)),"")</f>
        <v>75(라)</v>
      </c>
      <c r="AR126" s="1" t="str">
        <f>IFERROR(VLOOKUP($AO126,'2주차'!$Z$5:$AC$400,4,FALSE)," ")</f>
        <v>라이브</v>
      </c>
      <c r="AT126" s="1">
        <f>수강생명단!$C122</f>
        <v>24384</v>
      </c>
      <c r="AU126" s="1">
        <f>수강생명단!C122</f>
        <v>24384</v>
      </c>
      <c r="AV126" s="1" t="str">
        <f>IFERROR(IF(VLOOKUP($AU126,'2주차'!$AF$5:$AI$406,3,FALSE)="","",VLOOKUP($AU126,'2주차'!$AF$5:$AI$406,3,FALSE)),"")</f>
        <v/>
      </c>
      <c r="AX126" s="1">
        <f>수강생명단!$C122</f>
        <v>24384</v>
      </c>
      <c r="AY126" s="1" t="str">
        <f>수강생명단!D122</f>
        <v>손승효</v>
      </c>
      <c r="AZ126" s="1" t="str">
        <f>IFERROR(IF(VLOOKUP($A126,'3주차'!$A$5:$D$406,3,FALSE)="","",VLOOKUP($A126,'3주차'!$A$5:$D$406,3,FALSE)),"")</f>
        <v/>
      </c>
      <c r="BA126" s="1" t="str">
        <f>IFERROR(VLOOKUP($Z126,'3주차'!$A$5:$D$400,4,FALSE)," ")</f>
        <v xml:space="preserve"> </v>
      </c>
      <c r="BC126" s="1">
        <f>수강생명단!$C122</f>
        <v>24384</v>
      </c>
      <c r="BD126" s="1" t="str">
        <f>수강생명단!D122</f>
        <v>손승효</v>
      </c>
      <c r="BE126" s="1">
        <f>IFERROR(IF(VLOOKUP($BC126,'3주차'!$F$5:$I$406,3,FALSE)="","",VLOOKUP($F126,'3주차'!$F$5:$I$406,3,FALSE)),"")</f>
        <v>95</v>
      </c>
      <c r="BF126" s="1">
        <f>IFERROR(VLOOKUP($BC126,'3주차'!$F$5:$I$400,4,FALSE)," ")</f>
        <v>100</v>
      </c>
      <c r="BH126" s="1">
        <f>수강생명단!$C122</f>
        <v>24384</v>
      </c>
      <c r="BI126" s="1" t="str">
        <f>수강생명단!D122</f>
        <v>손승효</v>
      </c>
      <c r="BJ126" s="1">
        <f>IFERROR(IF(VLOOKUP($BH126,'3주차'!$K$5:$N$406,3,FALSE)="","",VLOOKUP($AJ126,'3주차'!$K$5:$XN$406,3,FALSE)),"")</f>
        <v>100</v>
      </c>
      <c r="BK126" s="1">
        <f>IFERROR(VLOOKUP($BH126,'3주차'!$K$5:$N$400,4,FALSE)," ")</f>
        <v>100</v>
      </c>
      <c r="BM126" s="1">
        <f>수강생명단!$C122</f>
        <v>24384</v>
      </c>
      <c r="BN126" s="1" t="str">
        <f>수강생명단!D122</f>
        <v>손승효</v>
      </c>
      <c r="BO126" s="1">
        <f>IFERROR(IF(VLOOKUP($BM126,'3주차'!$P$5:$S$406,3,FALSE)="","",VLOOKUP($BM126,'3주차'!$P$5:$S$406,3,FALSE)),"")</f>
        <v>100</v>
      </c>
      <c r="BP126" s="1">
        <f>IFERROR(VLOOKUP($BM126,'3주차'!$P$5:$S$400,4,FALSE)," ")</f>
        <v>100</v>
      </c>
      <c r="BR126" s="1">
        <f>수강생명단!$C122</f>
        <v>24384</v>
      </c>
      <c r="BS126" s="1">
        <f>수강생명단!C122</f>
        <v>24384</v>
      </c>
      <c r="BT126" s="1" t="str">
        <f>IFERROR(IF(VLOOKUP($BS126,'3주차'!$V$5:$X$406,3,FALSE)="","",VLOOKUP($BS126,'3주차'!$V$5:$X$406,3,FALSE)),"")</f>
        <v>98(라)</v>
      </c>
      <c r="BW126" s="1">
        <f>수강생명단!$C122</f>
        <v>24384</v>
      </c>
      <c r="BX126" s="1" t="str">
        <f>수강생명단!D122</f>
        <v>손승효</v>
      </c>
      <c r="BY126" s="1">
        <f>IFERROR(IF(VLOOKUP($A126,'4주차'!$A$5:$D$406,3,FALSE)="","",VLOOKUP($A126,'4주차'!$A$5:$D$406,3,FALSE)),"")</f>
        <v>85</v>
      </c>
      <c r="BZ126" s="1">
        <f>IFERROR(VLOOKUP($Z126,'4주차'!$A$5:$D$400,4,FALSE)," ")</f>
        <v>70</v>
      </c>
      <c r="CB126" s="1">
        <f>수강생명단!$C122</f>
        <v>24384</v>
      </c>
      <c r="CC126" s="1" t="str">
        <f>수강생명단!D122</f>
        <v>손승효</v>
      </c>
      <c r="CD126" s="1">
        <f>IFERROR(IF(VLOOKUP($BC126,'4주차'!$F$5:$I$406,3,FALSE)="","",VLOOKUP($F126,'4주차'!$F$5:$I$406,3,FALSE)),"")</f>
        <v>100</v>
      </c>
      <c r="CE126" s="1">
        <f>IFERROR(VLOOKUP($BC126,'4주차'!$F$5:$I$400,4,FALSE)," ")</f>
        <v>90</v>
      </c>
      <c r="CG126" s="1">
        <f>수강생명단!$C122</f>
        <v>24384</v>
      </c>
      <c r="CH126" s="1" t="str">
        <f>수강생명단!D122</f>
        <v>손승효</v>
      </c>
      <c r="CI126" s="1" t="str">
        <f>IFERROR(IF(VLOOKUP($BH126,'4주차'!$K$5:$N$406,3,FALSE)="","",VLOOKUP($AJ126,'4주차'!$K$5:$WU$406,3,FALSE)),"")</f>
        <v/>
      </c>
      <c r="CJ126" s="1" t="str">
        <f>IFERROR(VLOOKUP($BH126,'4주차'!$K$5:$N$400,4,FALSE)," ")</f>
        <v xml:space="preserve"> </v>
      </c>
      <c r="CL126" s="1">
        <f>수강생명단!$C122</f>
        <v>24384</v>
      </c>
      <c r="CM126" s="1" t="str">
        <f>수강생명단!D122</f>
        <v>손승효</v>
      </c>
      <c r="CN126" s="1">
        <f>IFERROR(IF(VLOOKUP($BM126,'4주차'!$P$5:$S$406,3,FALSE)="","",VLOOKUP($BM126,'4주차'!$P$5:$S$406,3,FALSE)),"")</f>
        <v>90</v>
      </c>
      <c r="CO126" s="1">
        <f>IFERROR(VLOOKUP($BM126,'4주차'!$P$5:$S$400,4,FALSE)," ")</f>
        <v>90</v>
      </c>
      <c r="CQ126" s="1">
        <f>수강생명단!$C122</f>
        <v>24384</v>
      </c>
      <c r="CR126" s="1">
        <f>수강생명단!C122</f>
        <v>24384</v>
      </c>
      <c r="CS126" s="1" t="str">
        <f>IFERROR(IF(VLOOKUP($BS126,'4주차'!$V$5:$X$406,3,FALSE)="","",VLOOKUP($BS126,'4주차'!$V$5:$X$406,3,FALSE)),"")</f>
        <v/>
      </c>
      <c r="CV126" s="1">
        <v>119</v>
      </c>
      <c r="CW126" s="1" t="str">
        <f>수강생명단!D122</f>
        <v>손승효</v>
      </c>
      <c r="CX126" s="1" t="str">
        <f>IFERROR(VLOOKUP($BX126,'5주차'!$B$5:$D$400,2,FALSE),"불참")</f>
        <v>불참</v>
      </c>
      <c r="CY126" s="1" t="str">
        <f>IFERROR(VLOOKUP($AY126,'5주차'!$B$5:$D$400,3,FALSE),"불참")</f>
        <v>불참</v>
      </c>
      <c r="DA126" s="1">
        <v>119</v>
      </c>
      <c r="DB126" s="1" t="str">
        <f>수강생명단!D122</f>
        <v>손승효</v>
      </c>
      <c r="DC126" s="1" t="str">
        <f>IFERROR(VLOOKUP($CC126,'5주차'!$G$5:$I$400,2,FALSE),"불참")</f>
        <v>불참</v>
      </c>
      <c r="DD126" s="1" t="str">
        <f>IFERROR(VLOOKUP($CC126,'5주차'!$G$5:$I$400,3,FALSE),"불참")</f>
        <v>불참</v>
      </c>
      <c r="DF126" s="1">
        <v>119</v>
      </c>
      <c r="DG126" s="1" t="str">
        <f>수강생명단!D122</f>
        <v>손승효</v>
      </c>
      <c r="DH126" s="1" t="str">
        <f>IFERROR(VLOOKUP($CH126,'5주차'!$V$5:$X$400,2,FALSE),"불참")</f>
        <v>불참</v>
      </c>
      <c r="DI126" s="1" t="str">
        <f>IFERROR(VLOOKUP($BI126,'5주차'!$V$5:$X$400,3,FALSE),"불참")</f>
        <v>불참</v>
      </c>
      <c r="DK126" s="1">
        <v>119</v>
      </c>
      <c r="DL126" s="1" t="str">
        <f>수강생명단!D122</f>
        <v>손승효</v>
      </c>
      <c r="DM126" s="1" t="str">
        <f>IFERROR(VLOOKUP($CM126,'5주차'!$AA$5:$AC$400,2,FALSE),"불참")</f>
        <v>불참</v>
      </c>
      <c r="DN126" s="1" t="str">
        <f>IFERROR(VLOOKUP($CM126,'5주차'!$AA$5:$AC$400,3,FALSE),"불참")</f>
        <v>불참</v>
      </c>
      <c r="DP126" s="1">
        <v>119</v>
      </c>
      <c r="DQ126" s="1" t="str">
        <f>수강생명단!D122</f>
        <v>손승효</v>
      </c>
      <c r="DR126" s="1" t="str">
        <f>IFERROR(VLOOKUP(#REF!,'5주차'!$AF$5:$AH$400,2,FALSE),"불참")</f>
        <v>불참</v>
      </c>
      <c r="DS126" s="1" t="str">
        <f>IFERROR(VLOOKUP(#REF!,'5주차'!$AF$5:$AH$400,3,FALSE),"불참")</f>
        <v>불참</v>
      </c>
      <c r="DU126" s="1">
        <v>119</v>
      </c>
      <c r="DV126" s="1">
        <f>수강생명단!C122</f>
        <v>24384</v>
      </c>
      <c r="DW126" s="1" t="str">
        <f>IFERROR(VLOOKUP($DV126,'5주차'!$AK$5:$AL$400,2,FALSE),"불참")</f>
        <v>불참</v>
      </c>
      <c r="DX126" s="1" t="str">
        <f>IFERROR(VLOOKUP($DV126,'5주차'!$AK$5:$AL$400,2,FALSE),"불참")</f>
        <v>불참</v>
      </c>
    </row>
    <row r="127" spans="1:128" ht="21.95" customHeight="1" x14ac:dyDescent="0.15">
      <c r="A127" s="1">
        <f>수강생명단!$C123</f>
        <v>41376</v>
      </c>
      <c r="B127" s="1" t="str">
        <f>수강생명단!D123</f>
        <v>손아림</v>
      </c>
      <c r="C127" s="1">
        <f>IFERROR(IF(VLOOKUP($A127,'1주차'!$A$5:$D$393,3,FALSE)="","",VLOOKUP($A127,'1주차'!$A$5:$D$393,3,FALSE)),"")</f>
        <v>35</v>
      </c>
      <c r="D127" s="1" t="str">
        <f>IFERROR(IF(VLOOKUP($Q127,'1주차'!$A$5:$D$393,4,FALSE)="","",VLOOKUP($B127,'1주차'!$Q$5:$S$393,3,FALSE)),"")</f>
        <v/>
      </c>
      <c r="F127" s="1">
        <f>수강생명단!C123</f>
        <v>41376</v>
      </c>
      <c r="G127" s="1" t="str">
        <f>수강생명단!D123</f>
        <v>손아림</v>
      </c>
      <c r="H127" s="1">
        <f>IFERROR(IF(VLOOKUP($F127,'1주차'!$F$5:$I$393,3,FALSE)="","",VLOOKUP($F127,'1주차'!$F$5:$I$393,3,FALSE)),"")</f>
        <v>60</v>
      </c>
      <c r="I127" s="1" t="str">
        <f>IFERROR(IF(VLOOKUP($Q127,'1주차'!$F$5:$I$393,3,FALSE)="","",VLOOKUP($B127,'1주차'!$Q$5:$S$393,3,FALSE)),"")</f>
        <v/>
      </c>
      <c r="K127" s="1">
        <f>수강생명단!C123</f>
        <v>41376</v>
      </c>
      <c r="L127" s="1" t="str">
        <f>수강생명단!D123</f>
        <v>손아림</v>
      </c>
      <c r="M127" s="1">
        <f>IFERROR(IF(VLOOKUP($K127,'1주차'!$K$5:$N$393,3,FALSE)="","",VLOOKUP($K127,'1주차'!$K$5:$N$393,3,FALSE)),"")</f>
        <v>55</v>
      </c>
      <c r="N127" s="1" t="str">
        <f>IFERROR(IF(VLOOKUP($Q127,'1주차'!$N$5:$KQ$393,3,FALSE)="","",VLOOKUP($B127,'1주차'!$Q$5:$S$393,3,FALSE)),"")</f>
        <v/>
      </c>
      <c r="P127" s="1">
        <f>수강생명단!C123</f>
        <v>41376</v>
      </c>
      <c r="Q127" s="1" t="str">
        <f>수강생명단!D123</f>
        <v>손아림</v>
      </c>
      <c r="R127" s="1">
        <f>IFERROR(IF(VLOOKUP($P127,'1주차'!$P$5:$S$393,3,FALSE)="","",VLOOKUP($P127,'1주차'!$P$5:$S$393,3,FALSE)),"")</f>
        <v>60</v>
      </c>
      <c r="S127" s="1">
        <f>IFERROR(IF(VLOOKUP($P127,'1주차'!$P$5:$S$393,4,FALSE)="","",VLOOKUP($P127,'1주차'!$P$5:$S$393,4,FALSE)),"")</f>
        <v>60</v>
      </c>
      <c r="U127" s="1">
        <f>수강생명단!C123</f>
        <v>41376</v>
      </c>
      <c r="V127" s="1" t="str">
        <f>수강생명단!D123</f>
        <v>손아림</v>
      </c>
      <c r="Z127" s="1">
        <f>수강생명단!$C123</f>
        <v>41376</v>
      </c>
      <c r="AA127" s="1" t="str">
        <f>수강생명단!D123</f>
        <v>손아림</v>
      </c>
      <c r="AB127" s="1">
        <f>IFERROR(IF(VLOOKUP($A127,'2주차'!$A$5:$D$406,3,FALSE)="","",VLOOKUP($A127,'2주차'!$A$5:$D$406,3,FALSE)),"")</f>
        <v>70</v>
      </c>
      <c r="AC127" s="1">
        <f>IFERROR(VLOOKUP($Z127,'2주차'!$A$5:$D$400,4,FALSE)," ")</f>
        <v>50</v>
      </c>
      <c r="AE127" s="1">
        <f>수강생명단!$C123</f>
        <v>41376</v>
      </c>
      <c r="AF127" s="1" t="str">
        <f>수강생명단!D123</f>
        <v>손아림</v>
      </c>
      <c r="AG127" s="1">
        <f>IFERROR(IF(VLOOKUP($AE127,'2주차'!$F$5:$I$406,3,FALSE)="","",VLOOKUP($F127,'2주차'!$F$5:$I$406,3,FALSE)),"")</f>
        <v>80</v>
      </c>
      <c r="AH127" s="1">
        <f>IFERROR(VLOOKUP($AE127,'2주차'!$F$5:$I$400,4,FALSE)," ")</f>
        <v>50</v>
      </c>
      <c r="AJ127" s="1">
        <f>수강생명단!$C123</f>
        <v>41376</v>
      </c>
      <c r="AK127" s="1" t="str">
        <f>수강생명단!D123</f>
        <v>손아림</v>
      </c>
      <c r="AL127" s="1">
        <f>IFERROR(IF(VLOOKUP($AJ127,'2주차'!$U$5:$X$406,3,FALSE)="","",VLOOKUP($F127,'2주차'!$U$5:$X$406,3,FALSE)),"")</f>
        <v>45</v>
      </c>
      <c r="AM127" s="1">
        <f>IFERROR(VLOOKUP($AJ127,'2주차'!$U$5:$X$400,4,FALSE)," ")</f>
        <v>50</v>
      </c>
      <c r="AO127" s="1">
        <f>수강생명단!$C123</f>
        <v>41376</v>
      </c>
      <c r="AP127" s="1" t="str">
        <f>수강생명단!D123</f>
        <v>손아림</v>
      </c>
      <c r="AQ127" s="1" t="str">
        <f>IFERROR(IF(VLOOKUP($AO127,'2주차'!$Z$5:$AC$406,3,FALSE)="","",VLOOKUP($AO127,'2주차'!$Z$5:$AC$406,3,FALSE)),"")</f>
        <v/>
      </c>
      <c r="AR127" s="1" t="str">
        <f>IFERROR(VLOOKUP($AO127,'2주차'!$Z$5:$AC$400,4,FALSE)," ")</f>
        <v xml:space="preserve"> </v>
      </c>
      <c r="AT127" s="1">
        <f>수강생명단!$C123</f>
        <v>41376</v>
      </c>
      <c r="AU127" s="1">
        <f>수강생명단!C123</f>
        <v>41376</v>
      </c>
      <c r="AV127" s="1">
        <f>IFERROR(IF(VLOOKUP($AU127,'2주차'!$AF$5:$AI$406,3,FALSE)="","",VLOOKUP($AU127,'2주차'!$AF$5:$AI$406,3,FALSE)),"")</f>
        <v>65</v>
      </c>
      <c r="AX127" s="1">
        <f>수강생명단!$C123</f>
        <v>41376</v>
      </c>
      <c r="AY127" s="1" t="str">
        <f>수강생명단!D123</f>
        <v>손아림</v>
      </c>
      <c r="AZ127" s="1" t="str">
        <f>IFERROR(IF(VLOOKUP($A127,'3주차'!$A$5:$D$406,3,FALSE)="","",VLOOKUP($A127,'3주차'!$A$5:$D$406,3,FALSE)),"")</f>
        <v>사유</v>
      </c>
      <c r="BA127" s="1" t="str">
        <f>IFERROR(VLOOKUP($Z127,'3주차'!$A$5:$D$400,4,FALSE)," ")</f>
        <v>사유</v>
      </c>
      <c r="BC127" s="1">
        <f>수강생명단!$C123</f>
        <v>41376</v>
      </c>
      <c r="BD127" s="1" t="str">
        <f>수강생명단!D123</f>
        <v>손아림</v>
      </c>
      <c r="BE127" s="1" t="str">
        <f>IFERROR(IF(VLOOKUP($BC127,'3주차'!$F$5:$I$406,3,FALSE)="","",VLOOKUP($F127,'3주차'!$F$5:$I$406,3,FALSE)),"")</f>
        <v>사유</v>
      </c>
      <c r="BF127" s="1" t="str">
        <f>IFERROR(VLOOKUP($BC127,'3주차'!$F$5:$I$400,4,FALSE)," ")</f>
        <v>사유</v>
      </c>
      <c r="BH127" s="1">
        <f>수강생명단!$C123</f>
        <v>41376</v>
      </c>
      <c r="BI127" s="1" t="str">
        <f>수강생명단!D123</f>
        <v>손아림</v>
      </c>
      <c r="BJ127" s="1">
        <f>IFERROR(IF(VLOOKUP($BH127,'3주차'!$K$5:$N$406,3,FALSE)="","",VLOOKUP($AJ127,'3주차'!$K$5:$XN$406,3,FALSE)),"")</f>
        <v>45</v>
      </c>
      <c r="BK127" s="1">
        <f>IFERROR(VLOOKUP($BH127,'3주차'!$K$5:$N$400,4,FALSE)," ")</f>
        <v>50</v>
      </c>
      <c r="BM127" s="1">
        <f>수강생명단!$C123</f>
        <v>41376</v>
      </c>
      <c r="BN127" s="1" t="str">
        <f>수강생명단!D123</f>
        <v>손아림</v>
      </c>
      <c r="BO127" s="1">
        <f>IFERROR(IF(VLOOKUP($BM127,'3주차'!$P$5:$S$406,3,FALSE)="","",VLOOKUP($BM127,'3주차'!$P$5:$S$406,3,FALSE)),"")</f>
        <v>50</v>
      </c>
      <c r="BP127" s="1">
        <f>IFERROR(VLOOKUP($BM127,'3주차'!$P$5:$S$400,4,FALSE)," ")</f>
        <v>40</v>
      </c>
      <c r="BR127" s="1">
        <f>수강생명단!$C123</f>
        <v>41376</v>
      </c>
      <c r="BS127" s="1">
        <f>수강생명단!C123</f>
        <v>41376</v>
      </c>
      <c r="BT127" s="1" t="str">
        <f>IFERROR(IF(VLOOKUP($BS127,'3주차'!$V$5:$X$406,3,FALSE)="","",VLOOKUP($BS127,'3주차'!$V$5:$X$406,3,FALSE)),"")</f>
        <v>사유</v>
      </c>
      <c r="BW127" s="1">
        <f>수강생명단!$C123</f>
        <v>41376</v>
      </c>
      <c r="BX127" s="1" t="str">
        <f>수강생명단!D123</f>
        <v>손아림</v>
      </c>
      <c r="BY127" s="1">
        <f>IFERROR(IF(VLOOKUP($A127,'4주차'!$A$5:$D$406,3,FALSE)="","",VLOOKUP($A127,'4주차'!$A$5:$D$406,3,FALSE)),"")</f>
        <v>40</v>
      </c>
      <c r="BZ127" s="1">
        <f>IFERROR(VLOOKUP($Z127,'4주차'!$A$5:$D$400,4,FALSE)," ")</f>
        <v>40</v>
      </c>
      <c r="CB127" s="1">
        <f>수강생명단!$C123</f>
        <v>41376</v>
      </c>
      <c r="CC127" s="1" t="str">
        <f>수강생명단!D123</f>
        <v>손아림</v>
      </c>
      <c r="CD127" s="1">
        <f>IFERROR(IF(VLOOKUP($BC127,'4주차'!$F$5:$I$406,3,FALSE)="","",VLOOKUP($F127,'4주차'!$F$5:$I$406,3,FALSE)),"")</f>
        <v>35</v>
      </c>
      <c r="CE127" s="1">
        <f>IFERROR(VLOOKUP($BC127,'4주차'!$F$5:$I$400,4,FALSE)," ")</f>
        <v>20</v>
      </c>
      <c r="CG127" s="1">
        <f>수강생명단!$C123</f>
        <v>41376</v>
      </c>
      <c r="CH127" s="1" t="str">
        <f>수강생명단!D123</f>
        <v>손아림</v>
      </c>
      <c r="CI127" s="1">
        <f>IFERROR(IF(VLOOKUP($BH127,'4주차'!$K$5:$N$406,3,FALSE)="","",VLOOKUP($AJ127,'4주차'!$K$5:$WU$406,3,FALSE)),"")</f>
        <v>40</v>
      </c>
      <c r="CJ127" s="1">
        <f>IFERROR(VLOOKUP($BH127,'4주차'!$K$5:$N$400,4,FALSE)," ")</f>
        <v>50</v>
      </c>
      <c r="CL127" s="1">
        <f>수강생명단!$C123</f>
        <v>41376</v>
      </c>
      <c r="CM127" s="1" t="str">
        <f>수강생명단!D123</f>
        <v>손아림</v>
      </c>
      <c r="CN127" s="1">
        <f>IFERROR(IF(VLOOKUP($BM127,'4주차'!$P$5:$S$406,3,FALSE)="","",VLOOKUP($BM127,'4주차'!$P$5:$S$406,3,FALSE)),"")</f>
        <v>25</v>
      </c>
      <c r="CO127" s="1">
        <f>IFERROR(VLOOKUP($BM127,'4주차'!$P$5:$S$400,4,FALSE)," ")</f>
        <v>60</v>
      </c>
      <c r="CQ127" s="1">
        <f>수강생명단!$C123</f>
        <v>41376</v>
      </c>
      <c r="CR127" s="1">
        <f>수강생명단!C123</f>
        <v>41376</v>
      </c>
      <c r="CS127" s="1">
        <f>IFERROR(IF(VLOOKUP($BS127,'4주차'!$V$5:$X$406,3,FALSE)="","",VLOOKUP($BS127,'4주차'!$V$5:$X$406,3,FALSE)),"")</f>
        <v>48</v>
      </c>
      <c r="CV127" s="1">
        <v>120</v>
      </c>
      <c r="CW127" s="1" t="str">
        <f>수강생명단!D123</f>
        <v>손아림</v>
      </c>
      <c r="CX127" s="1">
        <f>IFERROR(VLOOKUP($BX127,'5주차'!$B$5:$D$400,2,FALSE),"불참")</f>
        <v>55</v>
      </c>
      <c r="CY127" s="1">
        <f>IFERROR(VLOOKUP($AY127,'5주차'!$B$5:$D$400,3,FALSE),"불참")</f>
        <v>40</v>
      </c>
      <c r="DA127" s="1">
        <v>120</v>
      </c>
      <c r="DB127" s="1" t="str">
        <f>수강생명단!D123</f>
        <v>손아림</v>
      </c>
      <c r="DC127" s="1" t="str">
        <f>IFERROR(VLOOKUP($CC127,'5주차'!$G$5:$I$400,2,FALSE),"불참")</f>
        <v>불참</v>
      </c>
      <c r="DD127" s="1" t="str">
        <f>IFERROR(VLOOKUP($CC127,'5주차'!$G$5:$I$400,3,FALSE),"불참")</f>
        <v>불참</v>
      </c>
      <c r="DF127" s="1">
        <v>120</v>
      </c>
      <c r="DG127" s="1" t="str">
        <f>수강생명단!D123</f>
        <v>손아림</v>
      </c>
      <c r="DH127" s="1" t="str">
        <f>IFERROR(VLOOKUP($CH127,'5주차'!$V$5:$X$400,2,FALSE),"불참")</f>
        <v>불참</v>
      </c>
      <c r="DI127" s="1" t="str">
        <f>IFERROR(VLOOKUP($BI127,'5주차'!$V$5:$X$400,3,FALSE),"불참")</f>
        <v>불참</v>
      </c>
      <c r="DK127" s="1">
        <v>120</v>
      </c>
      <c r="DL127" s="1" t="str">
        <f>수강생명단!D123</f>
        <v>손아림</v>
      </c>
      <c r="DM127" s="1" t="str">
        <f>IFERROR(VLOOKUP($CM127,'5주차'!$AA$5:$AC$400,2,FALSE),"불참")</f>
        <v>불참</v>
      </c>
      <c r="DN127" s="1" t="str">
        <f>IFERROR(VLOOKUP($CM127,'5주차'!$AA$5:$AC$400,3,FALSE),"불참")</f>
        <v>불참</v>
      </c>
      <c r="DP127" s="1">
        <v>120</v>
      </c>
      <c r="DQ127" s="1" t="str">
        <f>수강생명단!D123</f>
        <v>손아림</v>
      </c>
      <c r="DR127" s="1" t="str">
        <f>IFERROR(VLOOKUP(#REF!,'5주차'!$AF$5:$AH$400,2,FALSE),"불참")</f>
        <v>불참</v>
      </c>
      <c r="DS127" s="1" t="str">
        <f>IFERROR(VLOOKUP(#REF!,'5주차'!$AF$5:$AH$400,3,FALSE),"불참")</f>
        <v>불참</v>
      </c>
      <c r="DU127" s="1">
        <v>120</v>
      </c>
      <c r="DV127" s="1">
        <f>수강생명단!C123</f>
        <v>41376</v>
      </c>
      <c r="DW127" s="1" t="str">
        <f>IFERROR(VLOOKUP($DV127,'5주차'!$AK$5:$AL$400,2,FALSE),"불참")</f>
        <v>불참</v>
      </c>
      <c r="DX127" s="1" t="str">
        <f>IFERROR(VLOOKUP($DV127,'5주차'!$AK$5:$AL$400,2,FALSE),"불참")</f>
        <v>불참</v>
      </c>
    </row>
    <row r="128" spans="1:128" ht="21.95" customHeight="1" x14ac:dyDescent="0.15">
      <c r="A128" s="1">
        <f>수강생명단!$C124</f>
        <v>36137</v>
      </c>
      <c r="B128" s="1" t="str">
        <f>수강생명단!D124</f>
        <v>손영현</v>
      </c>
      <c r="C128" s="1">
        <f>IFERROR(IF(VLOOKUP($A128,'1주차'!$A$5:$D$393,3,FALSE)="","",VLOOKUP($A128,'1주차'!$A$5:$D$393,3,FALSE)),"")</f>
        <v>85</v>
      </c>
      <c r="D128" s="1" t="str">
        <f>IFERROR(IF(VLOOKUP($Q128,'1주차'!$A$5:$D$393,4,FALSE)="","",VLOOKUP($B128,'1주차'!$Q$5:$S$393,3,FALSE)),"")</f>
        <v/>
      </c>
      <c r="F128" s="1">
        <f>수강생명단!C124</f>
        <v>36137</v>
      </c>
      <c r="G128" s="1" t="str">
        <f>수강생명단!D124</f>
        <v>손영현</v>
      </c>
      <c r="H128" s="1">
        <f>IFERROR(IF(VLOOKUP($F128,'1주차'!$F$5:$I$393,3,FALSE)="","",VLOOKUP($F128,'1주차'!$F$5:$I$393,3,FALSE)),"")</f>
        <v>95</v>
      </c>
      <c r="I128" s="1" t="str">
        <f>IFERROR(IF(VLOOKUP($Q128,'1주차'!$F$5:$I$393,3,FALSE)="","",VLOOKUP($B128,'1주차'!$Q$5:$S$393,3,FALSE)),"")</f>
        <v/>
      </c>
      <c r="K128" s="1">
        <f>수강생명단!C124</f>
        <v>36137</v>
      </c>
      <c r="L128" s="1" t="str">
        <f>수강생명단!D124</f>
        <v>손영현</v>
      </c>
      <c r="M128" s="1">
        <f>IFERROR(IF(VLOOKUP($K128,'1주차'!$K$5:$N$393,3,FALSE)="","",VLOOKUP($K128,'1주차'!$K$5:$N$393,3,FALSE)),"")</f>
        <v>95</v>
      </c>
      <c r="N128" s="1" t="str">
        <f>IFERROR(IF(VLOOKUP($Q128,'1주차'!$N$5:$KQ$393,3,FALSE)="","",VLOOKUP($B128,'1주차'!$Q$5:$S$393,3,FALSE)),"")</f>
        <v/>
      </c>
      <c r="P128" s="1">
        <f>수강생명단!C124</f>
        <v>36137</v>
      </c>
      <c r="Q128" s="1" t="str">
        <f>수강생명단!D124</f>
        <v>손영현</v>
      </c>
      <c r="R128" s="1">
        <f>IFERROR(IF(VLOOKUP($P128,'1주차'!$P$5:$S$393,3,FALSE)="","",VLOOKUP($P128,'1주차'!$P$5:$S$393,3,FALSE)),"")</f>
        <v>95</v>
      </c>
      <c r="S128" s="1">
        <f>IFERROR(IF(VLOOKUP($P128,'1주차'!$P$5:$S$393,4,FALSE)="","",VLOOKUP($P128,'1주차'!$P$5:$S$393,4,FALSE)),"")</f>
        <v>100</v>
      </c>
      <c r="U128" s="1">
        <f>수강생명단!C124</f>
        <v>36137</v>
      </c>
      <c r="V128" s="1" t="str">
        <f>수강생명단!D124</f>
        <v>손영현</v>
      </c>
      <c r="Z128" s="1">
        <f>수강생명단!$C124</f>
        <v>36137</v>
      </c>
      <c r="AA128" s="1" t="str">
        <f>수강생명단!D124</f>
        <v>손영현</v>
      </c>
      <c r="AB128" s="1">
        <f>IFERROR(IF(VLOOKUP($A128,'2주차'!$A$5:$D$406,3,FALSE)="","",VLOOKUP($A128,'2주차'!$A$5:$D$406,3,FALSE)),"")</f>
        <v>55</v>
      </c>
      <c r="AC128" s="1">
        <f>IFERROR(VLOOKUP($Z128,'2주차'!$A$5:$D$400,4,FALSE)," ")</f>
        <v>90</v>
      </c>
      <c r="AE128" s="1">
        <f>수강생명단!$C124</f>
        <v>36137</v>
      </c>
      <c r="AF128" s="1" t="str">
        <f>수강생명단!D124</f>
        <v>손영현</v>
      </c>
      <c r="AG128" s="1">
        <f>IFERROR(IF(VLOOKUP($AE128,'2주차'!$F$5:$I$406,3,FALSE)="","",VLOOKUP($F128,'2주차'!$F$5:$I$406,3,FALSE)),"")</f>
        <v>95</v>
      </c>
      <c r="AH128" s="1">
        <f>IFERROR(VLOOKUP($AE128,'2주차'!$F$5:$I$400,4,FALSE)," ")</f>
        <v>90</v>
      </c>
      <c r="AJ128" s="1">
        <f>수강생명단!$C124</f>
        <v>36137</v>
      </c>
      <c r="AK128" s="1" t="str">
        <f>수강생명단!D124</f>
        <v>손영현</v>
      </c>
      <c r="AL128" s="1">
        <f>IFERROR(IF(VLOOKUP($AJ128,'2주차'!$U$5:$X$406,3,FALSE)="","",VLOOKUP($F128,'2주차'!$U$5:$X$406,3,FALSE)),"")</f>
        <v>70</v>
      </c>
      <c r="AM128" s="1">
        <f>IFERROR(VLOOKUP($AJ128,'2주차'!$U$5:$X$400,4,FALSE)," ")</f>
        <v>90</v>
      </c>
      <c r="AO128" s="1">
        <f>수강생명단!$C124</f>
        <v>36137</v>
      </c>
      <c r="AP128" s="1" t="str">
        <f>수강생명단!D124</f>
        <v>손영현</v>
      </c>
      <c r="AQ128" s="1">
        <f>IFERROR(IF(VLOOKUP($AO128,'2주차'!$Z$5:$AC$406,3,FALSE)="","",VLOOKUP($AO128,'2주차'!$Z$5:$AC$406,3,FALSE)),"")</f>
        <v>85</v>
      </c>
      <c r="AR128" s="1">
        <f>IFERROR(VLOOKUP($AO128,'2주차'!$Z$5:$AC$400,4,FALSE)," ")</f>
        <v>80</v>
      </c>
      <c r="AT128" s="1">
        <f>수강생명단!$C124</f>
        <v>36137</v>
      </c>
      <c r="AU128" s="1">
        <f>수강생명단!C124</f>
        <v>36137</v>
      </c>
      <c r="AV128" s="1">
        <f>IFERROR(IF(VLOOKUP($AU128,'2주차'!$AF$5:$AI$406,3,FALSE)="","",VLOOKUP($AU128,'2주차'!$AF$5:$AI$406,3,FALSE)),"")</f>
        <v>100</v>
      </c>
      <c r="AX128" s="1">
        <f>수강생명단!$C124</f>
        <v>36137</v>
      </c>
      <c r="AY128" s="1" t="str">
        <f>수강생명단!D124</f>
        <v>손영현</v>
      </c>
      <c r="AZ128" s="1">
        <f>IFERROR(IF(VLOOKUP($A128,'3주차'!$A$5:$D$406,3,FALSE)="","",VLOOKUP($A128,'3주차'!$A$5:$D$406,3,FALSE)),"")</f>
        <v>80</v>
      </c>
      <c r="BA128" s="1">
        <f>IFERROR(VLOOKUP($Z128,'3주차'!$A$5:$D$400,4,FALSE)," ")</f>
        <v>100</v>
      </c>
      <c r="BC128" s="1">
        <f>수강생명단!$C124</f>
        <v>36137</v>
      </c>
      <c r="BD128" s="1" t="str">
        <f>수강생명단!D124</f>
        <v>손영현</v>
      </c>
      <c r="BE128" s="1">
        <f>IFERROR(IF(VLOOKUP($BC128,'3주차'!$F$5:$I$406,3,FALSE)="","",VLOOKUP($F128,'3주차'!$F$5:$I$406,3,FALSE)),"")</f>
        <v>90</v>
      </c>
      <c r="BF128" s="1">
        <f>IFERROR(VLOOKUP($BC128,'3주차'!$F$5:$I$400,4,FALSE)," ")</f>
        <v>100</v>
      </c>
      <c r="BH128" s="1">
        <f>수강생명단!$C124</f>
        <v>36137</v>
      </c>
      <c r="BI128" s="1" t="str">
        <f>수강생명단!D124</f>
        <v>손영현</v>
      </c>
      <c r="BJ128" s="1">
        <f>IFERROR(IF(VLOOKUP($BH128,'3주차'!$K$5:$N$406,3,FALSE)="","",VLOOKUP($AJ128,'3주차'!$K$5:$XN$406,3,FALSE)),"")</f>
        <v>90</v>
      </c>
      <c r="BK128" s="1">
        <f>IFERROR(VLOOKUP($BH128,'3주차'!$K$5:$N$400,4,FALSE)," ")</f>
        <v>80</v>
      </c>
      <c r="BM128" s="1">
        <f>수강생명단!$C124</f>
        <v>36137</v>
      </c>
      <c r="BN128" s="1" t="str">
        <f>수강생명단!D124</f>
        <v>손영현</v>
      </c>
      <c r="BO128" s="1">
        <f>IFERROR(IF(VLOOKUP($BM128,'3주차'!$P$5:$S$406,3,FALSE)="","",VLOOKUP($BM128,'3주차'!$P$5:$S$406,3,FALSE)),"")</f>
        <v>80</v>
      </c>
      <c r="BP128" s="1">
        <f>IFERROR(VLOOKUP($BM128,'3주차'!$P$5:$S$400,4,FALSE)," ")</f>
        <v>90</v>
      </c>
      <c r="BR128" s="1">
        <f>수강생명단!$C124</f>
        <v>36137</v>
      </c>
      <c r="BS128" s="1">
        <f>수강생명단!C124</f>
        <v>36137</v>
      </c>
      <c r="BT128" s="1">
        <f>IFERROR(IF(VLOOKUP($BS128,'3주차'!$V$5:$X$406,3,FALSE)="","",VLOOKUP($BS128,'3주차'!$V$5:$X$406,3,FALSE)),"")</f>
        <v>100</v>
      </c>
      <c r="BW128" s="1">
        <f>수강생명단!$C124</f>
        <v>36137</v>
      </c>
      <c r="BX128" s="1" t="str">
        <f>수강생명단!D124</f>
        <v>손영현</v>
      </c>
      <c r="BY128" s="1">
        <f>IFERROR(IF(VLOOKUP($A128,'4주차'!$A$5:$D$406,3,FALSE)="","",VLOOKUP($A128,'4주차'!$A$5:$D$406,3,FALSE)),"")</f>
        <v>85</v>
      </c>
      <c r="BZ128" s="1">
        <f>IFERROR(VLOOKUP($Z128,'4주차'!$A$5:$D$400,4,FALSE)," ")</f>
        <v>80</v>
      </c>
      <c r="CB128" s="1">
        <f>수강생명단!$C124</f>
        <v>36137</v>
      </c>
      <c r="CC128" s="1" t="str">
        <f>수강생명단!D124</f>
        <v>손영현</v>
      </c>
      <c r="CD128" s="1">
        <f>IFERROR(IF(VLOOKUP($BC128,'4주차'!$F$5:$I$406,3,FALSE)="","",VLOOKUP($F128,'4주차'!$F$5:$I$406,3,FALSE)),"")</f>
        <v>80</v>
      </c>
      <c r="CE128" s="1">
        <f>IFERROR(VLOOKUP($BC128,'4주차'!$F$5:$I$400,4,FALSE)," ")</f>
        <v>70</v>
      </c>
      <c r="CG128" s="1">
        <f>수강생명단!$C124</f>
        <v>36137</v>
      </c>
      <c r="CH128" s="1" t="str">
        <f>수강생명단!D124</f>
        <v>손영현</v>
      </c>
      <c r="CI128" s="1">
        <f>IFERROR(IF(VLOOKUP($BH128,'4주차'!$K$5:$N$406,3,FALSE)="","",VLOOKUP($AJ128,'4주차'!$K$5:$WU$406,3,FALSE)),"")</f>
        <v>70</v>
      </c>
      <c r="CJ128" s="1">
        <f>IFERROR(VLOOKUP($BH128,'4주차'!$K$5:$N$400,4,FALSE)," ")</f>
        <v>80</v>
      </c>
      <c r="CL128" s="1">
        <f>수강생명단!$C124</f>
        <v>36137</v>
      </c>
      <c r="CM128" s="1" t="str">
        <f>수강생명단!D124</f>
        <v>손영현</v>
      </c>
      <c r="CN128" s="1">
        <f>IFERROR(IF(VLOOKUP($BM128,'4주차'!$P$5:$S$406,3,FALSE)="","",VLOOKUP($BM128,'4주차'!$P$5:$S$406,3,FALSE)),"")</f>
        <v>75</v>
      </c>
      <c r="CO128" s="1">
        <f>IFERROR(VLOOKUP($BM128,'4주차'!$P$5:$S$400,4,FALSE)," ")</f>
        <v>60</v>
      </c>
      <c r="CQ128" s="1">
        <f>수강생명단!$C124</f>
        <v>36137</v>
      </c>
      <c r="CR128" s="1">
        <f>수강생명단!C124</f>
        <v>36137</v>
      </c>
      <c r="CS128" s="1">
        <f>IFERROR(IF(VLOOKUP($BS128,'4주차'!$V$5:$X$406,3,FALSE)="","",VLOOKUP($BS128,'4주차'!$V$5:$X$406,3,FALSE)),"")</f>
        <v>99</v>
      </c>
      <c r="CV128" s="1">
        <v>121</v>
      </c>
      <c r="CW128" s="1" t="str">
        <f>수강생명단!D124</f>
        <v>손영현</v>
      </c>
      <c r="CX128" s="1">
        <f>IFERROR(VLOOKUP($BX128,'5주차'!$B$5:$D$400,2,FALSE),"불참")</f>
        <v>80</v>
      </c>
      <c r="CY128" s="1">
        <f>IFERROR(VLOOKUP($AY128,'5주차'!$B$5:$D$400,3,FALSE),"불참")</f>
        <v>90</v>
      </c>
      <c r="DA128" s="1">
        <v>121</v>
      </c>
      <c r="DB128" s="1" t="str">
        <f>수강생명단!D124</f>
        <v>손영현</v>
      </c>
      <c r="DC128" s="1" t="str">
        <f>IFERROR(VLOOKUP($CC128,'5주차'!$G$5:$I$400,2,FALSE),"불참")</f>
        <v>불참</v>
      </c>
      <c r="DD128" s="1" t="str">
        <f>IFERROR(VLOOKUP($CC128,'5주차'!$G$5:$I$400,3,FALSE),"불참")</f>
        <v>불참</v>
      </c>
      <c r="DF128" s="1">
        <v>121</v>
      </c>
      <c r="DG128" s="1" t="str">
        <f>수강생명단!D124</f>
        <v>손영현</v>
      </c>
      <c r="DH128" s="1" t="str">
        <f>IFERROR(VLOOKUP($CH128,'5주차'!$V$5:$X$400,2,FALSE),"불참")</f>
        <v>불참</v>
      </c>
      <c r="DI128" s="1" t="str">
        <f>IFERROR(VLOOKUP($BI128,'5주차'!$V$5:$X$400,3,FALSE),"불참")</f>
        <v>불참</v>
      </c>
      <c r="DK128" s="1">
        <v>121</v>
      </c>
      <c r="DL128" s="1" t="str">
        <f>수강생명단!D124</f>
        <v>손영현</v>
      </c>
      <c r="DM128" s="1" t="str">
        <f>IFERROR(VLOOKUP($CM128,'5주차'!$AA$5:$AC$400,2,FALSE),"불참")</f>
        <v>불참</v>
      </c>
      <c r="DN128" s="1" t="str">
        <f>IFERROR(VLOOKUP($CM128,'5주차'!$AA$5:$AC$400,3,FALSE),"불참")</f>
        <v>불참</v>
      </c>
      <c r="DP128" s="1">
        <v>121</v>
      </c>
      <c r="DQ128" s="1" t="str">
        <f>수강생명단!D124</f>
        <v>손영현</v>
      </c>
      <c r="DR128" s="1" t="str">
        <f>IFERROR(VLOOKUP(#REF!,'5주차'!$AF$5:$AH$400,2,FALSE),"불참")</f>
        <v>불참</v>
      </c>
      <c r="DS128" s="1" t="str">
        <f>IFERROR(VLOOKUP(#REF!,'5주차'!$AF$5:$AH$400,3,FALSE),"불참")</f>
        <v>불참</v>
      </c>
      <c r="DU128" s="1">
        <v>121</v>
      </c>
      <c r="DV128" s="1">
        <f>수강생명단!C124</f>
        <v>36137</v>
      </c>
      <c r="DW128" s="1" t="str">
        <f>IFERROR(VLOOKUP($DV128,'5주차'!$AK$5:$AL$400,2,FALSE),"불참")</f>
        <v>불참</v>
      </c>
      <c r="DX128" s="1" t="str">
        <f>IFERROR(VLOOKUP($DV128,'5주차'!$AK$5:$AL$400,2,FALSE),"불참")</f>
        <v>불참</v>
      </c>
    </row>
    <row r="129" spans="1:128" ht="21.95" customHeight="1" x14ac:dyDescent="0.15">
      <c r="A129" s="1">
        <f>수강생명단!$C125</f>
        <v>41369</v>
      </c>
      <c r="B129" s="1" t="str">
        <f>수강생명단!D125</f>
        <v>손원희</v>
      </c>
      <c r="C129" s="1">
        <f>IFERROR(IF(VLOOKUP($A129,'1주차'!$A$5:$D$393,3,FALSE)="","",VLOOKUP($A129,'1주차'!$A$5:$D$393,3,FALSE)),"")</f>
        <v>95</v>
      </c>
      <c r="D129" s="1" t="str">
        <f>IFERROR(IF(VLOOKUP($Q129,'1주차'!$A$5:$D$393,4,FALSE)="","",VLOOKUP($B129,'1주차'!$Q$5:$S$393,3,FALSE)),"")</f>
        <v/>
      </c>
      <c r="F129" s="1">
        <f>수강생명단!C125</f>
        <v>41369</v>
      </c>
      <c r="G129" s="1" t="str">
        <f>수강생명단!D125</f>
        <v>손원희</v>
      </c>
      <c r="H129" s="1" t="str">
        <f>IFERROR(IF(VLOOKUP($F129,'1주차'!$F$5:$I$393,3,FALSE)="","",VLOOKUP($F129,'1주차'!$F$5:$I$393,3,FALSE)),"")</f>
        <v>75(라)</v>
      </c>
      <c r="I129" s="1" t="str">
        <f>IFERROR(IF(VLOOKUP($Q129,'1주차'!$F$5:$I$393,3,FALSE)="","",VLOOKUP($B129,'1주차'!$Q$5:$S$393,3,FALSE)),"")</f>
        <v/>
      </c>
      <c r="K129" s="1">
        <f>수강생명단!C125</f>
        <v>41369</v>
      </c>
      <c r="L129" s="1" t="str">
        <f>수강생명단!D125</f>
        <v>손원희</v>
      </c>
      <c r="M129" s="1">
        <f>IFERROR(IF(VLOOKUP($K129,'1주차'!$K$5:$N$393,3,FALSE)="","",VLOOKUP($K129,'1주차'!$K$5:$N$393,3,FALSE)),"")</f>
        <v>70</v>
      </c>
      <c r="N129" s="1" t="str">
        <f>IFERROR(IF(VLOOKUP($Q129,'1주차'!$N$5:$KQ$393,3,FALSE)="","",VLOOKUP($B129,'1주차'!$Q$5:$S$393,3,FALSE)),"")</f>
        <v/>
      </c>
      <c r="P129" s="1">
        <f>수강생명단!C125</f>
        <v>41369</v>
      </c>
      <c r="Q129" s="1" t="str">
        <f>수강생명단!D125</f>
        <v>손원희</v>
      </c>
      <c r="R129" s="1">
        <f>IFERROR(IF(VLOOKUP($P129,'1주차'!$P$5:$S$393,3,FALSE)="","",VLOOKUP($P129,'1주차'!$P$5:$S$393,3,FALSE)),"")</f>
        <v>100</v>
      </c>
      <c r="S129" s="1">
        <f>IFERROR(IF(VLOOKUP($P129,'1주차'!$P$5:$S$393,4,FALSE)="","",VLOOKUP($P129,'1주차'!$P$5:$S$393,4,FALSE)),"")</f>
        <v>100</v>
      </c>
      <c r="U129" s="1">
        <f>수강생명단!C125</f>
        <v>41369</v>
      </c>
      <c r="V129" s="1" t="str">
        <f>수강생명단!D125</f>
        <v>손원희</v>
      </c>
      <c r="Z129" s="1">
        <f>수강생명단!$C125</f>
        <v>41369</v>
      </c>
      <c r="AA129" s="1" t="str">
        <f>수강생명단!D125</f>
        <v>손원희</v>
      </c>
      <c r="AB129" s="1">
        <f>IFERROR(IF(VLOOKUP($A129,'2주차'!$A$5:$D$406,3,FALSE)="","",VLOOKUP($A129,'2주차'!$A$5:$D$406,3,FALSE)),"")</f>
        <v>85</v>
      </c>
      <c r="AC129" s="1">
        <f>IFERROR(VLOOKUP($Z129,'2주차'!$A$5:$D$400,4,FALSE)," ")</f>
        <v>100</v>
      </c>
      <c r="AE129" s="1">
        <f>수강생명단!$C125</f>
        <v>41369</v>
      </c>
      <c r="AF129" s="1" t="str">
        <f>수강생명단!D125</f>
        <v>손원희</v>
      </c>
      <c r="AG129" s="1">
        <f>IFERROR(IF(VLOOKUP($AE129,'2주차'!$F$5:$I$406,3,FALSE)="","",VLOOKUP($F129,'2주차'!$F$5:$I$406,3,FALSE)),"")</f>
        <v>90</v>
      </c>
      <c r="AH129" s="1">
        <f>IFERROR(VLOOKUP($AE129,'2주차'!$F$5:$I$400,4,FALSE)," ")</f>
        <v>100</v>
      </c>
      <c r="AJ129" s="1">
        <f>수강생명단!$C125</f>
        <v>41369</v>
      </c>
      <c r="AK129" s="1" t="str">
        <f>수강생명단!D125</f>
        <v>손원희</v>
      </c>
      <c r="AL129" s="1">
        <f>IFERROR(IF(VLOOKUP($AJ129,'2주차'!$U$5:$X$406,3,FALSE)="","",VLOOKUP($F129,'2주차'!$U$5:$X$406,3,FALSE)),"")</f>
        <v>65</v>
      </c>
      <c r="AM129" s="1">
        <f>IFERROR(VLOOKUP($AJ129,'2주차'!$U$5:$X$400,4,FALSE)," ")</f>
        <v>80</v>
      </c>
      <c r="AO129" s="1">
        <f>수강생명단!$C125</f>
        <v>41369</v>
      </c>
      <c r="AP129" s="1" t="str">
        <f>수강생명단!D125</f>
        <v>손원희</v>
      </c>
      <c r="AQ129" s="1">
        <f>IFERROR(IF(VLOOKUP($AO129,'2주차'!$Z$5:$AC$406,3,FALSE)="","",VLOOKUP($AO129,'2주차'!$Z$5:$AC$406,3,FALSE)),"")</f>
        <v>80</v>
      </c>
      <c r="AR129" s="1">
        <f>IFERROR(VLOOKUP($AO129,'2주차'!$Z$5:$AC$400,4,FALSE)," ")</f>
        <v>80</v>
      </c>
      <c r="AT129" s="1">
        <f>수강생명단!$C125</f>
        <v>41369</v>
      </c>
      <c r="AU129" s="1">
        <f>수강생명단!C125</f>
        <v>41369</v>
      </c>
      <c r="AV129" s="1">
        <f>IFERROR(IF(VLOOKUP($AU129,'2주차'!$AF$5:$AI$406,3,FALSE)="","",VLOOKUP($AU129,'2주차'!$AF$5:$AI$406,3,FALSE)),"")</f>
        <v>99</v>
      </c>
      <c r="AX129" s="1">
        <f>수강생명단!$C125</f>
        <v>41369</v>
      </c>
      <c r="AY129" s="1" t="str">
        <f>수강생명단!D125</f>
        <v>손원희</v>
      </c>
      <c r="AZ129" s="1">
        <f>IFERROR(IF(VLOOKUP($A129,'3주차'!$A$5:$D$406,3,FALSE)="","",VLOOKUP($A129,'3주차'!$A$5:$D$406,3,FALSE)),"")</f>
        <v>95</v>
      </c>
      <c r="BA129" s="1">
        <f>IFERROR(VLOOKUP($Z129,'3주차'!$A$5:$D$400,4,FALSE)," ")</f>
        <v>100</v>
      </c>
      <c r="BC129" s="1">
        <f>수강생명단!$C125</f>
        <v>41369</v>
      </c>
      <c r="BD129" s="1" t="str">
        <f>수강생명단!D125</f>
        <v>손원희</v>
      </c>
      <c r="BE129" s="1">
        <f>IFERROR(IF(VLOOKUP($BC129,'3주차'!$F$5:$I$406,3,FALSE)="","",VLOOKUP($F129,'3주차'!$F$5:$I$406,3,FALSE)),"")</f>
        <v>80</v>
      </c>
      <c r="BF129" s="1">
        <f>IFERROR(VLOOKUP($BC129,'3주차'!$F$5:$I$400,4,FALSE)," ")</f>
        <v>100</v>
      </c>
      <c r="BH129" s="1">
        <f>수강생명단!$C125</f>
        <v>41369</v>
      </c>
      <c r="BI129" s="1" t="str">
        <f>수강생명단!D125</f>
        <v>손원희</v>
      </c>
      <c r="BJ129" s="1">
        <f>IFERROR(IF(VLOOKUP($BH129,'3주차'!$K$5:$N$406,3,FALSE)="","",VLOOKUP($AJ129,'3주차'!$K$5:$XN$406,3,FALSE)),"")</f>
        <v>95</v>
      </c>
      <c r="BK129" s="1">
        <f>IFERROR(VLOOKUP($BH129,'3주차'!$K$5:$N$400,4,FALSE)," ")</f>
        <v>80</v>
      </c>
      <c r="BM129" s="1">
        <f>수강생명단!$C125</f>
        <v>41369</v>
      </c>
      <c r="BN129" s="1" t="str">
        <f>수강생명단!D125</f>
        <v>손원희</v>
      </c>
      <c r="BO129" s="1">
        <f>IFERROR(IF(VLOOKUP($BM129,'3주차'!$P$5:$S$406,3,FALSE)="","",VLOOKUP($BM129,'3주차'!$P$5:$S$406,3,FALSE)),"")</f>
        <v>80</v>
      </c>
      <c r="BP129" s="1">
        <f>IFERROR(VLOOKUP($BM129,'3주차'!$P$5:$S$400,4,FALSE)," ")</f>
        <v>90</v>
      </c>
      <c r="BR129" s="1">
        <f>수강생명단!$C125</f>
        <v>41369</v>
      </c>
      <c r="BS129" s="1">
        <f>수강생명단!C125</f>
        <v>41369</v>
      </c>
      <c r="BT129" s="1">
        <f>IFERROR(IF(VLOOKUP($BS129,'3주차'!$V$5:$X$406,3,FALSE)="","",VLOOKUP($BS129,'3주차'!$V$5:$X$406,3,FALSE)),"")</f>
        <v>98</v>
      </c>
      <c r="BW129" s="1">
        <f>수강생명단!$C125</f>
        <v>41369</v>
      </c>
      <c r="BX129" s="1" t="str">
        <f>수강생명단!D125</f>
        <v>손원희</v>
      </c>
      <c r="BY129" s="1" t="str">
        <f>IFERROR(IF(VLOOKUP($A129,'4주차'!$A$5:$D$406,3,FALSE)="","",VLOOKUP($A129,'4주차'!$A$5:$D$406,3,FALSE)),"")</f>
        <v>95(라)</v>
      </c>
      <c r="BZ129" s="1" t="str">
        <f>IFERROR(VLOOKUP($Z129,'4주차'!$A$5:$D$400,4,FALSE)," ")</f>
        <v>라이브</v>
      </c>
      <c r="CB129" s="1">
        <f>수강생명단!$C125</f>
        <v>41369</v>
      </c>
      <c r="CC129" s="1" t="str">
        <f>수강생명단!D125</f>
        <v>손원희</v>
      </c>
      <c r="CD129" s="1">
        <f>IFERROR(IF(VLOOKUP($BC129,'4주차'!$F$5:$I$406,3,FALSE)="","",VLOOKUP($F129,'4주차'!$F$5:$I$406,3,FALSE)),"")</f>
        <v>85</v>
      </c>
      <c r="CE129" s="1">
        <f>IFERROR(VLOOKUP($BC129,'4주차'!$F$5:$I$400,4,FALSE)," ")</f>
        <v>90</v>
      </c>
      <c r="CG129" s="1">
        <f>수강생명단!$C125</f>
        <v>41369</v>
      </c>
      <c r="CH129" s="1" t="str">
        <f>수강생명단!D125</f>
        <v>손원희</v>
      </c>
      <c r="CI129" s="1" t="str">
        <f>IFERROR(IF(VLOOKUP($BH129,'4주차'!$K$5:$N$406,3,FALSE)="","",VLOOKUP($AJ129,'4주차'!$K$5:$WU$406,3,FALSE)),"")</f>
        <v/>
      </c>
      <c r="CJ129" s="1" t="str">
        <f>IFERROR(VLOOKUP($BH129,'4주차'!$K$5:$N$400,4,FALSE)," ")</f>
        <v xml:space="preserve"> </v>
      </c>
      <c r="CL129" s="1">
        <f>수강생명단!$C125</f>
        <v>41369</v>
      </c>
      <c r="CM129" s="1" t="str">
        <f>수강생명단!D125</f>
        <v>손원희</v>
      </c>
      <c r="CN129" s="1">
        <f>IFERROR(IF(VLOOKUP($BM129,'4주차'!$P$5:$S$406,3,FALSE)="","",VLOOKUP($BM129,'4주차'!$P$5:$S$406,3,FALSE)),"")</f>
        <v>90</v>
      </c>
      <c r="CO129" s="1">
        <f>IFERROR(VLOOKUP($BM129,'4주차'!$P$5:$S$400,4,FALSE)," ")</f>
        <v>80</v>
      </c>
      <c r="CQ129" s="1">
        <f>수강생명단!$C125</f>
        <v>41369</v>
      </c>
      <c r="CR129" s="1">
        <f>수강생명단!C125</f>
        <v>41369</v>
      </c>
      <c r="CS129" s="1">
        <f>IFERROR(IF(VLOOKUP($BS129,'4주차'!$V$5:$X$406,3,FALSE)="","",VLOOKUP($BS129,'4주차'!$V$5:$X$406,3,FALSE)),"")</f>
        <v>98</v>
      </c>
      <c r="CV129" s="1">
        <v>122</v>
      </c>
      <c r="CW129" s="1" t="str">
        <f>수강생명단!D125</f>
        <v>손원희</v>
      </c>
      <c r="CX129" s="1">
        <f>IFERROR(VLOOKUP($BX129,'5주차'!$B$5:$D$400,2,FALSE),"불참")</f>
        <v>80</v>
      </c>
      <c r="CY129" s="1">
        <f>IFERROR(VLOOKUP($AY129,'5주차'!$B$5:$D$400,3,FALSE),"불참")</f>
        <v>60</v>
      </c>
      <c r="DA129" s="1">
        <v>122</v>
      </c>
      <c r="DB129" s="1" t="str">
        <f>수강생명단!D125</f>
        <v>손원희</v>
      </c>
      <c r="DC129" s="1" t="str">
        <f>IFERROR(VLOOKUP($CC129,'5주차'!$G$5:$I$400,2,FALSE),"불참")</f>
        <v>불참</v>
      </c>
      <c r="DD129" s="1" t="str">
        <f>IFERROR(VLOOKUP($CC129,'5주차'!$G$5:$I$400,3,FALSE),"불참")</f>
        <v>불참</v>
      </c>
      <c r="DF129" s="1">
        <v>122</v>
      </c>
      <c r="DG129" s="1" t="str">
        <f>수강생명단!D125</f>
        <v>손원희</v>
      </c>
      <c r="DH129" s="1" t="str">
        <f>IFERROR(VLOOKUP($CH129,'5주차'!$V$5:$X$400,2,FALSE),"불참")</f>
        <v>불참</v>
      </c>
      <c r="DI129" s="1" t="str">
        <f>IFERROR(VLOOKUP($BI129,'5주차'!$V$5:$X$400,3,FALSE),"불참")</f>
        <v>불참</v>
      </c>
      <c r="DK129" s="1">
        <v>122</v>
      </c>
      <c r="DL129" s="1" t="str">
        <f>수강생명단!D125</f>
        <v>손원희</v>
      </c>
      <c r="DM129" s="1" t="str">
        <f>IFERROR(VLOOKUP($CM129,'5주차'!$AA$5:$AC$400,2,FALSE),"불참")</f>
        <v>불참</v>
      </c>
      <c r="DN129" s="1" t="str">
        <f>IFERROR(VLOOKUP($CM129,'5주차'!$AA$5:$AC$400,3,FALSE),"불참")</f>
        <v>불참</v>
      </c>
      <c r="DP129" s="1">
        <v>122</v>
      </c>
      <c r="DQ129" s="1" t="str">
        <f>수강생명단!D125</f>
        <v>손원희</v>
      </c>
      <c r="DR129" s="1" t="str">
        <f>IFERROR(VLOOKUP(#REF!,'5주차'!$AF$5:$AH$400,2,FALSE),"불참")</f>
        <v>불참</v>
      </c>
      <c r="DS129" s="1" t="str">
        <f>IFERROR(VLOOKUP(#REF!,'5주차'!$AF$5:$AH$400,3,FALSE),"불참")</f>
        <v>불참</v>
      </c>
      <c r="DU129" s="1">
        <v>122</v>
      </c>
      <c r="DV129" s="1">
        <f>수강생명단!C125</f>
        <v>41369</v>
      </c>
      <c r="DW129" s="1" t="str">
        <f>IFERROR(VLOOKUP($DV129,'5주차'!$AK$5:$AL$400,2,FALSE),"불참")</f>
        <v>불참</v>
      </c>
      <c r="DX129" s="1" t="str">
        <f>IFERROR(VLOOKUP($DV129,'5주차'!$AK$5:$AL$400,2,FALSE),"불참")</f>
        <v>불참</v>
      </c>
    </row>
    <row r="130" spans="1:128" ht="21.95" customHeight="1" x14ac:dyDescent="0.15">
      <c r="A130" s="1">
        <f>수강생명단!$C126</f>
        <v>41402</v>
      </c>
      <c r="B130" s="1" t="str">
        <f>수강생명단!D126</f>
        <v>손한규</v>
      </c>
      <c r="C130" s="1" t="str">
        <f>IFERROR(IF(VLOOKUP($A130,'1주차'!$A$5:$D$393,3,FALSE)="","",VLOOKUP($A130,'1주차'!$A$5:$D$393,3,FALSE)),"")</f>
        <v>사유</v>
      </c>
      <c r="D130" s="1" t="str">
        <f>IFERROR(IF(VLOOKUP($Q130,'1주차'!$A$5:$D$393,4,FALSE)="","",VLOOKUP($B130,'1주차'!$Q$5:$S$393,3,FALSE)),"")</f>
        <v/>
      </c>
      <c r="F130" s="1">
        <f>수강생명단!C126</f>
        <v>41402</v>
      </c>
      <c r="G130" s="1" t="str">
        <f>수강생명단!D126</f>
        <v>손한규</v>
      </c>
      <c r="H130" s="1" t="str">
        <f>IFERROR(IF(VLOOKUP($F130,'1주차'!$F$5:$I$393,3,FALSE)="","",VLOOKUP($F130,'1주차'!$F$5:$I$393,3,FALSE)),"")</f>
        <v>사유</v>
      </c>
      <c r="I130" s="1" t="str">
        <f>IFERROR(IF(VLOOKUP($Q130,'1주차'!$F$5:$I$393,3,FALSE)="","",VLOOKUP($B130,'1주차'!$Q$5:$S$393,3,FALSE)),"")</f>
        <v/>
      </c>
      <c r="K130" s="1">
        <f>수강생명단!C126</f>
        <v>41402</v>
      </c>
      <c r="L130" s="1" t="str">
        <f>수강생명단!D126</f>
        <v>손한규</v>
      </c>
      <c r="M130" s="1" t="str">
        <f>IFERROR(IF(VLOOKUP($K130,'1주차'!$K$5:$N$393,3,FALSE)="","",VLOOKUP($K130,'1주차'!$K$5:$N$393,3,FALSE)),"")</f>
        <v>사유</v>
      </c>
      <c r="N130" s="1" t="str">
        <f>IFERROR(IF(VLOOKUP($Q130,'1주차'!$N$5:$KQ$393,3,FALSE)="","",VLOOKUP($B130,'1주차'!$Q$5:$S$393,3,FALSE)),"")</f>
        <v/>
      </c>
      <c r="P130" s="1">
        <f>수강생명단!C126</f>
        <v>41402</v>
      </c>
      <c r="Q130" s="1" t="str">
        <f>수강생명단!D126</f>
        <v>손한규</v>
      </c>
      <c r="R130" s="1" t="str">
        <f>IFERROR(IF(VLOOKUP($P130,'1주차'!$P$5:$S$393,3,FALSE)="","",VLOOKUP($P130,'1주차'!$P$5:$S$393,3,FALSE)),"")</f>
        <v>사유</v>
      </c>
      <c r="S130" s="1" t="str">
        <f>IFERROR(IF(VLOOKUP($P130,'1주차'!$P$5:$S$393,4,FALSE)="","",VLOOKUP($P130,'1주차'!$P$5:$S$393,4,FALSE)),"")</f>
        <v>사유</v>
      </c>
      <c r="U130" s="1">
        <f>수강생명단!C126</f>
        <v>41402</v>
      </c>
      <c r="V130" s="1" t="str">
        <f>수강생명단!D126</f>
        <v>손한규</v>
      </c>
      <c r="Z130" s="1">
        <f>수강생명단!$C126</f>
        <v>41402</v>
      </c>
      <c r="AA130" s="1" t="str">
        <f>수강생명단!D126</f>
        <v>손한규</v>
      </c>
      <c r="AB130" s="1" t="str">
        <f>IFERROR(IF(VLOOKUP($A130,'2주차'!$A$5:$D$406,3,FALSE)="","",VLOOKUP($A130,'2주차'!$A$5:$D$406,3,FALSE)),"")</f>
        <v>사유</v>
      </c>
      <c r="AC130" s="1" t="str">
        <f>IFERROR(VLOOKUP($Z130,'2주차'!$A$5:$D$400,4,FALSE)," ")</f>
        <v>사유</v>
      </c>
      <c r="AE130" s="1">
        <f>수강생명단!$C126</f>
        <v>41402</v>
      </c>
      <c r="AF130" s="1" t="str">
        <f>수강생명단!D126</f>
        <v>손한규</v>
      </c>
      <c r="AG130" s="1" t="str">
        <f>IFERROR(IF(VLOOKUP($AE130,'2주차'!$F$5:$I$406,3,FALSE)="","",VLOOKUP($F130,'2주차'!$F$5:$I$406,3,FALSE)),"")</f>
        <v>사유</v>
      </c>
      <c r="AH130" s="1" t="str">
        <f>IFERROR(VLOOKUP($AE130,'2주차'!$F$5:$I$400,4,FALSE)," ")</f>
        <v>사유</v>
      </c>
      <c r="AJ130" s="1">
        <f>수강생명단!$C126</f>
        <v>41402</v>
      </c>
      <c r="AK130" s="1" t="str">
        <f>수강생명단!D126</f>
        <v>손한규</v>
      </c>
      <c r="AL130" s="1" t="str">
        <f>IFERROR(IF(VLOOKUP($AJ130,'2주차'!$U$5:$X$406,3,FALSE)="","",VLOOKUP($F130,'2주차'!$U$5:$X$406,3,FALSE)),"")</f>
        <v>사유</v>
      </c>
      <c r="AM130" s="1" t="str">
        <f>IFERROR(VLOOKUP($AJ130,'2주차'!$U$5:$X$400,4,FALSE)," ")</f>
        <v>사유</v>
      </c>
      <c r="AO130" s="1">
        <f>수강생명단!$C126</f>
        <v>41402</v>
      </c>
      <c r="AP130" s="1" t="str">
        <f>수강생명단!D126</f>
        <v>손한규</v>
      </c>
      <c r="AQ130" s="1" t="str">
        <f>IFERROR(IF(VLOOKUP($AO130,'2주차'!$Z$5:$AC$406,3,FALSE)="","",VLOOKUP($AO130,'2주차'!$Z$5:$AC$406,3,FALSE)),"")</f>
        <v>사유</v>
      </c>
      <c r="AR130" s="1" t="str">
        <f>IFERROR(VLOOKUP($AO130,'2주차'!$Z$5:$AC$400,4,FALSE)," ")</f>
        <v>사유</v>
      </c>
      <c r="AT130" s="1">
        <f>수강생명단!$C126</f>
        <v>41402</v>
      </c>
      <c r="AU130" s="1">
        <f>수강생명단!C126</f>
        <v>41402</v>
      </c>
      <c r="AV130" s="1" t="str">
        <f>IFERROR(IF(VLOOKUP($AU130,'2주차'!$AF$5:$AI$406,3,FALSE)="","",VLOOKUP($AU130,'2주차'!$AF$5:$AI$406,3,FALSE)),"")</f>
        <v>사유</v>
      </c>
      <c r="AX130" s="1">
        <f>수강생명단!$C126</f>
        <v>41402</v>
      </c>
      <c r="AY130" s="1" t="str">
        <f>수강생명단!D126</f>
        <v>손한규</v>
      </c>
      <c r="AZ130" s="1" t="str">
        <f>IFERROR(IF(VLOOKUP($A130,'3주차'!$A$5:$D$406,3,FALSE)="","",VLOOKUP($A130,'3주차'!$A$5:$D$406,3,FALSE)),"")</f>
        <v/>
      </c>
      <c r="BA130" s="1" t="str">
        <f>IFERROR(VLOOKUP($Z130,'3주차'!$A$5:$D$400,4,FALSE)," ")</f>
        <v xml:space="preserve"> </v>
      </c>
      <c r="BC130" s="1">
        <f>수강생명단!$C126</f>
        <v>41402</v>
      </c>
      <c r="BD130" s="1" t="str">
        <f>수강생명단!D126</f>
        <v>손한규</v>
      </c>
      <c r="BE130" s="1" t="str">
        <f>IFERROR(IF(VLOOKUP($BC130,'3주차'!$F$5:$I$406,3,FALSE)="","",VLOOKUP($F130,'3주차'!$F$5:$I$406,3,FALSE)),"")</f>
        <v/>
      </c>
      <c r="BF130" s="1" t="str">
        <f>IFERROR(VLOOKUP($BC130,'3주차'!$F$5:$I$400,4,FALSE)," ")</f>
        <v xml:space="preserve"> </v>
      </c>
      <c r="BH130" s="1">
        <f>수강생명단!$C126</f>
        <v>41402</v>
      </c>
      <c r="BI130" s="1" t="str">
        <f>수강생명단!D126</f>
        <v>손한규</v>
      </c>
      <c r="BJ130" s="1" t="str">
        <f>IFERROR(IF(VLOOKUP($BH130,'3주차'!$K$5:$N$406,3,FALSE)="","",VLOOKUP($AJ130,'3주차'!$K$5:$XN$406,3,FALSE)),"")</f>
        <v/>
      </c>
      <c r="BK130" s="1" t="str">
        <f>IFERROR(VLOOKUP($BH130,'3주차'!$K$5:$N$400,4,FALSE)," ")</f>
        <v xml:space="preserve"> </v>
      </c>
      <c r="BM130" s="1">
        <f>수강생명단!$C126</f>
        <v>41402</v>
      </c>
      <c r="BN130" s="1" t="str">
        <f>수강생명단!D126</f>
        <v>손한규</v>
      </c>
      <c r="BO130" s="1" t="str">
        <f>IFERROR(IF(VLOOKUP($BM130,'3주차'!$P$5:$S$406,3,FALSE)="","",VLOOKUP($BM130,'3주차'!$P$5:$S$406,3,FALSE)),"")</f>
        <v/>
      </c>
      <c r="BP130" s="1" t="str">
        <f>IFERROR(VLOOKUP($BM130,'3주차'!$P$5:$S$400,4,FALSE)," ")</f>
        <v xml:space="preserve"> </v>
      </c>
      <c r="BR130" s="1">
        <f>수강생명단!$C126</f>
        <v>41402</v>
      </c>
      <c r="BS130" s="1">
        <f>수강생명단!C126</f>
        <v>41402</v>
      </c>
      <c r="BT130" s="1" t="str">
        <f>IFERROR(IF(VLOOKUP($BS130,'3주차'!$V$5:$X$406,3,FALSE)="","",VLOOKUP($BS130,'3주차'!$V$5:$X$406,3,FALSE)),"")</f>
        <v/>
      </c>
      <c r="BW130" s="1">
        <f>수강생명단!$C126</f>
        <v>41402</v>
      </c>
      <c r="BX130" s="1" t="str">
        <f>수강생명단!D126</f>
        <v>손한규</v>
      </c>
      <c r="BY130" s="1" t="str">
        <f>IFERROR(IF(VLOOKUP($A130,'4주차'!$A$5:$D$406,3,FALSE)="","",VLOOKUP($A130,'4주차'!$A$5:$D$406,3,FALSE)),"")</f>
        <v>탈락</v>
      </c>
      <c r="BZ130" s="1" t="str">
        <f>IFERROR(VLOOKUP($Z130,'4주차'!$A$5:$D$400,4,FALSE)," ")</f>
        <v>탈락</v>
      </c>
      <c r="CB130" s="1">
        <f>수강생명단!$C126</f>
        <v>41402</v>
      </c>
      <c r="CC130" s="1" t="str">
        <f>수강생명단!D126</f>
        <v>손한규</v>
      </c>
      <c r="CD130" s="1" t="str">
        <f>IFERROR(IF(VLOOKUP($BC130,'4주차'!$F$5:$I$406,3,FALSE)="","",VLOOKUP($F130,'4주차'!$F$5:$I$406,3,FALSE)),"")</f>
        <v>탈락</v>
      </c>
      <c r="CE130" s="1" t="str">
        <f>IFERROR(VLOOKUP($BC130,'4주차'!$F$5:$I$400,4,FALSE)," ")</f>
        <v>탈락</v>
      </c>
      <c r="CG130" s="1">
        <f>수강생명단!$C126</f>
        <v>41402</v>
      </c>
      <c r="CH130" s="1" t="str">
        <f>수강생명단!D126</f>
        <v>손한규</v>
      </c>
      <c r="CI130" s="1" t="str">
        <f>IFERROR(IF(VLOOKUP($BH130,'4주차'!$K$5:$N$406,3,FALSE)="","",VLOOKUP($AJ130,'4주차'!$K$5:$WU$406,3,FALSE)),"")</f>
        <v>탈락</v>
      </c>
      <c r="CJ130" s="1" t="str">
        <f>IFERROR(VLOOKUP($BH130,'4주차'!$K$5:$N$400,4,FALSE)," ")</f>
        <v>탈락</v>
      </c>
      <c r="CL130" s="1">
        <f>수강생명단!$C126</f>
        <v>41402</v>
      </c>
      <c r="CM130" s="1" t="str">
        <f>수강생명단!D126</f>
        <v>손한규</v>
      </c>
      <c r="CN130" s="1" t="str">
        <f>IFERROR(IF(VLOOKUP($BM130,'4주차'!$P$5:$S$406,3,FALSE)="","",VLOOKUP($BM130,'4주차'!$P$5:$S$406,3,FALSE)),"")</f>
        <v>탈락</v>
      </c>
      <c r="CO130" s="1" t="str">
        <f>IFERROR(VLOOKUP($BM130,'4주차'!$P$5:$S$400,4,FALSE)," ")</f>
        <v>탈락</v>
      </c>
      <c r="CQ130" s="1">
        <f>수강생명단!$C126</f>
        <v>41402</v>
      </c>
      <c r="CR130" s="1">
        <f>수강생명단!C126</f>
        <v>41402</v>
      </c>
      <c r="CS130" s="1" t="str">
        <f>IFERROR(IF(VLOOKUP($BS130,'4주차'!$V$5:$X$406,3,FALSE)="","",VLOOKUP($BS130,'4주차'!$V$5:$X$406,3,FALSE)),"")</f>
        <v>탈락</v>
      </c>
      <c r="CV130" s="1">
        <v>123</v>
      </c>
      <c r="CW130" s="1" t="str">
        <f>수강생명단!D126</f>
        <v>손한규</v>
      </c>
      <c r="CX130" s="1" t="str">
        <f>IFERROR(VLOOKUP($BX130,'5주차'!$B$5:$D$400,2,FALSE),"불참")</f>
        <v>불참</v>
      </c>
      <c r="CY130" s="1" t="str">
        <f>IFERROR(VLOOKUP($AY130,'5주차'!$B$5:$D$400,3,FALSE),"불참")</f>
        <v>불참</v>
      </c>
      <c r="DA130" s="1">
        <v>123</v>
      </c>
      <c r="DB130" s="1" t="str">
        <f>수강생명단!D126</f>
        <v>손한규</v>
      </c>
      <c r="DC130" s="1" t="str">
        <f>IFERROR(VLOOKUP($CC130,'5주차'!$G$5:$I$400,2,FALSE),"불참")</f>
        <v>불참</v>
      </c>
      <c r="DD130" s="1" t="str">
        <f>IFERROR(VLOOKUP($CC130,'5주차'!$G$5:$I$400,3,FALSE),"불참")</f>
        <v>불참</v>
      </c>
      <c r="DF130" s="1">
        <v>123</v>
      </c>
      <c r="DG130" s="1" t="str">
        <f>수강생명단!D126</f>
        <v>손한규</v>
      </c>
      <c r="DH130" s="1" t="str">
        <f>IFERROR(VLOOKUP($CH130,'5주차'!$V$5:$X$400,2,FALSE),"불참")</f>
        <v>불참</v>
      </c>
      <c r="DI130" s="1" t="str">
        <f>IFERROR(VLOOKUP($BI130,'5주차'!$V$5:$X$400,3,FALSE),"불참")</f>
        <v>불참</v>
      </c>
      <c r="DK130" s="1">
        <v>123</v>
      </c>
      <c r="DL130" s="1" t="str">
        <f>수강생명단!D126</f>
        <v>손한규</v>
      </c>
      <c r="DM130" s="1" t="str">
        <f>IFERROR(VLOOKUP($CM130,'5주차'!$AA$5:$AC$400,2,FALSE),"불참")</f>
        <v>불참</v>
      </c>
      <c r="DN130" s="1" t="str">
        <f>IFERROR(VLOOKUP($CM130,'5주차'!$AA$5:$AC$400,3,FALSE),"불참")</f>
        <v>불참</v>
      </c>
      <c r="DP130" s="1">
        <v>123</v>
      </c>
      <c r="DQ130" s="1" t="str">
        <f>수강생명단!D126</f>
        <v>손한규</v>
      </c>
      <c r="DR130" s="1" t="str">
        <f>IFERROR(VLOOKUP(#REF!,'5주차'!$AF$5:$AH$400,2,FALSE),"불참")</f>
        <v>불참</v>
      </c>
      <c r="DS130" s="1" t="str">
        <f>IFERROR(VLOOKUP(#REF!,'5주차'!$AF$5:$AH$400,3,FALSE),"불참")</f>
        <v>불참</v>
      </c>
      <c r="DU130" s="1">
        <v>123</v>
      </c>
      <c r="DV130" s="1">
        <f>수강생명단!C126</f>
        <v>41402</v>
      </c>
      <c r="DW130" s="1" t="str">
        <f>IFERROR(VLOOKUP($DV130,'5주차'!$AK$5:$AL$400,2,FALSE),"불참")</f>
        <v>불참</v>
      </c>
      <c r="DX130" s="1" t="str">
        <f>IFERROR(VLOOKUP($DV130,'5주차'!$AK$5:$AL$400,2,FALSE),"불참")</f>
        <v>불참</v>
      </c>
    </row>
    <row r="131" spans="1:128" ht="21.95" customHeight="1" x14ac:dyDescent="0.15">
      <c r="A131" s="1">
        <f>수강생명단!$C127</f>
        <v>45083</v>
      </c>
      <c r="B131" s="1" t="str">
        <f>수강생명단!D127</f>
        <v>송수민</v>
      </c>
      <c r="C131" s="1">
        <f>IFERROR(IF(VLOOKUP($A131,'1주차'!$A$5:$D$393,3,FALSE)="","",VLOOKUP($A131,'1주차'!$A$5:$D$393,3,FALSE)),"")</f>
        <v>95</v>
      </c>
      <c r="D131" s="1" t="str">
        <f>IFERROR(IF(VLOOKUP($Q131,'1주차'!$A$5:$D$393,4,FALSE)="","",VLOOKUP($B131,'1주차'!$Q$5:$S$393,3,FALSE)),"")</f>
        <v/>
      </c>
      <c r="F131" s="1">
        <f>수강생명단!C127</f>
        <v>45083</v>
      </c>
      <c r="G131" s="1" t="str">
        <f>수강생명단!D127</f>
        <v>송수민</v>
      </c>
      <c r="H131" s="1">
        <f>IFERROR(IF(VLOOKUP($F131,'1주차'!$F$5:$I$393,3,FALSE)="","",VLOOKUP($F131,'1주차'!$F$5:$I$393,3,FALSE)),"")</f>
        <v>95</v>
      </c>
      <c r="I131" s="1" t="str">
        <f>IFERROR(IF(VLOOKUP($Q131,'1주차'!$F$5:$I$393,3,FALSE)="","",VLOOKUP($B131,'1주차'!$Q$5:$S$393,3,FALSE)),"")</f>
        <v/>
      </c>
      <c r="K131" s="1">
        <f>수강생명단!C127</f>
        <v>45083</v>
      </c>
      <c r="L131" s="1" t="str">
        <f>수강생명단!D127</f>
        <v>송수민</v>
      </c>
      <c r="M131" s="1">
        <f>IFERROR(IF(VLOOKUP($K131,'1주차'!$K$5:$N$393,3,FALSE)="","",VLOOKUP($K131,'1주차'!$K$5:$N$393,3,FALSE)),"")</f>
        <v>85</v>
      </c>
      <c r="N131" s="1" t="str">
        <f>IFERROR(IF(VLOOKUP($Q131,'1주차'!$N$5:$KQ$393,3,FALSE)="","",VLOOKUP($B131,'1주차'!$Q$5:$S$393,3,FALSE)),"")</f>
        <v/>
      </c>
      <c r="P131" s="1">
        <f>수강생명단!C127</f>
        <v>45083</v>
      </c>
      <c r="Q131" s="1" t="str">
        <f>수강생명단!D127</f>
        <v>송수민</v>
      </c>
      <c r="R131" s="1">
        <f>IFERROR(IF(VLOOKUP($P131,'1주차'!$P$5:$S$393,3,FALSE)="","",VLOOKUP($P131,'1주차'!$P$5:$S$393,3,FALSE)),"")</f>
        <v>50</v>
      </c>
      <c r="S131" s="1">
        <f>IFERROR(IF(VLOOKUP($P131,'1주차'!$P$5:$S$393,4,FALSE)="","",VLOOKUP($P131,'1주차'!$P$5:$S$393,4,FALSE)),"")</f>
        <v>100</v>
      </c>
      <c r="U131" s="1">
        <f>수강생명단!C127</f>
        <v>45083</v>
      </c>
      <c r="V131" s="1" t="str">
        <f>수강생명단!D127</f>
        <v>송수민</v>
      </c>
      <c r="Z131" s="1">
        <f>수강생명단!$C127</f>
        <v>45083</v>
      </c>
      <c r="AA131" s="1" t="str">
        <f>수강생명단!D127</f>
        <v>송수민</v>
      </c>
      <c r="AB131" s="1">
        <f>IFERROR(IF(VLOOKUP($A131,'2주차'!$A$5:$D$406,3,FALSE)="","",VLOOKUP($A131,'2주차'!$A$5:$D$406,3,FALSE)),"")</f>
        <v>100</v>
      </c>
      <c r="AC131" s="1">
        <f>IFERROR(VLOOKUP($Z131,'2주차'!$A$5:$D$400,4,FALSE)," ")</f>
        <v>100</v>
      </c>
      <c r="AE131" s="1">
        <f>수강생명단!$C127</f>
        <v>45083</v>
      </c>
      <c r="AF131" s="1" t="str">
        <f>수강생명단!D127</f>
        <v>송수민</v>
      </c>
      <c r="AG131" s="1">
        <f>IFERROR(IF(VLOOKUP($AE131,'2주차'!$F$5:$I$406,3,FALSE)="","",VLOOKUP($F131,'2주차'!$F$5:$I$406,3,FALSE)),"")</f>
        <v>95</v>
      </c>
      <c r="AH131" s="1">
        <f>IFERROR(VLOOKUP($AE131,'2주차'!$F$5:$I$400,4,FALSE)," ")</f>
        <v>90</v>
      </c>
      <c r="AJ131" s="1">
        <f>수강생명단!$C127</f>
        <v>45083</v>
      </c>
      <c r="AK131" s="1" t="str">
        <f>수강생명단!D127</f>
        <v>송수민</v>
      </c>
      <c r="AL131" s="1">
        <f>IFERROR(IF(VLOOKUP($AJ131,'2주차'!$U$5:$X$406,3,FALSE)="","",VLOOKUP($F131,'2주차'!$U$5:$X$406,3,FALSE)),"")</f>
        <v>75</v>
      </c>
      <c r="AM131" s="1">
        <f>IFERROR(VLOOKUP($AJ131,'2주차'!$U$5:$X$400,4,FALSE)," ")</f>
        <v>90</v>
      </c>
      <c r="AO131" s="1">
        <f>수강생명단!$C127</f>
        <v>45083</v>
      </c>
      <c r="AP131" s="1" t="str">
        <f>수강생명단!D127</f>
        <v>송수민</v>
      </c>
      <c r="AQ131" s="1">
        <f>IFERROR(IF(VLOOKUP($AO131,'2주차'!$Z$5:$AC$406,3,FALSE)="","",VLOOKUP($AO131,'2주차'!$Z$5:$AC$406,3,FALSE)),"")</f>
        <v>60</v>
      </c>
      <c r="AR131" s="1">
        <f>IFERROR(VLOOKUP($AO131,'2주차'!$Z$5:$AC$400,4,FALSE)," ")</f>
        <v>80</v>
      </c>
      <c r="AT131" s="1">
        <f>수강생명단!$C127</f>
        <v>45083</v>
      </c>
      <c r="AU131" s="1">
        <f>수강생명단!C127</f>
        <v>45083</v>
      </c>
      <c r="AV131" s="1">
        <f>IFERROR(IF(VLOOKUP($AU131,'2주차'!$AF$5:$AI$406,3,FALSE)="","",VLOOKUP($AU131,'2주차'!$AF$5:$AI$406,3,FALSE)),"")</f>
        <v>95</v>
      </c>
      <c r="AX131" s="1">
        <f>수강생명단!$C127</f>
        <v>45083</v>
      </c>
      <c r="AY131" s="1" t="str">
        <f>수강생명단!D127</f>
        <v>송수민</v>
      </c>
      <c r="AZ131" s="1">
        <f>IFERROR(IF(VLOOKUP($A131,'3주차'!$A$5:$D$406,3,FALSE)="","",VLOOKUP($A131,'3주차'!$A$5:$D$406,3,FALSE)),"")</f>
        <v>85</v>
      </c>
      <c r="BA131" s="1">
        <f>IFERROR(VLOOKUP($Z131,'3주차'!$A$5:$D$400,4,FALSE)," ")</f>
        <v>100</v>
      </c>
      <c r="BC131" s="1">
        <f>수강생명단!$C127</f>
        <v>45083</v>
      </c>
      <c r="BD131" s="1" t="str">
        <f>수강생명단!D127</f>
        <v>송수민</v>
      </c>
      <c r="BE131" s="1">
        <f>IFERROR(IF(VLOOKUP($BC131,'3주차'!$F$5:$I$406,3,FALSE)="","",VLOOKUP($F131,'3주차'!$F$5:$I$406,3,FALSE)),"")</f>
        <v>80</v>
      </c>
      <c r="BF131" s="1">
        <f>IFERROR(VLOOKUP($BC131,'3주차'!$F$5:$I$400,4,FALSE)," ")</f>
        <v>80</v>
      </c>
      <c r="BH131" s="1">
        <f>수강생명단!$C127</f>
        <v>45083</v>
      </c>
      <c r="BI131" s="1" t="str">
        <f>수강생명단!D127</f>
        <v>송수민</v>
      </c>
      <c r="BJ131" s="1">
        <f>IFERROR(IF(VLOOKUP($BH131,'3주차'!$K$5:$N$406,3,FALSE)="","",VLOOKUP($AJ131,'3주차'!$K$5:$XN$406,3,FALSE)),"")</f>
        <v>75</v>
      </c>
      <c r="BK131" s="1">
        <f>IFERROR(VLOOKUP($BH131,'3주차'!$K$5:$N$400,4,FALSE)," ")</f>
        <v>80</v>
      </c>
      <c r="BM131" s="1">
        <f>수강생명단!$C127</f>
        <v>45083</v>
      </c>
      <c r="BN131" s="1" t="str">
        <f>수강생명단!D127</f>
        <v>송수민</v>
      </c>
      <c r="BO131" s="1">
        <f>IFERROR(IF(VLOOKUP($BM131,'3주차'!$P$5:$S$406,3,FALSE)="","",VLOOKUP($BM131,'3주차'!$P$5:$S$406,3,FALSE)),"")</f>
        <v>45</v>
      </c>
      <c r="BP131" s="1">
        <f>IFERROR(VLOOKUP($BM131,'3주차'!$P$5:$S$400,4,FALSE)," ")</f>
        <v>80</v>
      </c>
      <c r="BR131" s="1">
        <f>수강생명단!$C127</f>
        <v>45083</v>
      </c>
      <c r="BS131" s="1">
        <f>수강생명단!C127</f>
        <v>45083</v>
      </c>
      <c r="BT131" s="1">
        <f>IFERROR(IF(VLOOKUP($BS131,'3주차'!$V$5:$X$406,3,FALSE)="","",VLOOKUP($BS131,'3주차'!$V$5:$X$406,3,FALSE)),"")</f>
        <v>88</v>
      </c>
      <c r="BW131" s="1">
        <f>수강생명단!$C127</f>
        <v>45083</v>
      </c>
      <c r="BX131" s="1" t="str">
        <f>수강생명단!D127</f>
        <v>송수민</v>
      </c>
      <c r="BY131" s="1">
        <f>IFERROR(IF(VLOOKUP($A131,'4주차'!$A$5:$D$406,3,FALSE)="","",VLOOKUP($A131,'4주차'!$A$5:$D$406,3,FALSE)),"")</f>
        <v>70</v>
      </c>
      <c r="BZ131" s="1">
        <f>IFERROR(VLOOKUP($Z131,'4주차'!$A$5:$D$400,4,FALSE)," ")</f>
        <v>90</v>
      </c>
      <c r="CB131" s="1">
        <f>수강생명단!$C127</f>
        <v>45083</v>
      </c>
      <c r="CC131" s="1" t="str">
        <f>수강생명단!D127</f>
        <v>송수민</v>
      </c>
      <c r="CD131" s="1">
        <f>IFERROR(IF(VLOOKUP($BC131,'4주차'!$F$5:$I$406,3,FALSE)="","",VLOOKUP($F131,'4주차'!$F$5:$I$406,3,FALSE)),"")</f>
        <v>70</v>
      </c>
      <c r="CE131" s="1">
        <f>IFERROR(VLOOKUP($BC131,'4주차'!$F$5:$I$400,4,FALSE)," ")</f>
        <v>90</v>
      </c>
      <c r="CG131" s="1">
        <f>수강생명단!$C127</f>
        <v>45083</v>
      </c>
      <c r="CH131" s="1" t="str">
        <f>수강생명단!D127</f>
        <v>송수민</v>
      </c>
      <c r="CI131" s="1">
        <f>IFERROR(IF(VLOOKUP($BH131,'4주차'!$K$5:$N$406,3,FALSE)="","",VLOOKUP($AJ131,'4주차'!$K$5:$WU$406,3,FALSE)),"")</f>
        <v>70</v>
      </c>
      <c r="CJ131" s="1">
        <f>IFERROR(VLOOKUP($BH131,'4주차'!$K$5:$N$400,4,FALSE)," ")</f>
        <v>50</v>
      </c>
      <c r="CL131" s="1">
        <f>수강생명단!$C127</f>
        <v>45083</v>
      </c>
      <c r="CM131" s="1" t="str">
        <f>수강생명단!D127</f>
        <v>송수민</v>
      </c>
      <c r="CN131" s="1">
        <f>IFERROR(IF(VLOOKUP($BM131,'4주차'!$P$5:$S$406,3,FALSE)="","",VLOOKUP($BM131,'4주차'!$P$5:$S$406,3,FALSE)),"")</f>
        <v>45</v>
      </c>
      <c r="CO131" s="1">
        <f>IFERROR(VLOOKUP($BM131,'4주차'!$P$5:$S$400,4,FALSE)," ")</f>
        <v>80</v>
      </c>
      <c r="CQ131" s="1">
        <f>수강생명단!$C127</f>
        <v>45083</v>
      </c>
      <c r="CR131" s="1">
        <f>수강생명단!C127</f>
        <v>45083</v>
      </c>
      <c r="CS131" s="1">
        <f>IFERROR(IF(VLOOKUP($BS131,'4주차'!$V$5:$X$406,3,FALSE)="","",VLOOKUP($BS131,'4주차'!$V$5:$X$406,3,FALSE)),"")</f>
        <v>94</v>
      </c>
      <c r="CV131" s="1">
        <v>124</v>
      </c>
      <c r="CW131" s="1" t="str">
        <f>수강생명단!D127</f>
        <v>송수민</v>
      </c>
      <c r="CX131" s="1">
        <f>IFERROR(VLOOKUP($BX131,'5주차'!$B$5:$D$400,2,FALSE),"불참")</f>
        <v>85</v>
      </c>
      <c r="CY131" s="1">
        <f>IFERROR(VLOOKUP($AY131,'5주차'!$B$5:$D$400,3,FALSE),"불참")</f>
        <v>80</v>
      </c>
      <c r="DA131" s="1">
        <v>124</v>
      </c>
      <c r="DB131" s="1" t="str">
        <f>수강생명단!D127</f>
        <v>송수민</v>
      </c>
      <c r="DC131" s="1" t="str">
        <f>IFERROR(VLOOKUP($CC131,'5주차'!$G$5:$I$400,2,FALSE),"불참")</f>
        <v>불참</v>
      </c>
      <c r="DD131" s="1" t="str">
        <f>IFERROR(VLOOKUP($CC131,'5주차'!$G$5:$I$400,3,FALSE),"불참")</f>
        <v>불참</v>
      </c>
      <c r="DF131" s="1">
        <v>124</v>
      </c>
      <c r="DG131" s="1" t="str">
        <f>수강생명단!D127</f>
        <v>송수민</v>
      </c>
      <c r="DH131" s="1" t="str">
        <f>IFERROR(VLOOKUP($CH131,'5주차'!$V$5:$X$400,2,FALSE),"불참")</f>
        <v>불참</v>
      </c>
      <c r="DI131" s="1" t="str">
        <f>IFERROR(VLOOKUP($BI131,'5주차'!$V$5:$X$400,3,FALSE),"불참")</f>
        <v>불참</v>
      </c>
      <c r="DK131" s="1">
        <v>124</v>
      </c>
      <c r="DL131" s="1" t="str">
        <f>수강생명단!D127</f>
        <v>송수민</v>
      </c>
      <c r="DM131" s="1" t="str">
        <f>IFERROR(VLOOKUP($CM131,'5주차'!$AA$5:$AC$400,2,FALSE),"불참")</f>
        <v>불참</v>
      </c>
      <c r="DN131" s="1" t="str">
        <f>IFERROR(VLOOKUP($CM131,'5주차'!$AA$5:$AC$400,3,FALSE),"불참")</f>
        <v>불참</v>
      </c>
      <c r="DP131" s="1">
        <v>124</v>
      </c>
      <c r="DQ131" s="1" t="str">
        <f>수강생명단!D127</f>
        <v>송수민</v>
      </c>
      <c r="DR131" s="1" t="str">
        <f>IFERROR(VLOOKUP(#REF!,'5주차'!$AF$5:$AH$400,2,FALSE),"불참")</f>
        <v>불참</v>
      </c>
      <c r="DS131" s="1" t="str">
        <f>IFERROR(VLOOKUP(#REF!,'5주차'!$AF$5:$AH$400,3,FALSE),"불참")</f>
        <v>불참</v>
      </c>
      <c r="DU131" s="1">
        <v>124</v>
      </c>
      <c r="DV131" s="1">
        <f>수강생명단!C127</f>
        <v>45083</v>
      </c>
      <c r="DW131" s="1" t="str">
        <f>IFERROR(VLOOKUP($DV131,'5주차'!$AK$5:$AL$400,2,FALSE),"불참")</f>
        <v>불참</v>
      </c>
      <c r="DX131" s="1" t="str">
        <f>IFERROR(VLOOKUP($DV131,'5주차'!$AK$5:$AL$400,2,FALSE),"불참")</f>
        <v>불참</v>
      </c>
    </row>
    <row r="132" spans="1:128" ht="21.95" customHeight="1" x14ac:dyDescent="0.15">
      <c r="A132" s="1">
        <f>수강생명단!$C128</f>
        <v>41254</v>
      </c>
      <c r="B132" s="1" t="str">
        <f>수강생명단!D128</f>
        <v>송승아</v>
      </c>
      <c r="C132" s="1">
        <f>IFERROR(IF(VLOOKUP($A132,'1주차'!$A$5:$D$393,3,FALSE)="","",VLOOKUP($A132,'1주차'!$A$5:$D$393,3,FALSE)),"")</f>
        <v>40</v>
      </c>
      <c r="D132" s="1" t="str">
        <f>IFERROR(IF(VLOOKUP($Q132,'1주차'!$A$5:$D$393,4,FALSE)="","",VLOOKUP($B132,'1주차'!$Q$5:$S$393,3,FALSE)),"")</f>
        <v/>
      </c>
      <c r="F132" s="1">
        <f>수강생명단!C128</f>
        <v>41254</v>
      </c>
      <c r="G132" s="1" t="str">
        <f>수강생명단!D128</f>
        <v>송승아</v>
      </c>
      <c r="H132" s="1">
        <f>IFERROR(IF(VLOOKUP($F132,'1주차'!$F$5:$I$393,3,FALSE)="","",VLOOKUP($F132,'1주차'!$F$5:$I$393,3,FALSE)),"")</f>
        <v>60</v>
      </c>
      <c r="I132" s="1" t="str">
        <f>IFERROR(IF(VLOOKUP($Q132,'1주차'!$F$5:$I$393,3,FALSE)="","",VLOOKUP($B132,'1주차'!$Q$5:$S$393,3,FALSE)),"")</f>
        <v/>
      </c>
      <c r="K132" s="1">
        <f>수강생명단!C128</f>
        <v>41254</v>
      </c>
      <c r="L132" s="1" t="str">
        <f>수강생명단!D128</f>
        <v>송승아</v>
      </c>
      <c r="M132" s="1">
        <f>IFERROR(IF(VLOOKUP($K132,'1주차'!$K$5:$N$393,3,FALSE)="","",VLOOKUP($K132,'1주차'!$K$5:$N$393,3,FALSE)),"")</f>
        <v>50</v>
      </c>
      <c r="N132" s="1" t="str">
        <f>IFERROR(IF(VLOOKUP($Q132,'1주차'!$N$5:$KQ$393,3,FALSE)="","",VLOOKUP($B132,'1주차'!$Q$5:$S$393,3,FALSE)),"")</f>
        <v/>
      </c>
      <c r="P132" s="1">
        <f>수강생명단!C128</f>
        <v>41254</v>
      </c>
      <c r="Q132" s="1" t="str">
        <f>수강생명단!D128</f>
        <v>송승아</v>
      </c>
      <c r="R132" s="1">
        <f>IFERROR(IF(VLOOKUP($P132,'1주차'!$P$5:$S$393,3,FALSE)="","",VLOOKUP($P132,'1주차'!$P$5:$S$393,3,FALSE)),"")</f>
        <v>25</v>
      </c>
      <c r="S132" s="1">
        <f>IFERROR(IF(VLOOKUP($P132,'1주차'!$P$5:$S$393,4,FALSE)="","",VLOOKUP($P132,'1주차'!$P$5:$S$393,4,FALSE)),"")</f>
        <v>70</v>
      </c>
      <c r="U132" s="1">
        <f>수강생명단!C128</f>
        <v>41254</v>
      </c>
      <c r="V132" s="1" t="str">
        <f>수강생명단!D128</f>
        <v>송승아</v>
      </c>
      <c r="Z132" s="1">
        <f>수강생명단!$C128</f>
        <v>41254</v>
      </c>
      <c r="AA132" s="1" t="str">
        <f>수강생명단!D128</f>
        <v>송승아</v>
      </c>
      <c r="AB132" s="1">
        <f>IFERROR(IF(VLOOKUP($A132,'2주차'!$A$5:$D$406,3,FALSE)="","",VLOOKUP($A132,'2주차'!$A$5:$D$406,3,FALSE)),"")</f>
        <v>20</v>
      </c>
      <c r="AC132" s="1">
        <f>IFERROR(VLOOKUP($Z132,'2주차'!$A$5:$D$400,4,FALSE)," ")</f>
        <v>60</v>
      </c>
      <c r="AE132" s="1">
        <f>수강생명단!$C128</f>
        <v>41254</v>
      </c>
      <c r="AF132" s="1" t="str">
        <f>수강생명단!D128</f>
        <v>송승아</v>
      </c>
      <c r="AG132" s="1">
        <f>IFERROR(IF(VLOOKUP($AE132,'2주차'!$F$5:$I$406,3,FALSE)="","",VLOOKUP($F132,'2주차'!$F$5:$I$406,3,FALSE)),"")</f>
        <v>55</v>
      </c>
      <c r="AH132" s="1">
        <f>IFERROR(VLOOKUP($AE132,'2주차'!$F$5:$I$400,4,FALSE)," ")</f>
        <v>30</v>
      </c>
      <c r="AJ132" s="1">
        <f>수강생명단!$C128</f>
        <v>41254</v>
      </c>
      <c r="AK132" s="1" t="str">
        <f>수강생명단!D128</f>
        <v>송승아</v>
      </c>
      <c r="AL132" s="1">
        <f>IFERROR(IF(VLOOKUP($AJ132,'2주차'!$U$5:$X$406,3,FALSE)="","",VLOOKUP($F132,'2주차'!$U$5:$X$406,3,FALSE)),"")</f>
        <v>20</v>
      </c>
      <c r="AM132" s="1">
        <f>IFERROR(VLOOKUP($AJ132,'2주차'!$U$5:$X$400,4,FALSE)," ")</f>
        <v>50</v>
      </c>
      <c r="AO132" s="1">
        <f>수강생명단!$C128</f>
        <v>41254</v>
      </c>
      <c r="AP132" s="1" t="str">
        <f>수강생명단!D128</f>
        <v>송승아</v>
      </c>
      <c r="AQ132" s="1">
        <f>IFERROR(IF(VLOOKUP($AO132,'2주차'!$Z$5:$AC$406,3,FALSE)="","",VLOOKUP($AO132,'2주차'!$Z$5:$AC$406,3,FALSE)),"")</f>
        <v>35</v>
      </c>
      <c r="AR132" s="1">
        <f>IFERROR(VLOOKUP($AO132,'2주차'!$Z$5:$AC$400,4,FALSE)," ")</f>
        <v>40</v>
      </c>
      <c r="AT132" s="1">
        <f>수강생명단!$C128</f>
        <v>41254</v>
      </c>
      <c r="AU132" s="1">
        <f>수강생명단!C128</f>
        <v>41254</v>
      </c>
      <c r="AV132" s="1">
        <f>IFERROR(IF(VLOOKUP($AU132,'2주차'!$AF$5:$AI$406,3,FALSE)="","",VLOOKUP($AU132,'2주차'!$AF$5:$AI$406,3,FALSE)),"")</f>
        <v>58</v>
      </c>
      <c r="AX132" s="1">
        <f>수강생명단!$C128</f>
        <v>41254</v>
      </c>
      <c r="AY132" s="1" t="str">
        <f>수강생명단!D128</f>
        <v>송승아</v>
      </c>
      <c r="AZ132" s="1">
        <f>IFERROR(IF(VLOOKUP($A132,'3주차'!$A$5:$D$406,3,FALSE)="","",VLOOKUP($A132,'3주차'!$A$5:$D$406,3,FALSE)),"")</f>
        <v>40</v>
      </c>
      <c r="BA132" s="1">
        <f>IFERROR(VLOOKUP($Z132,'3주차'!$A$5:$D$400,4,FALSE)," ")</f>
        <v>60</v>
      </c>
      <c r="BC132" s="1">
        <f>수강생명단!$C128</f>
        <v>41254</v>
      </c>
      <c r="BD132" s="1" t="str">
        <f>수강생명단!D128</f>
        <v>송승아</v>
      </c>
      <c r="BE132" s="1">
        <f>IFERROR(IF(VLOOKUP($BC132,'3주차'!$F$5:$I$406,3,FALSE)="","",VLOOKUP($F132,'3주차'!$F$5:$I$406,3,FALSE)),"")</f>
        <v>35</v>
      </c>
      <c r="BF132" s="1">
        <f>IFERROR(VLOOKUP($BC132,'3주차'!$F$5:$I$400,4,FALSE)," ")</f>
        <v>40</v>
      </c>
      <c r="BH132" s="1">
        <f>수강생명단!$C128</f>
        <v>41254</v>
      </c>
      <c r="BI132" s="1" t="str">
        <f>수강생명단!D128</f>
        <v>송승아</v>
      </c>
      <c r="BJ132" s="1">
        <f>IFERROR(IF(VLOOKUP($BH132,'3주차'!$K$5:$N$406,3,FALSE)="","",VLOOKUP($AJ132,'3주차'!$K$5:$XN$406,3,FALSE)),"")</f>
        <v>25</v>
      </c>
      <c r="BK132" s="1">
        <f>IFERROR(VLOOKUP($BH132,'3주차'!$K$5:$N$400,4,FALSE)," ")</f>
        <v>60</v>
      </c>
      <c r="BM132" s="1">
        <f>수강생명단!$C128</f>
        <v>41254</v>
      </c>
      <c r="BN132" s="1" t="str">
        <f>수강생명단!D128</f>
        <v>송승아</v>
      </c>
      <c r="BO132" s="1">
        <f>IFERROR(IF(VLOOKUP($BM132,'3주차'!$P$5:$S$406,3,FALSE)="","",VLOOKUP($BM132,'3주차'!$P$5:$S$406,3,FALSE)),"")</f>
        <v>20</v>
      </c>
      <c r="BP132" s="1">
        <f>IFERROR(VLOOKUP($BM132,'3주차'!$P$5:$S$400,4,FALSE)," ")</f>
        <v>40</v>
      </c>
      <c r="BR132" s="1">
        <f>수강생명단!$C128</f>
        <v>41254</v>
      </c>
      <c r="BS132" s="1">
        <f>수강생명단!C128</f>
        <v>41254</v>
      </c>
      <c r="BT132" s="1">
        <f>IFERROR(IF(VLOOKUP($BS132,'3주차'!$V$5:$X$406,3,FALSE)="","",VLOOKUP($BS132,'3주차'!$V$5:$X$406,3,FALSE)),"")</f>
        <v>63</v>
      </c>
      <c r="BW132" s="1">
        <f>수강생명단!$C128</f>
        <v>41254</v>
      </c>
      <c r="BX132" s="1" t="str">
        <f>수강생명단!D128</f>
        <v>송승아</v>
      </c>
      <c r="BY132" s="1">
        <f>IFERROR(IF(VLOOKUP($A132,'4주차'!$A$5:$D$406,3,FALSE)="","",VLOOKUP($A132,'4주차'!$A$5:$D$406,3,FALSE)),"")</f>
        <v>30</v>
      </c>
      <c r="BZ132" s="1">
        <f>IFERROR(VLOOKUP($Z132,'4주차'!$A$5:$D$400,4,FALSE)," ")</f>
        <v>60</v>
      </c>
      <c r="CB132" s="1">
        <f>수강생명단!$C128</f>
        <v>41254</v>
      </c>
      <c r="CC132" s="1" t="str">
        <f>수강생명단!D128</f>
        <v>송승아</v>
      </c>
      <c r="CD132" s="1">
        <f>IFERROR(IF(VLOOKUP($BC132,'4주차'!$F$5:$I$406,3,FALSE)="","",VLOOKUP($F132,'4주차'!$F$5:$I$406,3,FALSE)),"")</f>
        <v>65</v>
      </c>
      <c r="CE132" s="1">
        <f>IFERROR(VLOOKUP($BC132,'4주차'!$F$5:$I$400,4,FALSE)," ")</f>
        <v>60</v>
      </c>
      <c r="CG132" s="1">
        <f>수강생명단!$C128</f>
        <v>41254</v>
      </c>
      <c r="CH132" s="1" t="str">
        <f>수강생명단!D128</f>
        <v>송승아</v>
      </c>
      <c r="CI132" s="1">
        <f>IFERROR(IF(VLOOKUP($BH132,'4주차'!$K$5:$N$406,3,FALSE)="","",VLOOKUP($AJ132,'4주차'!$K$5:$WU$406,3,FALSE)),"")</f>
        <v>45</v>
      </c>
      <c r="CJ132" s="1">
        <f>IFERROR(VLOOKUP($BH132,'4주차'!$K$5:$N$400,4,FALSE)," ")</f>
        <v>40</v>
      </c>
      <c r="CL132" s="1">
        <f>수강생명단!$C128</f>
        <v>41254</v>
      </c>
      <c r="CM132" s="1" t="str">
        <f>수강생명단!D128</f>
        <v>송승아</v>
      </c>
      <c r="CN132" s="1">
        <f>IFERROR(IF(VLOOKUP($BM132,'4주차'!$P$5:$S$406,3,FALSE)="","",VLOOKUP($BM132,'4주차'!$P$5:$S$406,3,FALSE)),"")</f>
        <v>40</v>
      </c>
      <c r="CO132" s="1">
        <f>IFERROR(VLOOKUP($BM132,'4주차'!$P$5:$S$400,4,FALSE)," ")</f>
        <v>30</v>
      </c>
      <c r="CQ132" s="1">
        <f>수강생명단!$C128</f>
        <v>41254</v>
      </c>
      <c r="CR132" s="1">
        <f>수강생명단!C128</f>
        <v>41254</v>
      </c>
      <c r="CS132" s="1">
        <f>IFERROR(IF(VLOOKUP($BS132,'4주차'!$V$5:$X$406,3,FALSE)="","",VLOOKUP($BS132,'4주차'!$V$5:$X$406,3,FALSE)),"")</f>
        <v>64</v>
      </c>
      <c r="CV132" s="1">
        <v>125</v>
      </c>
      <c r="CW132" s="1" t="str">
        <f>수강생명단!D128</f>
        <v>송승아</v>
      </c>
      <c r="CX132" s="1">
        <f>IFERROR(VLOOKUP($BX132,'5주차'!$B$5:$D$400,2,FALSE),"불참")</f>
        <v>20</v>
      </c>
      <c r="CY132" s="1">
        <f>IFERROR(VLOOKUP($AY132,'5주차'!$B$5:$D$400,3,FALSE),"불참")</f>
        <v>50</v>
      </c>
      <c r="DA132" s="1">
        <v>125</v>
      </c>
      <c r="DB132" s="1" t="str">
        <f>수강생명단!D128</f>
        <v>송승아</v>
      </c>
      <c r="DC132" s="1" t="str">
        <f>IFERROR(VLOOKUP($CC132,'5주차'!$G$5:$I$400,2,FALSE),"불참")</f>
        <v>불참</v>
      </c>
      <c r="DD132" s="1" t="str">
        <f>IFERROR(VLOOKUP($CC132,'5주차'!$G$5:$I$400,3,FALSE),"불참")</f>
        <v>불참</v>
      </c>
      <c r="DF132" s="1">
        <v>125</v>
      </c>
      <c r="DG132" s="1" t="str">
        <f>수강생명단!D128</f>
        <v>송승아</v>
      </c>
      <c r="DH132" s="1" t="str">
        <f>IFERROR(VLOOKUP($CH132,'5주차'!$V$5:$X$400,2,FALSE),"불참")</f>
        <v>불참</v>
      </c>
      <c r="DI132" s="1" t="str">
        <f>IFERROR(VLOOKUP($BI132,'5주차'!$V$5:$X$400,3,FALSE),"불참")</f>
        <v>불참</v>
      </c>
      <c r="DK132" s="1">
        <v>125</v>
      </c>
      <c r="DL132" s="1" t="str">
        <f>수강생명단!D128</f>
        <v>송승아</v>
      </c>
      <c r="DM132" s="1" t="str">
        <f>IFERROR(VLOOKUP($CM132,'5주차'!$AA$5:$AC$400,2,FALSE),"불참")</f>
        <v>불참</v>
      </c>
      <c r="DN132" s="1" t="str">
        <f>IFERROR(VLOOKUP($CM132,'5주차'!$AA$5:$AC$400,3,FALSE),"불참")</f>
        <v>불참</v>
      </c>
      <c r="DP132" s="1">
        <v>125</v>
      </c>
      <c r="DQ132" s="1" t="str">
        <f>수강생명단!D128</f>
        <v>송승아</v>
      </c>
      <c r="DR132" s="1" t="str">
        <f>IFERROR(VLOOKUP(#REF!,'5주차'!$AF$5:$AH$400,2,FALSE),"불참")</f>
        <v>불참</v>
      </c>
      <c r="DS132" s="1" t="str">
        <f>IFERROR(VLOOKUP(#REF!,'5주차'!$AF$5:$AH$400,3,FALSE),"불참")</f>
        <v>불참</v>
      </c>
      <c r="DU132" s="1">
        <v>125</v>
      </c>
      <c r="DV132" s="1">
        <f>수강생명단!C128</f>
        <v>41254</v>
      </c>
      <c r="DW132" s="1" t="str">
        <f>IFERROR(VLOOKUP($DV132,'5주차'!$AK$5:$AL$400,2,FALSE),"불참")</f>
        <v>불참</v>
      </c>
      <c r="DX132" s="1" t="str">
        <f>IFERROR(VLOOKUP($DV132,'5주차'!$AK$5:$AL$400,2,FALSE),"불참")</f>
        <v>불참</v>
      </c>
    </row>
    <row r="133" spans="1:128" ht="21.95" customHeight="1" x14ac:dyDescent="0.15">
      <c r="A133" s="1">
        <f>수강생명단!$C129</f>
        <v>28722</v>
      </c>
      <c r="B133" s="1" t="str">
        <f>수강생명단!D129</f>
        <v>송영서</v>
      </c>
      <c r="C133" s="1">
        <f>IFERROR(IF(VLOOKUP($A133,'1주차'!$A$5:$D$393,3,FALSE)="","",VLOOKUP($A133,'1주차'!$A$5:$D$393,3,FALSE)),"")</f>
        <v>85</v>
      </c>
      <c r="D133" s="1" t="str">
        <f>IFERROR(IF(VLOOKUP($Q133,'1주차'!$A$5:$D$393,4,FALSE)="","",VLOOKUP($B133,'1주차'!$Q$5:$S$393,3,FALSE)),"")</f>
        <v/>
      </c>
      <c r="F133" s="1">
        <f>수강생명단!C129</f>
        <v>28722</v>
      </c>
      <c r="G133" s="1" t="str">
        <f>수강생명단!D129</f>
        <v>송영서</v>
      </c>
      <c r="H133" s="1">
        <f>IFERROR(IF(VLOOKUP($F133,'1주차'!$F$5:$I$393,3,FALSE)="","",VLOOKUP($F133,'1주차'!$F$5:$I$393,3,FALSE)),"")</f>
        <v>85</v>
      </c>
      <c r="I133" s="1" t="str">
        <f>IFERROR(IF(VLOOKUP($Q133,'1주차'!$F$5:$I$393,3,FALSE)="","",VLOOKUP($B133,'1주차'!$Q$5:$S$393,3,FALSE)),"")</f>
        <v/>
      </c>
      <c r="K133" s="1">
        <f>수강생명단!C129</f>
        <v>28722</v>
      </c>
      <c r="L133" s="1" t="str">
        <f>수강생명단!D129</f>
        <v>송영서</v>
      </c>
      <c r="M133" s="1">
        <f>IFERROR(IF(VLOOKUP($K133,'1주차'!$K$5:$N$393,3,FALSE)="","",VLOOKUP($K133,'1주차'!$K$5:$N$393,3,FALSE)),"")</f>
        <v>95</v>
      </c>
      <c r="N133" s="1" t="str">
        <f>IFERROR(IF(VLOOKUP($Q133,'1주차'!$N$5:$KQ$393,3,FALSE)="","",VLOOKUP($B133,'1주차'!$Q$5:$S$393,3,FALSE)),"")</f>
        <v/>
      </c>
      <c r="P133" s="1">
        <f>수강생명단!C129</f>
        <v>28722</v>
      </c>
      <c r="Q133" s="1" t="str">
        <f>수강생명단!D129</f>
        <v>송영서</v>
      </c>
      <c r="R133" s="1">
        <f>IFERROR(IF(VLOOKUP($P133,'1주차'!$P$5:$S$393,3,FALSE)="","",VLOOKUP($P133,'1주차'!$P$5:$S$393,3,FALSE)),"")</f>
        <v>85</v>
      </c>
      <c r="S133" s="1">
        <f>IFERROR(IF(VLOOKUP($P133,'1주차'!$P$5:$S$393,4,FALSE)="","",VLOOKUP($P133,'1주차'!$P$5:$S$393,4,FALSE)),"")</f>
        <v>100</v>
      </c>
      <c r="U133" s="1">
        <f>수강생명단!C129</f>
        <v>28722</v>
      </c>
      <c r="V133" s="1" t="str">
        <f>수강생명단!D129</f>
        <v>송영서</v>
      </c>
      <c r="Z133" s="1">
        <f>수강생명단!$C129</f>
        <v>28722</v>
      </c>
      <c r="AA133" s="1" t="str">
        <f>수강생명단!D129</f>
        <v>송영서</v>
      </c>
      <c r="AB133" s="1">
        <f>IFERROR(IF(VLOOKUP($A133,'2주차'!$A$5:$D$406,3,FALSE)="","",VLOOKUP($A133,'2주차'!$A$5:$D$406,3,FALSE)),"")</f>
        <v>85</v>
      </c>
      <c r="AC133" s="1">
        <f>IFERROR(VLOOKUP($Z133,'2주차'!$A$5:$D$400,4,FALSE)," ")</f>
        <v>90</v>
      </c>
      <c r="AE133" s="1">
        <f>수강생명단!$C129</f>
        <v>28722</v>
      </c>
      <c r="AF133" s="1" t="str">
        <f>수강생명단!D129</f>
        <v>송영서</v>
      </c>
      <c r="AG133" s="1">
        <f>IFERROR(IF(VLOOKUP($AE133,'2주차'!$F$5:$I$406,3,FALSE)="","",VLOOKUP($F133,'2주차'!$F$5:$I$406,3,FALSE)),"")</f>
        <v>75</v>
      </c>
      <c r="AH133" s="1">
        <f>IFERROR(VLOOKUP($AE133,'2주차'!$F$5:$I$400,4,FALSE)," ")</f>
        <v>60</v>
      </c>
      <c r="AJ133" s="1">
        <f>수강생명단!$C129</f>
        <v>28722</v>
      </c>
      <c r="AK133" s="1" t="str">
        <f>수강생명단!D129</f>
        <v>송영서</v>
      </c>
      <c r="AL133" s="1">
        <f>IFERROR(IF(VLOOKUP($AJ133,'2주차'!$U$5:$X$406,3,FALSE)="","",VLOOKUP($F133,'2주차'!$U$5:$X$406,3,FALSE)),"")</f>
        <v>80</v>
      </c>
      <c r="AM133" s="1">
        <f>IFERROR(VLOOKUP($AJ133,'2주차'!$U$5:$X$400,4,FALSE)," ")</f>
        <v>70</v>
      </c>
      <c r="AO133" s="1">
        <f>수강생명단!$C129</f>
        <v>28722</v>
      </c>
      <c r="AP133" s="1" t="str">
        <f>수강생명단!D129</f>
        <v>송영서</v>
      </c>
      <c r="AQ133" s="1">
        <f>IFERROR(IF(VLOOKUP($AO133,'2주차'!$Z$5:$AC$406,3,FALSE)="","",VLOOKUP($AO133,'2주차'!$Z$5:$AC$406,3,FALSE)),"")</f>
        <v>80</v>
      </c>
      <c r="AR133" s="1">
        <f>IFERROR(VLOOKUP($AO133,'2주차'!$Z$5:$AC$400,4,FALSE)," ")</f>
        <v>80</v>
      </c>
      <c r="AT133" s="1">
        <f>수강생명단!$C129</f>
        <v>28722</v>
      </c>
      <c r="AU133" s="1">
        <f>수강생명단!C129</f>
        <v>28722</v>
      </c>
      <c r="AV133" s="1">
        <f>IFERROR(IF(VLOOKUP($AU133,'2주차'!$AF$5:$AI$406,3,FALSE)="","",VLOOKUP($AU133,'2주차'!$AF$5:$AI$406,3,FALSE)),"")</f>
        <v>98</v>
      </c>
      <c r="AX133" s="1">
        <f>수강생명단!$C129</f>
        <v>28722</v>
      </c>
      <c r="AY133" s="1" t="str">
        <f>수강생명단!D129</f>
        <v>송영서</v>
      </c>
      <c r="AZ133" s="1">
        <f>IFERROR(IF(VLOOKUP($A133,'3주차'!$A$5:$D$406,3,FALSE)="","",VLOOKUP($A133,'3주차'!$A$5:$D$406,3,FALSE)),"")</f>
        <v>95</v>
      </c>
      <c r="BA133" s="1">
        <f>IFERROR(VLOOKUP($Z133,'3주차'!$A$5:$D$400,4,FALSE)," ")</f>
        <v>100</v>
      </c>
      <c r="BC133" s="1">
        <f>수강생명단!$C129</f>
        <v>28722</v>
      </c>
      <c r="BD133" s="1" t="str">
        <f>수강생명단!D129</f>
        <v>송영서</v>
      </c>
      <c r="BE133" s="1">
        <f>IFERROR(IF(VLOOKUP($BC133,'3주차'!$F$5:$I$406,3,FALSE)="","",VLOOKUP($F133,'3주차'!$F$5:$I$406,3,FALSE)),"")</f>
        <v>95</v>
      </c>
      <c r="BF133" s="1">
        <f>IFERROR(VLOOKUP($BC133,'3주차'!$F$5:$I$400,4,FALSE)," ")</f>
        <v>100</v>
      </c>
      <c r="BH133" s="1">
        <f>수강생명단!$C129</f>
        <v>28722</v>
      </c>
      <c r="BI133" s="1" t="str">
        <f>수강생명단!D129</f>
        <v>송영서</v>
      </c>
      <c r="BJ133" s="1">
        <f>IFERROR(IF(VLOOKUP($BH133,'3주차'!$K$5:$N$406,3,FALSE)="","",VLOOKUP($AJ133,'3주차'!$K$5:$XN$406,3,FALSE)),"")</f>
        <v>85</v>
      </c>
      <c r="BK133" s="1">
        <f>IFERROR(VLOOKUP($BH133,'3주차'!$K$5:$N$400,4,FALSE)," ")</f>
        <v>90</v>
      </c>
      <c r="BM133" s="1">
        <f>수강생명단!$C129</f>
        <v>28722</v>
      </c>
      <c r="BN133" s="1" t="str">
        <f>수강생명단!D129</f>
        <v>송영서</v>
      </c>
      <c r="BO133" s="1">
        <f>IFERROR(IF(VLOOKUP($BM133,'3주차'!$P$5:$S$406,3,FALSE)="","",VLOOKUP($BM133,'3주차'!$P$5:$S$406,3,FALSE)),"")</f>
        <v>85</v>
      </c>
      <c r="BP133" s="1">
        <f>IFERROR(VLOOKUP($BM133,'3주차'!$P$5:$S$400,4,FALSE)," ")</f>
        <v>90</v>
      </c>
      <c r="BR133" s="1">
        <f>수강생명단!$C129</f>
        <v>28722</v>
      </c>
      <c r="BS133" s="1">
        <f>수강생명단!C129</f>
        <v>28722</v>
      </c>
      <c r="BT133" s="1">
        <f>IFERROR(IF(VLOOKUP($BS133,'3주차'!$V$5:$X$406,3,FALSE)="","",VLOOKUP($BS133,'3주차'!$V$5:$X$406,3,FALSE)),"")</f>
        <v>99</v>
      </c>
      <c r="BW133" s="1">
        <f>수강생명단!$C129</f>
        <v>28722</v>
      </c>
      <c r="BX133" s="1" t="str">
        <f>수강생명단!D129</f>
        <v>송영서</v>
      </c>
      <c r="BY133" s="1">
        <f>IFERROR(IF(VLOOKUP($A133,'4주차'!$A$5:$D$406,3,FALSE)="","",VLOOKUP($A133,'4주차'!$A$5:$D$406,3,FALSE)),"")</f>
        <v>90</v>
      </c>
      <c r="BZ133" s="1">
        <f>IFERROR(VLOOKUP($Z133,'4주차'!$A$5:$D$400,4,FALSE)," ")</f>
        <v>60</v>
      </c>
      <c r="CB133" s="1">
        <f>수강생명단!$C129</f>
        <v>28722</v>
      </c>
      <c r="CC133" s="1" t="str">
        <f>수강생명단!D129</f>
        <v>송영서</v>
      </c>
      <c r="CD133" s="1">
        <f>IFERROR(IF(VLOOKUP($BC133,'4주차'!$F$5:$I$406,3,FALSE)="","",VLOOKUP($F133,'4주차'!$F$5:$I$406,3,FALSE)),"")</f>
        <v>80</v>
      </c>
      <c r="CE133" s="1">
        <f>IFERROR(VLOOKUP($BC133,'4주차'!$F$5:$I$400,4,FALSE)," ")</f>
        <v>90</v>
      </c>
      <c r="CG133" s="1">
        <f>수강생명단!$C129</f>
        <v>28722</v>
      </c>
      <c r="CH133" s="1" t="str">
        <f>수강생명단!D129</f>
        <v>송영서</v>
      </c>
      <c r="CI133" s="1">
        <f>IFERROR(IF(VLOOKUP($BH133,'4주차'!$K$5:$N$406,3,FALSE)="","",VLOOKUP($AJ133,'4주차'!$K$5:$WU$406,3,FALSE)),"")</f>
        <v>65</v>
      </c>
      <c r="CJ133" s="1">
        <f>IFERROR(VLOOKUP($BH133,'4주차'!$K$5:$N$400,4,FALSE)," ")</f>
        <v>90</v>
      </c>
      <c r="CL133" s="1">
        <f>수강생명단!$C129</f>
        <v>28722</v>
      </c>
      <c r="CM133" s="1" t="str">
        <f>수강생명단!D129</f>
        <v>송영서</v>
      </c>
      <c r="CN133" s="1">
        <f>IFERROR(IF(VLOOKUP($BM133,'4주차'!$P$5:$S$406,3,FALSE)="","",VLOOKUP($BM133,'4주차'!$P$5:$S$406,3,FALSE)),"")</f>
        <v>85</v>
      </c>
      <c r="CO133" s="1">
        <f>IFERROR(VLOOKUP($BM133,'4주차'!$P$5:$S$400,4,FALSE)," ")</f>
        <v>80</v>
      </c>
      <c r="CQ133" s="1">
        <f>수강생명단!$C129</f>
        <v>28722</v>
      </c>
      <c r="CR133" s="1">
        <f>수강생명단!C129</f>
        <v>28722</v>
      </c>
      <c r="CS133" s="1">
        <f>IFERROR(IF(VLOOKUP($BS133,'4주차'!$V$5:$X$406,3,FALSE)="","",VLOOKUP($BS133,'4주차'!$V$5:$X$406,3,FALSE)),"")</f>
        <v>100</v>
      </c>
      <c r="CV133" s="1">
        <v>126</v>
      </c>
      <c r="CW133" s="1" t="str">
        <f>수강생명단!D129</f>
        <v>송영서</v>
      </c>
      <c r="CX133" s="1">
        <f>IFERROR(VLOOKUP($BX133,'5주차'!$B$5:$D$400,2,FALSE),"불참")</f>
        <v>95</v>
      </c>
      <c r="CY133" s="1">
        <f>IFERROR(VLOOKUP($AY133,'5주차'!$B$5:$D$400,3,FALSE),"불참")</f>
        <v>60</v>
      </c>
      <c r="DA133" s="1">
        <v>126</v>
      </c>
      <c r="DB133" s="1" t="str">
        <f>수강생명단!D129</f>
        <v>송영서</v>
      </c>
      <c r="DC133" s="1" t="str">
        <f>IFERROR(VLOOKUP($CC133,'5주차'!$G$5:$I$400,2,FALSE),"불참")</f>
        <v>불참</v>
      </c>
      <c r="DD133" s="1" t="str">
        <f>IFERROR(VLOOKUP($CC133,'5주차'!$G$5:$I$400,3,FALSE),"불참")</f>
        <v>불참</v>
      </c>
      <c r="DF133" s="1">
        <v>126</v>
      </c>
      <c r="DG133" s="1" t="str">
        <f>수강생명단!D129</f>
        <v>송영서</v>
      </c>
      <c r="DH133" s="1" t="str">
        <f>IFERROR(VLOOKUP($CH133,'5주차'!$V$5:$X$400,2,FALSE),"불참")</f>
        <v>불참</v>
      </c>
      <c r="DI133" s="1" t="str">
        <f>IFERROR(VLOOKUP($BI133,'5주차'!$V$5:$X$400,3,FALSE),"불참")</f>
        <v>불참</v>
      </c>
      <c r="DK133" s="1">
        <v>126</v>
      </c>
      <c r="DL133" s="1" t="str">
        <f>수강생명단!D129</f>
        <v>송영서</v>
      </c>
      <c r="DM133" s="1" t="str">
        <f>IFERROR(VLOOKUP($CM133,'5주차'!$AA$5:$AC$400,2,FALSE),"불참")</f>
        <v>불참</v>
      </c>
      <c r="DN133" s="1" t="str">
        <f>IFERROR(VLOOKUP($CM133,'5주차'!$AA$5:$AC$400,3,FALSE),"불참")</f>
        <v>불참</v>
      </c>
      <c r="DP133" s="1">
        <v>126</v>
      </c>
      <c r="DQ133" s="1" t="str">
        <f>수강생명단!D129</f>
        <v>송영서</v>
      </c>
      <c r="DR133" s="1" t="str">
        <f>IFERROR(VLOOKUP(#REF!,'5주차'!$AF$5:$AH$400,2,FALSE),"불참")</f>
        <v>불참</v>
      </c>
      <c r="DS133" s="1" t="str">
        <f>IFERROR(VLOOKUP(#REF!,'5주차'!$AF$5:$AH$400,3,FALSE),"불참")</f>
        <v>불참</v>
      </c>
      <c r="DU133" s="1">
        <v>126</v>
      </c>
      <c r="DV133" s="1">
        <f>수강생명단!C129</f>
        <v>28722</v>
      </c>
      <c r="DW133" s="1" t="str">
        <f>IFERROR(VLOOKUP($DV133,'5주차'!$AK$5:$AL$400,2,FALSE),"불참")</f>
        <v>불참</v>
      </c>
      <c r="DX133" s="1" t="str">
        <f>IFERROR(VLOOKUP($DV133,'5주차'!$AK$5:$AL$400,2,FALSE),"불참")</f>
        <v>불참</v>
      </c>
    </row>
    <row r="134" spans="1:128" ht="21.95" customHeight="1" x14ac:dyDescent="0.15">
      <c r="A134" s="1">
        <f>수강생명단!$C130</f>
        <v>45053</v>
      </c>
      <c r="B134" s="1" t="str">
        <f>수강생명단!D130</f>
        <v>송치원</v>
      </c>
      <c r="C134" s="1">
        <f>IFERROR(IF(VLOOKUP($A134,'1주차'!$A$5:$D$393,3,FALSE)="","",VLOOKUP($A134,'1주차'!$A$5:$D$393,3,FALSE)),"")</f>
        <v>95</v>
      </c>
      <c r="D134" s="1" t="str">
        <f>IFERROR(IF(VLOOKUP($Q134,'1주차'!$A$5:$D$393,4,FALSE)="","",VLOOKUP($B134,'1주차'!$Q$5:$S$393,3,FALSE)),"")</f>
        <v/>
      </c>
      <c r="F134" s="1">
        <f>수강생명단!C130</f>
        <v>45053</v>
      </c>
      <c r="G134" s="1" t="str">
        <f>수강생명단!D130</f>
        <v>송치원</v>
      </c>
      <c r="H134" s="1">
        <f>IFERROR(IF(VLOOKUP($F134,'1주차'!$F$5:$I$393,3,FALSE)="","",VLOOKUP($F134,'1주차'!$F$5:$I$393,3,FALSE)),"")</f>
        <v>80</v>
      </c>
      <c r="I134" s="1" t="str">
        <f>IFERROR(IF(VLOOKUP($Q134,'1주차'!$F$5:$I$393,3,FALSE)="","",VLOOKUP($B134,'1주차'!$Q$5:$S$393,3,FALSE)),"")</f>
        <v/>
      </c>
      <c r="K134" s="1">
        <f>수강생명단!C130</f>
        <v>45053</v>
      </c>
      <c r="L134" s="1" t="str">
        <f>수강생명단!D130</f>
        <v>송치원</v>
      </c>
      <c r="M134" s="1">
        <f>IFERROR(IF(VLOOKUP($K134,'1주차'!$K$5:$N$393,3,FALSE)="","",VLOOKUP($K134,'1주차'!$K$5:$N$393,3,FALSE)),"")</f>
        <v>90</v>
      </c>
      <c r="N134" s="1" t="str">
        <f>IFERROR(IF(VLOOKUP($Q134,'1주차'!$N$5:$KQ$393,3,FALSE)="","",VLOOKUP($B134,'1주차'!$Q$5:$S$393,3,FALSE)),"")</f>
        <v/>
      </c>
      <c r="P134" s="1">
        <f>수강생명단!C130</f>
        <v>45053</v>
      </c>
      <c r="Q134" s="1" t="str">
        <f>수강생명단!D130</f>
        <v>송치원</v>
      </c>
      <c r="R134" s="1">
        <f>IFERROR(IF(VLOOKUP($P134,'1주차'!$P$5:$S$393,3,FALSE)="","",VLOOKUP($P134,'1주차'!$P$5:$S$393,3,FALSE)),"")</f>
        <v>100</v>
      </c>
      <c r="S134" s="1">
        <f>IFERROR(IF(VLOOKUP($P134,'1주차'!$P$5:$S$393,4,FALSE)="","",VLOOKUP($P134,'1주차'!$P$5:$S$393,4,FALSE)),"")</f>
        <v>100</v>
      </c>
      <c r="U134" s="1">
        <f>수강생명단!C130</f>
        <v>45053</v>
      </c>
      <c r="V134" s="1" t="str">
        <f>수강생명단!D130</f>
        <v>송치원</v>
      </c>
      <c r="Z134" s="1">
        <f>수강생명단!$C130</f>
        <v>45053</v>
      </c>
      <c r="AA134" s="1" t="str">
        <f>수강생명단!D130</f>
        <v>송치원</v>
      </c>
      <c r="AB134" s="1">
        <f>IFERROR(IF(VLOOKUP($A134,'2주차'!$A$5:$D$406,3,FALSE)="","",VLOOKUP($A134,'2주차'!$A$5:$D$406,3,FALSE)),"")</f>
        <v>95</v>
      </c>
      <c r="AC134" s="1">
        <f>IFERROR(VLOOKUP($Z134,'2주차'!$A$5:$D$400,4,FALSE)," ")</f>
        <v>90</v>
      </c>
      <c r="AE134" s="1">
        <f>수강생명단!$C130</f>
        <v>45053</v>
      </c>
      <c r="AF134" s="1" t="str">
        <f>수강생명단!D130</f>
        <v>송치원</v>
      </c>
      <c r="AG134" s="1" t="str">
        <f>IFERROR(IF(VLOOKUP($AE134,'2주차'!$F$5:$I$406,3,FALSE)="","",VLOOKUP($F134,'2주차'!$F$5:$I$406,3,FALSE)),"")</f>
        <v/>
      </c>
      <c r="AH134" s="1" t="str">
        <f>IFERROR(VLOOKUP($AE134,'2주차'!$F$5:$I$400,4,FALSE)," ")</f>
        <v xml:space="preserve"> </v>
      </c>
      <c r="AJ134" s="1">
        <f>수강생명단!$C130</f>
        <v>45053</v>
      </c>
      <c r="AK134" s="1" t="str">
        <f>수강생명단!D130</f>
        <v>송치원</v>
      </c>
      <c r="AL134" s="1">
        <f>IFERROR(IF(VLOOKUP($AJ134,'2주차'!$U$5:$X$406,3,FALSE)="","",VLOOKUP($F134,'2주차'!$U$5:$X$406,3,FALSE)),"")</f>
        <v>75</v>
      </c>
      <c r="AM134" s="1">
        <f>IFERROR(VLOOKUP($AJ134,'2주차'!$U$5:$X$400,4,FALSE)," ")</f>
        <v>90</v>
      </c>
      <c r="AO134" s="1">
        <f>수강생명단!$C130</f>
        <v>45053</v>
      </c>
      <c r="AP134" s="1" t="str">
        <f>수강생명단!D130</f>
        <v>송치원</v>
      </c>
      <c r="AQ134" s="1">
        <f>IFERROR(IF(VLOOKUP($AO134,'2주차'!$Z$5:$AC$406,3,FALSE)="","",VLOOKUP($AO134,'2주차'!$Z$5:$AC$406,3,FALSE)),"")</f>
        <v>80</v>
      </c>
      <c r="AR134" s="1">
        <f>IFERROR(VLOOKUP($AO134,'2주차'!$Z$5:$AC$400,4,FALSE)," ")</f>
        <v>90</v>
      </c>
      <c r="AT134" s="1">
        <f>수강생명단!$C130</f>
        <v>45053</v>
      </c>
      <c r="AU134" s="1">
        <f>수강생명단!C130</f>
        <v>45053</v>
      </c>
      <c r="AV134" s="1" t="str">
        <f>IFERROR(IF(VLOOKUP($AU134,'2주차'!$AF$5:$AI$406,3,FALSE)="","",VLOOKUP($AU134,'2주차'!$AF$5:$AI$406,3,FALSE)),"")</f>
        <v/>
      </c>
      <c r="AX134" s="1">
        <f>수강생명단!$C130</f>
        <v>45053</v>
      </c>
      <c r="AY134" s="1" t="str">
        <f>수강생명단!D130</f>
        <v>송치원</v>
      </c>
      <c r="AZ134" s="1">
        <f>IFERROR(IF(VLOOKUP($A134,'3주차'!$A$5:$D$406,3,FALSE)="","",VLOOKUP($A134,'3주차'!$A$5:$D$406,3,FALSE)),"")</f>
        <v>95</v>
      </c>
      <c r="BA134" s="1">
        <f>IFERROR(VLOOKUP($Z134,'3주차'!$A$5:$D$400,4,FALSE)," ")</f>
        <v>100</v>
      </c>
      <c r="BC134" s="1">
        <f>수강생명단!$C130</f>
        <v>45053</v>
      </c>
      <c r="BD134" s="1" t="str">
        <f>수강생명단!D130</f>
        <v>송치원</v>
      </c>
      <c r="BE134" s="1">
        <f>IFERROR(IF(VLOOKUP($BC134,'3주차'!$F$5:$I$406,3,FALSE)="","",VLOOKUP($F134,'3주차'!$F$5:$I$406,3,FALSE)),"")</f>
        <v>95</v>
      </c>
      <c r="BF134" s="1">
        <f>IFERROR(VLOOKUP($BC134,'3주차'!$F$5:$I$400,4,FALSE)," ")</f>
        <v>90</v>
      </c>
      <c r="BH134" s="1">
        <f>수강생명단!$C130</f>
        <v>45053</v>
      </c>
      <c r="BI134" s="1" t="str">
        <f>수강생명단!D130</f>
        <v>송치원</v>
      </c>
      <c r="BJ134" s="1">
        <f>IFERROR(IF(VLOOKUP($BH134,'3주차'!$K$5:$N$406,3,FALSE)="","",VLOOKUP($AJ134,'3주차'!$K$5:$XN$406,3,FALSE)),"")</f>
        <v>90</v>
      </c>
      <c r="BK134" s="1">
        <f>IFERROR(VLOOKUP($BH134,'3주차'!$K$5:$N$400,4,FALSE)," ")</f>
        <v>100</v>
      </c>
      <c r="BM134" s="1">
        <f>수강생명단!$C130</f>
        <v>45053</v>
      </c>
      <c r="BN134" s="1" t="str">
        <f>수강생명단!D130</f>
        <v>송치원</v>
      </c>
      <c r="BO134" s="1">
        <f>IFERROR(IF(VLOOKUP($BM134,'3주차'!$P$5:$S$406,3,FALSE)="","",VLOOKUP($BM134,'3주차'!$P$5:$S$406,3,FALSE)),"")</f>
        <v>90</v>
      </c>
      <c r="BP134" s="1">
        <f>IFERROR(VLOOKUP($BM134,'3주차'!$P$5:$S$400,4,FALSE)," ")</f>
        <v>100</v>
      </c>
      <c r="BR134" s="1">
        <f>수강생명단!$C130</f>
        <v>45053</v>
      </c>
      <c r="BS134" s="1">
        <f>수강생명단!C130</f>
        <v>45053</v>
      </c>
      <c r="BT134" s="1" t="str">
        <f>IFERROR(IF(VLOOKUP($BS134,'3주차'!$V$5:$X$406,3,FALSE)="","",VLOOKUP($BS134,'3주차'!$V$5:$X$406,3,FALSE)),"")</f>
        <v/>
      </c>
      <c r="BW134" s="1">
        <f>수강생명단!$C130</f>
        <v>45053</v>
      </c>
      <c r="BX134" s="1" t="str">
        <f>수강생명단!D130</f>
        <v>송치원</v>
      </c>
      <c r="BY134" s="1">
        <f>IFERROR(IF(VLOOKUP($A134,'4주차'!$A$5:$D$406,3,FALSE)="","",VLOOKUP($A134,'4주차'!$A$5:$D$406,3,FALSE)),"")</f>
        <v>80</v>
      </c>
      <c r="BZ134" s="1">
        <f>IFERROR(VLOOKUP($Z134,'4주차'!$A$5:$D$400,4,FALSE)," ")</f>
        <v>60</v>
      </c>
      <c r="CB134" s="1">
        <f>수강생명단!$C130</f>
        <v>45053</v>
      </c>
      <c r="CC134" s="1" t="str">
        <f>수강생명단!D130</f>
        <v>송치원</v>
      </c>
      <c r="CD134" s="1">
        <f>IFERROR(IF(VLOOKUP($BC134,'4주차'!$F$5:$I$406,3,FALSE)="","",VLOOKUP($F134,'4주차'!$F$5:$I$406,3,FALSE)),"")</f>
        <v>80</v>
      </c>
      <c r="CE134" s="1">
        <f>IFERROR(VLOOKUP($BC134,'4주차'!$F$5:$I$400,4,FALSE)," ")</f>
        <v>80</v>
      </c>
      <c r="CG134" s="1">
        <f>수강생명단!$C130</f>
        <v>45053</v>
      </c>
      <c r="CH134" s="1" t="str">
        <f>수강생명단!D130</f>
        <v>송치원</v>
      </c>
      <c r="CI134" s="1">
        <f>IFERROR(IF(VLOOKUP($BH134,'4주차'!$K$5:$N$406,3,FALSE)="","",VLOOKUP($AJ134,'4주차'!$K$5:$WU$406,3,FALSE)),"")</f>
        <v>70</v>
      </c>
      <c r="CJ134" s="1">
        <f>IFERROR(VLOOKUP($BH134,'4주차'!$K$5:$N$400,4,FALSE)," ")</f>
        <v>90</v>
      </c>
      <c r="CL134" s="1">
        <f>수강생명단!$C130</f>
        <v>45053</v>
      </c>
      <c r="CM134" s="1" t="str">
        <f>수강생명단!D130</f>
        <v>송치원</v>
      </c>
      <c r="CN134" s="1">
        <f>IFERROR(IF(VLOOKUP($BM134,'4주차'!$P$5:$S$406,3,FALSE)="","",VLOOKUP($BM134,'4주차'!$P$5:$S$406,3,FALSE)),"")</f>
        <v>85</v>
      </c>
      <c r="CO134" s="1">
        <f>IFERROR(VLOOKUP($BM134,'4주차'!$P$5:$S$400,4,FALSE)," ")</f>
        <v>100</v>
      </c>
      <c r="CQ134" s="1">
        <f>수강생명단!$C130</f>
        <v>45053</v>
      </c>
      <c r="CR134" s="1">
        <f>수강생명단!C130</f>
        <v>45053</v>
      </c>
      <c r="CS134" s="1" t="str">
        <f>IFERROR(IF(VLOOKUP($BS134,'4주차'!$V$5:$X$406,3,FALSE)="","",VLOOKUP($BS134,'4주차'!$V$5:$X$406,3,FALSE)),"")</f>
        <v/>
      </c>
      <c r="CV134" s="1">
        <v>127</v>
      </c>
      <c r="CW134" s="1" t="str">
        <f>수강생명단!D130</f>
        <v>송치원</v>
      </c>
      <c r="CX134" s="1">
        <f>IFERROR(VLOOKUP($BX134,'5주차'!$B$5:$D$400,2,FALSE),"불참")</f>
        <v>90</v>
      </c>
      <c r="CY134" s="1">
        <f>IFERROR(VLOOKUP($AY134,'5주차'!$B$5:$D$400,3,FALSE),"불참")</f>
        <v>80</v>
      </c>
      <c r="DA134" s="1">
        <v>127</v>
      </c>
      <c r="DB134" s="1" t="str">
        <f>수강생명단!D130</f>
        <v>송치원</v>
      </c>
      <c r="DC134" s="1" t="str">
        <f>IFERROR(VLOOKUP($CC134,'5주차'!$G$5:$I$400,2,FALSE),"불참")</f>
        <v>불참</v>
      </c>
      <c r="DD134" s="1" t="str">
        <f>IFERROR(VLOOKUP($CC134,'5주차'!$G$5:$I$400,3,FALSE),"불참")</f>
        <v>불참</v>
      </c>
      <c r="DF134" s="1">
        <v>127</v>
      </c>
      <c r="DG134" s="1" t="str">
        <f>수강생명단!D130</f>
        <v>송치원</v>
      </c>
      <c r="DH134" s="1" t="str">
        <f>IFERROR(VLOOKUP($CH134,'5주차'!$V$5:$X$400,2,FALSE),"불참")</f>
        <v>불참</v>
      </c>
      <c r="DI134" s="1" t="str">
        <f>IFERROR(VLOOKUP($BI134,'5주차'!$V$5:$X$400,3,FALSE),"불참")</f>
        <v>불참</v>
      </c>
      <c r="DK134" s="1">
        <v>127</v>
      </c>
      <c r="DL134" s="1" t="str">
        <f>수강생명단!D130</f>
        <v>송치원</v>
      </c>
      <c r="DM134" s="1" t="str">
        <f>IFERROR(VLOOKUP($CM134,'5주차'!$AA$5:$AC$400,2,FALSE),"불참")</f>
        <v>불참</v>
      </c>
      <c r="DN134" s="1" t="str">
        <f>IFERROR(VLOOKUP($CM134,'5주차'!$AA$5:$AC$400,3,FALSE),"불참")</f>
        <v>불참</v>
      </c>
      <c r="DP134" s="1">
        <v>127</v>
      </c>
      <c r="DQ134" s="1" t="str">
        <f>수강생명단!D130</f>
        <v>송치원</v>
      </c>
      <c r="DR134" s="1" t="str">
        <f>IFERROR(VLOOKUP(#REF!,'5주차'!$AF$5:$AH$400,2,FALSE),"불참")</f>
        <v>불참</v>
      </c>
      <c r="DS134" s="1" t="str">
        <f>IFERROR(VLOOKUP(#REF!,'5주차'!$AF$5:$AH$400,3,FALSE),"불참")</f>
        <v>불참</v>
      </c>
      <c r="DU134" s="1">
        <v>127</v>
      </c>
      <c r="DV134" s="1">
        <f>수강생명단!C130</f>
        <v>45053</v>
      </c>
      <c r="DW134" s="1" t="str">
        <f>IFERROR(VLOOKUP($DV134,'5주차'!$AK$5:$AL$400,2,FALSE),"불참")</f>
        <v>불참</v>
      </c>
      <c r="DX134" s="1" t="str">
        <f>IFERROR(VLOOKUP($DV134,'5주차'!$AK$5:$AL$400,2,FALSE),"불참")</f>
        <v>불참</v>
      </c>
    </row>
    <row r="135" spans="1:128" ht="21.95" customHeight="1" x14ac:dyDescent="0.15">
      <c r="A135" s="1">
        <f>수강생명단!$C131</f>
        <v>41455</v>
      </c>
      <c r="B135" s="1" t="str">
        <f>수강생명단!D131</f>
        <v>시민경</v>
      </c>
      <c r="C135" s="1">
        <f>IFERROR(IF(VLOOKUP($A135,'1주차'!$A$5:$D$393,3,FALSE)="","",VLOOKUP($A135,'1주차'!$A$5:$D$393,3,FALSE)),"")</f>
        <v>55</v>
      </c>
      <c r="D135" s="1" t="str">
        <f>IFERROR(IF(VLOOKUP($Q135,'1주차'!$A$5:$D$393,4,FALSE)="","",VLOOKUP($B135,'1주차'!$Q$5:$S$393,3,FALSE)),"")</f>
        <v/>
      </c>
      <c r="F135" s="1">
        <f>수강생명단!C131</f>
        <v>41455</v>
      </c>
      <c r="G135" s="1" t="str">
        <f>수강생명단!D131</f>
        <v>시민경</v>
      </c>
      <c r="H135" s="1">
        <f>IFERROR(IF(VLOOKUP($F135,'1주차'!$F$5:$I$393,3,FALSE)="","",VLOOKUP($F135,'1주차'!$F$5:$I$393,3,FALSE)),"")</f>
        <v>85</v>
      </c>
      <c r="I135" s="1" t="str">
        <f>IFERROR(IF(VLOOKUP($Q135,'1주차'!$F$5:$I$393,3,FALSE)="","",VLOOKUP($B135,'1주차'!$Q$5:$S$393,3,FALSE)),"")</f>
        <v/>
      </c>
      <c r="K135" s="1">
        <f>수강생명단!C131</f>
        <v>41455</v>
      </c>
      <c r="L135" s="1" t="str">
        <f>수강생명단!D131</f>
        <v>시민경</v>
      </c>
      <c r="M135" s="1">
        <f>IFERROR(IF(VLOOKUP($K135,'1주차'!$K$5:$N$393,3,FALSE)="","",VLOOKUP($K135,'1주차'!$K$5:$N$393,3,FALSE)),"")</f>
        <v>80</v>
      </c>
      <c r="N135" s="1" t="str">
        <f>IFERROR(IF(VLOOKUP($Q135,'1주차'!$N$5:$KQ$393,3,FALSE)="","",VLOOKUP($B135,'1주차'!$Q$5:$S$393,3,FALSE)),"")</f>
        <v/>
      </c>
      <c r="P135" s="1">
        <f>수강생명단!C131</f>
        <v>41455</v>
      </c>
      <c r="Q135" s="1" t="str">
        <f>수강생명단!D131</f>
        <v>시민경</v>
      </c>
      <c r="R135" s="1">
        <f>IFERROR(IF(VLOOKUP($P135,'1주차'!$P$5:$S$393,3,FALSE)="","",VLOOKUP($P135,'1주차'!$P$5:$S$393,3,FALSE)),"")</f>
        <v>65</v>
      </c>
      <c r="S135" s="1">
        <f>IFERROR(IF(VLOOKUP($P135,'1주차'!$P$5:$S$393,4,FALSE)="","",VLOOKUP($P135,'1주차'!$P$5:$S$393,4,FALSE)),"")</f>
        <v>70</v>
      </c>
      <c r="U135" s="1">
        <f>수강생명단!C131</f>
        <v>41455</v>
      </c>
      <c r="V135" s="1" t="str">
        <f>수강생명단!D131</f>
        <v>시민경</v>
      </c>
      <c r="Z135" s="1">
        <f>수강생명단!$C131</f>
        <v>41455</v>
      </c>
      <c r="AA135" s="1" t="str">
        <f>수강생명단!D131</f>
        <v>시민경</v>
      </c>
      <c r="AB135" s="1">
        <f>IFERROR(IF(VLOOKUP($A135,'2주차'!$A$5:$D$406,3,FALSE)="","",VLOOKUP($A135,'2주차'!$A$5:$D$406,3,FALSE)),"")</f>
        <v>65</v>
      </c>
      <c r="AC135" s="1">
        <f>IFERROR(VLOOKUP($Z135,'2주차'!$A$5:$D$400,4,FALSE)," ")</f>
        <v>80</v>
      </c>
      <c r="AE135" s="1">
        <f>수강생명단!$C131</f>
        <v>41455</v>
      </c>
      <c r="AF135" s="1" t="str">
        <f>수강생명단!D131</f>
        <v>시민경</v>
      </c>
      <c r="AG135" s="1">
        <f>IFERROR(IF(VLOOKUP($AE135,'2주차'!$F$5:$I$406,3,FALSE)="","",VLOOKUP($F135,'2주차'!$F$5:$I$406,3,FALSE)),"")</f>
        <v>45</v>
      </c>
      <c r="AH135" s="1">
        <f>IFERROR(VLOOKUP($AE135,'2주차'!$F$5:$I$400,4,FALSE)," ")</f>
        <v>70</v>
      </c>
      <c r="AJ135" s="1">
        <f>수강생명단!$C131</f>
        <v>41455</v>
      </c>
      <c r="AK135" s="1" t="str">
        <f>수강생명단!D131</f>
        <v>시민경</v>
      </c>
      <c r="AL135" s="1">
        <f>IFERROR(IF(VLOOKUP($AJ135,'2주차'!$U$5:$X$406,3,FALSE)="","",VLOOKUP($F135,'2주차'!$U$5:$X$406,3,FALSE)),"")</f>
        <v>60</v>
      </c>
      <c r="AM135" s="1">
        <f>IFERROR(VLOOKUP($AJ135,'2주차'!$U$5:$X$400,4,FALSE)," ")</f>
        <v>50</v>
      </c>
      <c r="AO135" s="1">
        <f>수강생명단!$C131</f>
        <v>41455</v>
      </c>
      <c r="AP135" s="1" t="str">
        <f>수강생명단!D131</f>
        <v>시민경</v>
      </c>
      <c r="AQ135" s="1">
        <f>IFERROR(IF(VLOOKUP($AO135,'2주차'!$Z$5:$AC$406,3,FALSE)="","",VLOOKUP($AO135,'2주차'!$Z$5:$AC$406,3,FALSE)),"")</f>
        <v>45</v>
      </c>
      <c r="AR135" s="1">
        <f>IFERROR(VLOOKUP($AO135,'2주차'!$Z$5:$AC$400,4,FALSE)," ")</f>
        <v>50</v>
      </c>
      <c r="AT135" s="1">
        <f>수강생명단!$C131</f>
        <v>41455</v>
      </c>
      <c r="AU135" s="1">
        <f>수강생명단!C131</f>
        <v>41455</v>
      </c>
      <c r="AV135" s="1">
        <f>IFERROR(IF(VLOOKUP($AU135,'2주차'!$AF$5:$AI$406,3,FALSE)="","",VLOOKUP($AU135,'2주차'!$AF$5:$AI$406,3,FALSE)),"")</f>
        <v>90</v>
      </c>
      <c r="AX135" s="1">
        <f>수강생명단!$C131</f>
        <v>41455</v>
      </c>
      <c r="AY135" s="1" t="str">
        <f>수강생명단!D131</f>
        <v>시민경</v>
      </c>
      <c r="AZ135" s="1">
        <f>IFERROR(IF(VLOOKUP($A135,'3주차'!$A$5:$D$406,3,FALSE)="","",VLOOKUP($A135,'3주차'!$A$5:$D$406,3,FALSE)),"")</f>
        <v>55</v>
      </c>
      <c r="BA135" s="1">
        <f>IFERROR(VLOOKUP($Z135,'3주차'!$A$5:$D$400,4,FALSE)," ")</f>
        <v>70</v>
      </c>
      <c r="BC135" s="1">
        <f>수강생명단!$C131</f>
        <v>41455</v>
      </c>
      <c r="BD135" s="1" t="str">
        <f>수강생명단!D131</f>
        <v>시민경</v>
      </c>
      <c r="BE135" s="1" t="str">
        <f>IFERROR(IF(VLOOKUP($BC135,'3주차'!$F$5:$I$406,3,FALSE)="","",VLOOKUP($F135,'3주차'!$F$5:$I$406,3,FALSE)),"")</f>
        <v/>
      </c>
      <c r="BF135" s="1" t="str">
        <f>IFERROR(VLOOKUP($BC135,'3주차'!$F$5:$I$400,4,FALSE)," ")</f>
        <v xml:space="preserve"> </v>
      </c>
      <c r="BH135" s="1">
        <f>수강생명단!$C131</f>
        <v>41455</v>
      </c>
      <c r="BI135" s="1" t="str">
        <f>수강생명단!D131</f>
        <v>시민경</v>
      </c>
      <c r="BJ135" s="1">
        <f>IFERROR(IF(VLOOKUP($BH135,'3주차'!$K$5:$N$406,3,FALSE)="","",VLOOKUP($AJ135,'3주차'!$K$5:$XN$406,3,FALSE)),"")</f>
        <v>55</v>
      </c>
      <c r="BK135" s="1">
        <f>IFERROR(VLOOKUP($BH135,'3주차'!$K$5:$N$400,4,FALSE)," ")</f>
        <v>80</v>
      </c>
      <c r="BM135" s="1">
        <f>수강생명단!$C131</f>
        <v>41455</v>
      </c>
      <c r="BN135" s="1" t="str">
        <f>수강생명단!D131</f>
        <v>시민경</v>
      </c>
      <c r="BO135" s="1">
        <f>IFERROR(IF(VLOOKUP($BM135,'3주차'!$P$5:$S$406,3,FALSE)="","",VLOOKUP($BM135,'3주차'!$P$5:$S$406,3,FALSE)),"")</f>
        <v>35</v>
      </c>
      <c r="BP135" s="1">
        <f>IFERROR(VLOOKUP($BM135,'3주차'!$P$5:$S$400,4,FALSE)," ")</f>
        <v>70</v>
      </c>
      <c r="BR135" s="1">
        <f>수강생명단!$C131</f>
        <v>41455</v>
      </c>
      <c r="BS135" s="1">
        <f>수강생명단!C131</f>
        <v>41455</v>
      </c>
      <c r="BT135" s="1">
        <f>IFERROR(IF(VLOOKUP($BS135,'3주차'!$V$5:$X$406,3,FALSE)="","",VLOOKUP($BS135,'3주차'!$V$5:$X$406,3,FALSE)),"")</f>
        <v>79</v>
      </c>
      <c r="BW135" s="1">
        <f>수강생명단!$C131</f>
        <v>41455</v>
      </c>
      <c r="BX135" s="1" t="str">
        <f>수강생명단!D131</f>
        <v>시민경</v>
      </c>
      <c r="BY135" s="1" t="str">
        <f>IFERROR(IF(VLOOKUP($A135,'4주차'!$A$5:$D$406,3,FALSE)="","",VLOOKUP($A135,'4주차'!$A$5:$D$406,3,FALSE)),"")</f>
        <v/>
      </c>
      <c r="BZ135" s="1" t="str">
        <f>IFERROR(VLOOKUP($Z135,'4주차'!$A$5:$D$400,4,FALSE)," ")</f>
        <v xml:space="preserve"> </v>
      </c>
      <c r="CB135" s="1">
        <f>수강생명단!$C131</f>
        <v>41455</v>
      </c>
      <c r="CC135" s="1" t="str">
        <f>수강생명단!D131</f>
        <v>시민경</v>
      </c>
      <c r="CD135" s="1">
        <f>IFERROR(IF(VLOOKUP($BC135,'4주차'!$F$5:$I$406,3,FALSE)="","",VLOOKUP($F135,'4주차'!$F$5:$I$406,3,FALSE)),"")</f>
        <v>25</v>
      </c>
      <c r="CE135" s="1">
        <f>IFERROR(VLOOKUP($BC135,'4주차'!$F$5:$I$400,4,FALSE)," ")</f>
        <v>60</v>
      </c>
      <c r="CG135" s="1">
        <f>수강생명단!$C131</f>
        <v>41455</v>
      </c>
      <c r="CH135" s="1" t="str">
        <f>수강생명단!D131</f>
        <v>시민경</v>
      </c>
      <c r="CI135" s="1">
        <f>IFERROR(IF(VLOOKUP($BH135,'4주차'!$K$5:$N$406,3,FALSE)="","",VLOOKUP($AJ135,'4주차'!$K$5:$WU$406,3,FALSE)),"")</f>
        <v>50</v>
      </c>
      <c r="CJ135" s="1">
        <f>IFERROR(VLOOKUP($BH135,'4주차'!$K$5:$N$400,4,FALSE)," ")</f>
        <v>60</v>
      </c>
      <c r="CL135" s="1">
        <f>수강생명단!$C131</f>
        <v>41455</v>
      </c>
      <c r="CM135" s="1" t="str">
        <f>수강생명단!D131</f>
        <v>시민경</v>
      </c>
      <c r="CN135" s="1" t="str">
        <f>IFERROR(IF(VLOOKUP($BM135,'4주차'!$P$5:$S$406,3,FALSE)="","",VLOOKUP($BM135,'4주차'!$P$5:$S$406,3,FALSE)),"")</f>
        <v>35(라)</v>
      </c>
      <c r="CO135" s="1" t="str">
        <f>IFERROR(VLOOKUP($BM135,'4주차'!$P$5:$S$400,4,FALSE)," ")</f>
        <v>라이브</v>
      </c>
      <c r="CQ135" s="1">
        <f>수강생명단!$C131</f>
        <v>41455</v>
      </c>
      <c r="CR135" s="1">
        <f>수강생명단!C131</f>
        <v>41455</v>
      </c>
      <c r="CS135" s="1" t="str">
        <f>IFERROR(IF(VLOOKUP($BS135,'4주차'!$V$5:$X$406,3,FALSE)="","",VLOOKUP($BS135,'4주차'!$V$5:$X$406,3,FALSE)),"")</f>
        <v>75(라)</v>
      </c>
      <c r="CV135" s="1">
        <v>128</v>
      </c>
      <c r="CW135" s="1" t="str">
        <f>수강생명단!D131</f>
        <v>시민경</v>
      </c>
      <c r="CX135" s="1">
        <f>IFERROR(VLOOKUP($BX135,'5주차'!$B$5:$D$400,2,FALSE),"불참")</f>
        <v>60</v>
      </c>
      <c r="CY135" s="1">
        <f>IFERROR(VLOOKUP($AY135,'5주차'!$B$5:$D$400,3,FALSE),"불참")</f>
        <v>40</v>
      </c>
      <c r="DA135" s="1">
        <v>128</v>
      </c>
      <c r="DB135" s="1" t="str">
        <f>수강생명단!D131</f>
        <v>시민경</v>
      </c>
      <c r="DC135" s="1" t="str">
        <f>IFERROR(VLOOKUP($CC135,'5주차'!$G$5:$I$400,2,FALSE),"불참")</f>
        <v>불참</v>
      </c>
      <c r="DD135" s="1" t="str">
        <f>IFERROR(VLOOKUP($CC135,'5주차'!$G$5:$I$400,3,FALSE),"불참")</f>
        <v>불참</v>
      </c>
      <c r="DF135" s="1">
        <v>128</v>
      </c>
      <c r="DG135" s="1" t="str">
        <f>수강생명단!D131</f>
        <v>시민경</v>
      </c>
      <c r="DH135" s="1" t="str">
        <f>IFERROR(VLOOKUP($CH135,'5주차'!$V$5:$X$400,2,FALSE),"불참")</f>
        <v>불참</v>
      </c>
      <c r="DI135" s="1" t="str">
        <f>IFERROR(VLOOKUP($BI135,'5주차'!$V$5:$X$400,3,FALSE),"불참")</f>
        <v>불참</v>
      </c>
      <c r="DK135" s="1">
        <v>128</v>
      </c>
      <c r="DL135" s="1" t="str">
        <f>수강생명단!D131</f>
        <v>시민경</v>
      </c>
      <c r="DM135" s="1" t="str">
        <f>IFERROR(VLOOKUP($CM135,'5주차'!$AA$5:$AC$400,2,FALSE),"불참")</f>
        <v>불참</v>
      </c>
      <c r="DN135" s="1" t="str">
        <f>IFERROR(VLOOKUP($CM135,'5주차'!$AA$5:$AC$400,3,FALSE),"불참")</f>
        <v>불참</v>
      </c>
      <c r="DP135" s="1">
        <v>128</v>
      </c>
      <c r="DQ135" s="1" t="str">
        <f>수강생명단!D131</f>
        <v>시민경</v>
      </c>
      <c r="DR135" s="1" t="str">
        <f>IFERROR(VLOOKUP(#REF!,'5주차'!$AF$5:$AH$400,2,FALSE),"불참")</f>
        <v>불참</v>
      </c>
      <c r="DS135" s="1" t="str">
        <f>IFERROR(VLOOKUP(#REF!,'5주차'!$AF$5:$AH$400,3,FALSE),"불참")</f>
        <v>불참</v>
      </c>
      <c r="DU135" s="1">
        <v>128</v>
      </c>
      <c r="DV135" s="1">
        <f>수강생명단!C131</f>
        <v>41455</v>
      </c>
      <c r="DW135" s="1" t="str">
        <f>IFERROR(VLOOKUP($DV135,'5주차'!$AK$5:$AL$400,2,FALSE),"불참")</f>
        <v>불참</v>
      </c>
      <c r="DX135" s="1" t="str">
        <f>IFERROR(VLOOKUP($DV135,'5주차'!$AK$5:$AL$400,2,FALSE),"불참")</f>
        <v>불참</v>
      </c>
    </row>
    <row r="136" spans="1:128" ht="21.95" customHeight="1" x14ac:dyDescent="0.15">
      <c r="A136" s="1">
        <f>수강생명단!$C132</f>
        <v>43253</v>
      </c>
      <c r="B136" s="1" t="str">
        <f>수강생명단!D132</f>
        <v>신승규</v>
      </c>
      <c r="C136" s="1">
        <f>IFERROR(IF(VLOOKUP($A136,'1주차'!$A$5:$D$393,3,FALSE)="","",VLOOKUP($A136,'1주차'!$A$5:$D$393,3,FALSE)),"")</f>
        <v>60</v>
      </c>
      <c r="D136" s="1" t="str">
        <f>IFERROR(IF(VLOOKUP($Q136,'1주차'!$A$5:$D$393,4,FALSE)="","",VLOOKUP($B136,'1주차'!$Q$5:$S$393,3,FALSE)),"")</f>
        <v/>
      </c>
      <c r="F136" s="1">
        <f>수강생명단!C132</f>
        <v>43253</v>
      </c>
      <c r="G136" s="1" t="str">
        <f>수강생명단!D132</f>
        <v>신승규</v>
      </c>
      <c r="H136" s="1" t="str">
        <f>IFERROR(IF(VLOOKUP($F136,'1주차'!$F$5:$I$393,3,FALSE)="","",VLOOKUP($F136,'1주차'!$F$5:$I$393,3,FALSE)),"")</f>
        <v>100(라)</v>
      </c>
      <c r="I136" s="1" t="str">
        <f>IFERROR(IF(VLOOKUP($Q136,'1주차'!$F$5:$I$393,3,FALSE)="","",VLOOKUP($B136,'1주차'!$Q$5:$S$393,3,FALSE)),"")</f>
        <v/>
      </c>
      <c r="K136" s="1">
        <f>수강생명단!C132</f>
        <v>43253</v>
      </c>
      <c r="L136" s="1" t="str">
        <f>수강생명단!D132</f>
        <v>신승규</v>
      </c>
      <c r="M136" s="1">
        <f>IFERROR(IF(VLOOKUP($K136,'1주차'!$K$5:$N$393,3,FALSE)="","",VLOOKUP($K136,'1주차'!$K$5:$N$393,3,FALSE)),"")</f>
        <v>95</v>
      </c>
      <c r="N136" s="1" t="str">
        <f>IFERROR(IF(VLOOKUP($Q136,'1주차'!$N$5:$KQ$393,3,FALSE)="","",VLOOKUP($B136,'1주차'!$Q$5:$S$393,3,FALSE)),"")</f>
        <v/>
      </c>
      <c r="P136" s="1">
        <f>수강생명단!C132</f>
        <v>43253</v>
      </c>
      <c r="Q136" s="1" t="str">
        <f>수강생명단!D132</f>
        <v>신승규</v>
      </c>
      <c r="R136" s="1">
        <f>IFERROR(IF(VLOOKUP($P136,'1주차'!$P$5:$S$393,3,FALSE)="","",VLOOKUP($P136,'1주차'!$P$5:$S$393,3,FALSE)),"")</f>
        <v>80</v>
      </c>
      <c r="S136" s="1">
        <f>IFERROR(IF(VLOOKUP($P136,'1주차'!$P$5:$S$393,4,FALSE)="","",VLOOKUP($P136,'1주차'!$P$5:$S$393,4,FALSE)),"")</f>
        <v>100</v>
      </c>
      <c r="U136" s="1">
        <f>수강생명단!C132</f>
        <v>43253</v>
      </c>
      <c r="V136" s="1" t="str">
        <f>수강생명단!D132</f>
        <v>신승규</v>
      </c>
      <c r="Z136" s="1">
        <f>수강생명단!$C132</f>
        <v>43253</v>
      </c>
      <c r="AA136" s="1" t="str">
        <f>수강생명단!D132</f>
        <v>신승규</v>
      </c>
      <c r="AB136" s="1">
        <f>IFERROR(IF(VLOOKUP($A136,'2주차'!$A$5:$D$406,3,FALSE)="","",VLOOKUP($A136,'2주차'!$A$5:$D$406,3,FALSE)),"")</f>
        <v>80</v>
      </c>
      <c r="AC136" s="1">
        <f>IFERROR(VLOOKUP($Z136,'2주차'!$A$5:$D$400,4,FALSE)," ")</f>
        <v>90</v>
      </c>
      <c r="AE136" s="1">
        <f>수강생명단!$C132</f>
        <v>43253</v>
      </c>
      <c r="AF136" s="1" t="str">
        <f>수강생명단!D132</f>
        <v>신승규</v>
      </c>
      <c r="AG136" s="1" t="str">
        <f>IFERROR(IF(VLOOKUP($AE136,'2주차'!$F$5:$I$406,3,FALSE)="","",VLOOKUP($F136,'2주차'!$F$5:$I$406,3,FALSE)),"")</f>
        <v>30(라)</v>
      </c>
      <c r="AH136" s="1" t="str">
        <f>IFERROR(VLOOKUP($AE136,'2주차'!$F$5:$I$400,4,FALSE)," ")</f>
        <v>라이브</v>
      </c>
      <c r="AJ136" s="1">
        <f>수강생명단!$C132</f>
        <v>43253</v>
      </c>
      <c r="AK136" s="1" t="str">
        <f>수강생명단!D132</f>
        <v>신승규</v>
      </c>
      <c r="AL136" s="1" t="str">
        <f>IFERROR(IF(VLOOKUP($AJ136,'2주차'!$U$5:$X$406,3,FALSE)="","",VLOOKUP($F136,'2주차'!$U$5:$X$406,3,FALSE)),"")</f>
        <v/>
      </c>
      <c r="AM136" s="1" t="str">
        <f>IFERROR(VLOOKUP($AJ136,'2주차'!$U$5:$X$400,4,FALSE)," ")</f>
        <v xml:space="preserve"> </v>
      </c>
      <c r="AO136" s="1">
        <f>수강생명단!$C132</f>
        <v>43253</v>
      </c>
      <c r="AP136" s="1" t="str">
        <f>수강생명단!D132</f>
        <v>신승규</v>
      </c>
      <c r="AQ136" s="1">
        <f>IFERROR(IF(VLOOKUP($AO136,'2주차'!$Z$5:$AC$406,3,FALSE)="","",VLOOKUP($AO136,'2주차'!$Z$5:$AC$406,3,FALSE)),"")</f>
        <v>85</v>
      </c>
      <c r="AR136" s="1">
        <f>IFERROR(VLOOKUP($AO136,'2주차'!$Z$5:$AC$400,4,FALSE)," ")</f>
        <v>90</v>
      </c>
      <c r="AT136" s="1">
        <f>수강생명단!$C132</f>
        <v>43253</v>
      </c>
      <c r="AU136" s="1">
        <f>수강생명단!C132</f>
        <v>43253</v>
      </c>
      <c r="AV136" s="1" t="str">
        <f>IFERROR(IF(VLOOKUP($AU136,'2주차'!$AF$5:$AI$406,3,FALSE)="","",VLOOKUP($AU136,'2주차'!$AF$5:$AI$406,3,FALSE)),"")</f>
        <v>86(라)</v>
      </c>
      <c r="AX136" s="1">
        <f>수강생명단!$C132</f>
        <v>43253</v>
      </c>
      <c r="AY136" s="1" t="str">
        <f>수강생명단!D132</f>
        <v>신승규</v>
      </c>
      <c r="AZ136" s="1">
        <f>IFERROR(IF(VLOOKUP($A136,'3주차'!$A$5:$D$406,3,FALSE)="","",VLOOKUP($A136,'3주차'!$A$5:$D$406,3,FALSE)),"")</f>
        <v>85</v>
      </c>
      <c r="BA136" s="1">
        <f>IFERROR(VLOOKUP($Z136,'3주차'!$A$5:$D$400,4,FALSE)," ")</f>
        <v>90</v>
      </c>
      <c r="BC136" s="1">
        <f>수강생명단!$C132</f>
        <v>43253</v>
      </c>
      <c r="BD136" s="1" t="str">
        <f>수강생명단!D132</f>
        <v>신승규</v>
      </c>
      <c r="BE136" s="1">
        <f>IFERROR(IF(VLOOKUP($BC136,'3주차'!$F$5:$I$406,3,FALSE)="","",VLOOKUP($F136,'3주차'!$F$5:$I$406,3,FALSE)),"")</f>
        <v>85</v>
      </c>
      <c r="BF136" s="1">
        <f>IFERROR(VLOOKUP($BC136,'3주차'!$F$5:$I$400,4,FALSE)," ")</f>
        <v>80</v>
      </c>
      <c r="BH136" s="1">
        <f>수강생명단!$C132</f>
        <v>43253</v>
      </c>
      <c r="BI136" s="1" t="str">
        <f>수강생명단!D132</f>
        <v>신승규</v>
      </c>
      <c r="BJ136" s="1">
        <f>IFERROR(IF(VLOOKUP($BH136,'3주차'!$K$5:$N$406,3,FALSE)="","",VLOOKUP($AJ136,'3주차'!$K$5:$XN$406,3,FALSE)),"")</f>
        <v>75</v>
      </c>
      <c r="BK136" s="1">
        <f>IFERROR(VLOOKUP($BH136,'3주차'!$K$5:$N$400,4,FALSE)," ")</f>
        <v>80</v>
      </c>
      <c r="BM136" s="1">
        <f>수강생명단!$C132</f>
        <v>43253</v>
      </c>
      <c r="BN136" s="1" t="str">
        <f>수강생명단!D132</f>
        <v>신승규</v>
      </c>
      <c r="BO136" s="1">
        <f>IFERROR(IF(VLOOKUP($BM136,'3주차'!$P$5:$S$406,3,FALSE)="","",VLOOKUP($BM136,'3주차'!$P$5:$S$406,3,FALSE)),"")</f>
        <v>85</v>
      </c>
      <c r="BP136" s="1">
        <f>IFERROR(VLOOKUP($BM136,'3주차'!$P$5:$S$400,4,FALSE)," ")</f>
        <v>70</v>
      </c>
      <c r="BR136" s="1">
        <f>수강생명단!$C132</f>
        <v>43253</v>
      </c>
      <c r="BS136" s="1">
        <f>수강생명단!C132</f>
        <v>43253</v>
      </c>
      <c r="BT136" s="1" t="str">
        <f>IFERROR(IF(VLOOKUP($BS136,'3주차'!$V$5:$X$406,3,FALSE)="","",VLOOKUP($BS136,'3주차'!$V$5:$X$406,3,FALSE)),"")</f>
        <v/>
      </c>
      <c r="BW136" s="1">
        <f>수강생명단!$C132</f>
        <v>43253</v>
      </c>
      <c r="BX136" s="1" t="str">
        <f>수강생명단!D132</f>
        <v>신승규</v>
      </c>
      <c r="BY136" s="1">
        <f>IFERROR(IF(VLOOKUP($A136,'4주차'!$A$5:$D$406,3,FALSE)="","",VLOOKUP($A136,'4주차'!$A$5:$D$406,3,FALSE)),"")</f>
        <v>65</v>
      </c>
      <c r="BZ136" s="1">
        <f>IFERROR(VLOOKUP($Z136,'4주차'!$A$5:$D$400,4,FALSE)," ")</f>
        <v>70</v>
      </c>
      <c r="CB136" s="1">
        <f>수강생명단!$C132</f>
        <v>43253</v>
      </c>
      <c r="CC136" s="1" t="str">
        <f>수강생명단!D132</f>
        <v>신승규</v>
      </c>
      <c r="CD136" s="1">
        <f>IFERROR(IF(VLOOKUP($BC136,'4주차'!$F$5:$I$406,3,FALSE)="","",VLOOKUP($F136,'4주차'!$F$5:$I$406,3,FALSE)),"")</f>
        <v>75</v>
      </c>
      <c r="CE136" s="1">
        <f>IFERROR(VLOOKUP($BC136,'4주차'!$F$5:$I$400,4,FALSE)," ")</f>
        <v>100</v>
      </c>
      <c r="CG136" s="1">
        <f>수강생명단!$C132</f>
        <v>43253</v>
      </c>
      <c r="CH136" s="1" t="str">
        <f>수강생명단!D132</f>
        <v>신승규</v>
      </c>
      <c r="CI136" s="1" t="str">
        <f>IFERROR(IF(VLOOKUP($BH136,'4주차'!$K$5:$N$406,3,FALSE)="","",VLOOKUP($AJ136,'4주차'!$K$5:$WU$406,3,FALSE)),"")</f>
        <v/>
      </c>
      <c r="CJ136" s="1" t="str">
        <f>IFERROR(VLOOKUP($BH136,'4주차'!$K$5:$N$400,4,FALSE)," ")</f>
        <v xml:space="preserve"> </v>
      </c>
      <c r="CL136" s="1">
        <f>수강생명단!$C132</f>
        <v>43253</v>
      </c>
      <c r="CM136" s="1" t="str">
        <f>수강생명단!D132</f>
        <v>신승규</v>
      </c>
      <c r="CN136" s="1" t="str">
        <f>IFERROR(IF(VLOOKUP($BM136,'4주차'!$P$5:$S$406,3,FALSE)="","",VLOOKUP($BM136,'4주차'!$P$5:$S$406,3,FALSE)),"")</f>
        <v/>
      </c>
      <c r="CO136" s="1" t="str">
        <f>IFERROR(VLOOKUP($BM136,'4주차'!$P$5:$S$400,4,FALSE)," ")</f>
        <v xml:space="preserve"> </v>
      </c>
      <c r="CQ136" s="1">
        <f>수강생명단!$C132</f>
        <v>43253</v>
      </c>
      <c r="CR136" s="1">
        <f>수강생명단!C132</f>
        <v>43253</v>
      </c>
      <c r="CS136" s="1">
        <f>IFERROR(IF(VLOOKUP($BS136,'4주차'!$V$5:$X$406,3,FALSE)="","",VLOOKUP($BS136,'4주차'!$V$5:$X$406,3,FALSE)),"")</f>
        <v>88</v>
      </c>
      <c r="CV136" s="1">
        <v>129</v>
      </c>
      <c r="CW136" s="1" t="str">
        <f>수강생명단!D132</f>
        <v>신승규</v>
      </c>
      <c r="CX136" s="1" t="str">
        <f>IFERROR(VLOOKUP($BX136,'5주차'!$B$5:$D$400,2,FALSE),"불참")</f>
        <v>불참</v>
      </c>
      <c r="CY136" s="1" t="str">
        <f>IFERROR(VLOOKUP($AY136,'5주차'!$B$5:$D$400,3,FALSE),"불참")</f>
        <v>불참</v>
      </c>
      <c r="DA136" s="1">
        <v>129</v>
      </c>
      <c r="DB136" s="1" t="str">
        <f>수강생명단!D132</f>
        <v>신승규</v>
      </c>
      <c r="DC136" s="1" t="str">
        <f>IFERROR(VLOOKUP($CC136,'5주차'!$G$5:$I$400,2,FALSE),"불참")</f>
        <v>불참</v>
      </c>
      <c r="DD136" s="1" t="str">
        <f>IFERROR(VLOOKUP($CC136,'5주차'!$G$5:$I$400,3,FALSE),"불참")</f>
        <v>불참</v>
      </c>
      <c r="DF136" s="1">
        <v>129</v>
      </c>
      <c r="DG136" s="1" t="str">
        <f>수강생명단!D132</f>
        <v>신승규</v>
      </c>
      <c r="DH136" s="1" t="str">
        <f>IFERROR(VLOOKUP($CH136,'5주차'!$V$5:$X$400,2,FALSE),"불참")</f>
        <v>불참</v>
      </c>
      <c r="DI136" s="1" t="str">
        <f>IFERROR(VLOOKUP($BI136,'5주차'!$V$5:$X$400,3,FALSE),"불참")</f>
        <v>불참</v>
      </c>
      <c r="DK136" s="1">
        <v>129</v>
      </c>
      <c r="DL136" s="1" t="str">
        <f>수강생명단!D132</f>
        <v>신승규</v>
      </c>
      <c r="DM136" s="1" t="str">
        <f>IFERROR(VLOOKUP($CM136,'5주차'!$AA$5:$AC$400,2,FALSE),"불참")</f>
        <v>불참</v>
      </c>
      <c r="DN136" s="1" t="str">
        <f>IFERROR(VLOOKUP($CM136,'5주차'!$AA$5:$AC$400,3,FALSE),"불참")</f>
        <v>불참</v>
      </c>
      <c r="DP136" s="1">
        <v>129</v>
      </c>
      <c r="DQ136" s="1" t="str">
        <f>수강생명단!D132</f>
        <v>신승규</v>
      </c>
      <c r="DR136" s="1" t="str">
        <f>IFERROR(VLOOKUP(#REF!,'5주차'!$AF$5:$AH$400,2,FALSE),"불참")</f>
        <v>불참</v>
      </c>
      <c r="DS136" s="1" t="str">
        <f>IFERROR(VLOOKUP(#REF!,'5주차'!$AF$5:$AH$400,3,FALSE),"불참")</f>
        <v>불참</v>
      </c>
      <c r="DU136" s="1">
        <v>129</v>
      </c>
      <c r="DV136" s="1">
        <f>수강생명단!C132</f>
        <v>43253</v>
      </c>
      <c r="DW136" s="1" t="str">
        <f>IFERROR(VLOOKUP($DV136,'5주차'!$AK$5:$AL$400,2,FALSE),"불참")</f>
        <v>불참</v>
      </c>
      <c r="DX136" s="1" t="str">
        <f>IFERROR(VLOOKUP($DV136,'5주차'!$AK$5:$AL$400,2,FALSE),"불참")</f>
        <v>불참</v>
      </c>
    </row>
    <row r="137" spans="1:128" ht="21.95" customHeight="1" x14ac:dyDescent="0.15">
      <c r="A137" s="1">
        <f>수강생명단!$C133</f>
        <v>36148</v>
      </c>
      <c r="B137" s="1" t="str">
        <f>수강생명단!D133</f>
        <v>신희정</v>
      </c>
      <c r="C137" s="1">
        <f>IFERROR(IF(VLOOKUP($A137,'1주차'!$A$5:$D$393,3,FALSE)="","",VLOOKUP($A137,'1주차'!$A$5:$D$393,3,FALSE)),"")</f>
        <v>75</v>
      </c>
      <c r="D137" s="1" t="str">
        <f>IFERROR(IF(VLOOKUP($Q137,'1주차'!$A$5:$D$393,4,FALSE)="","",VLOOKUP($B137,'1주차'!$Q$5:$S$393,3,FALSE)),"")</f>
        <v/>
      </c>
      <c r="F137" s="1">
        <f>수강생명단!C133</f>
        <v>36148</v>
      </c>
      <c r="G137" s="1" t="str">
        <f>수강생명단!D133</f>
        <v>신희정</v>
      </c>
      <c r="H137" s="1">
        <f>IFERROR(IF(VLOOKUP($F137,'1주차'!$F$5:$I$393,3,FALSE)="","",VLOOKUP($F137,'1주차'!$F$5:$I$393,3,FALSE)),"")</f>
        <v>95</v>
      </c>
      <c r="I137" s="1" t="str">
        <f>IFERROR(IF(VLOOKUP($Q137,'1주차'!$F$5:$I$393,3,FALSE)="","",VLOOKUP($B137,'1주차'!$Q$5:$S$393,3,FALSE)),"")</f>
        <v/>
      </c>
      <c r="K137" s="1">
        <f>수강생명단!C133</f>
        <v>36148</v>
      </c>
      <c r="L137" s="1" t="str">
        <f>수강생명단!D133</f>
        <v>신희정</v>
      </c>
      <c r="M137" s="1" t="str">
        <f>IFERROR(IF(VLOOKUP($K137,'1주차'!$K$5:$N$393,3,FALSE)="","",VLOOKUP($K137,'1주차'!$K$5:$N$393,3,FALSE)),"")</f>
        <v>80(라)</v>
      </c>
      <c r="N137" s="1" t="str">
        <f>IFERROR(IF(VLOOKUP($Q137,'1주차'!$N$5:$KQ$393,3,FALSE)="","",VLOOKUP($B137,'1주차'!$Q$5:$S$393,3,FALSE)),"")</f>
        <v/>
      </c>
      <c r="P137" s="1">
        <f>수강생명단!C133</f>
        <v>36148</v>
      </c>
      <c r="Q137" s="1" t="str">
        <f>수강생명단!D133</f>
        <v>신희정</v>
      </c>
      <c r="R137" s="1" t="str">
        <f>IFERROR(IF(VLOOKUP($P137,'1주차'!$P$5:$S$393,3,FALSE)="","",VLOOKUP($P137,'1주차'!$P$5:$S$393,3,FALSE)),"")</f>
        <v>60(라)</v>
      </c>
      <c r="S137" s="1" t="str">
        <f>IFERROR(IF(VLOOKUP($P137,'1주차'!$P$5:$S$393,4,FALSE)="","",VLOOKUP($P137,'1주차'!$P$5:$S$393,4,FALSE)),"")</f>
        <v>라이브</v>
      </c>
      <c r="U137" s="1">
        <f>수강생명단!C133</f>
        <v>36148</v>
      </c>
      <c r="V137" s="1" t="str">
        <f>수강생명단!D133</f>
        <v>신희정</v>
      </c>
      <c r="Z137" s="1">
        <f>수강생명단!$C133</f>
        <v>36148</v>
      </c>
      <c r="AA137" s="1" t="str">
        <f>수강생명단!D133</f>
        <v>신희정</v>
      </c>
      <c r="AB137" s="1" t="str">
        <f>IFERROR(IF(VLOOKUP($A137,'2주차'!$A$5:$D$406,3,FALSE)="","",VLOOKUP($A137,'2주차'!$A$5:$D$406,3,FALSE)),"")</f>
        <v>100(라)</v>
      </c>
      <c r="AC137" s="1" t="str">
        <f>IFERROR(VLOOKUP($Z137,'2주차'!$A$5:$D$400,4,FALSE)," ")</f>
        <v>라이브</v>
      </c>
      <c r="AE137" s="1">
        <f>수강생명단!$C133</f>
        <v>36148</v>
      </c>
      <c r="AF137" s="1" t="str">
        <f>수강생명단!D133</f>
        <v>신희정</v>
      </c>
      <c r="AG137" s="1" t="str">
        <f>IFERROR(IF(VLOOKUP($AE137,'2주차'!$F$5:$I$406,3,FALSE)="","",VLOOKUP($F137,'2주차'!$F$5:$I$406,3,FALSE)),"")</f>
        <v>90(라)</v>
      </c>
      <c r="AH137" s="1" t="str">
        <f>IFERROR(VLOOKUP($AE137,'2주차'!$F$5:$I$400,4,FALSE)," ")</f>
        <v>라이브</v>
      </c>
      <c r="AJ137" s="1">
        <f>수강생명단!$C133</f>
        <v>36148</v>
      </c>
      <c r="AK137" s="1" t="str">
        <f>수강생명단!D133</f>
        <v>신희정</v>
      </c>
      <c r="AL137" s="1" t="str">
        <f>IFERROR(IF(VLOOKUP($AJ137,'2주차'!$U$5:$X$406,3,FALSE)="","",VLOOKUP($F137,'2주차'!$U$5:$X$406,3,FALSE)),"")</f>
        <v>75(라)</v>
      </c>
      <c r="AM137" s="1" t="str">
        <f>IFERROR(VLOOKUP($AJ137,'2주차'!$U$5:$X$400,4,FALSE)," ")</f>
        <v>라이브</v>
      </c>
      <c r="AO137" s="1">
        <f>수강생명단!$C133</f>
        <v>36148</v>
      </c>
      <c r="AP137" s="1" t="str">
        <f>수강생명단!D133</f>
        <v>신희정</v>
      </c>
      <c r="AQ137" s="1" t="str">
        <f>IFERROR(IF(VLOOKUP($AO137,'2주차'!$Z$5:$AC$406,3,FALSE)="","",VLOOKUP($AO137,'2주차'!$Z$5:$AC$406,3,FALSE)),"")</f>
        <v>85(라)</v>
      </c>
      <c r="AR137" s="1" t="str">
        <f>IFERROR(VLOOKUP($AO137,'2주차'!$Z$5:$AC$400,4,FALSE)," ")</f>
        <v>라이브</v>
      </c>
      <c r="AT137" s="1">
        <f>수강생명단!$C133</f>
        <v>36148</v>
      </c>
      <c r="AU137" s="1">
        <f>수강생명단!C133</f>
        <v>36148</v>
      </c>
      <c r="AV137" s="1" t="str">
        <f>IFERROR(IF(VLOOKUP($AU137,'2주차'!$AF$5:$AI$406,3,FALSE)="","",VLOOKUP($AU137,'2주차'!$AF$5:$AI$406,3,FALSE)),"")</f>
        <v>87(라)</v>
      </c>
      <c r="AX137" s="1">
        <f>수강생명단!$C133</f>
        <v>36148</v>
      </c>
      <c r="AY137" s="1" t="str">
        <f>수강생명단!D133</f>
        <v>신희정</v>
      </c>
      <c r="AZ137" s="1" t="str">
        <f>IFERROR(IF(VLOOKUP($A137,'3주차'!$A$5:$D$406,3,FALSE)="","",VLOOKUP($A137,'3주차'!$A$5:$D$406,3,FALSE)),"")</f>
        <v>100(라)</v>
      </c>
      <c r="BA137" s="1" t="str">
        <f>IFERROR(VLOOKUP($Z137,'3주차'!$A$5:$D$400,4,FALSE)," ")</f>
        <v>라이브</v>
      </c>
      <c r="BC137" s="1">
        <f>수강생명단!$C133</f>
        <v>36148</v>
      </c>
      <c r="BD137" s="1" t="str">
        <f>수강생명단!D133</f>
        <v>신희정</v>
      </c>
      <c r="BE137" s="1" t="str">
        <f>IFERROR(IF(VLOOKUP($BC137,'3주차'!$F$5:$I$406,3,FALSE)="","",VLOOKUP($F137,'3주차'!$F$5:$I$406,3,FALSE)),"")</f>
        <v>95(라)</v>
      </c>
      <c r="BF137" s="1" t="str">
        <f>IFERROR(VLOOKUP($BC137,'3주차'!$F$5:$I$400,4,FALSE)," ")</f>
        <v>라이브</v>
      </c>
      <c r="BH137" s="1">
        <f>수강생명단!$C133</f>
        <v>36148</v>
      </c>
      <c r="BI137" s="1" t="str">
        <f>수강생명단!D133</f>
        <v>신희정</v>
      </c>
      <c r="BJ137" s="1" t="str">
        <f>IFERROR(IF(VLOOKUP($BH137,'3주차'!$K$5:$N$406,3,FALSE)="","",VLOOKUP($AJ137,'3주차'!$K$5:$XN$406,3,FALSE)),"")</f>
        <v>90(라)</v>
      </c>
      <c r="BK137" s="1" t="str">
        <f>IFERROR(VLOOKUP($BH137,'3주차'!$K$5:$N$400,4,FALSE)," ")</f>
        <v>라이브</v>
      </c>
      <c r="BM137" s="1">
        <f>수강생명단!$C133</f>
        <v>36148</v>
      </c>
      <c r="BN137" s="1" t="str">
        <f>수강생명단!D133</f>
        <v>신희정</v>
      </c>
      <c r="BO137" s="1" t="str">
        <f>IFERROR(IF(VLOOKUP($BM137,'3주차'!$P$5:$S$406,3,FALSE)="","",VLOOKUP($BM137,'3주차'!$P$5:$S$406,3,FALSE)),"")</f>
        <v>65(라)</v>
      </c>
      <c r="BP137" s="1" t="str">
        <f>IFERROR(VLOOKUP($BM137,'3주차'!$P$5:$S$400,4,FALSE)," ")</f>
        <v>라이브</v>
      </c>
      <c r="BR137" s="1">
        <f>수강생명단!$C133</f>
        <v>36148</v>
      </c>
      <c r="BS137" s="1">
        <f>수강생명단!C133</f>
        <v>36148</v>
      </c>
      <c r="BT137" s="1" t="str">
        <f>IFERROR(IF(VLOOKUP($BS137,'3주차'!$V$5:$X$406,3,FALSE)="","",VLOOKUP($BS137,'3주차'!$V$5:$X$406,3,FALSE)),"")</f>
        <v>95(라)</v>
      </c>
      <c r="BW137" s="1">
        <f>수강생명단!$C133</f>
        <v>36148</v>
      </c>
      <c r="BX137" s="1" t="str">
        <f>수강생명단!D133</f>
        <v>신희정</v>
      </c>
      <c r="BY137" s="1" t="str">
        <f>IFERROR(IF(VLOOKUP($A137,'4주차'!$A$5:$D$406,3,FALSE)="","",VLOOKUP($A137,'4주차'!$A$5:$D$406,3,FALSE)),"")</f>
        <v>90(라)</v>
      </c>
      <c r="BZ137" s="1" t="str">
        <f>IFERROR(VLOOKUP($Z137,'4주차'!$A$5:$D$400,4,FALSE)," ")</f>
        <v>라이브</v>
      </c>
      <c r="CB137" s="1">
        <f>수강생명단!$C133</f>
        <v>36148</v>
      </c>
      <c r="CC137" s="1" t="str">
        <f>수강생명단!D133</f>
        <v>신희정</v>
      </c>
      <c r="CD137" s="1" t="str">
        <f>IFERROR(IF(VLOOKUP($BC137,'4주차'!$F$5:$I$406,3,FALSE)="","",VLOOKUP($F137,'4주차'!$F$5:$I$406,3,FALSE)),"")</f>
        <v>50(라)</v>
      </c>
      <c r="CE137" s="1" t="str">
        <f>IFERROR(VLOOKUP($BC137,'4주차'!$F$5:$I$400,4,FALSE)," ")</f>
        <v>라이브</v>
      </c>
      <c r="CG137" s="1">
        <f>수강생명단!$C133</f>
        <v>36148</v>
      </c>
      <c r="CH137" s="1" t="str">
        <f>수강생명단!D133</f>
        <v>신희정</v>
      </c>
      <c r="CI137" s="1" t="str">
        <f>IFERROR(IF(VLOOKUP($BH137,'4주차'!$K$5:$N$406,3,FALSE)="","",VLOOKUP($AJ137,'4주차'!$K$5:$WU$406,3,FALSE)),"")</f>
        <v>70(라)</v>
      </c>
      <c r="CJ137" s="1" t="str">
        <f>IFERROR(VLOOKUP($BH137,'4주차'!$K$5:$N$400,4,FALSE)," ")</f>
        <v>라이브</v>
      </c>
      <c r="CL137" s="1">
        <f>수강생명단!$C133</f>
        <v>36148</v>
      </c>
      <c r="CM137" s="1" t="str">
        <f>수강생명단!D133</f>
        <v>신희정</v>
      </c>
      <c r="CN137" s="1" t="str">
        <f>IFERROR(IF(VLOOKUP($BM137,'4주차'!$P$5:$S$406,3,FALSE)="","",VLOOKUP($BM137,'4주차'!$P$5:$S$406,3,FALSE)),"")</f>
        <v>55(라)</v>
      </c>
      <c r="CO137" s="1" t="str">
        <f>IFERROR(VLOOKUP($BM137,'4주차'!$P$5:$S$400,4,FALSE)," ")</f>
        <v>라이브</v>
      </c>
      <c r="CQ137" s="1">
        <f>수강생명단!$C133</f>
        <v>36148</v>
      </c>
      <c r="CR137" s="1">
        <f>수강생명단!C133</f>
        <v>36148</v>
      </c>
      <c r="CS137" s="1" t="str">
        <f>IFERROR(IF(VLOOKUP($BS137,'4주차'!$V$5:$X$406,3,FALSE)="","",VLOOKUP($BS137,'4주차'!$V$5:$X$406,3,FALSE)),"")</f>
        <v>94(라)</v>
      </c>
      <c r="CV137" s="1">
        <v>130</v>
      </c>
      <c r="CW137" s="1" t="str">
        <f>수강생명단!D133</f>
        <v>신희정</v>
      </c>
      <c r="CX137" s="1" t="str">
        <f>IFERROR(VLOOKUP($BX137,'5주차'!$B$5:$D$400,2,FALSE),"불참")</f>
        <v>90(라)</v>
      </c>
      <c r="CY137" s="1" t="str">
        <f>IFERROR(VLOOKUP($AY137,'5주차'!$B$5:$D$400,3,FALSE),"불참")</f>
        <v>라이브</v>
      </c>
      <c r="DA137" s="1">
        <v>130</v>
      </c>
      <c r="DB137" s="1" t="str">
        <f>수강생명단!D133</f>
        <v>신희정</v>
      </c>
      <c r="DC137" s="1" t="str">
        <f>IFERROR(VLOOKUP($CC137,'5주차'!$G$5:$I$400,2,FALSE),"불참")</f>
        <v>불참</v>
      </c>
      <c r="DD137" s="1" t="str">
        <f>IFERROR(VLOOKUP($CC137,'5주차'!$G$5:$I$400,3,FALSE),"불참")</f>
        <v>불참</v>
      </c>
      <c r="DF137" s="1">
        <v>130</v>
      </c>
      <c r="DG137" s="1" t="str">
        <f>수강생명단!D133</f>
        <v>신희정</v>
      </c>
      <c r="DH137" s="1" t="str">
        <f>IFERROR(VLOOKUP($CH137,'5주차'!$V$5:$X$400,2,FALSE),"불참")</f>
        <v>불참</v>
      </c>
      <c r="DI137" s="1" t="str">
        <f>IFERROR(VLOOKUP($BI137,'5주차'!$V$5:$X$400,3,FALSE),"불참")</f>
        <v>불참</v>
      </c>
      <c r="DK137" s="1">
        <v>130</v>
      </c>
      <c r="DL137" s="1" t="str">
        <f>수강생명단!D133</f>
        <v>신희정</v>
      </c>
      <c r="DM137" s="1" t="str">
        <f>IFERROR(VLOOKUP($CM137,'5주차'!$AA$5:$AC$400,2,FALSE),"불참")</f>
        <v>불참</v>
      </c>
      <c r="DN137" s="1" t="str">
        <f>IFERROR(VLOOKUP($CM137,'5주차'!$AA$5:$AC$400,3,FALSE),"불참")</f>
        <v>불참</v>
      </c>
      <c r="DP137" s="1">
        <v>130</v>
      </c>
      <c r="DQ137" s="1" t="str">
        <f>수강생명단!D133</f>
        <v>신희정</v>
      </c>
      <c r="DR137" s="1" t="str">
        <f>IFERROR(VLOOKUP(#REF!,'5주차'!$AF$5:$AH$400,2,FALSE),"불참")</f>
        <v>불참</v>
      </c>
      <c r="DS137" s="1" t="str">
        <f>IFERROR(VLOOKUP(#REF!,'5주차'!$AF$5:$AH$400,3,FALSE),"불참")</f>
        <v>불참</v>
      </c>
      <c r="DU137" s="1">
        <v>130</v>
      </c>
      <c r="DV137" s="1">
        <f>수강생명단!C133</f>
        <v>36148</v>
      </c>
      <c r="DW137" s="1" t="str">
        <f>IFERROR(VLOOKUP($DV137,'5주차'!$AK$5:$AL$400,2,FALSE),"불참")</f>
        <v>불참</v>
      </c>
      <c r="DX137" s="1" t="str">
        <f>IFERROR(VLOOKUP($DV137,'5주차'!$AK$5:$AL$400,2,FALSE),"불참")</f>
        <v>불참</v>
      </c>
    </row>
    <row r="138" spans="1:128" ht="21.95" customHeight="1" x14ac:dyDescent="0.15">
      <c r="A138" s="1">
        <f>수강생명단!$C134</f>
        <v>45049</v>
      </c>
      <c r="B138" s="1" t="str">
        <f>수강생명단!D134</f>
        <v>심동섭</v>
      </c>
      <c r="C138" s="1" t="str">
        <f>IFERROR(IF(VLOOKUP($A138,'1주차'!$A$5:$D$393,3,FALSE)="","",VLOOKUP($A138,'1주차'!$A$5:$D$393,3,FALSE)),"")</f>
        <v>25(라)</v>
      </c>
      <c r="D138" s="1" t="str">
        <f>IFERROR(IF(VLOOKUP($Q138,'1주차'!$A$5:$D$393,4,FALSE)="","",VLOOKUP($B138,'1주차'!$Q$5:$S$393,3,FALSE)),"")</f>
        <v/>
      </c>
      <c r="F138" s="1">
        <f>수강생명단!C134</f>
        <v>45049</v>
      </c>
      <c r="G138" s="1" t="str">
        <f>수강생명단!D134</f>
        <v>심동섭</v>
      </c>
      <c r="H138" s="1" t="str">
        <f>IFERROR(IF(VLOOKUP($F138,'1주차'!$F$5:$I$393,3,FALSE)="","",VLOOKUP($F138,'1주차'!$F$5:$I$393,3,FALSE)),"")</f>
        <v/>
      </c>
      <c r="I138" s="1" t="str">
        <f>IFERROR(IF(VLOOKUP($Q138,'1주차'!$F$5:$I$393,3,FALSE)="","",VLOOKUP($B138,'1주차'!$Q$5:$S$393,3,FALSE)),"")</f>
        <v/>
      </c>
      <c r="K138" s="1">
        <f>수강생명단!C134</f>
        <v>45049</v>
      </c>
      <c r="L138" s="1" t="str">
        <f>수강생명단!D134</f>
        <v>심동섭</v>
      </c>
      <c r="M138" s="1" t="str">
        <f>IFERROR(IF(VLOOKUP($K138,'1주차'!$K$5:$N$393,3,FALSE)="","",VLOOKUP($K138,'1주차'!$K$5:$N$393,3,FALSE)),"")</f>
        <v>35(라)</v>
      </c>
      <c r="N138" s="1" t="str">
        <f>IFERROR(IF(VLOOKUP($Q138,'1주차'!$N$5:$KQ$393,3,FALSE)="","",VLOOKUP($B138,'1주차'!$Q$5:$S$393,3,FALSE)),"")</f>
        <v/>
      </c>
      <c r="P138" s="1">
        <f>수강생명단!C134</f>
        <v>45049</v>
      </c>
      <c r="Q138" s="1" t="str">
        <f>수강생명단!D134</f>
        <v>심동섭</v>
      </c>
      <c r="R138" s="1" t="str">
        <f>IFERROR(IF(VLOOKUP($P138,'1주차'!$P$5:$S$393,3,FALSE)="","",VLOOKUP($P138,'1주차'!$P$5:$S$393,3,FALSE)),"")</f>
        <v>30(라)</v>
      </c>
      <c r="S138" s="1" t="str">
        <f>IFERROR(IF(VLOOKUP($P138,'1주차'!$P$5:$S$393,4,FALSE)="","",VLOOKUP($P138,'1주차'!$P$5:$S$393,4,FALSE)),"")</f>
        <v>라이브</v>
      </c>
      <c r="U138" s="1">
        <f>수강생명단!C134</f>
        <v>45049</v>
      </c>
      <c r="V138" s="1" t="str">
        <f>수강생명단!D134</f>
        <v>심동섭</v>
      </c>
      <c r="Z138" s="1">
        <f>수강생명단!$C134</f>
        <v>45049</v>
      </c>
      <c r="AA138" s="1" t="str">
        <f>수강생명단!D134</f>
        <v>심동섭</v>
      </c>
      <c r="AB138" s="1" t="str">
        <f>IFERROR(IF(VLOOKUP($A138,'2주차'!$A$5:$D$406,3,FALSE)="","",VLOOKUP($A138,'2주차'!$A$5:$D$406,3,FALSE)),"")</f>
        <v/>
      </c>
      <c r="AC138" s="1" t="str">
        <f>IFERROR(VLOOKUP($Z138,'2주차'!$A$5:$D$400,4,FALSE)," ")</f>
        <v xml:space="preserve"> </v>
      </c>
      <c r="AE138" s="1">
        <f>수강생명단!$C134</f>
        <v>45049</v>
      </c>
      <c r="AF138" s="1" t="str">
        <f>수강생명단!D134</f>
        <v>심동섭</v>
      </c>
      <c r="AG138" s="1" t="str">
        <f>IFERROR(IF(VLOOKUP($AE138,'2주차'!$F$5:$I$406,3,FALSE)="","",VLOOKUP($F138,'2주차'!$F$5:$I$406,3,FALSE)),"")</f>
        <v>55(라)</v>
      </c>
      <c r="AH138" s="1" t="str">
        <f>IFERROR(VLOOKUP($AE138,'2주차'!$F$5:$I$400,4,FALSE)," ")</f>
        <v>라이브</v>
      </c>
      <c r="AJ138" s="1">
        <f>수강생명단!$C134</f>
        <v>45049</v>
      </c>
      <c r="AK138" s="1" t="str">
        <f>수강생명단!D134</f>
        <v>심동섭</v>
      </c>
      <c r="AL138" s="1" t="str">
        <f>IFERROR(IF(VLOOKUP($AJ138,'2주차'!$U$5:$X$406,3,FALSE)="","",VLOOKUP($F138,'2주차'!$U$5:$X$406,3,FALSE)),"")</f>
        <v>25(라)</v>
      </c>
      <c r="AM138" s="1" t="str">
        <f>IFERROR(VLOOKUP($AJ138,'2주차'!$U$5:$X$400,4,FALSE)," ")</f>
        <v>라이브</v>
      </c>
      <c r="AO138" s="1">
        <f>수강생명단!$C134</f>
        <v>45049</v>
      </c>
      <c r="AP138" s="1" t="str">
        <f>수강생명단!D134</f>
        <v>심동섭</v>
      </c>
      <c r="AQ138" s="1" t="str">
        <f>IFERROR(IF(VLOOKUP($AO138,'2주차'!$Z$5:$AC$406,3,FALSE)="","",VLOOKUP($AO138,'2주차'!$Z$5:$AC$406,3,FALSE)),"")</f>
        <v>50(라)</v>
      </c>
      <c r="AR138" s="1" t="str">
        <f>IFERROR(VLOOKUP($AO138,'2주차'!$Z$5:$AC$400,4,FALSE)," ")</f>
        <v>라이브</v>
      </c>
      <c r="AT138" s="1">
        <f>수강생명단!$C134</f>
        <v>45049</v>
      </c>
      <c r="AU138" s="1">
        <f>수강생명단!C134</f>
        <v>45049</v>
      </c>
      <c r="AV138" s="1" t="str">
        <f>IFERROR(IF(VLOOKUP($AU138,'2주차'!$AF$5:$AI$406,3,FALSE)="","",VLOOKUP($AU138,'2주차'!$AF$5:$AI$406,3,FALSE)),"")</f>
        <v/>
      </c>
      <c r="AX138" s="1">
        <f>수강생명단!$C134</f>
        <v>45049</v>
      </c>
      <c r="AY138" s="1" t="str">
        <f>수강생명단!D134</f>
        <v>심동섭</v>
      </c>
      <c r="AZ138" s="1" t="str">
        <f>IFERROR(IF(VLOOKUP($A138,'3주차'!$A$5:$D$406,3,FALSE)="","",VLOOKUP($A138,'3주차'!$A$5:$D$406,3,FALSE)),"")</f>
        <v>25(라)</v>
      </c>
      <c r="BA138" s="1" t="str">
        <f>IFERROR(VLOOKUP($Z138,'3주차'!$A$5:$D$400,4,FALSE)," ")</f>
        <v>라이브</v>
      </c>
      <c r="BC138" s="1">
        <f>수강생명단!$C134</f>
        <v>45049</v>
      </c>
      <c r="BD138" s="1" t="str">
        <f>수강생명단!D134</f>
        <v>심동섭</v>
      </c>
      <c r="BE138" s="1" t="str">
        <f>IFERROR(IF(VLOOKUP($BC138,'3주차'!$F$5:$I$406,3,FALSE)="","",VLOOKUP($F138,'3주차'!$F$5:$I$406,3,FALSE)),"")</f>
        <v/>
      </c>
      <c r="BF138" s="1" t="str">
        <f>IFERROR(VLOOKUP($BC138,'3주차'!$F$5:$I$400,4,FALSE)," ")</f>
        <v xml:space="preserve"> </v>
      </c>
      <c r="BH138" s="1">
        <f>수강생명단!$C134</f>
        <v>45049</v>
      </c>
      <c r="BI138" s="1" t="str">
        <f>수강생명단!D134</f>
        <v>심동섭</v>
      </c>
      <c r="BJ138" s="1" t="str">
        <f>IFERROR(IF(VLOOKUP($BH138,'3주차'!$K$5:$N$406,3,FALSE)="","",VLOOKUP($AJ138,'3주차'!$K$5:$XN$406,3,FALSE)),"")</f>
        <v>25(라)</v>
      </c>
      <c r="BK138" s="1" t="str">
        <f>IFERROR(VLOOKUP($BH138,'3주차'!$K$5:$N$400,4,FALSE)," ")</f>
        <v>라이브</v>
      </c>
      <c r="BM138" s="1">
        <f>수강생명단!$C134</f>
        <v>45049</v>
      </c>
      <c r="BN138" s="1" t="str">
        <f>수강생명단!D134</f>
        <v>심동섭</v>
      </c>
      <c r="BO138" s="1" t="str">
        <f>IFERROR(IF(VLOOKUP($BM138,'3주차'!$P$5:$S$406,3,FALSE)="","",VLOOKUP($BM138,'3주차'!$P$5:$S$406,3,FALSE)),"")</f>
        <v/>
      </c>
      <c r="BP138" s="1" t="str">
        <f>IFERROR(VLOOKUP($BM138,'3주차'!$P$5:$S$400,4,FALSE)," ")</f>
        <v xml:space="preserve"> </v>
      </c>
      <c r="BR138" s="1">
        <f>수강생명단!$C134</f>
        <v>45049</v>
      </c>
      <c r="BS138" s="1">
        <f>수강생명단!C134</f>
        <v>45049</v>
      </c>
      <c r="BT138" s="1" t="str">
        <f>IFERROR(IF(VLOOKUP($BS138,'3주차'!$V$5:$X$406,3,FALSE)="","",VLOOKUP($BS138,'3주차'!$V$5:$X$406,3,FALSE)),"")</f>
        <v>47(라)</v>
      </c>
      <c r="BW138" s="1">
        <f>수강생명단!$C134</f>
        <v>45049</v>
      </c>
      <c r="BX138" s="1" t="str">
        <f>수강생명단!D134</f>
        <v>심동섭</v>
      </c>
      <c r="BY138" s="1" t="str">
        <f>IFERROR(IF(VLOOKUP($A138,'4주차'!$A$5:$D$406,3,FALSE)="","",VLOOKUP($A138,'4주차'!$A$5:$D$406,3,FALSE)),"")</f>
        <v/>
      </c>
      <c r="BZ138" s="1" t="str">
        <f>IFERROR(VLOOKUP($Z138,'4주차'!$A$5:$D$400,4,FALSE)," ")</f>
        <v xml:space="preserve"> </v>
      </c>
      <c r="CB138" s="1">
        <f>수강생명단!$C134</f>
        <v>45049</v>
      </c>
      <c r="CC138" s="1" t="str">
        <f>수강생명단!D134</f>
        <v>심동섭</v>
      </c>
      <c r="CD138" s="1" t="str">
        <f>IFERROR(IF(VLOOKUP($BC138,'4주차'!$F$5:$I$406,3,FALSE)="","",VLOOKUP($F138,'4주차'!$F$5:$I$406,3,FALSE)),"")</f>
        <v>30(라)</v>
      </c>
      <c r="CE138" s="1" t="str">
        <f>IFERROR(VLOOKUP($BC138,'4주차'!$F$5:$I$400,4,FALSE)," ")</f>
        <v>라이브</v>
      </c>
      <c r="CG138" s="1">
        <f>수강생명단!$C134</f>
        <v>45049</v>
      </c>
      <c r="CH138" s="1" t="str">
        <f>수강생명단!D134</f>
        <v>심동섭</v>
      </c>
      <c r="CI138" s="1" t="str">
        <f>IFERROR(IF(VLOOKUP($BH138,'4주차'!$K$5:$N$406,3,FALSE)="","",VLOOKUP($AJ138,'4주차'!$K$5:$WU$406,3,FALSE)),"")</f>
        <v>40(라)</v>
      </c>
      <c r="CJ138" s="1" t="str">
        <f>IFERROR(VLOOKUP($BH138,'4주차'!$K$5:$N$400,4,FALSE)," ")</f>
        <v>라이브</v>
      </c>
      <c r="CL138" s="1">
        <f>수강생명단!$C134</f>
        <v>45049</v>
      </c>
      <c r="CM138" s="1" t="str">
        <f>수강생명단!D134</f>
        <v>심동섭</v>
      </c>
      <c r="CN138" s="1" t="str">
        <f>IFERROR(IF(VLOOKUP($BM138,'4주차'!$P$5:$S$406,3,FALSE)="","",VLOOKUP($BM138,'4주차'!$P$5:$S$406,3,FALSE)),"")</f>
        <v>10(라)</v>
      </c>
      <c r="CO138" s="1" t="str">
        <f>IFERROR(VLOOKUP($BM138,'4주차'!$P$5:$S$400,4,FALSE)," ")</f>
        <v>라이브</v>
      </c>
      <c r="CQ138" s="1">
        <f>수강생명단!$C134</f>
        <v>45049</v>
      </c>
      <c r="CR138" s="1">
        <f>수강생명단!C134</f>
        <v>45049</v>
      </c>
      <c r="CS138" s="1" t="str">
        <f>IFERROR(IF(VLOOKUP($BS138,'4주차'!$V$5:$X$406,3,FALSE)="","",VLOOKUP($BS138,'4주차'!$V$5:$X$406,3,FALSE)),"")</f>
        <v>42(라)</v>
      </c>
      <c r="CV138" s="1">
        <v>131</v>
      </c>
      <c r="CW138" s="1" t="str">
        <f>수강생명단!D134</f>
        <v>심동섭</v>
      </c>
      <c r="CX138" s="1" t="str">
        <f>IFERROR(VLOOKUP($BX138,'5주차'!$B$5:$D$400,2,FALSE),"불참")</f>
        <v>25(라)</v>
      </c>
      <c r="CY138" s="1" t="str">
        <f>IFERROR(VLOOKUP($AY138,'5주차'!$B$5:$D$400,3,FALSE),"불참")</f>
        <v>라이브</v>
      </c>
      <c r="DA138" s="1">
        <v>131</v>
      </c>
      <c r="DB138" s="1" t="str">
        <f>수강생명단!D134</f>
        <v>심동섭</v>
      </c>
      <c r="DC138" s="1" t="str">
        <f>IFERROR(VLOOKUP($CC138,'5주차'!$G$5:$I$400,2,FALSE),"불참")</f>
        <v>불참</v>
      </c>
      <c r="DD138" s="1" t="str">
        <f>IFERROR(VLOOKUP($CC138,'5주차'!$G$5:$I$400,3,FALSE),"불참")</f>
        <v>불참</v>
      </c>
      <c r="DF138" s="1">
        <v>131</v>
      </c>
      <c r="DG138" s="1" t="str">
        <f>수강생명단!D134</f>
        <v>심동섭</v>
      </c>
      <c r="DH138" s="1" t="str">
        <f>IFERROR(VLOOKUP($CH138,'5주차'!$V$5:$X$400,2,FALSE),"불참")</f>
        <v>불참</v>
      </c>
      <c r="DI138" s="1" t="str">
        <f>IFERROR(VLOOKUP($BI138,'5주차'!$V$5:$X$400,3,FALSE),"불참")</f>
        <v>불참</v>
      </c>
      <c r="DK138" s="1">
        <v>131</v>
      </c>
      <c r="DL138" s="1" t="str">
        <f>수강생명단!D134</f>
        <v>심동섭</v>
      </c>
      <c r="DM138" s="1" t="str">
        <f>IFERROR(VLOOKUP($CM138,'5주차'!$AA$5:$AC$400,2,FALSE),"불참")</f>
        <v>불참</v>
      </c>
      <c r="DN138" s="1" t="str">
        <f>IFERROR(VLOOKUP($CM138,'5주차'!$AA$5:$AC$400,3,FALSE),"불참")</f>
        <v>불참</v>
      </c>
      <c r="DP138" s="1">
        <v>131</v>
      </c>
      <c r="DQ138" s="1" t="str">
        <f>수강생명단!D134</f>
        <v>심동섭</v>
      </c>
      <c r="DR138" s="1" t="str">
        <f>IFERROR(VLOOKUP(#REF!,'5주차'!$AF$5:$AH$400,2,FALSE),"불참")</f>
        <v>불참</v>
      </c>
      <c r="DS138" s="1" t="str">
        <f>IFERROR(VLOOKUP(#REF!,'5주차'!$AF$5:$AH$400,3,FALSE),"불참")</f>
        <v>불참</v>
      </c>
      <c r="DU138" s="1">
        <v>131</v>
      </c>
      <c r="DV138" s="1">
        <f>수강생명단!C134</f>
        <v>45049</v>
      </c>
      <c r="DW138" s="1" t="str">
        <f>IFERROR(VLOOKUP($DV138,'5주차'!$AK$5:$AL$400,2,FALSE),"불참")</f>
        <v>불참</v>
      </c>
      <c r="DX138" s="1" t="str">
        <f>IFERROR(VLOOKUP($DV138,'5주차'!$AK$5:$AL$400,2,FALSE),"불참")</f>
        <v>불참</v>
      </c>
    </row>
    <row r="139" spans="1:128" ht="21.95" customHeight="1" x14ac:dyDescent="0.15">
      <c r="A139" s="1">
        <f>수강생명단!$C135</f>
        <v>32844</v>
      </c>
      <c r="B139" s="1" t="str">
        <f>수강생명단!D135</f>
        <v>심현석</v>
      </c>
      <c r="C139" s="1" t="str">
        <f>IFERROR(IF(VLOOKUP($A139,'1주차'!$A$5:$D$393,3,FALSE)="","",VLOOKUP($A139,'1주차'!$A$5:$D$393,3,FALSE)),"")</f>
        <v/>
      </c>
      <c r="D139" s="1" t="str">
        <f>IFERROR(IF(VLOOKUP($Q139,'1주차'!$A$5:$D$393,4,FALSE)="","",VLOOKUP($B139,'1주차'!$Q$5:$S$393,3,FALSE)),"")</f>
        <v/>
      </c>
      <c r="F139" s="1">
        <f>수강생명단!C135</f>
        <v>32844</v>
      </c>
      <c r="G139" s="1" t="str">
        <f>수강생명단!D135</f>
        <v>심현석</v>
      </c>
      <c r="H139" s="1" t="str">
        <f>IFERROR(IF(VLOOKUP($F139,'1주차'!$F$5:$I$393,3,FALSE)="","",VLOOKUP($F139,'1주차'!$F$5:$I$393,3,FALSE)),"")</f>
        <v/>
      </c>
      <c r="I139" s="1" t="str">
        <f>IFERROR(IF(VLOOKUP($Q139,'1주차'!$F$5:$I$393,3,FALSE)="","",VLOOKUP($B139,'1주차'!$Q$5:$S$393,3,FALSE)),"")</f>
        <v/>
      </c>
      <c r="K139" s="1">
        <f>수강생명단!C135</f>
        <v>32844</v>
      </c>
      <c r="L139" s="1" t="str">
        <f>수강생명단!D135</f>
        <v>심현석</v>
      </c>
      <c r="M139" s="1">
        <f>IFERROR(IF(VLOOKUP($K139,'1주차'!$K$5:$N$393,3,FALSE)="","",VLOOKUP($K139,'1주차'!$K$5:$N$393,3,FALSE)),"")</f>
        <v>100</v>
      </c>
      <c r="N139" s="1" t="str">
        <f>IFERROR(IF(VLOOKUP($Q139,'1주차'!$N$5:$KQ$393,3,FALSE)="","",VLOOKUP($B139,'1주차'!$Q$5:$S$393,3,FALSE)),"")</f>
        <v/>
      </c>
      <c r="P139" s="1">
        <f>수강생명단!C135</f>
        <v>32844</v>
      </c>
      <c r="Q139" s="1" t="str">
        <f>수강생명단!D135</f>
        <v>심현석</v>
      </c>
      <c r="R139" s="1">
        <f>IFERROR(IF(VLOOKUP($P139,'1주차'!$P$5:$S$393,3,FALSE)="","",VLOOKUP($P139,'1주차'!$P$5:$S$393,3,FALSE)),"")</f>
        <v>85</v>
      </c>
      <c r="S139" s="1">
        <f>IFERROR(IF(VLOOKUP($P139,'1주차'!$P$5:$S$393,4,FALSE)="","",VLOOKUP($P139,'1주차'!$P$5:$S$393,4,FALSE)),"")</f>
        <v>90</v>
      </c>
      <c r="U139" s="1">
        <f>수강생명단!C135</f>
        <v>32844</v>
      </c>
      <c r="V139" s="1" t="str">
        <f>수강생명단!D135</f>
        <v>심현석</v>
      </c>
      <c r="Z139" s="1">
        <f>수강생명단!$C135</f>
        <v>32844</v>
      </c>
      <c r="AA139" s="1" t="str">
        <f>수강생명단!D135</f>
        <v>심현석</v>
      </c>
      <c r="AB139" s="1">
        <f>IFERROR(IF(VLOOKUP($A139,'2주차'!$A$5:$D$406,3,FALSE)="","",VLOOKUP($A139,'2주차'!$A$5:$D$406,3,FALSE)),"")</f>
        <v>95</v>
      </c>
      <c r="AC139" s="1">
        <f>IFERROR(VLOOKUP($Z139,'2주차'!$A$5:$D$400,4,FALSE)," ")</f>
        <v>100</v>
      </c>
      <c r="AE139" s="1">
        <f>수강생명단!$C135</f>
        <v>32844</v>
      </c>
      <c r="AF139" s="1" t="str">
        <f>수강생명단!D135</f>
        <v>심현석</v>
      </c>
      <c r="AG139" s="1">
        <f>IFERROR(IF(VLOOKUP($AE139,'2주차'!$F$5:$I$406,3,FALSE)="","",VLOOKUP($F139,'2주차'!$F$5:$I$406,3,FALSE)),"")</f>
        <v>95</v>
      </c>
      <c r="AH139" s="1">
        <f>IFERROR(VLOOKUP($AE139,'2주차'!$F$5:$I$400,4,FALSE)," ")</f>
        <v>100</v>
      </c>
      <c r="AJ139" s="1">
        <f>수강생명단!$C135</f>
        <v>32844</v>
      </c>
      <c r="AK139" s="1" t="str">
        <f>수강생명단!D135</f>
        <v>심현석</v>
      </c>
      <c r="AL139" s="1">
        <f>IFERROR(IF(VLOOKUP($AJ139,'2주차'!$U$5:$X$406,3,FALSE)="","",VLOOKUP($F139,'2주차'!$U$5:$X$406,3,FALSE)),"")</f>
        <v>85</v>
      </c>
      <c r="AM139" s="1">
        <f>IFERROR(VLOOKUP($AJ139,'2주차'!$U$5:$X$400,4,FALSE)," ")</f>
        <v>90</v>
      </c>
      <c r="AO139" s="1">
        <f>수강생명단!$C135</f>
        <v>32844</v>
      </c>
      <c r="AP139" s="1" t="str">
        <f>수강생명단!D135</f>
        <v>심현석</v>
      </c>
      <c r="AQ139" s="1">
        <f>IFERROR(IF(VLOOKUP($AO139,'2주차'!$Z$5:$AC$406,3,FALSE)="","",VLOOKUP($AO139,'2주차'!$Z$5:$AC$406,3,FALSE)),"")</f>
        <v>90</v>
      </c>
      <c r="AR139" s="1">
        <f>IFERROR(VLOOKUP($AO139,'2주차'!$Z$5:$AC$400,4,FALSE)," ")</f>
        <v>90</v>
      </c>
      <c r="AT139" s="1">
        <f>수강생명단!$C135</f>
        <v>32844</v>
      </c>
      <c r="AU139" s="1">
        <f>수강생명단!C135</f>
        <v>32844</v>
      </c>
      <c r="AV139" s="1" t="str">
        <f>IFERROR(IF(VLOOKUP($AU139,'2주차'!$AF$5:$AI$406,3,FALSE)="","",VLOOKUP($AU139,'2주차'!$AF$5:$AI$406,3,FALSE)),"")</f>
        <v/>
      </c>
      <c r="AX139" s="1">
        <f>수강생명단!$C135</f>
        <v>32844</v>
      </c>
      <c r="AY139" s="1" t="str">
        <f>수강생명단!D135</f>
        <v>심현석</v>
      </c>
      <c r="AZ139" s="1">
        <f>IFERROR(IF(VLOOKUP($A139,'3주차'!$A$5:$D$406,3,FALSE)="","",VLOOKUP($A139,'3주차'!$A$5:$D$406,3,FALSE)),"")</f>
        <v>90</v>
      </c>
      <c r="BA139" s="1">
        <f>IFERROR(VLOOKUP($Z139,'3주차'!$A$5:$D$400,4,FALSE)," ")</f>
        <v>100</v>
      </c>
      <c r="BC139" s="1">
        <f>수강생명단!$C135</f>
        <v>32844</v>
      </c>
      <c r="BD139" s="1" t="str">
        <f>수강생명단!D135</f>
        <v>심현석</v>
      </c>
      <c r="BE139" s="1">
        <f>IFERROR(IF(VLOOKUP($BC139,'3주차'!$F$5:$I$406,3,FALSE)="","",VLOOKUP($F139,'3주차'!$F$5:$I$406,3,FALSE)),"")</f>
        <v>100</v>
      </c>
      <c r="BF139" s="1">
        <f>IFERROR(VLOOKUP($BC139,'3주차'!$F$5:$I$400,4,FALSE)," ")</f>
        <v>100</v>
      </c>
      <c r="BH139" s="1">
        <f>수강생명단!$C135</f>
        <v>32844</v>
      </c>
      <c r="BI139" s="1" t="str">
        <f>수강생명단!D135</f>
        <v>심현석</v>
      </c>
      <c r="BJ139" s="1">
        <f>IFERROR(IF(VLOOKUP($BH139,'3주차'!$K$5:$N$406,3,FALSE)="","",VLOOKUP($AJ139,'3주차'!$K$5:$XN$406,3,FALSE)),"")</f>
        <v>95</v>
      </c>
      <c r="BK139" s="1">
        <f>IFERROR(VLOOKUP($BH139,'3주차'!$K$5:$N$400,4,FALSE)," ")</f>
        <v>80</v>
      </c>
      <c r="BM139" s="1">
        <f>수강생명단!$C135</f>
        <v>32844</v>
      </c>
      <c r="BN139" s="1" t="str">
        <f>수강생명단!D135</f>
        <v>심현석</v>
      </c>
      <c r="BO139" s="1">
        <f>IFERROR(IF(VLOOKUP($BM139,'3주차'!$P$5:$S$406,3,FALSE)="","",VLOOKUP($BM139,'3주차'!$P$5:$S$406,3,FALSE)),"")</f>
        <v>85</v>
      </c>
      <c r="BP139" s="1">
        <f>IFERROR(VLOOKUP($BM139,'3주차'!$P$5:$S$400,4,FALSE)," ")</f>
        <v>100</v>
      </c>
      <c r="BR139" s="1">
        <f>수강생명단!$C135</f>
        <v>32844</v>
      </c>
      <c r="BS139" s="1">
        <f>수강생명단!C135</f>
        <v>32844</v>
      </c>
      <c r="BT139" s="1">
        <f>IFERROR(IF(VLOOKUP($BS139,'3주차'!$V$5:$X$406,3,FALSE)="","",VLOOKUP($BS139,'3주차'!$V$5:$X$406,3,FALSE)),"")</f>
        <v>97</v>
      </c>
      <c r="BW139" s="1">
        <f>수강생명단!$C135</f>
        <v>32844</v>
      </c>
      <c r="BX139" s="1" t="str">
        <f>수강생명단!D135</f>
        <v>심현석</v>
      </c>
      <c r="BY139" s="1">
        <f>IFERROR(IF(VLOOKUP($A139,'4주차'!$A$5:$D$406,3,FALSE)="","",VLOOKUP($A139,'4주차'!$A$5:$D$406,3,FALSE)),"")</f>
        <v>95</v>
      </c>
      <c r="BZ139" s="1">
        <f>IFERROR(VLOOKUP($Z139,'4주차'!$A$5:$D$400,4,FALSE)," ")</f>
        <v>80</v>
      </c>
      <c r="CB139" s="1">
        <f>수강생명단!$C135</f>
        <v>32844</v>
      </c>
      <c r="CC139" s="1" t="str">
        <f>수강생명단!D135</f>
        <v>심현석</v>
      </c>
      <c r="CD139" s="1">
        <f>IFERROR(IF(VLOOKUP($BC139,'4주차'!$F$5:$I$406,3,FALSE)="","",VLOOKUP($F139,'4주차'!$F$5:$I$406,3,FALSE)),"")</f>
        <v>90</v>
      </c>
      <c r="CE139" s="1">
        <f>IFERROR(VLOOKUP($BC139,'4주차'!$F$5:$I$400,4,FALSE)," ")</f>
        <v>90</v>
      </c>
      <c r="CG139" s="1">
        <f>수강생명단!$C135</f>
        <v>32844</v>
      </c>
      <c r="CH139" s="1" t="str">
        <f>수강생명단!D135</f>
        <v>심현석</v>
      </c>
      <c r="CI139" s="1">
        <f>IFERROR(IF(VLOOKUP($BH139,'4주차'!$K$5:$N$406,3,FALSE)="","",VLOOKUP($AJ139,'4주차'!$K$5:$WU$406,3,FALSE)),"")</f>
        <v>95</v>
      </c>
      <c r="CJ139" s="1">
        <f>IFERROR(VLOOKUP($BH139,'4주차'!$K$5:$N$400,4,FALSE)," ")</f>
        <v>100</v>
      </c>
      <c r="CL139" s="1">
        <f>수강생명단!$C135</f>
        <v>32844</v>
      </c>
      <c r="CM139" s="1" t="str">
        <f>수강생명단!D135</f>
        <v>심현석</v>
      </c>
      <c r="CN139" s="1">
        <f>IFERROR(IF(VLOOKUP($BM139,'4주차'!$P$5:$S$406,3,FALSE)="","",VLOOKUP($BM139,'4주차'!$P$5:$S$406,3,FALSE)),"")</f>
        <v>95</v>
      </c>
      <c r="CO139" s="1">
        <f>IFERROR(VLOOKUP($BM139,'4주차'!$P$5:$S$400,4,FALSE)," ")</f>
        <v>100</v>
      </c>
      <c r="CQ139" s="1">
        <f>수강생명단!$C135</f>
        <v>32844</v>
      </c>
      <c r="CR139" s="1">
        <f>수강생명단!C135</f>
        <v>32844</v>
      </c>
      <c r="CS139" s="1">
        <f>IFERROR(IF(VLOOKUP($BS139,'4주차'!$V$5:$X$406,3,FALSE)="","",VLOOKUP($BS139,'4주차'!$V$5:$X$406,3,FALSE)),"")</f>
        <v>96</v>
      </c>
      <c r="CV139" s="1">
        <v>132</v>
      </c>
      <c r="CW139" s="1" t="str">
        <f>수강생명단!D135</f>
        <v>심현석</v>
      </c>
      <c r="CX139" s="1">
        <f>IFERROR(VLOOKUP($BX139,'5주차'!$B$5:$D$400,2,FALSE),"불참")</f>
        <v>85</v>
      </c>
      <c r="CY139" s="1">
        <f>IFERROR(VLOOKUP($AY139,'5주차'!$B$5:$D$400,3,FALSE),"불참")</f>
        <v>80</v>
      </c>
      <c r="DA139" s="1">
        <v>132</v>
      </c>
      <c r="DB139" s="1" t="str">
        <f>수강생명단!D135</f>
        <v>심현석</v>
      </c>
      <c r="DC139" s="1" t="str">
        <f>IFERROR(VLOOKUP($CC139,'5주차'!$G$5:$I$400,2,FALSE),"불참")</f>
        <v>불참</v>
      </c>
      <c r="DD139" s="1" t="str">
        <f>IFERROR(VLOOKUP($CC139,'5주차'!$G$5:$I$400,3,FALSE),"불참")</f>
        <v>불참</v>
      </c>
      <c r="DF139" s="1">
        <v>132</v>
      </c>
      <c r="DG139" s="1" t="str">
        <f>수강생명단!D135</f>
        <v>심현석</v>
      </c>
      <c r="DH139" s="1" t="str">
        <f>IFERROR(VLOOKUP($CH139,'5주차'!$V$5:$X$400,2,FALSE),"불참")</f>
        <v>불참</v>
      </c>
      <c r="DI139" s="1" t="str">
        <f>IFERROR(VLOOKUP($BI139,'5주차'!$V$5:$X$400,3,FALSE),"불참")</f>
        <v>불참</v>
      </c>
      <c r="DK139" s="1">
        <v>132</v>
      </c>
      <c r="DL139" s="1" t="str">
        <f>수강생명단!D135</f>
        <v>심현석</v>
      </c>
      <c r="DM139" s="1" t="str">
        <f>IFERROR(VLOOKUP($CM139,'5주차'!$AA$5:$AC$400,2,FALSE),"불참")</f>
        <v>불참</v>
      </c>
      <c r="DN139" s="1" t="str">
        <f>IFERROR(VLOOKUP($CM139,'5주차'!$AA$5:$AC$400,3,FALSE),"불참")</f>
        <v>불참</v>
      </c>
      <c r="DP139" s="1">
        <v>132</v>
      </c>
      <c r="DQ139" s="1" t="str">
        <f>수강생명단!D135</f>
        <v>심현석</v>
      </c>
      <c r="DR139" s="1" t="str">
        <f>IFERROR(VLOOKUP(#REF!,'5주차'!$AF$5:$AH$400,2,FALSE),"불참")</f>
        <v>불참</v>
      </c>
      <c r="DS139" s="1" t="str">
        <f>IFERROR(VLOOKUP(#REF!,'5주차'!$AF$5:$AH$400,3,FALSE),"불참")</f>
        <v>불참</v>
      </c>
      <c r="DU139" s="1">
        <v>132</v>
      </c>
      <c r="DV139" s="1">
        <f>수강생명단!C135</f>
        <v>32844</v>
      </c>
      <c r="DW139" s="1" t="str">
        <f>IFERROR(VLOOKUP($DV139,'5주차'!$AK$5:$AL$400,2,FALSE),"불참")</f>
        <v>불참</v>
      </c>
      <c r="DX139" s="1" t="str">
        <f>IFERROR(VLOOKUP($DV139,'5주차'!$AK$5:$AL$400,2,FALSE),"불참")</f>
        <v>불참</v>
      </c>
    </row>
    <row r="140" spans="1:128" ht="21.95" customHeight="1" x14ac:dyDescent="0.15">
      <c r="A140" s="1">
        <f>수강생명단!$C136</f>
        <v>36111</v>
      </c>
      <c r="B140" s="1" t="str">
        <f>수강생명단!D136</f>
        <v>심희은</v>
      </c>
      <c r="C140" s="1">
        <f>IFERROR(IF(VLOOKUP($A140,'1주차'!$A$5:$D$393,3,FALSE)="","",VLOOKUP($A140,'1주차'!$A$5:$D$393,3,FALSE)),"")</f>
        <v>65</v>
      </c>
      <c r="D140" s="1" t="str">
        <f>IFERROR(IF(VLOOKUP($Q140,'1주차'!$A$5:$D$393,4,FALSE)="","",VLOOKUP($B140,'1주차'!$Q$5:$S$393,3,FALSE)),"")</f>
        <v/>
      </c>
      <c r="F140" s="1">
        <f>수강생명단!C136</f>
        <v>36111</v>
      </c>
      <c r="G140" s="1" t="str">
        <f>수강생명단!D136</f>
        <v>심희은</v>
      </c>
      <c r="H140" s="1" t="str">
        <f>IFERROR(IF(VLOOKUP($F140,'1주차'!$F$5:$I$393,3,FALSE)="","",VLOOKUP($F140,'1주차'!$F$5:$I$393,3,FALSE)),"")</f>
        <v>80(라)</v>
      </c>
      <c r="I140" s="1" t="str">
        <f>IFERROR(IF(VLOOKUP($Q140,'1주차'!$F$5:$I$393,3,FALSE)="","",VLOOKUP($B140,'1주차'!$Q$5:$S$393,3,FALSE)),"")</f>
        <v/>
      </c>
      <c r="K140" s="1">
        <f>수강생명단!C136</f>
        <v>36111</v>
      </c>
      <c r="L140" s="1" t="str">
        <f>수강생명단!D136</f>
        <v>심희은</v>
      </c>
      <c r="M140" s="1">
        <f>IFERROR(IF(VLOOKUP($K140,'1주차'!$K$5:$N$393,3,FALSE)="","",VLOOKUP($K140,'1주차'!$K$5:$N$393,3,FALSE)),"")</f>
        <v>70</v>
      </c>
      <c r="N140" s="1" t="str">
        <f>IFERROR(IF(VLOOKUP($Q140,'1주차'!$N$5:$KQ$393,3,FALSE)="","",VLOOKUP($B140,'1주차'!$Q$5:$S$393,3,FALSE)),"")</f>
        <v/>
      </c>
      <c r="P140" s="1">
        <f>수강생명단!C136</f>
        <v>36111</v>
      </c>
      <c r="Q140" s="1" t="str">
        <f>수강생명단!D136</f>
        <v>심희은</v>
      </c>
      <c r="R140" s="1">
        <f>IFERROR(IF(VLOOKUP($P140,'1주차'!$P$5:$S$393,3,FALSE)="","",VLOOKUP($P140,'1주차'!$P$5:$S$393,3,FALSE)),"")</f>
        <v>55</v>
      </c>
      <c r="S140" s="1">
        <f>IFERROR(IF(VLOOKUP($P140,'1주차'!$P$5:$S$393,4,FALSE)="","",VLOOKUP($P140,'1주차'!$P$5:$S$393,4,FALSE)),"")</f>
        <v>70</v>
      </c>
      <c r="U140" s="1">
        <f>수강생명단!C136</f>
        <v>36111</v>
      </c>
      <c r="V140" s="1" t="str">
        <f>수강생명단!D136</f>
        <v>심희은</v>
      </c>
      <c r="Z140" s="1">
        <f>수강생명단!$C136</f>
        <v>36111</v>
      </c>
      <c r="AA140" s="1" t="str">
        <f>수강생명단!D136</f>
        <v>심희은</v>
      </c>
      <c r="AB140" s="1">
        <f>IFERROR(IF(VLOOKUP($A140,'2주차'!$A$5:$D$406,3,FALSE)="","",VLOOKUP($A140,'2주차'!$A$5:$D$406,3,FALSE)),"")</f>
        <v>70</v>
      </c>
      <c r="AC140" s="1">
        <f>IFERROR(VLOOKUP($Z140,'2주차'!$A$5:$D$400,4,FALSE)," ")</f>
        <v>90</v>
      </c>
      <c r="AE140" s="1">
        <f>수강생명단!$C136</f>
        <v>36111</v>
      </c>
      <c r="AF140" s="1" t="str">
        <f>수강생명단!D136</f>
        <v>심희은</v>
      </c>
      <c r="AG140" s="1">
        <f>IFERROR(IF(VLOOKUP($AE140,'2주차'!$F$5:$I$406,3,FALSE)="","",VLOOKUP($F140,'2주차'!$F$5:$I$406,3,FALSE)),"")</f>
        <v>75</v>
      </c>
      <c r="AH140" s="1">
        <f>IFERROR(VLOOKUP($AE140,'2주차'!$F$5:$I$400,4,FALSE)," ")</f>
        <v>90</v>
      </c>
      <c r="AJ140" s="1">
        <f>수강생명단!$C136</f>
        <v>36111</v>
      </c>
      <c r="AK140" s="1" t="str">
        <f>수강생명단!D136</f>
        <v>심희은</v>
      </c>
      <c r="AL140" s="1" t="str">
        <f>IFERROR(IF(VLOOKUP($AJ140,'2주차'!$U$5:$X$406,3,FALSE)="","",VLOOKUP($F140,'2주차'!$U$5:$X$406,3,FALSE)),"")</f>
        <v>30(라)</v>
      </c>
      <c r="AM140" s="1" t="str">
        <f>IFERROR(VLOOKUP($AJ140,'2주차'!$U$5:$X$400,4,FALSE)," ")</f>
        <v>라이브</v>
      </c>
      <c r="AO140" s="1">
        <f>수강생명단!$C136</f>
        <v>36111</v>
      </c>
      <c r="AP140" s="1" t="str">
        <f>수강생명단!D136</f>
        <v>심희은</v>
      </c>
      <c r="AQ140" s="1">
        <f>IFERROR(IF(VLOOKUP($AO140,'2주차'!$Z$5:$AC$406,3,FALSE)="","",VLOOKUP($AO140,'2주차'!$Z$5:$AC$406,3,FALSE)),"")</f>
        <v>80</v>
      </c>
      <c r="AR140" s="1">
        <f>IFERROR(VLOOKUP($AO140,'2주차'!$Z$5:$AC$400,4,FALSE)," ")</f>
        <v>80</v>
      </c>
      <c r="AT140" s="1">
        <f>수강생명단!$C136</f>
        <v>36111</v>
      </c>
      <c r="AU140" s="1">
        <f>수강생명단!C136</f>
        <v>36111</v>
      </c>
      <c r="AV140" s="1">
        <f>IFERROR(IF(VLOOKUP($AU140,'2주차'!$AF$5:$AI$406,3,FALSE)="","",VLOOKUP($AU140,'2주차'!$AF$5:$AI$406,3,FALSE)),"")</f>
        <v>92</v>
      </c>
      <c r="AX140" s="1">
        <f>수강생명단!$C136</f>
        <v>36111</v>
      </c>
      <c r="AY140" s="1" t="str">
        <f>수강생명단!D136</f>
        <v>심희은</v>
      </c>
      <c r="AZ140" s="1">
        <f>IFERROR(IF(VLOOKUP($A140,'3주차'!$A$5:$D$406,3,FALSE)="","",VLOOKUP($A140,'3주차'!$A$5:$D$406,3,FALSE)),"")</f>
        <v>80</v>
      </c>
      <c r="BA140" s="1">
        <f>IFERROR(VLOOKUP($Z140,'3주차'!$A$5:$D$400,4,FALSE)," ")</f>
        <v>100</v>
      </c>
      <c r="BC140" s="1">
        <f>수강생명단!$C136</f>
        <v>36111</v>
      </c>
      <c r="BD140" s="1" t="str">
        <f>수강생명단!D136</f>
        <v>심희은</v>
      </c>
      <c r="BE140" s="1">
        <f>IFERROR(IF(VLOOKUP($BC140,'3주차'!$F$5:$I$406,3,FALSE)="","",VLOOKUP($F140,'3주차'!$F$5:$I$406,3,FALSE)),"")</f>
        <v>75</v>
      </c>
      <c r="BF140" s="1">
        <f>IFERROR(VLOOKUP($BC140,'3주차'!$F$5:$I$400,4,FALSE)," ")</f>
        <v>80</v>
      </c>
      <c r="BH140" s="1">
        <f>수강생명단!$C136</f>
        <v>36111</v>
      </c>
      <c r="BI140" s="1" t="str">
        <f>수강생명단!D136</f>
        <v>심희은</v>
      </c>
      <c r="BJ140" s="1">
        <f>IFERROR(IF(VLOOKUP($BH140,'3주차'!$K$5:$N$406,3,FALSE)="","",VLOOKUP($AJ140,'3주차'!$K$5:$XN$406,3,FALSE)),"")</f>
        <v>55</v>
      </c>
      <c r="BK140" s="1">
        <f>IFERROR(VLOOKUP($BH140,'3주차'!$K$5:$N$400,4,FALSE)," ")</f>
        <v>40</v>
      </c>
      <c r="BM140" s="1">
        <f>수강생명단!$C136</f>
        <v>36111</v>
      </c>
      <c r="BN140" s="1" t="str">
        <f>수강생명단!D136</f>
        <v>심희은</v>
      </c>
      <c r="BO140" s="1">
        <f>IFERROR(IF(VLOOKUP($BM140,'3주차'!$P$5:$S$406,3,FALSE)="","",VLOOKUP($BM140,'3주차'!$P$5:$S$406,3,FALSE)),"")</f>
        <v>50</v>
      </c>
      <c r="BP140" s="1">
        <f>IFERROR(VLOOKUP($BM140,'3주차'!$P$5:$S$400,4,FALSE)," ")</f>
        <v>90</v>
      </c>
      <c r="BR140" s="1">
        <f>수강생명단!$C136</f>
        <v>36111</v>
      </c>
      <c r="BS140" s="1">
        <f>수강생명단!C136</f>
        <v>36111</v>
      </c>
      <c r="BT140" s="1">
        <f>IFERROR(IF(VLOOKUP($BS140,'3주차'!$V$5:$X$406,3,FALSE)="","",VLOOKUP($BS140,'3주차'!$V$5:$X$406,3,FALSE)),"")</f>
        <v>86</v>
      </c>
      <c r="BW140" s="1">
        <f>수강생명단!$C136</f>
        <v>36111</v>
      </c>
      <c r="BX140" s="1" t="str">
        <f>수강생명단!D136</f>
        <v>심희은</v>
      </c>
      <c r="BY140" s="1" t="str">
        <f>IFERROR(IF(VLOOKUP($A140,'4주차'!$A$5:$D$406,3,FALSE)="","",VLOOKUP($A140,'4주차'!$A$5:$D$406,3,FALSE)),"")</f>
        <v>70(라)</v>
      </c>
      <c r="BZ140" s="1" t="str">
        <f>IFERROR(VLOOKUP($Z140,'4주차'!$A$5:$D$400,4,FALSE)," ")</f>
        <v>라이브</v>
      </c>
      <c r="CB140" s="1">
        <f>수강생명단!$C136</f>
        <v>36111</v>
      </c>
      <c r="CC140" s="1" t="str">
        <f>수강생명단!D136</f>
        <v>심희은</v>
      </c>
      <c r="CD140" s="1" t="str">
        <f>IFERROR(IF(VLOOKUP($BC140,'4주차'!$F$5:$I$406,3,FALSE)="","",VLOOKUP($F140,'4주차'!$F$5:$I$406,3,FALSE)),"")</f>
        <v>45(라)</v>
      </c>
      <c r="CE140" s="1" t="str">
        <f>IFERROR(VLOOKUP($BC140,'4주차'!$F$5:$I$400,4,FALSE)," ")</f>
        <v>라이브</v>
      </c>
      <c r="CG140" s="1">
        <f>수강생명단!$C136</f>
        <v>36111</v>
      </c>
      <c r="CH140" s="1" t="str">
        <f>수강생명단!D136</f>
        <v>심희은</v>
      </c>
      <c r="CI140" s="1" t="str">
        <f>IFERROR(IF(VLOOKUP($BH140,'4주차'!$K$5:$N$406,3,FALSE)="","",VLOOKUP($AJ140,'4주차'!$K$5:$WU$406,3,FALSE)),"")</f>
        <v>45(라)</v>
      </c>
      <c r="CJ140" s="1" t="str">
        <f>IFERROR(VLOOKUP($BH140,'4주차'!$K$5:$N$400,4,FALSE)," ")</f>
        <v>라이브</v>
      </c>
      <c r="CL140" s="1">
        <f>수강생명단!$C136</f>
        <v>36111</v>
      </c>
      <c r="CM140" s="1" t="str">
        <f>수강생명단!D136</f>
        <v>심희은</v>
      </c>
      <c r="CN140" s="1">
        <f>IFERROR(IF(VLOOKUP($BM140,'4주차'!$P$5:$S$406,3,FALSE)="","",VLOOKUP($BM140,'4주차'!$P$5:$S$406,3,FALSE)),"")</f>
        <v>50</v>
      </c>
      <c r="CO140" s="1">
        <f>IFERROR(VLOOKUP($BM140,'4주차'!$P$5:$S$400,4,FALSE)," ")</f>
        <v>90</v>
      </c>
      <c r="CQ140" s="1">
        <f>수강생명단!$C136</f>
        <v>36111</v>
      </c>
      <c r="CR140" s="1">
        <f>수강생명단!C136</f>
        <v>36111</v>
      </c>
      <c r="CS140" s="1">
        <f>IFERROR(IF(VLOOKUP($BS140,'4주차'!$V$5:$X$406,3,FALSE)="","",VLOOKUP($BS140,'4주차'!$V$5:$X$406,3,FALSE)),"")</f>
        <v>73</v>
      </c>
      <c r="CV140" s="1">
        <v>133</v>
      </c>
      <c r="CW140" s="1" t="str">
        <f>수강생명단!D136</f>
        <v>심희은</v>
      </c>
      <c r="CX140" s="1" t="str">
        <f>IFERROR(VLOOKUP($BX140,'5주차'!$B$5:$D$400,2,FALSE),"불참")</f>
        <v>70(라)</v>
      </c>
      <c r="CY140" s="1" t="str">
        <f>IFERROR(VLOOKUP($AY140,'5주차'!$B$5:$D$400,3,FALSE),"불참")</f>
        <v>라이브</v>
      </c>
      <c r="DA140" s="1">
        <v>133</v>
      </c>
      <c r="DB140" s="1" t="str">
        <f>수강생명단!D136</f>
        <v>심희은</v>
      </c>
      <c r="DC140" s="1" t="str">
        <f>IFERROR(VLOOKUP($CC140,'5주차'!$G$5:$I$400,2,FALSE),"불참")</f>
        <v>불참</v>
      </c>
      <c r="DD140" s="1" t="str">
        <f>IFERROR(VLOOKUP($CC140,'5주차'!$G$5:$I$400,3,FALSE),"불참")</f>
        <v>불참</v>
      </c>
      <c r="DF140" s="1">
        <v>133</v>
      </c>
      <c r="DG140" s="1" t="str">
        <f>수강생명단!D136</f>
        <v>심희은</v>
      </c>
      <c r="DH140" s="1" t="str">
        <f>IFERROR(VLOOKUP($CH140,'5주차'!$V$5:$X$400,2,FALSE),"불참")</f>
        <v>불참</v>
      </c>
      <c r="DI140" s="1" t="str">
        <f>IFERROR(VLOOKUP($BI140,'5주차'!$V$5:$X$400,3,FALSE),"불참")</f>
        <v>불참</v>
      </c>
      <c r="DK140" s="1">
        <v>133</v>
      </c>
      <c r="DL140" s="1" t="str">
        <f>수강생명단!D136</f>
        <v>심희은</v>
      </c>
      <c r="DM140" s="1" t="str">
        <f>IFERROR(VLOOKUP($CM140,'5주차'!$AA$5:$AC$400,2,FALSE),"불참")</f>
        <v>불참</v>
      </c>
      <c r="DN140" s="1" t="str">
        <f>IFERROR(VLOOKUP($CM140,'5주차'!$AA$5:$AC$400,3,FALSE),"불참")</f>
        <v>불참</v>
      </c>
      <c r="DP140" s="1">
        <v>133</v>
      </c>
      <c r="DQ140" s="1" t="str">
        <f>수강생명단!D136</f>
        <v>심희은</v>
      </c>
      <c r="DR140" s="1" t="str">
        <f>IFERROR(VLOOKUP(#REF!,'5주차'!$AF$5:$AH$400,2,FALSE),"불참")</f>
        <v>불참</v>
      </c>
      <c r="DS140" s="1" t="str">
        <f>IFERROR(VLOOKUP(#REF!,'5주차'!$AF$5:$AH$400,3,FALSE),"불참")</f>
        <v>불참</v>
      </c>
      <c r="DU140" s="1">
        <v>133</v>
      </c>
      <c r="DV140" s="1">
        <f>수강생명단!C136</f>
        <v>36111</v>
      </c>
      <c r="DW140" s="1" t="str">
        <f>IFERROR(VLOOKUP($DV140,'5주차'!$AK$5:$AL$400,2,FALSE),"불참")</f>
        <v>불참</v>
      </c>
      <c r="DX140" s="1" t="str">
        <f>IFERROR(VLOOKUP($DV140,'5주차'!$AK$5:$AL$400,2,FALSE),"불참")</f>
        <v>불참</v>
      </c>
    </row>
    <row r="141" spans="1:128" ht="21.95" customHeight="1" x14ac:dyDescent="0.15">
      <c r="A141" s="1">
        <f>수강생명단!$C137</f>
        <v>41387</v>
      </c>
      <c r="B141" s="1" t="str">
        <f>수강생명단!D137</f>
        <v>안다은</v>
      </c>
      <c r="C141" s="1">
        <f>IFERROR(IF(VLOOKUP($A141,'1주차'!$A$5:$D$393,3,FALSE)="","",VLOOKUP($A141,'1주차'!$A$5:$D$393,3,FALSE)),"")</f>
        <v>75</v>
      </c>
      <c r="D141" s="1" t="str">
        <f>IFERROR(IF(VLOOKUP($Q141,'1주차'!$A$5:$D$393,4,FALSE)="","",VLOOKUP($B141,'1주차'!$Q$5:$S$393,3,FALSE)),"")</f>
        <v/>
      </c>
      <c r="F141" s="1">
        <f>수강생명단!C137</f>
        <v>41387</v>
      </c>
      <c r="G141" s="1" t="str">
        <f>수강생명단!D137</f>
        <v>안다은</v>
      </c>
      <c r="H141" s="1">
        <f>IFERROR(IF(VLOOKUP($F141,'1주차'!$F$5:$I$393,3,FALSE)="","",VLOOKUP($F141,'1주차'!$F$5:$I$393,3,FALSE)),"")</f>
        <v>60</v>
      </c>
      <c r="I141" s="1" t="str">
        <f>IFERROR(IF(VLOOKUP($Q141,'1주차'!$F$5:$I$393,3,FALSE)="","",VLOOKUP($B141,'1주차'!$Q$5:$S$393,3,FALSE)),"")</f>
        <v/>
      </c>
      <c r="K141" s="1">
        <f>수강생명단!C137</f>
        <v>41387</v>
      </c>
      <c r="L141" s="1" t="str">
        <f>수강생명단!D137</f>
        <v>안다은</v>
      </c>
      <c r="M141" s="1">
        <f>IFERROR(IF(VLOOKUP($K141,'1주차'!$K$5:$N$393,3,FALSE)="","",VLOOKUP($K141,'1주차'!$K$5:$N$393,3,FALSE)),"")</f>
        <v>55</v>
      </c>
      <c r="N141" s="1" t="str">
        <f>IFERROR(IF(VLOOKUP($Q141,'1주차'!$N$5:$KQ$393,3,FALSE)="","",VLOOKUP($B141,'1주차'!$Q$5:$S$393,3,FALSE)),"")</f>
        <v/>
      </c>
      <c r="P141" s="1">
        <f>수강생명단!C137</f>
        <v>41387</v>
      </c>
      <c r="Q141" s="1" t="str">
        <f>수강생명단!D137</f>
        <v>안다은</v>
      </c>
      <c r="R141" s="1">
        <f>IFERROR(IF(VLOOKUP($P141,'1주차'!$P$5:$S$393,3,FALSE)="","",VLOOKUP($P141,'1주차'!$P$5:$S$393,3,FALSE)),"")</f>
        <v>55</v>
      </c>
      <c r="S141" s="1">
        <f>IFERROR(IF(VLOOKUP($P141,'1주차'!$P$5:$S$393,4,FALSE)="","",VLOOKUP($P141,'1주차'!$P$5:$S$393,4,FALSE)),"")</f>
        <v>70</v>
      </c>
      <c r="U141" s="1">
        <f>수강생명단!C137</f>
        <v>41387</v>
      </c>
      <c r="V141" s="1" t="str">
        <f>수강생명단!D137</f>
        <v>안다은</v>
      </c>
      <c r="Z141" s="1">
        <f>수강생명단!$C137</f>
        <v>41387</v>
      </c>
      <c r="AA141" s="1" t="str">
        <f>수강생명단!D137</f>
        <v>안다은</v>
      </c>
      <c r="AB141" s="1">
        <f>IFERROR(IF(VLOOKUP($A141,'2주차'!$A$5:$D$406,3,FALSE)="","",VLOOKUP($A141,'2주차'!$A$5:$D$406,3,FALSE)),"")</f>
        <v>55</v>
      </c>
      <c r="AC141" s="1">
        <f>IFERROR(VLOOKUP($Z141,'2주차'!$A$5:$D$400,4,FALSE)," ")</f>
        <v>80</v>
      </c>
      <c r="AE141" s="1">
        <f>수강생명단!$C137</f>
        <v>41387</v>
      </c>
      <c r="AF141" s="1" t="str">
        <f>수강생명단!D137</f>
        <v>안다은</v>
      </c>
      <c r="AG141" s="1">
        <f>IFERROR(IF(VLOOKUP($AE141,'2주차'!$F$5:$I$406,3,FALSE)="","",VLOOKUP($F141,'2주차'!$F$5:$I$406,3,FALSE)),"")</f>
        <v>70</v>
      </c>
      <c r="AH141" s="1">
        <f>IFERROR(VLOOKUP($AE141,'2주차'!$F$5:$I$400,4,FALSE)," ")</f>
        <v>70</v>
      </c>
      <c r="AJ141" s="1">
        <f>수강생명단!$C137</f>
        <v>41387</v>
      </c>
      <c r="AK141" s="1" t="str">
        <f>수강생명단!D137</f>
        <v>안다은</v>
      </c>
      <c r="AL141" s="1">
        <f>IFERROR(IF(VLOOKUP($AJ141,'2주차'!$U$5:$X$406,3,FALSE)="","",VLOOKUP($F141,'2주차'!$U$5:$X$406,3,FALSE)),"")</f>
        <v>35</v>
      </c>
      <c r="AM141" s="1">
        <f>IFERROR(VLOOKUP($AJ141,'2주차'!$U$5:$X$400,4,FALSE)," ")</f>
        <v>40</v>
      </c>
      <c r="AO141" s="1">
        <f>수강생명단!$C137</f>
        <v>41387</v>
      </c>
      <c r="AP141" s="1" t="str">
        <f>수강생명단!D137</f>
        <v>안다은</v>
      </c>
      <c r="AQ141" s="1">
        <f>IFERROR(IF(VLOOKUP($AO141,'2주차'!$Z$5:$AC$406,3,FALSE)="","",VLOOKUP($AO141,'2주차'!$Z$5:$AC$406,3,FALSE)),"")</f>
        <v>70</v>
      </c>
      <c r="AR141" s="1">
        <f>IFERROR(VLOOKUP($AO141,'2주차'!$Z$5:$AC$400,4,FALSE)," ")</f>
        <v>50</v>
      </c>
      <c r="AT141" s="1">
        <f>수강생명단!$C137</f>
        <v>41387</v>
      </c>
      <c r="AU141" s="1">
        <f>수강생명단!C137</f>
        <v>41387</v>
      </c>
      <c r="AV141" s="1">
        <f>IFERROR(IF(VLOOKUP($AU141,'2주차'!$AF$5:$AI$406,3,FALSE)="","",VLOOKUP($AU141,'2주차'!$AF$5:$AI$406,3,FALSE)),"")</f>
        <v>78</v>
      </c>
      <c r="AX141" s="1">
        <f>수강생명단!$C137</f>
        <v>41387</v>
      </c>
      <c r="AY141" s="1" t="str">
        <f>수강생명단!D137</f>
        <v>안다은</v>
      </c>
      <c r="AZ141" s="1">
        <f>IFERROR(IF(VLOOKUP($A141,'3주차'!$A$5:$D$406,3,FALSE)="","",VLOOKUP($A141,'3주차'!$A$5:$D$406,3,FALSE)),"")</f>
        <v>60</v>
      </c>
      <c r="BA141" s="1">
        <f>IFERROR(VLOOKUP($Z141,'3주차'!$A$5:$D$400,4,FALSE)," ")</f>
        <v>90</v>
      </c>
      <c r="BC141" s="1">
        <f>수강생명단!$C137</f>
        <v>41387</v>
      </c>
      <c r="BD141" s="1" t="str">
        <f>수강생명단!D137</f>
        <v>안다은</v>
      </c>
      <c r="BE141" s="1">
        <f>IFERROR(IF(VLOOKUP($BC141,'3주차'!$F$5:$I$406,3,FALSE)="","",VLOOKUP($F141,'3주차'!$F$5:$I$406,3,FALSE)),"")</f>
        <v>50</v>
      </c>
      <c r="BF141" s="1">
        <f>IFERROR(VLOOKUP($BC141,'3주차'!$F$5:$I$400,4,FALSE)," ")</f>
        <v>80</v>
      </c>
      <c r="BH141" s="1">
        <f>수강생명단!$C137</f>
        <v>41387</v>
      </c>
      <c r="BI141" s="1" t="str">
        <f>수강생명단!D137</f>
        <v>안다은</v>
      </c>
      <c r="BJ141" s="1">
        <f>IFERROR(IF(VLOOKUP($BH141,'3주차'!$K$5:$N$406,3,FALSE)="","",VLOOKUP($AJ141,'3주차'!$K$5:$XN$406,3,FALSE)),"")</f>
        <v>40</v>
      </c>
      <c r="BK141" s="1">
        <f>IFERROR(VLOOKUP($BH141,'3주차'!$K$5:$N$400,4,FALSE)," ")</f>
        <v>70</v>
      </c>
      <c r="BM141" s="1">
        <f>수강생명단!$C137</f>
        <v>41387</v>
      </c>
      <c r="BN141" s="1" t="str">
        <f>수강생명단!D137</f>
        <v>안다은</v>
      </c>
      <c r="BO141" s="1">
        <f>IFERROR(IF(VLOOKUP($BM141,'3주차'!$P$5:$S$406,3,FALSE)="","",VLOOKUP($BM141,'3주차'!$P$5:$S$406,3,FALSE)),"")</f>
        <v>55</v>
      </c>
      <c r="BP141" s="1">
        <f>IFERROR(VLOOKUP($BM141,'3주차'!$P$5:$S$400,4,FALSE)," ")</f>
        <v>50</v>
      </c>
      <c r="BR141" s="1">
        <f>수강생명단!$C137</f>
        <v>41387</v>
      </c>
      <c r="BS141" s="1">
        <f>수강생명단!C137</f>
        <v>41387</v>
      </c>
      <c r="BT141" s="1">
        <f>IFERROR(IF(VLOOKUP($BS141,'3주차'!$V$5:$X$406,3,FALSE)="","",VLOOKUP($BS141,'3주차'!$V$5:$X$406,3,FALSE)),"")</f>
        <v>91</v>
      </c>
      <c r="BW141" s="1">
        <f>수강생명단!$C137</f>
        <v>41387</v>
      </c>
      <c r="BX141" s="1" t="str">
        <f>수강생명단!D137</f>
        <v>안다은</v>
      </c>
      <c r="BY141" s="1">
        <f>IFERROR(IF(VLOOKUP($A141,'4주차'!$A$5:$D$406,3,FALSE)="","",VLOOKUP($A141,'4주차'!$A$5:$D$406,3,FALSE)),"")</f>
        <v>55</v>
      </c>
      <c r="BZ141" s="1">
        <f>IFERROR(VLOOKUP($Z141,'4주차'!$A$5:$D$400,4,FALSE)," ")</f>
        <v>60</v>
      </c>
      <c r="CB141" s="1">
        <f>수강생명단!$C137</f>
        <v>41387</v>
      </c>
      <c r="CC141" s="1" t="str">
        <f>수강생명단!D137</f>
        <v>안다은</v>
      </c>
      <c r="CD141" s="1">
        <f>IFERROR(IF(VLOOKUP($BC141,'4주차'!$F$5:$I$406,3,FALSE)="","",VLOOKUP($F141,'4주차'!$F$5:$I$406,3,FALSE)),"")</f>
        <v>55</v>
      </c>
      <c r="CE141" s="1">
        <f>IFERROR(VLOOKUP($BC141,'4주차'!$F$5:$I$400,4,FALSE)," ")</f>
        <v>50</v>
      </c>
      <c r="CG141" s="1">
        <f>수강생명단!$C137</f>
        <v>41387</v>
      </c>
      <c r="CH141" s="1" t="str">
        <f>수강생명단!D137</f>
        <v>안다은</v>
      </c>
      <c r="CI141" s="1">
        <f>IFERROR(IF(VLOOKUP($BH141,'4주차'!$K$5:$N$406,3,FALSE)="","",VLOOKUP($AJ141,'4주차'!$K$5:$WU$406,3,FALSE)),"")</f>
        <v>40</v>
      </c>
      <c r="CJ141" s="1">
        <f>IFERROR(VLOOKUP($BH141,'4주차'!$K$5:$N$400,4,FALSE)," ")</f>
        <v>60</v>
      </c>
      <c r="CL141" s="1">
        <f>수강생명단!$C137</f>
        <v>41387</v>
      </c>
      <c r="CM141" s="1" t="str">
        <f>수강생명단!D137</f>
        <v>안다은</v>
      </c>
      <c r="CN141" s="1">
        <f>IFERROR(IF(VLOOKUP($BM141,'4주차'!$P$5:$S$406,3,FALSE)="","",VLOOKUP($BM141,'4주차'!$P$5:$S$406,3,FALSE)),"")</f>
        <v>50</v>
      </c>
      <c r="CO141" s="1">
        <f>IFERROR(VLOOKUP($BM141,'4주차'!$P$5:$S$400,4,FALSE)," ")</f>
        <v>40</v>
      </c>
      <c r="CQ141" s="1">
        <f>수강생명단!$C137</f>
        <v>41387</v>
      </c>
      <c r="CR141" s="1">
        <f>수강생명단!C137</f>
        <v>41387</v>
      </c>
      <c r="CS141" s="1">
        <f>IFERROR(IF(VLOOKUP($BS141,'4주차'!$V$5:$X$406,3,FALSE)="","",VLOOKUP($BS141,'4주차'!$V$5:$X$406,3,FALSE)),"")</f>
        <v>87</v>
      </c>
      <c r="CV141" s="1">
        <v>134</v>
      </c>
      <c r="CW141" s="1" t="str">
        <f>수강생명단!D137</f>
        <v>안다은</v>
      </c>
      <c r="CX141" s="1">
        <f>IFERROR(VLOOKUP($BX141,'5주차'!$B$5:$D$400,2,FALSE),"불참")</f>
        <v>75</v>
      </c>
      <c r="CY141" s="1">
        <f>IFERROR(VLOOKUP($AY141,'5주차'!$B$5:$D$400,3,FALSE),"불참")</f>
        <v>40</v>
      </c>
      <c r="DA141" s="1">
        <v>134</v>
      </c>
      <c r="DB141" s="1" t="str">
        <f>수강생명단!D137</f>
        <v>안다은</v>
      </c>
      <c r="DC141" s="1" t="str">
        <f>IFERROR(VLOOKUP($CC141,'5주차'!$G$5:$I$400,2,FALSE),"불참")</f>
        <v>불참</v>
      </c>
      <c r="DD141" s="1" t="str">
        <f>IFERROR(VLOOKUP($CC141,'5주차'!$G$5:$I$400,3,FALSE),"불참")</f>
        <v>불참</v>
      </c>
      <c r="DF141" s="1">
        <v>134</v>
      </c>
      <c r="DG141" s="1" t="str">
        <f>수강생명단!D137</f>
        <v>안다은</v>
      </c>
      <c r="DH141" s="1" t="str">
        <f>IFERROR(VLOOKUP($CH141,'5주차'!$V$5:$X$400,2,FALSE),"불참")</f>
        <v>불참</v>
      </c>
      <c r="DI141" s="1" t="str">
        <f>IFERROR(VLOOKUP($BI141,'5주차'!$V$5:$X$400,3,FALSE),"불참")</f>
        <v>불참</v>
      </c>
      <c r="DK141" s="1">
        <v>134</v>
      </c>
      <c r="DL141" s="1" t="str">
        <f>수강생명단!D137</f>
        <v>안다은</v>
      </c>
      <c r="DM141" s="1" t="str">
        <f>IFERROR(VLOOKUP($CM141,'5주차'!$AA$5:$AC$400,2,FALSE),"불참")</f>
        <v>불참</v>
      </c>
      <c r="DN141" s="1" t="str">
        <f>IFERROR(VLOOKUP($CM141,'5주차'!$AA$5:$AC$400,3,FALSE),"불참")</f>
        <v>불참</v>
      </c>
      <c r="DP141" s="1">
        <v>134</v>
      </c>
      <c r="DQ141" s="1" t="str">
        <f>수강생명단!D137</f>
        <v>안다은</v>
      </c>
      <c r="DR141" s="1" t="str">
        <f>IFERROR(VLOOKUP(#REF!,'5주차'!$AF$5:$AH$400,2,FALSE),"불참")</f>
        <v>불참</v>
      </c>
      <c r="DS141" s="1" t="str">
        <f>IFERROR(VLOOKUP(#REF!,'5주차'!$AF$5:$AH$400,3,FALSE),"불참")</f>
        <v>불참</v>
      </c>
      <c r="DU141" s="1">
        <v>134</v>
      </c>
      <c r="DV141" s="1">
        <f>수강생명단!C137</f>
        <v>41387</v>
      </c>
      <c r="DW141" s="1" t="str">
        <f>IFERROR(VLOOKUP($DV141,'5주차'!$AK$5:$AL$400,2,FALSE),"불참")</f>
        <v>불참</v>
      </c>
      <c r="DX141" s="1" t="str">
        <f>IFERROR(VLOOKUP($DV141,'5주차'!$AK$5:$AL$400,2,FALSE),"불참")</f>
        <v>불참</v>
      </c>
    </row>
    <row r="142" spans="1:128" ht="21.95" customHeight="1" x14ac:dyDescent="0.15">
      <c r="A142" s="1">
        <f>수강생명단!$C138</f>
        <v>36136</v>
      </c>
      <c r="B142" s="1" t="str">
        <f>수강생명단!D138</f>
        <v>안동건</v>
      </c>
      <c r="C142" s="1">
        <f>IFERROR(IF(VLOOKUP($A142,'1주차'!$A$5:$D$393,3,FALSE)="","",VLOOKUP($A142,'1주차'!$A$5:$D$393,3,FALSE)),"")</f>
        <v>25</v>
      </c>
      <c r="D142" s="1" t="str">
        <f>IFERROR(IF(VLOOKUP($Q142,'1주차'!$A$5:$D$393,4,FALSE)="","",VLOOKUP($B142,'1주차'!$Q$5:$S$393,3,FALSE)),"")</f>
        <v/>
      </c>
      <c r="F142" s="1">
        <f>수강생명단!C138</f>
        <v>36136</v>
      </c>
      <c r="G142" s="1" t="str">
        <f>수강생명단!D138</f>
        <v>안동건</v>
      </c>
      <c r="H142" s="1">
        <f>IFERROR(IF(VLOOKUP($F142,'1주차'!$F$5:$I$393,3,FALSE)="","",VLOOKUP($F142,'1주차'!$F$5:$I$393,3,FALSE)),"")</f>
        <v>25</v>
      </c>
      <c r="I142" s="1" t="str">
        <f>IFERROR(IF(VLOOKUP($Q142,'1주차'!$F$5:$I$393,3,FALSE)="","",VLOOKUP($B142,'1주차'!$Q$5:$S$393,3,FALSE)),"")</f>
        <v/>
      </c>
      <c r="K142" s="1">
        <f>수강생명단!C138</f>
        <v>36136</v>
      </c>
      <c r="L142" s="1" t="str">
        <f>수강생명단!D138</f>
        <v>안동건</v>
      </c>
      <c r="M142" s="1">
        <f>IFERROR(IF(VLOOKUP($K142,'1주차'!$K$5:$N$393,3,FALSE)="","",VLOOKUP($K142,'1주차'!$K$5:$N$393,3,FALSE)),"")</f>
        <v>30</v>
      </c>
      <c r="N142" s="1" t="str">
        <f>IFERROR(IF(VLOOKUP($Q142,'1주차'!$N$5:$KQ$393,3,FALSE)="","",VLOOKUP($B142,'1주차'!$Q$5:$S$393,3,FALSE)),"")</f>
        <v/>
      </c>
      <c r="P142" s="1">
        <f>수강생명단!C138</f>
        <v>36136</v>
      </c>
      <c r="Q142" s="1" t="str">
        <f>수강생명단!D138</f>
        <v>안동건</v>
      </c>
      <c r="R142" s="1">
        <f>IFERROR(IF(VLOOKUP($P142,'1주차'!$P$5:$S$393,3,FALSE)="","",VLOOKUP($P142,'1주차'!$P$5:$S$393,3,FALSE)),"")</f>
        <v>40</v>
      </c>
      <c r="S142" s="1">
        <f>IFERROR(IF(VLOOKUP($P142,'1주차'!$P$5:$S$393,4,FALSE)="","",VLOOKUP($P142,'1주차'!$P$5:$S$393,4,FALSE)),"")</f>
        <v>0</v>
      </c>
      <c r="U142" s="1">
        <f>수강생명단!C138</f>
        <v>36136</v>
      </c>
      <c r="V142" s="1" t="str">
        <f>수강생명단!D138</f>
        <v>안동건</v>
      </c>
      <c r="Z142" s="1">
        <f>수강생명단!$C138</f>
        <v>36136</v>
      </c>
      <c r="AA142" s="1" t="str">
        <f>수강생명단!D138</f>
        <v>안동건</v>
      </c>
      <c r="AB142" s="1">
        <f>IFERROR(IF(VLOOKUP($A142,'2주차'!$A$5:$D$406,3,FALSE)="","",VLOOKUP($A142,'2주차'!$A$5:$D$406,3,FALSE)),"")</f>
        <v>45</v>
      </c>
      <c r="AC142" s="1">
        <f>IFERROR(VLOOKUP($Z142,'2주차'!$A$5:$D$400,4,FALSE)," ")</f>
        <v>40</v>
      </c>
      <c r="AE142" s="1">
        <f>수강생명단!$C138</f>
        <v>36136</v>
      </c>
      <c r="AF142" s="1" t="str">
        <f>수강생명단!D138</f>
        <v>안동건</v>
      </c>
      <c r="AG142" s="1">
        <f>IFERROR(IF(VLOOKUP($AE142,'2주차'!$F$5:$I$406,3,FALSE)="","",VLOOKUP($F142,'2주차'!$F$5:$I$406,3,FALSE)),"")</f>
        <v>50</v>
      </c>
      <c r="AH142" s="1">
        <f>IFERROR(VLOOKUP($AE142,'2주차'!$F$5:$I$400,4,FALSE)," ")</f>
        <v>40</v>
      </c>
      <c r="AJ142" s="1">
        <f>수강생명단!$C138</f>
        <v>36136</v>
      </c>
      <c r="AK142" s="1" t="str">
        <f>수강생명단!D138</f>
        <v>안동건</v>
      </c>
      <c r="AL142" s="1">
        <f>IFERROR(IF(VLOOKUP($AJ142,'2주차'!$U$5:$X$406,3,FALSE)="","",VLOOKUP($F142,'2주차'!$U$5:$X$406,3,FALSE)),"")</f>
        <v>40</v>
      </c>
      <c r="AM142" s="1">
        <f>IFERROR(VLOOKUP($AJ142,'2주차'!$U$5:$X$400,4,FALSE)," ")</f>
        <v>0</v>
      </c>
      <c r="AO142" s="1">
        <f>수강생명단!$C138</f>
        <v>36136</v>
      </c>
      <c r="AP142" s="1" t="str">
        <f>수강생명단!D138</f>
        <v>안동건</v>
      </c>
      <c r="AQ142" s="1">
        <f>IFERROR(IF(VLOOKUP($AO142,'2주차'!$Z$5:$AC$406,3,FALSE)="","",VLOOKUP($AO142,'2주차'!$Z$5:$AC$406,3,FALSE)),"")</f>
        <v>30</v>
      </c>
      <c r="AR142" s="1">
        <f>IFERROR(VLOOKUP($AO142,'2주차'!$Z$5:$AC$400,4,FALSE)," ")</f>
        <v>0</v>
      </c>
      <c r="AT142" s="1">
        <f>수강생명단!$C138</f>
        <v>36136</v>
      </c>
      <c r="AU142" s="1">
        <f>수강생명단!C138</f>
        <v>36136</v>
      </c>
      <c r="AV142" s="1">
        <f>IFERROR(IF(VLOOKUP($AU142,'2주차'!$AF$5:$AI$406,3,FALSE)="","",VLOOKUP($AU142,'2주차'!$AF$5:$AI$406,3,FALSE)),"")</f>
        <v>35</v>
      </c>
      <c r="AX142" s="1">
        <f>수강생명단!$C138</f>
        <v>36136</v>
      </c>
      <c r="AY142" s="1" t="str">
        <f>수강생명단!D138</f>
        <v>안동건</v>
      </c>
      <c r="AZ142" s="1">
        <f>IFERROR(IF(VLOOKUP($A142,'3주차'!$A$5:$D$406,3,FALSE)="","",VLOOKUP($A142,'3주차'!$A$5:$D$406,3,FALSE)),"")</f>
        <v>45</v>
      </c>
      <c r="BA142" s="1">
        <f>IFERROR(VLOOKUP($Z142,'3주차'!$A$5:$D$400,4,FALSE)," ")</f>
        <v>0</v>
      </c>
      <c r="BC142" s="1">
        <f>수강생명단!$C138</f>
        <v>36136</v>
      </c>
      <c r="BD142" s="1" t="str">
        <f>수강생명단!D138</f>
        <v>안동건</v>
      </c>
      <c r="BE142" s="1">
        <f>IFERROR(IF(VLOOKUP($BC142,'3주차'!$F$5:$I$406,3,FALSE)="","",VLOOKUP($F142,'3주차'!$F$5:$I$406,3,FALSE)),"")</f>
        <v>40</v>
      </c>
      <c r="BF142" s="1">
        <f>IFERROR(VLOOKUP($BC142,'3주차'!$F$5:$I$400,4,FALSE)," ")</f>
        <v>0</v>
      </c>
      <c r="BH142" s="1">
        <f>수강생명단!$C138</f>
        <v>36136</v>
      </c>
      <c r="BI142" s="1" t="str">
        <f>수강생명단!D138</f>
        <v>안동건</v>
      </c>
      <c r="BJ142" s="1">
        <f>IFERROR(IF(VLOOKUP($BH142,'3주차'!$K$5:$N$406,3,FALSE)="","",VLOOKUP($AJ142,'3주차'!$K$5:$XN$406,3,FALSE)),"")</f>
        <v>35</v>
      </c>
      <c r="BK142" s="1">
        <f>IFERROR(VLOOKUP($BH142,'3주차'!$K$5:$N$400,4,FALSE)," ")</f>
        <v>0</v>
      </c>
      <c r="BM142" s="1">
        <f>수강생명단!$C138</f>
        <v>36136</v>
      </c>
      <c r="BN142" s="1" t="str">
        <f>수강생명단!D138</f>
        <v>안동건</v>
      </c>
      <c r="BO142" s="1">
        <f>IFERROR(IF(VLOOKUP($BM142,'3주차'!$P$5:$S$406,3,FALSE)="","",VLOOKUP($BM142,'3주차'!$P$5:$S$406,3,FALSE)),"")</f>
        <v>50</v>
      </c>
      <c r="BP142" s="1">
        <f>IFERROR(VLOOKUP($BM142,'3주차'!$P$5:$S$400,4,FALSE)," ")</f>
        <v>40</v>
      </c>
      <c r="BR142" s="1">
        <f>수강생명단!$C138</f>
        <v>36136</v>
      </c>
      <c r="BS142" s="1">
        <f>수강생명단!C138</f>
        <v>36136</v>
      </c>
      <c r="BT142" s="1">
        <f>IFERROR(IF(VLOOKUP($BS142,'3주차'!$V$5:$X$406,3,FALSE)="","",VLOOKUP($BS142,'3주차'!$V$5:$X$406,3,FALSE)),"")</f>
        <v>24</v>
      </c>
      <c r="BW142" s="1">
        <f>수강생명단!$C138</f>
        <v>36136</v>
      </c>
      <c r="BX142" s="1" t="str">
        <f>수강생명단!D138</f>
        <v>안동건</v>
      </c>
      <c r="BY142" s="1">
        <f>IFERROR(IF(VLOOKUP($A142,'4주차'!$A$5:$D$406,3,FALSE)="","",VLOOKUP($A142,'4주차'!$A$5:$D$406,3,FALSE)),"")</f>
        <v>65</v>
      </c>
      <c r="BZ142" s="1">
        <f>IFERROR(VLOOKUP($Z142,'4주차'!$A$5:$D$400,4,FALSE)," ")</f>
        <v>0</v>
      </c>
      <c r="CB142" s="1">
        <f>수강생명단!$C138</f>
        <v>36136</v>
      </c>
      <c r="CC142" s="1" t="str">
        <f>수강생명단!D138</f>
        <v>안동건</v>
      </c>
      <c r="CD142" s="1">
        <f>IFERROR(IF(VLOOKUP($BC142,'4주차'!$F$5:$I$406,3,FALSE)="","",VLOOKUP($F142,'4주차'!$F$5:$I$406,3,FALSE)),"")</f>
        <v>20</v>
      </c>
      <c r="CE142" s="1">
        <f>IFERROR(VLOOKUP($BC142,'4주차'!$F$5:$I$400,4,FALSE)," ")</f>
        <v>0</v>
      </c>
      <c r="CG142" s="1">
        <f>수강생명단!$C138</f>
        <v>36136</v>
      </c>
      <c r="CH142" s="1" t="str">
        <f>수강생명단!D138</f>
        <v>안동건</v>
      </c>
      <c r="CI142" s="1">
        <f>IFERROR(IF(VLOOKUP($BH142,'4주차'!$K$5:$N$406,3,FALSE)="","",VLOOKUP($AJ142,'4주차'!$K$5:$WU$406,3,FALSE)),"")</f>
        <v>20</v>
      </c>
      <c r="CJ142" s="1">
        <f>IFERROR(VLOOKUP($BH142,'4주차'!$K$5:$N$400,4,FALSE)," ")</f>
        <v>0</v>
      </c>
      <c r="CL142" s="1">
        <f>수강생명단!$C138</f>
        <v>36136</v>
      </c>
      <c r="CM142" s="1" t="str">
        <f>수강생명단!D138</f>
        <v>안동건</v>
      </c>
      <c r="CN142" s="1">
        <f>IFERROR(IF(VLOOKUP($BM142,'4주차'!$P$5:$S$406,3,FALSE)="","",VLOOKUP($BM142,'4주차'!$P$5:$S$406,3,FALSE)),"")</f>
        <v>45</v>
      </c>
      <c r="CO142" s="1">
        <f>IFERROR(VLOOKUP($BM142,'4주차'!$P$5:$S$400,4,FALSE)," ")</f>
        <v>20</v>
      </c>
      <c r="CQ142" s="1">
        <f>수강생명단!$C138</f>
        <v>36136</v>
      </c>
      <c r="CR142" s="1">
        <f>수강생명단!C138</f>
        <v>36136</v>
      </c>
      <c r="CS142" s="1">
        <f>IFERROR(IF(VLOOKUP($BS142,'4주차'!$V$5:$X$406,3,FALSE)="","",VLOOKUP($BS142,'4주차'!$V$5:$X$406,3,FALSE)),"")</f>
        <v>35</v>
      </c>
      <c r="CV142" s="1">
        <v>135</v>
      </c>
      <c r="CW142" s="1" t="str">
        <f>수강생명단!D138</f>
        <v>안동건</v>
      </c>
      <c r="CX142" s="1">
        <f>IFERROR(VLOOKUP($BX142,'5주차'!$B$5:$D$400,2,FALSE),"불참")</f>
        <v>60</v>
      </c>
      <c r="CY142" s="1">
        <f>IFERROR(VLOOKUP($AY142,'5주차'!$B$5:$D$400,3,FALSE),"불참")</f>
        <v>50</v>
      </c>
      <c r="DA142" s="1">
        <v>135</v>
      </c>
      <c r="DB142" s="1" t="str">
        <f>수강생명단!D138</f>
        <v>안동건</v>
      </c>
      <c r="DC142" s="1" t="str">
        <f>IFERROR(VLOOKUP($CC142,'5주차'!$G$5:$I$400,2,FALSE),"불참")</f>
        <v>불참</v>
      </c>
      <c r="DD142" s="1" t="str">
        <f>IFERROR(VLOOKUP($CC142,'5주차'!$G$5:$I$400,3,FALSE),"불참")</f>
        <v>불참</v>
      </c>
      <c r="DF142" s="1">
        <v>135</v>
      </c>
      <c r="DG142" s="1" t="str">
        <f>수강생명단!D138</f>
        <v>안동건</v>
      </c>
      <c r="DH142" s="1" t="str">
        <f>IFERROR(VLOOKUP($CH142,'5주차'!$V$5:$X$400,2,FALSE),"불참")</f>
        <v>불참</v>
      </c>
      <c r="DI142" s="1" t="str">
        <f>IFERROR(VLOOKUP($BI142,'5주차'!$V$5:$X$400,3,FALSE),"불참")</f>
        <v>불참</v>
      </c>
      <c r="DK142" s="1">
        <v>135</v>
      </c>
      <c r="DL142" s="1" t="str">
        <f>수강생명단!D138</f>
        <v>안동건</v>
      </c>
      <c r="DM142" s="1" t="str">
        <f>IFERROR(VLOOKUP($CM142,'5주차'!$AA$5:$AC$400,2,FALSE),"불참")</f>
        <v>불참</v>
      </c>
      <c r="DN142" s="1" t="str">
        <f>IFERROR(VLOOKUP($CM142,'5주차'!$AA$5:$AC$400,3,FALSE),"불참")</f>
        <v>불참</v>
      </c>
      <c r="DP142" s="1">
        <v>135</v>
      </c>
      <c r="DQ142" s="1" t="str">
        <f>수강생명단!D138</f>
        <v>안동건</v>
      </c>
      <c r="DR142" s="1" t="str">
        <f>IFERROR(VLOOKUP(#REF!,'5주차'!$AF$5:$AH$400,2,FALSE),"불참")</f>
        <v>불참</v>
      </c>
      <c r="DS142" s="1" t="str">
        <f>IFERROR(VLOOKUP(#REF!,'5주차'!$AF$5:$AH$400,3,FALSE),"불참")</f>
        <v>불참</v>
      </c>
      <c r="DU142" s="1">
        <v>135</v>
      </c>
      <c r="DV142" s="1">
        <f>수강생명단!C138</f>
        <v>36136</v>
      </c>
      <c r="DW142" s="1" t="str">
        <f>IFERROR(VLOOKUP($DV142,'5주차'!$AK$5:$AL$400,2,FALSE),"불참")</f>
        <v>불참</v>
      </c>
      <c r="DX142" s="1" t="str">
        <f>IFERROR(VLOOKUP($DV142,'5주차'!$AK$5:$AL$400,2,FALSE),"불참")</f>
        <v>불참</v>
      </c>
    </row>
    <row r="143" spans="1:128" ht="21.95" customHeight="1" x14ac:dyDescent="0.15">
      <c r="A143" s="1">
        <f>수강생명단!$C139</f>
        <v>32832</v>
      </c>
      <c r="B143" s="1" t="str">
        <f>수강생명단!D139</f>
        <v>안동규</v>
      </c>
      <c r="C143" s="1">
        <f>IFERROR(IF(VLOOKUP($A143,'1주차'!$A$5:$D$393,3,FALSE)="","",VLOOKUP($A143,'1주차'!$A$5:$D$393,3,FALSE)),"")</f>
        <v>75</v>
      </c>
      <c r="D143" s="1" t="str">
        <f>IFERROR(IF(VLOOKUP($Q143,'1주차'!$A$5:$D$393,4,FALSE)="","",VLOOKUP($B143,'1주차'!$Q$5:$S$393,3,FALSE)),"")</f>
        <v/>
      </c>
      <c r="F143" s="1">
        <f>수강생명단!C139</f>
        <v>32832</v>
      </c>
      <c r="G143" s="1" t="str">
        <f>수강생명단!D139</f>
        <v>안동규</v>
      </c>
      <c r="H143" s="1">
        <f>IFERROR(IF(VLOOKUP($F143,'1주차'!$F$5:$I$393,3,FALSE)="","",VLOOKUP($F143,'1주차'!$F$5:$I$393,3,FALSE)),"")</f>
        <v>100</v>
      </c>
      <c r="I143" s="1" t="str">
        <f>IFERROR(IF(VLOOKUP($Q143,'1주차'!$F$5:$I$393,3,FALSE)="","",VLOOKUP($B143,'1주차'!$Q$5:$S$393,3,FALSE)),"")</f>
        <v/>
      </c>
      <c r="K143" s="1">
        <f>수강생명단!C139</f>
        <v>32832</v>
      </c>
      <c r="L143" s="1" t="str">
        <f>수강생명단!D139</f>
        <v>안동규</v>
      </c>
      <c r="M143" s="1">
        <f>IFERROR(IF(VLOOKUP($K143,'1주차'!$K$5:$N$393,3,FALSE)="","",VLOOKUP($K143,'1주차'!$K$5:$N$393,3,FALSE)),"")</f>
        <v>95</v>
      </c>
      <c r="N143" s="1" t="str">
        <f>IFERROR(IF(VLOOKUP($Q143,'1주차'!$N$5:$KQ$393,3,FALSE)="","",VLOOKUP($B143,'1주차'!$Q$5:$S$393,3,FALSE)),"")</f>
        <v/>
      </c>
      <c r="P143" s="1">
        <f>수강생명단!C139</f>
        <v>32832</v>
      </c>
      <c r="Q143" s="1" t="str">
        <f>수강생명단!D139</f>
        <v>안동규</v>
      </c>
      <c r="R143" s="1">
        <f>IFERROR(IF(VLOOKUP($P143,'1주차'!$P$5:$S$393,3,FALSE)="","",VLOOKUP($P143,'1주차'!$P$5:$S$393,3,FALSE)),"")</f>
        <v>95</v>
      </c>
      <c r="S143" s="1">
        <f>IFERROR(IF(VLOOKUP($P143,'1주차'!$P$5:$S$393,4,FALSE)="","",VLOOKUP($P143,'1주차'!$P$5:$S$393,4,FALSE)),"")</f>
        <v>100</v>
      </c>
      <c r="U143" s="1">
        <f>수강생명단!C139</f>
        <v>32832</v>
      </c>
      <c r="V143" s="1" t="str">
        <f>수강생명단!D139</f>
        <v>안동규</v>
      </c>
      <c r="Z143" s="1">
        <f>수강생명단!$C139</f>
        <v>32832</v>
      </c>
      <c r="AA143" s="1" t="str">
        <f>수강생명단!D139</f>
        <v>안동규</v>
      </c>
      <c r="AB143" s="1">
        <f>IFERROR(IF(VLOOKUP($A143,'2주차'!$A$5:$D$406,3,FALSE)="","",VLOOKUP($A143,'2주차'!$A$5:$D$406,3,FALSE)),"")</f>
        <v>90</v>
      </c>
      <c r="AC143" s="1">
        <f>IFERROR(VLOOKUP($Z143,'2주차'!$A$5:$D$400,4,FALSE)," ")</f>
        <v>90</v>
      </c>
      <c r="AE143" s="1">
        <f>수강생명단!$C139</f>
        <v>32832</v>
      </c>
      <c r="AF143" s="1" t="str">
        <f>수강생명단!D139</f>
        <v>안동규</v>
      </c>
      <c r="AG143" s="1">
        <f>IFERROR(IF(VLOOKUP($AE143,'2주차'!$F$5:$I$406,3,FALSE)="","",VLOOKUP($F143,'2주차'!$F$5:$I$406,3,FALSE)),"")</f>
        <v>95</v>
      </c>
      <c r="AH143" s="1">
        <f>IFERROR(VLOOKUP($AE143,'2주차'!$F$5:$I$400,4,FALSE)," ")</f>
        <v>100</v>
      </c>
      <c r="AJ143" s="1">
        <f>수강생명단!$C139</f>
        <v>32832</v>
      </c>
      <c r="AK143" s="1" t="str">
        <f>수강생명단!D139</f>
        <v>안동규</v>
      </c>
      <c r="AL143" s="1" t="str">
        <f>IFERROR(IF(VLOOKUP($AJ143,'2주차'!$U$5:$X$406,3,FALSE)="","",VLOOKUP($F143,'2주차'!$U$5:$X$406,3,FALSE)),"")</f>
        <v/>
      </c>
      <c r="AM143" s="1" t="str">
        <f>IFERROR(VLOOKUP($AJ143,'2주차'!$U$5:$X$400,4,FALSE)," ")</f>
        <v xml:space="preserve"> </v>
      </c>
      <c r="AO143" s="1">
        <f>수강생명단!$C139</f>
        <v>32832</v>
      </c>
      <c r="AP143" s="1" t="str">
        <f>수강생명단!D139</f>
        <v>안동규</v>
      </c>
      <c r="AQ143" s="1">
        <f>IFERROR(IF(VLOOKUP($AO143,'2주차'!$Z$5:$AC$406,3,FALSE)="","",VLOOKUP($AO143,'2주차'!$Z$5:$AC$406,3,FALSE)),"")</f>
        <v>95</v>
      </c>
      <c r="AR143" s="1">
        <f>IFERROR(VLOOKUP($AO143,'2주차'!$Z$5:$AC$400,4,FALSE)," ")</f>
        <v>90</v>
      </c>
      <c r="AT143" s="1">
        <f>수강생명단!$C139</f>
        <v>32832</v>
      </c>
      <c r="AU143" s="1">
        <f>수강생명단!C139</f>
        <v>32832</v>
      </c>
      <c r="AV143" s="1">
        <f>IFERROR(IF(VLOOKUP($AU143,'2주차'!$AF$5:$AI$406,3,FALSE)="","",VLOOKUP($AU143,'2주차'!$AF$5:$AI$406,3,FALSE)),"")</f>
        <v>97</v>
      </c>
      <c r="AX143" s="1">
        <f>수강생명단!$C139</f>
        <v>32832</v>
      </c>
      <c r="AY143" s="1" t="str">
        <f>수강생명단!D139</f>
        <v>안동규</v>
      </c>
      <c r="AZ143" s="1">
        <f>IFERROR(IF(VLOOKUP($A143,'3주차'!$A$5:$D$406,3,FALSE)="","",VLOOKUP($A143,'3주차'!$A$5:$D$406,3,FALSE)),"")</f>
        <v>95</v>
      </c>
      <c r="BA143" s="1">
        <f>IFERROR(VLOOKUP($Z143,'3주차'!$A$5:$D$400,4,FALSE)," ")</f>
        <v>100</v>
      </c>
      <c r="BC143" s="1">
        <f>수강생명단!$C139</f>
        <v>32832</v>
      </c>
      <c r="BD143" s="1" t="str">
        <f>수강생명단!D139</f>
        <v>안동규</v>
      </c>
      <c r="BE143" s="1">
        <f>IFERROR(IF(VLOOKUP($BC143,'3주차'!$F$5:$I$406,3,FALSE)="","",VLOOKUP($F143,'3주차'!$F$5:$I$406,3,FALSE)),"")</f>
        <v>90</v>
      </c>
      <c r="BF143" s="1">
        <f>IFERROR(VLOOKUP($BC143,'3주차'!$F$5:$I$400,4,FALSE)," ")</f>
        <v>90</v>
      </c>
      <c r="BH143" s="1">
        <f>수강생명단!$C139</f>
        <v>32832</v>
      </c>
      <c r="BI143" s="1" t="str">
        <f>수강생명단!D139</f>
        <v>안동규</v>
      </c>
      <c r="BJ143" s="1">
        <f>IFERROR(IF(VLOOKUP($BH143,'3주차'!$K$5:$N$406,3,FALSE)="","",VLOOKUP($AJ143,'3주차'!$K$5:$XN$406,3,FALSE)),"")</f>
        <v>100</v>
      </c>
      <c r="BK143" s="1">
        <f>IFERROR(VLOOKUP($BH143,'3주차'!$K$5:$N$400,4,FALSE)," ")</f>
        <v>100</v>
      </c>
      <c r="BM143" s="1">
        <f>수강생명단!$C139</f>
        <v>32832</v>
      </c>
      <c r="BN143" s="1" t="str">
        <f>수강생명단!D139</f>
        <v>안동규</v>
      </c>
      <c r="BO143" s="1">
        <f>IFERROR(IF(VLOOKUP($BM143,'3주차'!$P$5:$S$406,3,FALSE)="","",VLOOKUP($BM143,'3주차'!$P$5:$S$406,3,FALSE)),"")</f>
        <v>90</v>
      </c>
      <c r="BP143" s="1">
        <f>IFERROR(VLOOKUP($BM143,'3주차'!$P$5:$S$400,4,FALSE)," ")</f>
        <v>100</v>
      </c>
      <c r="BR143" s="1">
        <f>수강생명단!$C139</f>
        <v>32832</v>
      </c>
      <c r="BS143" s="1">
        <f>수강생명단!C139</f>
        <v>32832</v>
      </c>
      <c r="BT143" s="1">
        <f>IFERROR(IF(VLOOKUP($BS143,'3주차'!$V$5:$X$406,3,FALSE)="","",VLOOKUP($BS143,'3주차'!$V$5:$X$406,3,FALSE)),"")</f>
        <v>97</v>
      </c>
      <c r="BW143" s="1">
        <f>수강생명단!$C139</f>
        <v>32832</v>
      </c>
      <c r="BX143" s="1" t="str">
        <f>수강생명단!D139</f>
        <v>안동규</v>
      </c>
      <c r="BY143" s="1">
        <f>IFERROR(IF(VLOOKUP($A143,'4주차'!$A$5:$D$406,3,FALSE)="","",VLOOKUP($A143,'4주차'!$A$5:$D$406,3,FALSE)),"")</f>
        <v>85</v>
      </c>
      <c r="BZ143" s="1">
        <f>IFERROR(VLOOKUP($Z143,'4주차'!$A$5:$D$400,4,FALSE)," ")</f>
        <v>70</v>
      </c>
      <c r="CB143" s="1">
        <f>수강생명단!$C139</f>
        <v>32832</v>
      </c>
      <c r="CC143" s="1" t="str">
        <f>수강생명단!D139</f>
        <v>안동규</v>
      </c>
      <c r="CD143" s="1">
        <f>IFERROR(IF(VLOOKUP($BC143,'4주차'!$F$5:$I$406,3,FALSE)="","",VLOOKUP($F143,'4주차'!$F$5:$I$406,3,FALSE)),"")</f>
        <v>90</v>
      </c>
      <c r="CE143" s="1">
        <f>IFERROR(VLOOKUP($BC143,'4주차'!$F$5:$I$400,4,FALSE)," ")</f>
        <v>100</v>
      </c>
      <c r="CG143" s="1">
        <f>수강생명단!$C139</f>
        <v>32832</v>
      </c>
      <c r="CH143" s="1" t="str">
        <f>수강생명단!D139</f>
        <v>안동규</v>
      </c>
      <c r="CI143" s="1" t="str">
        <f>IFERROR(IF(VLOOKUP($BH143,'4주차'!$K$5:$N$406,3,FALSE)="","",VLOOKUP($AJ143,'4주차'!$K$5:$WU$406,3,FALSE)),"")</f>
        <v/>
      </c>
      <c r="CJ143" s="1" t="str">
        <f>IFERROR(VLOOKUP($BH143,'4주차'!$K$5:$N$400,4,FALSE)," ")</f>
        <v xml:space="preserve"> </v>
      </c>
      <c r="CL143" s="1">
        <f>수강생명단!$C139</f>
        <v>32832</v>
      </c>
      <c r="CM143" s="1" t="str">
        <f>수강생명단!D139</f>
        <v>안동규</v>
      </c>
      <c r="CN143" s="1" t="str">
        <f>IFERROR(IF(VLOOKUP($BM143,'4주차'!$P$5:$S$406,3,FALSE)="","",VLOOKUP($BM143,'4주차'!$P$5:$S$406,3,FALSE)),"")</f>
        <v/>
      </c>
      <c r="CO143" s="1" t="str">
        <f>IFERROR(VLOOKUP($BM143,'4주차'!$P$5:$S$400,4,FALSE)," ")</f>
        <v xml:space="preserve"> </v>
      </c>
      <c r="CQ143" s="1">
        <f>수강생명단!$C139</f>
        <v>32832</v>
      </c>
      <c r="CR143" s="1">
        <f>수강생명단!C139</f>
        <v>32832</v>
      </c>
      <c r="CS143" s="1">
        <f>IFERROR(IF(VLOOKUP($BS143,'4주차'!$V$5:$X$406,3,FALSE)="","",VLOOKUP($BS143,'4주차'!$V$5:$X$406,3,FALSE)),"")</f>
        <v>99</v>
      </c>
      <c r="CV143" s="1">
        <v>136</v>
      </c>
      <c r="CW143" s="1" t="str">
        <f>수강생명단!D139</f>
        <v>안동규</v>
      </c>
      <c r="CX143" s="1">
        <f>IFERROR(VLOOKUP($BX143,'5주차'!$B$5:$D$400,2,FALSE),"불참")</f>
        <v>90</v>
      </c>
      <c r="CY143" s="1">
        <f>IFERROR(VLOOKUP($AY143,'5주차'!$B$5:$D$400,3,FALSE),"불참")</f>
        <v>80</v>
      </c>
      <c r="DA143" s="1">
        <v>136</v>
      </c>
      <c r="DB143" s="1" t="str">
        <f>수강생명단!D139</f>
        <v>안동규</v>
      </c>
      <c r="DC143" s="1" t="str">
        <f>IFERROR(VLOOKUP($CC143,'5주차'!$G$5:$I$400,2,FALSE),"불참")</f>
        <v>불참</v>
      </c>
      <c r="DD143" s="1" t="str">
        <f>IFERROR(VLOOKUP($CC143,'5주차'!$G$5:$I$400,3,FALSE),"불참")</f>
        <v>불참</v>
      </c>
      <c r="DF143" s="1">
        <v>136</v>
      </c>
      <c r="DG143" s="1" t="str">
        <f>수강생명단!D139</f>
        <v>안동규</v>
      </c>
      <c r="DH143" s="1" t="str">
        <f>IFERROR(VLOOKUP($CH143,'5주차'!$V$5:$X$400,2,FALSE),"불참")</f>
        <v>불참</v>
      </c>
      <c r="DI143" s="1" t="str">
        <f>IFERROR(VLOOKUP($BI143,'5주차'!$V$5:$X$400,3,FALSE),"불참")</f>
        <v>불참</v>
      </c>
      <c r="DK143" s="1">
        <v>136</v>
      </c>
      <c r="DL143" s="1" t="str">
        <f>수강생명단!D139</f>
        <v>안동규</v>
      </c>
      <c r="DM143" s="1" t="str">
        <f>IFERROR(VLOOKUP($CM143,'5주차'!$AA$5:$AC$400,2,FALSE),"불참")</f>
        <v>불참</v>
      </c>
      <c r="DN143" s="1" t="str">
        <f>IFERROR(VLOOKUP($CM143,'5주차'!$AA$5:$AC$400,3,FALSE),"불참")</f>
        <v>불참</v>
      </c>
      <c r="DP143" s="1">
        <v>136</v>
      </c>
      <c r="DQ143" s="1" t="str">
        <f>수강생명단!D139</f>
        <v>안동규</v>
      </c>
      <c r="DR143" s="1" t="str">
        <f>IFERROR(VLOOKUP(#REF!,'5주차'!$AF$5:$AH$400,2,FALSE),"불참")</f>
        <v>불참</v>
      </c>
      <c r="DS143" s="1" t="str">
        <f>IFERROR(VLOOKUP(#REF!,'5주차'!$AF$5:$AH$400,3,FALSE),"불참")</f>
        <v>불참</v>
      </c>
      <c r="DU143" s="1">
        <v>136</v>
      </c>
      <c r="DV143" s="1">
        <f>수강생명단!C139</f>
        <v>32832</v>
      </c>
      <c r="DW143" s="1" t="str">
        <f>IFERROR(VLOOKUP($DV143,'5주차'!$AK$5:$AL$400,2,FALSE),"불참")</f>
        <v>불참</v>
      </c>
      <c r="DX143" s="1" t="str">
        <f>IFERROR(VLOOKUP($DV143,'5주차'!$AK$5:$AL$400,2,FALSE),"불참")</f>
        <v>불참</v>
      </c>
    </row>
    <row r="144" spans="1:128" ht="21.95" customHeight="1" x14ac:dyDescent="0.15">
      <c r="A144" s="1">
        <f>수강생명단!$C140</f>
        <v>28682</v>
      </c>
      <c r="B144" s="1" t="str">
        <f>수강생명단!D140</f>
        <v>안서진</v>
      </c>
      <c r="C144" s="1">
        <f>IFERROR(IF(VLOOKUP($A144,'1주차'!$A$5:$D$393,3,FALSE)="","",VLOOKUP($A144,'1주차'!$A$5:$D$393,3,FALSE)),"")</f>
        <v>85</v>
      </c>
      <c r="D144" s="1" t="str">
        <f>IFERROR(IF(VLOOKUP($Q144,'1주차'!$A$5:$D$393,4,FALSE)="","",VLOOKUP($B144,'1주차'!$Q$5:$S$393,3,FALSE)),"")</f>
        <v/>
      </c>
      <c r="F144" s="1">
        <f>수강생명단!C140</f>
        <v>28682</v>
      </c>
      <c r="G144" s="1" t="str">
        <f>수강생명단!D140</f>
        <v>안서진</v>
      </c>
      <c r="H144" s="1">
        <f>IFERROR(IF(VLOOKUP($F144,'1주차'!$F$5:$I$393,3,FALSE)="","",VLOOKUP($F144,'1주차'!$F$5:$I$393,3,FALSE)),"")</f>
        <v>80</v>
      </c>
      <c r="I144" s="1" t="str">
        <f>IFERROR(IF(VLOOKUP($Q144,'1주차'!$F$5:$I$393,3,FALSE)="","",VLOOKUP($B144,'1주차'!$Q$5:$S$393,3,FALSE)),"")</f>
        <v/>
      </c>
      <c r="K144" s="1">
        <f>수강생명단!C140</f>
        <v>28682</v>
      </c>
      <c r="L144" s="1" t="str">
        <f>수강생명단!D140</f>
        <v>안서진</v>
      </c>
      <c r="M144" s="1">
        <f>IFERROR(IF(VLOOKUP($K144,'1주차'!$K$5:$N$393,3,FALSE)="","",VLOOKUP($K144,'1주차'!$K$5:$N$393,3,FALSE)),"")</f>
        <v>80</v>
      </c>
      <c r="N144" s="1" t="str">
        <f>IFERROR(IF(VLOOKUP($Q144,'1주차'!$N$5:$KQ$393,3,FALSE)="","",VLOOKUP($B144,'1주차'!$Q$5:$S$393,3,FALSE)),"")</f>
        <v/>
      </c>
      <c r="P144" s="1">
        <f>수강생명단!C140</f>
        <v>28682</v>
      </c>
      <c r="Q144" s="1" t="str">
        <f>수강생명단!D140</f>
        <v>안서진</v>
      </c>
      <c r="R144" s="1">
        <f>IFERROR(IF(VLOOKUP($P144,'1주차'!$P$5:$S$393,3,FALSE)="","",VLOOKUP($P144,'1주차'!$P$5:$S$393,3,FALSE)),"")</f>
        <v>60</v>
      </c>
      <c r="S144" s="1">
        <f>IFERROR(IF(VLOOKUP($P144,'1주차'!$P$5:$S$393,4,FALSE)="","",VLOOKUP($P144,'1주차'!$P$5:$S$393,4,FALSE)),"")</f>
        <v>50</v>
      </c>
      <c r="U144" s="1">
        <f>수강생명단!C140</f>
        <v>28682</v>
      </c>
      <c r="V144" s="1" t="str">
        <f>수강생명단!D140</f>
        <v>안서진</v>
      </c>
      <c r="Z144" s="1">
        <f>수강생명단!$C140</f>
        <v>28682</v>
      </c>
      <c r="AA144" s="1" t="str">
        <f>수강생명단!D140</f>
        <v>안서진</v>
      </c>
      <c r="AB144" s="1">
        <f>IFERROR(IF(VLOOKUP($A144,'2주차'!$A$5:$D$406,3,FALSE)="","",VLOOKUP($A144,'2주차'!$A$5:$D$406,3,FALSE)),"")</f>
        <v>80</v>
      </c>
      <c r="AC144" s="1">
        <f>IFERROR(VLOOKUP($Z144,'2주차'!$A$5:$D$400,4,FALSE)," ")</f>
        <v>90</v>
      </c>
      <c r="AE144" s="1">
        <f>수강생명단!$C140</f>
        <v>28682</v>
      </c>
      <c r="AF144" s="1" t="str">
        <f>수강생명단!D140</f>
        <v>안서진</v>
      </c>
      <c r="AG144" s="1">
        <f>IFERROR(IF(VLOOKUP($AE144,'2주차'!$F$5:$I$406,3,FALSE)="","",VLOOKUP($F144,'2주차'!$F$5:$I$406,3,FALSE)),"")</f>
        <v>90</v>
      </c>
      <c r="AH144" s="1">
        <f>IFERROR(VLOOKUP($AE144,'2주차'!$F$5:$I$400,4,FALSE)," ")</f>
        <v>70</v>
      </c>
      <c r="AJ144" s="1">
        <f>수강생명단!$C140</f>
        <v>28682</v>
      </c>
      <c r="AK144" s="1" t="str">
        <f>수강생명단!D140</f>
        <v>안서진</v>
      </c>
      <c r="AL144" s="1">
        <f>IFERROR(IF(VLOOKUP($AJ144,'2주차'!$U$5:$X$406,3,FALSE)="","",VLOOKUP($F144,'2주차'!$U$5:$X$406,3,FALSE)),"")</f>
        <v>55</v>
      </c>
      <c r="AM144" s="1">
        <f>IFERROR(VLOOKUP($AJ144,'2주차'!$U$5:$X$400,4,FALSE)," ")</f>
        <v>40</v>
      </c>
      <c r="AO144" s="1">
        <f>수강생명단!$C140</f>
        <v>28682</v>
      </c>
      <c r="AP144" s="1" t="str">
        <f>수강생명단!D140</f>
        <v>안서진</v>
      </c>
      <c r="AQ144" s="1">
        <f>IFERROR(IF(VLOOKUP($AO144,'2주차'!$Z$5:$AC$406,3,FALSE)="","",VLOOKUP($AO144,'2주차'!$Z$5:$AC$406,3,FALSE)),"")</f>
        <v>45</v>
      </c>
      <c r="AR144" s="1">
        <f>IFERROR(VLOOKUP($AO144,'2주차'!$Z$5:$AC$400,4,FALSE)," ")</f>
        <v>50</v>
      </c>
      <c r="AT144" s="1">
        <f>수강생명단!$C140</f>
        <v>28682</v>
      </c>
      <c r="AU144" s="1">
        <f>수강생명단!C140</f>
        <v>28682</v>
      </c>
      <c r="AV144" s="1">
        <f>IFERROR(IF(VLOOKUP($AU144,'2주차'!$AF$5:$AI$406,3,FALSE)="","",VLOOKUP($AU144,'2주차'!$AF$5:$AI$406,3,FALSE)),"")</f>
        <v>88</v>
      </c>
      <c r="AX144" s="1">
        <f>수강생명단!$C140</f>
        <v>28682</v>
      </c>
      <c r="AY144" s="1" t="str">
        <f>수강생명단!D140</f>
        <v>안서진</v>
      </c>
      <c r="AZ144" s="1" t="str">
        <f>IFERROR(IF(VLOOKUP($A144,'3주차'!$A$5:$D$406,3,FALSE)="","",VLOOKUP($A144,'3주차'!$A$5:$D$406,3,FALSE)),"")</f>
        <v>50(라)</v>
      </c>
      <c r="BA144" s="1" t="str">
        <f>IFERROR(VLOOKUP($Z144,'3주차'!$A$5:$D$400,4,FALSE)," ")</f>
        <v>라이브</v>
      </c>
      <c r="BC144" s="1">
        <f>수강생명단!$C140</f>
        <v>28682</v>
      </c>
      <c r="BD144" s="1" t="str">
        <f>수강생명단!D140</f>
        <v>안서진</v>
      </c>
      <c r="BE144" s="1">
        <f>IFERROR(IF(VLOOKUP($BC144,'3주차'!$F$5:$I$406,3,FALSE)="","",VLOOKUP($F144,'3주차'!$F$5:$I$406,3,FALSE)),"")</f>
        <v>65</v>
      </c>
      <c r="BF144" s="1">
        <f>IFERROR(VLOOKUP($BC144,'3주차'!$F$5:$I$400,4,FALSE)," ")</f>
        <v>60</v>
      </c>
      <c r="BH144" s="1">
        <f>수강생명단!$C140</f>
        <v>28682</v>
      </c>
      <c r="BI144" s="1" t="str">
        <f>수강생명단!D140</f>
        <v>안서진</v>
      </c>
      <c r="BJ144" s="1" t="str">
        <f>IFERROR(IF(VLOOKUP($BH144,'3주차'!$K$5:$N$406,3,FALSE)="","",VLOOKUP($AJ144,'3주차'!$K$5:$XN$406,3,FALSE)),"")</f>
        <v>35(라)</v>
      </c>
      <c r="BK144" s="1" t="str">
        <f>IFERROR(VLOOKUP($BH144,'3주차'!$K$5:$N$400,4,FALSE)," ")</f>
        <v>라이브</v>
      </c>
      <c r="BM144" s="1">
        <f>수강생명단!$C140</f>
        <v>28682</v>
      </c>
      <c r="BN144" s="1" t="str">
        <f>수강생명단!D140</f>
        <v>안서진</v>
      </c>
      <c r="BO144" s="1" t="str">
        <f>IFERROR(IF(VLOOKUP($BM144,'3주차'!$P$5:$S$406,3,FALSE)="","",VLOOKUP($BM144,'3주차'!$P$5:$S$406,3,FALSE)),"")</f>
        <v>45(라)</v>
      </c>
      <c r="BP144" s="1" t="str">
        <f>IFERROR(VLOOKUP($BM144,'3주차'!$P$5:$S$400,4,FALSE)," ")</f>
        <v>라이브</v>
      </c>
      <c r="BR144" s="1">
        <f>수강생명단!$C140</f>
        <v>28682</v>
      </c>
      <c r="BS144" s="1">
        <f>수강생명단!C140</f>
        <v>28682</v>
      </c>
      <c r="BT144" s="1">
        <f>IFERROR(IF(VLOOKUP($BS144,'3주차'!$V$5:$X$406,3,FALSE)="","",VLOOKUP($BS144,'3주차'!$V$5:$X$406,3,FALSE)),"")</f>
        <v>69</v>
      </c>
      <c r="BW144" s="1">
        <f>수강생명단!$C140</f>
        <v>28682</v>
      </c>
      <c r="BX144" s="1" t="str">
        <f>수강생명단!D140</f>
        <v>안서진</v>
      </c>
      <c r="BY144" s="1" t="str">
        <f>IFERROR(IF(VLOOKUP($A144,'4주차'!$A$5:$D$406,3,FALSE)="","",VLOOKUP($A144,'4주차'!$A$5:$D$406,3,FALSE)),"")</f>
        <v/>
      </c>
      <c r="BZ144" s="1" t="str">
        <f>IFERROR(VLOOKUP($Z144,'4주차'!$A$5:$D$400,4,FALSE)," ")</f>
        <v xml:space="preserve"> </v>
      </c>
      <c r="CB144" s="1">
        <f>수강생명단!$C140</f>
        <v>28682</v>
      </c>
      <c r="CC144" s="1" t="str">
        <f>수강생명단!D140</f>
        <v>안서진</v>
      </c>
      <c r="CD144" s="1" t="str">
        <f>IFERROR(IF(VLOOKUP($BC144,'4주차'!$F$5:$I$406,3,FALSE)="","",VLOOKUP($F144,'4주차'!$F$5:$I$406,3,FALSE)),"")</f>
        <v>35(라)</v>
      </c>
      <c r="CE144" s="1" t="str">
        <f>IFERROR(VLOOKUP($BC144,'4주차'!$F$5:$I$400,4,FALSE)," ")</f>
        <v>라이브</v>
      </c>
      <c r="CG144" s="1">
        <f>수강생명단!$C140</f>
        <v>28682</v>
      </c>
      <c r="CH144" s="1" t="str">
        <f>수강생명단!D140</f>
        <v>안서진</v>
      </c>
      <c r="CI144" s="1" t="str">
        <f>IFERROR(IF(VLOOKUP($BH144,'4주차'!$K$5:$N$406,3,FALSE)="","",VLOOKUP($AJ144,'4주차'!$K$5:$WU$406,3,FALSE)),"")</f>
        <v/>
      </c>
      <c r="CJ144" s="1" t="str">
        <f>IFERROR(VLOOKUP($BH144,'4주차'!$K$5:$N$400,4,FALSE)," ")</f>
        <v xml:space="preserve"> </v>
      </c>
      <c r="CL144" s="1">
        <f>수강생명단!$C140</f>
        <v>28682</v>
      </c>
      <c r="CM144" s="1" t="str">
        <f>수강생명단!D140</f>
        <v>안서진</v>
      </c>
      <c r="CN144" s="1" t="str">
        <f>IFERROR(IF(VLOOKUP($BM144,'4주차'!$P$5:$S$406,3,FALSE)="","",VLOOKUP($BM144,'4주차'!$P$5:$S$406,3,FALSE)),"")</f>
        <v>35(라)</v>
      </c>
      <c r="CO144" s="1" t="str">
        <f>IFERROR(VLOOKUP($BM144,'4주차'!$P$5:$S$400,4,FALSE)," ")</f>
        <v>라이브</v>
      </c>
      <c r="CQ144" s="1">
        <f>수강생명단!$C140</f>
        <v>28682</v>
      </c>
      <c r="CR144" s="1">
        <f>수강생명단!C140</f>
        <v>28682</v>
      </c>
      <c r="CS144" s="1">
        <f>IFERROR(IF(VLOOKUP($BS144,'4주차'!$V$5:$X$406,3,FALSE)="","",VLOOKUP($BS144,'4주차'!$V$5:$X$406,3,FALSE)),"")</f>
        <v>52</v>
      </c>
      <c r="CV144" s="1">
        <v>137</v>
      </c>
      <c r="CW144" s="1" t="str">
        <f>수강생명단!D140</f>
        <v>안서진</v>
      </c>
      <c r="CX144" s="1" t="str">
        <f>IFERROR(VLOOKUP($BX144,'5주차'!$B$5:$D$400,2,FALSE),"불참")</f>
        <v>40(라)</v>
      </c>
      <c r="CY144" s="1" t="str">
        <f>IFERROR(VLOOKUP($AY144,'5주차'!$B$5:$D$400,3,FALSE),"불참")</f>
        <v>라이브</v>
      </c>
      <c r="DA144" s="1">
        <v>137</v>
      </c>
      <c r="DB144" s="1" t="str">
        <f>수강생명단!D140</f>
        <v>안서진</v>
      </c>
      <c r="DC144" s="1" t="str">
        <f>IFERROR(VLOOKUP($CC144,'5주차'!$G$5:$I$400,2,FALSE),"불참")</f>
        <v>불참</v>
      </c>
      <c r="DD144" s="1" t="str">
        <f>IFERROR(VLOOKUP($CC144,'5주차'!$G$5:$I$400,3,FALSE),"불참")</f>
        <v>불참</v>
      </c>
      <c r="DF144" s="1">
        <v>137</v>
      </c>
      <c r="DG144" s="1" t="str">
        <f>수강생명단!D140</f>
        <v>안서진</v>
      </c>
      <c r="DH144" s="1" t="str">
        <f>IFERROR(VLOOKUP($CH144,'5주차'!$V$5:$X$400,2,FALSE),"불참")</f>
        <v>불참</v>
      </c>
      <c r="DI144" s="1" t="str">
        <f>IFERROR(VLOOKUP($BI144,'5주차'!$V$5:$X$400,3,FALSE),"불참")</f>
        <v>불참</v>
      </c>
      <c r="DK144" s="1">
        <v>137</v>
      </c>
      <c r="DL144" s="1" t="str">
        <f>수강생명단!D140</f>
        <v>안서진</v>
      </c>
      <c r="DM144" s="1" t="str">
        <f>IFERROR(VLOOKUP($CM144,'5주차'!$AA$5:$AC$400,2,FALSE),"불참")</f>
        <v>불참</v>
      </c>
      <c r="DN144" s="1" t="str">
        <f>IFERROR(VLOOKUP($CM144,'5주차'!$AA$5:$AC$400,3,FALSE),"불참")</f>
        <v>불참</v>
      </c>
      <c r="DP144" s="1">
        <v>137</v>
      </c>
      <c r="DQ144" s="1" t="str">
        <f>수강생명단!D140</f>
        <v>안서진</v>
      </c>
      <c r="DR144" s="1" t="str">
        <f>IFERROR(VLOOKUP(#REF!,'5주차'!$AF$5:$AH$400,2,FALSE),"불참")</f>
        <v>불참</v>
      </c>
      <c r="DS144" s="1" t="str">
        <f>IFERROR(VLOOKUP(#REF!,'5주차'!$AF$5:$AH$400,3,FALSE),"불참")</f>
        <v>불참</v>
      </c>
      <c r="DU144" s="1">
        <v>137</v>
      </c>
      <c r="DV144" s="1">
        <f>수강생명단!C140</f>
        <v>28682</v>
      </c>
      <c r="DW144" s="1" t="str">
        <f>IFERROR(VLOOKUP($DV144,'5주차'!$AK$5:$AL$400,2,FALSE),"불참")</f>
        <v>불참</v>
      </c>
      <c r="DX144" s="1" t="str">
        <f>IFERROR(VLOOKUP($DV144,'5주차'!$AK$5:$AL$400,2,FALSE),"불참")</f>
        <v>불참</v>
      </c>
    </row>
    <row r="145" spans="1:128" ht="21.95" customHeight="1" x14ac:dyDescent="0.15">
      <c r="A145" s="1">
        <f>수강생명단!$C141</f>
        <v>22581</v>
      </c>
      <c r="B145" s="1" t="str">
        <f>수강생명단!D141</f>
        <v>안욱근</v>
      </c>
      <c r="C145" s="1" t="str">
        <f>IFERROR(IF(VLOOKUP($A145,'1주차'!$A$5:$D$393,3,FALSE)="","",VLOOKUP($A145,'1주차'!$A$5:$D$393,3,FALSE)),"")</f>
        <v>60(라)</v>
      </c>
      <c r="D145" s="1" t="str">
        <f>IFERROR(IF(VLOOKUP($Q145,'1주차'!$A$5:$D$393,4,FALSE)="","",VLOOKUP($B145,'1주차'!$Q$5:$S$393,3,FALSE)),"")</f>
        <v/>
      </c>
      <c r="F145" s="1">
        <f>수강생명단!C141</f>
        <v>22581</v>
      </c>
      <c r="G145" s="1" t="str">
        <f>수강생명단!D141</f>
        <v>안욱근</v>
      </c>
      <c r="H145" s="1" t="str">
        <f>IFERROR(IF(VLOOKUP($F145,'1주차'!$F$5:$I$393,3,FALSE)="","",VLOOKUP($F145,'1주차'!$F$5:$I$393,3,FALSE)),"")</f>
        <v>75(라)</v>
      </c>
      <c r="I145" s="1" t="str">
        <f>IFERROR(IF(VLOOKUP($Q145,'1주차'!$F$5:$I$393,3,FALSE)="","",VLOOKUP($B145,'1주차'!$Q$5:$S$393,3,FALSE)),"")</f>
        <v/>
      </c>
      <c r="K145" s="1">
        <f>수강생명단!C141</f>
        <v>22581</v>
      </c>
      <c r="L145" s="1" t="str">
        <f>수강생명단!D141</f>
        <v>안욱근</v>
      </c>
      <c r="M145" s="1" t="str">
        <f>IFERROR(IF(VLOOKUP($K145,'1주차'!$K$5:$N$393,3,FALSE)="","",VLOOKUP($K145,'1주차'!$K$5:$N$393,3,FALSE)),"")</f>
        <v>70(라)</v>
      </c>
      <c r="N145" s="1" t="str">
        <f>IFERROR(IF(VLOOKUP($Q145,'1주차'!$N$5:$KQ$393,3,FALSE)="","",VLOOKUP($B145,'1주차'!$Q$5:$S$393,3,FALSE)),"")</f>
        <v/>
      </c>
      <c r="P145" s="1">
        <f>수강생명단!C141</f>
        <v>22581</v>
      </c>
      <c r="Q145" s="1" t="str">
        <f>수강생명단!D141</f>
        <v>안욱근</v>
      </c>
      <c r="R145" s="1" t="str">
        <f>IFERROR(IF(VLOOKUP($P145,'1주차'!$P$5:$S$393,3,FALSE)="","",VLOOKUP($P145,'1주차'!$P$5:$S$393,3,FALSE)),"")</f>
        <v/>
      </c>
      <c r="S145" s="1" t="str">
        <f>IFERROR(IF(VLOOKUP($P145,'1주차'!$P$5:$S$393,4,FALSE)="","",VLOOKUP($P145,'1주차'!$P$5:$S$393,4,FALSE)),"")</f>
        <v/>
      </c>
      <c r="U145" s="1">
        <f>수강생명단!C141</f>
        <v>22581</v>
      </c>
      <c r="V145" s="1" t="str">
        <f>수강생명단!D141</f>
        <v>안욱근</v>
      </c>
      <c r="Z145" s="1">
        <f>수강생명단!$C141</f>
        <v>22581</v>
      </c>
      <c r="AA145" s="1" t="str">
        <f>수강생명단!D141</f>
        <v>안욱근</v>
      </c>
      <c r="AB145" s="1" t="str">
        <f>IFERROR(IF(VLOOKUP($A145,'2주차'!$A$5:$D$406,3,FALSE)="","",VLOOKUP($A145,'2주차'!$A$5:$D$406,3,FALSE)),"")</f>
        <v>80(라)</v>
      </c>
      <c r="AC145" s="1" t="str">
        <f>IFERROR(VLOOKUP($Z145,'2주차'!$A$5:$D$400,4,FALSE)," ")</f>
        <v>라이브</v>
      </c>
      <c r="AE145" s="1">
        <f>수강생명단!$C141</f>
        <v>22581</v>
      </c>
      <c r="AF145" s="1" t="str">
        <f>수강생명단!D141</f>
        <v>안욱근</v>
      </c>
      <c r="AG145" s="1" t="str">
        <f>IFERROR(IF(VLOOKUP($AE145,'2주차'!$F$5:$I$406,3,FALSE)="","",VLOOKUP($F145,'2주차'!$F$5:$I$406,3,FALSE)),"")</f>
        <v>85(라)</v>
      </c>
      <c r="AH145" s="1" t="str">
        <f>IFERROR(VLOOKUP($AE145,'2주차'!$F$5:$I$400,4,FALSE)," ")</f>
        <v>라이브</v>
      </c>
      <c r="AJ145" s="1">
        <f>수강생명단!$C141</f>
        <v>22581</v>
      </c>
      <c r="AK145" s="1" t="str">
        <f>수강생명단!D141</f>
        <v>안욱근</v>
      </c>
      <c r="AL145" s="1" t="str">
        <f>IFERROR(IF(VLOOKUP($AJ145,'2주차'!$U$5:$X$406,3,FALSE)="","",VLOOKUP($F145,'2주차'!$U$5:$X$406,3,FALSE)),"")</f>
        <v>50(라)</v>
      </c>
      <c r="AM145" s="1" t="str">
        <f>IFERROR(VLOOKUP($AJ145,'2주차'!$U$5:$X$400,4,FALSE)," ")</f>
        <v>라이브</v>
      </c>
      <c r="AO145" s="1">
        <f>수강생명단!$C141</f>
        <v>22581</v>
      </c>
      <c r="AP145" s="1" t="str">
        <f>수강생명단!D141</f>
        <v>안욱근</v>
      </c>
      <c r="AQ145" s="1" t="str">
        <f>IFERROR(IF(VLOOKUP($AO145,'2주차'!$Z$5:$AC$406,3,FALSE)="","",VLOOKUP($AO145,'2주차'!$Z$5:$AC$406,3,FALSE)),"")</f>
        <v>70(라)</v>
      </c>
      <c r="AR145" s="1" t="str">
        <f>IFERROR(VLOOKUP($AO145,'2주차'!$Z$5:$AC$400,4,FALSE)," ")</f>
        <v>라이브</v>
      </c>
      <c r="AT145" s="1">
        <f>수강생명단!$C141</f>
        <v>22581</v>
      </c>
      <c r="AU145" s="1">
        <f>수강생명단!C141</f>
        <v>22581</v>
      </c>
      <c r="AV145" s="1" t="str">
        <f>IFERROR(IF(VLOOKUP($AU145,'2주차'!$AF$5:$AI$406,3,FALSE)="","",VLOOKUP($AU145,'2주차'!$AF$5:$AI$406,3,FALSE)),"")</f>
        <v>84(라)</v>
      </c>
      <c r="AX145" s="1">
        <f>수강생명단!$C141</f>
        <v>22581</v>
      </c>
      <c r="AY145" s="1" t="str">
        <f>수강생명단!D141</f>
        <v>안욱근</v>
      </c>
      <c r="AZ145" s="1" t="str">
        <f>IFERROR(IF(VLOOKUP($A145,'3주차'!$A$5:$D$406,3,FALSE)="","",VLOOKUP($A145,'3주차'!$A$5:$D$406,3,FALSE)),"")</f>
        <v>75(라)</v>
      </c>
      <c r="BA145" s="1" t="str">
        <f>IFERROR(VLOOKUP($Z145,'3주차'!$A$5:$D$400,4,FALSE)," ")</f>
        <v>라이브</v>
      </c>
      <c r="BC145" s="1">
        <f>수강생명단!$C141</f>
        <v>22581</v>
      </c>
      <c r="BD145" s="1" t="str">
        <f>수강생명단!D141</f>
        <v>안욱근</v>
      </c>
      <c r="BE145" s="1" t="str">
        <f>IFERROR(IF(VLOOKUP($BC145,'3주차'!$F$5:$I$406,3,FALSE)="","",VLOOKUP($F145,'3주차'!$F$5:$I$406,3,FALSE)),"")</f>
        <v>90(라)</v>
      </c>
      <c r="BF145" s="1" t="str">
        <f>IFERROR(VLOOKUP($BC145,'3주차'!$F$5:$I$400,4,FALSE)," ")</f>
        <v>라이브</v>
      </c>
      <c r="BH145" s="1">
        <f>수강생명단!$C141</f>
        <v>22581</v>
      </c>
      <c r="BI145" s="1" t="str">
        <f>수강생명단!D141</f>
        <v>안욱근</v>
      </c>
      <c r="BJ145" s="1" t="str">
        <f>IFERROR(IF(VLOOKUP($BH145,'3주차'!$K$5:$N$406,3,FALSE)="","",VLOOKUP($AJ145,'3주차'!$K$5:$XN$406,3,FALSE)),"")</f>
        <v>60(라)</v>
      </c>
      <c r="BK145" s="1" t="str">
        <f>IFERROR(VLOOKUP($BH145,'3주차'!$K$5:$N$400,4,FALSE)," ")</f>
        <v>라이브</v>
      </c>
      <c r="BM145" s="1">
        <f>수강생명단!$C141</f>
        <v>22581</v>
      </c>
      <c r="BN145" s="1" t="str">
        <f>수강생명단!D141</f>
        <v>안욱근</v>
      </c>
      <c r="BO145" s="1" t="str">
        <f>IFERROR(IF(VLOOKUP($BM145,'3주차'!$P$5:$S$406,3,FALSE)="","",VLOOKUP($BM145,'3주차'!$P$5:$S$406,3,FALSE)),"")</f>
        <v>60(라)</v>
      </c>
      <c r="BP145" s="1" t="str">
        <f>IFERROR(VLOOKUP($BM145,'3주차'!$P$5:$S$400,4,FALSE)," ")</f>
        <v>라이브</v>
      </c>
      <c r="BR145" s="1">
        <f>수강생명단!$C141</f>
        <v>22581</v>
      </c>
      <c r="BS145" s="1">
        <f>수강생명단!C141</f>
        <v>22581</v>
      </c>
      <c r="BT145" s="1" t="str">
        <f>IFERROR(IF(VLOOKUP($BS145,'3주차'!$V$5:$X$406,3,FALSE)="","",VLOOKUP($BS145,'3주차'!$V$5:$X$406,3,FALSE)),"")</f>
        <v>86(라)</v>
      </c>
      <c r="BW145" s="1">
        <f>수강생명단!$C141</f>
        <v>22581</v>
      </c>
      <c r="BX145" s="1" t="str">
        <f>수강생명단!D141</f>
        <v>안욱근</v>
      </c>
      <c r="BY145" s="1" t="str">
        <f>IFERROR(IF(VLOOKUP($A145,'4주차'!$A$5:$D$406,3,FALSE)="","",VLOOKUP($A145,'4주차'!$A$5:$D$406,3,FALSE)),"")</f>
        <v>90(라)</v>
      </c>
      <c r="BZ145" s="1" t="str">
        <f>IFERROR(VLOOKUP($Z145,'4주차'!$A$5:$D$400,4,FALSE)," ")</f>
        <v>라이브</v>
      </c>
      <c r="CB145" s="1">
        <f>수강생명단!$C141</f>
        <v>22581</v>
      </c>
      <c r="CC145" s="1" t="str">
        <f>수강생명단!D141</f>
        <v>안욱근</v>
      </c>
      <c r="CD145" s="1" t="str">
        <f>IFERROR(IF(VLOOKUP($BC145,'4주차'!$F$5:$I$406,3,FALSE)="","",VLOOKUP($F145,'4주차'!$F$5:$I$406,3,FALSE)),"")</f>
        <v>75(라)</v>
      </c>
      <c r="CE145" s="1" t="str">
        <f>IFERROR(VLOOKUP($BC145,'4주차'!$F$5:$I$400,4,FALSE)," ")</f>
        <v>라이브</v>
      </c>
      <c r="CG145" s="1">
        <f>수강생명단!$C141</f>
        <v>22581</v>
      </c>
      <c r="CH145" s="1" t="str">
        <f>수강생명단!D141</f>
        <v>안욱근</v>
      </c>
      <c r="CI145" s="1" t="str">
        <f>IFERROR(IF(VLOOKUP($BH145,'4주차'!$K$5:$N$406,3,FALSE)="","",VLOOKUP($AJ145,'4주차'!$K$5:$WU$406,3,FALSE)),"")</f>
        <v>35(라)</v>
      </c>
      <c r="CJ145" s="1" t="str">
        <f>IFERROR(VLOOKUP($BH145,'4주차'!$K$5:$N$400,4,FALSE)," ")</f>
        <v>라이브</v>
      </c>
      <c r="CL145" s="1">
        <f>수강생명단!$C141</f>
        <v>22581</v>
      </c>
      <c r="CM145" s="1" t="str">
        <f>수강생명단!D141</f>
        <v>안욱근</v>
      </c>
      <c r="CN145" s="1" t="str">
        <f>IFERROR(IF(VLOOKUP($BM145,'4주차'!$P$5:$S$406,3,FALSE)="","",VLOOKUP($BM145,'4주차'!$P$5:$S$406,3,FALSE)),"")</f>
        <v>65(라)</v>
      </c>
      <c r="CO145" s="1" t="str">
        <f>IFERROR(VLOOKUP($BM145,'4주차'!$P$5:$S$400,4,FALSE)," ")</f>
        <v>라이브</v>
      </c>
      <c r="CQ145" s="1">
        <f>수강생명단!$C141</f>
        <v>22581</v>
      </c>
      <c r="CR145" s="1">
        <f>수강생명단!C141</f>
        <v>22581</v>
      </c>
      <c r="CS145" s="1" t="str">
        <f>IFERROR(IF(VLOOKUP($BS145,'4주차'!$V$5:$X$406,3,FALSE)="","",VLOOKUP($BS145,'4주차'!$V$5:$X$406,3,FALSE)),"")</f>
        <v>86(라)</v>
      </c>
      <c r="CV145" s="1">
        <v>138</v>
      </c>
      <c r="CW145" s="1" t="str">
        <f>수강생명단!D141</f>
        <v>안욱근</v>
      </c>
      <c r="CX145" s="1" t="str">
        <f>IFERROR(VLOOKUP($BX145,'5주차'!$B$5:$D$400,2,FALSE),"불참")</f>
        <v>80(라)</v>
      </c>
      <c r="CY145" s="1" t="str">
        <f>IFERROR(VLOOKUP($AY145,'5주차'!$B$5:$D$400,3,FALSE),"불참")</f>
        <v>라이브</v>
      </c>
      <c r="DA145" s="1">
        <v>138</v>
      </c>
      <c r="DB145" s="1" t="str">
        <f>수강생명단!D141</f>
        <v>안욱근</v>
      </c>
      <c r="DC145" s="1" t="str">
        <f>IFERROR(VLOOKUP($CC145,'5주차'!$G$5:$I$400,2,FALSE),"불참")</f>
        <v>불참</v>
      </c>
      <c r="DD145" s="1" t="str">
        <f>IFERROR(VLOOKUP($CC145,'5주차'!$G$5:$I$400,3,FALSE),"불참")</f>
        <v>불참</v>
      </c>
      <c r="DF145" s="1">
        <v>138</v>
      </c>
      <c r="DG145" s="1" t="str">
        <f>수강생명단!D141</f>
        <v>안욱근</v>
      </c>
      <c r="DH145" s="1" t="str">
        <f>IFERROR(VLOOKUP($CH145,'5주차'!$V$5:$X$400,2,FALSE),"불참")</f>
        <v>불참</v>
      </c>
      <c r="DI145" s="1" t="str">
        <f>IFERROR(VLOOKUP($BI145,'5주차'!$V$5:$X$400,3,FALSE),"불참")</f>
        <v>불참</v>
      </c>
      <c r="DK145" s="1">
        <v>138</v>
      </c>
      <c r="DL145" s="1" t="str">
        <f>수강생명단!D141</f>
        <v>안욱근</v>
      </c>
      <c r="DM145" s="1" t="str">
        <f>IFERROR(VLOOKUP($CM145,'5주차'!$AA$5:$AC$400,2,FALSE),"불참")</f>
        <v>불참</v>
      </c>
      <c r="DN145" s="1" t="str">
        <f>IFERROR(VLOOKUP($CM145,'5주차'!$AA$5:$AC$400,3,FALSE),"불참")</f>
        <v>불참</v>
      </c>
      <c r="DP145" s="1">
        <v>138</v>
      </c>
      <c r="DQ145" s="1" t="str">
        <f>수강생명단!D141</f>
        <v>안욱근</v>
      </c>
      <c r="DR145" s="1" t="str">
        <f>IFERROR(VLOOKUP(#REF!,'5주차'!$AF$5:$AH$400,2,FALSE),"불참")</f>
        <v>불참</v>
      </c>
      <c r="DS145" s="1" t="str">
        <f>IFERROR(VLOOKUP(#REF!,'5주차'!$AF$5:$AH$400,3,FALSE),"불참")</f>
        <v>불참</v>
      </c>
      <c r="DU145" s="1">
        <v>138</v>
      </c>
      <c r="DV145" s="1">
        <f>수강생명단!C141</f>
        <v>22581</v>
      </c>
      <c r="DW145" s="1" t="str">
        <f>IFERROR(VLOOKUP($DV145,'5주차'!$AK$5:$AL$400,2,FALSE),"불참")</f>
        <v>불참</v>
      </c>
      <c r="DX145" s="1" t="str">
        <f>IFERROR(VLOOKUP($DV145,'5주차'!$AK$5:$AL$400,2,FALSE),"불참")</f>
        <v>불참</v>
      </c>
    </row>
    <row r="146" spans="1:128" ht="21.95" customHeight="1" x14ac:dyDescent="0.15">
      <c r="A146" s="1">
        <f>수강생명단!$C142</f>
        <v>26455</v>
      </c>
      <c r="B146" s="1" t="str">
        <f>수강생명단!D142</f>
        <v>양소은</v>
      </c>
      <c r="C146" s="1">
        <f>IFERROR(IF(VLOOKUP($A146,'1주차'!$A$5:$D$393,3,FALSE)="","",VLOOKUP($A146,'1주차'!$A$5:$D$393,3,FALSE)),"")</f>
        <v>90</v>
      </c>
      <c r="D146" s="1" t="str">
        <f>IFERROR(IF(VLOOKUP($Q146,'1주차'!$A$5:$D$393,4,FALSE)="","",VLOOKUP($B146,'1주차'!$Q$5:$S$393,3,FALSE)),"")</f>
        <v/>
      </c>
      <c r="F146" s="1">
        <f>수강생명단!C142</f>
        <v>26455</v>
      </c>
      <c r="G146" s="1" t="str">
        <f>수강생명단!D142</f>
        <v>양소은</v>
      </c>
      <c r="H146" s="1">
        <f>IFERROR(IF(VLOOKUP($F146,'1주차'!$F$5:$I$393,3,FALSE)="","",VLOOKUP($F146,'1주차'!$F$5:$I$393,3,FALSE)),"")</f>
        <v>95</v>
      </c>
      <c r="I146" s="1" t="str">
        <f>IFERROR(IF(VLOOKUP($Q146,'1주차'!$F$5:$I$393,3,FALSE)="","",VLOOKUP($B146,'1주차'!$Q$5:$S$393,3,FALSE)),"")</f>
        <v/>
      </c>
      <c r="K146" s="1">
        <f>수강생명단!C142</f>
        <v>26455</v>
      </c>
      <c r="L146" s="1" t="str">
        <f>수강생명단!D142</f>
        <v>양소은</v>
      </c>
      <c r="M146" s="1">
        <f>IFERROR(IF(VLOOKUP($K146,'1주차'!$K$5:$N$393,3,FALSE)="","",VLOOKUP($K146,'1주차'!$K$5:$N$393,3,FALSE)),"")</f>
        <v>95</v>
      </c>
      <c r="N146" s="1" t="str">
        <f>IFERROR(IF(VLOOKUP($Q146,'1주차'!$N$5:$KQ$393,3,FALSE)="","",VLOOKUP($B146,'1주차'!$Q$5:$S$393,3,FALSE)),"")</f>
        <v/>
      </c>
      <c r="P146" s="1">
        <f>수강생명단!C142</f>
        <v>26455</v>
      </c>
      <c r="Q146" s="1" t="str">
        <f>수강생명단!D142</f>
        <v>양소은</v>
      </c>
      <c r="R146" s="1">
        <f>IFERROR(IF(VLOOKUP($P146,'1주차'!$P$5:$S$393,3,FALSE)="","",VLOOKUP($P146,'1주차'!$P$5:$S$393,3,FALSE)),"")</f>
        <v>75</v>
      </c>
      <c r="S146" s="1">
        <f>IFERROR(IF(VLOOKUP($P146,'1주차'!$P$5:$S$393,4,FALSE)="","",VLOOKUP($P146,'1주차'!$P$5:$S$393,4,FALSE)),"")</f>
        <v>0</v>
      </c>
      <c r="U146" s="1">
        <f>수강생명단!C142</f>
        <v>26455</v>
      </c>
      <c r="V146" s="1" t="str">
        <f>수강생명단!D142</f>
        <v>양소은</v>
      </c>
      <c r="Z146" s="1">
        <f>수강생명단!$C142</f>
        <v>26455</v>
      </c>
      <c r="AA146" s="1" t="str">
        <f>수강생명단!D142</f>
        <v>양소은</v>
      </c>
      <c r="AB146" s="1">
        <f>IFERROR(IF(VLOOKUP($A146,'2주차'!$A$5:$D$406,3,FALSE)="","",VLOOKUP($A146,'2주차'!$A$5:$D$406,3,FALSE)),"")</f>
        <v>100</v>
      </c>
      <c r="AC146" s="1">
        <f>IFERROR(VLOOKUP($Z146,'2주차'!$A$5:$D$400,4,FALSE)," ")</f>
        <v>90</v>
      </c>
      <c r="AE146" s="1">
        <f>수강생명단!$C142</f>
        <v>26455</v>
      </c>
      <c r="AF146" s="1" t="str">
        <f>수강생명단!D142</f>
        <v>양소은</v>
      </c>
      <c r="AG146" s="1">
        <f>IFERROR(IF(VLOOKUP($AE146,'2주차'!$F$5:$I$406,3,FALSE)="","",VLOOKUP($F146,'2주차'!$F$5:$I$406,3,FALSE)),"")</f>
        <v>85</v>
      </c>
      <c r="AH146" s="1">
        <f>IFERROR(VLOOKUP($AE146,'2주차'!$F$5:$I$400,4,FALSE)," ")</f>
        <v>100</v>
      </c>
      <c r="AJ146" s="1">
        <f>수강생명단!$C142</f>
        <v>26455</v>
      </c>
      <c r="AK146" s="1" t="str">
        <f>수강생명단!D142</f>
        <v>양소은</v>
      </c>
      <c r="AL146" s="1">
        <f>IFERROR(IF(VLOOKUP($AJ146,'2주차'!$U$5:$X$406,3,FALSE)="","",VLOOKUP($F146,'2주차'!$U$5:$X$406,3,FALSE)),"")</f>
        <v>85</v>
      </c>
      <c r="AM146" s="1">
        <f>IFERROR(VLOOKUP($AJ146,'2주차'!$U$5:$X$400,4,FALSE)," ")</f>
        <v>80</v>
      </c>
      <c r="AO146" s="1">
        <f>수강생명단!$C142</f>
        <v>26455</v>
      </c>
      <c r="AP146" s="1" t="str">
        <f>수강생명단!D142</f>
        <v>양소은</v>
      </c>
      <c r="AQ146" s="1" t="str">
        <f>IFERROR(IF(VLOOKUP($AO146,'2주차'!$Z$5:$AC$406,3,FALSE)="","",VLOOKUP($AO146,'2주차'!$Z$5:$AC$406,3,FALSE)),"")</f>
        <v>사유</v>
      </c>
      <c r="AR146" s="1" t="str">
        <f>IFERROR(VLOOKUP($AO146,'2주차'!$Z$5:$AC$400,4,FALSE)," ")</f>
        <v>사유</v>
      </c>
      <c r="AT146" s="1">
        <f>수강생명단!$C142</f>
        <v>26455</v>
      </c>
      <c r="AU146" s="1">
        <f>수강생명단!C142</f>
        <v>26455</v>
      </c>
      <c r="AV146" s="1">
        <f>IFERROR(IF(VLOOKUP($AU146,'2주차'!$AF$5:$AI$406,3,FALSE)="","",VLOOKUP($AU146,'2주차'!$AF$5:$AI$406,3,FALSE)),"")</f>
        <v>98</v>
      </c>
      <c r="AX146" s="1">
        <f>수강생명단!$C142</f>
        <v>26455</v>
      </c>
      <c r="AY146" s="1" t="str">
        <f>수강생명단!D142</f>
        <v>양소은</v>
      </c>
      <c r="AZ146" s="1">
        <f>IFERROR(IF(VLOOKUP($A146,'3주차'!$A$5:$D$406,3,FALSE)="","",VLOOKUP($A146,'3주차'!$A$5:$D$406,3,FALSE)),"")</f>
        <v>90</v>
      </c>
      <c r="BA146" s="1">
        <f>IFERROR(VLOOKUP($Z146,'3주차'!$A$5:$D$400,4,FALSE)," ")</f>
        <v>100</v>
      </c>
      <c r="BC146" s="1">
        <f>수강생명단!$C142</f>
        <v>26455</v>
      </c>
      <c r="BD146" s="1" t="str">
        <f>수강생명단!D142</f>
        <v>양소은</v>
      </c>
      <c r="BE146" s="1">
        <f>IFERROR(IF(VLOOKUP($BC146,'3주차'!$F$5:$I$406,3,FALSE)="","",VLOOKUP($F146,'3주차'!$F$5:$I$406,3,FALSE)),"")</f>
        <v>90</v>
      </c>
      <c r="BF146" s="1">
        <f>IFERROR(VLOOKUP($BC146,'3주차'!$F$5:$I$400,4,FALSE)," ")</f>
        <v>70</v>
      </c>
      <c r="BH146" s="1">
        <f>수강생명단!$C142</f>
        <v>26455</v>
      </c>
      <c r="BI146" s="1" t="str">
        <f>수강생명단!D142</f>
        <v>양소은</v>
      </c>
      <c r="BJ146" s="1">
        <f>IFERROR(IF(VLOOKUP($BH146,'3주차'!$K$5:$N$406,3,FALSE)="","",VLOOKUP($AJ146,'3주차'!$K$5:$XN$406,3,FALSE)),"")</f>
        <v>90</v>
      </c>
      <c r="BK146" s="1">
        <f>IFERROR(VLOOKUP($BH146,'3주차'!$K$5:$N$400,4,FALSE)," ")</f>
        <v>90</v>
      </c>
      <c r="BM146" s="1">
        <f>수강생명단!$C142</f>
        <v>26455</v>
      </c>
      <c r="BN146" s="1" t="str">
        <f>수강생명단!D142</f>
        <v>양소은</v>
      </c>
      <c r="BO146" s="1">
        <f>IFERROR(IF(VLOOKUP($BM146,'3주차'!$P$5:$S$406,3,FALSE)="","",VLOOKUP($BM146,'3주차'!$P$5:$S$406,3,FALSE)),"")</f>
        <v>75</v>
      </c>
      <c r="BP146" s="1">
        <f>IFERROR(VLOOKUP($BM146,'3주차'!$P$5:$S$400,4,FALSE)," ")</f>
        <v>80</v>
      </c>
      <c r="BR146" s="1">
        <f>수강생명단!$C142</f>
        <v>26455</v>
      </c>
      <c r="BS146" s="1">
        <f>수강생명단!C142</f>
        <v>26455</v>
      </c>
      <c r="BT146" s="1">
        <f>IFERROR(IF(VLOOKUP($BS146,'3주차'!$V$5:$X$406,3,FALSE)="","",VLOOKUP($BS146,'3주차'!$V$5:$X$406,3,FALSE)),"")</f>
        <v>100</v>
      </c>
      <c r="BW146" s="1">
        <f>수강생명단!$C142</f>
        <v>26455</v>
      </c>
      <c r="BX146" s="1" t="str">
        <f>수강생명단!D142</f>
        <v>양소은</v>
      </c>
      <c r="BY146" s="1">
        <f>IFERROR(IF(VLOOKUP($A146,'4주차'!$A$5:$D$406,3,FALSE)="","",VLOOKUP($A146,'4주차'!$A$5:$D$406,3,FALSE)),"")</f>
        <v>80</v>
      </c>
      <c r="BZ146" s="1">
        <f>IFERROR(VLOOKUP($Z146,'4주차'!$A$5:$D$400,4,FALSE)," ")</f>
        <v>50</v>
      </c>
      <c r="CB146" s="1">
        <f>수강생명단!$C142</f>
        <v>26455</v>
      </c>
      <c r="CC146" s="1" t="str">
        <f>수강생명단!D142</f>
        <v>양소은</v>
      </c>
      <c r="CD146" s="1">
        <f>IFERROR(IF(VLOOKUP($BC146,'4주차'!$F$5:$I$406,3,FALSE)="","",VLOOKUP($F146,'4주차'!$F$5:$I$406,3,FALSE)),"")</f>
        <v>80</v>
      </c>
      <c r="CE146" s="1">
        <f>IFERROR(VLOOKUP($BC146,'4주차'!$F$5:$I$400,4,FALSE)," ")</f>
        <v>70</v>
      </c>
      <c r="CG146" s="1">
        <f>수강생명단!$C142</f>
        <v>26455</v>
      </c>
      <c r="CH146" s="1" t="str">
        <f>수강생명단!D142</f>
        <v>양소은</v>
      </c>
      <c r="CI146" s="1">
        <f>IFERROR(IF(VLOOKUP($BH146,'4주차'!$K$5:$N$406,3,FALSE)="","",VLOOKUP($AJ146,'4주차'!$K$5:$WU$406,3,FALSE)),"")</f>
        <v>70</v>
      </c>
      <c r="CJ146" s="1">
        <f>IFERROR(VLOOKUP($BH146,'4주차'!$K$5:$N$400,4,FALSE)," ")</f>
        <v>90</v>
      </c>
      <c r="CL146" s="1">
        <f>수강생명단!$C142</f>
        <v>26455</v>
      </c>
      <c r="CM146" s="1" t="str">
        <f>수강생명단!D142</f>
        <v>양소은</v>
      </c>
      <c r="CN146" s="1">
        <f>IFERROR(IF(VLOOKUP($BM146,'4주차'!$P$5:$S$406,3,FALSE)="","",VLOOKUP($BM146,'4주차'!$P$5:$S$406,3,FALSE)),"")</f>
        <v>80</v>
      </c>
      <c r="CO146" s="1">
        <f>IFERROR(VLOOKUP($BM146,'4주차'!$P$5:$S$400,4,FALSE)," ")</f>
        <v>70</v>
      </c>
      <c r="CQ146" s="1">
        <f>수강생명단!$C142</f>
        <v>26455</v>
      </c>
      <c r="CR146" s="1">
        <f>수강생명단!C142</f>
        <v>26455</v>
      </c>
      <c r="CS146" s="1">
        <f>IFERROR(IF(VLOOKUP($BS146,'4주차'!$V$5:$X$406,3,FALSE)="","",VLOOKUP($BS146,'4주차'!$V$5:$X$406,3,FALSE)),"")</f>
        <v>98</v>
      </c>
      <c r="CV146" s="1">
        <v>139</v>
      </c>
      <c r="CW146" s="1" t="str">
        <f>수강생명단!D142</f>
        <v>양소은</v>
      </c>
      <c r="CX146" s="1">
        <f>IFERROR(VLOOKUP($BX146,'5주차'!$B$5:$D$400,2,FALSE),"불참")</f>
        <v>90</v>
      </c>
      <c r="CY146" s="1">
        <f>IFERROR(VLOOKUP($AY146,'5주차'!$B$5:$D$400,3,FALSE),"불참")</f>
        <v>60</v>
      </c>
      <c r="DA146" s="1">
        <v>139</v>
      </c>
      <c r="DB146" s="1" t="str">
        <f>수강생명단!D142</f>
        <v>양소은</v>
      </c>
      <c r="DC146" s="1" t="str">
        <f>IFERROR(VLOOKUP($CC146,'5주차'!$G$5:$I$400,2,FALSE),"불참")</f>
        <v>불참</v>
      </c>
      <c r="DD146" s="1" t="str">
        <f>IFERROR(VLOOKUP($CC146,'5주차'!$G$5:$I$400,3,FALSE),"불참")</f>
        <v>불참</v>
      </c>
      <c r="DF146" s="1">
        <v>139</v>
      </c>
      <c r="DG146" s="1" t="str">
        <f>수강생명단!D142</f>
        <v>양소은</v>
      </c>
      <c r="DH146" s="1" t="str">
        <f>IFERROR(VLOOKUP($CH146,'5주차'!$V$5:$X$400,2,FALSE),"불참")</f>
        <v>불참</v>
      </c>
      <c r="DI146" s="1" t="str">
        <f>IFERROR(VLOOKUP($BI146,'5주차'!$V$5:$X$400,3,FALSE),"불참")</f>
        <v>불참</v>
      </c>
      <c r="DK146" s="1">
        <v>139</v>
      </c>
      <c r="DL146" s="1" t="str">
        <f>수강생명단!D142</f>
        <v>양소은</v>
      </c>
      <c r="DM146" s="1" t="str">
        <f>IFERROR(VLOOKUP($CM146,'5주차'!$AA$5:$AC$400,2,FALSE),"불참")</f>
        <v>불참</v>
      </c>
      <c r="DN146" s="1" t="str">
        <f>IFERROR(VLOOKUP($CM146,'5주차'!$AA$5:$AC$400,3,FALSE),"불참")</f>
        <v>불참</v>
      </c>
      <c r="DP146" s="1">
        <v>139</v>
      </c>
      <c r="DQ146" s="1" t="str">
        <f>수강생명단!D142</f>
        <v>양소은</v>
      </c>
      <c r="DR146" s="1" t="str">
        <f>IFERROR(VLOOKUP(#REF!,'5주차'!$AF$5:$AH$400,2,FALSE),"불참")</f>
        <v>불참</v>
      </c>
      <c r="DS146" s="1" t="str">
        <f>IFERROR(VLOOKUP(#REF!,'5주차'!$AF$5:$AH$400,3,FALSE),"불참")</f>
        <v>불참</v>
      </c>
      <c r="DU146" s="1">
        <v>139</v>
      </c>
      <c r="DV146" s="1">
        <f>수강생명단!C142</f>
        <v>26455</v>
      </c>
      <c r="DW146" s="1" t="str">
        <f>IFERROR(VLOOKUP($DV146,'5주차'!$AK$5:$AL$400,2,FALSE),"불참")</f>
        <v>불참</v>
      </c>
      <c r="DX146" s="1" t="str">
        <f>IFERROR(VLOOKUP($DV146,'5주차'!$AK$5:$AL$400,2,FALSE),"불참")</f>
        <v>불참</v>
      </c>
    </row>
    <row r="147" spans="1:128" ht="21.95" customHeight="1" x14ac:dyDescent="0.15">
      <c r="A147" s="1">
        <f>수강생명단!$C143</f>
        <v>45120</v>
      </c>
      <c r="B147" s="1" t="str">
        <f>수강생명단!D143</f>
        <v>양수황</v>
      </c>
      <c r="C147" s="1">
        <f>IFERROR(IF(VLOOKUP($A147,'1주차'!$A$5:$D$393,3,FALSE)="","",VLOOKUP($A147,'1주차'!$A$5:$D$393,3,FALSE)),"")</f>
        <v>80</v>
      </c>
      <c r="D147" s="1" t="str">
        <f>IFERROR(IF(VLOOKUP($Q147,'1주차'!$A$5:$D$393,4,FALSE)="","",VLOOKUP($B147,'1주차'!$Q$5:$S$393,3,FALSE)),"")</f>
        <v/>
      </c>
      <c r="F147" s="1">
        <f>수강생명단!C143</f>
        <v>45120</v>
      </c>
      <c r="G147" s="1" t="str">
        <f>수강생명단!D143</f>
        <v>양수황</v>
      </c>
      <c r="H147" s="1">
        <f>IFERROR(IF(VLOOKUP($F147,'1주차'!$F$5:$I$393,3,FALSE)="","",VLOOKUP($F147,'1주차'!$F$5:$I$393,3,FALSE)),"")</f>
        <v>90</v>
      </c>
      <c r="I147" s="1" t="str">
        <f>IFERROR(IF(VLOOKUP($Q147,'1주차'!$F$5:$I$393,3,FALSE)="","",VLOOKUP($B147,'1주차'!$Q$5:$S$393,3,FALSE)),"")</f>
        <v/>
      </c>
      <c r="K147" s="1">
        <f>수강생명단!C143</f>
        <v>45120</v>
      </c>
      <c r="L147" s="1" t="str">
        <f>수강생명단!D143</f>
        <v>양수황</v>
      </c>
      <c r="M147" s="1">
        <f>IFERROR(IF(VLOOKUP($K147,'1주차'!$K$5:$N$393,3,FALSE)="","",VLOOKUP($K147,'1주차'!$K$5:$N$393,3,FALSE)),"")</f>
        <v>75</v>
      </c>
      <c r="N147" s="1" t="str">
        <f>IFERROR(IF(VLOOKUP($Q147,'1주차'!$N$5:$KQ$393,3,FALSE)="","",VLOOKUP($B147,'1주차'!$Q$5:$S$393,3,FALSE)),"")</f>
        <v/>
      </c>
      <c r="P147" s="1">
        <f>수강생명단!C143</f>
        <v>45120</v>
      </c>
      <c r="Q147" s="1" t="str">
        <f>수강생명단!D143</f>
        <v>양수황</v>
      </c>
      <c r="R147" s="1">
        <f>IFERROR(IF(VLOOKUP($P147,'1주차'!$P$5:$S$393,3,FALSE)="","",VLOOKUP($P147,'1주차'!$P$5:$S$393,3,FALSE)),"")</f>
        <v>75</v>
      </c>
      <c r="S147" s="1">
        <f>IFERROR(IF(VLOOKUP($P147,'1주차'!$P$5:$S$393,4,FALSE)="","",VLOOKUP($P147,'1주차'!$P$5:$S$393,4,FALSE)),"")</f>
        <v>60</v>
      </c>
      <c r="U147" s="1">
        <f>수강생명단!C143</f>
        <v>45120</v>
      </c>
      <c r="V147" s="1" t="str">
        <f>수강생명단!D143</f>
        <v>양수황</v>
      </c>
      <c r="Z147" s="1">
        <f>수강생명단!$C143</f>
        <v>45120</v>
      </c>
      <c r="AA147" s="1" t="str">
        <f>수강생명단!D143</f>
        <v>양수황</v>
      </c>
      <c r="AB147" s="1">
        <f>IFERROR(IF(VLOOKUP($A147,'2주차'!$A$5:$D$406,3,FALSE)="","",VLOOKUP($A147,'2주차'!$A$5:$D$406,3,FALSE)),"")</f>
        <v>65</v>
      </c>
      <c r="AC147" s="1">
        <f>IFERROR(VLOOKUP($Z147,'2주차'!$A$5:$D$400,4,FALSE)," ")</f>
        <v>70</v>
      </c>
      <c r="AE147" s="1">
        <f>수강생명단!$C143</f>
        <v>45120</v>
      </c>
      <c r="AF147" s="1" t="str">
        <f>수강생명단!D143</f>
        <v>양수황</v>
      </c>
      <c r="AG147" s="1">
        <f>IFERROR(IF(VLOOKUP($AE147,'2주차'!$F$5:$I$406,3,FALSE)="","",VLOOKUP($F147,'2주차'!$F$5:$I$406,3,FALSE)),"")</f>
        <v>80</v>
      </c>
      <c r="AH147" s="1">
        <f>IFERROR(VLOOKUP($AE147,'2주차'!$F$5:$I$400,4,FALSE)," ")</f>
        <v>80</v>
      </c>
      <c r="AJ147" s="1">
        <f>수강생명단!$C143</f>
        <v>45120</v>
      </c>
      <c r="AK147" s="1" t="str">
        <f>수강생명단!D143</f>
        <v>양수황</v>
      </c>
      <c r="AL147" s="1">
        <f>IFERROR(IF(VLOOKUP($AJ147,'2주차'!$U$5:$X$406,3,FALSE)="","",VLOOKUP($F147,'2주차'!$U$5:$X$406,3,FALSE)),"")</f>
        <v>70</v>
      </c>
      <c r="AM147" s="1">
        <f>IFERROR(VLOOKUP($AJ147,'2주차'!$U$5:$X$400,4,FALSE)," ")</f>
        <v>70</v>
      </c>
      <c r="AO147" s="1">
        <f>수강생명단!$C143</f>
        <v>45120</v>
      </c>
      <c r="AP147" s="1" t="str">
        <f>수강생명단!D143</f>
        <v>양수황</v>
      </c>
      <c r="AQ147" s="1">
        <f>IFERROR(IF(VLOOKUP($AO147,'2주차'!$Z$5:$AC$406,3,FALSE)="","",VLOOKUP($AO147,'2주차'!$Z$5:$AC$406,3,FALSE)),"")</f>
        <v>65</v>
      </c>
      <c r="AR147" s="1">
        <f>IFERROR(VLOOKUP($AO147,'2주차'!$Z$5:$AC$400,4,FALSE)," ")</f>
        <v>70</v>
      </c>
      <c r="AT147" s="1">
        <f>수강생명단!$C143</f>
        <v>45120</v>
      </c>
      <c r="AU147" s="1">
        <f>수강생명단!C143</f>
        <v>45120</v>
      </c>
      <c r="AV147" s="1">
        <f>IFERROR(IF(VLOOKUP($AU147,'2주차'!$AF$5:$AI$406,3,FALSE)="","",VLOOKUP($AU147,'2주차'!$AF$5:$AI$406,3,FALSE)),"")</f>
        <v>91</v>
      </c>
      <c r="AX147" s="1">
        <f>수강생명단!$C143</f>
        <v>45120</v>
      </c>
      <c r="AY147" s="1" t="str">
        <f>수강생명단!D143</f>
        <v>양수황</v>
      </c>
      <c r="AZ147" s="1">
        <f>IFERROR(IF(VLOOKUP($A147,'3주차'!$A$5:$D$406,3,FALSE)="","",VLOOKUP($A147,'3주차'!$A$5:$D$406,3,FALSE)),"")</f>
        <v>65</v>
      </c>
      <c r="BA147" s="1">
        <f>IFERROR(VLOOKUP($Z147,'3주차'!$A$5:$D$400,4,FALSE)," ")</f>
        <v>70</v>
      </c>
      <c r="BC147" s="1">
        <f>수강생명단!$C143</f>
        <v>45120</v>
      </c>
      <c r="BD147" s="1" t="str">
        <f>수강생명단!D143</f>
        <v>양수황</v>
      </c>
      <c r="BE147" s="1">
        <f>IFERROR(IF(VLOOKUP($BC147,'3주차'!$F$5:$I$406,3,FALSE)="","",VLOOKUP($F147,'3주차'!$F$5:$I$406,3,FALSE)),"")</f>
        <v>75</v>
      </c>
      <c r="BF147" s="1">
        <f>IFERROR(VLOOKUP($BC147,'3주차'!$F$5:$I$400,4,FALSE)," ")</f>
        <v>70</v>
      </c>
      <c r="BH147" s="1">
        <f>수강생명단!$C143</f>
        <v>45120</v>
      </c>
      <c r="BI147" s="1" t="str">
        <f>수강생명단!D143</f>
        <v>양수황</v>
      </c>
      <c r="BJ147" s="1">
        <f>IFERROR(IF(VLOOKUP($BH147,'3주차'!$K$5:$N$406,3,FALSE)="","",VLOOKUP($AJ147,'3주차'!$K$5:$XN$406,3,FALSE)),"")</f>
        <v>85</v>
      </c>
      <c r="BK147" s="1">
        <f>IFERROR(VLOOKUP($BH147,'3주차'!$K$5:$N$400,4,FALSE)," ")</f>
        <v>70</v>
      </c>
      <c r="BM147" s="1">
        <f>수강생명단!$C143</f>
        <v>45120</v>
      </c>
      <c r="BN147" s="1" t="str">
        <f>수강생명단!D143</f>
        <v>양수황</v>
      </c>
      <c r="BO147" s="1">
        <f>IFERROR(IF(VLOOKUP($BM147,'3주차'!$P$5:$S$406,3,FALSE)="","",VLOOKUP($BM147,'3주차'!$P$5:$S$406,3,FALSE)),"")</f>
        <v>65</v>
      </c>
      <c r="BP147" s="1">
        <f>IFERROR(VLOOKUP($BM147,'3주차'!$P$5:$S$400,4,FALSE)," ")</f>
        <v>80</v>
      </c>
      <c r="BR147" s="1">
        <f>수강생명단!$C143</f>
        <v>45120</v>
      </c>
      <c r="BS147" s="1">
        <f>수강생명단!C143</f>
        <v>45120</v>
      </c>
      <c r="BT147" s="1">
        <f>IFERROR(IF(VLOOKUP($BS147,'3주차'!$V$5:$X$406,3,FALSE)="","",VLOOKUP($BS147,'3주차'!$V$5:$X$406,3,FALSE)),"")</f>
        <v>95</v>
      </c>
      <c r="BW147" s="1">
        <f>수강생명단!$C143</f>
        <v>45120</v>
      </c>
      <c r="BX147" s="1" t="str">
        <f>수강생명단!D143</f>
        <v>양수황</v>
      </c>
      <c r="BY147" s="1">
        <f>IFERROR(IF(VLOOKUP($A147,'4주차'!$A$5:$D$406,3,FALSE)="","",VLOOKUP($A147,'4주차'!$A$5:$D$406,3,FALSE)),"")</f>
        <v>95</v>
      </c>
      <c r="BZ147" s="1">
        <f>IFERROR(VLOOKUP($Z147,'4주차'!$A$5:$D$400,4,FALSE)," ")</f>
        <v>60</v>
      </c>
      <c r="CB147" s="1">
        <f>수강생명단!$C143</f>
        <v>45120</v>
      </c>
      <c r="CC147" s="1" t="str">
        <f>수강생명단!D143</f>
        <v>양수황</v>
      </c>
      <c r="CD147" s="1">
        <f>IFERROR(IF(VLOOKUP($BC147,'4주차'!$F$5:$I$406,3,FALSE)="","",VLOOKUP($F147,'4주차'!$F$5:$I$406,3,FALSE)),"")</f>
        <v>70</v>
      </c>
      <c r="CE147" s="1">
        <f>IFERROR(VLOOKUP($BC147,'4주차'!$F$5:$I$400,4,FALSE)," ")</f>
        <v>70</v>
      </c>
      <c r="CG147" s="1">
        <f>수강생명단!$C143</f>
        <v>45120</v>
      </c>
      <c r="CH147" s="1" t="str">
        <f>수강생명단!D143</f>
        <v>양수황</v>
      </c>
      <c r="CI147" s="1">
        <f>IFERROR(IF(VLOOKUP($BH147,'4주차'!$K$5:$N$406,3,FALSE)="","",VLOOKUP($AJ147,'4주차'!$K$5:$WU$406,3,FALSE)),"")</f>
        <v>70</v>
      </c>
      <c r="CJ147" s="1">
        <f>IFERROR(VLOOKUP($BH147,'4주차'!$K$5:$N$400,4,FALSE)," ")</f>
        <v>70</v>
      </c>
      <c r="CL147" s="1">
        <f>수강생명단!$C143</f>
        <v>45120</v>
      </c>
      <c r="CM147" s="1" t="str">
        <f>수강생명단!D143</f>
        <v>양수황</v>
      </c>
      <c r="CN147" s="1">
        <f>IFERROR(IF(VLOOKUP($BM147,'4주차'!$P$5:$S$406,3,FALSE)="","",VLOOKUP($BM147,'4주차'!$P$5:$S$406,3,FALSE)),"")</f>
        <v>65</v>
      </c>
      <c r="CO147" s="1">
        <f>IFERROR(VLOOKUP($BM147,'4주차'!$P$5:$S$400,4,FALSE)," ")</f>
        <v>50</v>
      </c>
      <c r="CQ147" s="1">
        <f>수강생명단!$C143</f>
        <v>45120</v>
      </c>
      <c r="CR147" s="1">
        <f>수강생명단!C143</f>
        <v>45120</v>
      </c>
      <c r="CS147" s="1">
        <f>IFERROR(IF(VLOOKUP($BS147,'4주차'!$V$5:$X$406,3,FALSE)="","",VLOOKUP($BS147,'4주차'!$V$5:$X$406,3,FALSE)),"")</f>
        <v>96</v>
      </c>
      <c r="CV147" s="1">
        <v>140</v>
      </c>
      <c r="CW147" s="1" t="str">
        <f>수강생명단!D143</f>
        <v>양수황</v>
      </c>
      <c r="CX147" s="1">
        <f>IFERROR(VLOOKUP($BX147,'5주차'!$B$5:$D$400,2,FALSE),"불참")</f>
        <v>85</v>
      </c>
      <c r="CY147" s="1">
        <f>IFERROR(VLOOKUP($AY147,'5주차'!$B$5:$D$400,3,FALSE),"불참")</f>
        <v>70</v>
      </c>
      <c r="DA147" s="1">
        <v>140</v>
      </c>
      <c r="DB147" s="1" t="str">
        <f>수강생명단!D143</f>
        <v>양수황</v>
      </c>
      <c r="DC147" s="1" t="str">
        <f>IFERROR(VLOOKUP($CC147,'5주차'!$G$5:$I$400,2,FALSE),"불참")</f>
        <v>불참</v>
      </c>
      <c r="DD147" s="1" t="str">
        <f>IFERROR(VLOOKUP($CC147,'5주차'!$G$5:$I$400,3,FALSE),"불참")</f>
        <v>불참</v>
      </c>
      <c r="DF147" s="1">
        <v>140</v>
      </c>
      <c r="DG147" s="1" t="str">
        <f>수강생명단!D143</f>
        <v>양수황</v>
      </c>
      <c r="DH147" s="1" t="str">
        <f>IFERROR(VLOOKUP($CH147,'5주차'!$V$5:$X$400,2,FALSE),"불참")</f>
        <v>불참</v>
      </c>
      <c r="DI147" s="1" t="str">
        <f>IFERROR(VLOOKUP($BI147,'5주차'!$V$5:$X$400,3,FALSE),"불참")</f>
        <v>불참</v>
      </c>
      <c r="DK147" s="1">
        <v>140</v>
      </c>
      <c r="DL147" s="1" t="str">
        <f>수강생명단!D143</f>
        <v>양수황</v>
      </c>
      <c r="DM147" s="1" t="str">
        <f>IFERROR(VLOOKUP($CM147,'5주차'!$AA$5:$AC$400,2,FALSE),"불참")</f>
        <v>불참</v>
      </c>
      <c r="DN147" s="1" t="str">
        <f>IFERROR(VLOOKUP($CM147,'5주차'!$AA$5:$AC$400,3,FALSE),"불참")</f>
        <v>불참</v>
      </c>
      <c r="DP147" s="1">
        <v>140</v>
      </c>
      <c r="DQ147" s="1" t="str">
        <f>수강생명단!D143</f>
        <v>양수황</v>
      </c>
      <c r="DR147" s="1" t="str">
        <f>IFERROR(VLOOKUP(#REF!,'5주차'!$AF$5:$AH$400,2,FALSE),"불참")</f>
        <v>불참</v>
      </c>
      <c r="DS147" s="1" t="str">
        <f>IFERROR(VLOOKUP(#REF!,'5주차'!$AF$5:$AH$400,3,FALSE),"불참")</f>
        <v>불참</v>
      </c>
      <c r="DU147" s="1">
        <v>140</v>
      </c>
      <c r="DV147" s="1">
        <f>수강생명단!C143</f>
        <v>45120</v>
      </c>
      <c r="DW147" s="1" t="str">
        <f>IFERROR(VLOOKUP($DV147,'5주차'!$AK$5:$AL$400,2,FALSE),"불참")</f>
        <v>불참</v>
      </c>
      <c r="DX147" s="1" t="str">
        <f>IFERROR(VLOOKUP($DV147,'5주차'!$AK$5:$AL$400,2,FALSE),"불참")</f>
        <v>불참</v>
      </c>
    </row>
    <row r="148" spans="1:128" ht="21.95" customHeight="1" x14ac:dyDescent="0.15">
      <c r="A148" s="1">
        <f>수강생명단!$C144</f>
        <v>45057</v>
      </c>
      <c r="B148" s="1" t="str">
        <f>수강생명단!D144</f>
        <v>양준서</v>
      </c>
      <c r="C148" s="1">
        <f>IFERROR(IF(VLOOKUP($A148,'1주차'!$A$5:$D$393,3,FALSE)="","",VLOOKUP($A148,'1주차'!$A$5:$D$393,3,FALSE)),"")</f>
        <v>80</v>
      </c>
      <c r="D148" s="1" t="str">
        <f>IFERROR(IF(VLOOKUP($Q148,'1주차'!$A$5:$D$393,4,FALSE)="","",VLOOKUP($B148,'1주차'!$Q$5:$S$393,3,FALSE)),"")</f>
        <v/>
      </c>
      <c r="F148" s="1">
        <f>수강생명단!C144</f>
        <v>45057</v>
      </c>
      <c r="G148" s="1" t="str">
        <f>수강생명단!D144</f>
        <v>양준서</v>
      </c>
      <c r="H148" s="1">
        <f>IFERROR(IF(VLOOKUP($F148,'1주차'!$F$5:$I$393,3,FALSE)="","",VLOOKUP($F148,'1주차'!$F$5:$I$393,3,FALSE)),"")</f>
        <v>95</v>
      </c>
      <c r="I148" s="1" t="str">
        <f>IFERROR(IF(VLOOKUP($Q148,'1주차'!$F$5:$I$393,3,FALSE)="","",VLOOKUP($B148,'1주차'!$Q$5:$S$393,3,FALSE)),"")</f>
        <v/>
      </c>
      <c r="K148" s="1">
        <f>수강생명단!C144</f>
        <v>45057</v>
      </c>
      <c r="L148" s="1" t="str">
        <f>수강생명단!D144</f>
        <v>양준서</v>
      </c>
      <c r="M148" s="1">
        <f>IFERROR(IF(VLOOKUP($K148,'1주차'!$K$5:$N$393,3,FALSE)="","",VLOOKUP($K148,'1주차'!$K$5:$N$393,3,FALSE)),"")</f>
        <v>70</v>
      </c>
      <c r="N148" s="1" t="str">
        <f>IFERROR(IF(VLOOKUP($Q148,'1주차'!$N$5:$KQ$393,3,FALSE)="","",VLOOKUP($B148,'1주차'!$Q$5:$S$393,3,FALSE)),"")</f>
        <v/>
      </c>
      <c r="P148" s="1">
        <f>수강생명단!C144</f>
        <v>45057</v>
      </c>
      <c r="Q148" s="1" t="str">
        <f>수강생명단!D144</f>
        <v>양준서</v>
      </c>
      <c r="R148" s="1">
        <f>IFERROR(IF(VLOOKUP($P148,'1주차'!$P$5:$S$393,3,FALSE)="","",VLOOKUP($P148,'1주차'!$P$5:$S$393,3,FALSE)),"")</f>
        <v>60</v>
      </c>
      <c r="S148" s="1">
        <f>IFERROR(IF(VLOOKUP($P148,'1주차'!$P$5:$S$393,4,FALSE)="","",VLOOKUP($P148,'1주차'!$P$5:$S$393,4,FALSE)),"")</f>
        <v>50</v>
      </c>
      <c r="U148" s="1">
        <f>수강생명단!C144</f>
        <v>45057</v>
      </c>
      <c r="V148" s="1" t="str">
        <f>수강생명단!D144</f>
        <v>양준서</v>
      </c>
      <c r="Z148" s="1">
        <f>수강생명단!$C144</f>
        <v>45057</v>
      </c>
      <c r="AA148" s="1" t="str">
        <f>수강생명단!D144</f>
        <v>양준서</v>
      </c>
      <c r="AB148" s="1">
        <f>IFERROR(IF(VLOOKUP($A148,'2주차'!$A$5:$D$406,3,FALSE)="","",VLOOKUP($A148,'2주차'!$A$5:$D$406,3,FALSE)),"")</f>
        <v>55</v>
      </c>
      <c r="AC148" s="1">
        <f>IFERROR(VLOOKUP($Z148,'2주차'!$A$5:$D$400,4,FALSE)," ")</f>
        <v>80</v>
      </c>
      <c r="AE148" s="1">
        <f>수강생명단!$C144</f>
        <v>45057</v>
      </c>
      <c r="AF148" s="1" t="str">
        <f>수강생명단!D144</f>
        <v>양준서</v>
      </c>
      <c r="AG148" s="1">
        <f>IFERROR(IF(VLOOKUP($AE148,'2주차'!$F$5:$I$406,3,FALSE)="","",VLOOKUP($F148,'2주차'!$F$5:$I$406,3,FALSE)),"")</f>
        <v>80</v>
      </c>
      <c r="AH148" s="1">
        <f>IFERROR(VLOOKUP($AE148,'2주차'!$F$5:$I$400,4,FALSE)," ")</f>
        <v>60</v>
      </c>
      <c r="AJ148" s="1">
        <f>수강생명단!$C144</f>
        <v>45057</v>
      </c>
      <c r="AK148" s="1" t="str">
        <f>수강생명단!D144</f>
        <v>양준서</v>
      </c>
      <c r="AL148" s="1">
        <f>IFERROR(IF(VLOOKUP($AJ148,'2주차'!$U$5:$X$406,3,FALSE)="","",VLOOKUP($F148,'2주차'!$U$5:$X$406,3,FALSE)),"")</f>
        <v>55</v>
      </c>
      <c r="AM148" s="1">
        <f>IFERROR(VLOOKUP($AJ148,'2주차'!$U$5:$X$400,4,FALSE)," ")</f>
        <v>80</v>
      </c>
      <c r="AO148" s="1">
        <f>수강생명단!$C144</f>
        <v>45057</v>
      </c>
      <c r="AP148" s="1" t="str">
        <f>수강생명단!D144</f>
        <v>양준서</v>
      </c>
      <c r="AQ148" s="1">
        <f>IFERROR(IF(VLOOKUP($AO148,'2주차'!$Z$5:$AC$406,3,FALSE)="","",VLOOKUP($AO148,'2주차'!$Z$5:$AC$406,3,FALSE)),"")</f>
        <v>40</v>
      </c>
      <c r="AR148" s="1">
        <f>IFERROR(VLOOKUP($AO148,'2주차'!$Z$5:$AC$400,4,FALSE)," ")</f>
        <v>30</v>
      </c>
      <c r="AT148" s="1">
        <f>수강생명단!$C144</f>
        <v>45057</v>
      </c>
      <c r="AU148" s="1">
        <f>수강생명단!C144</f>
        <v>45057</v>
      </c>
      <c r="AV148" s="1">
        <f>IFERROR(IF(VLOOKUP($AU148,'2주차'!$AF$5:$AI$406,3,FALSE)="","",VLOOKUP($AU148,'2주차'!$AF$5:$AI$406,3,FALSE)),"")</f>
        <v>83</v>
      </c>
      <c r="AX148" s="1">
        <f>수강생명단!$C144</f>
        <v>45057</v>
      </c>
      <c r="AY148" s="1" t="str">
        <f>수강생명단!D144</f>
        <v>양준서</v>
      </c>
      <c r="AZ148" s="1">
        <f>IFERROR(IF(VLOOKUP($A148,'3주차'!$A$5:$D$406,3,FALSE)="","",VLOOKUP($A148,'3주차'!$A$5:$D$406,3,FALSE)),"")</f>
        <v>45</v>
      </c>
      <c r="BA148" s="1">
        <f>IFERROR(VLOOKUP($Z148,'3주차'!$A$5:$D$400,4,FALSE)," ")</f>
        <v>60</v>
      </c>
      <c r="BC148" s="1">
        <f>수강생명단!$C144</f>
        <v>45057</v>
      </c>
      <c r="BD148" s="1" t="str">
        <f>수강생명단!D144</f>
        <v>양준서</v>
      </c>
      <c r="BE148" s="1">
        <f>IFERROR(IF(VLOOKUP($BC148,'3주차'!$F$5:$I$406,3,FALSE)="","",VLOOKUP($F148,'3주차'!$F$5:$I$406,3,FALSE)),"")</f>
        <v>80</v>
      </c>
      <c r="BF148" s="1">
        <f>IFERROR(VLOOKUP($BC148,'3주차'!$F$5:$I$400,4,FALSE)," ")</f>
        <v>60</v>
      </c>
      <c r="BH148" s="1">
        <f>수강생명단!$C144</f>
        <v>45057</v>
      </c>
      <c r="BI148" s="1" t="str">
        <f>수강생명단!D144</f>
        <v>양준서</v>
      </c>
      <c r="BJ148" s="1">
        <f>IFERROR(IF(VLOOKUP($BH148,'3주차'!$K$5:$N$406,3,FALSE)="","",VLOOKUP($AJ148,'3주차'!$K$5:$XN$406,3,FALSE)),"")</f>
        <v>65</v>
      </c>
      <c r="BK148" s="1">
        <f>IFERROR(VLOOKUP($BH148,'3주차'!$K$5:$N$400,4,FALSE)," ")</f>
        <v>60</v>
      </c>
      <c r="BM148" s="1">
        <f>수강생명단!$C144</f>
        <v>45057</v>
      </c>
      <c r="BN148" s="1" t="str">
        <f>수강생명단!D144</f>
        <v>양준서</v>
      </c>
      <c r="BO148" s="1">
        <f>IFERROR(IF(VLOOKUP($BM148,'3주차'!$P$5:$S$406,3,FALSE)="","",VLOOKUP($BM148,'3주차'!$P$5:$S$406,3,FALSE)),"")</f>
        <v>35</v>
      </c>
      <c r="BP148" s="1">
        <f>IFERROR(VLOOKUP($BM148,'3주차'!$P$5:$S$400,4,FALSE)," ")</f>
        <v>60</v>
      </c>
      <c r="BR148" s="1">
        <f>수강생명단!$C144</f>
        <v>45057</v>
      </c>
      <c r="BS148" s="1">
        <f>수강생명단!C144</f>
        <v>45057</v>
      </c>
      <c r="BT148" s="1">
        <f>IFERROR(IF(VLOOKUP($BS148,'3주차'!$V$5:$X$406,3,FALSE)="","",VLOOKUP($BS148,'3주차'!$V$5:$X$406,3,FALSE)),"")</f>
        <v>83</v>
      </c>
      <c r="BW148" s="1">
        <f>수강생명단!$C144</f>
        <v>45057</v>
      </c>
      <c r="BX148" s="1" t="str">
        <f>수강생명단!D144</f>
        <v>양준서</v>
      </c>
      <c r="BY148" s="1">
        <f>IFERROR(IF(VLOOKUP($A148,'4주차'!$A$5:$D$406,3,FALSE)="","",VLOOKUP($A148,'4주차'!$A$5:$D$406,3,FALSE)),"")</f>
        <v>60</v>
      </c>
      <c r="BZ148" s="1">
        <f>IFERROR(VLOOKUP($Z148,'4주차'!$A$5:$D$400,4,FALSE)," ")</f>
        <v>40</v>
      </c>
      <c r="CB148" s="1">
        <f>수강생명단!$C144</f>
        <v>45057</v>
      </c>
      <c r="CC148" s="1" t="str">
        <f>수강생명단!D144</f>
        <v>양준서</v>
      </c>
      <c r="CD148" s="1">
        <f>IFERROR(IF(VLOOKUP($BC148,'4주차'!$F$5:$I$406,3,FALSE)="","",VLOOKUP($F148,'4주차'!$F$5:$I$406,3,FALSE)),"")</f>
        <v>65</v>
      </c>
      <c r="CE148" s="1">
        <f>IFERROR(VLOOKUP($BC148,'4주차'!$F$5:$I$400,4,FALSE)," ")</f>
        <v>60</v>
      </c>
      <c r="CG148" s="1">
        <f>수강생명단!$C144</f>
        <v>45057</v>
      </c>
      <c r="CH148" s="1" t="str">
        <f>수강생명단!D144</f>
        <v>양준서</v>
      </c>
      <c r="CI148" s="1">
        <f>IFERROR(IF(VLOOKUP($BH148,'4주차'!$K$5:$N$406,3,FALSE)="","",VLOOKUP($AJ148,'4주차'!$K$5:$WU$406,3,FALSE)),"")</f>
        <v>45</v>
      </c>
      <c r="CJ148" s="1">
        <f>IFERROR(VLOOKUP($BH148,'4주차'!$K$5:$N$400,4,FALSE)," ")</f>
        <v>80</v>
      </c>
      <c r="CL148" s="1">
        <f>수강생명단!$C144</f>
        <v>45057</v>
      </c>
      <c r="CM148" s="1" t="str">
        <f>수강생명단!D144</f>
        <v>양준서</v>
      </c>
      <c r="CN148" s="1" t="str">
        <f>IFERROR(IF(VLOOKUP($BM148,'4주차'!$P$5:$S$406,3,FALSE)="","",VLOOKUP($BM148,'4주차'!$P$5:$S$406,3,FALSE)),"")</f>
        <v/>
      </c>
      <c r="CO148" s="1" t="str">
        <f>IFERROR(VLOOKUP($BM148,'4주차'!$P$5:$S$400,4,FALSE)," ")</f>
        <v xml:space="preserve"> </v>
      </c>
      <c r="CQ148" s="1">
        <f>수강생명단!$C144</f>
        <v>45057</v>
      </c>
      <c r="CR148" s="1">
        <f>수강생명단!C144</f>
        <v>45057</v>
      </c>
      <c r="CS148" s="1">
        <f>IFERROR(IF(VLOOKUP($BS148,'4주차'!$V$5:$X$406,3,FALSE)="","",VLOOKUP($BS148,'4주차'!$V$5:$X$406,3,FALSE)),"")</f>
        <v>68</v>
      </c>
      <c r="CV148" s="1">
        <v>141</v>
      </c>
      <c r="CW148" s="1" t="str">
        <f>수강생명단!D144</f>
        <v>양준서</v>
      </c>
      <c r="CX148" s="1">
        <f>IFERROR(VLOOKUP($BX148,'5주차'!$B$5:$D$400,2,FALSE),"불참")</f>
        <v>60</v>
      </c>
      <c r="CY148" s="1">
        <f>IFERROR(VLOOKUP($AY148,'5주차'!$B$5:$D$400,3,FALSE),"불참")</f>
        <v>70</v>
      </c>
      <c r="DA148" s="1">
        <v>141</v>
      </c>
      <c r="DB148" s="1" t="str">
        <f>수강생명단!D144</f>
        <v>양준서</v>
      </c>
      <c r="DC148" s="1" t="str">
        <f>IFERROR(VLOOKUP($CC148,'5주차'!$G$5:$I$400,2,FALSE),"불참")</f>
        <v>불참</v>
      </c>
      <c r="DD148" s="1" t="str">
        <f>IFERROR(VLOOKUP($CC148,'5주차'!$G$5:$I$400,3,FALSE),"불참")</f>
        <v>불참</v>
      </c>
      <c r="DF148" s="1">
        <v>141</v>
      </c>
      <c r="DG148" s="1" t="str">
        <f>수강생명단!D144</f>
        <v>양준서</v>
      </c>
      <c r="DH148" s="1" t="str">
        <f>IFERROR(VLOOKUP($CH148,'5주차'!$V$5:$X$400,2,FALSE),"불참")</f>
        <v>불참</v>
      </c>
      <c r="DI148" s="1" t="str">
        <f>IFERROR(VLOOKUP($BI148,'5주차'!$V$5:$X$400,3,FALSE),"불참")</f>
        <v>불참</v>
      </c>
      <c r="DK148" s="1">
        <v>141</v>
      </c>
      <c r="DL148" s="1" t="str">
        <f>수강생명단!D144</f>
        <v>양준서</v>
      </c>
      <c r="DM148" s="1" t="str">
        <f>IFERROR(VLOOKUP($CM148,'5주차'!$AA$5:$AC$400,2,FALSE),"불참")</f>
        <v>불참</v>
      </c>
      <c r="DN148" s="1" t="str">
        <f>IFERROR(VLOOKUP($CM148,'5주차'!$AA$5:$AC$400,3,FALSE),"불참")</f>
        <v>불참</v>
      </c>
      <c r="DP148" s="1">
        <v>141</v>
      </c>
      <c r="DQ148" s="1" t="str">
        <f>수강생명단!D144</f>
        <v>양준서</v>
      </c>
      <c r="DR148" s="1" t="str">
        <f>IFERROR(VLOOKUP(#REF!,'5주차'!$AF$5:$AH$400,2,FALSE),"불참")</f>
        <v>불참</v>
      </c>
      <c r="DS148" s="1" t="str">
        <f>IFERROR(VLOOKUP(#REF!,'5주차'!$AF$5:$AH$400,3,FALSE),"불참")</f>
        <v>불참</v>
      </c>
      <c r="DU148" s="1">
        <v>141</v>
      </c>
      <c r="DV148" s="1">
        <f>수강생명단!C144</f>
        <v>45057</v>
      </c>
      <c r="DW148" s="1" t="str">
        <f>IFERROR(VLOOKUP($DV148,'5주차'!$AK$5:$AL$400,2,FALSE),"불참")</f>
        <v>불참</v>
      </c>
      <c r="DX148" s="1" t="str">
        <f>IFERROR(VLOOKUP($DV148,'5주차'!$AK$5:$AL$400,2,FALSE),"불참")</f>
        <v>불참</v>
      </c>
    </row>
    <row r="149" spans="1:128" ht="21.95" customHeight="1" x14ac:dyDescent="0.15">
      <c r="A149" s="1">
        <f>수강생명단!$C145</f>
        <v>32026</v>
      </c>
      <c r="B149" s="1" t="str">
        <f>수강생명단!D145</f>
        <v>오상수</v>
      </c>
      <c r="C149" s="1">
        <f>IFERROR(IF(VLOOKUP($A149,'1주차'!$A$5:$D$393,3,FALSE)="","",VLOOKUP($A149,'1주차'!$A$5:$D$393,3,FALSE)),"")</f>
        <v>90</v>
      </c>
      <c r="D149" s="1" t="str">
        <f>IFERROR(IF(VLOOKUP($Q149,'1주차'!$A$5:$D$393,4,FALSE)="","",VLOOKUP($B149,'1주차'!$Q$5:$S$393,3,FALSE)),"")</f>
        <v/>
      </c>
      <c r="F149" s="1">
        <f>수강생명단!C145</f>
        <v>32026</v>
      </c>
      <c r="G149" s="1" t="str">
        <f>수강생명단!D145</f>
        <v>오상수</v>
      </c>
      <c r="H149" s="1" t="str">
        <f>IFERROR(IF(VLOOKUP($F149,'1주차'!$F$5:$I$393,3,FALSE)="","",VLOOKUP($F149,'1주차'!$F$5:$I$393,3,FALSE)),"")</f>
        <v>95(라)</v>
      </c>
      <c r="I149" s="1" t="str">
        <f>IFERROR(IF(VLOOKUP($Q149,'1주차'!$F$5:$I$393,3,FALSE)="","",VLOOKUP($B149,'1주차'!$Q$5:$S$393,3,FALSE)),"")</f>
        <v/>
      </c>
      <c r="K149" s="1">
        <f>수강생명단!C145</f>
        <v>32026</v>
      </c>
      <c r="L149" s="1" t="str">
        <f>수강생명단!D145</f>
        <v>오상수</v>
      </c>
      <c r="M149" s="1" t="str">
        <f>IFERROR(IF(VLOOKUP($K149,'1주차'!$K$5:$N$393,3,FALSE)="","",VLOOKUP($K149,'1주차'!$K$5:$N$393,3,FALSE)),"")</f>
        <v>90(라)</v>
      </c>
      <c r="N149" s="1" t="str">
        <f>IFERROR(IF(VLOOKUP($Q149,'1주차'!$N$5:$KQ$393,3,FALSE)="","",VLOOKUP($B149,'1주차'!$Q$5:$S$393,3,FALSE)),"")</f>
        <v/>
      </c>
      <c r="P149" s="1">
        <f>수강생명단!C145</f>
        <v>32026</v>
      </c>
      <c r="Q149" s="1" t="str">
        <f>수강생명단!D145</f>
        <v>오상수</v>
      </c>
      <c r="R149" s="1" t="str">
        <f>IFERROR(IF(VLOOKUP($P149,'1주차'!$P$5:$S$393,3,FALSE)="","",VLOOKUP($P149,'1주차'!$P$5:$S$393,3,FALSE)),"")</f>
        <v>80(라)</v>
      </c>
      <c r="S149" s="1" t="str">
        <f>IFERROR(IF(VLOOKUP($P149,'1주차'!$P$5:$S$393,4,FALSE)="","",VLOOKUP($P149,'1주차'!$P$5:$S$393,4,FALSE)),"")</f>
        <v>라이브</v>
      </c>
      <c r="U149" s="1">
        <f>수강생명단!C145</f>
        <v>32026</v>
      </c>
      <c r="V149" s="1" t="str">
        <f>수강생명단!D145</f>
        <v>오상수</v>
      </c>
      <c r="Z149" s="1">
        <f>수강생명단!$C145</f>
        <v>32026</v>
      </c>
      <c r="AA149" s="1" t="str">
        <f>수강생명단!D145</f>
        <v>오상수</v>
      </c>
      <c r="AB149" s="1">
        <f>IFERROR(IF(VLOOKUP($A149,'2주차'!$A$5:$D$406,3,FALSE)="","",VLOOKUP($A149,'2주차'!$A$5:$D$406,3,FALSE)),"")</f>
        <v>100</v>
      </c>
      <c r="AC149" s="1">
        <f>IFERROR(VLOOKUP($Z149,'2주차'!$A$5:$D$400,4,FALSE)," ")</f>
        <v>90</v>
      </c>
      <c r="AE149" s="1">
        <f>수강생명단!$C145</f>
        <v>32026</v>
      </c>
      <c r="AF149" s="1" t="str">
        <f>수강생명단!D145</f>
        <v>오상수</v>
      </c>
      <c r="AG149" s="1" t="str">
        <f>IFERROR(IF(VLOOKUP($AE149,'2주차'!$F$5:$I$406,3,FALSE)="","",VLOOKUP($F149,'2주차'!$F$5:$I$406,3,FALSE)),"")</f>
        <v>60(라)</v>
      </c>
      <c r="AH149" s="1" t="str">
        <f>IFERROR(VLOOKUP($AE149,'2주차'!$F$5:$I$400,4,FALSE)," ")</f>
        <v>라이브</v>
      </c>
      <c r="AJ149" s="1">
        <f>수강생명단!$C145</f>
        <v>32026</v>
      </c>
      <c r="AK149" s="1" t="str">
        <f>수강생명단!D145</f>
        <v>오상수</v>
      </c>
      <c r="AL149" s="1" t="str">
        <f>IFERROR(IF(VLOOKUP($AJ149,'2주차'!$U$5:$X$406,3,FALSE)="","",VLOOKUP($F149,'2주차'!$U$5:$X$406,3,FALSE)),"")</f>
        <v>95(라)</v>
      </c>
      <c r="AM149" s="1" t="str">
        <f>IFERROR(VLOOKUP($AJ149,'2주차'!$U$5:$X$400,4,FALSE)," ")</f>
        <v>라이브</v>
      </c>
      <c r="AO149" s="1">
        <f>수강생명단!$C145</f>
        <v>32026</v>
      </c>
      <c r="AP149" s="1" t="str">
        <f>수강생명단!D145</f>
        <v>오상수</v>
      </c>
      <c r="AQ149" s="1" t="str">
        <f>IFERROR(IF(VLOOKUP($AO149,'2주차'!$Z$5:$AC$406,3,FALSE)="","",VLOOKUP($AO149,'2주차'!$Z$5:$AC$406,3,FALSE)),"")</f>
        <v>5(라)</v>
      </c>
      <c r="AR149" s="1" t="str">
        <f>IFERROR(VLOOKUP($AO149,'2주차'!$Z$5:$AC$400,4,FALSE)," ")</f>
        <v>라이브</v>
      </c>
      <c r="AT149" s="1">
        <f>수강생명단!$C145</f>
        <v>32026</v>
      </c>
      <c r="AU149" s="1">
        <f>수강생명단!C145</f>
        <v>32026</v>
      </c>
      <c r="AV149" s="1">
        <f>IFERROR(IF(VLOOKUP($AU149,'2주차'!$AF$5:$AI$406,3,FALSE)="","",VLOOKUP($AU149,'2주차'!$AF$5:$AI$406,3,FALSE)),"")</f>
        <v>97</v>
      </c>
      <c r="AX149" s="1">
        <f>수강생명단!$C145</f>
        <v>32026</v>
      </c>
      <c r="AY149" s="1" t="str">
        <f>수강생명단!D145</f>
        <v>오상수</v>
      </c>
      <c r="AZ149" s="1" t="str">
        <f>IFERROR(IF(VLOOKUP($A149,'3주차'!$A$5:$D$406,3,FALSE)="","",VLOOKUP($A149,'3주차'!$A$5:$D$406,3,FALSE)),"")</f>
        <v/>
      </c>
      <c r="BA149" s="1" t="str">
        <f>IFERROR(VLOOKUP($Z149,'3주차'!$A$5:$D$400,4,FALSE)," ")</f>
        <v xml:space="preserve"> </v>
      </c>
      <c r="BC149" s="1">
        <f>수강생명단!$C145</f>
        <v>32026</v>
      </c>
      <c r="BD149" s="1" t="str">
        <f>수강생명단!D145</f>
        <v>오상수</v>
      </c>
      <c r="BE149" s="1" t="str">
        <f>IFERROR(IF(VLOOKUP($BC149,'3주차'!$F$5:$I$406,3,FALSE)="","",VLOOKUP($F149,'3주차'!$F$5:$I$406,3,FALSE)),"")</f>
        <v/>
      </c>
      <c r="BF149" s="1" t="str">
        <f>IFERROR(VLOOKUP($BC149,'3주차'!$F$5:$I$400,4,FALSE)," ")</f>
        <v xml:space="preserve"> </v>
      </c>
      <c r="BH149" s="1">
        <f>수강생명단!$C145</f>
        <v>32026</v>
      </c>
      <c r="BI149" s="1" t="str">
        <f>수강생명단!D145</f>
        <v>오상수</v>
      </c>
      <c r="BJ149" s="1" t="str">
        <f>IFERROR(IF(VLOOKUP($BH149,'3주차'!$K$5:$N$406,3,FALSE)="","",VLOOKUP($AJ149,'3주차'!$K$5:$XN$406,3,FALSE)),"")</f>
        <v/>
      </c>
      <c r="BK149" s="1" t="str">
        <f>IFERROR(VLOOKUP($BH149,'3주차'!$K$5:$N$400,4,FALSE)," ")</f>
        <v xml:space="preserve"> </v>
      </c>
      <c r="BM149" s="1">
        <f>수강생명단!$C145</f>
        <v>32026</v>
      </c>
      <c r="BN149" s="1" t="str">
        <f>수강생명단!D145</f>
        <v>오상수</v>
      </c>
      <c r="BO149" s="1" t="str">
        <f>IFERROR(IF(VLOOKUP($BM149,'3주차'!$P$5:$S$406,3,FALSE)="","",VLOOKUP($BM149,'3주차'!$P$5:$S$406,3,FALSE)),"")</f>
        <v/>
      </c>
      <c r="BP149" s="1" t="str">
        <f>IFERROR(VLOOKUP($BM149,'3주차'!$P$5:$S$400,4,FALSE)," ")</f>
        <v xml:space="preserve"> </v>
      </c>
      <c r="BR149" s="1">
        <f>수강생명단!$C145</f>
        <v>32026</v>
      </c>
      <c r="BS149" s="1">
        <f>수강생명단!C145</f>
        <v>32026</v>
      </c>
      <c r="BT149" s="1" t="str">
        <f>IFERROR(IF(VLOOKUP($BS149,'3주차'!$V$5:$X$406,3,FALSE)="","",VLOOKUP($BS149,'3주차'!$V$5:$X$406,3,FALSE)),"")</f>
        <v/>
      </c>
      <c r="BW149" s="1">
        <f>수강생명단!$C145</f>
        <v>32026</v>
      </c>
      <c r="BX149" s="1" t="str">
        <f>수강생명단!D145</f>
        <v>오상수</v>
      </c>
      <c r="BY149" s="1" t="str">
        <f>IFERROR(IF(VLOOKUP($A149,'4주차'!$A$5:$D$406,3,FALSE)="","",VLOOKUP($A149,'4주차'!$A$5:$D$406,3,FALSE)),"")</f>
        <v/>
      </c>
      <c r="BZ149" s="1" t="str">
        <f>IFERROR(VLOOKUP($Z149,'4주차'!$A$5:$D$400,4,FALSE)," ")</f>
        <v xml:space="preserve"> </v>
      </c>
      <c r="CB149" s="1">
        <f>수강생명단!$C145</f>
        <v>32026</v>
      </c>
      <c r="CC149" s="1" t="str">
        <f>수강생명단!D145</f>
        <v>오상수</v>
      </c>
      <c r="CD149" s="1" t="str">
        <f>IFERROR(IF(VLOOKUP($BC149,'4주차'!$F$5:$I$406,3,FALSE)="","",VLOOKUP($F149,'4주차'!$F$5:$I$406,3,FALSE)),"")</f>
        <v/>
      </c>
      <c r="CE149" s="1" t="str">
        <f>IFERROR(VLOOKUP($BC149,'4주차'!$F$5:$I$400,4,FALSE)," ")</f>
        <v xml:space="preserve"> </v>
      </c>
      <c r="CG149" s="1">
        <f>수강생명단!$C145</f>
        <v>32026</v>
      </c>
      <c r="CH149" s="1" t="str">
        <f>수강생명단!D145</f>
        <v>오상수</v>
      </c>
      <c r="CI149" s="1" t="str">
        <f>IFERROR(IF(VLOOKUP($BH149,'4주차'!$K$5:$N$406,3,FALSE)="","",VLOOKUP($AJ149,'4주차'!$K$5:$WU$406,3,FALSE)),"")</f>
        <v/>
      </c>
      <c r="CJ149" s="1" t="str">
        <f>IFERROR(VLOOKUP($BH149,'4주차'!$K$5:$N$400,4,FALSE)," ")</f>
        <v xml:space="preserve"> </v>
      </c>
      <c r="CL149" s="1">
        <f>수강생명단!$C145</f>
        <v>32026</v>
      </c>
      <c r="CM149" s="1" t="str">
        <f>수강생명단!D145</f>
        <v>오상수</v>
      </c>
      <c r="CN149" s="1" t="str">
        <f>IFERROR(IF(VLOOKUP($BM149,'4주차'!$P$5:$S$406,3,FALSE)="","",VLOOKUP($BM149,'4주차'!$P$5:$S$406,3,FALSE)),"")</f>
        <v/>
      </c>
      <c r="CO149" s="1" t="str">
        <f>IFERROR(VLOOKUP($BM149,'4주차'!$P$5:$S$400,4,FALSE)," ")</f>
        <v xml:space="preserve"> </v>
      </c>
      <c r="CQ149" s="1">
        <f>수강생명단!$C145</f>
        <v>32026</v>
      </c>
      <c r="CR149" s="1">
        <f>수강생명단!C145</f>
        <v>32026</v>
      </c>
      <c r="CS149" s="1" t="str">
        <f>IFERROR(IF(VLOOKUP($BS149,'4주차'!$V$5:$X$406,3,FALSE)="","",VLOOKUP($BS149,'4주차'!$V$5:$X$406,3,FALSE)),"")</f>
        <v/>
      </c>
      <c r="CV149" s="1">
        <v>142</v>
      </c>
      <c r="CW149" s="1" t="str">
        <f>수강생명단!D145</f>
        <v>오상수</v>
      </c>
      <c r="CX149" s="1" t="str">
        <f>IFERROR(VLOOKUP($BX149,'5주차'!$B$5:$D$400,2,FALSE),"불참")</f>
        <v>불참</v>
      </c>
      <c r="CY149" s="1" t="str">
        <f>IFERROR(VLOOKUP($AY149,'5주차'!$B$5:$D$400,3,FALSE),"불참")</f>
        <v>불참</v>
      </c>
      <c r="DA149" s="1">
        <v>142</v>
      </c>
      <c r="DB149" s="1" t="str">
        <f>수강생명단!D145</f>
        <v>오상수</v>
      </c>
      <c r="DC149" s="1" t="str">
        <f>IFERROR(VLOOKUP($CC149,'5주차'!$G$5:$I$400,2,FALSE),"불참")</f>
        <v>불참</v>
      </c>
      <c r="DD149" s="1" t="str">
        <f>IFERROR(VLOOKUP($CC149,'5주차'!$G$5:$I$400,3,FALSE),"불참")</f>
        <v>불참</v>
      </c>
      <c r="DF149" s="1">
        <v>142</v>
      </c>
      <c r="DG149" s="1" t="str">
        <f>수강생명단!D145</f>
        <v>오상수</v>
      </c>
      <c r="DH149" s="1" t="str">
        <f>IFERROR(VLOOKUP($CH149,'5주차'!$V$5:$X$400,2,FALSE),"불참")</f>
        <v>불참</v>
      </c>
      <c r="DI149" s="1" t="str">
        <f>IFERROR(VLOOKUP($BI149,'5주차'!$V$5:$X$400,3,FALSE),"불참")</f>
        <v>불참</v>
      </c>
      <c r="DK149" s="1">
        <v>142</v>
      </c>
      <c r="DL149" s="1" t="str">
        <f>수강생명단!D145</f>
        <v>오상수</v>
      </c>
      <c r="DM149" s="1" t="str">
        <f>IFERROR(VLOOKUP($CM149,'5주차'!$AA$5:$AC$400,2,FALSE),"불참")</f>
        <v>불참</v>
      </c>
      <c r="DN149" s="1" t="str">
        <f>IFERROR(VLOOKUP($CM149,'5주차'!$AA$5:$AC$400,3,FALSE),"불참")</f>
        <v>불참</v>
      </c>
      <c r="DP149" s="1">
        <v>142</v>
      </c>
      <c r="DQ149" s="1" t="str">
        <f>수강생명단!D145</f>
        <v>오상수</v>
      </c>
      <c r="DR149" s="1" t="str">
        <f>IFERROR(VLOOKUP(#REF!,'5주차'!$AF$5:$AH$400,2,FALSE),"불참")</f>
        <v>불참</v>
      </c>
      <c r="DS149" s="1" t="str">
        <f>IFERROR(VLOOKUP(#REF!,'5주차'!$AF$5:$AH$400,3,FALSE),"불참")</f>
        <v>불참</v>
      </c>
      <c r="DU149" s="1">
        <v>142</v>
      </c>
      <c r="DV149" s="1">
        <f>수강생명단!C145</f>
        <v>32026</v>
      </c>
      <c r="DW149" s="1" t="str">
        <f>IFERROR(VLOOKUP($DV149,'5주차'!$AK$5:$AL$400,2,FALSE),"불참")</f>
        <v>불참</v>
      </c>
      <c r="DX149" s="1" t="str">
        <f>IFERROR(VLOOKUP($DV149,'5주차'!$AK$5:$AL$400,2,FALSE),"불참")</f>
        <v>불참</v>
      </c>
    </row>
    <row r="150" spans="1:128" ht="21.95" customHeight="1" x14ac:dyDescent="0.15">
      <c r="A150" s="1">
        <f>수강생명단!$C146</f>
        <v>36028</v>
      </c>
      <c r="B150" s="1" t="str">
        <f>수강생명단!D146</f>
        <v>오예찬</v>
      </c>
      <c r="C150" s="1" t="str">
        <f>IFERROR(IF(VLOOKUP($A150,'1주차'!$A$5:$D$393,3,FALSE)="","",VLOOKUP($A150,'1주차'!$A$5:$D$393,3,FALSE)),"")</f>
        <v>20(라)</v>
      </c>
      <c r="D150" s="1" t="str">
        <f>IFERROR(IF(VLOOKUP($Q150,'1주차'!$A$5:$D$393,4,FALSE)="","",VLOOKUP($B150,'1주차'!$Q$5:$S$393,3,FALSE)),"")</f>
        <v/>
      </c>
      <c r="F150" s="1">
        <f>수강생명단!C146</f>
        <v>36028</v>
      </c>
      <c r="G150" s="1" t="str">
        <f>수강생명단!D146</f>
        <v>오예찬</v>
      </c>
      <c r="H150" s="1" t="str">
        <f>IFERROR(IF(VLOOKUP($F150,'1주차'!$F$5:$I$393,3,FALSE)="","",VLOOKUP($F150,'1주차'!$F$5:$I$393,3,FALSE)),"")</f>
        <v>60(라)</v>
      </c>
      <c r="I150" s="1" t="str">
        <f>IFERROR(IF(VLOOKUP($Q150,'1주차'!$F$5:$I$393,3,FALSE)="","",VLOOKUP($B150,'1주차'!$Q$5:$S$393,3,FALSE)),"")</f>
        <v/>
      </c>
      <c r="K150" s="1">
        <f>수강생명단!C146</f>
        <v>36028</v>
      </c>
      <c r="L150" s="1" t="str">
        <f>수강생명단!D146</f>
        <v>오예찬</v>
      </c>
      <c r="M150" s="1" t="str">
        <f>IFERROR(IF(VLOOKUP($K150,'1주차'!$K$5:$N$393,3,FALSE)="","",VLOOKUP($K150,'1주차'!$K$5:$N$393,3,FALSE)),"")</f>
        <v>45(라)</v>
      </c>
      <c r="N150" s="1" t="str">
        <f>IFERROR(IF(VLOOKUP($Q150,'1주차'!$N$5:$KQ$393,3,FALSE)="","",VLOOKUP($B150,'1주차'!$Q$5:$S$393,3,FALSE)),"")</f>
        <v/>
      </c>
      <c r="P150" s="1">
        <f>수강생명단!C146</f>
        <v>36028</v>
      </c>
      <c r="Q150" s="1" t="str">
        <f>수강생명단!D146</f>
        <v>오예찬</v>
      </c>
      <c r="R150" s="1" t="str">
        <f>IFERROR(IF(VLOOKUP($P150,'1주차'!$P$5:$S$393,3,FALSE)="","",VLOOKUP($P150,'1주차'!$P$5:$S$393,3,FALSE)),"")</f>
        <v>80(라)</v>
      </c>
      <c r="S150" s="1" t="str">
        <f>IFERROR(IF(VLOOKUP($P150,'1주차'!$P$5:$S$393,4,FALSE)="","",VLOOKUP($P150,'1주차'!$P$5:$S$393,4,FALSE)),"")</f>
        <v>라이브</v>
      </c>
      <c r="U150" s="1">
        <f>수강생명단!C146</f>
        <v>36028</v>
      </c>
      <c r="V150" s="1" t="str">
        <f>수강생명단!D146</f>
        <v>오예찬</v>
      </c>
      <c r="Z150" s="1">
        <f>수강생명단!$C146</f>
        <v>36028</v>
      </c>
      <c r="AA150" s="1" t="str">
        <f>수강생명단!D146</f>
        <v>오예찬</v>
      </c>
      <c r="AB150" s="1" t="str">
        <f>IFERROR(IF(VLOOKUP($A150,'2주차'!$A$5:$D$406,3,FALSE)="","",VLOOKUP($A150,'2주차'!$A$5:$D$406,3,FALSE)),"")</f>
        <v>50(라)</v>
      </c>
      <c r="AC150" s="1" t="str">
        <f>IFERROR(VLOOKUP($Z150,'2주차'!$A$5:$D$400,4,FALSE)," ")</f>
        <v>라이브</v>
      </c>
      <c r="AE150" s="1">
        <f>수강생명단!$C146</f>
        <v>36028</v>
      </c>
      <c r="AF150" s="1" t="str">
        <f>수강생명단!D146</f>
        <v>오예찬</v>
      </c>
      <c r="AG150" s="1" t="str">
        <f>IFERROR(IF(VLOOKUP($AE150,'2주차'!$F$5:$I$406,3,FALSE)="","",VLOOKUP($F150,'2주차'!$F$5:$I$406,3,FALSE)),"")</f>
        <v>35(라)</v>
      </c>
      <c r="AH150" s="1" t="str">
        <f>IFERROR(VLOOKUP($AE150,'2주차'!$F$5:$I$400,4,FALSE)," ")</f>
        <v>라이브</v>
      </c>
      <c r="AJ150" s="1">
        <f>수강생명단!$C146</f>
        <v>36028</v>
      </c>
      <c r="AK150" s="1" t="str">
        <f>수강생명단!D146</f>
        <v>오예찬</v>
      </c>
      <c r="AL150" s="1" t="str">
        <f>IFERROR(IF(VLOOKUP($AJ150,'2주차'!$U$5:$X$406,3,FALSE)="","",VLOOKUP($F150,'2주차'!$U$5:$X$406,3,FALSE)),"")</f>
        <v>30(라)</v>
      </c>
      <c r="AM150" s="1" t="str">
        <f>IFERROR(VLOOKUP($AJ150,'2주차'!$U$5:$X$400,4,FALSE)," ")</f>
        <v>라이브</v>
      </c>
      <c r="AO150" s="1">
        <f>수강생명단!$C146</f>
        <v>36028</v>
      </c>
      <c r="AP150" s="1" t="str">
        <f>수강생명단!D146</f>
        <v>오예찬</v>
      </c>
      <c r="AQ150" s="1" t="str">
        <f>IFERROR(IF(VLOOKUP($AO150,'2주차'!$Z$5:$AC$406,3,FALSE)="","",VLOOKUP($AO150,'2주차'!$Z$5:$AC$406,3,FALSE)),"")</f>
        <v>65(라)</v>
      </c>
      <c r="AR150" s="1" t="str">
        <f>IFERROR(VLOOKUP($AO150,'2주차'!$Z$5:$AC$400,4,FALSE)," ")</f>
        <v>라이브</v>
      </c>
      <c r="AT150" s="1">
        <f>수강생명단!$C146</f>
        <v>36028</v>
      </c>
      <c r="AU150" s="1">
        <f>수강생명단!C146</f>
        <v>36028</v>
      </c>
      <c r="AV150" s="1" t="str">
        <f>IFERROR(IF(VLOOKUP($AU150,'2주차'!$AF$5:$AI$406,3,FALSE)="","",VLOOKUP($AU150,'2주차'!$AF$5:$AI$406,3,FALSE)),"")</f>
        <v>65(라)</v>
      </c>
      <c r="AX150" s="1">
        <f>수강생명단!$C146</f>
        <v>36028</v>
      </c>
      <c r="AY150" s="1" t="str">
        <f>수강생명단!D146</f>
        <v>오예찬</v>
      </c>
      <c r="AZ150" s="1" t="str">
        <f>IFERROR(IF(VLOOKUP($A150,'3주차'!$A$5:$D$406,3,FALSE)="","",VLOOKUP($A150,'3주차'!$A$5:$D$406,3,FALSE)),"")</f>
        <v>30(라)</v>
      </c>
      <c r="BA150" s="1" t="str">
        <f>IFERROR(VLOOKUP($Z150,'3주차'!$A$5:$D$400,4,FALSE)," ")</f>
        <v>라이브</v>
      </c>
      <c r="BC150" s="1">
        <f>수강생명단!$C146</f>
        <v>36028</v>
      </c>
      <c r="BD150" s="1" t="str">
        <f>수강생명단!D146</f>
        <v>오예찬</v>
      </c>
      <c r="BE150" s="1" t="str">
        <f>IFERROR(IF(VLOOKUP($BC150,'3주차'!$F$5:$I$406,3,FALSE)="","",VLOOKUP($F150,'3주차'!$F$5:$I$406,3,FALSE)),"")</f>
        <v>40(라)</v>
      </c>
      <c r="BF150" s="1" t="str">
        <f>IFERROR(VLOOKUP($BC150,'3주차'!$F$5:$I$400,4,FALSE)," ")</f>
        <v>라이브</v>
      </c>
      <c r="BH150" s="1">
        <f>수강생명단!$C146</f>
        <v>36028</v>
      </c>
      <c r="BI150" s="1" t="str">
        <f>수강생명단!D146</f>
        <v>오예찬</v>
      </c>
      <c r="BJ150" s="1" t="str">
        <f>IFERROR(IF(VLOOKUP($BH150,'3주차'!$K$5:$N$406,3,FALSE)="","",VLOOKUP($AJ150,'3주차'!$K$5:$XN$406,3,FALSE)),"")</f>
        <v>50(라)</v>
      </c>
      <c r="BK150" s="1" t="str">
        <f>IFERROR(VLOOKUP($BH150,'3주차'!$K$5:$N$400,4,FALSE)," ")</f>
        <v>라이브</v>
      </c>
      <c r="BM150" s="1">
        <f>수강생명단!$C146</f>
        <v>36028</v>
      </c>
      <c r="BN150" s="1" t="str">
        <f>수강생명단!D146</f>
        <v>오예찬</v>
      </c>
      <c r="BO150" s="1" t="str">
        <f>IFERROR(IF(VLOOKUP($BM150,'3주차'!$P$5:$S$406,3,FALSE)="","",VLOOKUP($BM150,'3주차'!$P$5:$S$406,3,FALSE)),"")</f>
        <v>60(라)</v>
      </c>
      <c r="BP150" s="1" t="str">
        <f>IFERROR(VLOOKUP($BM150,'3주차'!$P$5:$S$400,4,FALSE)," ")</f>
        <v>라이브</v>
      </c>
      <c r="BR150" s="1">
        <f>수강생명단!$C146</f>
        <v>36028</v>
      </c>
      <c r="BS150" s="1">
        <f>수강생명단!C146</f>
        <v>36028</v>
      </c>
      <c r="BT150" s="1" t="str">
        <f>IFERROR(IF(VLOOKUP($BS150,'3주차'!$V$5:$X$406,3,FALSE)="","",VLOOKUP($BS150,'3주차'!$V$5:$X$406,3,FALSE)),"")</f>
        <v>71(라)</v>
      </c>
      <c r="BW150" s="1">
        <f>수강생명단!$C146</f>
        <v>36028</v>
      </c>
      <c r="BX150" s="1" t="str">
        <f>수강생명단!D146</f>
        <v>오예찬</v>
      </c>
      <c r="BY150" s="1" t="str">
        <f>IFERROR(IF(VLOOKUP($A150,'4주차'!$A$5:$D$406,3,FALSE)="","",VLOOKUP($A150,'4주차'!$A$5:$D$406,3,FALSE)),"")</f>
        <v>40(라)</v>
      </c>
      <c r="BZ150" s="1" t="str">
        <f>IFERROR(VLOOKUP($Z150,'4주차'!$A$5:$D$400,4,FALSE)," ")</f>
        <v>라이브</v>
      </c>
      <c r="CB150" s="1">
        <f>수강생명단!$C146</f>
        <v>36028</v>
      </c>
      <c r="CC150" s="1" t="str">
        <f>수강생명단!D146</f>
        <v>오예찬</v>
      </c>
      <c r="CD150" s="1" t="str">
        <f>IFERROR(IF(VLOOKUP($BC150,'4주차'!$F$5:$I$406,3,FALSE)="","",VLOOKUP($F150,'4주차'!$F$5:$I$406,3,FALSE)),"")</f>
        <v>20(라)</v>
      </c>
      <c r="CE150" s="1" t="str">
        <f>IFERROR(VLOOKUP($BC150,'4주차'!$F$5:$I$400,4,FALSE)," ")</f>
        <v>라이브</v>
      </c>
      <c r="CG150" s="1">
        <f>수강생명단!$C146</f>
        <v>36028</v>
      </c>
      <c r="CH150" s="1" t="str">
        <f>수강생명단!D146</f>
        <v>오예찬</v>
      </c>
      <c r="CI150" s="1" t="str">
        <f>IFERROR(IF(VLOOKUP($BH150,'4주차'!$K$5:$N$406,3,FALSE)="","",VLOOKUP($AJ150,'4주차'!$K$5:$WU$406,3,FALSE)),"")</f>
        <v>30(라)</v>
      </c>
      <c r="CJ150" s="1" t="str">
        <f>IFERROR(VLOOKUP($BH150,'4주차'!$K$5:$N$400,4,FALSE)," ")</f>
        <v>라이브</v>
      </c>
      <c r="CL150" s="1">
        <f>수강생명단!$C146</f>
        <v>36028</v>
      </c>
      <c r="CM150" s="1" t="str">
        <f>수강생명단!D146</f>
        <v>오예찬</v>
      </c>
      <c r="CN150" s="1" t="str">
        <f>IFERROR(IF(VLOOKUP($BM150,'4주차'!$P$5:$S$406,3,FALSE)="","",VLOOKUP($BM150,'4주차'!$P$5:$S$406,3,FALSE)),"")</f>
        <v>45(라)</v>
      </c>
      <c r="CO150" s="1" t="str">
        <f>IFERROR(VLOOKUP($BM150,'4주차'!$P$5:$S$400,4,FALSE)," ")</f>
        <v>라이브</v>
      </c>
      <c r="CQ150" s="1">
        <f>수강생명단!$C146</f>
        <v>36028</v>
      </c>
      <c r="CR150" s="1">
        <f>수강생명단!C146</f>
        <v>36028</v>
      </c>
      <c r="CS150" s="1" t="str">
        <f>IFERROR(IF(VLOOKUP($BS150,'4주차'!$V$5:$X$406,3,FALSE)="","",VLOOKUP($BS150,'4주차'!$V$5:$X$406,3,FALSE)),"")</f>
        <v>57(라)</v>
      </c>
      <c r="CV150" s="1">
        <v>143</v>
      </c>
      <c r="CW150" s="1" t="str">
        <f>수강생명단!D146</f>
        <v>오예찬</v>
      </c>
      <c r="CX150" s="1" t="str">
        <f>IFERROR(VLOOKUP($BX150,'5주차'!$B$5:$D$400,2,FALSE),"불참")</f>
        <v>50(라)</v>
      </c>
      <c r="CY150" s="1" t="str">
        <f>IFERROR(VLOOKUP($AY150,'5주차'!$B$5:$D$400,3,FALSE),"불참")</f>
        <v>라이브</v>
      </c>
      <c r="DA150" s="1">
        <v>143</v>
      </c>
      <c r="DB150" s="1" t="str">
        <f>수강생명단!D146</f>
        <v>오예찬</v>
      </c>
      <c r="DC150" s="1" t="str">
        <f>IFERROR(VLOOKUP($CC150,'5주차'!$G$5:$I$400,2,FALSE),"불참")</f>
        <v>불참</v>
      </c>
      <c r="DD150" s="1" t="str">
        <f>IFERROR(VLOOKUP($CC150,'5주차'!$G$5:$I$400,3,FALSE),"불참")</f>
        <v>불참</v>
      </c>
      <c r="DF150" s="1">
        <v>143</v>
      </c>
      <c r="DG150" s="1" t="str">
        <f>수강생명단!D146</f>
        <v>오예찬</v>
      </c>
      <c r="DH150" s="1" t="str">
        <f>IFERROR(VLOOKUP($CH150,'5주차'!$V$5:$X$400,2,FALSE),"불참")</f>
        <v>불참</v>
      </c>
      <c r="DI150" s="1" t="str">
        <f>IFERROR(VLOOKUP($BI150,'5주차'!$V$5:$X$400,3,FALSE),"불참")</f>
        <v>불참</v>
      </c>
      <c r="DK150" s="1">
        <v>143</v>
      </c>
      <c r="DL150" s="1" t="str">
        <f>수강생명단!D146</f>
        <v>오예찬</v>
      </c>
      <c r="DM150" s="1" t="str">
        <f>IFERROR(VLOOKUP($CM150,'5주차'!$AA$5:$AC$400,2,FALSE),"불참")</f>
        <v>불참</v>
      </c>
      <c r="DN150" s="1" t="str">
        <f>IFERROR(VLOOKUP($CM150,'5주차'!$AA$5:$AC$400,3,FALSE),"불참")</f>
        <v>불참</v>
      </c>
      <c r="DP150" s="1">
        <v>143</v>
      </c>
      <c r="DQ150" s="1" t="str">
        <f>수강생명단!D146</f>
        <v>오예찬</v>
      </c>
      <c r="DR150" s="1" t="str">
        <f>IFERROR(VLOOKUP(#REF!,'5주차'!$AF$5:$AH$400,2,FALSE),"불참")</f>
        <v>불참</v>
      </c>
      <c r="DS150" s="1" t="str">
        <f>IFERROR(VLOOKUP(#REF!,'5주차'!$AF$5:$AH$400,3,FALSE),"불참")</f>
        <v>불참</v>
      </c>
      <c r="DU150" s="1">
        <v>143</v>
      </c>
      <c r="DV150" s="1">
        <f>수강생명단!C146</f>
        <v>36028</v>
      </c>
      <c r="DW150" s="1" t="str">
        <f>IFERROR(VLOOKUP($DV150,'5주차'!$AK$5:$AL$400,2,FALSE),"불참")</f>
        <v>불참</v>
      </c>
      <c r="DX150" s="1" t="str">
        <f>IFERROR(VLOOKUP($DV150,'5주차'!$AK$5:$AL$400,2,FALSE),"불참")</f>
        <v>불참</v>
      </c>
    </row>
    <row r="151" spans="1:128" ht="21.95" customHeight="1" x14ac:dyDescent="0.15">
      <c r="A151" s="1">
        <f>수강생명단!$C147</f>
        <v>28747</v>
      </c>
      <c r="B151" s="1" t="str">
        <f>수강생명단!D147</f>
        <v>오현기</v>
      </c>
      <c r="C151" s="1">
        <f>IFERROR(IF(VLOOKUP($A151,'1주차'!$A$5:$D$393,3,FALSE)="","",VLOOKUP($A151,'1주차'!$A$5:$D$393,3,FALSE)),"")</f>
        <v>60</v>
      </c>
      <c r="D151" s="1" t="str">
        <f>IFERROR(IF(VLOOKUP($Q151,'1주차'!$A$5:$D$393,4,FALSE)="","",VLOOKUP($B151,'1주차'!$Q$5:$S$393,3,FALSE)),"")</f>
        <v/>
      </c>
      <c r="F151" s="1">
        <f>수강생명단!C147</f>
        <v>28747</v>
      </c>
      <c r="G151" s="1" t="str">
        <f>수강생명단!D147</f>
        <v>오현기</v>
      </c>
      <c r="H151" s="1">
        <f>IFERROR(IF(VLOOKUP($F151,'1주차'!$F$5:$I$393,3,FALSE)="","",VLOOKUP($F151,'1주차'!$F$5:$I$393,3,FALSE)),"")</f>
        <v>90</v>
      </c>
      <c r="I151" s="1" t="str">
        <f>IFERROR(IF(VLOOKUP($Q151,'1주차'!$F$5:$I$393,3,FALSE)="","",VLOOKUP($B151,'1주차'!$Q$5:$S$393,3,FALSE)),"")</f>
        <v/>
      </c>
      <c r="K151" s="1">
        <f>수강생명단!C147</f>
        <v>28747</v>
      </c>
      <c r="L151" s="1" t="str">
        <f>수강생명단!D147</f>
        <v>오현기</v>
      </c>
      <c r="M151" s="1">
        <f>IFERROR(IF(VLOOKUP($K151,'1주차'!$K$5:$N$393,3,FALSE)="","",VLOOKUP($K151,'1주차'!$K$5:$N$393,3,FALSE)),"")</f>
        <v>65</v>
      </c>
      <c r="N151" s="1" t="str">
        <f>IFERROR(IF(VLOOKUP($Q151,'1주차'!$N$5:$KQ$393,3,FALSE)="","",VLOOKUP($B151,'1주차'!$Q$5:$S$393,3,FALSE)),"")</f>
        <v/>
      </c>
      <c r="P151" s="1">
        <f>수강생명단!C147</f>
        <v>28747</v>
      </c>
      <c r="Q151" s="1" t="str">
        <f>수강생명단!D147</f>
        <v>오현기</v>
      </c>
      <c r="R151" s="1">
        <f>IFERROR(IF(VLOOKUP($P151,'1주차'!$P$5:$S$393,3,FALSE)="","",VLOOKUP($P151,'1주차'!$P$5:$S$393,3,FALSE)),"")</f>
        <v>50</v>
      </c>
      <c r="S151" s="1">
        <f>IFERROR(IF(VLOOKUP($P151,'1주차'!$P$5:$S$393,4,FALSE)="","",VLOOKUP($P151,'1주차'!$P$5:$S$393,4,FALSE)),"")</f>
        <v>80</v>
      </c>
      <c r="U151" s="1">
        <f>수강생명단!C147</f>
        <v>28747</v>
      </c>
      <c r="V151" s="1" t="str">
        <f>수강생명단!D147</f>
        <v>오현기</v>
      </c>
      <c r="Z151" s="1">
        <f>수강생명단!$C147</f>
        <v>28747</v>
      </c>
      <c r="AA151" s="1" t="str">
        <f>수강생명단!D147</f>
        <v>오현기</v>
      </c>
      <c r="AB151" s="1">
        <f>IFERROR(IF(VLOOKUP($A151,'2주차'!$A$5:$D$406,3,FALSE)="","",VLOOKUP($A151,'2주차'!$A$5:$D$406,3,FALSE)),"")</f>
        <v>80</v>
      </c>
      <c r="AC151" s="1">
        <f>IFERROR(VLOOKUP($Z151,'2주차'!$A$5:$D$400,4,FALSE)," ")</f>
        <v>100</v>
      </c>
      <c r="AE151" s="1">
        <f>수강생명단!$C147</f>
        <v>28747</v>
      </c>
      <c r="AF151" s="1" t="str">
        <f>수강생명단!D147</f>
        <v>오현기</v>
      </c>
      <c r="AG151" s="1">
        <f>IFERROR(IF(VLOOKUP($AE151,'2주차'!$F$5:$I$406,3,FALSE)="","",VLOOKUP($F151,'2주차'!$F$5:$I$406,3,FALSE)),"")</f>
        <v>65</v>
      </c>
      <c r="AH151" s="1">
        <f>IFERROR(VLOOKUP($AE151,'2주차'!$F$5:$I$400,4,FALSE)," ")</f>
        <v>70</v>
      </c>
      <c r="AJ151" s="1">
        <f>수강생명단!$C147</f>
        <v>28747</v>
      </c>
      <c r="AK151" s="1" t="str">
        <f>수강생명단!D147</f>
        <v>오현기</v>
      </c>
      <c r="AL151" s="1" t="str">
        <f>IFERROR(IF(VLOOKUP($AJ151,'2주차'!$U$5:$X$406,3,FALSE)="","",VLOOKUP($F151,'2주차'!$U$5:$X$406,3,FALSE)),"")</f>
        <v>60(라)</v>
      </c>
      <c r="AM151" s="1" t="str">
        <f>IFERROR(VLOOKUP($AJ151,'2주차'!$U$5:$X$400,4,FALSE)," ")</f>
        <v>라이브</v>
      </c>
      <c r="AO151" s="1">
        <f>수강생명단!$C147</f>
        <v>28747</v>
      </c>
      <c r="AP151" s="1" t="str">
        <f>수강생명단!D147</f>
        <v>오현기</v>
      </c>
      <c r="AQ151" s="1" t="str">
        <f>IFERROR(IF(VLOOKUP($AO151,'2주차'!$Z$5:$AC$406,3,FALSE)="","",VLOOKUP($AO151,'2주차'!$Z$5:$AC$406,3,FALSE)),"")</f>
        <v>5(라)</v>
      </c>
      <c r="AR151" s="1" t="str">
        <f>IFERROR(VLOOKUP($AO151,'2주차'!$Z$5:$AC$400,4,FALSE)," ")</f>
        <v>라이브</v>
      </c>
      <c r="AT151" s="1">
        <f>수강생명단!$C147</f>
        <v>28747</v>
      </c>
      <c r="AU151" s="1">
        <f>수강생명단!C147</f>
        <v>28747</v>
      </c>
      <c r="AV151" s="1" t="str">
        <f>IFERROR(IF(VLOOKUP($AU151,'2주차'!$AF$5:$AI$406,3,FALSE)="","",VLOOKUP($AU151,'2주차'!$AF$5:$AI$406,3,FALSE)),"")</f>
        <v/>
      </c>
      <c r="AX151" s="1">
        <f>수강생명단!$C147</f>
        <v>28747</v>
      </c>
      <c r="AY151" s="1" t="str">
        <f>수강생명단!D147</f>
        <v>오현기</v>
      </c>
      <c r="AZ151" s="1" t="str">
        <f>IFERROR(IF(VLOOKUP($A151,'3주차'!$A$5:$D$406,3,FALSE)="","",VLOOKUP($A151,'3주차'!$A$5:$D$406,3,FALSE)),"")</f>
        <v>55(라)</v>
      </c>
      <c r="BA151" s="1" t="str">
        <f>IFERROR(VLOOKUP($Z151,'3주차'!$A$5:$D$400,4,FALSE)," ")</f>
        <v>라이브</v>
      </c>
      <c r="BC151" s="1">
        <f>수강생명단!$C147</f>
        <v>28747</v>
      </c>
      <c r="BD151" s="1" t="str">
        <f>수강생명단!D147</f>
        <v>오현기</v>
      </c>
      <c r="BE151" s="1" t="str">
        <f>IFERROR(IF(VLOOKUP($BC151,'3주차'!$F$5:$I$406,3,FALSE)="","",VLOOKUP($F151,'3주차'!$F$5:$I$406,3,FALSE)),"")</f>
        <v>75(라)</v>
      </c>
      <c r="BF151" s="1" t="str">
        <f>IFERROR(VLOOKUP($BC151,'3주차'!$F$5:$I$400,4,FALSE)," ")</f>
        <v>라이브</v>
      </c>
      <c r="BH151" s="1">
        <f>수강생명단!$C147</f>
        <v>28747</v>
      </c>
      <c r="BI151" s="1" t="str">
        <f>수강생명단!D147</f>
        <v>오현기</v>
      </c>
      <c r="BJ151" s="1" t="str">
        <f>IFERROR(IF(VLOOKUP($BH151,'3주차'!$K$5:$N$406,3,FALSE)="","",VLOOKUP($AJ151,'3주차'!$K$5:$XN$406,3,FALSE)),"")</f>
        <v>55(라)</v>
      </c>
      <c r="BK151" s="1" t="str">
        <f>IFERROR(VLOOKUP($BH151,'3주차'!$K$5:$N$400,4,FALSE)," ")</f>
        <v>라이브</v>
      </c>
      <c r="BM151" s="1">
        <f>수강생명단!$C147</f>
        <v>28747</v>
      </c>
      <c r="BN151" s="1" t="str">
        <f>수강생명단!D147</f>
        <v>오현기</v>
      </c>
      <c r="BO151" s="1" t="str">
        <f>IFERROR(IF(VLOOKUP($BM151,'3주차'!$P$5:$S$406,3,FALSE)="","",VLOOKUP($BM151,'3주차'!$P$5:$S$406,3,FALSE)),"")</f>
        <v>60(라)</v>
      </c>
      <c r="BP151" s="1" t="str">
        <f>IFERROR(VLOOKUP($BM151,'3주차'!$P$5:$S$400,4,FALSE)," ")</f>
        <v>라이브</v>
      </c>
      <c r="BR151" s="1">
        <f>수강생명단!$C147</f>
        <v>28747</v>
      </c>
      <c r="BS151" s="1">
        <f>수강생명단!C147</f>
        <v>28747</v>
      </c>
      <c r="BT151" s="1" t="str">
        <f>IFERROR(IF(VLOOKUP($BS151,'3주차'!$V$5:$X$406,3,FALSE)="","",VLOOKUP($BS151,'3주차'!$V$5:$X$406,3,FALSE)),"")</f>
        <v>74(라)</v>
      </c>
      <c r="BW151" s="1">
        <f>수강생명단!$C147</f>
        <v>28747</v>
      </c>
      <c r="BX151" s="1" t="str">
        <f>수강생명단!D147</f>
        <v>오현기</v>
      </c>
      <c r="BY151" s="1">
        <f>IFERROR(IF(VLOOKUP($A151,'4주차'!$A$5:$D$406,3,FALSE)="","",VLOOKUP($A151,'4주차'!$A$5:$D$406,3,FALSE)),"")</f>
        <v>70</v>
      </c>
      <c r="BZ151" s="1">
        <f>IFERROR(VLOOKUP($Z151,'4주차'!$A$5:$D$400,4,FALSE)," ")</f>
        <v>40</v>
      </c>
      <c r="CB151" s="1">
        <f>수강생명단!$C147</f>
        <v>28747</v>
      </c>
      <c r="CC151" s="1" t="str">
        <f>수강생명단!D147</f>
        <v>오현기</v>
      </c>
      <c r="CD151" s="1">
        <f>IFERROR(IF(VLOOKUP($BC151,'4주차'!$F$5:$I$406,3,FALSE)="","",VLOOKUP($F151,'4주차'!$F$5:$I$406,3,FALSE)),"")</f>
        <v>55</v>
      </c>
      <c r="CE151" s="1">
        <f>IFERROR(VLOOKUP($BC151,'4주차'!$F$5:$I$400,4,FALSE)," ")</f>
        <v>60</v>
      </c>
      <c r="CG151" s="1">
        <f>수강생명단!$C147</f>
        <v>28747</v>
      </c>
      <c r="CH151" s="1" t="str">
        <f>수강생명단!D147</f>
        <v>오현기</v>
      </c>
      <c r="CI151" s="1" t="str">
        <f>IFERROR(IF(VLOOKUP($BH151,'4주차'!$K$5:$N$406,3,FALSE)="","",VLOOKUP($AJ151,'4주차'!$K$5:$WU$406,3,FALSE)),"")</f>
        <v>40(라)</v>
      </c>
      <c r="CJ151" s="1" t="str">
        <f>IFERROR(VLOOKUP($BH151,'4주차'!$K$5:$N$400,4,FALSE)," ")</f>
        <v>라이브</v>
      </c>
      <c r="CL151" s="1">
        <f>수강생명단!$C147</f>
        <v>28747</v>
      </c>
      <c r="CM151" s="1" t="str">
        <f>수강생명단!D147</f>
        <v>오현기</v>
      </c>
      <c r="CN151" s="1" t="str">
        <f>IFERROR(IF(VLOOKUP($BM151,'4주차'!$P$5:$S$406,3,FALSE)="","",VLOOKUP($BM151,'4주차'!$P$5:$S$406,3,FALSE)),"")</f>
        <v/>
      </c>
      <c r="CO151" s="1" t="str">
        <f>IFERROR(VLOOKUP($BM151,'4주차'!$P$5:$S$400,4,FALSE)," ")</f>
        <v xml:space="preserve"> </v>
      </c>
      <c r="CQ151" s="1">
        <f>수강생명단!$C147</f>
        <v>28747</v>
      </c>
      <c r="CR151" s="1">
        <f>수강생명단!C147</f>
        <v>28747</v>
      </c>
      <c r="CS151" s="1" t="str">
        <f>IFERROR(IF(VLOOKUP($BS151,'4주차'!$V$5:$X$406,3,FALSE)="","",VLOOKUP($BS151,'4주차'!$V$5:$X$406,3,FALSE)),"")</f>
        <v>58(라)</v>
      </c>
      <c r="CV151" s="1">
        <v>144</v>
      </c>
      <c r="CW151" s="1" t="str">
        <f>수강생명단!D147</f>
        <v>오현기</v>
      </c>
      <c r="CX151" s="1" t="str">
        <f>IFERROR(VLOOKUP($BX151,'5주차'!$B$5:$D$400,2,FALSE),"불참")</f>
        <v>75(라)</v>
      </c>
      <c r="CY151" s="1" t="str">
        <f>IFERROR(VLOOKUP($AY151,'5주차'!$B$5:$D$400,3,FALSE),"불참")</f>
        <v>라이브</v>
      </c>
      <c r="DA151" s="1">
        <v>144</v>
      </c>
      <c r="DB151" s="1" t="str">
        <f>수강생명단!D147</f>
        <v>오현기</v>
      </c>
      <c r="DC151" s="1" t="str">
        <f>IFERROR(VLOOKUP($CC151,'5주차'!$G$5:$I$400,2,FALSE),"불참")</f>
        <v>불참</v>
      </c>
      <c r="DD151" s="1" t="str">
        <f>IFERROR(VLOOKUP($CC151,'5주차'!$G$5:$I$400,3,FALSE),"불참")</f>
        <v>불참</v>
      </c>
      <c r="DF151" s="1">
        <v>144</v>
      </c>
      <c r="DG151" s="1" t="str">
        <f>수강생명단!D147</f>
        <v>오현기</v>
      </c>
      <c r="DH151" s="1" t="str">
        <f>IFERROR(VLOOKUP($CH151,'5주차'!$V$5:$X$400,2,FALSE),"불참")</f>
        <v>불참</v>
      </c>
      <c r="DI151" s="1" t="str">
        <f>IFERROR(VLOOKUP($BI151,'5주차'!$V$5:$X$400,3,FALSE),"불참")</f>
        <v>불참</v>
      </c>
      <c r="DK151" s="1">
        <v>144</v>
      </c>
      <c r="DL151" s="1" t="str">
        <f>수강생명단!D147</f>
        <v>오현기</v>
      </c>
      <c r="DM151" s="1" t="str">
        <f>IFERROR(VLOOKUP($CM151,'5주차'!$AA$5:$AC$400,2,FALSE),"불참")</f>
        <v>불참</v>
      </c>
      <c r="DN151" s="1" t="str">
        <f>IFERROR(VLOOKUP($CM151,'5주차'!$AA$5:$AC$400,3,FALSE),"불참")</f>
        <v>불참</v>
      </c>
      <c r="DP151" s="1">
        <v>144</v>
      </c>
      <c r="DQ151" s="1" t="str">
        <f>수강생명단!D147</f>
        <v>오현기</v>
      </c>
      <c r="DR151" s="1" t="str">
        <f>IFERROR(VLOOKUP(#REF!,'5주차'!$AF$5:$AH$400,2,FALSE),"불참")</f>
        <v>불참</v>
      </c>
      <c r="DS151" s="1" t="str">
        <f>IFERROR(VLOOKUP(#REF!,'5주차'!$AF$5:$AH$400,3,FALSE),"불참")</f>
        <v>불참</v>
      </c>
      <c r="DU151" s="1">
        <v>144</v>
      </c>
      <c r="DV151" s="1">
        <f>수강생명단!C147</f>
        <v>28747</v>
      </c>
      <c r="DW151" s="1" t="str">
        <f>IFERROR(VLOOKUP($DV151,'5주차'!$AK$5:$AL$400,2,FALSE),"불참")</f>
        <v>불참</v>
      </c>
      <c r="DX151" s="1" t="str">
        <f>IFERROR(VLOOKUP($DV151,'5주차'!$AK$5:$AL$400,2,FALSE),"불참")</f>
        <v>불참</v>
      </c>
    </row>
    <row r="152" spans="1:128" ht="21.95" customHeight="1" x14ac:dyDescent="0.15">
      <c r="A152" s="1">
        <f>수강생명단!$C148</f>
        <v>25113</v>
      </c>
      <c r="B152" s="1" t="str">
        <f>수강생명단!D148</f>
        <v>우병찬</v>
      </c>
      <c r="C152" s="1" t="str">
        <f>IFERROR(IF(VLOOKUP($A152,'1주차'!$A$5:$D$393,3,FALSE)="","",VLOOKUP($A152,'1주차'!$A$5:$D$393,3,FALSE)),"")</f>
        <v/>
      </c>
      <c r="D152" s="1" t="str">
        <f>IFERROR(IF(VLOOKUP($Q152,'1주차'!$A$5:$D$393,4,FALSE)="","",VLOOKUP($B152,'1주차'!$Q$5:$S$393,3,FALSE)),"")</f>
        <v/>
      </c>
      <c r="F152" s="1">
        <f>수강생명단!C148</f>
        <v>25113</v>
      </c>
      <c r="G152" s="1" t="str">
        <f>수강생명단!D148</f>
        <v>우병찬</v>
      </c>
      <c r="H152" s="1" t="str">
        <f>IFERROR(IF(VLOOKUP($F152,'1주차'!$F$5:$I$393,3,FALSE)="","",VLOOKUP($F152,'1주차'!$F$5:$I$393,3,FALSE)),"")</f>
        <v/>
      </c>
      <c r="I152" s="1" t="str">
        <f>IFERROR(IF(VLOOKUP($Q152,'1주차'!$F$5:$I$393,3,FALSE)="","",VLOOKUP($B152,'1주차'!$Q$5:$S$393,3,FALSE)),"")</f>
        <v/>
      </c>
      <c r="K152" s="1">
        <f>수강생명단!C148</f>
        <v>25113</v>
      </c>
      <c r="L152" s="1" t="str">
        <f>수강생명단!D148</f>
        <v>우병찬</v>
      </c>
      <c r="M152" s="1" t="str">
        <f>IFERROR(IF(VLOOKUP($K152,'1주차'!$K$5:$N$393,3,FALSE)="","",VLOOKUP($K152,'1주차'!$K$5:$N$393,3,FALSE)),"")</f>
        <v>45(라)</v>
      </c>
      <c r="N152" s="1" t="str">
        <f>IFERROR(IF(VLOOKUP($Q152,'1주차'!$N$5:$KQ$393,3,FALSE)="","",VLOOKUP($B152,'1주차'!$Q$5:$S$393,3,FALSE)),"")</f>
        <v/>
      </c>
      <c r="P152" s="1">
        <f>수강생명단!C148</f>
        <v>25113</v>
      </c>
      <c r="Q152" s="1" t="str">
        <f>수강생명단!D148</f>
        <v>우병찬</v>
      </c>
      <c r="R152" s="1" t="str">
        <f>IFERROR(IF(VLOOKUP($P152,'1주차'!$P$5:$S$393,3,FALSE)="","",VLOOKUP($P152,'1주차'!$P$5:$S$393,3,FALSE)),"")</f>
        <v/>
      </c>
      <c r="S152" s="1" t="str">
        <f>IFERROR(IF(VLOOKUP($P152,'1주차'!$P$5:$S$393,4,FALSE)="","",VLOOKUP($P152,'1주차'!$P$5:$S$393,4,FALSE)),"")</f>
        <v/>
      </c>
      <c r="U152" s="1">
        <f>수강생명단!C148</f>
        <v>25113</v>
      </c>
      <c r="V152" s="1" t="str">
        <f>수강생명단!D148</f>
        <v>우병찬</v>
      </c>
      <c r="Z152" s="1">
        <f>수강생명단!$C148</f>
        <v>25113</v>
      </c>
      <c r="AA152" s="1" t="str">
        <f>수강생명단!D148</f>
        <v>우병찬</v>
      </c>
      <c r="AB152" s="1" t="str">
        <f>IFERROR(IF(VLOOKUP($A152,'2주차'!$A$5:$D$406,3,FALSE)="","",VLOOKUP($A152,'2주차'!$A$5:$D$406,3,FALSE)),"")</f>
        <v>25(라)</v>
      </c>
      <c r="AC152" s="1" t="str">
        <f>IFERROR(VLOOKUP($Z152,'2주차'!$A$5:$D$400,4,FALSE)," ")</f>
        <v>라이브</v>
      </c>
      <c r="AE152" s="1">
        <f>수강생명단!$C148</f>
        <v>25113</v>
      </c>
      <c r="AF152" s="1" t="str">
        <f>수강생명단!D148</f>
        <v>우병찬</v>
      </c>
      <c r="AG152" s="1" t="str">
        <f>IFERROR(IF(VLOOKUP($AE152,'2주차'!$F$5:$I$406,3,FALSE)="","",VLOOKUP($F152,'2주차'!$F$5:$I$406,3,FALSE)),"")</f>
        <v/>
      </c>
      <c r="AH152" s="1" t="str">
        <f>IFERROR(VLOOKUP($AE152,'2주차'!$F$5:$I$400,4,FALSE)," ")</f>
        <v xml:space="preserve"> </v>
      </c>
      <c r="AJ152" s="1">
        <f>수강생명단!$C148</f>
        <v>25113</v>
      </c>
      <c r="AK152" s="1" t="str">
        <f>수강생명단!D148</f>
        <v>우병찬</v>
      </c>
      <c r="AL152" s="1" t="str">
        <f>IFERROR(IF(VLOOKUP($AJ152,'2주차'!$U$5:$X$406,3,FALSE)="","",VLOOKUP($F152,'2주차'!$U$5:$X$406,3,FALSE)),"")</f>
        <v>25(라)</v>
      </c>
      <c r="AM152" s="1" t="str">
        <f>IFERROR(VLOOKUP($AJ152,'2주차'!$U$5:$X$400,4,FALSE)," ")</f>
        <v>라이브</v>
      </c>
      <c r="AO152" s="1">
        <f>수강생명단!$C148</f>
        <v>25113</v>
      </c>
      <c r="AP152" s="1" t="str">
        <f>수강생명단!D148</f>
        <v>우병찬</v>
      </c>
      <c r="AQ152" s="1" t="str">
        <f>IFERROR(IF(VLOOKUP($AO152,'2주차'!$Z$5:$AC$406,3,FALSE)="","",VLOOKUP($AO152,'2주차'!$Z$5:$AC$406,3,FALSE)),"")</f>
        <v>5(라)</v>
      </c>
      <c r="AR152" s="1" t="str">
        <f>IFERROR(VLOOKUP($AO152,'2주차'!$Z$5:$AC$400,4,FALSE)," ")</f>
        <v>라이브</v>
      </c>
      <c r="AT152" s="1">
        <f>수강생명단!$C148</f>
        <v>25113</v>
      </c>
      <c r="AU152" s="1">
        <f>수강생명단!C148</f>
        <v>25113</v>
      </c>
      <c r="AV152" s="1" t="str">
        <f>IFERROR(IF(VLOOKUP($AU152,'2주차'!$AF$5:$AI$406,3,FALSE)="","",VLOOKUP($AU152,'2주차'!$AF$5:$AI$406,3,FALSE)),"")</f>
        <v>9(라)</v>
      </c>
      <c r="AX152" s="1">
        <f>수강생명단!$C148</f>
        <v>25113</v>
      </c>
      <c r="AY152" s="1" t="str">
        <f>수강생명단!D148</f>
        <v>우병찬</v>
      </c>
      <c r="AZ152" s="1" t="str">
        <f>IFERROR(IF(VLOOKUP($A152,'3주차'!$A$5:$D$406,3,FALSE)="","",VLOOKUP($A152,'3주차'!$A$5:$D$406,3,FALSE)),"")</f>
        <v>20(라)</v>
      </c>
      <c r="BA152" s="1" t="str">
        <f>IFERROR(VLOOKUP($Z152,'3주차'!$A$5:$D$400,4,FALSE)," ")</f>
        <v>라이브</v>
      </c>
      <c r="BC152" s="1">
        <f>수강생명단!$C148</f>
        <v>25113</v>
      </c>
      <c r="BD152" s="1" t="str">
        <f>수강생명단!D148</f>
        <v>우병찬</v>
      </c>
      <c r="BE152" s="1" t="str">
        <f>IFERROR(IF(VLOOKUP($BC152,'3주차'!$F$5:$I$406,3,FALSE)="","",VLOOKUP($F152,'3주차'!$F$5:$I$406,3,FALSE)),"")</f>
        <v/>
      </c>
      <c r="BF152" s="1" t="str">
        <f>IFERROR(VLOOKUP($BC152,'3주차'!$F$5:$I$400,4,FALSE)," ")</f>
        <v xml:space="preserve"> </v>
      </c>
      <c r="BH152" s="1">
        <f>수강생명단!$C148</f>
        <v>25113</v>
      </c>
      <c r="BI152" s="1" t="str">
        <f>수강생명단!D148</f>
        <v>우병찬</v>
      </c>
      <c r="BJ152" s="1" t="str">
        <f>IFERROR(IF(VLOOKUP($BH152,'3주차'!$K$5:$N$406,3,FALSE)="","",VLOOKUP($AJ152,'3주차'!$K$5:$XN$406,3,FALSE)),"")</f>
        <v>10(라)</v>
      </c>
      <c r="BK152" s="1" t="str">
        <f>IFERROR(VLOOKUP($BH152,'3주차'!$K$5:$N$400,4,FALSE)," ")</f>
        <v>라이브</v>
      </c>
      <c r="BM152" s="1">
        <f>수강생명단!$C148</f>
        <v>25113</v>
      </c>
      <c r="BN152" s="1" t="str">
        <f>수강생명단!D148</f>
        <v>우병찬</v>
      </c>
      <c r="BO152" s="1" t="str">
        <f>IFERROR(IF(VLOOKUP($BM152,'3주차'!$P$5:$S$406,3,FALSE)="","",VLOOKUP($BM152,'3주차'!$P$5:$S$406,3,FALSE)),"")</f>
        <v>15(라)</v>
      </c>
      <c r="BP152" s="1" t="str">
        <f>IFERROR(VLOOKUP($BM152,'3주차'!$P$5:$S$400,4,FALSE)," ")</f>
        <v>라이브</v>
      </c>
      <c r="BR152" s="1">
        <f>수강생명단!$C148</f>
        <v>25113</v>
      </c>
      <c r="BS152" s="1">
        <f>수강생명단!C148</f>
        <v>25113</v>
      </c>
      <c r="BT152" s="1" t="str">
        <f>IFERROR(IF(VLOOKUP($BS152,'3주차'!$V$5:$X$406,3,FALSE)="","",VLOOKUP($BS152,'3주차'!$V$5:$X$406,3,FALSE)),"")</f>
        <v>9(라)</v>
      </c>
      <c r="BW152" s="1">
        <f>수강생명단!$C148</f>
        <v>25113</v>
      </c>
      <c r="BX152" s="1" t="str">
        <f>수강생명단!D148</f>
        <v>우병찬</v>
      </c>
      <c r="BY152" s="1" t="str">
        <f>IFERROR(IF(VLOOKUP($A152,'4주차'!$A$5:$D$406,3,FALSE)="","",VLOOKUP($A152,'4주차'!$A$5:$D$406,3,FALSE)),"")</f>
        <v/>
      </c>
      <c r="BZ152" s="1" t="str">
        <f>IFERROR(VLOOKUP($Z152,'4주차'!$A$5:$D$400,4,FALSE)," ")</f>
        <v xml:space="preserve"> </v>
      </c>
      <c r="CB152" s="1">
        <f>수강생명단!$C148</f>
        <v>25113</v>
      </c>
      <c r="CC152" s="1" t="str">
        <f>수강생명단!D148</f>
        <v>우병찬</v>
      </c>
      <c r="CD152" s="1" t="str">
        <f>IFERROR(IF(VLOOKUP($BC152,'4주차'!$F$5:$I$406,3,FALSE)="","",VLOOKUP($F152,'4주차'!$F$5:$I$406,3,FALSE)),"")</f>
        <v>15(라)</v>
      </c>
      <c r="CE152" s="1" t="str">
        <f>IFERROR(VLOOKUP($BC152,'4주차'!$F$5:$I$400,4,FALSE)," ")</f>
        <v>라이브</v>
      </c>
      <c r="CG152" s="1">
        <f>수강생명단!$C148</f>
        <v>25113</v>
      </c>
      <c r="CH152" s="1" t="str">
        <f>수강생명단!D148</f>
        <v>우병찬</v>
      </c>
      <c r="CI152" s="1" t="str">
        <f>IFERROR(IF(VLOOKUP($BH152,'4주차'!$K$5:$N$406,3,FALSE)="","",VLOOKUP($AJ152,'4주차'!$K$5:$WU$406,3,FALSE)),"")</f>
        <v>10(라)</v>
      </c>
      <c r="CJ152" s="1" t="str">
        <f>IFERROR(VLOOKUP($BH152,'4주차'!$K$5:$N$400,4,FALSE)," ")</f>
        <v>라이브</v>
      </c>
      <c r="CL152" s="1">
        <f>수강생명단!$C148</f>
        <v>25113</v>
      </c>
      <c r="CM152" s="1" t="str">
        <f>수강생명단!D148</f>
        <v>우병찬</v>
      </c>
      <c r="CN152" s="1" t="str">
        <f>IFERROR(IF(VLOOKUP($BM152,'4주차'!$P$5:$S$406,3,FALSE)="","",VLOOKUP($BM152,'4주차'!$P$5:$S$406,3,FALSE)),"")</f>
        <v>5(라)</v>
      </c>
      <c r="CO152" s="1" t="str">
        <f>IFERROR(VLOOKUP($BM152,'4주차'!$P$5:$S$400,4,FALSE)," ")</f>
        <v>라이브</v>
      </c>
      <c r="CQ152" s="1">
        <f>수강생명단!$C148</f>
        <v>25113</v>
      </c>
      <c r="CR152" s="1">
        <f>수강생명단!C148</f>
        <v>25113</v>
      </c>
      <c r="CS152" s="1" t="str">
        <f>IFERROR(IF(VLOOKUP($BS152,'4주차'!$V$5:$X$406,3,FALSE)="","",VLOOKUP($BS152,'4주차'!$V$5:$X$406,3,FALSE)),"")</f>
        <v>16(라)</v>
      </c>
      <c r="CV152" s="1">
        <v>145</v>
      </c>
      <c r="CW152" s="1" t="str">
        <f>수강생명단!D148</f>
        <v>우병찬</v>
      </c>
      <c r="CX152" s="1" t="str">
        <f>IFERROR(VLOOKUP($BX152,'5주차'!$B$5:$D$400,2,FALSE),"불참")</f>
        <v>20(라)</v>
      </c>
      <c r="CY152" s="1" t="str">
        <f>IFERROR(VLOOKUP($AY152,'5주차'!$B$5:$D$400,3,FALSE),"불참")</f>
        <v>라이브</v>
      </c>
      <c r="DA152" s="1">
        <v>145</v>
      </c>
      <c r="DB152" s="1" t="str">
        <f>수강생명단!D148</f>
        <v>우병찬</v>
      </c>
      <c r="DC152" s="1" t="str">
        <f>IFERROR(VLOOKUP($CC152,'5주차'!$G$5:$I$400,2,FALSE),"불참")</f>
        <v>불참</v>
      </c>
      <c r="DD152" s="1" t="str">
        <f>IFERROR(VLOOKUP($CC152,'5주차'!$G$5:$I$400,3,FALSE),"불참")</f>
        <v>불참</v>
      </c>
      <c r="DF152" s="1">
        <v>145</v>
      </c>
      <c r="DG152" s="1" t="str">
        <f>수강생명단!D148</f>
        <v>우병찬</v>
      </c>
      <c r="DH152" s="1" t="str">
        <f>IFERROR(VLOOKUP($CH152,'5주차'!$V$5:$X$400,2,FALSE),"불참")</f>
        <v>불참</v>
      </c>
      <c r="DI152" s="1" t="str">
        <f>IFERROR(VLOOKUP($BI152,'5주차'!$V$5:$X$400,3,FALSE),"불참")</f>
        <v>불참</v>
      </c>
      <c r="DK152" s="1">
        <v>145</v>
      </c>
      <c r="DL152" s="1" t="str">
        <f>수강생명단!D148</f>
        <v>우병찬</v>
      </c>
      <c r="DM152" s="1" t="str">
        <f>IFERROR(VLOOKUP($CM152,'5주차'!$AA$5:$AC$400,2,FALSE),"불참")</f>
        <v>불참</v>
      </c>
      <c r="DN152" s="1" t="str">
        <f>IFERROR(VLOOKUP($CM152,'5주차'!$AA$5:$AC$400,3,FALSE),"불참")</f>
        <v>불참</v>
      </c>
      <c r="DP152" s="1">
        <v>145</v>
      </c>
      <c r="DQ152" s="1" t="str">
        <f>수강생명단!D148</f>
        <v>우병찬</v>
      </c>
      <c r="DR152" s="1" t="str">
        <f>IFERROR(VLOOKUP(#REF!,'5주차'!$AF$5:$AH$400,2,FALSE),"불참")</f>
        <v>불참</v>
      </c>
      <c r="DS152" s="1" t="str">
        <f>IFERROR(VLOOKUP(#REF!,'5주차'!$AF$5:$AH$400,3,FALSE),"불참")</f>
        <v>불참</v>
      </c>
      <c r="DU152" s="1">
        <v>145</v>
      </c>
      <c r="DV152" s="1">
        <f>수강생명단!C148</f>
        <v>25113</v>
      </c>
      <c r="DW152" s="1" t="str">
        <f>IFERROR(VLOOKUP($DV152,'5주차'!$AK$5:$AL$400,2,FALSE),"불참")</f>
        <v>불참</v>
      </c>
      <c r="DX152" s="1" t="str">
        <f>IFERROR(VLOOKUP($DV152,'5주차'!$AK$5:$AL$400,2,FALSE),"불참")</f>
        <v>불참</v>
      </c>
    </row>
    <row r="153" spans="1:128" ht="21.95" customHeight="1" x14ac:dyDescent="0.15">
      <c r="A153" s="1">
        <f>수강생명단!$C149</f>
        <v>45088</v>
      </c>
      <c r="B153" s="1" t="str">
        <f>수강생명단!D149</f>
        <v>우지원</v>
      </c>
      <c r="C153" s="1">
        <f>IFERROR(IF(VLOOKUP($A153,'1주차'!$A$5:$D$393,3,FALSE)="","",VLOOKUP($A153,'1주차'!$A$5:$D$393,3,FALSE)),"")</f>
        <v>55</v>
      </c>
      <c r="D153" s="1" t="str">
        <f>IFERROR(IF(VLOOKUP($Q153,'1주차'!$A$5:$D$393,4,FALSE)="","",VLOOKUP($B153,'1주차'!$Q$5:$S$393,3,FALSE)),"")</f>
        <v/>
      </c>
      <c r="F153" s="1">
        <f>수강생명단!C149</f>
        <v>45088</v>
      </c>
      <c r="G153" s="1" t="str">
        <f>수강생명단!D149</f>
        <v>우지원</v>
      </c>
      <c r="H153" s="1">
        <f>IFERROR(IF(VLOOKUP($F153,'1주차'!$F$5:$I$393,3,FALSE)="","",VLOOKUP($F153,'1주차'!$F$5:$I$393,3,FALSE)),"")</f>
        <v>65</v>
      </c>
      <c r="I153" s="1" t="str">
        <f>IFERROR(IF(VLOOKUP($Q153,'1주차'!$F$5:$I$393,3,FALSE)="","",VLOOKUP($B153,'1주차'!$Q$5:$S$393,3,FALSE)),"")</f>
        <v/>
      </c>
      <c r="K153" s="1">
        <f>수강생명단!C149</f>
        <v>45088</v>
      </c>
      <c r="L153" s="1" t="str">
        <f>수강생명단!D149</f>
        <v>우지원</v>
      </c>
      <c r="M153" s="1">
        <f>IFERROR(IF(VLOOKUP($K153,'1주차'!$K$5:$N$393,3,FALSE)="","",VLOOKUP($K153,'1주차'!$K$5:$N$393,3,FALSE)),"")</f>
        <v>50</v>
      </c>
      <c r="N153" s="1" t="str">
        <f>IFERROR(IF(VLOOKUP($Q153,'1주차'!$N$5:$KQ$393,3,FALSE)="","",VLOOKUP($B153,'1주차'!$Q$5:$S$393,3,FALSE)),"")</f>
        <v/>
      </c>
      <c r="P153" s="1">
        <f>수강생명단!C149</f>
        <v>45088</v>
      </c>
      <c r="Q153" s="1" t="str">
        <f>수강생명단!D149</f>
        <v>우지원</v>
      </c>
      <c r="R153" s="1">
        <f>IFERROR(IF(VLOOKUP($P153,'1주차'!$P$5:$S$393,3,FALSE)="","",VLOOKUP($P153,'1주차'!$P$5:$S$393,3,FALSE)),"")</f>
        <v>30</v>
      </c>
      <c r="S153" s="1">
        <f>IFERROR(IF(VLOOKUP($P153,'1주차'!$P$5:$S$393,4,FALSE)="","",VLOOKUP($P153,'1주차'!$P$5:$S$393,4,FALSE)),"")</f>
        <v>70</v>
      </c>
      <c r="U153" s="1">
        <f>수강생명단!C149</f>
        <v>45088</v>
      </c>
      <c r="V153" s="1" t="str">
        <f>수강생명단!D149</f>
        <v>우지원</v>
      </c>
      <c r="Z153" s="1">
        <f>수강생명단!$C149</f>
        <v>45088</v>
      </c>
      <c r="AA153" s="1" t="str">
        <f>수강생명단!D149</f>
        <v>우지원</v>
      </c>
      <c r="AB153" s="1">
        <f>IFERROR(IF(VLOOKUP($A153,'2주차'!$A$5:$D$406,3,FALSE)="","",VLOOKUP($A153,'2주차'!$A$5:$D$406,3,FALSE)),"")</f>
        <v>40</v>
      </c>
      <c r="AC153" s="1">
        <f>IFERROR(VLOOKUP($Z153,'2주차'!$A$5:$D$400,4,FALSE)," ")</f>
        <v>60</v>
      </c>
      <c r="AE153" s="1">
        <f>수강생명단!$C149</f>
        <v>45088</v>
      </c>
      <c r="AF153" s="1" t="str">
        <f>수강생명단!D149</f>
        <v>우지원</v>
      </c>
      <c r="AG153" s="1">
        <f>IFERROR(IF(VLOOKUP($AE153,'2주차'!$F$5:$I$406,3,FALSE)="","",VLOOKUP($F153,'2주차'!$F$5:$I$406,3,FALSE)),"")</f>
        <v>35</v>
      </c>
      <c r="AH153" s="1">
        <f>IFERROR(VLOOKUP($AE153,'2주차'!$F$5:$I$400,4,FALSE)," ")</f>
        <v>40</v>
      </c>
      <c r="AJ153" s="1">
        <f>수강생명단!$C149</f>
        <v>45088</v>
      </c>
      <c r="AK153" s="1" t="str">
        <f>수강생명단!D149</f>
        <v>우지원</v>
      </c>
      <c r="AL153" s="1">
        <f>IFERROR(IF(VLOOKUP($AJ153,'2주차'!$U$5:$X$406,3,FALSE)="","",VLOOKUP($F153,'2주차'!$U$5:$X$406,3,FALSE)),"")</f>
        <v>50</v>
      </c>
      <c r="AM153" s="1">
        <f>IFERROR(VLOOKUP($AJ153,'2주차'!$U$5:$X$400,4,FALSE)," ")</f>
        <v>70</v>
      </c>
      <c r="AO153" s="1">
        <f>수강생명단!$C149</f>
        <v>45088</v>
      </c>
      <c r="AP153" s="1" t="str">
        <f>수강생명단!D149</f>
        <v>우지원</v>
      </c>
      <c r="AQ153" s="1">
        <f>IFERROR(IF(VLOOKUP($AO153,'2주차'!$Z$5:$AC$406,3,FALSE)="","",VLOOKUP($AO153,'2주차'!$Z$5:$AC$406,3,FALSE)),"")</f>
        <v>40</v>
      </c>
      <c r="AR153" s="1">
        <f>IFERROR(VLOOKUP($AO153,'2주차'!$Z$5:$AC$400,4,FALSE)," ")</f>
        <v>60</v>
      </c>
      <c r="AT153" s="1">
        <f>수강생명단!$C149</f>
        <v>45088</v>
      </c>
      <c r="AU153" s="1">
        <f>수강생명단!C149</f>
        <v>45088</v>
      </c>
      <c r="AV153" s="1">
        <f>IFERROR(IF(VLOOKUP($AU153,'2주차'!$AF$5:$AI$406,3,FALSE)="","",VLOOKUP($AU153,'2주차'!$AF$5:$AI$406,3,FALSE)),"")</f>
        <v>61</v>
      </c>
      <c r="AX153" s="1">
        <f>수강생명단!$C149</f>
        <v>45088</v>
      </c>
      <c r="AY153" s="1" t="str">
        <f>수강생명단!D149</f>
        <v>우지원</v>
      </c>
      <c r="AZ153" s="1" t="str">
        <f>IFERROR(IF(VLOOKUP($A153,'3주차'!$A$5:$D$406,3,FALSE)="","",VLOOKUP($A153,'3주차'!$A$5:$D$406,3,FALSE)),"")</f>
        <v/>
      </c>
      <c r="BA153" s="1" t="str">
        <f>IFERROR(VLOOKUP($Z153,'3주차'!$A$5:$D$400,4,FALSE)," ")</f>
        <v xml:space="preserve"> </v>
      </c>
      <c r="BC153" s="1">
        <f>수강생명단!$C149</f>
        <v>45088</v>
      </c>
      <c r="BD153" s="1" t="str">
        <f>수강생명단!D149</f>
        <v>우지원</v>
      </c>
      <c r="BE153" s="1">
        <f>IFERROR(IF(VLOOKUP($BC153,'3주차'!$F$5:$I$406,3,FALSE)="","",VLOOKUP($F153,'3주차'!$F$5:$I$406,3,FALSE)),"")</f>
        <v>50</v>
      </c>
      <c r="BF153" s="1">
        <f>IFERROR(VLOOKUP($BC153,'3주차'!$F$5:$I$400,4,FALSE)," ")</f>
        <v>70</v>
      </c>
      <c r="BH153" s="1">
        <f>수강생명단!$C149</f>
        <v>45088</v>
      </c>
      <c r="BI153" s="1" t="str">
        <f>수강생명단!D149</f>
        <v>우지원</v>
      </c>
      <c r="BJ153" s="1">
        <f>IFERROR(IF(VLOOKUP($BH153,'3주차'!$K$5:$N$406,3,FALSE)="","",VLOOKUP($AJ153,'3주차'!$K$5:$XN$406,3,FALSE)),"")</f>
        <v>45</v>
      </c>
      <c r="BK153" s="1">
        <f>IFERROR(VLOOKUP($BH153,'3주차'!$K$5:$N$400,4,FALSE)," ")</f>
        <v>40</v>
      </c>
      <c r="BM153" s="1">
        <f>수강생명단!$C149</f>
        <v>45088</v>
      </c>
      <c r="BN153" s="1" t="str">
        <f>수강생명단!D149</f>
        <v>우지원</v>
      </c>
      <c r="BO153" s="1">
        <f>IFERROR(IF(VLOOKUP($BM153,'3주차'!$P$5:$S$406,3,FALSE)="","",VLOOKUP($BM153,'3주차'!$P$5:$S$406,3,FALSE)),"")</f>
        <v>35</v>
      </c>
      <c r="BP153" s="1">
        <f>IFERROR(VLOOKUP($BM153,'3주차'!$P$5:$S$400,4,FALSE)," ")</f>
        <v>80</v>
      </c>
      <c r="BR153" s="1">
        <f>수강생명단!$C149</f>
        <v>45088</v>
      </c>
      <c r="BS153" s="1">
        <f>수강생명단!C149</f>
        <v>45088</v>
      </c>
      <c r="BT153" s="1">
        <f>IFERROR(IF(VLOOKUP($BS153,'3주차'!$V$5:$X$406,3,FALSE)="","",VLOOKUP($BS153,'3주차'!$V$5:$X$406,3,FALSE)),"")</f>
        <v>60</v>
      </c>
      <c r="BW153" s="1">
        <f>수강생명단!$C149</f>
        <v>45088</v>
      </c>
      <c r="BX153" s="1" t="str">
        <f>수강생명단!D149</f>
        <v>우지원</v>
      </c>
      <c r="BY153" s="1" t="str">
        <f>IFERROR(IF(VLOOKUP($A153,'4주차'!$A$5:$D$406,3,FALSE)="","",VLOOKUP($A153,'4주차'!$A$5:$D$406,3,FALSE)),"")</f>
        <v>45(라)</v>
      </c>
      <c r="BZ153" s="1" t="str">
        <f>IFERROR(VLOOKUP($Z153,'4주차'!$A$5:$D$400,4,FALSE)," ")</f>
        <v>라이브</v>
      </c>
      <c r="CB153" s="1">
        <f>수강생명단!$C149</f>
        <v>45088</v>
      </c>
      <c r="CC153" s="1" t="str">
        <f>수강생명단!D149</f>
        <v>우지원</v>
      </c>
      <c r="CD153" s="1">
        <f>IFERROR(IF(VLOOKUP($BC153,'4주차'!$F$5:$I$406,3,FALSE)="","",VLOOKUP($F153,'4주차'!$F$5:$I$406,3,FALSE)),"")</f>
        <v>45</v>
      </c>
      <c r="CE153" s="1">
        <f>IFERROR(VLOOKUP($BC153,'4주차'!$F$5:$I$400,4,FALSE)," ")</f>
        <v>30</v>
      </c>
      <c r="CG153" s="1">
        <f>수강생명단!$C149</f>
        <v>45088</v>
      </c>
      <c r="CH153" s="1" t="str">
        <f>수강생명단!D149</f>
        <v>우지원</v>
      </c>
      <c r="CI153" s="1">
        <f>IFERROR(IF(VLOOKUP($BH153,'4주차'!$K$5:$N$406,3,FALSE)="","",VLOOKUP($AJ153,'4주차'!$K$5:$WU$406,3,FALSE)),"")</f>
        <v>40</v>
      </c>
      <c r="CJ153" s="1">
        <f>IFERROR(VLOOKUP($BH153,'4주차'!$K$5:$N$400,4,FALSE)," ")</f>
        <v>70</v>
      </c>
      <c r="CL153" s="1">
        <f>수강생명단!$C149</f>
        <v>45088</v>
      </c>
      <c r="CM153" s="1" t="str">
        <f>수강생명단!D149</f>
        <v>우지원</v>
      </c>
      <c r="CN153" s="1" t="str">
        <f>IFERROR(IF(VLOOKUP($BM153,'4주차'!$P$5:$S$406,3,FALSE)="","",VLOOKUP($BM153,'4주차'!$P$5:$S$406,3,FALSE)),"")</f>
        <v/>
      </c>
      <c r="CO153" s="1" t="str">
        <f>IFERROR(VLOOKUP($BM153,'4주차'!$P$5:$S$400,4,FALSE)," ")</f>
        <v xml:space="preserve"> </v>
      </c>
      <c r="CQ153" s="1">
        <f>수강생명단!$C149</f>
        <v>45088</v>
      </c>
      <c r="CR153" s="1">
        <f>수강생명단!C149</f>
        <v>45088</v>
      </c>
      <c r="CS153" s="1">
        <f>IFERROR(IF(VLOOKUP($BS153,'4주차'!$V$5:$X$406,3,FALSE)="","",VLOOKUP($BS153,'4주차'!$V$5:$X$406,3,FALSE)),"")</f>
        <v>63</v>
      </c>
      <c r="CV153" s="1">
        <v>146</v>
      </c>
      <c r="CW153" s="1" t="str">
        <f>수강생명단!D149</f>
        <v>우지원</v>
      </c>
      <c r="CX153" s="1" t="str">
        <f>IFERROR(VLOOKUP($BX153,'5주차'!$B$5:$D$400,2,FALSE),"불참")</f>
        <v>45(라)</v>
      </c>
      <c r="CY153" s="1" t="str">
        <f>IFERROR(VLOOKUP($AY153,'5주차'!$B$5:$D$400,3,FALSE),"불참")</f>
        <v>라이브</v>
      </c>
      <c r="DA153" s="1">
        <v>146</v>
      </c>
      <c r="DB153" s="1" t="str">
        <f>수강생명단!D149</f>
        <v>우지원</v>
      </c>
      <c r="DC153" s="1" t="str">
        <f>IFERROR(VLOOKUP($CC153,'5주차'!$G$5:$I$400,2,FALSE),"불참")</f>
        <v>불참</v>
      </c>
      <c r="DD153" s="1" t="str">
        <f>IFERROR(VLOOKUP($CC153,'5주차'!$G$5:$I$400,3,FALSE),"불참")</f>
        <v>불참</v>
      </c>
      <c r="DF153" s="1">
        <v>146</v>
      </c>
      <c r="DG153" s="1" t="str">
        <f>수강생명단!D149</f>
        <v>우지원</v>
      </c>
      <c r="DH153" s="1" t="str">
        <f>IFERROR(VLOOKUP($CH153,'5주차'!$V$5:$X$400,2,FALSE),"불참")</f>
        <v>불참</v>
      </c>
      <c r="DI153" s="1" t="str">
        <f>IFERROR(VLOOKUP($BI153,'5주차'!$V$5:$X$400,3,FALSE),"불참")</f>
        <v>불참</v>
      </c>
      <c r="DK153" s="1">
        <v>146</v>
      </c>
      <c r="DL153" s="1" t="str">
        <f>수강생명단!D149</f>
        <v>우지원</v>
      </c>
      <c r="DM153" s="1" t="str">
        <f>IFERROR(VLOOKUP($CM153,'5주차'!$AA$5:$AC$400,2,FALSE),"불참")</f>
        <v>불참</v>
      </c>
      <c r="DN153" s="1" t="str">
        <f>IFERROR(VLOOKUP($CM153,'5주차'!$AA$5:$AC$400,3,FALSE),"불참")</f>
        <v>불참</v>
      </c>
      <c r="DP153" s="1">
        <v>146</v>
      </c>
      <c r="DQ153" s="1" t="str">
        <f>수강생명단!D149</f>
        <v>우지원</v>
      </c>
      <c r="DR153" s="1" t="str">
        <f>IFERROR(VLOOKUP(#REF!,'5주차'!$AF$5:$AH$400,2,FALSE),"불참")</f>
        <v>불참</v>
      </c>
      <c r="DS153" s="1" t="str">
        <f>IFERROR(VLOOKUP(#REF!,'5주차'!$AF$5:$AH$400,3,FALSE),"불참")</f>
        <v>불참</v>
      </c>
      <c r="DU153" s="1">
        <v>146</v>
      </c>
      <c r="DV153" s="1">
        <f>수강생명단!C149</f>
        <v>45088</v>
      </c>
      <c r="DW153" s="1" t="str">
        <f>IFERROR(VLOOKUP($DV153,'5주차'!$AK$5:$AL$400,2,FALSE),"불참")</f>
        <v>불참</v>
      </c>
      <c r="DX153" s="1" t="str">
        <f>IFERROR(VLOOKUP($DV153,'5주차'!$AK$5:$AL$400,2,FALSE),"불참")</f>
        <v>불참</v>
      </c>
    </row>
    <row r="154" spans="1:128" ht="21.95" customHeight="1" x14ac:dyDescent="0.15">
      <c r="A154" s="1">
        <f>수강생명단!$C150</f>
        <v>28686</v>
      </c>
      <c r="B154" s="1" t="str">
        <f>수강생명단!D150</f>
        <v>원예정</v>
      </c>
      <c r="C154" s="1">
        <f>IFERROR(IF(VLOOKUP($A154,'1주차'!$A$5:$D$393,3,FALSE)="","",VLOOKUP($A154,'1주차'!$A$5:$D$393,3,FALSE)),"")</f>
        <v>90</v>
      </c>
      <c r="D154" s="1" t="str">
        <f>IFERROR(IF(VLOOKUP($Q154,'1주차'!$A$5:$D$393,4,FALSE)="","",VLOOKUP($B154,'1주차'!$Q$5:$S$393,3,FALSE)),"")</f>
        <v/>
      </c>
      <c r="F154" s="1">
        <f>수강생명단!C150</f>
        <v>28686</v>
      </c>
      <c r="G154" s="1" t="str">
        <f>수강생명단!D150</f>
        <v>원예정</v>
      </c>
      <c r="H154" s="1">
        <f>IFERROR(IF(VLOOKUP($F154,'1주차'!$F$5:$I$393,3,FALSE)="","",VLOOKUP($F154,'1주차'!$F$5:$I$393,3,FALSE)),"")</f>
        <v>85</v>
      </c>
      <c r="I154" s="1" t="str">
        <f>IFERROR(IF(VLOOKUP($Q154,'1주차'!$F$5:$I$393,3,FALSE)="","",VLOOKUP($B154,'1주차'!$Q$5:$S$393,3,FALSE)),"")</f>
        <v/>
      </c>
      <c r="K154" s="1">
        <f>수강생명단!C150</f>
        <v>28686</v>
      </c>
      <c r="L154" s="1" t="str">
        <f>수강생명단!D150</f>
        <v>원예정</v>
      </c>
      <c r="M154" s="1">
        <f>IFERROR(IF(VLOOKUP($K154,'1주차'!$K$5:$N$393,3,FALSE)="","",VLOOKUP($K154,'1주차'!$K$5:$N$393,3,FALSE)),"")</f>
        <v>90</v>
      </c>
      <c r="N154" s="1" t="str">
        <f>IFERROR(IF(VLOOKUP($Q154,'1주차'!$N$5:$KQ$393,3,FALSE)="","",VLOOKUP($B154,'1주차'!$Q$5:$S$393,3,FALSE)),"")</f>
        <v/>
      </c>
      <c r="P154" s="1">
        <f>수강생명단!C150</f>
        <v>28686</v>
      </c>
      <c r="Q154" s="1" t="str">
        <f>수강생명단!D150</f>
        <v>원예정</v>
      </c>
      <c r="R154" s="1">
        <f>IFERROR(IF(VLOOKUP($P154,'1주차'!$P$5:$S$393,3,FALSE)="","",VLOOKUP($P154,'1주차'!$P$5:$S$393,3,FALSE)),"")</f>
        <v>85</v>
      </c>
      <c r="S154" s="1">
        <f>IFERROR(IF(VLOOKUP($P154,'1주차'!$P$5:$S$393,4,FALSE)="","",VLOOKUP($P154,'1주차'!$P$5:$S$393,4,FALSE)),"")</f>
        <v>90</v>
      </c>
      <c r="U154" s="1">
        <f>수강생명단!C150</f>
        <v>28686</v>
      </c>
      <c r="V154" s="1" t="str">
        <f>수강생명단!D150</f>
        <v>원예정</v>
      </c>
      <c r="Z154" s="1">
        <f>수강생명단!$C150</f>
        <v>28686</v>
      </c>
      <c r="AA154" s="1" t="str">
        <f>수강생명단!D150</f>
        <v>원예정</v>
      </c>
      <c r="AB154" s="1">
        <f>IFERROR(IF(VLOOKUP($A154,'2주차'!$A$5:$D$406,3,FALSE)="","",VLOOKUP($A154,'2주차'!$A$5:$D$406,3,FALSE)),"")</f>
        <v>85</v>
      </c>
      <c r="AC154" s="1">
        <f>IFERROR(VLOOKUP($Z154,'2주차'!$A$5:$D$400,4,FALSE)," ")</f>
        <v>80</v>
      </c>
      <c r="AE154" s="1">
        <f>수강생명단!$C150</f>
        <v>28686</v>
      </c>
      <c r="AF154" s="1" t="str">
        <f>수강생명단!D150</f>
        <v>원예정</v>
      </c>
      <c r="AG154" s="1">
        <f>IFERROR(IF(VLOOKUP($AE154,'2주차'!$F$5:$I$406,3,FALSE)="","",VLOOKUP($F154,'2주차'!$F$5:$I$406,3,FALSE)),"")</f>
        <v>90</v>
      </c>
      <c r="AH154" s="1">
        <f>IFERROR(VLOOKUP($AE154,'2주차'!$F$5:$I$400,4,FALSE)," ")</f>
        <v>80</v>
      </c>
      <c r="AJ154" s="1">
        <f>수강생명단!$C150</f>
        <v>28686</v>
      </c>
      <c r="AK154" s="1" t="str">
        <f>수강생명단!D150</f>
        <v>원예정</v>
      </c>
      <c r="AL154" s="1">
        <f>IFERROR(IF(VLOOKUP($AJ154,'2주차'!$U$5:$X$406,3,FALSE)="","",VLOOKUP($F154,'2주차'!$U$5:$X$406,3,FALSE)),"")</f>
        <v>60</v>
      </c>
      <c r="AM154" s="1">
        <f>IFERROR(VLOOKUP($AJ154,'2주차'!$U$5:$X$400,4,FALSE)," ")</f>
        <v>80</v>
      </c>
      <c r="AO154" s="1">
        <f>수강생명단!$C150</f>
        <v>28686</v>
      </c>
      <c r="AP154" s="1" t="str">
        <f>수강생명단!D150</f>
        <v>원예정</v>
      </c>
      <c r="AQ154" s="1">
        <f>IFERROR(IF(VLOOKUP($AO154,'2주차'!$Z$5:$AC$406,3,FALSE)="","",VLOOKUP($AO154,'2주차'!$Z$5:$AC$406,3,FALSE)),"")</f>
        <v>60</v>
      </c>
      <c r="AR154" s="1">
        <f>IFERROR(VLOOKUP($AO154,'2주차'!$Z$5:$AC$400,4,FALSE)," ")</f>
        <v>80</v>
      </c>
      <c r="AT154" s="1">
        <f>수강생명단!$C150</f>
        <v>28686</v>
      </c>
      <c r="AU154" s="1">
        <f>수강생명단!C150</f>
        <v>28686</v>
      </c>
      <c r="AV154" s="1">
        <f>IFERROR(IF(VLOOKUP($AU154,'2주차'!$AF$5:$AI$406,3,FALSE)="","",VLOOKUP($AU154,'2주차'!$AF$5:$AI$406,3,FALSE)),"")</f>
        <v>94</v>
      </c>
      <c r="AX154" s="1">
        <f>수강생명단!$C150</f>
        <v>28686</v>
      </c>
      <c r="AY154" s="1" t="str">
        <f>수강생명단!D150</f>
        <v>원예정</v>
      </c>
      <c r="AZ154" s="1">
        <f>IFERROR(IF(VLOOKUP($A154,'3주차'!$A$5:$D$406,3,FALSE)="","",VLOOKUP($A154,'3주차'!$A$5:$D$406,3,FALSE)),"")</f>
        <v>90</v>
      </c>
      <c r="BA154" s="1">
        <f>IFERROR(VLOOKUP($Z154,'3주차'!$A$5:$D$400,4,FALSE)," ")</f>
        <v>100</v>
      </c>
      <c r="BC154" s="1">
        <f>수강생명단!$C150</f>
        <v>28686</v>
      </c>
      <c r="BD154" s="1" t="str">
        <f>수강생명단!D150</f>
        <v>원예정</v>
      </c>
      <c r="BE154" s="1">
        <f>IFERROR(IF(VLOOKUP($BC154,'3주차'!$F$5:$I$406,3,FALSE)="","",VLOOKUP($F154,'3주차'!$F$5:$I$406,3,FALSE)),"")</f>
        <v>90</v>
      </c>
      <c r="BF154" s="1">
        <f>IFERROR(VLOOKUP($BC154,'3주차'!$F$5:$I$400,4,FALSE)," ")</f>
        <v>80</v>
      </c>
      <c r="BH154" s="1">
        <f>수강생명단!$C150</f>
        <v>28686</v>
      </c>
      <c r="BI154" s="1" t="str">
        <f>수강생명단!D150</f>
        <v>원예정</v>
      </c>
      <c r="BJ154" s="1">
        <f>IFERROR(IF(VLOOKUP($BH154,'3주차'!$K$5:$N$406,3,FALSE)="","",VLOOKUP($AJ154,'3주차'!$K$5:$XN$406,3,FALSE)),"")</f>
        <v>90</v>
      </c>
      <c r="BK154" s="1">
        <f>IFERROR(VLOOKUP($BH154,'3주차'!$K$5:$N$400,4,FALSE)," ")</f>
        <v>100</v>
      </c>
      <c r="BM154" s="1">
        <f>수강생명단!$C150</f>
        <v>28686</v>
      </c>
      <c r="BN154" s="1" t="str">
        <f>수강생명단!D150</f>
        <v>원예정</v>
      </c>
      <c r="BO154" s="1">
        <f>IFERROR(IF(VLOOKUP($BM154,'3주차'!$P$5:$S$406,3,FALSE)="","",VLOOKUP($BM154,'3주차'!$P$5:$S$406,3,FALSE)),"")</f>
        <v>70</v>
      </c>
      <c r="BP154" s="1">
        <f>IFERROR(VLOOKUP($BM154,'3주차'!$P$5:$S$400,4,FALSE)," ")</f>
        <v>80</v>
      </c>
      <c r="BR154" s="1">
        <f>수강생명단!$C150</f>
        <v>28686</v>
      </c>
      <c r="BS154" s="1">
        <f>수강생명단!C150</f>
        <v>28686</v>
      </c>
      <c r="BT154" s="1">
        <f>IFERROR(IF(VLOOKUP($BS154,'3주차'!$V$5:$X$406,3,FALSE)="","",VLOOKUP($BS154,'3주차'!$V$5:$X$406,3,FALSE)),"")</f>
        <v>92</v>
      </c>
      <c r="BW154" s="1">
        <f>수강생명단!$C150</f>
        <v>28686</v>
      </c>
      <c r="BX154" s="1" t="str">
        <f>수강생명단!D150</f>
        <v>원예정</v>
      </c>
      <c r="BY154" s="1">
        <f>IFERROR(IF(VLOOKUP($A154,'4주차'!$A$5:$D$406,3,FALSE)="","",VLOOKUP($A154,'4주차'!$A$5:$D$406,3,FALSE)),"")</f>
        <v>80</v>
      </c>
      <c r="BZ154" s="1">
        <f>IFERROR(VLOOKUP($Z154,'4주차'!$A$5:$D$400,4,FALSE)," ")</f>
        <v>90</v>
      </c>
      <c r="CB154" s="1">
        <f>수강생명단!$C150</f>
        <v>28686</v>
      </c>
      <c r="CC154" s="1" t="str">
        <f>수강생명단!D150</f>
        <v>원예정</v>
      </c>
      <c r="CD154" s="1">
        <f>IFERROR(IF(VLOOKUP($BC154,'4주차'!$F$5:$I$406,3,FALSE)="","",VLOOKUP($F154,'4주차'!$F$5:$I$406,3,FALSE)),"")</f>
        <v>80</v>
      </c>
      <c r="CE154" s="1">
        <f>IFERROR(VLOOKUP($BC154,'4주차'!$F$5:$I$400,4,FALSE)," ")</f>
        <v>100</v>
      </c>
      <c r="CG154" s="1">
        <f>수강생명단!$C150</f>
        <v>28686</v>
      </c>
      <c r="CH154" s="1" t="str">
        <f>수강생명단!D150</f>
        <v>원예정</v>
      </c>
      <c r="CI154" s="1">
        <f>IFERROR(IF(VLOOKUP($BH154,'4주차'!$K$5:$N$406,3,FALSE)="","",VLOOKUP($AJ154,'4주차'!$K$5:$WU$406,3,FALSE)),"")</f>
        <v>55</v>
      </c>
      <c r="CJ154" s="1">
        <f>IFERROR(VLOOKUP($BH154,'4주차'!$K$5:$N$400,4,FALSE)," ")</f>
        <v>70</v>
      </c>
      <c r="CL154" s="1">
        <f>수강생명단!$C150</f>
        <v>28686</v>
      </c>
      <c r="CM154" s="1" t="str">
        <f>수강생명단!D150</f>
        <v>원예정</v>
      </c>
      <c r="CN154" s="1" t="str">
        <f>IFERROR(IF(VLOOKUP($BM154,'4주차'!$P$5:$S$406,3,FALSE)="","",VLOOKUP($BM154,'4주차'!$P$5:$S$406,3,FALSE)),"")</f>
        <v/>
      </c>
      <c r="CO154" s="1" t="str">
        <f>IFERROR(VLOOKUP($BM154,'4주차'!$P$5:$S$400,4,FALSE)," ")</f>
        <v xml:space="preserve"> </v>
      </c>
      <c r="CQ154" s="1">
        <f>수강생명단!$C150</f>
        <v>28686</v>
      </c>
      <c r="CR154" s="1">
        <f>수강생명단!C150</f>
        <v>28686</v>
      </c>
      <c r="CS154" s="1">
        <f>IFERROR(IF(VLOOKUP($BS154,'4주차'!$V$5:$X$406,3,FALSE)="","",VLOOKUP($BS154,'4주차'!$V$5:$X$406,3,FALSE)),"")</f>
        <v>90</v>
      </c>
      <c r="CV154" s="1">
        <v>147</v>
      </c>
      <c r="CW154" s="1" t="str">
        <f>수강생명단!D150</f>
        <v>원예정</v>
      </c>
      <c r="CX154" s="1">
        <f>IFERROR(VLOOKUP($BX154,'5주차'!$B$5:$D$400,2,FALSE),"불참")</f>
        <v>80</v>
      </c>
      <c r="CY154" s="1">
        <f>IFERROR(VLOOKUP($AY154,'5주차'!$B$5:$D$400,3,FALSE),"불참")</f>
        <v>80</v>
      </c>
      <c r="DA154" s="1">
        <v>147</v>
      </c>
      <c r="DB154" s="1" t="str">
        <f>수강생명단!D150</f>
        <v>원예정</v>
      </c>
      <c r="DC154" s="1" t="str">
        <f>IFERROR(VLOOKUP($CC154,'5주차'!$G$5:$I$400,2,FALSE),"불참")</f>
        <v>불참</v>
      </c>
      <c r="DD154" s="1" t="str">
        <f>IFERROR(VLOOKUP($CC154,'5주차'!$G$5:$I$400,3,FALSE),"불참")</f>
        <v>불참</v>
      </c>
      <c r="DF154" s="1">
        <v>147</v>
      </c>
      <c r="DG154" s="1" t="str">
        <f>수강생명단!D150</f>
        <v>원예정</v>
      </c>
      <c r="DH154" s="1" t="str">
        <f>IFERROR(VLOOKUP($CH154,'5주차'!$V$5:$X$400,2,FALSE),"불참")</f>
        <v>불참</v>
      </c>
      <c r="DI154" s="1" t="str">
        <f>IFERROR(VLOOKUP($BI154,'5주차'!$V$5:$X$400,3,FALSE),"불참")</f>
        <v>불참</v>
      </c>
      <c r="DK154" s="1">
        <v>147</v>
      </c>
      <c r="DL154" s="1" t="str">
        <f>수강생명단!D150</f>
        <v>원예정</v>
      </c>
      <c r="DM154" s="1" t="str">
        <f>IFERROR(VLOOKUP($CM154,'5주차'!$AA$5:$AC$400,2,FALSE),"불참")</f>
        <v>불참</v>
      </c>
      <c r="DN154" s="1" t="str">
        <f>IFERROR(VLOOKUP($CM154,'5주차'!$AA$5:$AC$400,3,FALSE),"불참")</f>
        <v>불참</v>
      </c>
      <c r="DP154" s="1">
        <v>147</v>
      </c>
      <c r="DQ154" s="1" t="str">
        <f>수강생명단!D150</f>
        <v>원예정</v>
      </c>
      <c r="DR154" s="1" t="str">
        <f>IFERROR(VLOOKUP(#REF!,'5주차'!$AF$5:$AH$400,2,FALSE),"불참")</f>
        <v>불참</v>
      </c>
      <c r="DS154" s="1" t="str">
        <f>IFERROR(VLOOKUP(#REF!,'5주차'!$AF$5:$AH$400,3,FALSE),"불참")</f>
        <v>불참</v>
      </c>
      <c r="DU154" s="1">
        <v>147</v>
      </c>
      <c r="DV154" s="1">
        <f>수강생명단!C150</f>
        <v>28686</v>
      </c>
      <c r="DW154" s="1" t="str">
        <f>IFERROR(VLOOKUP($DV154,'5주차'!$AK$5:$AL$400,2,FALSE),"불참")</f>
        <v>불참</v>
      </c>
      <c r="DX154" s="1" t="str">
        <f>IFERROR(VLOOKUP($DV154,'5주차'!$AK$5:$AL$400,2,FALSE),"불참")</f>
        <v>불참</v>
      </c>
    </row>
    <row r="155" spans="1:128" ht="21.95" customHeight="1" x14ac:dyDescent="0.15">
      <c r="A155" s="1">
        <f>수강생명단!$C151</f>
        <v>26713</v>
      </c>
      <c r="B155" s="1" t="str">
        <f>수강생명단!D151</f>
        <v>유다경</v>
      </c>
      <c r="C155" s="1">
        <f>IFERROR(IF(VLOOKUP($A155,'1주차'!$A$5:$D$393,3,FALSE)="","",VLOOKUP($A155,'1주차'!$A$5:$D$393,3,FALSE)),"")</f>
        <v>85</v>
      </c>
      <c r="D155" s="1" t="str">
        <f>IFERROR(IF(VLOOKUP($Q155,'1주차'!$A$5:$D$393,4,FALSE)="","",VLOOKUP($B155,'1주차'!$Q$5:$S$393,3,FALSE)),"")</f>
        <v/>
      </c>
      <c r="F155" s="1">
        <f>수강생명단!C151</f>
        <v>26713</v>
      </c>
      <c r="G155" s="1" t="str">
        <f>수강생명단!D151</f>
        <v>유다경</v>
      </c>
      <c r="H155" s="1">
        <f>IFERROR(IF(VLOOKUP($F155,'1주차'!$F$5:$I$393,3,FALSE)="","",VLOOKUP($F155,'1주차'!$F$5:$I$393,3,FALSE)),"")</f>
        <v>70</v>
      </c>
      <c r="I155" s="1" t="str">
        <f>IFERROR(IF(VLOOKUP($Q155,'1주차'!$F$5:$I$393,3,FALSE)="","",VLOOKUP($B155,'1주차'!$Q$5:$S$393,3,FALSE)),"")</f>
        <v/>
      </c>
      <c r="K155" s="1">
        <f>수강생명단!C151</f>
        <v>26713</v>
      </c>
      <c r="L155" s="1" t="str">
        <f>수강생명단!D151</f>
        <v>유다경</v>
      </c>
      <c r="M155" s="1">
        <f>IFERROR(IF(VLOOKUP($K155,'1주차'!$K$5:$N$393,3,FALSE)="","",VLOOKUP($K155,'1주차'!$K$5:$N$393,3,FALSE)),"")</f>
        <v>70</v>
      </c>
      <c r="N155" s="1" t="str">
        <f>IFERROR(IF(VLOOKUP($Q155,'1주차'!$N$5:$KQ$393,3,FALSE)="","",VLOOKUP($B155,'1주차'!$Q$5:$S$393,3,FALSE)),"")</f>
        <v/>
      </c>
      <c r="P155" s="1">
        <f>수강생명단!C151</f>
        <v>26713</v>
      </c>
      <c r="Q155" s="1" t="str">
        <f>수강생명단!D151</f>
        <v>유다경</v>
      </c>
      <c r="R155" s="1">
        <f>IFERROR(IF(VLOOKUP($P155,'1주차'!$P$5:$S$393,3,FALSE)="","",VLOOKUP($P155,'1주차'!$P$5:$S$393,3,FALSE)),"")</f>
        <v>60</v>
      </c>
      <c r="S155" s="1">
        <f>IFERROR(IF(VLOOKUP($P155,'1주차'!$P$5:$S$393,4,FALSE)="","",VLOOKUP($P155,'1주차'!$P$5:$S$393,4,FALSE)),"")</f>
        <v>70</v>
      </c>
      <c r="U155" s="1">
        <f>수강생명단!C151</f>
        <v>26713</v>
      </c>
      <c r="V155" s="1" t="str">
        <f>수강생명단!D151</f>
        <v>유다경</v>
      </c>
      <c r="Z155" s="1">
        <f>수강생명단!$C151</f>
        <v>26713</v>
      </c>
      <c r="AA155" s="1" t="str">
        <f>수강생명단!D151</f>
        <v>유다경</v>
      </c>
      <c r="AB155" s="1">
        <f>IFERROR(IF(VLOOKUP($A155,'2주차'!$A$5:$D$406,3,FALSE)="","",VLOOKUP($A155,'2주차'!$A$5:$D$406,3,FALSE)),"")</f>
        <v>75</v>
      </c>
      <c r="AC155" s="1">
        <f>IFERROR(VLOOKUP($Z155,'2주차'!$A$5:$D$400,4,FALSE)," ")</f>
        <v>90</v>
      </c>
      <c r="AE155" s="1">
        <f>수강생명단!$C151</f>
        <v>26713</v>
      </c>
      <c r="AF155" s="1" t="str">
        <f>수강생명단!D151</f>
        <v>유다경</v>
      </c>
      <c r="AG155" s="1">
        <f>IFERROR(IF(VLOOKUP($AE155,'2주차'!$F$5:$I$406,3,FALSE)="","",VLOOKUP($F155,'2주차'!$F$5:$I$406,3,FALSE)),"")</f>
        <v>75</v>
      </c>
      <c r="AH155" s="1">
        <f>IFERROR(VLOOKUP($AE155,'2주차'!$F$5:$I$400,4,FALSE)," ")</f>
        <v>80</v>
      </c>
      <c r="AJ155" s="1">
        <f>수강생명단!$C151</f>
        <v>26713</v>
      </c>
      <c r="AK155" s="1" t="str">
        <f>수강생명단!D151</f>
        <v>유다경</v>
      </c>
      <c r="AL155" s="1">
        <f>IFERROR(IF(VLOOKUP($AJ155,'2주차'!$U$5:$X$406,3,FALSE)="","",VLOOKUP($F155,'2주차'!$U$5:$X$406,3,FALSE)),"")</f>
        <v>40</v>
      </c>
      <c r="AM155" s="1">
        <f>IFERROR(VLOOKUP($AJ155,'2주차'!$U$5:$X$400,4,FALSE)," ")</f>
        <v>40</v>
      </c>
      <c r="AO155" s="1">
        <f>수강생명단!$C151</f>
        <v>26713</v>
      </c>
      <c r="AP155" s="1" t="str">
        <f>수강생명단!D151</f>
        <v>유다경</v>
      </c>
      <c r="AQ155" s="1">
        <f>IFERROR(IF(VLOOKUP($AO155,'2주차'!$Z$5:$AC$406,3,FALSE)="","",VLOOKUP($AO155,'2주차'!$Z$5:$AC$406,3,FALSE)),"")</f>
        <v>45</v>
      </c>
      <c r="AR155" s="1">
        <f>IFERROR(VLOOKUP($AO155,'2주차'!$Z$5:$AC$400,4,FALSE)," ")</f>
        <v>60</v>
      </c>
      <c r="AT155" s="1">
        <f>수강생명단!$C151</f>
        <v>26713</v>
      </c>
      <c r="AU155" s="1">
        <f>수강생명단!C151</f>
        <v>26713</v>
      </c>
      <c r="AV155" s="1">
        <f>IFERROR(IF(VLOOKUP($AU155,'2주차'!$AF$5:$AI$406,3,FALSE)="","",VLOOKUP($AU155,'2주차'!$AF$5:$AI$406,3,FALSE)),"")</f>
        <v>88</v>
      </c>
      <c r="AX155" s="1">
        <f>수강생명단!$C151</f>
        <v>26713</v>
      </c>
      <c r="AY155" s="1" t="str">
        <f>수강생명단!D151</f>
        <v>유다경</v>
      </c>
      <c r="AZ155" s="1">
        <f>IFERROR(IF(VLOOKUP($A155,'3주차'!$A$5:$D$406,3,FALSE)="","",VLOOKUP($A155,'3주차'!$A$5:$D$406,3,FALSE)),"")</f>
        <v>85</v>
      </c>
      <c r="BA155" s="1">
        <f>IFERROR(VLOOKUP($Z155,'3주차'!$A$5:$D$400,4,FALSE)," ")</f>
        <v>90</v>
      </c>
      <c r="BC155" s="1">
        <f>수강생명단!$C151</f>
        <v>26713</v>
      </c>
      <c r="BD155" s="1" t="str">
        <f>수강생명단!D151</f>
        <v>유다경</v>
      </c>
      <c r="BE155" s="1">
        <f>IFERROR(IF(VLOOKUP($BC155,'3주차'!$F$5:$I$406,3,FALSE)="","",VLOOKUP($F155,'3주차'!$F$5:$I$406,3,FALSE)),"")</f>
        <v>75</v>
      </c>
      <c r="BF155" s="1">
        <f>IFERROR(VLOOKUP($BC155,'3주차'!$F$5:$I$400,4,FALSE)," ")</f>
        <v>40</v>
      </c>
      <c r="BH155" s="1">
        <f>수강생명단!$C151</f>
        <v>26713</v>
      </c>
      <c r="BI155" s="1" t="str">
        <f>수강생명단!D151</f>
        <v>유다경</v>
      </c>
      <c r="BJ155" s="1">
        <f>IFERROR(IF(VLOOKUP($BH155,'3주차'!$K$5:$N$406,3,FALSE)="","",VLOOKUP($AJ155,'3주차'!$K$5:$XN$406,3,FALSE)),"")</f>
        <v>70</v>
      </c>
      <c r="BK155" s="1">
        <f>IFERROR(VLOOKUP($BH155,'3주차'!$K$5:$N$400,4,FALSE)," ")</f>
        <v>60</v>
      </c>
      <c r="BM155" s="1">
        <f>수강생명단!$C151</f>
        <v>26713</v>
      </c>
      <c r="BN155" s="1" t="str">
        <f>수강생명단!D151</f>
        <v>유다경</v>
      </c>
      <c r="BO155" s="1">
        <f>IFERROR(IF(VLOOKUP($BM155,'3주차'!$P$5:$S$406,3,FALSE)="","",VLOOKUP($BM155,'3주차'!$P$5:$S$406,3,FALSE)),"")</f>
        <v>30</v>
      </c>
      <c r="BP155" s="1">
        <f>IFERROR(VLOOKUP($BM155,'3주차'!$P$5:$S$400,4,FALSE)," ")</f>
        <v>60</v>
      </c>
      <c r="BR155" s="1">
        <f>수강생명단!$C151</f>
        <v>26713</v>
      </c>
      <c r="BS155" s="1">
        <f>수강생명단!C151</f>
        <v>26713</v>
      </c>
      <c r="BT155" s="1">
        <f>IFERROR(IF(VLOOKUP($BS155,'3주차'!$V$5:$X$406,3,FALSE)="","",VLOOKUP($BS155,'3주차'!$V$5:$X$406,3,FALSE)),"")</f>
        <v>82</v>
      </c>
      <c r="BW155" s="1">
        <f>수강생명단!$C151</f>
        <v>26713</v>
      </c>
      <c r="BX155" s="1" t="str">
        <f>수강생명단!D151</f>
        <v>유다경</v>
      </c>
      <c r="BY155" s="1">
        <f>IFERROR(IF(VLOOKUP($A155,'4주차'!$A$5:$D$406,3,FALSE)="","",VLOOKUP($A155,'4주차'!$A$5:$D$406,3,FALSE)),"")</f>
        <v>60</v>
      </c>
      <c r="BZ155" s="1">
        <f>IFERROR(VLOOKUP($Z155,'4주차'!$A$5:$D$400,4,FALSE)," ")</f>
        <v>50</v>
      </c>
      <c r="CB155" s="1">
        <f>수강생명단!$C151</f>
        <v>26713</v>
      </c>
      <c r="CC155" s="1" t="str">
        <f>수강생명단!D151</f>
        <v>유다경</v>
      </c>
      <c r="CD155" s="1">
        <f>IFERROR(IF(VLOOKUP($BC155,'4주차'!$F$5:$I$406,3,FALSE)="","",VLOOKUP($F155,'4주차'!$F$5:$I$406,3,FALSE)),"")</f>
        <v>70</v>
      </c>
      <c r="CE155" s="1">
        <f>IFERROR(VLOOKUP($BC155,'4주차'!$F$5:$I$400,4,FALSE)," ")</f>
        <v>70</v>
      </c>
      <c r="CG155" s="1">
        <f>수강생명단!$C151</f>
        <v>26713</v>
      </c>
      <c r="CH155" s="1" t="str">
        <f>수강생명단!D151</f>
        <v>유다경</v>
      </c>
      <c r="CI155" s="1">
        <f>IFERROR(IF(VLOOKUP($BH155,'4주차'!$K$5:$N$406,3,FALSE)="","",VLOOKUP($AJ155,'4주차'!$K$5:$WU$406,3,FALSE)),"")</f>
        <v>35</v>
      </c>
      <c r="CJ155" s="1">
        <f>IFERROR(VLOOKUP($BH155,'4주차'!$K$5:$N$400,4,FALSE)," ")</f>
        <v>40</v>
      </c>
      <c r="CL155" s="1">
        <f>수강생명단!$C151</f>
        <v>26713</v>
      </c>
      <c r="CM155" s="1" t="str">
        <f>수강생명단!D151</f>
        <v>유다경</v>
      </c>
      <c r="CN155" s="1">
        <f>IFERROR(IF(VLOOKUP($BM155,'4주차'!$P$5:$S$406,3,FALSE)="","",VLOOKUP($BM155,'4주차'!$P$5:$S$406,3,FALSE)),"")</f>
        <v>25</v>
      </c>
      <c r="CO155" s="1">
        <f>IFERROR(VLOOKUP($BM155,'4주차'!$P$5:$S$400,4,FALSE)," ")</f>
        <v>50</v>
      </c>
      <c r="CQ155" s="1">
        <f>수강생명단!$C151</f>
        <v>26713</v>
      </c>
      <c r="CR155" s="1">
        <f>수강생명단!C151</f>
        <v>26713</v>
      </c>
      <c r="CS155" s="1">
        <f>IFERROR(IF(VLOOKUP($BS155,'4주차'!$V$5:$X$406,3,FALSE)="","",VLOOKUP($BS155,'4주차'!$V$5:$X$406,3,FALSE)),"")</f>
        <v>79</v>
      </c>
      <c r="CV155" s="1">
        <v>148</v>
      </c>
      <c r="CW155" s="1" t="str">
        <f>수강생명단!D151</f>
        <v>유다경</v>
      </c>
      <c r="CX155" s="1">
        <f>IFERROR(VLOOKUP($BX155,'5주차'!$B$5:$D$400,2,FALSE),"불참")</f>
        <v>50</v>
      </c>
      <c r="CY155" s="1">
        <f>IFERROR(VLOOKUP($AY155,'5주차'!$B$5:$D$400,3,FALSE),"불참")</f>
        <v>50</v>
      </c>
      <c r="DA155" s="1">
        <v>148</v>
      </c>
      <c r="DB155" s="1" t="str">
        <f>수강생명단!D151</f>
        <v>유다경</v>
      </c>
      <c r="DC155" s="1" t="str">
        <f>IFERROR(VLOOKUP($CC155,'5주차'!$G$5:$I$400,2,FALSE),"불참")</f>
        <v>불참</v>
      </c>
      <c r="DD155" s="1" t="str">
        <f>IFERROR(VLOOKUP($CC155,'5주차'!$G$5:$I$400,3,FALSE),"불참")</f>
        <v>불참</v>
      </c>
      <c r="DF155" s="1">
        <v>148</v>
      </c>
      <c r="DG155" s="1" t="str">
        <f>수강생명단!D151</f>
        <v>유다경</v>
      </c>
      <c r="DH155" s="1" t="str">
        <f>IFERROR(VLOOKUP($CH155,'5주차'!$V$5:$X$400,2,FALSE),"불참")</f>
        <v>불참</v>
      </c>
      <c r="DI155" s="1" t="str">
        <f>IFERROR(VLOOKUP($BI155,'5주차'!$V$5:$X$400,3,FALSE),"불참")</f>
        <v>불참</v>
      </c>
      <c r="DK155" s="1">
        <v>148</v>
      </c>
      <c r="DL155" s="1" t="str">
        <f>수강생명단!D151</f>
        <v>유다경</v>
      </c>
      <c r="DM155" s="1" t="str">
        <f>IFERROR(VLOOKUP($CM155,'5주차'!$AA$5:$AC$400,2,FALSE),"불참")</f>
        <v>불참</v>
      </c>
      <c r="DN155" s="1" t="str">
        <f>IFERROR(VLOOKUP($CM155,'5주차'!$AA$5:$AC$400,3,FALSE),"불참")</f>
        <v>불참</v>
      </c>
      <c r="DP155" s="1">
        <v>148</v>
      </c>
      <c r="DQ155" s="1" t="str">
        <f>수강생명단!D151</f>
        <v>유다경</v>
      </c>
      <c r="DR155" s="1" t="str">
        <f>IFERROR(VLOOKUP(#REF!,'5주차'!$AF$5:$AH$400,2,FALSE),"불참")</f>
        <v>불참</v>
      </c>
      <c r="DS155" s="1" t="str">
        <f>IFERROR(VLOOKUP(#REF!,'5주차'!$AF$5:$AH$400,3,FALSE),"불참")</f>
        <v>불참</v>
      </c>
      <c r="DU155" s="1">
        <v>148</v>
      </c>
      <c r="DV155" s="1">
        <f>수강생명단!C151</f>
        <v>26713</v>
      </c>
      <c r="DW155" s="1" t="str">
        <f>IFERROR(VLOOKUP($DV155,'5주차'!$AK$5:$AL$400,2,FALSE),"불참")</f>
        <v>불참</v>
      </c>
      <c r="DX155" s="1" t="str">
        <f>IFERROR(VLOOKUP($DV155,'5주차'!$AK$5:$AL$400,2,FALSE),"불참")</f>
        <v>불참</v>
      </c>
    </row>
    <row r="156" spans="1:128" ht="21.95" customHeight="1" x14ac:dyDescent="0.15">
      <c r="A156" s="1">
        <f>수강생명단!$C152</f>
        <v>41512</v>
      </c>
      <c r="B156" s="1" t="str">
        <f>수강생명단!D152</f>
        <v>유서범</v>
      </c>
      <c r="C156" s="1" t="str">
        <f>IFERROR(IF(VLOOKUP($A156,'1주차'!$A$5:$D$393,3,FALSE)="","",VLOOKUP($A156,'1주차'!$A$5:$D$393,3,FALSE)),"")</f>
        <v>미수강</v>
      </c>
      <c r="D156" s="1" t="str">
        <f>IFERROR(IF(VLOOKUP($Q156,'1주차'!$A$5:$D$393,4,FALSE)="","",VLOOKUP($B156,'1주차'!$Q$5:$S$393,3,FALSE)),"")</f>
        <v/>
      </c>
      <c r="F156" s="1">
        <f>수강생명단!C152</f>
        <v>41512</v>
      </c>
      <c r="G156" s="1" t="str">
        <f>수강생명단!D152</f>
        <v>유서범</v>
      </c>
      <c r="H156" s="1" t="str">
        <f>IFERROR(IF(VLOOKUP($F156,'1주차'!$F$5:$I$393,3,FALSE)="","",VLOOKUP($F156,'1주차'!$F$5:$I$393,3,FALSE)),"")</f>
        <v>미수강</v>
      </c>
      <c r="I156" s="1" t="str">
        <f>IFERROR(IF(VLOOKUP($Q156,'1주차'!$F$5:$I$393,3,FALSE)="","",VLOOKUP($B156,'1주차'!$Q$5:$S$393,3,FALSE)),"")</f>
        <v/>
      </c>
      <c r="K156" s="1">
        <f>수강생명단!C152</f>
        <v>41512</v>
      </c>
      <c r="L156" s="1" t="str">
        <f>수강생명단!D152</f>
        <v>유서범</v>
      </c>
      <c r="M156" s="1" t="str">
        <f>IFERROR(IF(VLOOKUP($K156,'1주차'!$K$5:$N$393,3,FALSE)="","",VLOOKUP($K156,'1주차'!$K$5:$N$393,3,FALSE)),"")</f>
        <v>미수강</v>
      </c>
      <c r="N156" s="1" t="str">
        <f>IFERROR(IF(VLOOKUP($Q156,'1주차'!$N$5:$KQ$393,3,FALSE)="","",VLOOKUP($B156,'1주차'!$Q$5:$S$393,3,FALSE)),"")</f>
        <v/>
      </c>
      <c r="P156" s="1">
        <f>수강생명단!C152</f>
        <v>41512</v>
      </c>
      <c r="Q156" s="1" t="str">
        <f>수강생명단!D152</f>
        <v>유서범</v>
      </c>
      <c r="R156" s="1" t="str">
        <f>IFERROR(IF(VLOOKUP($P156,'1주차'!$P$5:$S$393,3,FALSE)="","",VLOOKUP($P156,'1주차'!$P$5:$S$393,3,FALSE)),"")</f>
        <v>미수강</v>
      </c>
      <c r="S156" s="1" t="str">
        <f>IFERROR(IF(VLOOKUP($P156,'1주차'!$P$5:$S$393,4,FALSE)="","",VLOOKUP($P156,'1주차'!$P$5:$S$393,4,FALSE)),"")</f>
        <v>미수강</v>
      </c>
      <c r="U156" s="1">
        <f>수강생명단!C152</f>
        <v>41512</v>
      </c>
      <c r="V156" s="1" t="str">
        <f>수강생명단!D152</f>
        <v>유서범</v>
      </c>
      <c r="Z156" s="1">
        <f>수강생명단!$C152</f>
        <v>41512</v>
      </c>
      <c r="AA156" s="1" t="str">
        <f>수강생명단!D152</f>
        <v>유서범</v>
      </c>
      <c r="AB156" s="1" t="str">
        <f>IFERROR(IF(VLOOKUP($A156,'2주차'!$A$5:$D$406,3,FALSE)="","",VLOOKUP($A156,'2주차'!$A$5:$D$406,3,FALSE)),"")</f>
        <v>미수강</v>
      </c>
      <c r="AC156" s="1" t="str">
        <f>IFERROR(VLOOKUP($Z156,'2주차'!$A$5:$D$400,4,FALSE)," ")</f>
        <v>미수강</v>
      </c>
      <c r="AE156" s="1">
        <f>수강생명단!$C152</f>
        <v>41512</v>
      </c>
      <c r="AF156" s="1" t="str">
        <f>수강생명단!D152</f>
        <v>유서범</v>
      </c>
      <c r="AG156" s="1" t="str">
        <f>IFERROR(IF(VLOOKUP($AE156,'2주차'!$F$5:$I$406,3,FALSE)="","",VLOOKUP($F156,'2주차'!$F$5:$I$406,3,FALSE)),"")</f>
        <v/>
      </c>
      <c r="AH156" s="1" t="str">
        <f>IFERROR(VLOOKUP($AE156,'2주차'!$F$5:$I$400,4,FALSE)," ")</f>
        <v xml:space="preserve"> </v>
      </c>
      <c r="AJ156" s="1">
        <f>수강생명단!$C152</f>
        <v>41512</v>
      </c>
      <c r="AK156" s="1" t="str">
        <f>수강생명단!D152</f>
        <v>유서범</v>
      </c>
      <c r="AL156" s="1">
        <f>IFERROR(IF(VLOOKUP($AJ156,'2주차'!$U$5:$X$406,3,FALSE)="","",VLOOKUP($F156,'2주차'!$U$5:$X$406,3,FALSE)),"")</f>
        <v>45</v>
      </c>
      <c r="AM156" s="1">
        <f>IFERROR(VLOOKUP($AJ156,'2주차'!$U$5:$X$400,4,FALSE)," ")</f>
        <v>50</v>
      </c>
      <c r="AO156" s="1">
        <f>수강생명단!$C152</f>
        <v>41512</v>
      </c>
      <c r="AP156" s="1" t="str">
        <f>수강생명단!D152</f>
        <v>유서범</v>
      </c>
      <c r="AQ156" s="1" t="str">
        <f>IFERROR(IF(VLOOKUP($AO156,'2주차'!$Z$5:$AC$406,3,FALSE)="","",VLOOKUP($AO156,'2주차'!$Z$5:$AC$406,3,FALSE)),"")</f>
        <v/>
      </c>
      <c r="AR156" s="1" t="str">
        <f>IFERROR(VLOOKUP($AO156,'2주차'!$Z$5:$AC$400,4,FALSE)," ")</f>
        <v xml:space="preserve"> </v>
      </c>
      <c r="AT156" s="1">
        <f>수강생명단!$C152</f>
        <v>41512</v>
      </c>
      <c r="AU156" s="1">
        <f>수강생명단!C152</f>
        <v>41512</v>
      </c>
      <c r="AV156" s="1">
        <f>IFERROR(IF(VLOOKUP($AU156,'2주차'!$AF$5:$AI$406,3,FALSE)="","",VLOOKUP($AU156,'2주차'!$AF$5:$AI$406,3,FALSE)),"")</f>
        <v>66</v>
      </c>
      <c r="AX156" s="1">
        <f>수강생명단!$C152</f>
        <v>41512</v>
      </c>
      <c r="AY156" s="1" t="str">
        <f>수강생명단!D152</f>
        <v>유서범</v>
      </c>
      <c r="AZ156" s="1" t="str">
        <f>IFERROR(IF(VLOOKUP($A156,'3주차'!$A$5:$D$406,3,FALSE)="","",VLOOKUP($A156,'3주차'!$A$5:$D$406,3,FALSE)),"")</f>
        <v/>
      </c>
      <c r="BA156" s="1" t="str">
        <f>IFERROR(VLOOKUP($Z156,'3주차'!$A$5:$D$400,4,FALSE)," ")</f>
        <v xml:space="preserve"> </v>
      </c>
      <c r="BC156" s="1">
        <f>수강생명단!$C152</f>
        <v>41512</v>
      </c>
      <c r="BD156" s="1" t="str">
        <f>수강생명단!D152</f>
        <v>유서범</v>
      </c>
      <c r="BE156" s="1">
        <f>IFERROR(IF(VLOOKUP($BC156,'3주차'!$F$5:$I$406,3,FALSE)="","",VLOOKUP($F156,'3주차'!$F$5:$I$406,3,FALSE)),"")</f>
        <v>30</v>
      </c>
      <c r="BF156" s="1">
        <f>IFERROR(VLOOKUP($BC156,'3주차'!$F$5:$I$400,4,FALSE)," ")</f>
        <v>100</v>
      </c>
      <c r="BH156" s="1">
        <f>수강생명단!$C152</f>
        <v>41512</v>
      </c>
      <c r="BI156" s="1" t="str">
        <f>수강생명단!D152</f>
        <v>유서범</v>
      </c>
      <c r="BJ156" s="1">
        <f>IFERROR(IF(VLOOKUP($BH156,'3주차'!$K$5:$N$406,3,FALSE)="","",VLOOKUP($AJ156,'3주차'!$K$5:$XN$406,3,FALSE)),"")</f>
        <v>65</v>
      </c>
      <c r="BK156" s="1">
        <f>IFERROR(VLOOKUP($BH156,'3주차'!$K$5:$N$400,4,FALSE)," ")</f>
        <v>80</v>
      </c>
      <c r="BM156" s="1">
        <f>수강생명단!$C152</f>
        <v>41512</v>
      </c>
      <c r="BN156" s="1" t="str">
        <f>수강생명단!D152</f>
        <v>유서범</v>
      </c>
      <c r="BO156" s="1" t="str">
        <f>IFERROR(IF(VLOOKUP($BM156,'3주차'!$P$5:$S$406,3,FALSE)="","",VLOOKUP($BM156,'3주차'!$P$5:$S$406,3,FALSE)),"")</f>
        <v/>
      </c>
      <c r="BP156" s="1" t="str">
        <f>IFERROR(VLOOKUP($BM156,'3주차'!$P$5:$S$400,4,FALSE)," ")</f>
        <v xml:space="preserve"> </v>
      </c>
      <c r="BR156" s="1">
        <f>수강생명단!$C152</f>
        <v>41512</v>
      </c>
      <c r="BS156" s="1">
        <f>수강생명단!C152</f>
        <v>41512</v>
      </c>
      <c r="BT156" s="1">
        <f>IFERROR(IF(VLOOKUP($BS156,'3주차'!$V$5:$X$406,3,FALSE)="","",VLOOKUP($BS156,'3주차'!$V$5:$X$406,3,FALSE)),"")</f>
        <v>66</v>
      </c>
      <c r="BW156" s="1">
        <f>수강생명단!$C152</f>
        <v>41512</v>
      </c>
      <c r="BX156" s="1" t="str">
        <f>수강생명단!D152</f>
        <v>유서범</v>
      </c>
      <c r="BY156" s="1" t="str">
        <f>IFERROR(IF(VLOOKUP($A156,'4주차'!$A$5:$D$406,3,FALSE)="","",VLOOKUP($A156,'4주차'!$A$5:$D$406,3,FALSE)),"")</f>
        <v/>
      </c>
      <c r="BZ156" s="1" t="str">
        <f>IFERROR(VLOOKUP($Z156,'4주차'!$A$5:$D$400,4,FALSE)," ")</f>
        <v xml:space="preserve"> </v>
      </c>
      <c r="CB156" s="1">
        <f>수강생명단!$C152</f>
        <v>41512</v>
      </c>
      <c r="CC156" s="1" t="str">
        <f>수강생명단!D152</f>
        <v>유서범</v>
      </c>
      <c r="CD156" s="1" t="str">
        <f>IFERROR(IF(VLOOKUP($BC156,'4주차'!$F$5:$I$406,3,FALSE)="","",VLOOKUP($F156,'4주차'!$F$5:$I$406,3,FALSE)),"")</f>
        <v/>
      </c>
      <c r="CE156" s="1" t="str">
        <f>IFERROR(VLOOKUP($BC156,'4주차'!$F$5:$I$400,4,FALSE)," ")</f>
        <v xml:space="preserve"> </v>
      </c>
      <c r="CG156" s="1">
        <f>수강생명단!$C152</f>
        <v>41512</v>
      </c>
      <c r="CH156" s="1" t="str">
        <f>수강생명단!D152</f>
        <v>유서범</v>
      </c>
      <c r="CI156" s="1" t="str">
        <f>IFERROR(IF(VLOOKUP($BH156,'4주차'!$K$5:$N$406,3,FALSE)="","",VLOOKUP($AJ156,'4주차'!$K$5:$WU$406,3,FALSE)),"")</f>
        <v/>
      </c>
      <c r="CJ156" s="1" t="str">
        <f>IFERROR(VLOOKUP($BH156,'4주차'!$K$5:$N$400,4,FALSE)," ")</f>
        <v xml:space="preserve"> </v>
      </c>
      <c r="CL156" s="1">
        <f>수강생명단!$C152</f>
        <v>41512</v>
      </c>
      <c r="CM156" s="1" t="str">
        <f>수강생명단!D152</f>
        <v>유서범</v>
      </c>
      <c r="CN156" s="1" t="str">
        <f>IFERROR(IF(VLOOKUP($BM156,'4주차'!$P$5:$S$406,3,FALSE)="","",VLOOKUP($BM156,'4주차'!$P$5:$S$406,3,FALSE)),"")</f>
        <v/>
      </c>
      <c r="CO156" s="1" t="str">
        <f>IFERROR(VLOOKUP($BM156,'4주차'!$P$5:$S$400,4,FALSE)," ")</f>
        <v xml:space="preserve"> </v>
      </c>
      <c r="CQ156" s="1">
        <f>수강생명단!$C152</f>
        <v>41512</v>
      </c>
      <c r="CR156" s="1">
        <f>수강생명단!C152</f>
        <v>41512</v>
      </c>
      <c r="CS156" s="1">
        <f>IFERROR(IF(VLOOKUP($BS156,'4주차'!$V$5:$X$406,3,FALSE)="","",VLOOKUP($BS156,'4주차'!$V$5:$X$406,3,FALSE)),"")</f>
        <v>71</v>
      </c>
      <c r="CV156" s="1">
        <v>149</v>
      </c>
      <c r="CW156" s="1" t="str">
        <f>수강생명단!D152</f>
        <v>유서범</v>
      </c>
      <c r="CX156" s="1" t="str">
        <f>IFERROR(VLOOKUP($BX156,'5주차'!$B$5:$D$400,2,FALSE),"불참")</f>
        <v>불참</v>
      </c>
      <c r="CY156" s="1" t="str">
        <f>IFERROR(VLOOKUP($AY156,'5주차'!$B$5:$D$400,3,FALSE),"불참")</f>
        <v>불참</v>
      </c>
      <c r="DA156" s="1">
        <v>149</v>
      </c>
      <c r="DB156" s="1" t="str">
        <f>수강생명단!D152</f>
        <v>유서범</v>
      </c>
      <c r="DC156" s="1" t="str">
        <f>IFERROR(VLOOKUP($CC156,'5주차'!$G$5:$I$400,2,FALSE),"불참")</f>
        <v>불참</v>
      </c>
      <c r="DD156" s="1" t="str">
        <f>IFERROR(VLOOKUP($CC156,'5주차'!$G$5:$I$400,3,FALSE),"불참")</f>
        <v>불참</v>
      </c>
      <c r="DF156" s="1">
        <v>149</v>
      </c>
      <c r="DG156" s="1" t="str">
        <f>수강생명단!D152</f>
        <v>유서범</v>
      </c>
      <c r="DH156" s="1" t="str">
        <f>IFERROR(VLOOKUP($CH156,'5주차'!$V$5:$X$400,2,FALSE),"불참")</f>
        <v>불참</v>
      </c>
      <c r="DI156" s="1" t="str">
        <f>IFERROR(VLOOKUP($BI156,'5주차'!$V$5:$X$400,3,FALSE),"불참")</f>
        <v>불참</v>
      </c>
      <c r="DK156" s="1">
        <v>149</v>
      </c>
      <c r="DL156" s="1" t="str">
        <f>수강생명단!D152</f>
        <v>유서범</v>
      </c>
      <c r="DM156" s="1" t="str">
        <f>IFERROR(VLOOKUP($CM156,'5주차'!$AA$5:$AC$400,2,FALSE),"불참")</f>
        <v>불참</v>
      </c>
      <c r="DN156" s="1" t="str">
        <f>IFERROR(VLOOKUP($CM156,'5주차'!$AA$5:$AC$400,3,FALSE),"불참")</f>
        <v>불참</v>
      </c>
      <c r="DP156" s="1">
        <v>149</v>
      </c>
      <c r="DQ156" s="1" t="str">
        <f>수강생명단!D152</f>
        <v>유서범</v>
      </c>
      <c r="DR156" s="1" t="str">
        <f>IFERROR(VLOOKUP(#REF!,'5주차'!$AF$5:$AH$400,2,FALSE),"불참")</f>
        <v>불참</v>
      </c>
      <c r="DS156" s="1" t="str">
        <f>IFERROR(VLOOKUP(#REF!,'5주차'!$AF$5:$AH$400,3,FALSE),"불참")</f>
        <v>불참</v>
      </c>
      <c r="DU156" s="1">
        <v>149</v>
      </c>
      <c r="DV156" s="1">
        <f>수강생명단!C152</f>
        <v>41512</v>
      </c>
      <c r="DW156" s="1" t="str">
        <f>IFERROR(VLOOKUP($DV156,'5주차'!$AK$5:$AL$400,2,FALSE),"불참")</f>
        <v>불참</v>
      </c>
      <c r="DX156" s="1" t="str">
        <f>IFERROR(VLOOKUP($DV156,'5주차'!$AK$5:$AL$400,2,FALSE),"불참")</f>
        <v>불참</v>
      </c>
    </row>
    <row r="157" spans="1:128" ht="21.95" customHeight="1" x14ac:dyDescent="0.15">
      <c r="A157" s="1">
        <f>수강생명단!$C153</f>
        <v>28719</v>
      </c>
      <c r="B157" s="1" t="str">
        <f>수강생명단!D153</f>
        <v>유성윤</v>
      </c>
      <c r="C157" s="1">
        <f>IFERROR(IF(VLOOKUP($A157,'1주차'!$A$5:$D$393,3,FALSE)="","",VLOOKUP($A157,'1주차'!$A$5:$D$393,3,FALSE)),"")</f>
        <v>65</v>
      </c>
      <c r="D157" s="1" t="str">
        <f>IFERROR(IF(VLOOKUP($Q157,'1주차'!$A$5:$D$393,4,FALSE)="","",VLOOKUP($B157,'1주차'!$Q$5:$S$393,3,FALSE)),"")</f>
        <v/>
      </c>
      <c r="F157" s="1">
        <f>수강생명단!C153</f>
        <v>28719</v>
      </c>
      <c r="G157" s="1" t="str">
        <f>수강생명단!D153</f>
        <v>유성윤</v>
      </c>
      <c r="H157" s="1">
        <f>IFERROR(IF(VLOOKUP($F157,'1주차'!$F$5:$I$393,3,FALSE)="","",VLOOKUP($F157,'1주차'!$F$5:$I$393,3,FALSE)),"")</f>
        <v>70</v>
      </c>
      <c r="I157" s="1" t="str">
        <f>IFERROR(IF(VLOOKUP($Q157,'1주차'!$F$5:$I$393,3,FALSE)="","",VLOOKUP($B157,'1주차'!$Q$5:$S$393,3,FALSE)),"")</f>
        <v/>
      </c>
      <c r="K157" s="1">
        <f>수강생명단!C153</f>
        <v>28719</v>
      </c>
      <c r="L157" s="1" t="str">
        <f>수강생명단!D153</f>
        <v>유성윤</v>
      </c>
      <c r="M157" s="1">
        <f>IFERROR(IF(VLOOKUP($K157,'1주차'!$K$5:$N$393,3,FALSE)="","",VLOOKUP($K157,'1주차'!$K$5:$N$393,3,FALSE)),"")</f>
        <v>35</v>
      </c>
      <c r="N157" s="1" t="str">
        <f>IFERROR(IF(VLOOKUP($Q157,'1주차'!$N$5:$KQ$393,3,FALSE)="","",VLOOKUP($B157,'1주차'!$Q$5:$S$393,3,FALSE)),"")</f>
        <v/>
      </c>
      <c r="P157" s="1">
        <f>수강생명단!C153</f>
        <v>28719</v>
      </c>
      <c r="Q157" s="1" t="str">
        <f>수강생명단!D153</f>
        <v>유성윤</v>
      </c>
      <c r="R157" s="1">
        <f>IFERROR(IF(VLOOKUP($P157,'1주차'!$P$5:$S$393,3,FALSE)="","",VLOOKUP($P157,'1주차'!$P$5:$S$393,3,FALSE)),"")</f>
        <v>70</v>
      </c>
      <c r="S157" s="1">
        <f>IFERROR(IF(VLOOKUP($P157,'1주차'!$P$5:$S$393,4,FALSE)="","",VLOOKUP($P157,'1주차'!$P$5:$S$393,4,FALSE)),"")</f>
        <v>70</v>
      </c>
      <c r="U157" s="1">
        <f>수강생명단!C153</f>
        <v>28719</v>
      </c>
      <c r="V157" s="1" t="str">
        <f>수강생명단!D153</f>
        <v>유성윤</v>
      </c>
      <c r="Z157" s="1">
        <f>수강생명단!$C153</f>
        <v>28719</v>
      </c>
      <c r="AA157" s="1" t="str">
        <f>수강생명단!D153</f>
        <v>유성윤</v>
      </c>
      <c r="AB157" s="1">
        <f>IFERROR(IF(VLOOKUP($A157,'2주차'!$A$5:$D$406,3,FALSE)="","",VLOOKUP($A157,'2주차'!$A$5:$D$406,3,FALSE)),"")</f>
        <v>55</v>
      </c>
      <c r="AC157" s="1">
        <f>IFERROR(VLOOKUP($Z157,'2주차'!$A$5:$D$400,4,FALSE)," ")</f>
        <v>80</v>
      </c>
      <c r="AE157" s="1">
        <f>수강생명단!$C153</f>
        <v>28719</v>
      </c>
      <c r="AF157" s="1" t="str">
        <f>수강생명단!D153</f>
        <v>유성윤</v>
      </c>
      <c r="AG157" s="1">
        <f>IFERROR(IF(VLOOKUP($AE157,'2주차'!$F$5:$I$406,3,FALSE)="","",VLOOKUP($F157,'2주차'!$F$5:$I$406,3,FALSE)),"")</f>
        <v>75</v>
      </c>
      <c r="AH157" s="1">
        <f>IFERROR(VLOOKUP($AE157,'2주차'!$F$5:$I$400,4,FALSE)," ")</f>
        <v>80</v>
      </c>
      <c r="AJ157" s="1">
        <f>수강생명단!$C153</f>
        <v>28719</v>
      </c>
      <c r="AK157" s="1" t="str">
        <f>수강생명단!D153</f>
        <v>유성윤</v>
      </c>
      <c r="AL157" s="1">
        <f>IFERROR(IF(VLOOKUP($AJ157,'2주차'!$U$5:$X$406,3,FALSE)="","",VLOOKUP($F157,'2주차'!$U$5:$X$406,3,FALSE)),"")</f>
        <v>45</v>
      </c>
      <c r="AM157" s="1">
        <f>IFERROR(VLOOKUP($AJ157,'2주차'!$U$5:$X$400,4,FALSE)," ")</f>
        <v>70</v>
      </c>
      <c r="AO157" s="1">
        <f>수강생명단!$C153</f>
        <v>28719</v>
      </c>
      <c r="AP157" s="1" t="str">
        <f>수강생명단!D153</f>
        <v>유성윤</v>
      </c>
      <c r="AQ157" s="1">
        <f>IFERROR(IF(VLOOKUP($AO157,'2주차'!$Z$5:$AC$406,3,FALSE)="","",VLOOKUP($AO157,'2주차'!$Z$5:$AC$406,3,FALSE)),"")</f>
        <v>65</v>
      </c>
      <c r="AR157" s="1">
        <f>IFERROR(VLOOKUP($AO157,'2주차'!$Z$5:$AC$400,4,FALSE)," ")</f>
        <v>90</v>
      </c>
      <c r="AT157" s="1">
        <f>수강생명단!$C153</f>
        <v>28719</v>
      </c>
      <c r="AU157" s="1">
        <f>수강생명단!C153</f>
        <v>28719</v>
      </c>
      <c r="AV157" s="1">
        <f>IFERROR(IF(VLOOKUP($AU157,'2주차'!$AF$5:$AI$406,3,FALSE)="","",VLOOKUP($AU157,'2주차'!$AF$5:$AI$406,3,FALSE)),"")</f>
        <v>93</v>
      </c>
      <c r="AX157" s="1">
        <f>수강생명단!$C153</f>
        <v>28719</v>
      </c>
      <c r="AY157" s="1" t="str">
        <f>수강생명단!D153</f>
        <v>유성윤</v>
      </c>
      <c r="AZ157" s="1">
        <f>IFERROR(IF(VLOOKUP($A157,'3주차'!$A$5:$D$406,3,FALSE)="","",VLOOKUP($A157,'3주차'!$A$5:$D$406,3,FALSE)),"")</f>
        <v>60</v>
      </c>
      <c r="BA157" s="1">
        <f>IFERROR(VLOOKUP($Z157,'3주차'!$A$5:$D$400,4,FALSE)," ")</f>
        <v>90</v>
      </c>
      <c r="BC157" s="1">
        <f>수강생명단!$C153</f>
        <v>28719</v>
      </c>
      <c r="BD157" s="1" t="str">
        <f>수강생명단!D153</f>
        <v>유성윤</v>
      </c>
      <c r="BE157" s="1">
        <f>IFERROR(IF(VLOOKUP($BC157,'3주차'!$F$5:$I$406,3,FALSE)="","",VLOOKUP($F157,'3주차'!$F$5:$I$406,3,FALSE)),"")</f>
        <v>55</v>
      </c>
      <c r="BF157" s="1">
        <f>IFERROR(VLOOKUP($BC157,'3주차'!$F$5:$I$400,4,FALSE)," ")</f>
        <v>80</v>
      </c>
      <c r="BH157" s="1">
        <f>수강생명단!$C153</f>
        <v>28719</v>
      </c>
      <c r="BI157" s="1" t="str">
        <f>수강생명단!D153</f>
        <v>유성윤</v>
      </c>
      <c r="BJ157" s="1">
        <f>IFERROR(IF(VLOOKUP($BH157,'3주차'!$K$5:$N$406,3,FALSE)="","",VLOOKUP($AJ157,'3주차'!$K$5:$XN$406,3,FALSE)),"")</f>
        <v>50</v>
      </c>
      <c r="BK157" s="1">
        <f>IFERROR(VLOOKUP($BH157,'3주차'!$K$5:$N$400,4,FALSE)," ")</f>
        <v>70</v>
      </c>
      <c r="BM157" s="1">
        <f>수강생명단!$C153</f>
        <v>28719</v>
      </c>
      <c r="BN157" s="1" t="str">
        <f>수강생명단!D153</f>
        <v>유성윤</v>
      </c>
      <c r="BO157" s="1">
        <f>IFERROR(IF(VLOOKUP($BM157,'3주차'!$P$5:$S$406,3,FALSE)="","",VLOOKUP($BM157,'3주차'!$P$5:$S$406,3,FALSE)),"")</f>
        <v>75</v>
      </c>
      <c r="BP157" s="1">
        <f>IFERROR(VLOOKUP($BM157,'3주차'!$P$5:$S$400,4,FALSE)," ")</f>
        <v>100</v>
      </c>
      <c r="BR157" s="1">
        <f>수강생명단!$C153</f>
        <v>28719</v>
      </c>
      <c r="BS157" s="1">
        <f>수강생명단!C153</f>
        <v>28719</v>
      </c>
      <c r="BT157" s="1">
        <f>IFERROR(IF(VLOOKUP($BS157,'3주차'!$V$5:$X$406,3,FALSE)="","",VLOOKUP($BS157,'3주차'!$V$5:$X$406,3,FALSE)),"")</f>
        <v>93</v>
      </c>
      <c r="BW157" s="1">
        <f>수강생명단!$C153</f>
        <v>28719</v>
      </c>
      <c r="BX157" s="1" t="str">
        <f>수강생명단!D153</f>
        <v>유성윤</v>
      </c>
      <c r="BY157" s="1">
        <f>IFERROR(IF(VLOOKUP($A157,'4주차'!$A$5:$D$406,3,FALSE)="","",VLOOKUP($A157,'4주차'!$A$5:$D$406,3,FALSE)),"")</f>
        <v>70</v>
      </c>
      <c r="BZ157" s="1">
        <f>IFERROR(VLOOKUP($Z157,'4주차'!$A$5:$D$400,4,FALSE)," ")</f>
        <v>40</v>
      </c>
      <c r="CB157" s="1">
        <f>수강생명단!$C153</f>
        <v>28719</v>
      </c>
      <c r="CC157" s="1" t="str">
        <f>수강생명단!D153</f>
        <v>유성윤</v>
      </c>
      <c r="CD157" s="1">
        <f>IFERROR(IF(VLOOKUP($BC157,'4주차'!$F$5:$I$406,3,FALSE)="","",VLOOKUP($F157,'4주차'!$F$5:$I$406,3,FALSE)),"")</f>
        <v>45</v>
      </c>
      <c r="CE157" s="1">
        <f>IFERROR(VLOOKUP($BC157,'4주차'!$F$5:$I$400,4,FALSE)," ")</f>
        <v>90</v>
      </c>
      <c r="CG157" s="1">
        <f>수강생명단!$C153</f>
        <v>28719</v>
      </c>
      <c r="CH157" s="1" t="str">
        <f>수강생명단!D153</f>
        <v>유성윤</v>
      </c>
      <c r="CI157" s="1">
        <f>IFERROR(IF(VLOOKUP($BH157,'4주차'!$K$5:$N$406,3,FALSE)="","",VLOOKUP($AJ157,'4주차'!$K$5:$WU$406,3,FALSE)),"")</f>
        <v>45</v>
      </c>
      <c r="CJ157" s="1">
        <f>IFERROR(VLOOKUP($BH157,'4주차'!$K$5:$N$400,4,FALSE)," ")</f>
        <v>70</v>
      </c>
      <c r="CL157" s="1">
        <f>수강생명단!$C153</f>
        <v>28719</v>
      </c>
      <c r="CM157" s="1" t="str">
        <f>수강생명단!D153</f>
        <v>유성윤</v>
      </c>
      <c r="CN157" s="1">
        <f>IFERROR(IF(VLOOKUP($BM157,'4주차'!$P$5:$S$406,3,FALSE)="","",VLOOKUP($BM157,'4주차'!$P$5:$S$406,3,FALSE)),"")</f>
        <v>65</v>
      </c>
      <c r="CO157" s="1">
        <f>IFERROR(VLOOKUP($BM157,'4주차'!$P$5:$S$400,4,FALSE)," ")</f>
        <v>70</v>
      </c>
      <c r="CQ157" s="1">
        <f>수강생명단!$C153</f>
        <v>28719</v>
      </c>
      <c r="CR157" s="1">
        <f>수강생명단!C153</f>
        <v>28719</v>
      </c>
      <c r="CS157" s="1">
        <f>IFERROR(IF(VLOOKUP($BS157,'4주차'!$V$5:$X$406,3,FALSE)="","",VLOOKUP($BS157,'4주차'!$V$5:$X$406,3,FALSE)),"")</f>
        <v>94</v>
      </c>
      <c r="CV157" s="1">
        <v>150</v>
      </c>
      <c r="CW157" s="1" t="str">
        <f>수강생명단!D153</f>
        <v>유성윤</v>
      </c>
      <c r="CX157" s="1">
        <f>IFERROR(VLOOKUP($BX157,'5주차'!$B$5:$D$400,2,FALSE),"불참")</f>
        <v>65</v>
      </c>
      <c r="CY157" s="1">
        <f>IFERROR(VLOOKUP($AY157,'5주차'!$B$5:$D$400,3,FALSE),"불참")</f>
        <v>40</v>
      </c>
      <c r="DA157" s="1">
        <v>150</v>
      </c>
      <c r="DB157" s="1" t="str">
        <f>수강생명단!D153</f>
        <v>유성윤</v>
      </c>
      <c r="DC157" s="1" t="str">
        <f>IFERROR(VLOOKUP($CC157,'5주차'!$G$5:$I$400,2,FALSE),"불참")</f>
        <v>불참</v>
      </c>
      <c r="DD157" s="1" t="str">
        <f>IFERROR(VLOOKUP($CC157,'5주차'!$G$5:$I$400,3,FALSE),"불참")</f>
        <v>불참</v>
      </c>
      <c r="DF157" s="1">
        <v>150</v>
      </c>
      <c r="DG157" s="1" t="str">
        <f>수강생명단!D153</f>
        <v>유성윤</v>
      </c>
      <c r="DH157" s="1" t="str">
        <f>IFERROR(VLOOKUP($CH157,'5주차'!$V$5:$X$400,2,FALSE),"불참")</f>
        <v>불참</v>
      </c>
      <c r="DI157" s="1" t="str">
        <f>IFERROR(VLOOKUP($BI157,'5주차'!$V$5:$X$400,3,FALSE),"불참")</f>
        <v>불참</v>
      </c>
      <c r="DK157" s="1">
        <v>150</v>
      </c>
      <c r="DL157" s="1" t="str">
        <f>수강생명단!D153</f>
        <v>유성윤</v>
      </c>
      <c r="DM157" s="1" t="str">
        <f>IFERROR(VLOOKUP($CM157,'5주차'!$AA$5:$AC$400,2,FALSE),"불참")</f>
        <v>불참</v>
      </c>
      <c r="DN157" s="1" t="str">
        <f>IFERROR(VLOOKUP($CM157,'5주차'!$AA$5:$AC$400,3,FALSE),"불참")</f>
        <v>불참</v>
      </c>
      <c r="DP157" s="1">
        <v>150</v>
      </c>
      <c r="DQ157" s="1" t="str">
        <f>수강생명단!D153</f>
        <v>유성윤</v>
      </c>
      <c r="DR157" s="1" t="str">
        <f>IFERROR(VLOOKUP(#REF!,'5주차'!$AF$5:$AH$400,2,FALSE),"불참")</f>
        <v>불참</v>
      </c>
      <c r="DS157" s="1" t="str">
        <f>IFERROR(VLOOKUP(#REF!,'5주차'!$AF$5:$AH$400,3,FALSE),"불참")</f>
        <v>불참</v>
      </c>
      <c r="DU157" s="1">
        <v>150</v>
      </c>
      <c r="DV157" s="1">
        <f>수강생명단!C153</f>
        <v>28719</v>
      </c>
      <c r="DW157" s="1" t="str">
        <f>IFERROR(VLOOKUP($DV157,'5주차'!$AK$5:$AL$400,2,FALSE),"불참")</f>
        <v>불참</v>
      </c>
      <c r="DX157" s="1" t="str">
        <f>IFERROR(VLOOKUP($DV157,'5주차'!$AK$5:$AL$400,2,FALSE),"불참")</f>
        <v>불참</v>
      </c>
    </row>
    <row r="158" spans="1:128" ht="21.95" customHeight="1" x14ac:dyDescent="0.15">
      <c r="A158" s="1">
        <f>수강생명단!$C154</f>
        <v>26657</v>
      </c>
      <c r="B158" s="1" t="str">
        <f>수강생명단!D154</f>
        <v>유해강</v>
      </c>
      <c r="C158" s="1">
        <f>IFERROR(IF(VLOOKUP($A158,'1주차'!$A$5:$D$393,3,FALSE)="","",VLOOKUP($A158,'1주차'!$A$5:$D$393,3,FALSE)),"")</f>
        <v>65</v>
      </c>
      <c r="D158" s="1" t="str">
        <f>IFERROR(IF(VLOOKUP($Q158,'1주차'!$A$5:$D$393,4,FALSE)="","",VLOOKUP($B158,'1주차'!$Q$5:$S$393,3,FALSE)),"")</f>
        <v/>
      </c>
      <c r="F158" s="1">
        <f>수강생명단!C154</f>
        <v>26657</v>
      </c>
      <c r="G158" s="1" t="str">
        <f>수강생명단!D154</f>
        <v>유해강</v>
      </c>
      <c r="H158" s="1">
        <f>IFERROR(IF(VLOOKUP($F158,'1주차'!$F$5:$I$393,3,FALSE)="","",VLOOKUP($F158,'1주차'!$F$5:$I$393,3,FALSE)),"")</f>
        <v>65</v>
      </c>
      <c r="I158" s="1" t="str">
        <f>IFERROR(IF(VLOOKUP($Q158,'1주차'!$F$5:$I$393,3,FALSE)="","",VLOOKUP($B158,'1주차'!$Q$5:$S$393,3,FALSE)),"")</f>
        <v/>
      </c>
      <c r="K158" s="1">
        <f>수강생명단!C154</f>
        <v>26657</v>
      </c>
      <c r="L158" s="1" t="str">
        <f>수강생명단!D154</f>
        <v>유해강</v>
      </c>
      <c r="M158" s="1">
        <f>IFERROR(IF(VLOOKUP($K158,'1주차'!$K$5:$N$393,3,FALSE)="","",VLOOKUP($K158,'1주차'!$K$5:$N$393,3,FALSE)),"")</f>
        <v>50</v>
      </c>
      <c r="N158" s="1" t="str">
        <f>IFERROR(IF(VLOOKUP($Q158,'1주차'!$N$5:$KQ$393,3,FALSE)="","",VLOOKUP($B158,'1주차'!$Q$5:$S$393,3,FALSE)),"")</f>
        <v/>
      </c>
      <c r="P158" s="1">
        <f>수강생명단!C154</f>
        <v>26657</v>
      </c>
      <c r="Q158" s="1" t="str">
        <f>수강생명단!D154</f>
        <v>유해강</v>
      </c>
      <c r="R158" s="1">
        <f>IFERROR(IF(VLOOKUP($P158,'1주차'!$P$5:$S$393,3,FALSE)="","",VLOOKUP($P158,'1주차'!$P$5:$S$393,3,FALSE)),"")</f>
        <v>45</v>
      </c>
      <c r="S158" s="1">
        <f>IFERROR(IF(VLOOKUP($P158,'1주차'!$P$5:$S$393,4,FALSE)="","",VLOOKUP($P158,'1주차'!$P$5:$S$393,4,FALSE)),"")</f>
        <v>70</v>
      </c>
      <c r="U158" s="1">
        <f>수강생명단!C154</f>
        <v>26657</v>
      </c>
      <c r="V158" s="1" t="str">
        <f>수강생명단!D154</f>
        <v>유해강</v>
      </c>
      <c r="Z158" s="1">
        <f>수강생명단!$C154</f>
        <v>26657</v>
      </c>
      <c r="AA158" s="1" t="str">
        <f>수강생명단!D154</f>
        <v>유해강</v>
      </c>
      <c r="AB158" s="1">
        <f>IFERROR(IF(VLOOKUP($A158,'2주차'!$A$5:$D$406,3,FALSE)="","",VLOOKUP($A158,'2주차'!$A$5:$D$406,3,FALSE)),"")</f>
        <v>75</v>
      </c>
      <c r="AC158" s="1">
        <f>IFERROR(VLOOKUP($Z158,'2주차'!$A$5:$D$400,4,FALSE)," ")</f>
        <v>60</v>
      </c>
      <c r="AE158" s="1">
        <f>수강생명단!$C154</f>
        <v>26657</v>
      </c>
      <c r="AF158" s="1" t="str">
        <f>수강생명단!D154</f>
        <v>유해강</v>
      </c>
      <c r="AG158" s="1">
        <f>IFERROR(IF(VLOOKUP($AE158,'2주차'!$F$5:$I$406,3,FALSE)="","",VLOOKUP($F158,'2주차'!$F$5:$I$406,3,FALSE)),"")</f>
        <v>50</v>
      </c>
      <c r="AH158" s="1">
        <f>IFERROR(VLOOKUP($AE158,'2주차'!$F$5:$I$400,4,FALSE)," ")</f>
        <v>60</v>
      </c>
      <c r="AJ158" s="1">
        <f>수강생명단!$C154</f>
        <v>26657</v>
      </c>
      <c r="AK158" s="1" t="str">
        <f>수강생명단!D154</f>
        <v>유해강</v>
      </c>
      <c r="AL158" s="1">
        <f>IFERROR(IF(VLOOKUP($AJ158,'2주차'!$U$5:$X$406,3,FALSE)="","",VLOOKUP($F158,'2주차'!$U$5:$X$406,3,FALSE)),"")</f>
        <v>30</v>
      </c>
      <c r="AM158" s="1">
        <f>IFERROR(VLOOKUP($AJ158,'2주차'!$U$5:$X$400,4,FALSE)," ")</f>
        <v>30</v>
      </c>
      <c r="AO158" s="1">
        <f>수강생명단!$C154</f>
        <v>26657</v>
      </c>
      <c r="AP158" s="1" t="str">
        <f>수강생명단!D154</f>
        <v>유해강</v>
      </c>
      <c r="AQ158" s="1" t="str">
        <f>IFERROR(IF(VLOOKUP($AO158,'2주차'!$Z$5:$AC$406,3,FALSE)="","",VLOOKUP($AO158,'2주차'!$Z$5:$AC$406,3,FALSE)),"")</f>
        <v/>
      </c>
      <c r="AR158" s="1" t="str">
        <f>IFERROR(VLOOKUP($AO158,'2주차'!$Z$5:$AC$400,4,FALSE)," ")</f>
        <v xml:space="preserve"> </v>
      </c>
      <c r="AT158" s="1">
        <f>수강생명단!$C154</f>
        <v>26657</v>
      </c>
      <c r="AU158" s="1">
        <f>수강생명단!C154</f>
        <v>26657</v>
      </c>
      <c r="AV158" s="1">
        <f>IFERROR(IF(VLOOKUP($AU158,'2주차'!$AF$5:$AI$406,3,FALSE)="","",VLOOKUP($AU158,'2주차'!$AF$5:$AI$406,3,FALSE)),"")</f>
        <v>65</v>
      </c>
      <c r="AX158" s="1">
        <f>수강생명단!$C154</f>
        <v>26657</v>
      </c>
      <c r="AY158" s="1" t="str">
        <f>수강생명단!D154</f>
        <v>유해강</v>
      </c>
      <c r="AZ158" s="1">
        <f>IFERROR(IF(VLOOKUP($A158,'3주차'!$A$5:$D$406,3,FALSE)="","",VLOOKUP($A158,'3주차'!$A$5:$D$406,3,FALSE)),"")</f>
        <v>65</v>
      </c>
      <c r="BA158" s="1">
        <f>IFERROR(VLOOKUP($Z158,'3주차'!$A$5:$D$400,4,FALSE)," ")</f>
        <v>90</v>
      </c>
      <c r="BC158" s="1">
        <f>수강생명단!$C154</f>
        <v>26657</v>
      </c>
      <c r="BD158" s="1" t="str">
        <f>수강생명단!D154</f>
        <v>유해강</v>
      </c>
      <c r="BE158" s="1">
        <f>IFERROR(IF(VLOOKUP($BC158,'3주차'!$F$5:$I$406,3,FALSE)="","",VLOOKUP($F158,'3주차'!$F$5:$I$406,3,FALSE)),"")</f>
        <v>60</v>
      </c>
      <c r="BF158" s="1">
        <f>IFERROR(VLOOKUP($BC158,'3주차'!$F$5:$I$400,4,FALSE)," ")</f>
        <v>50</v>
      </c>
      <c r="BH158" s="1">
        <f>수강생명단!$C154</f>
        <v>26657</v>
      </c>
      <c r="BI158" s="1" t="str">
        <f>수강생명단!D154</f>
        <v>유해강</v>
      </c>
      <c r="BJ158" s="1">
        <f>IFERROR(IF(VLOOKUP($BH158,'3주차'!$K$5:$N$406,3,FALSE)="","",VLOOKUP($AJ158,'3주차'!$K$5:$XN$406,3,FALSE)),"")</f>
        <v>25</v>
      </c>
      <c r="BK158" s="1">
        <f>IFERROR(VLOOKUP($BH158,'3주차'!$K$5:$N$400,4,FALSE)," ")</f>
        <v>60</v>
      </c>
      <c r="BM158" s="1">
        <f>수강생명단!$C154</f>
        <v>26657</v>
      </c>
      <c r="BN158" s="1" t="str">
        <f>수강생명단!D154</f>
        <v>유해강</v>
      </c>
      <c r="BO158" s="1" t="str">
        <f>IFERROR(IF(VLOOKUP($BM158,'3주차'!$P$5:$S$406,3,FALSE)="","",VLOOKUP($BM158,'3주차'!$P$5:$S$406,3,FALSE)),"")</f>
        <v/>
      </c>
      <c r="BP158" s="1" t="str">
        <f>IFERROR(VLOOKUP($BM158,'3주차'!$P$5:$S$400,4,FALSE)," ")</f>
        <v xml:space="preserve"> </v>
      </c>
      <c r="BR158" s="1">
        <f>수강생명단!$C154</f>
        <v>26657</v>
      </c>
      <c r="BS158" s="1">
        <f>수강생명단!C154</f>
        <v>26657</v>
      </c>
      <c r="BT158" s="1">
        <f>IFERROR(IF(VLOOKUP($BS158,'3주차'!$V$5:$X$406,3,FALSE)="","",VLOOKUP($BS158,'3주차'!$V$5:$X$406,3,FALSE)),"")</f>
        <v>65</v>
      </c>
      <c r="BW158" s="1">
        <f>수강생명단!$C154</f>
        <v>26657</v>
      </c>
      <c r="BX158" s="1" t="str">
        <f>수강생명단!D154</f>
        <v>유해강</v>
      </c>
      <c r="BY158" s="1">
        <f>IFERROR(IF(VLOOKUP($A158,'4주차'!$A$5:$D$406,3,FALSE)="","",VLOOKUP($A158,'4주차'!$A$5:$D$406,3,FALSE)),"")</f>
        <v>55</v>
      </c>
      <c r="BZ158" s="1">
        <f>IFERROR(VLOOKUP($Z158,'4주차'!$A$5:$D$400,4,FALSE)," ")</f>
        <v>40</v>
      </c>
      <c r="CB158" s="1">
        <f>수강생명단!$C154</f>
        <v>26657</v>
      </c>
      <c r="CC158" s="1" t="str">
        <f>수강생명단!D154</f>
        <v>유해강</v>
      </c>
      <c r="CD158" s="1" t="str">
        <f>IFERROR(IF(VLOOKUP($BC158,'4주차'!$F$5:$I$406,3,FALSE)="","",VLOOKUP($F158,'4주차'!$F$5:$I$406,3,FALSE)),"")</f>
        <v/>
      </c>
      <c r="CE158" s="1" t="str">
        <f>IFERROR(VLOOKUP($BC158,'4주차'!$F$5:$I$400,4,FALSE)," ")</f>
        <v xml:space="preserve"> </v>
      </c>
      <c r="CG158" s="1">
        <f>수강생명단!$C154</f>
        <v>26657</v>
      </c>
      <c r="CH158" s="1" t="str">
        <f>수강생명단!D154</f>
        <v>유해강</v>
      </c>
      <c r="CI158" s="1" t="str">
        <f>IFERROR(IF(VLOOKUP($BH158,'4주차'!$K$5:$N$406,3,FALSE)="","",VLOOKUP($AJ158,'4주차'!$K$5:$WU$406,3,FALSE)),"")</f>
        <v/>
      </c>
      <c r="CJ158" s="1" t="str">
        <f>IFERROR(VLOOKUP($BH158,'4주차'!$K$5:$N$400,4,FALSE)," ")</f>
        <v xml:space="preserve"> </v>
      </c>
      <c r="CL158" s="1">
        <f>수강생명단!$C154</f>
        <v>26657</v>
      </c>
      <c r="CM158" s="1" t="str">
        <f>수강생명단!D154</f>
        <v>유해강</v>
      </c>
      <c r="CN158" s="1">
        <f>IFERROR(IF(VLOOKUP($BM158,'4주차'!$P$5:$S$406,3,FALSE)="","",VLOOKUP($BM158,'4주차'!$P$5:$S$406,3,FALSE)),"")</f>
        <v>25</v>
      </c>
      <c r="CO158" s="1">
        <f>IFERROR(VLOOKUP($BM158,'4주차'!$P$5:$S$400,4,FALSE)," ")</f>
        <v>60</v>
      </c>
      <c r="CQ158" s="1">
        <f>수강생명단!$C154</f>
        <v>26657</v>
      </c>
      <c r="CR158" s="1">
        <f>수강생명단!C154</f>
        <v>26657</v>
      </c>
      <c r="CS158" s="1">
        <f>IFERROR(IF(VLOOKUP($BS158,'4주차'!$V$5:$X$406,3,FALSE)="","",VLOOKUP($BS158,'4주차'!$V$5:$X$406,3,FALSE)),"")</f>
        <v>66</v>
      </c>
      <c r="CV158" s="1">
        <v>151</v>
      </c>
      <c r="CW158" s="1" t="str">
        <f>수강생명단!D154</f>
        <v>유해강</v>
      </c>
      <c r="CX158" s="1">
        <f>IFERROR(VLOOKUP($BX158,'5주차'!$B$5:$D$400,2,FALSE),"불참")</f>
        <v>60</v>
      </c>
      <c r="CY158" s="1">
        <f>IFERROR(VLOOKUP($AY158,'5주차'!$B$5:$D$400,3,FALSE),"불참")</f>
        <v>50</v>
      </c>
      <c r="DA158" s="1">
        <v>151</v>
      </c>
      <c r="DB158" s="1" t="str">
        <f>수강생명단!D154</f>
        <v>유해강</v>
      </c>
      <c r="DC158" s="1" t="str">
        <f>IFERROR(VLOOKUP($CC158,'5주차'!$G$5:$I$400,2,FALSE),"불참")</f>
        <v>불참</v>
      </c>
      <c r="DD158" s="1" t="str">
        <f>IFERROR(VLOOKUP($CC158,'5주차'!$G$5:$I$400,3,FALSE),"불참")</f>
        <v>불참</v>
      </c>
      <c r="DF158" s="1">
        <v>151</v>
      </c>
      <c r="DG158" s="1" t="str">
        <f>수강생명단!D154</f>
        <v>유해강</v>
      </c>
      <c r="DH158" s="1" t="str">
        <f>IFERROR(VLOOKUP($CH158,'5주차'!$V$5:$X$400,2,FALSE),"불참")</f>
        <v>불참</v>
      </c>
      <c r="DI158" s="1" t="str">
        <f>IFERROR(VLOOKUP($BI158,'5주차'!$V$5:$X$400,3,FALSE),"불참")</f>
        <v>불참</v>
      </c>
      <c r="DK158" s="1">
        <v>151</v>
      </c>
      <c r="DL158" s="1" t="str">
        <f>수강생명단!D154</f>
        <v>유해강</v>
      </c>
      <c r="DM158" s="1" t="str">
        <f>IFERROR(VLOOKUP($CM158,'5주차'!$AA$5:$AC$400,2,FALSE),"불참")</f>
        <v>불참</v>
      </c>
      <c r="DN158" s="1" t="str">
        <f>IFERROR(VLOOKUP($CM158,'5주차'!$AA$5:$AC$400,3,FALSE),"불참")</f>
        <v>불참</v>
      </c>
      <c r="DP158" s="1">
        <v>151</v>
      </c>
      <c r="DQ158" s="1" t="str">
        <f>수강생명단!D154</f>
        <v>유해강</v>
      </c>
      <c r="DR158" s="1" t="str">
        <f>IFERROR(VLOOKUP(#REF!,'5주차'!$AF$5:$AH$400,2,FALSE),"불참")</f>
        <v>불참</v>
      </c>
      <c r="DS158" s="1" t="str">
        <f>IFERROR(VLOOKUP(#REF!,'5주차'!$AF$5:$AH$400,3,FALSE),"불참")</f>
        <v>불참</v>
      </c>
      <c r="DU158" s="1">
        <v>151</v>
      </c>
      <c r="DV158" s="1">
        <f>수강생명단!C154</f>
        <v>26657</v>
      </c>
      <c r="DW158" s="1" t="str">
        <f>IFERROR(VLOOKUP($DV158,'5주차'!$AK$5:$AL$400,2,FALSE),"불참")</f>
        <v>불참</v>
      </c>
      <c r="DX158" s="1" t="str">
        <f>IFERROR(VLOOKUP($DV158,'5주차'!$AK$5:$AL$400,2,FALSE),"불참")</f>
        <v>불참</v>
      </c>
    </row>
    <row r="159" spans="1:128" ht="21.95" customHeight="1" x14ac:dyDescent="0.15">
      <c r="A159" s="1">
        <f>수강생명단!$C155</f>
        <v>22576</v>
      </c>
      <c r="B159" s="1" t="str">
        <f>수강생명단!D155</f>
        <v>유현민</v>
      </c>
      <c r="C159" s="1">
        <f>IFERROR(IF(VLOOKUP($A159,'1주차'!$A$5:$D$393,3,FALSE)="","",VLOOKUP($A159,'1주차'!$A$5:$D$393,3,FALSE)),"")</f>
        <v>80</v>
      </c>
      <c r="D159" s="1" t="str">
        <f>IFERROR(IF(VLOOKUP($Q159,'1주차'!$A$5:$D$393,4,FALSE)="","",VLOOKUP($B159,'1주차'!$Q$5:$S$393,3,FALSE)),"")</f>
        <v/>
      </c>
      <c r="F159" s="1">
        <f>수강생명단!C155</f>
        <v>22576</v>
      </c>
      <c r="G159" s="1" t="str">
        <f>수강생명단!D155</f>
        <v>유현민</v>
      </c>
      <c r="H159" s="1" t="str">
        <f>IFERROR(IF(VLOOKUP($F159,'1주차'!$F$5:$I$393,3,FALSE)="","",VLOOKUP($F159,'1주차'!$F$5:$I$393,3,FALSE)),"")</f>
        <v/>
      </c>
      <c r="I159" s="1" t="str">
        <f>IFERROR(IF(VLOOKUP($Q159,'1주차'!$F$5:$I$393,3,FALSE)="","",VLOOKUP($B159,'1주차'!$Q$5:$S$393,3,FALSE)),"")</f>
        <v/>
      </c>
      <c r="K159" s="1">
        <f>수강생명단!C155</f>
        <v>22576</v>
      </c>
      <c r="L159" s="1" t="str">
        <f>수강생명단!D155</f>
        <v>유현민</v>
      </c>
      <c r="M159" s="1" t="str">
        <f>IFERROR(IF(VLOOKUP($K159,'1주차'!$K$5:$N$393,3,FALSE)="","",VLOOKUP($K159,'1주차'!$K$5:$N$393,3,FALSE)),"")</f>
        <v/>
      </c>
      <c r="N159" s="1" t="str">
        <f>IFERROR(IF(VLOOKUP($Q159,'1주차'!$N$5:$KQ$393,3,FALSE)="","",VLOOKUP($B159,'1주차'!$Q$5:$S$393,3,FALSE)),"")</f>
        <v/>
      </c>
      <c r="P159" s="1">
        <f>수강생명단!C155</f>
        <v>22576</v>
      </c>
      <c r="Q159" s="1" t="str">
        <f>수강생명단!D155</f>
        <v>유현민</v>
      </c>
      <c r="R159" s="1">
        <f>IFERROR(IF(VLOOKUP($P159,'1주차'!$P$5:$S$393,3,FALSE)="","",VLOOKUP($P159,'1주차'!$P$5:$S$393,3,FALSE)),"")</f>
        <v>90</v>
      </c>
      <c r="S159" s="1">
        <f>IFERROR(IF(VLOOKUP($P159,'1주차'!$P$5:$S$393,4,FALSE)="","",VLOOKUP($P159,'1주차'!$P$5:$S$393,4,FALSE)),"")</f>
        <v>90</v>
      </c>
      <c r="U159" s="1">
        <f>수강생명단!C155</f>
        <v>22576</v>
      </c>
      <c r="V159" s="1" t="str">
        <f>수강생명단!D155</f>
        <v>유현민</v>
      </c>
      <c r="Z159" s="1">
        <f>수강생명단!$C155</f>
        <v>22576</v>
      </c>
      <c r="AA159" s="1" t="str">
        <f>수강생명단!D155</f>
        <v>유현민</v>
      </c>
      <c r="AB159" s="1">
        <f>IFERROR(IF(VLOOKUP($A159,'2주차'!$A$5:$D$406,3,FALSE)="","",VLOOKUP($A159,'2주차'!$A$5:$D$406,3,FALSE)),"")</f>
        <v>90</v>
      </c>
      <c r="AC159" s="1">
        <f>IFERROR(VLOOKUP($Z159,'2주차'!$A$5:$D$400,4,FALSE)," ")</f>
        <v>90</v>
      </c>
      <c r="AE159" s="1">
        <f>수강생명단!$C155</f>
        <v>22576</v>
      </c>
      <c r="AF159" s="1" t="str">
        <f>수강생명단!D155</f>
        <v>유현민</v>
      </c>
      <c r="AG159" s="1" t="str">
        <f>IFERROR(IF(VLOOKUP($AE159,'2주차'!$F$5:$I$406,3,FALSE)="","",VLOOKUP($F159,'2주차'!$F$5:$I$406,3,FALSE)),"")</f>
        <v/>
      </c>
      <c r="AH159" s="1" t="str">
        <f>IFERROR(VLOOKUP($AE159,'2주차'!$F$5:$I$400,4,FALSE)," ")</f>
        <v xml:space="preserve"> </v>
      </c>
      <c r="AJ159" s="1">
        <f>수강생명단!$C155</f>
        <v>22576</v>
      </c>
      <c r="AK159" s="1" t="str">
        <f>수강생명단!D155</f>
        <v>유현민</v>
      </c>
      <c r="AL159" s="1" t="str">
        <f>IFERROR(IF(VLOOKUP($AJ159,'2주차'!$U$5:$X$406,3,FALSE)="","",VLOOKUP($F159,'2주차'!$U$5:$X$406,3,FALSE)),"")</f>
        <v/>
      </c>
      <c r="AM159" s="1" t="str">
        <f>IFERROR(VLOOKUP($AJ159,'2주차'!$U$5:$X$400,4,FALSE)," ")</f>
        <v xml:space="preserve"> </v>
      </c>
      <c r="AO159" s="1">
        <f>수강생명단!$C155</f>
        <v>22576</v>
      </c>
      <c r="AP159" s="1" t="str">
        <f>수강생명단!D155</f>
        <v>유현민</v>
      </c>
      <c r="AQ159" s="1">
        <f>IFERROR(IF(VLOOKUP($AO159,'2주차'!$Z$5:$AC$406,3,FALSE)="","",VLOOKUP($AO159,'2주차'!$Z$5:$AC$406,3,FALSE)),"")</f>
        <v>95</v>
      </c>
      <c r="AR159" s="1">
        <f>IFERROR(VLOOKUP($AO159,'2주차'!$Z$5:$AC$400,4,FALSE)," ")</f>
        <v>70</v>
      </c>
      <c r="AT159" s="1">
        <f>수강생명단!$C155</f>
        <v>22576</v>
      </c>
      <c r="AU159" s="1">
        <f>수강생명단!C155</f>
        <v>22576</v>
      </c>
      <c r="AV159" s="1" t="str">
        <f>IFERROR(IF(VLOOKUP($AU159,'2주차'!$AF$5:$AI$406,3,FALSE)="","",VLOOKUP($AU159,'2주차'!$AF$5:$AI$406,3,FALSE)),"")</f>
        <v>43(라)</v>
      </c>
      <c r="AX159" s="1">
        <f>수강생명단!$C155</f>
        <v>22576</v>
      </c>
      <c r="AY159" s="1" t="str">
        <f>수강생명단!D155</f>
        <v>유현민</v>
      </c>
      <c r="AZ159" s="1" t="str">
        <f>IFERROR(IF(VLOOKUP($A159,'3주차'!$A$5:$D$406,3,FALSE)="","",VLOOKUP($A159,'3주차'!$A$5:$D$406,3,FALSE)),"")</f>
        <v>35(라)</v>
      </c>
      <c r="BA159" s="1" t="str">
        <f>IFERROR(VLOOKUP($Z159,'3주차'!$A$5:$D$400,4,FALSE)," ")</f>
        <v>라이브</v>
      </c>
      <c r="BC159" s="1">
        <f>수강생명단!$C155</f>
        <v>22576</v>
      </c>
      <c r="BD159" s="1" t="str">
        <f>수강생명단!D155</f>
        <v>유현민</v>
      </c>
      <c r="BE159" s="1" t="str">
        <f>IFERROR(IF(VLOOKUP($BC159,'3주차'!$F$5:$I$406,3,FALSE)="","",VLOOKUP($F159,'3주차'!$F$5:$I$406,3,FALSE)),"")</f>
        <v/>
      </c>
      <c r="BF159" s="1" t="str">
        <f>IFERROR(VLOOKUP($BC159,'3주차'!$F$5:$I$400,4,FALSE)," ")</f>
        <v xml:space="preserve"> </v>
      </c>
      <c r="BH159" s="1">
        <f>수강생명단!$C155</f>
        <v>22576</v>
      </c>
      <c r="BI159" s="1" t="str">
        <f>수강생명단!D155</f>
        <v>유현민</v>
      </c>
      <c r="BJ159" s="1">
        <f>IFERROR(IF(VLOOKUP($BH159,'3주차'!$K$5:$N$406,3,FALSE)="","",VLOOKUP($AJ159,'3주차'!$K$5:$XN$406,3,FALSE)),"")</f>
        <v>95</v>
      </c>
      <c r="BK159" s="1">
        <f>IFERROR(VLOOKUP($BH159,'3주차'!$K$5:$N$400,4,FALSE)," ")</f>
        <v>90</v>
      </c>
      <c r="BM159" s="1">
        <f>수강생명단!$C155</f>
        <v>22576</v>
      </c>
      <c r="BN159" s="1" t="str">
        <f>수강생명단!D155</f>
        <v>유현민</v>
      </c>
      <c r="BO159" s="1" t="str">
        <f>IFERROR(IF(VLOOKUP($BM159,'3주차'!$P$5:$S$406,3,FALSE)="","",VLOOKUP($BM159,'3주차'!$P$5:$S$406,3,FALSE)),"")</f>
        <v>30(라)</v>
      </c>
      <c r="BP159" s="1" t="str">
        <f>IFERROR(VLOOKUP($BM159,'3주차'!$P$5:$S$400,4,FALSE)," ")</f>
        <v>라이브</v>
      </c>
      <c r="BR159" s="1">
        <f>수강생명단!$C155</f>
        <v>22576</v>
      </c>
      <c r="BS159" s="1">
        <f>수강생명단!C155</f>
        <v>22576</v>
      </c>
      <c r="BT159" s="1">
        <f>IFERROR(IF(VLOOKUP($BS159,'3주차'!$V$5:$X$406,3,FALSE)="","",VLOOKUP($BS159,'3주차'!$V$5:$X$406,3,FALSE)),"")</f>
        <v>48</v>
      </c>
      <c r="BW159" s="1">
        <f>수강생명단!$C155</f>
        <v>22576</v>
      </c>
      <c r="BX159" s="1" t="str">
        <f>수강생명단!D155</f>
        <v>유현민</v>
      </c>
      <c r="BY159" s="1">
        <f>IFERROR(IF(VLOOKUP($A159,'4주차'!$A$5:$D$406,3,FALSE)="","",VLOOKUP($A159,'4주차'!$A$5:$D$406,3,FALSE)),"")</f>
        <v>80</v>
      </c>
      <c r="BZ159" s="1">
        <f>IFERROR(VLOOKUP($Z159,'4주차'!$A$5:$D$400,4,FALSE)," ")</f>
        <v>70</v>
      </c>
      <c r="CB159" s="1">
        <f>수강생명단!$C155</f>
        <v>22576</v>
      </c>
      <c r="CC159" s="1" t="str">
        <f>수강생명단!D155</f>
        <v>유현민</v>
      </c>
      <c r="CD159" s="1">
        <f>IFERROR(IF(VLOOKUP($BC159,'4주차'!$F$5:$I$406,3,FALSE)="","",VLOOKUP($F159,'4주차'!$F$5:$I$406,3,FALSE)),"")</f>
        <v>90</v>
      </c>
      <c r="CE159" s="1">
        <f>IFERROR(VLOOKUP($BC159,'4주차'!$F$5:$I$400,4,FALSE)," ")</f>
        <v>100</v>
      </c>
      <c r="CG159" s="1">
        <f>수강생명단!$C155</f>
        <v>22576</v>
      </c>
      <c r="CH159" s="1" t="str">
        <f>수강생명단!D155</f>
        <v>유현민</v>
      </c>
      <c r="CI159" s="1" t="str">
        <f>IFERROR(IF(VLOOKUP($BH159,'4주차'!$K$5:$N$406,3,FALSE)="","",VLOOKUP($AJ159,'4주차'!$K$5:$WU$406,3,FALSE)),"")</f>
        <v/>
      </c>
      <c r="CJ159" s="1" t="str">
        <f>IFERROR(VLOOKUP($BH159,'4주차'!$K$5:$N$400,4,FALSE)," ")</f>
        <v xml:space="preserve"> </v>
      </c>
      <c r="CL159" s="1">
        <f>수강생명단!$C155</f>
        <v>22576</v>
      </c>
      <c r="CM159" s="1" t="str">
        <f>수강생명단!D155</f>
        <v>유현민</v>
      </c>
      <c r="CN159" s="1" t="str">
        <f>IFERROR(IF(VLOOKUP($BM159,'4주차'!$P$5:$S$406,3,FALSE)="","",VLOOKUP($BM159,'4주차'!$P$5:$S$406,3,FALSE)),"")</f>
        <v/>
      </c>
      <c r="CO159" s="1" t="str">
        <f>IFERROR(VLOOKUP($BM159,'4주차'!$P$5:$S$400,4,FALSE)," ")</f>
        <v xml:space="preserve"> </v>
      </c>
      <c r="CQ159" s="1">
        <f>수강생명단!$C155</f>
        <v>22576</v>
      </c>
      <c r="CR159" s="1">
        <f>수강생명단!C155</f>
        <v>22576</v>
      </c>
      <c r="CS159" s="1" t="str">
        <f>IFERROR(IF(VLOOKUP($BS159,'4주차'!$V$5:$X$406,3,FALSE)="","",VLOOKUP($BS159,'4주차'!$V$5:$X$406,3,FALSE)),"")</f>
        <v/>
      </c>
      <c r="CV159" s="1">
        <v>152</v>
      </c>
      <c r="CW159" s="1" t="str">
        <f>수강생명단!D155</f>
        <v>유현민</v>
      </c>
      <c r="CX159" s="1" t="str">
        <f>IFERROR(VLOOKUP($BX159,'5주차'!$B$5:$D$400,2,FALSE),"불참")</f>
        <v>탈락</v>
      </c>
      <c r="CY159" s="1" t="str">
        <f>IFERROR(VLOOKUP($AY159,'5주차'!$B$5:$D$400,3,FALSE),"불참")</f>
        <v>탈락</v>
      </c>
      <c r="DA159" s="1">
        <v>152</v>
      </c>
      <c r="DB159" s="1" t="str">
        <f>수강생명단!D155</f>
        <v>유현민</v>
      </c>
      <c r="DC159" s="1" t="str">
        <f>IFERROR(VLOOKUP($CC159,'5주차'!$G$5:$I$400,2,FALSE),"불참")</f>
        <v>탈락</v>
      </c>
      <c r="DD159" s="1" t="str">
        <f>IFERROR(VLOOKUP($CC159,'5주차'!$G$5:$I$400,3,FALSE),"불참")</f>
        <v>탈락</v>
      </c>
      <c r="DF159" s="1">
        <v>152</v>
      </c>
      <c r="DG159" s="1" t="str">
        <f>수강생명단!D155</f>
        <v>유현민</v>
      </c>
      <c r="DH159" s="1" t="str">
        <f>IFERROR(VLOOKUP($CH159,'5주차'!$V$5:$X$400,2,FALSE),"불참")</f>
        <v>탈락</v>
      </c>
      <c r="DI159" s="1" t="str">
        <f>IFERROR(VLOOKUP($BI159,'5주차'!$V$5:$X$400,3,FALSE),"불참")</f>
        <v>탈락</v>
      </c>
      <c r="DK159" s="1">
        <v>152</v>
      </c>
      <c r="DL159" s="1" t="str">
        <f>수강생명단!D155</f>
        <v>유현민</v>
      </c>
      <c r="DM159" s="1" t="str">
        <f>IFERROR(VLOOKUP($CM159,'5주차'!$AA$5:$AC$400,2,FALSE),"불참")</f>
        <v>불참</v>
      </c>
      <c r="DN159" s="1" t="str">
        <f>IFERROR(VLOOKUP($CM159,'5주차'!$AA$5:$AC$400,3,FALSE),"불참")</f>
        <v>불참</v>
      </c>
      <c r="DP159" s="1">
        <v>152</v>
      </c>
      <c r="DQ159" s="1" t="str">
        <f>수강생명단!D155</f>
        <v>유현민</v>
      </c>
      <c r="DR159" s="1" t="str">
        <f>IFERROR(VLOOKUP(#REF!,'5주차'!$AF$5:$AH$400,2,FALSE),"불참")</f>
        <v>불참</v>
      </c>
      <c r="DS159" s="1" t="str">
        <f>IFERROR(VLOOKUP(#REF!,'5주차'!$AF$5:$AH$400,3,FALSE),"불참")</f>
        <v>불참</v>
      </c>
      <c r="DU159" s="1">
        <v>152</v>
      </c>
      <c r="DV159" s="1">
        <f>수강생명단!C155</f>
        <v>22576</v>
      </c>
      <c r="DW159" s="1" t="str">
        <f>IFERROR(VLOOKUP($DV159,'5주차'!$AK$5:$AL$400,2,FALSE),"불참")</f>
        <v>탈락</v>
      </c>
      <c r="DX159" s="1" t="str">
        <f>IFERROR(VLOOKUP($DV159,'5주차'!$AK$5:$AL$400,2,FALSE),"불참")</f>
        <v>탈락</v>
      </c>
    </row>
    <row r="160" spans="1:128" ht="21.95" customHeight="1" x14ac:dyDescent="0.15">
      <c r="A160" s="1">
        <f>수강생명단!$C156</f>
        <v>28702</v>
      </c>
      <c r="B160" s="1" t="str">
        <f>수강생명단!D156</f>
        <v>윤대현</v>
      </c>
      <c r="C160" s="1">
        <f>IFERROR(IF(VLOOKUP($A160,'1주차'!$A$5:$D$393,3,FALSE)="","",VLOOKUP($A160,'1주차'!$A$5:$D$393,3,FALSE)),"")</f>
        <v>95</v>
      </c>
      <c r="D160" s="1" t="str">
        <f>IFERROR(IF(VLOOKUP($Q160,'1주차'!$A$5:$D$393,4,FALSE)="","",VLOOKUP($B160,'1주차'!$Q$5:$S$393,3,FALSE)),"")</f>
        <v/>
      </c>
      <c r="F160" s="1">
        <f>수강생명단!C156</f>
        <v>28702</v>
      </c>
      <c r="G160" s="1" t="str">
        <f>수강생명단!D156</f>
        <v>윤대현</v>
      </c>
      <c r="H160" s="1">
        <f>IFERROR(IF(VLOOKUP($F160,'1주차'!$F$5:$I$393,3,FALSE)="","",VLOOKUP($F160,'1주차'!$F$5:$I$393,3,FALSE)),"")</f>
        <v>95</v>
      </c>
      <c r="I160" s="1" t="str">
        <f>IFERROR(IF(VLOOKUP($Q160,'1주차'!$F$5:$I$393,3,FALSE)="","",VLOOKUP($B160,'1주차'!$Q$5:$S$393,3,FALSE)),"")</f>
        <v/>
      </c>
      <c r="K160" s="1">
        <f>수강생명단!C156</f>
        <v>28702</v>
      </c>
      <c r="L160" s="1" t="str">
        <f>수강생명단!D156</f>
        <v>윤대현</v>
      </c>
      <c r="M160" s="1">
        <f>IFERROR(IF(VLOOKUP($K160,'1주차'!$K$5:$N$393,3,FALSE)="","",VLOOKUP($K160,'1주차'!$K$5:$N$393,3,FALSE)),"")</f>
        <v>80</v>
      </c>
      <c r="N160" s="1" t="str">
        <f>IFERROR(IF(VLOOKUP($Q160,'1주차'!$N$5:$KQ$393,3,FALSE)="","",VLOOKUP($B160,'1주차'!$Q$5:$S$393,3,FALSE)),"")</f>
        <v/>
      </c>
      <c r="P160" s="1">
        <f>수강생명단!C156</f>
        <v>28702</v>
      </c>
      <c r="Q160" s="1" t="str">
        <f>수강생명단!D156</f>
        <v>윤대현</v>
      </c>
      <c r="R160" s="1">
        <f>IFERROR(IF(VLOOKUP($P160,'1주차'!$P$5:$S$393,3,FALSE)="","",VLOOKUP($P160,'1주차'!$P$5:$S$393,3,FALSE)),"")</f>
        <v>90</v>
      </c>
      <c r="S160" s="1">
        <f>IFERROR(IF(VLOOKUP($P160,'1주차'!$P$5:$S$393,4,FALSE)="","",VLOOKUP($P160,'1주차'!$P$5:$S$393,4,FALSE)),"")</f>
        <v>100</v>
      </c>
      <c r="U160" s="1">
        <f>수강생명단!C156</f>
        <v>28702</v>
      </c>
      <c r="V160" s="1" t="str">
        <f>수강생명단!D156</f>
        <v>윤대현</v>
      </c>
      <c r="Z160" s="1">
        <f>수강생명단!$C156</f>
        <v>28702</v>
      </c>
      <c r="AA160" s="1" t="str">
        <f>수강생명단!D156</f>
        <v>윤대현</v>
      </c>
      <c r="AB160" s="1">
        <f>IFERROR(IF(VLOOKUP($A160,'2주차'!$A$5:$D$406,3,FALSE)="","",VLOOKUP($A160,'2주차'!$A$5:$D$406,3,FALSE)),"")</f>
        <v>80</v>
      </c>
      <c r="AC160" s="1">
        <f>IFERROR(VLOOKUP($Z160,'2주차'!$A$5:$D$400,4,FALSE)," ")</f>
        <v>100</v>
      </c>
      <c r="AE160" s="1">
        <f>수강생명단!$C156</f>
        <v>28702</v>
      </c>
      <c r="AF160" s="1" t="str">
        <f>수강생명단!D156</f>
        <v>윤대현</v>
      </c>
      <c r="AG160" s="1">
        <f>IFERROR(IF(VLOOKUP($AE160,'2주차'!$F$5:$I$406,3,FALSE)="","",VLOOKUP($F160,'2주차'!$F$5:$I$406,3,FALSE)),"")</f>
        <v>90</v>
      </c>
      <c r="AH160" s="1">
        <f>IFERROR(VLOOKUP($AE160,'2주차'!$F$5:$I$400,4,FALSE)," ")</f>
        <v>90</v>
      </c>
      <c r="AJ160" s="1">
        <f>수강생명단!$C156</f>
        <v>28702</v>
      </c>
      <c r="AK160" s="1" t="str">
        <f>수강생명단!D156</f>
        <v>윤대현</v>
      </c>
      <c r="AL160" s="1">
        <f>IFERROR(IF(VLOOKUP($AJ160,'2주차'!$U$5:$X$406,3,FALSE)="","",VLOOKUP($F160,'2주차'!$U$5:$X$406,3,FALSE)),"")</f>
        <v>85</v>
      </c>
      <c r="AM160" s="1">
        <f>IFERROR(VLOOKUP($AJ160,'2주차'!$U$5:$X$400,4,FALSE)," ")</f>
        <v>100</v>
      </c>
      <c r="AO160" s="1">
        <f>수강생명단!$C156</f>
        <v>28702</v>
      </c>
      <c r="AP160" s="1" t="str">
        <f>수강생명단!D156</f>
        <v>윤대현</v>
      </c>
      <c r="AQ160" s="1">
        <f>IFERROR(IF(VLOOKUP($AO160,'2주차'!$Z$5:$AC$406,3,FALSE)="","",VLOOKUP($AO160,'2주차'!$Z$5:$AC$406,3,FALSE)),"")</f>
        <v>60</v>
      </c>
      <c r="AR160" s="1">
        <f>IFERROR(VLOOKUP($AO160,'2주차'!$Z$5:$AC$400,4,FALSE)," ")</f>
        <v>50</v>
      </c>
      <c r="AT160" s="1">
        <f>수강생명단!$C156</f>
        <v>28702</v>
      </c>
      <c r="AU160" s="1">
        <f>수강생명단!C156</f>
        <v>28702</v>
      </c>
      <c r="AV160" s="1">
        <f>IFERROR(IF(VLOOKUP($AU160,'2주차'!$AF$5:$AI$406,3,FALSE)="","",VLOOKUP($AU160,'2주차'!$AF$5:$AI$406,3,FALSE)),"")</f>
        <v>100</v>
      </c>
      <c r="AX160" s="1">
        <f>수강생명단!$C156</f>
        <v>28702</v>
      </c>
      <c r="AY160" s="1" t="str">
        <f>수강생명단!D156</f>
        <v>윤대현</v>
      </c>
      <c r="AZ160" s="1">
        <f>IFERROR(IF(VLOOKUP($A160,'3주차'!$A$5:$D$406,3,FALSE)="","",VLOOKUP($A160,'3주차'!$A$5:$D$406,3,FALSE)),"")</f>
        <v>65</v>
      </c>
      <c r="BA160" s="1">
        <f>IFERROR(VLOOKUP($Z160,'3주차'!$A$5:$D$400,4,FALSE)," ")</f>
        <v>100</v>
      </c>
      <c r="BC160" s="1">
        <f>수강생명단!$C156</f>
        <v>28702</v>
      </c>
      <c r="BD160" s="1" t="str">
        <f>수강생명단!D156</f>
        <v>윤대현</v>
      </c>
      <c r="BE160" s="1">
        <f>IFERROR(IF(VLOOKUP($BC160,'3주차'!$F$5:$I$406,3,FALSE)="","",VLOOKUP($F160,'3주차'!$F$5:$I$406,3,FALSE)),"")</f>
        <v>95</v>
      </c>
      <c r="BF160" s="1">
        <f>IFERROR(VLOOKUP($BC160,'3주차'!$F$5:$I$400,4,FALSE)," ")</f>
        <v>90</v>
      </c>
      <c r="BH160" s="1">
        <f>수강생명단!$C156</f>
        <v>28702</v>
      </c>
      <c r="BI160" s="1" t="str">
        <f>수강생명단!D156</f>
        <v>윤대현</v>
      </c>
      <c r="BJ160" s="1">
        <f>IFERROR(IF(VLOOKUP($BH160,'3주차'!$K$5:$N$406,3,FALSE)="","",VLOOKUP($AJ160,'3주차'!$K$5:$XN$406,3,FALSE)),"")</f>
        <v>90</v>
      </c>
      <c r="BK160" s="1">
        <f>IFERROR(VLOOKUP($BH160,'3주차'!$K$5:$N$400,4,FALSE)," ")</f>
        <v>80</v>
      </c>
      <c r="BM160" s="1">
        <f>수강생명단!$C156</f>
        <v>28702</v>
      </c>
      <c r="BN160" s="1" t="str">
        <f>수강생명단!D156</f>
        <v>윤대현</v>
      </c>
      <c r="BO160" s="1">
        <f>IFERROR(IF(VLOOKUP($BM160,'3주차'!$P$5:$S$406,3,FALSE)="","",VLOOKUP($BM160,'3주차'!$P$5:$S$406,3,FALSE)),"")</f>
        <v>60</v>
      </c>
      <c r="BP160" s="1">
        <f>IFERROR(VLOOKUP($BM160,'3주차'!$P$5:$S$400,4,FALSE)," ")</f>
        <v>80</v>
      </c>
      <c r="BR160" s="1">
        <f>수강생명단!$C156</f>
        <v>28702</v>
      </c>
      <c r="BS160" s="1">
        <f>수강생명단!C156</f>
        <v>28702</v>
      </c>
      <c r="BT160" s="1">
        <f>IFERROR(IF(VLOOKUP($BS160,'3주차'!$V$5:$X$406,3,FALSE)="","",VLOOKUP($BS160,'3주차'!$V$5:$X$406,3,FALSE)),"")</f>
        <v>96</v>
      </c>
      <c r="BW160" s="1">
        <f>수강생명단!$C156</f>
        <v>28702</v>
      </c>
      <c r="BX160" s="1" t="str">
        <f>수강생명단!D156</f>
        <v>윤대현</v>
      </c>
      <c r="BY160" s="1">
        <f>IFERROR(IF(VLOOKUP($A160,'4주차'!$A$5:$D$406,3,FALSE)="","",VLOOKUP($A160,'4주차'!$A$5:$D$406,3,FALSE)),"")</f>
        <v>95</v>
      </c>
      <c r="BZ160" s="1">
        <f>IFERROR(VLOOKUP($Z160,'4주차'!$A$5:$D$400,4,FALSE)," ")</f>
        <v>60</v>
      </c>
      <c r="CB160" s="1">
        <f>수강생명단!$C156</f>
        <v>28702</v>
      </c>
      <c r="CC160" s="1" t="str">
        <f>수강생명단!D156</f>
        <v>윤대현</v>
      </c>
      <c r="CD160" s="1">
        <f>IFERROR(IF(VLOOKUP($BC160,'4주차'!$F$5:$I$406,3,FALSE)="","",VLOOKUP($F160,'4주차'!$F$5:$I$406,3,FALSE)),"")</f>
        <v>85</v>
      </c>
      <c r="CE160" s="1">
        <f>IFERROR(VLOOKUP($BC160,'4주차'!$F$5:$I$400,4,FALSE)," ")</f>
        <v>70</v>
      </c>
      <c r="CG160" s="1">
        <f>수강생명단!$C156</f>
        <v>28702</v>
      </c>
      <c r="CH160" s="1" t="str">
        <f>수강생명단!D156</f>
        <v>윤대현</v>
      </c>
      <c r="CI160" s="1">
        <f>IFERROR(IF(VLOOKUP($BH160,'4주차'!$K$5:$N$406,3,FALSE)="","",VLOOKUP($AJ160,'4주차'!$K$5:$WU$406,3,FALSE)),"")</f>
        <v>65</v>
      </c>
      <c r="CJ160" s="1">
        <f>IFERROR(VLOOKUP($BH160,'4주차'!$K$5:$N$400,4,FALSE)," ")</f>
        <v>80</v>
      </c>
      <c r="CL160" s="1">
        <f>수강생명단!$C156</f>
        <v>28702</v>
      </c>
      <c r="CM160" s="1" t="str">
        <f>수강생명단!D156</f>
        <v>윤대현</v>
      </c>
      <c r="CN160" s="1">
        <f>IFERROR(IF(VLOOKUP($BM160,'4주차'!$P$5:$S$406,3,FALSE)="","",VLOOKUP($BM160,'4주차'!$P$5:$S$406,3,FALSE)),"")</f>
        <v>85</v>
      </c>
      <c r="CO160" s="1">
        <f>IFERROR(VLOOKUP($BM160,'4주차'!$P$5:$S$400,4,FALSE)," ")</f>
        <v>90</v>
      </c>
      <c r="CQ160" s="1">
        <f>수강생명단!$C156</f>
        <v>28702</v>
      </c>
      <c r="CR160" s="1">
        <f>수강생명단!C156</f>
        <v>28702</v>
      </c>
      <c r="CS160" s="1">
        <f>IFERROR(IF(VLOOKUP($BS160,'4주차'!$V$5:$X$406,3,FALSE)="","",VLOOKUP($BS160,'4주차'!$V$5:$X$406,3,FALSE)),"")</f>
        <v>99</v>
      </c>
      <c r="CV160" s="1">
        <v>153</v>
      </c>
      <c r="CW160" s="1" t="str">
        <f>수강생명단!D156</f>
        <v>윤대현</v>
      </c>
      <c r="CX160" s="1">
        <f>IFERROR(VLOOKUP($BX160,'5주차'!$B$5:$D$400,2,FALSE),"불참")</f>
        <v>80</v>
      </c>
      <c r="CY160" s="1">
        <f>IFERROR(VLOOKUP($AY160,'5주차'!$B$5:$D$400,3,FALSE),"불참")</f>
        <v>70</v>
      </c>
      <c r="DA160" s="1">
        <v>153</v>
      </c>
      <c r="DB160" s="1" t="str">
        <f>수강생명단!D156</f>
        <v>윤대현</v>
      </c>
      <c r="DC160" s="1" t="str">
        <f>IFERROR(VLOOKUP($CC160,'5주차'!$G$5:$I$400,2,FALSE),"불참")</f>
        <v>불참</v>
      </c>
      <c r="DD160" s="1" t="str">
        <f>IFERROR(VLOOKUP($CC160,'5주차'!$G$5:$I$400,3,FALSE),"불참")</f>
        <v>불참</v>
      </c>
      <c r="DF160" s="1">
        <v>153</v>
      </c>
      <c r="DG160" s="1" t="str">
        <f>수강생명단!D156</f>
        <v>윤대현</v>
      </c>
      <c r="DH160" s="1" t="str">
        <f>IFERROR(VLOOKUP($CH160,'5주차'!$V$5:$X$400,2,FALSE),"불참")</f>
        <v>불참</v>
      </c>
      <c r="DI160" s="1" t="str">
        <f>IFERROR(VLOOKUP($BI160,'5주차'!$V$5:$X$400,3,FALSE),"불참")</f>
        <v>불참</v>
      </c>
      <c r="DK160" s="1">
        <v>153</v>
      </c>
      <c r="DL160" s="1" t="str">
        <f>수강생명단!D156</f>
        <v>윤대현</v>
      </c>
      <c r="DM160" s="1" t="str">
        <f>IFERROR(VLOOKUP($CM160,'5주차'!$AA$5:$AC$400,2,FALSE),"불참")</f>
        <v>불참</v>
      </c>
      <c r="DN160" s="1" t="str">
        <f>IFERROR(VLOOKUP($CM160,'5주차'!$AA$5:$AC$400,3,FALSE),"불참")</f>
        <v>불참</v>
      </c>
      <c r="DP160" s="1">
        <v>153</v>
      </c>
      <c r="DQ160" s="1" t="str">
        <f>수강생명단!D156</f>
        <v>윤대현</v>
      </c>
      <c r="DR160" s="1" t="str">
        <f>IFERROR(VLOOKUP(#REF!,'5주차'!$AF$5:$AH$400,2,FALSE),"불참")</f>
        <v>불참</v>
      </c>
      <c r="DS160" s="1" t="str">
        <f>IFERROR(VLOOKUP(#REF!,'5주차'!$AF$5:$AH$400,3,FALSE),"불참")</f>
        <v>불참</v>
      </c>
      <c r="DU160" s="1">
        <v>153</v>
      </c>
      <c r="DV160" s="1">
        <f>수강생명단!C156</f>
        <v>28702</v>
      </c>
      <c r="DW160" s="1" t="str">
        <f>IFERROR(VLOOKUP($DV160,'5주차'!$AK$5:$AL$400,2,FALSE),"불참")</f>
        <v>불참</v>
      </c>
      <c r="DX160" s="1" t="str">
        <f>IFERROR(VLOOKUP($DV160,'5주차'!$AK$5:$AL$400,2,FALSE),"불참")</f>
        <v>불참</v>
      </c>
    </row>
    <row r="161" spans="1:128" ht="21.95" customHeight="1" x14ac:dyDescent="0.15">
      <c r="A161" s="1">
        <f>수강생명단!$C157</f>
        <v>35985</v>
      </c>
      <c r="B161" s="1" t="str">
        <f>수강생명단!D157</f>
        <v>윤소영</v>
      </c>
      <c r="C161" s="1" t="str">
        <f>IFERROR(IF(VLOOKUP($A161,'1주차'!$A$5:$D$393,3,FALSE)="","",VLOOKUP($A161,'1주차'!$A$5:$D$393,3,FALSE)),"")</f>
        <v>85(라)</v>
      </c>
      <c r="D161" s="1" t="str">
        <f>IFERROR(IF(VLOOKUP($Q161,'1주차'!$A$5:$D$393,4,FALSE)="","",VLOOKUP($B161,'1주차'!$Q$5:$S$393,3,FALSE)),"")</f>
        <v/>
      </c>
      <c r="F161" s="1">
        <f>수강생명단!C157</f>
        <v>35985</v>
      </c>
      <c r="G161" s="1" t="str">
        <f>수강생명단!D157</f>
        <v>윤소영</v>
      </c>
      <c r="H161" s="1">
        <f>IFERROR(IF(VLOOKUP($F161,'1주차'!$F$5:$I$393,3,FALSE)="","",VLOOKUP($F161,'1주차'!$F$5:$I$393,3,FALSE)),"")</f>
        <v>100</v>
      </c>
      <c r="I161" s="1" t="str">
        <f>IFERROR(IF(VLOOKUP($Q161,'1주차'!$F$5:$I$393,3,FALSE)="","",VLOOKUP($B161,'1주차'!$Q$5:$S$393,3,FALSE)),"")</f>
        <v/>
      </c>
      <c r="K161" s="1">
        <f>수강생명단!C157</f>
        <v>35985</v>
      </c>
      <c r="L161" s="1" t="str">
        <f>수강생명단!D157</f>
        <v>윤소영</v>
      </c>
      <c r="M161" s="1">
        <f>IFERROR(IF(VLOOKUP($K161,'1주차'!$K$5:$N$393,3,FALSE)="","",VLOOKUP($K161,'1주차'!$K$5:$N$393,3,FALSE)),"")</f>
        <v>100</v>
      </c>
      <c r="N161" s="1" t="str">
        <f>IFERROR(IF(VLOOKUP($Q161,'1주차'!$N$5:$KQ$393,3,FALSE)="","",VLOOKUP($B161,'1주차'!$Q$5:$S$393,3,FALSE)),"")</f>
        <v/>
      </c>
      <c r="P161" s="1">
        <f>수강생명단!C157</f>
        <v>35985</v>
      </c>
      <c r="Q161" s="1" t="str">
        <f>수강생명단!D157</f>
        <v>윤소영</v>
      </c>
      <c r="R161" s="1">
        <f>IFERROR(IF(VLOOKUP($P161,'1주차'!$P$5:$S$393,3,FALSE)="","",VLOOKUP($P161,'1주차'!$P$5:$S$393,3,FALSE)),"")</f>
        <v>100</v>
      </c>
      <c r="S161" s="1">
        <f>IFERROR(IF(VLOOKUP($P161,'1주차'!$P$5:$S$393,4,FALSE)="","",VLOOKUP($P161,'1주차'!$P$5:$S$393,4,FALSE)),"")</f>
        <v>90</v>
      </c>
      <c r="U161" s="1">
        <f>수강생명단!C157</f>
        <v>35985</v>
      </c>
      <c r="V161" s="1" t="str">
        <f>수강생명단!D157</f>
        <v>윤소영</v>
      </c>
      <c r="Z161" s="1">
        <f>수강생명단!$C157</f>
        <v>35985</v>
      </c>
      <c r="AA161" s="1" t="str">
        <f>수강생명단!D157</f>
        <v>윤소영</v>
      </c>
      <c r="AB161" s="1">
        <f>IFERROR(IF(VLOOKUP($A161,'2주차'!$A$5:$D$406,3,FALSE)="","",VLOOKUP($A161,'2주차'!$A$5:$D$406,3,FALSE)),"")</f>
        <v>95</v>
      </c>
      <c r="AC161" s="1">
        <f>IFERROR(VLOOKUP($Z161,'2주차'!$A$5:$D$400,4,FALSE)," ")</f>
        <v>90</v>
      </c>
      <c r="AE161" s="1">
        <f>수강생명단!$C157</f>
        <v>35985</v>
      </c>
      <c r="AF161" s="1" t="str">
        <f>수강생명단!D157</f>
        <v>윤소영</v>
      </c>
      <c r="AG161" s="1" t="str">
        <f>IFERROR(IF(VLOOKUP($AE161,'2주차'!$F$5:$I$406,3,FALSE)="","",VLOOKUP($F161,'2주차'!$F$5:$I$406,3,FALSE)),"")</f>
        <v>70(라)</v>
      </c>
      <c r="AH161" s="1" t="str">
        <f>IFERROR(VLOOKUP($AE161,'2주차'!$F$5:$I$400,4,FALSE)," ")</f>
        <v>라이브</v>
      </c>
      <c r="AJ161" s="1">
        <f>수강생명단!$C157</f>
        <v>35985</v>
      </c>
      <c r="AK161" s="1" t="str">
        <f>수강생명단!D157</f>
        <v>윤소영</v>
      </c>
      <c r="AL161" s="1">
        <f>IFERROR(IF(VLOOKUP($AJ161,'2주차'!$U$5:$X$406,3,FALSE)="","",VLOOKUP($F161,'2주차'!$U$5:$X$406,3,FALSE)),"")</f>
        <v>95</v>
      </c>
      <c r="AM161" s="1">
        <f>IFERROR(VLOOKUP($AJ161,'2주차'!$U$5:$X$400,4,FALSE)," ")</f>
        <v>90</v>
      </c>
      <c r="AO161" s="1">
        <f>수강생명단!$C157</f>
        <v>35985</v>
      </c>
      <c r="AP161" s="1" t="str">
        <f>수강생명단!D157</f>
        <v>윤소영</v>
      </c>
      <c r="AQ161" s="1">
        <f>IFERROR(IF(VLOOKUP($AO161,'2주차'!$Z$5:$AC$406,3,FALSE)="","",VLOOKUP($AO161,'2주차'!$Z$5:$AC$406,3,FALSE)),"")</f>
        <v>85</v>
      </c>
      <c r="AR161" s="1">
        <f>IFERROR(VLOOKUP($AO161,'2주차'!$Z$5:$AC$400,4,FALSE)," ")</f>
        <v>100</v>
      </c>
      <c r="AT161" s="1">
        <f>수강생명단!$C157</f>
        <v>35985</v>
      </c>
      <c r="AU161" s="1">
        <f>수강생명단!C157</f>
        <v>35985</v>
      </c>
      <c r="AV161" s="1" t="str">
        <f>IFERROR(IF(VLOOKUP($AU161,'2주차'!$AF$5:$AI$406,3,FALSE)="","",VLOOKUP($AU161,'2주차'!$AF$5:$AI$406,3,FALSE)),"")</f>
        <v>30(라)</v>
      </c>
      <c r="AX161" s="1">
        <f>수강생명단!$C157</f>
        <v>35985</v>
      </c>
      <c r="AY161" s="1" t="str">
        <f>수강생명단!D157</f>
        <v>윤소영</v>
      </c>
      <c r="AZ161" s="1">
        <f>IFERROR(IF(VLOOKUP($A161,'3주차'!$A$5:$D$406,3,FALSE)="","",VLOOKUP($A161,'3주차'!$A$5:$D$406,3,FALSE)),"")</f>
        <v>85</v>
      </c>
      <c r="BA161" s="1">
        <f>IFERROR(VLOOKUP($Z161,'3주차'!$A$5:$D$400,4,FALSE)," ")</f>
        <v>100</v>
      </c>
      <c r="BC161" s="1">
        <f>수강생명단!$C157</f>
        <v>35985</v>
      </c>
      <c r="BD161" s="1" t="str">
        <f>수강생명단!D157</f>
        <v>윤소영</v>
      </c>
      <c r="BE161" s="1">
        <f>IFERROR(IF(VLOOKUP($BC161,'3주차'!$F$5:$I$406,3,FALSE)="","",VLOOKUP($F161,'3주차'!$F$5:$I$406,3,FALSE)),"")</f>
        <v>100</v>
      </c>
      <c r="BF161" s="1">
        <f>IFERROR(VLOOKUP($BC161,'3주차'!$F$5:$I$400,4,FALSE)," ")</f>
        <v>100</v>
      </c>
      <c r="BH161" s="1">
        <f>수강생명단!$C157</f>
        <v>35985</v>
      </c>
      <c r="BI161" s="1" t="str">
        <f>수강생명단!D157</f>
        <v>윤소영</v>
      </c>
      <c r="BJ161" s="1" t="str">
        <f>IFERROR(IF(VLOOKUP($BH161,'3주차'!$K$5:$N$406,3,FALSE)="","",VLOOKUP($AJ161,'3주차'!$K$5:$XN$406,3,FALSE)),"")</f>
        <v>80(라)</v>
      </c>
      <c r="BK161" s="1" t="str">
        <f>IFERROR(VLOOKUP($BH161,'3주차'!$K$5:$N$400,4,FALSE)," ")</f>
        <v>라이브</v>
      </c>
      <c r="BM161" s="1">
        <f>수강생명단!$C157</f>
        <v>35985</v>
      </c>
      <c r="BN161" s="1" t="str">
        <f>수강생명단!D157</f>
        <v>윤소영</v>
      </c>
      <c r="BO161" s="1">
        <f>IFERROR(IF(VLOOKUP($BM161,'3주차'!$P$5:$S$406,3,FALSE)="","",VLOOKUP($BM161,'3주차'!$P$5:$S$406,3,FALSE)),"")</f>
        <v>85</v>
      </c>
      <c r="BP161" s="1">
        <f>IFERROR(VLOOKUP($BM161,'3주차'!$P$5:$S$400,4,FALSE)," ")</f>
        <v>90</v>
      </c>
      <c r="BR161" s="1">
        <f>수강생명단!$C157</f>
        <v>35985</v>
      </c>
      <c r="BS161" s="1">
        <f>수강생명단!C157</f>
        <v>35985</v>
      </c>
      <c r="BT161" s="1">
        <f>IFERROR(IF(VLOOKUP($BS161,'3주차'!$V$5:$X$406,3,FALSE)="","",VLOOKUP($BS161,'3주차'!$V$5:$X$406,3,FALSE)),"")</f>
        <v>93</v>
      </c>
      <c r="BW161" s="1">
        <f>수강생명단!$C157</f>
        <v>35985</v>
      </c>
      <c r="BX161" s="1" t="str">
        <f>수강생명단!D157</f>
        <v>윤소영</v>
      </c>
      <c r="BY161" s="1" t="str">
        <f>IFERROR(IF(VLOOKUP($A161,'4주차'!$A$5:$D$406,3,FALSE)="","",VLOOKUP($A161,'4주차'!$A$5:$D$406,3,FALSE)),"")</f>
        <v>90(라)</v>
      </c>
      <c r="BZ161" s="1" t="str">
        <f>IFERROR(VLOOKUP($Z161,'4주차'!$A$5:$D$400,4,FALSE)," ")</f>
        <v>라이브</v>
      </c>
      <c r="CB161" s="1">
        <f>수강생명단!$C157</f>
        <v>35985</v>
      </c>
      <c r="CC161" s="1" t="str">
        <f>수강생명단!D157</f>
        <v>윤소영</v>
      </c>
      <c r="CD161" s="1">
        <f>IFERROR(IF(VLOOKUP($BC161,'4주차'!$F$5:$I$406,3,FALSE)="","",VLOOKUP($F161,'4주차'!$F$5:$I$406,3,FALSE)),"")</f>
        <v>100</v>
      </c>
      <c r="CE161" s="1">
        <f>IFERROR(VLOOKUP($BC161,'4주차'!$F$5:$I$400,4,FALSE)," ")</f>
        <v>100</v>
      </c>
      <c r="CG161" s="1">
        <f>수강생명단!$C157</f>
        <v>35985</v>
      </c>
      <c r="CH161" s="1" t="str">
        <f>수강생명단!D157</f>
        <v>윤소영</v>
      </c>
      <c r="CI161" s="1">
        <f>IFERROR(IF(VLOOKUP($BH161,'4주차'!$K$5:$N$406,3,FALSE)="","",VLOOKUP($AJ161,'4주차'!$K$5:$WU$406,3,FALSE)),"")</f>
        <v>95</v>
      </c>
      <c r="CJ161" s="1">
        <f>IFERROR(VLOOKUP($BH161,'4주차'!$K$5:$N$400,4,FALSE)," ")</f>
        <v>90</v>
      </c>
      <c r="CL161" s="1">
        <f>수강생명단!$C157</f>
        <v>35985</v>
      </c>
      <c r="CM161" s="1" t="str">
        <f>수강생명단!D157</f>
        <v>윤소영</v>
      </c>
      <c r="CN161" s="1">
        <f>IFERROR(IF(VLOOKUP($BM161,'4주차'!$P$5:$S$406,3,FALSE)="","",VLOOKUP($BM161,'4주차'!$P$5:$S$406,3,FALSE)),"")</f>
        <v>95</v>
      </c>
      <c r="CO161" s="1">
        <f>IFERROR(VLOOKUP($BM161,'4주차'!$P$5:$S$400,4,FALSE)," ")</f>
        <v>80</v>
      </c>
      <c r="CQ161" s="1">
        <f>수강생명단!$C157</f>
        <v>35985</v>
      </c>
      <c r="CR161" s="1">
        <f>수강생명단!C157</f>
        <v>35985</v>
      </c>
      <c r="CS161" s="1" t="str">
        <f>IFERROR(IF(VLOOKUP($BS161,'4주차'!$V$5:$X$406,3,FALSE)="","",VLOOKUP($BS161,'4주차'!$V$5:$X$406,3,FALSE)),"")</f>
        <v>25(라)</v>
      </c>
      <c r="CV161" s="1">
        <v>154</v>
      </c>
      <c r="CW161" s="1" t="str">
        <f>수강생명단!D157</f>
        <v>윤소영</v>
      </c>
      <c r="CX161" s="1">
        <f>IFERROR(VLOOKUP($BX161,'5주차'!$B$5:$D$400,2,FALSE),"불참")</f>
        <v>90</v>
      </c>
      <c r="CY161" s="1">
        <f>IFERROR(VLOOKUP($AY161,'5주차'!$B$5:$D$400,3,FALSE),"불참")</f>
        <v>70</v>
      </c>
      <c r="DA161" s="1">
        <v>154</v>
      </c>
      <c r="DB161" s="1" t="str">
        <f>수강생명단!D157</f>
        <v>윤소영</v>
      </c>
      <c r="DC161" s="1" t="str">
        <f>IFERROR(VLOOKUP($CC161,'5주차'!$G$5:$I$400,2,FALSE),"불참")</f>
        <v>불참</v>
      </c>
      <c r="DD161" s="1" t="str">
        <f>IFERROR(VLOOKUP($CC161,'5주차'!$G$5:$I$400,3,FALSE),"불참")</f>
        <v>불참</v>
      </c>
      <c r="DF161" s="1">
        <v>154</v>
      </c>
      <c r="DG161" s="1" t="str">
        <f>수강생명단!D157</f>
        <v>윤소영</v>
      </c>
      <c r="DH161" s="1" t="str">
        <f>IFERROR(VLOOKUP($CH161,'5주차'!$V$5:$X$400,2,FALSE),"불참")</f>
        <v>불참</v>
      </c>
      <c r="DI161" s="1" t="str">
        <f>IFERROR(VLOOKUP($BI161,'5주차'!$V$5:$X$400,3,FALSE),"불참")</f>
        <v>불참</v>
      </c>
      <c r="DK161" s="1">
        <v>154</v>
      </c>
      <c r="DL161" s="1" t="str">
        <f>수강생명단!D157</f>
        <v>윤소영</v>
      </c>
      <c r="DM161" s="1" t="str">
        <f>IFERROR(VLOOKUP($CM161,'5주차'!$AA$5:$AC$400,2,FALSE),"불참")</f>
        <v>불참</v>
      </c>
      <c r="DN161" s="1" t="str">
        <f>IFERROR(VLOOKUP($CM161,'5주차'!$AA$5:$AC$400,3,FALSE),"불참")</f>
        <v>불참</v>
      </c>
      <c r="DP161" s="1">
        <v>154</v>
      </c>
      <c r="DQ161" s="1" t="str">
        <f>수강생명단!D157</f>
        <v>윤소영</v>
      </c>
      <c r="DR161" s="1" t="str">
        <f>IFERROR(VLOOKUP(#REF!,'5주차'!$AF$5:$AH$400,2,FALSE),"불참")</f>
        <v>불참</v>
      </c>
      <c r="DS161" s="1" t="str">
        <f>IFERROR(VLOOKUP(#REF!,'5주차'!$AF$5:$AH$400,3,FALSE),"불참")</f>
        <v>불참</v>
      </c>
      <c r="DU161" s="1">
        <v>154</v>
      </c>
      <c r="DV161" s="1">
        <f>수강생명단!C157</f>
        <v>35985</v>
      </c>
      <c r="DW161" s="1" t="str">
        <f>IFERROR(VLOOKUP($DV161,'5주차'!$AK$5:$AL$400,2,FALSE),"불참")</f>
        <v>불참</v>
      </c>
      <c r="DX161" s="1" t="str">
        <f>IFERROR(VLOOKUP($DV161,'5주차'!$AK$5:$AL$400,2,FALSE),"불참")</f>
        <v>불참</v>
      </c>
    </row>
    <row r="162" spans="1:128" ht="21.95" customHeight="1" x14ac:dyDescent="0.15">
      <c r="A162" s="1">
        <f>수강생명단!$C158</f>
        <v>45122</v>
      </c>
      <c r="B162" s="1" t="str">
        <f>수강생명단!D158</f>
        <v>윤수빈</v>
      </c>
      <c r="C162" s="1">
        <f>IFERROR(IF(VLOOKUP($A162,'1주차'!$A$5:$D$393,3,FALSE)="","",VLOOKUP($A162,'1주차'!$A$5:$D$393,3,FALSE)),"")</f>
        <v>85</v>
      </c>
      <c r="D162" s="1" t="str">
        <f>IFERROR(IF(VLOOKUP($Q162,'1주차'!$A$5:$D$393,4,FALSE)="","",VLOOKUP($B162,'1주차'!$Q$5:$S$393,3,FALSE)),"")</f>
        <v/>
      </c>
      <c r="F162" s="1">
        <f>수강생명단!C158</f>
        <v>45122</v>
      </c>
      <c r="G162" s="1" t="str">
        <f>수강생명단!D158</f>
        <v>윤수빈</v>
      </c>
      <c r="H162" s="1">
        <f>IFERROR(IF(VLOOKUP($F162,'1주차'!$F$5:$I$393,3,FALSE)="","",VLOOKUP($F162,'1주차'!$F$5:$I$393,3,FALSE)),"")</f>
        <v>100</v>
      </c>
      <c r="I162" s="1" t="str">
        <f>IFERROR(IF(VLOOKUP($Q162,'1주차'!$F$5:$I$393,3,FALSE)="","",VLOOKUP($B162,'1주차'!$Q$5:$S$393,3,FALSE)),"")</f>
        <v/>
      </c>
      <c r="K162" s="1">
        <f>수강생명단!C158</f>
        <v>45122</v>
      </c>
      <c r="L162" s="1" t="str">
        <f>수강생명단!D158</f>
        <v>윤수빈</v>
      </c>
      <c r="M162" s="1">
        <f>IFERROR(IF(VLOOKUP($K162,'1주차'!$K$5:$N$393,3,FALSE)="","",VLOOKUP($K162,'1주차'!$K$5:$N$393,3,FALSE)),"")</f>
        <v>95</v>
      </c>
      <c r="N162" s="1" t="str">
        <f>IFERROR(IF(VLOOKUP($Q162,'1주차'!$N$5:$KQ$393,3,FALSE)="","",VLOOKUP($B162,'1주차'!$Q$5:$S$393,3,FALSE)),"")</f>
        <v/>
      </c>
      <c r="P162" s="1">
        <f>수강생명단!C158</f>
        <v>45122</v>
      </c>
      <c r="Q162" s="1" t="str">
        <f>수강생명단!D158</f>
        <v>윤수빈</v>
      </c>
      <c r="R162" s="1">
        <f>IFERROR(IF(VLOOKUP($P162,'1주차'!$P$5:$S$393,3,FALSE)="","",VLOOKUP($P162,'1주차'!$P$5:$S$393,3,FALSE)),"")</f>
        <v>70</v>
      </c>
      <c r="S162" s="1">
        <f>IFERROR(IF(VLOOKUP($P162,'1주차'!$P$5:$S$393,4,FALSE)="","",VLOOKUP($P162,'1주차'!$P$5:$S$393,4,FALSE)),"")</f>
        <v>50</v>
      </c>
      <c r="U162" s="1">
        <f>수강생명단!C158</f>
        <v>45122</v>
      </c>
      <c r="V162" s="1" t="str">
        <f>수강생명단!D158</f>
        <v>윤수빈</v>
      </c>
      <c r="Z162" s="1">
        <f>수강생명단!$C158</f>
        <v>45122</v>
      </c>
      <c r="AA162" s="1" t="str">
        <f>수강생명단!D158</f>
        <v>윤수빈</v>
      </c>
      <c r="AB162" s="1">
        <f>IFERROR(IF(VLOOKUP($A162,'2주차'!$A$5:$D$406,3,FALSE)="","",VLOOKUP($A162,'2주차'!$A$5:$D$406,3,FALSE)),"")</f>
        <v>70</v>
      </c>
      <c r="AC162" s="1">
        <f>IFERROR(VLOOKUP($Z162,'2주차'!$A$5:$D$400,4,FALSE)," ")</f>
        <v>50</v>
      </c>
      <c r="AE162" s="1">
        <f>수강생명단!$C158</f>
        <v>45122</v>
      </c>
      <c r="AF162" s="1" t="str">
        <f>수강생명단!D158</f>
        <v>윤수빈</v>
      </c>
      <c r="AG162" s="1">
        <f>IFERROR(IF(VLOOKUP($AE162,'2주차'!$F$5:$I$406,3,FALSE)="","",VLOOKUP($F162,'2주차'!$F$5:$I$406,3,FALSE)),"")</f>
        <v>90</v>
      </c>
      <c r="AH162" s="1">
        <f>IFERROR(VLOOKUP($AE162,'2주차'!$F$5:$I$400,4,FALSE)," ")</f>
        <v>70</v>
      </c>
      <c r="AJ162" s="1">
        <f>수강생명단!$C158</f>
        <v>45122</v>
      </c>
      <c r="AK162" s="1" t="str">
        <f>수강생명단!D158</f>
        <v>윤수빈</v>
      </c>
      <c r="AL162" s="1">
        <f>IFERROR(IF(VLOOKUP($AJ162,'2주차'!$U$5:$X$406,3,FALSE)="","",VLOOKUP($F162,'2주차'!$U$5:$X$406,3,FALSE)),"")</f>
        <v>65</v>
      </c>
      <c r="AM162" s="1">
        <f>IFERROR(VLOOKUP($AJ162,'2주차'!$U$5:$X$400,4,FALSE)," ")</f>
        <v>40</v>
      </c>
      <c r="AO162" s="1">
        <f>수강생명단!$C158</f>
        <v>45122</v>
      </c>
      <c r="AP162" s="1" t="str">
        <f>수강생명단!D158</f>
        <v>윤수빈</v>
      </c>
      <c r="AQ162" s="1">
        <f>IFERROR(IF(VLOOKUP($AO162,'2주차'!$Z$5:$AC$406,3,FALSE)="","",VLOOKUP($AO162,'2주차'!$Z$5:$AC$406,3,FALSE)),"")</f>
        <v>65</v>
      </c>
      <c r="AR162" s="1">
        <f>IFERROR(VLOOKUP($AO162,'2주차'!$Z$5:$AC$400,4,FALSE)," ")</f>
        <v>50</v>
      </c>
      <c r="AT162" s="1">
        <f>수강생명단!$C158</f>
        <v>45122</v>
      </c>
      <c r="AU162" s="1">
        <f>수강생명단!C158</f>
        <v>45122</v>
      </c>
      <c r="AV162" s="1">
        <f>IFERROR(IF(VLOOKUP($AU162,'2주차'!$AF$5:$AI$406,3,FALSE)="","",VLOOKUP($AU162,'2주차'!$AF$5:$AI$406,3,FALSE)),"")</f>
        <v>99</v>
      </c>
      <c r="AX162" s="1">
        <f>수강생명단!$C158</f>
        <v>45122</v>
      </c>
      <c r="AY162" s="1" t="str">
        <f>수강생명단!D158</f>
        <v>윤수빈</v>
      </c>
      <c r="AZ162" s="1">
        <f>IFERROR(IF(VLOOKUP($A162,'3주차'!$A$5:$D$406,3,FALSE)="","",VLOOKUP($A162,'3주차'!$A$5:$D$406,3,FALSE)),"")</f>
        <v>85</v>
      </c>
      <c r="BA162" s="1">
        <f>IFERROR(VLOOKUP($Z162,'3주차'!$A$5:$D$400,4,FALSE)," ")</f>
        <v>90</v>
      </c>
      <c r="BC162" s="1">
        <f>수강생명단!$C158</f>
        <v>45122</v>
      </c>
      <c r="BD162" s="1" t="str">
        <f>수강생명단!D158</f>
        <v>윤수빈</v>
      </c>
      <c r="BE162" s="1">
        <f>IFERROR(IF(VLOOKUP($BC162,'3주차'!$F$5:$I$406,3,FALSE)="","",VLOOKUP($F162,'3주차'!$F$5:$I$406,3,FALSE)),"")</f>
        <v>90</v>
      </c>
      <c r="BF162" s="1">
        <f>IFERROR(VLOOKUP($BC162,'3주차'!$F$5:$I$400,4,FALSE)," ")</f>
        <v>80</v>
      </c>
      <c r="BH162" s="1">
        <f>수강생명단!$C158</f>
        <v>45122</v>
      </c>
      <c r="BI162" s="1" t="str">
        <f>수강생명단!D158</f>
        <v>윤수빈</v>
      </c>
      <c r="BJ162" s="1">
        <f>IFERROR(IF(VLOOKUP($BH162,'3주차'!$K$5:$N$406,3,FALSE)="","",VLOOKUP($AJ162,'3주차'!$K$5:$XN$406,3,FALSE)),"")</f>
        <v>70</v>
      </c>
      <c r="BK162" s="1">
        <f>IFERROR(VLOOKUP($BH162,'3주차'!$K$5:$N$400,4,FALSE)," ")</f>
        <v>70</v>
      </c>
      <c r="BM162" s="1">
        <f>수강생명단!$C158</f>
        <v>45122</v>
      </c>
      <c r="BN162" s="1" t="str">
        <f>수강생명단!D158</f>
        <v>윤수빈</v>
      </c>
      <c r="BO162" s="1">
        <f>IFERROR(IF(VLOOKUP($BM162,'3주차'!$P$5:$S$406,3,FALSE)="","",VLOOKUP($BM162,'3주차'!$P$5:$S$406,3,FALSE)),"")</f>
        <v>55</v>
      </c>
      <c r="BP162" s="1">
        <f>IFERROR(VLOOKUP($BM162,'3주차'!$P$5:$S$400,4,FALSE)," ")</f>
        <v>40</v>
      </c>
      <c r="BR162" s="1">
        <f>수강생명단!$C158</f>
        <v>45122</v>
      </c>
      <c r="BS162" s="1">
        <f>수강생명단!C158</f>
        <v>45122</v>
      </c>
      <c r="BT162" s="1">
        <f>IFERROR(IF(VLOOKUP($BS162,'3주차'!$V$5:$X$406,3,FALSE)="","",VLOOKUP($BS162,'3주차'!$V$5:$X$406,3,FALSE)),"")</f>
        <v>97</v>
      </c>
      <c r="BW162" s="1">
        <f>수강생명단!$C158</f>
        <v>45122</v>
      </c>
      <c r="BX162" s="1" t="str">
        <f>수강생명단!D158</f>
        <v>윤수빈</v>
      </c>
      <c r="BY162" s="1">
        <f>IFERROR(IF(VLOOKUP($A162,'4주차'!$A$5:$D$406,3,FALSE)="","",VLOOKUP($A162,'4주차'!$A$5:$D$406,3,FALSE)),"")</f>
        <v>85</v>
      </c>
      <c r="BZ162" s="1">
        <f>IFERROR(VLOOKUP($Z162,'4주차'!$A$5:$D$400,4,FALSE)," ")</f>
        <v>30</v>
      </c>
      <c r="CB162" s="1">
        <f>수강생명단!$C158</f>
        <v>45122</v>
      </c>
      <c r="CC162" s="1" t="str">
        <f>수강생명단!D158</f>
        <v>윤수빈</v>
      </c>
      <c r="CD162" s="1">
        <f>IFERROR(IF(VLOOKUP($BC162,'4주차'!$F$5:$I$406,3,FALSE)="","",VLOOKUP($F162,'4주차'!$F$5:$I$406,3,FALSE)),"")</f>
        <v>80</v>
      </c>
      <c r="CE162" s="1">
        <f>IFERROR(VLOOKUP($BC162,'4주차'!$F$5:$I$400,4,FALSE)," ")</f>
        <v>60</v>
      </c>
      <c r="CG162" s="1">
        <f>수강생명단!$C158</f>
        <v>45122</v>
      </c>
      <c r="CH162" s="1" t="str">
        <f>수강생명단!D158</f>
        <v>윤수빈</v>
      </c>
      <c r="CI162" s="1">
        <f>IFERROR(IF(VLOOKUP($BH162,'4주차'!$K$5:$N$406,3,FALSE)="","",VLOOKUP($AJ162,'4주차'!$K$5:$WU$406,3,FALSE)),"")</f>
        <v>60</v>
      </c>
      <c r="CJ162" s="1">
        <f>IFERROR(VLOOKUP($BH162,'4주차'!$K$5:$N$400,4,FALSE)," ")</f>
        <v>70</v>
      </c>
      <c r="CL162" s="1">
        <f>수강생명단!$C158</f>
        <v>45122</v>
      </c>
      <c r="CM162" s="1" t="str">
        <f>수강생명단!D158</f>
        <v>윤수빈</v>
      </c>
      <c r="CN162" s="1">
        <f>IFERROR(IF(VLOOKUP($BM162,'4주차'!$P$5:$S$406,3,FALSE)="","",VLOOKUP($BM162,'4주차'!$P$5:$S$406,3,FALSE)),"")</f>
        <v>60</v>
      </c>
      <c r="CO162" s="1">
        <f>IFERROR(VLOOKUP($BM162,'4주차'!$P$5:$S$400,4,FALSE)," ")</f>
        <v>80</v>
      </c>
      <c r="CQ162" s="1">
        <f>수강생명단!$C158</f>
        <v>45122</v>
      </c>
      <c r="CR162" s="1">
        <f>수강생명단!C158</f>
        <v>45122</v>
      </c>
      <c r="CS162" s="1">
        <f>IFERROR(IF(VLOOKUP($BS162,'4주차'!$V$5:$X$406,3,FALSE)="","",VLOOKUP($BS162,'4주차'!$V$5:$X$406,3,FALSE)),"")</f>
        <v>99</v>
      </c>
      <c r="CV162" s="1">
        <v>155</v>
      </c>
      <c r="CW162" s="1" t="str">
        <f>수강생명단!D158</f>
        <v>윤수빈</v>
      </c>
      <c r="CX162" s="1">
        <f>IFERROR(VLOOKUP($BX162,'5주차'!$B$5:$D$400,2,FALSE),"불참")</f>
        <v>70</v>
      </c>
      <c r="CY162" s="1">
        <f>IFERROR(VLOOKUP($AY162,'5주차'!$B$5:$D$400,3,FALSE),"불참")</f>
        <v>90</v>
      </c>
      <c r="DA162" s="1">
        <v>155</v>
      </c>
      <c r="DB162" s="1" t="str">
        <f>수강생명단!D158</f>
        <v>윤수빈</v>
      </c>
      <c r="DC162" s="1" t="str">
        <f>IFERROR(VLOOKUP($CC162,'5주차'!$G$5:$I$400,2,FALSE),"불참")</f>
        <v>불참</v>
      </c>
      <c r="DD162" s="1" t="str">
        <f>IFERROR(VLOOKUP($CC162,'5주차'!$G$5:$I$400,3,FALSE),"불참")</f>
        <v>불참</v>
      </c>
      <c r="DF162" s="1">
        <v>155</v>
      </c>
      <c r="DG162" s="1" t="str">
        <f>수강생명단!D158</f>
        <v>윤수빈</v>
      </c>
      <c r="DH162" s="1" t="str">
        <f>IFERROR(VLOOKUP($CH162,'5주차'!$V$5:$X$400,2,FALSE),"불참")</f>
        <v>불참</v>
      </c>
      <c r="DI162" s="1" t="str">
        <f>IFERROR(VLOOKUP($BI162,'5주차'!$V$5:$X$400,3,FALSE),"불참")</f>
        <v>불참</v>
      </c>
      <c r="DK162" s="1">
        <v>155</v>
      </c>
      <c r="DL162" s="1" t="str">
        <f>수강생명단!D158</f>
        <v>윤수빈</v>
      </c>
      <c r="DM162" s="1" t="str">
        <f>IFERROR(VLOOKUP($CM162,'5주차'!$AA$5:$AC$400,2,FALSE),"불참")</f>
        <v>불참</v>
      </c>
      <c r="DN162" s="1" t="str">
        <f>IFERROR(VLOOKUP($CM162,'5주차'!$AA$5:$AC$400,3,FALSE),"불참")</f>
        <v>불참</v>
      </c>
      <c r="DP162" s="1">
        <v>155</v>
      </c>
      <c r="DQ162" s="1" t="str">
        <f>수강생명단!D158</f>
        <v>윤수빈</v>
      </c>
      <c r="DR162" s="1" t="str">
        <f>IFERROR(VLOOKUP(#REF!,'5주차'!$AF$5:$AH$400,2,FALSE),"불참")</f>
        <v>불참</v>
      </c>
      <c r="DS162" s="1" t="str">
        <f>IFERROR(VLOOKUP(#REF!,'5주차'!$AF$5:$AH$400,3,FALSE),"불참")</f>
        <v>불참</v>
      </c>
      <c r="DU162" s="1">
        <v>155</v>
      </c>
      <c r="DV162" s="1">
        <f>수강생명단!C158</f>
        <v>45122</v>
      </c>
      <c r="DW162" s="1" t="str">
        <f>IFERROR(VLOOKUP($DV162,'5주차'!$AK$5:$AL$400,2,FALSE),"불참")</f>
        <v>불참</v>
      </c>
      <c r="DX162" s="1" t="str">
        <f>IFERROR(VLOOKUP($DV162,'5주차'!$AK$5:$AL$400,2,FALSE),"불참")</f>
        <v>불참</v>
      </c>
    </row>
    <row r="163" spans="1:128" ht="21.95" customHeight="1" x14ac:dyDescent="0.15">
      <c r="A163" s="1">
        <f>수강생명단!$C159</f>
        <v>41342</v>
      </c>
      <c r="B163" s="1" t="str">
        <f>수강생명단!D159</f>
        <v>윤정원</v>
      </c>
      <c r="C163" s="1">
        <f>IFERROR(IF(VLOOKUP($A163,'1주차'!$A$5:$D$393,3,FALSE)="","",VLOOKUP($A163,'1주차'!$A$5:$D$393,3,FALSE)),"")</f>
        <v>70</v>
      </c>
      <c r="D163" s="1" t="str">
        <f>IFERROR(IF(VLOOKUP($Q163,'1주차'!$A$5:$D$393,4,FALSE)="","",VLOOKUP($B163,'1주차'!$Q$5:$S$393,3,FALSE)),"")</f>
        <v/>
      </c>
      <c r="F163" s="1">
        <f>수강생명단!C159</f>
        <v>41342</v>
      </c>
      <c r="G163" s="1" t="str">
        <f>수강생명단!D159</f>
        <v>윤정원</v>
      </c>
      <c r="H163" s="1">
        <f>IFERROR(IF(VLOOKUP($F163,'1주차'!$F$5:$I$393,3,FALSE)="","",VLOOKUP($F163,'1주차'!$F$5:$I$393,3,FALSE)),"")</f>
        <v>60</v>
      </c>
      <c r="I163" s="1" t="str">
        <f>IFERROR(IF(VLOOKUP($Q163,'1주차'!$F$5:$I$393,3,FALSE)="","",VLOOKUP($B163,'1주차'!$Q$5:$S$393,3,FALSE)),"")</f>
        <v/>
      </c>
      <c r="K163" s="1">
        <f>수강생명단!C159</f>
        <v>41342</v>
      </c>
      <c r="L163" s="1" t="str">
        <f>수강생명단!D159</f>
        <v>윤정원</v>
      </c>
      <c r="M163" s="1">
        <f>IFERROR(IF(VLOOKUP($K163,'1주차'!$K$5:$N$393,3,FALSE)="","",VLOOKUP($K163,'1주차'!$K$5:$N$393,3,FALSE)),"")</f>
        <v>85</v>
      </c>
      <c r="N163" s="1" t="str">
        <f>IFERROR(IF(VLOOKUP($Q163,'1주차'!$N$5:$KQ$393,3,FALSE)="","",VLOOKUP($B163,'1주차'!$Q$5:$S$393,3,FALSE)),"")</f>
        <v/>
      </c>
      <c r="P163" s="1">
        <f>수강생명단!C159</f>
        <v>41342</v>
      </c>
      <c r="Q163" s="1" t="str">
        <f>수강생명단!D159</f>
        <v>윤정원</v>
      </c>
      <c r="R163" s="1">
        <f>IFERROR(IF(VLOOKUP($P163,'1주차'!$P$5:$S$393,3,FALSE)="","",VLOOKUP($P163,'1주차'!$P$5:$S$393,3,FALSE)),"")</f>
        <v>70</v>
      </c>
      <c r="S163" s="1">
        <f>IFERROR(IF(VLOOKUP($P163,'1주차'!$P$5:$S$393,4,FALSE)="","",VLOOKUP($P163,'1주차'!$P$5:$S$393,4,FALSE)),"")</f>
        <v>90</v>
      </c>
      <c r="U163" s="1">
        <f>수강생명단!C159</f>
        <v>41342</v>
      </c>
      <c r="V163" s="1" t="str">
        <f>수강생명단!D159</f>
        <v>윤정원</v>
      </c>
      <c r="Z163" s="1">
        <f>수강생명단!$C159</f>
        <v>41342</v>
      </c>
      <c r="AA163" s="1" t="str">
        <f>수강생명단!D159</f>
        <v>윤정원</v>
      </c>
      <c r="AB163" s="1">
        <f>IFERROR(IF(VLOOKUP($A163,'2주차'!$A$5:$D$406,3,FALSE)="","",VLOOKUP($A163,'2주차'!$A$5:$D$406,3,FALSE)),"")</f>
        <v>55</v>
      </c>
      <c r="AC163" s="1">
        <f>IFERROR(VLOOKUP($Z163,'2주차'!$A$5:$D$400,4,FALSE)," ")</f>
        <v>70</v>
      </c>
      <c r="AE163" s="1">
        <f>수강생명단!$C159</f>
        <v>41342</v>
      </c>
      <c r="AF163" s="1" t="str">
        <f>수강생명단!D159</f>
        <v>윤정원</v>
      </c>
      <c r="AG163" s="1">
        <f>IFERROR(IF(VLOOKUP($AE163,'2주차'!$F$5:$I$406,3,FALSE)="","",VLOOKUP($F163,'2주차'!$F$5:$I$406,3,FALSE)),"")</f>
        <v>65</v>
      </c>
      <c r="AH163" s="1">
        <f>IFERROR(VLOOKUP($AE163,'2주차'!$F$5:$I$400,4,FALSE)," ")</f>
        <v>80</v>
      </c>
      <c r="AJ163" s="1">
        <f>수강생명단!$C159</f>
        <v>41342</v>
      </c>
      <c r="AK163" s="1" t="str">
        <f>수강생명단!D159</f>
        <v>윤정원</v>
      </c>
      <c r="AL163" s="1">
        <f>IFERROR(IF(VLOOKUP($AJ163,'2주차'!$U$5:$X$406,3,FALSE)="","",VLOOKUP($F163,'2주차'!$U$5:$X$406,3,FALSE)),"")</f>
        <v>45</v>
      </c>
      <c r="AM163" s="1">
        <f>IFERROR(VLOOKUP($AJ163,'2주차'!$U$5:$X$400,4,FALSE)," ")</f>
        <v>50</v>
      </c>
      <c r="AO163" s="1">
        <f>수강생명단!$C159</f>
        <v>41342</v>
      </c>
      <c r="AP163" s="1" t="str">
        <f>수강생명단!D159</f>
        <v>윤정원</v>
      </c>
      <c r="AQ163" s="1">
        <f>IFERROR(IF(VLOOKUP($AO163,'2주차'!$Z$5:$AC$406,3,FALSE)="","",VLOOKUP($AO163,'2주차'!$Z$5:$AC$406,3,FALSE)),"")</f>
        <v>55</v>
      </c>
      <c r="AR163" s="1">
        <f>IFERROR(VLOOKUP($AO163,'2주차'!$Z$5:$AC$400,4,FALSE)," ")</f>
        <v>60</v>
      </c>
      <c r="AT163" s="1">
        <f>수강생명단!$C159</f>
        <v>41342</v>
      </c>
      <c r="AU163" s="1">
        <f>수강생명단!C159</f>
        <v>41342</v>
      </c>
      <c r="AV163" s="1">
        <f>IFERROR(IF(VLOOKUP($AU163,'2주차'!$AF$5:$AI$406,3,FALSE)="","",VLOOKUP($AU163,'2주차'!$AF$5:$AI$406,3,FALSE)),"")</f>
        <v>88</v>
      </c>
      <c r="AX163" s="1">
        <f>수강생명단!$C159</f>
        <v>41342</v>
      </c>
      <c r="AY163" s="1" t="str">
        <f>수강생명단!D159</f>
        <v>윤정원</v>
      </c>
      <c r="AZ163" s="1">
        <f>IFERROR(IF(VLOOKUP($A163,'3주차'!$A$5:$D$406,3,FALSE)="","",VLOOKUP($A163,'3주차'!$A$5:$D$406,3,FALSE)),"")</f>
        <v>55</v>
      </c>
      <c r="BA163" s="1">
        <f>IFERROR(VLOOKUP($Z163,'3주차'!$A$5:$D$400,4,FALSE)," ")</f>
        <v>80</v>
      </c>
      <c r="BC163" s="1">
        <f>수강생명단!$C159</f>
        <v>41342</v>
      </c>
      <c r="BD163" s="1" t="str">
        <f>수강생명단!D159</f>
        <v>윤정원</v>
      </c>
      <c r="BE163" s="1">
        <f>IFERROR(IF(VLOOKUP($BC163,'3주차'!$F$5:$I$406,3,FALSE)="","",VLOOKUP($F163,'3주차'!$F$5:$I$406,3,FALSE)),"")</f>
        <v>65</v>
      </c>
      <c r="BF163" s="1">
        <f>IFERROR(VLOOKUP($BC163,'3주차'!$F$5:$I$400,4,FALSE)," ")</f>
        <v>40</v>
      </c>
      <c r="BH163" s="1">
        <f>수강생명단!$C159</f>
        <v>41342</v>
      </c>
      <c r="BI163" s="1" t="str">
        <f>수강생명단!D159</f>
        <v>윤정원</v>
      </c>
      <c r="BJ163" s="1">
        <f>IFERROR(IF(VLOOKUP($BH163,'3주차'!$K$5:$N$406,3,FALSE)="","",VLOOKUP($AJ163,'3주차'!$K$5:$XN$406,3,FALSE)),"")</f>
        <v>45</v>
      </c>
      <c r="BK163" s="1">
        <f>IFERROR(VLOOKUP($BH163,'3주차'!$K$5:$N$400,4,FALSE)," ")</f>
        <v>50</v>
      </c>
      <c r="BM163" s="1">
        <f>수강생명단!$C159</f>
        <v>41342</v>
      </c>
      <c r="BN163" s="1" t="str">
        <f>수강생명단!D159</f>
        <v>윤정원</v>
      </c>
      <c r="BO163" s="1">
        <f>IFERROR(IF(VLOOKUP($BM163,'3주차'!$P$5:$S$406,3,FALSE)="","",VLOOKUP($BM163,'3주차'!$P$5:$S$406,3,FALSE)),"")</f>
        <v>30</v>
      </c>
      <c r="BP163" s="1">
        <f>IFERROR(VLOOKUP($BM163,'3주차'!$P$5:$S$400,4,FALSE)," ")</f>
        <v>40</v>
      </c>
      <c r="BR163" s="1">
        <f>수강생명단!$C159</f>
        <v>41342</v>
      </c>
      <c r="BS163" s="1">
        <f>수강생명단!C159</f>
        <v>41342</v>
      </c>
      <c r="BT163" s="1">
        <f>IFERROR(IF(VLOOKUP($BS163,'3주차'!$V$5:$X$406,3,FALSE)="","",VLOOKUP($BS163,'3주차'!$V$5:$X$406,3,FALSE)),"")</f>
        <v>24</v>
      </c>
      <c r="BW163" s="1">
        <f>수강생명단!$C159</f>
        <v>41342</v>
      </c>
      <c r="BX163" s="1" t="str">
        <f>수강생명단!D159</f>
        <v>윤정원</v>
      </c>
      <c r="BY163" s="1">
        <f>IFERROR(IF(VLOOKUP($A163,'4주차'!$A$5:$D$406,3,FALSE)="","",VLOOKUP($A163,'4주차'!$A$5:$D$406,3,FALSE)),"")</f>
        <v>65</v>
      </c>
      <c r="BZ163" s="1">
        <f>IFERROR(VLOOKUP($Z163,'4주차'!$A$5:$D$400,4,FALSE)," ")</f>
        <v>50</v>
      </c>
      <c r="CB163" s="1">
        <f>수강생명단!$C159</f>
        <v>41342</v>
      </c>
      <c r="CC163" s="1" t="str">
        <f>수강생명단!D159</f>
        <v>윤정원</v>
      </c>
      <c r="CD163" s="1">
        <f>IFERROR(IF(VLOOKUP($BC163,'4주차'!$F$5:$I$406,3,FALSE)="","",VLOOKUP($F163,'4주차'!$F$5:$I$406,3,FALSE)),"")</f>
        <v>50</v>
      </c>
      <c r="CE163" s="1">
        <f>IFERROR(VLOOKUP($BC163,'4주차'!$F$5:$I$400,4,FALSE)," ")</f>
        <v>60</v>
      </c>
      <c r="CG163" s="1">
        <f>수강생명단!$C159</f>
        <v>41342</v>
      </c>
      <c r="CH163" s="1" t="str">
        <f>수강생명단!D159</f>
        <v>윤정원</v>
      </c>
      <c r="CI163" s="1">
        <f>IFERROR(IF(VLOOKUP($BH163,'4주차'!$K$5:$N$406,3,FALSE)="","",VLOOKUP($AJ163,'4주차'!$K$5:$WU$406,3,FALSE)),"")</f>
        <v>45</v>
      </c>
      <c r="CJ163" s="1">
        <f>IFERROR(VLOOKUP($BH163,'4주차'!$K$5:$N$400,4,FALSE)," ")</f>
        <v>80</v>
      </c>
      <c r="CL163" s="1">
        <f>수강생명단!$C159</f>
        <v>41342</v>
      </c>
      <c r="CM163" s="1" t="str">
        <f>수강생명단!D159</f>
        <v>윤정원</v>
      </c>
      <c r="CN163" s="1">
        <f>IFERROR(IF(VLOOKUP($BM163,'4주차'!$P$5:$S$406,3,FALSE)="","",VLOOKUP($BM163,'4주차'!$P$5:$S$406,3,FALSE)),"")</f>
        <v>20</v>
      </c>
      <c r="CO163" s="1">
        <f>IFERROR(VLOOKUP($BM163,'4주차'!$P$5:$S$400,4,FALSE)," ")</f>
        <v>60</v>
      </c>
      <c r="CQ163" s="1">
        <f>수강생명단!$C159</f>
        <v>41342</v>
      </c>
      <c r="CR163" s="1">
        <f>수강생명단!C159</f>
        <v>41342</v>
      </c>
      <c r="CS163" s="1">
        <f>IFERROR(IF(VLOOKUP($BS163,'4주차'!$V$5:$X$406,3,FALSE)="","",VLOOKUP($BS163,'4주차'!$V$5:$X$406,3,FALSE)),"")</f>
        <v>71</v>
      </c>
      <c r="CV163" s="1">
        <v>156</v>
      </c>
      <c r="CW163" s="1" t="str">
        <f>수강생명단!D159</f>
        <v>윤정원</v>
      </c>
      <c r="CX163" s="1">
        <f>IFERROR(VLOOKUP($BX163,'5주차'!$B$5:$D$400,2,FALSE),"불참")</f>
        <v>65</v>
      </c>
      <c r="CY163" s="1">
        <f>IFERROR(VLOOKUP($AY163,'5주차'!$B$5:$D$400,3,FALSE),"불참")</f>
        <v>50</v>
      </c>
      <c r="DA163" s="1">
        <v>156</v>
      </c>
      <c r="DB163" s="1" t="str">
        <f>수강생명단!D159</f>
        <v>윤정원</v>
      </c>
      <c r="DC163" s="1" t="str">
        <f>IFERROR(VLOOKUP($CC163,'5주차'!$G$5:$I$400,2,FALSE),"불참")</f>
        <v>불참</v>
      </c>
      <c r="DD163" s="1" t="str">
        <f>IFERROR(VLOOKUP($CC163,'5주차'!$G$5:$I$400,3,FALSE),"불참")</f>
        <v>불참</v>
      </c>
      <c r="DF163" s="1">
        <v>156</v>
      </c>
      <c r="DG163" s="1" t="str">
        <f>수강생명단!D159</f>
        <v>윤정원</v>
      </c>
      <c r="DH163" s="1" t="str">
        <f>IFERROR(VLOOKUP($CH163,'5주차'!$V$5:$X$400,2,FALSE),"불참")</f>
        <v>불참</v>
      </c>
      <c r="DI163" s="1" t="str">
        <f>IFERROR(VLOOKUP($BI163,'5주차'!$V$5:$X$400,3,FALSE),"불참")</f>
        <v>불참</v>
      </c>
      <c r="DK163" s="1">
        <v>156</v>
      </c>
      <c r="DL163" s="1" t="str">
        <f>수강생명단!D159</f>
        <v>윤정원</v>
      </c>
      <c r="DM163" s="1" t="str">
        <f>IFERROR(VLOOKUP($CM163,'5주차'!$AA$5:$AC$400,2,FALSE),"불참")</f>
        <v>불참</v>
      </c>
      <c r="DN163" s="1" t="str">
        <f>IFERROR(VLOOKUP($CM163,'5주차'!$AA$5:$AC$400,3,FALSE),"불참")</f>
        <v>불참</v>
      </c>
      <c r="DP163" s="1">
        <v>156</v>
      </c>
      <c r="DQ163" s="1" t="str">
        <f>수강생명단!D159</f>
        <v>윤정원</v>
      </c>
      <c r="DR163" s="1" t="str">
        <f>IFERROR(VLOOKUP(#REF!,'5주차'!$AF$5:$AH$400,2,FALSE),"불참")</f>
        <v>불참</v>
      </c>
      <c r="DS163" s="1" t="str">
        <f>IFERROR(VLOOKUP(#REF!,'5주차'!$AF$5:$AH$400,3,FALSE),"불참")</f>
        <v>불참</v>
      </c>
      <c r="DU163" s="1">
        <v>156</v>
      </c>
      <c r="DV163" s="1">
        <f>수강생명단!C159</f>
        <v>41342</v>
      </c>
      <c r="DW163" s="1" t="str">
        <f>IFERROR(VLOOKUP($DV163,'5주차'!$AK$5:$AL$400,2,FALSE),"불참")</f>
        <v>불참</v>
      </c>
      <c r="DX163" s="1" t="str">
        <f>IFERROR(VLOOKUP($DV163,'5주차'!$AK$5:$AL$400,2,FALSE),"불참")</f>
        <v>불참</v>
      </c>
    </row>
    <row r="164" spans="1:128" ht="21.95" customHeight="1" x14ac:dyDescent="0.15">
      <c r="A164" s="1">
        <f>수강생명단!$C160</f>
        <v>28689</v>
      </c>
      <c r="B164" s="1" t="str">
        <f>수강생명단!D160</f>
        <v>윤종녕</v>
      </c>
      <c r="C164" s="1">
        <f>IFERROR(IF(VLOOKUP($A164,'1주차'!$A$5:$D$393,3,FALSE)="","",VLOOKUP($A164,'1주차'!$A$5:$D$393,3,FALSE)),"")</f>
        <v>85</v>
      </c>
      <c r="D164" s="1" t="str">
        <f>IFERROR(IF(VLOOKUP($Q164,'1주차'!$A$5:$D$393,4,FALSE)="","",VLOOKUP($B164,'1주차'!$Q$5:$S$393,3,FALSE)),"")</f>
        <v/>
      </c>
      <c r="F164" s="1">
        <f>수강생명단!C160</f>
        <v>28689</v>
      </c>
      <c r="G164" s="1" t="str">
        <f>수강생명단!D160</f>
        <v>윤종녕</v>
      </c>
      <c r="H164" s="1">
        <f>IFERROR(IF(VLOOKUP($F164,'1주차'!$F$5:$I$393,3,FALSE)="","",VLOOKUP($F164,'1주차'!$F$5:$I$393,3,FALSE)),"")</f>
        <v>80</v>
      </c>
      <c r="I164" s="1" t="str">
        <f>IFERROR(IF(VLOOKUP($Q164,'1주차'!$F$5:$I$393,3,FALSE)="","",VLOOKUP($B164,'1주차'!$Q$5:$S$393,3,FALSE)),"")</f>
        <v/>
      </c>
      <c r="K164" s="1">
        <f>수강생명단!C160</f>
        <v>28689</v>
      </c>
      <c r="L164" s="1" t="str">
        <f>수강생명단!D160</f>
        <v>윤종녕</v>
      </c>
      <c r="M164" s="1">
        <f>IFERROR(IF(VLOOKUP($K164,'1주차'!$K$5:$N$393,3,FALSE)="","",VLOOKUP($K164,'1주차'!$K$5:$N$393,3,FALSE)),"")</f>
        <v>80</v>
      </c>
      <c r="N164" s="1" t="str">
        <f>IFERROR(IF(VLOOKUP($Q164,'1주차'!$N$5:$KQ$393,3,FALSE)="","",VLOOKUP($B164,'1주차'!$Q$5:$S$393,3,FALSE)),"")</f>
        <v/>
      </c>
      <c r="P164" s="1">
        <f>수강생명단!C160</f>
        <v>28689</v>
      </c>
      <c r="Q164" s="1" t="str">
        <f>수강생명단!D160</f>
        <v>윤종녕</v>
      </c>
      <c r="R164" s="1">
        <f>IFERROR(IF(VLOOKUP($P164,'1주차'!$P$5:$S$393,3,FALSE)="","",VLOOKUP($P164,'1주차'!$P$5:$S$393,3,FALSE)),"")</f>
        <v>70</v>
      </c>
      <c r="S164" s="1">
        <f>IFERROR(IF(VLOOKUP($P164,'1주차'!$P$5:$S$393,4,FALSE)="","",VLOOKUP($P164,'1주차'!$P$5:$S$393,4,FALSE)),"")</f>
        <v>80</v>
      </c>
      <c r="U164" s="1">
        <f>수강생명단!C160</f>
        <v>28689</v>
      </c>
      <c r="V164" s="1" t="str">
        <f>수강생명단!D160</f>
        <v>윤종녕</v>
      </c>
      <c r="Z164" s="1">
        <f>수강생명단!$C160</f>
        <v>28689</v>
      </c>
      <c r="AA164" s="1" t="str">
        <f>수강생명단!D160</f>
        <v>윤종녕</v>
      </c>
      <c r="AB164" s="1">
        <f>IFERROR(IF(VLOOKUP($A164,'2주차'!$A$5:$D$406,3,FALSE)="","",VLOOKUP($A164,'2주차'!$A$5:$D$406,3,FALSE)),"")</f>
        <v>65</v>
      </c>
      <c r="AC164" s="1">
        <f>IFERROR(VLOOKUP($Z164,'2주차'!$A$5:$D$400,4,FALSE)," ")</f>
        <v>70</v>
      </c>
      <c r="AE164" s="1">
        <f>수강생명단!$C160</f>
        <v>28689</v>
      </c>
      <c r="AF164" s="1" t="str">
        <f>수강생명단!D160</f>
        <v>윤종녕</v>
      </c>
      <c r="AG164" s="1">
        <f>IFERROR(IF(VLOOKUP($AE164,'2주차'!$F$5:$I$406,3,FALSE)="","",VLOOKUP($F164,'2주차'!$F$5:$I$406,3,FALSE)),"")</f>
        <v>55</v>
      </c>
      <c r="AH164" s="1">
        <f>IFERROR(VLOOKUP($AE164,'2주차'!$F$5:$I$400,4,FALSE)," ")</f>
        <v>70</v>
      </c>
      <c r="AJ164" s="1">
        <f>수강생명단!$C160</f>
        <v>28689</v>
      </c>
      <c r="AK164" s="1" t="str">
        <f>수강생명단!D160</f>
        <v>윤종녕</v>
      </c>
      <c r="AL164" s="1">
        <f>IFERROR(IF(VLOOKUP($AJ164,'2주차'!$U$5:$X$406,3,FALSE)="","",VLOOKUP($F164,'2주차'!$U$5:$X$406,3,FALSE)),"")</f>
        <v>65</v>
      </c>
      <c r="AM164" s="1">
        <f>IFERROR(VLOOKUP($AJ164,'2주차'!$U$5:$X$400,4,FALSE)," ")</f>
        <v>50</v>
      </c>
      <c r="AO164" s="1">
        <f>수강생명단!$C160</f>
        <v>28689</v>
      </c>
      <c r="AP164" s="1" t="str">
        <f>수강생명단!D160</f>
        <v>윤종녕</v>
      </c>
      <c r="AQ164" s="1">
        <f>IFERROR(IF(VLOOKUP($AO164,'2주차'!$Z$5:$AC$406,3,FALSE)="","",VLOOKUP($AO164,'2주차'!$Z$5:$AC$406,3,FALSE)),"")</f>
        <v>70</v>
      </c>
      <c r="AR164" s="1">
        <f>IFERROR(VLOOKUP($AO164,'2주차'!$Z$5:$AC$400,4,FALSE)," ")</f>
        <v>60</v>
      </c>
      <c r="AT164" s="1">
        <f>수강생명단!$C160</f>
        <v>28689</v>
      </c>
      <c r="AU164" s="1">
        <f>수강생명단!C160</f>
        <v>28689</v>
      </c>
      <c r="AV164" s="1">
        <f>IFERROR(IF(VLOOKUP($AU164,'2주차'!$AF$5:$AI$406,3,FALSE)="","",VLOOKUP($AU164,'2주차'!$AF$5:$AI$406,3,FALSE)),"")</f>
        <v>88</v>
      </c>
      <c r="AX164" s="1">
        <f>수강생명단!$C160</f>
        <v>28689</v>
      </c>
      <c r="AY164" s="1" t="str">
        <f>수강생명단!D160</f>
        <v>윤종녕</v>
      </c>
      <c r="AZ164" s="1">
        <f>IFERROR(IF(VLOOKUP($A164,'3주차'!$A$5:$D$406,3,FALSE)="","",VLOOKUP($A164,'3주차'!$A$5:$D$406,3,FALSE)),"")</f>
        <v>65</v>
      </c>
      <c r="BA164" s="1">
        <f>IFERROR(VLOOKUP($Z164,'3주차'!$A$5:$D$400,4,FALSE)," ")</f>
        <v>90</v>
      </c>
      <c r="BC164" s="1">
        <f>수강생명단!$C160</f>
        <v>28689</v>
      </c>
      <c r="BD164" s="1" t="str">
        <f>수강생명단!D160</f>
        <v>윤종녕</v>
      </c>
      <c r="BE164" s="1">
        <f>IFERROR(IF(VLOOKUP($BC164,'3주차'!$F$5:$I$406,3,FALSE)="","",VLOOKUP($F164,'3주차'!$F$5:$I$406,3,FALSE)),"")</f>
        <v>90</v>
      </c>
      <c r="BF164" s="1">
        <f>IFERROR(VLOOKUP($BC164,'3주차'!$F$5:$I$400,4,FALSE)," ")</f>
        <v>90</v>
      </c>
      <c r="BH164" s="1">
        <f>수강생명단!$C160</f>
        <v>28689</v>
      </c>
      <c r="BI164" s="1" t="str">
        <f>수강생명단!D160</f>
        <v>윤종녕</v>
      </c>
      <c r="BJ164" s="1">
        <f>IFERROR(IF(VLOOKUP($BH164,'3주차'!$K$5:$N$406,3,FALSE)="","",VLOOKUP($AJ164,'3주차'!$K$5:$XN$406,3,FALSE)),"")</f>
        <v>60</v>
      </c>
      <c r="BK164" s="1">
        <f>IFERROR(VLOOKUP($BH164,'3주차'!$K$5:$N$400,4,FALSE)," ")</f>
        <v>90</v>
      </c>
      <c r="BM164" s="1">
        <f>수강생명단!$C160</f>
        <v>28689</v>
      </c>
      <c r="BN164" s="1" t="str">
        <f>수강생명단!D160</f>
        <v>윤종녕</v>
      </c>
      <c r="BO164" s="1">
        <f>IFERROR(IF(VLOOKUP($BM164,'3주차'!$P$5:$S$406,3,FALSE)="","",VLOOKUP($BM164,'3주차'!$P$5:$S$406,3,FALSE)),"")</f>
        <v>35</v>
      </c>
      <c r="BP164" s="1">
        <f>IFERROR(VLOOKUP($BM164,'3주차'!$P$5:$S$400,4,FALSE)," ")</f>
        <v>90</v>
      </c>
      <c r="BR164" s="1">
        <f>수강생명단!$C160</f>
        <v>28689</v>
      </c>
      <c r="BS164" s="1">
        <f>수강생명단!C160</f>
        <v>28689</v>
      </c>
      <c r="BT164" s="1">
        <f>IFERROR(IF(VLOOKUP($BS164,'3주차'!$V$5:$X$406,3,FALSE)="","",VLOOKUP($BS164,'3주차'!$V$5:$X$406,3,FALSE)),"")</f>
        <v>89</v>
      </c>
      <c r="BW164" s="1">
        <f>수강생명단!$C160</f>
        <v>28689</v>
      </c>
      <c r="BX164" s="1" t="str">
        <f>수강생명단!D160</f>
        <v>윤종녕</v>
      </c>
      <c r="BY164" s="1">
        <f>IFERROR(IF(VLOOKUP($A164,'4주차'!$A$5:$D$406,3,FALSE)="","",VLOOKUP($A164,'4주차'!$A$5:$D$406,3,FALSE)),"")</f>
        <v>65</v>
      </c>
      <c r="BZ164" s="1">
        <f>IFERROR(VLOOKUP($Z164,'4주차'!$A$5:$D$400,4,FALSE)," ")</f>
        <v>40</v>
      </c>
      <c r="CB164" s="1">
        <f>수강생명단!$C160</f>
        <v>28689</v>
      </c>
      <c r="CC164" s="1" t="str">
        <f>수강생명단!D160</f>
        <v>윤종녕</v>
      </c>
      <c r="CD164" s="1">
        <f>IFERROR(IF(VLOOKUP($BC164,'4주차'!$F$5:$I$406,3,FALSE)="","",VLOOKUP($F164,'4주차'!$F$5:$I$406,3,FALSE)),"")</f>
        <v>60</v>
      </c>
      <c r="CE164" s="1">
        <f>IFERROR(VLOOKUP($BC164,'4주차'!$F$5:$I$400,4,FALSE)," ")</f>
        <v>40</v>
      </c>
      <c r="CG164" s="1">
        <f>수강생명단!$C160</f>
        <v>28689</v>
      </c>
      <c r="CH164" s="1" t="str">
        <f>수강생명단!D160</f>
        <v>윤종녕</v>
      </c>
      <c r="CI164" s="1">
        <f>IFERROR(IF(VLOOKUP($BH164,'4주차'!$K$5:$N$406,3,FALSE)="","",VLOOKUP($AJ164,'4주차'!$K$5:$WU$406,3,FALSE)),"")</f>
        <v>80</v>
      </c>
      <c r="CJ164" s="1">
        <f>IFERROR(VLOOKUP($BH164,'4주차'!$K$5:$N$400,4,FALSE)," ")</f>
        <v>60</v>
      </c>
      <c r="CL164" s="1">
        <f>수강생명단!$C160</f>
        <v>28689</v>
      </c>
      <c r="CM164" s="1" t="str">
        <f>수강생명단!D160</f>
        <v>윤종녕</v>
      </c>
      <c r="CN164" s="1">
        <f>IFERROR(IF(VLOOKUP($BM164,'4주차'!$P$5:$S$406,3,FALSE)="","",VLOOKUP($BM164,'4주차'!$P$5:$S$406,3,FALSE)),"")</f>
        <v>35</v>
      </c>
      <c r="CO164" s="1">
        <f>IFERROR(VLOOKUP($BM164,'4주차'!$P$5:$S$400,4,FALSE)," ")</f>
        <v>90</v>
      </c>
      <c r="CQ164" s="1">
        <f>수강생명단!$C160</f>
        <v>28689</v>
      </c>
      <c r="CR164" s="1">
        <f>수강생명단!C160</f>
        <v>28689</v>
      </c>
      <c r="CS164" s="1">
        <f>IFERROR(IF(VLOOKUP($BS164,'4주차'!$V$5:$X$406,3,FALSE)="","",VLOOKUP($BS164,'4주차'!$V$5:$X$406,3,FALSE)),"")</f>
        <v>76</v>
      </c>
      <c r="CV164" s="1">
        <v>157</v>
      </c>
      <c r="CW164" s="1" t="str">
        <f>수강생명단!D160</f>
        <v>윤종녕</v>
      </c>
      <c r="CX164" s="1">
        <f>IFERROR(VLOOKUP($BX164,'5주차'!$B$5:$D$400,2,FALSE),"불참")</f>
        <v>70</v>
      </c>
      <c r="CY164" s="1">
        <f>IFERROR(VLOOKUP($AY164,'5주차'!$B$5:$D$400,3,FALSE),"불참")</f>
        <v>30</v>
      </c>
      <c r="DA164" s="1">
        <v>157</v>
      </c>
      <c r="DB164" s="1" t="str">
        <f>수강생명단!D160</f>
        <v>윤종녕</v>
      </c>
      <c r="DC164" s="1" t="str">
        <f>IFERROR(VLOOKUP($CC164,'5주차'!$G$5:$I$400,2,FALSE),"불참")</f>
        <v>불참</v>
      </c>
      <c r="DD164" s="1" t="str">
        <f>IFERROR(VLOOKUP($CC164,'5주차'!$G$5:$I$400,3,FALSE),"불참")</f>
        <v>불참</v>
      </c>
      <c r="DF164" s="1">
        <v>157</v>
      </c>
      <c r="DG164" s="1" t="str">
        <f>수강생명단!D160</f>
        <v>윤종녕</v>
      </c>
      <c r="DH164" s="1" t="str">
        <f>IFERROR(VLOOKUP($CH164,'5주차'!$V$5:$X$400,2,FALSE),"불참")</f>
        <v>불참</v>
      </c>
      <c r="DI164" s="1" t="str">
        <f>IFERROR(VLOOKUP($BI164,'5주차'!$V$5:$X$400,3,FALSE),"불참")</f>
        <v>불참</v>
      </c>
      <c r="DK164" s="1">
        <v>157</v>
      </c>
      <c r="DL164" s="1" t="str">
        <f>수강생명단!D160</f>
        <v>윤종녕</v>
      </c>
      <c r="DM164" s="1" t="str">
        <f>IFERROR(VLOOKUP($CM164,'5주차'!$AA$5:$AC$400,2,FALSE),"불참")</f>
        <v>불참</v>
      </c>
      <c r="DN164" s="1" t="str">
        <f>IFERROR(VLOOKUP($CM164,'5주차'!$AA$5:$AC$400,3,FALSE),"불참")</f>
        <v>불참</v>
      </c>
      <c r="DP164" s="1">
        <v>157</v>
      </c>
      <c r="DQ164" s="1" t="str">
        <f>수강생명단!D160</f>
        <v>윤종녕</v>
      </c>
      <c r="DR164" s="1" t="str">
        <f>IFERROR(VLOOKUP(#REF!,'5주차'!$AF$5:$AH$400,2,FALSE),"불참")</f>
        <v>불참</v>
      </c>
      <c r="DS164" s="1" t="str">
        <f>IFERROR(VLOOKUP(#REF!,'5주차'!$AF$5:$AH$400,3,FALSE),"불참")</f>
        <v>불참</v>
      </c>
      <c r="DU164" s="1">
        <v>157</v>
      </c>
      <c r="DV164" s="1">
        <f>수강생명단!C160</f>
        <v>28689</v>
      </c>
      <c r="DW164" s="1" t="str">
        <f>IFERROR(VLOOKUP($DV164,'5주차'!$AK$5:$AL$400,2,FALSE),"불참")</f>
        <v>불참</v>
      </c>
      <c r="DX164" s="1" t="str">
        <f>IFERROR(VLOOKUP($DV164,'5주차'!$AK$5:$AL$400,2,FALSE),"불참")</f>
        <v>불참</v>
      </c>
    </row>
    <row r="165" spans="1:128" ht="21.95" customHeight="1" x14ac:dyDescent="0.15">
      <c r="A165" s="1">
        <f>수강생명단!$C161</f>
        <v>36145</v>
      </c>
      <c r="B165" s="1" t="str">
        <f>수강생명단!D161</f>
        <v>윤현진</v>
      </c>
      <c r="C165" s="1" t="str">
        <f>IFERROR(IF(VLOOKUP($A165,'1주차'!$A$5:$D$393,3,FALSE)="","",VLOOKUP($A165,'1주차'!$A$5:$D$393,3,FALSE)),"")</f>
        <v>80(라)</v>
      </c>
      <c r="D165" s="1" t="str">
        <f>IFERROR(IF(VLOOKUP($Q165,'1주차'!$A$5:$D$393,4,FALSE)="","",VLOOKUP($B165,'1주차'!$Q$5:$S$393,3,FALSE)),"")</f>
        <v/>
      </c>
      <c r="F165" s="1">
        <f>수강생명단!C161</f>
        <v>36145</v>
      </c>
      <c r="G165" s="1" t="str">
        <f>수강생명단!D161</f>
        <v>윤현진</v>
      </c>
      <c r="H165" s="1" t="str">
        <f>IFERROR(IF(VLOOKUP($F165,'1주차'!$F$5:$I$393,3,FALSE)="","",VLOOKUP($F165,'1주차'!$F$5:$I$393,3,FALSE)),"")</f>
        <v/>
      </c>
      <c r="I165" s="1" t="str">
        <f>IFERROR(IF(VLOOKUP($Q165,'1주차'!$F$5:$I$393,3,FALSE)="","",VLOOKUP($B165,'1주차'!$Q$5:$S$393,3,FALSE)),"")</f>
        <v/>
      </c>
      <c r="K165" s="1">
        <f>수강생명단!C161</f>
        <v>36145</v>
      </c>
      <c r="L165" s="1" t="str">
        <f>수강생명단!D161</f>
        <v>윤현진</v>
      </c>
      <c r="M165" s="1" t="str">
        <f>IFERROR(IF(VLOOKUP($K165,'1주차'!$K$5:$N$393,3,FALSE)="","",VLOOKUP($K165,'1주차'!$K$5:$N$393,3,FALSE)),"")</f>
        <v>90(라)</v>
      </c>
      <c r="N165" s="1" t="str">
        <f>IFERROR(IF(VLOOKUP($Q165,'1주차'!$N$5:$KQ$393,3,FALSE)="","",VLOOKUP($B165,'1주차'!$Q$5:$S$393,3,FALSE)),"")</f>
        <v/>
      </c>
      <c r="P165" s="1">
        <f>수강생명단!C161</f>
        <v>36145</v>
      </c>
      <c r="Q165" s="1" t="str">
        <f>수강생명단!D161</f>
        <v>윤현진</v>
      </c>
      <c r="R165" s="1" t="str">
        <f>IFERROR(IF(VLOOKUP($P165,'1주차'!$P$5:$S$393,3,FALSE)="","",VLOOKUP($P165,'1주차'!$P$5:$S$393,3,FALSE)),"")</f>
        <v>65(라)</v>
      </c>
      <c r="S165" s="1" t="str">
        <f>IFERROR(IF(VLOOKUP($P165,'1주차'!$P$5:$S$393,4,FALSE)="","",VLOOKUP($P165,'1주차'!$P$5:$S$393,4,FALSE)),"")</f>
        <v>라이브</v>
      </c>
      <c r="U165" s="1">
        <f>수강생명단!C161</f>
        <v>36145</v>
      </c>
      <c r="V165" s="1" t="str">
        <f>수강생명단!D161</f>
        <v>윤현진</v>
      </c>
      <c r="Z165" s="1">
        <f>수강생명단!$C161</f>
        <v>36145</v>
      </c>
      <c r="AA165" s="1" t="str">
        <f>수강생명단!D161</f>
        <v>윤현진</v>
      </c>
      <c r="AB165" s="1" t="str">
        <f>IFERROR(IF(VLOOKUP($A165,'2주차'!$A$5:$D$406,3,FALSE)="","",VLOOKUP($A165,'2주차'!$A$5:$D$406,3,FALSE)),"")</f>
        <v/>
      </c>
      <c r="AC165" s="1" t="str">
        <f>IFERROR(VLOOKUP($Z165,'2주차'!$A$5:$D$400,4,FALSE)," ")</f>
        <v xml:space="preserve"> </v>
      </c>
      <c r="AE165" s="1">
        <f>수강생명단!$C161</f>
        <v>36145</v>
      </c>
      <c r="AF165" s="1" t="str">
        <f>수강생명단!D161</f>
        <v>윤현진</v>
      </c>
      <c r="AG165" s="1" t="str">
        <f>IFERROR(IF(VLOOKUP($AE165,'2주차'!$F$5:$I$406,3,FALSE)="","",VLOOKUP($F165,'2주차'!$F$5:$I$406,3,FALSE)),"")</f>
        <v>85(라)</v>
      </c>
      <c r="AH165" s="1" t="str">
        <f>IFERROR(VLOOKUP($AE165,'2주차'!$F$5:$I$400,4,FALSE)," ")</f>
        <v>라이브</v>
      </c>
      <c r="AJ165" s="1">
        <f>수강생명단!$C161</f>
        <v>36145</v>
      </c>
      <c r="AK165" s="1" t="str">
        <f>수강생명단!D161</f>
        <v>윤현진</v>
      </c>
      <c r="AL165" s="1" t="str">
        <f>IFERROR(IF(VLOOKUP($AJ165,'2주차'!$U$5:$X$406,3,FALSE)="","",VLOOKUP($F165,'2주차'!$U$5:$X$406,3,FALSE)),"")</f>
        <v/>
      </c>
      <c r="AM165" s="1" t="str">
        <f>IFERROR(VLOOKUP($AJ165,'2주차'!$U$5:$X$400,4,FALSE)," ")</f>
        <v xml:space="preserve"> </v>
      </c>
      <c r="AO165" s="1">
        <f>수강생명단!$C161</f>
        <v>36145</v>
      </c>
      <c r="AP165" s="1" t="str">
        <f>수강생명단!D161</f>
        <v>윤현진</v>
      </c>
      <c r="AQ165" s="1" t="str">
        <f>IFERROR(IF(VLOOKUP($AO165,'2주차'!$Z$5:$AC$406,3,FALSE)="","",VLOOKUP($AO165,'2주차'!$Z$5:$AC$406,3,FALSE)),"")</f>
        <v/>
      </c>
      <c r="AR165" s="1" t="str">
        <f>IFERROR(VLOOKUP($AO165,'2주차'!$Z$5:$AC$400,4,FALSE)," ")</f>
        <v xml:space="preserve"> </v>
      </c>
      <c r="AT165" s="1">
        <f>수강생명단!$C161</f>
        <v>36145</v>
      </c>
      <c r="AU165" s="1">
        <f>수강생명단!C161</f>
        <v>36145</v>
      </c>
      <c r="AV165" s="1">
        <f>IFERROR(IF(VLOOKUP($AU165,'2주차'!$AF$5:$AI$406,3,FALSE)="","",VLOOKUP($AU165,'2주차'!$AF$5:$AI$406,3,FALSE)),"")</f>
        <v>86</v>
      </c>
      <c r="AX165" s="1">
        <f>수강생명단!$C161</f>
        <v>36145</v>
      </c>
      <c r="AY165" s="1" t="str">
        <f>수강생명단!D161</f>
        <v>윤현진</v>
      </c>
      <c r="AZ165" s="1" t="str">
        <f>IFERROR(IF(VLOOKUP($A165,'3주차'!$A$5:$D$406,3,FALSE)="","",VLOOKUP($A165,'3주차'!$A$5:$D$406,3,FALSE)),"")</f>
        <v>탈락</v>
      </c>
      <c r="BA165" s="1" t="str">
        <f>IFERROR(VLOOKUP($Z165,'3주차'!$A$5:$D$400,4,FALSE)," ")</f>
        <v>탈락</v>
      </c>
      <c r="BC165" s="1">
        <f>수강생명단!$C161</f>
        <v>36145</v>
      </c>
      <c r="BD165" s="1" t="str">
        <f>수강생명단!D161</f>
        <v>윤현진</v>
      </c>
      <c r="BE165" s="1" t="str">
        <f>IFERROR(IF(VLOOKUP($BC165,'3주차'!$F$5:$I$406,3,FALSE)="","",VLOOKUP($F165,'3주차'!$F$5:$I$406,3,FALSE)),"")</f>
        <v>탈락</v>
      </c>
      <c r="BF165" s="1" t="str">
        <f>IFERROR(VLOOKUP($BC165,'3주차'!$F$5:$I$400,4,FALSE)," ")</f>
        <v>탈락</v>
      </c>
      <c r="BH165" s="1">
        <f>수강생명단!$C161</f>
        <v>36145</v>
      </c>
      <c r="BI165" s="1" t="str">
        <f>수강생명단!D161</f>
        <v>윤현진</v>
      </c>
      <c r="BJ165" s="1" t="str">
        <f>IFERROR(IF(VLOOKUP($BH165,'3주차'!$K$5:$N$406,3,FALSE)="","",VLOOKUP($AJ165,'3주차'!$K$5:$XN$406,3,FALSE)),"")</f>
        <v>탈락</v>
      </c>
      <c r="BK165" s="1" t="str">
        <f>IFERROR(VLOOKUP($BH165,'3주차'!$K$5:$N$400,4,FALSE)," ")</f>
        <v>탈락</v>
      </c>
      <c r="BM165" s="1">
        <f>수강생명단!$C161</f>
        <v>36145</v>
      </c>
      <c r="BN165" s="1" t="str">
        <f>수강생명단!D161</f>
        <v>윤현진</v>
      </c>
      <c r="BO165" s="1" t="str">
        <f>IFERROR(IF(VLOOKUP($BM165,'3주차'!$P$5:$S$406,3,FALSE)="","",VLOOKUP($BM165,'3주차'!$P$5:$S$406,3,FALSE)),"")</f>
        <v>탈락</v>
      </c>
      <c r="BP165" s="1" t="str">
        <f>IFERROR(VLOOKUP($BM165,'3주차'!$P$5:$S$400,4,FALSE)," ")</f>
        <v>탈락</v>
      </c>
      <c r="BR165" s="1">
        <f>수강생명단!$C161</f>
        <v>36145</v>
      </c>
      <c r="BS165" s="1">
        <f>수강생명단!C161</f>
        <v>36145</v>
      </c>
      <c r="BT165" s="1" t="str">
        <f>IFERROR(IF(VLOOKUP($BS165,'3주차'!$V$5:$X$406,3,FALSE)="","",VLOOKUP($BS165,'3주차'!$V$5:$X$406,3,FALSE)),"")</f>
        <v>탈락</v>
      </c>
      <c r="BW165" s="1">
        <f>수강생명단!$C161</f>
        <v>36145</v>
      </c>
      <c r="BX165" s="1" t="str">
        <f>수강생명단!D161</f>
        <v>윤현진</v>
      </c>
      <c r="BY165" s="1" t="str">
        <f>IFERROR(IF(VLOOKUP($A165,'4주차'!$A$5:$D$406,3,FALSE)="","",VLOOKUP($A165,'4주차'!$A$5:$D$406,3,FALSE)),"")</f>
        <v>탈락</v>
      </c>
      <c r="BZ165" s="1" t="str">
        <f>IFERROR(VLOOKUP($Z165,'4주차'!$A$5:$D$400,4,FALSE)," ")</f>
        <v>탈락</v>
      </c>
      <c r="CB165" s="1">
        <f>수강생명단!$C161</f>
        <v>36145</v>
      </c>
      <c r="CC165" s="1" t="str">
        <f>수강생명단!D161</f>
        <v>윤현진</v>
      </c>
      <c r="CD165" s="1" t="str">
        <f>IFERROR(IF(VLOOKUP($BC165,'4주차'!$F$5:$I$406,3,FALSE)="","",VLOOKUP($F165,'4주차'!$F$5:$I$406,3,FALSE)),"")</f>
        <v>탈락</v>
      </c>
      <c r="CE165" s="1" t="str">
        <f>IFERROR(VLOOKUP($BC165,'4주차'!$F$5:$I$400,4,FALSE)," ")</f>
        <v>탈락</v>
      </c>
      <c r="CG165" s="1">
        <f>수강생명단!$C161</f>
        <v>36145</v>
      </c>
      <c r="CH165" s="1" t="str">
        <f>수강생명단!D161</f>
        <v>윤현진</v>
      </c>
      <c r="CI165" s="1" t="str">
        <f>IFERROR(IF(VLOOKUP($BH165,'4주차'!$K$5:$N$406,3,FALSE)="","",VLOOKUP($AJ165,'4주차'!$K$5:$WU$406,3,FALSE)),"")</f>
        <v>탈락</v>
      </c>
      <c r="CJ165" s="1" t="str">
        <f>IFERROR(VLOOKUP($BH165,'4주차'!$K$5:$N$400,4,FALSE)," ")</f>
        <v>탈락</v>
      </c>
      <c r="CL165" s="1">
        <f>수강생명단!$C161</f>
        <v>36145</v>
      </c>
      <c r="CM165" s="1" t="str">
        <f>수강생명단!D161</f>
        <v>윤현진</v>
      </c>
      <c r="CN165" s="1" t="str">
        <f>IFERROR(IF(VLOOKUP($BM165,'4주차'!$P$5:$S$406,3,FALSE)="","",VLOOKUP($BM165,'4주차'!$P$5:$S$406,3,FALSE)),"")</f>
        <v>탈락</v>
      </c>
      <c r="CO165" s="1" t="str">
        <f>IFERROR(VLOOKUP($BM165,'4주차'!$P$5:$S$400,4,FALSE)," ")</f>
        <v>탈락</v>
      </c>
      <c r="CQ165" s="1">
        <f>수강생명단!$C161</f>
        <v>36145</v>
      </c>
      <c r="CR165" s="1">
        <f>수강생명단!C161</f>
        <v>36145</v>
      </c>
      <c r="CS165" s="1" t="str">
        <f>IFERROR(IF(VLOOKUP($BS165,'4주차'!$V$5:$X$406,3,FALSE)="","",VLOOKUP($BS165,'4주차'!$V$5:$X$406,3,FALSE)),"")</f>
        <v>탈락</v>
      </c>
      <c r="CV165" s="1">
        <v>158</v>
      </c>
      <c r="CW165" s="1" t="str">
        <f>수강생명단!D161</f>
        <v>윤현진</v>
      </c>
      <c r="CX165" s="1" t="str">
        <f>IFERROR(VLOOKUP($BX165,'5주차'!$B$5:$D$400,2,FALSE),"불참")</f>
        <v>불참</v>
      </c>
      <c r="CY165" s="1" t="str">
        <f>IFERROR(VLOOKUP($AY165,'5주차'!$B$5:$D$400,3,FALSE),"불참")</f>
        <v>불참</v>
      </c>
      <c r="DA165" s="1">
        <v>158</v>
      </c>
      <c r="DB165" s="1" t="str">
        <f>수강생명단!D161</f>
        <v>윤현진</v>
      </c>
      <c r="DC165" s="1" t="str">
        <f>IFERROR(VLOOKUP($CC165,'5주차'!$G$5:$I$400,2,FALSE),"불참")</f>
        <v>불참</v>
      </c>
      <c r="DD165" s="1" t="str">
        <f>IFERROR(VLOOKUP($CC165,'5주차'!$G$5:$I$400,3,FALSE),"불참")</f>
        <v>불참</v>
      </c>
      <c r="DF165" s="1">
        <v>158</v>
      </c>
      <c r="DG165" s="1" t="str">
        <f>수강생명단!D161</f>
        <v>윤현진</v>
      </c>
      <c r="DH165" s="1" t="str">
        <f>IFERROR(VLOOKUP($CH165,'5주차'!$V$5:$X$400,2,FALSE),"불참")</f>
        <v>불참</v>
      </c>
      <c r="DI165" s="1" t="str">
        <f>IFERROR(VLOOKUP($BI165,'5주차'!$V$5:$X$400,3,FALSE),"불참")</f>
        <v>불참</v>
      </c>
      <c r="DK165" s="1">
        <v>158</v>
      </c>
      <c r="DL165" s="1" t="str">
        <f>수강생명단!D161</f>
        <v>윤현진</v>
      </c>
      <c r="DM165" s="1" t="str">
        <f>IFERROR(VLOOKUP($CM165,'5주차'!$AA$5:$AC$400,2,FALSE),"불참")</f>
        <v>불참</v>
      </c>
      <c r="DN165" s="1" t="str">
        <f>IFERROR(VLOOKUP($CM165,'5주차'!$AA$5:$AC$400,3,FALSE),"불참")</f>
        <v>불참</v>
      </c>
      <c r="DP165" s="1">
        <v>158</v>
      </c>
      <c r="DQ165" s="1" t="str">
        <f>수강생명단!D161</f>
        <v>윤현진</v>
      </c>
      <c r="DR165" s="1" t="str">
        <f>IFERROR(VLOOKUP(#REF!,'5주차'!$AF$5:$AH$400,2,FALSE),"불참")</f>
        <v>불참</v>
      </c>
      <c r="DS165" s="1" t="str">
        <f>IFERROR(VLOOKUP(#REF!,'5주차'!$AF$5:$AH$400,3,FALSE),"불참")</f>
        <v>불참</v>
      </c>
      <c r="DU165" s="1">
        <v>158</v>
      </c>
      <c r="DV165" s="1">
        <f>수강생명단!C161</f>
        <v>36145</v>
      </c>
      <c r="DW165" s="1" t="str">
        <f>IFERROR(VLOOKUP($DV165,'5주차'!$AK$5:$AL$400,2,FALSE),"불참")</f>
        <v>불참</v>
      </c>
      <c r="DX165" s="1" t="str">
        <f>IFERROR(VLOOKUP($DV165,'5주차'!$AK$5:$AL$400,2,FALSE),"불참")</f>
        <v>불참</v>
      </c>
    </row>
    <row r="166" spans="1:128" ht="21.95" customHeight="1" x14ac:dyDescent="0.15">
      <c r="A166" s="1">
        <f>수강생명단!$C162</f>
        <v>28731</v>
      </c>
      <c r="B166" s="1" t="str">
        <f>수강생명단!D162</f>
        <v>이가은</v>
      </c>
      <c r="C166" s="1">
        <f>IFERROR(IF(VLOOKUP($A166,'1주차'!$A$5:$D$393,3,FALSE)="","",VLOOKUP($A166,'1주차'!$A$5:$D$393,3,FALSE)),"")</f>
        <v>85</v>
      </c>
      <c r="D166" s="1" t="str">
        <f>IFERROR(IF(VLOOKUP($Q166,'1주차'!$A$5:$D$393,4,FALSE)="","",VLOOKUP($B166,'1주차'!$Q$5:$S$393,3,FALSE)),"")</f>
        <v/>
      </c>
      <c r="F166" s="1">
        <f>수강생명단!C162</f>
        <v>28731</v>
      </c>
      <c r="G166" s="1" t="str">
        <f>수강생명단!D162</f>
        <v>이가은</v>
      </c>
      <c r="H166" s="1">
        <f>IFERROR(IF(VLOOKUP($F166,'1주차'!$F$5:$I$393,3,FALSE)="","",VLOOKUP($F166,'1주차'!$F$5:$I$393,3,FALSE)),"")</f>
        <v>45</v>
      </c>
      <c r="I166" s="1" t="str">
        <f>IFERROR(IF(VLOOKUP($Q166,'1주차'!$F$5:$I$393,3,FALSE)="","",VLOOKUP($B166,'1주차'!$Q$5:$S$393,3,FALSE)),"")</f>
        <v/>
      </c>
      <c r="K166" s="1">
        <f>수강생명단!C162</f>
        <v>28731</v>
      </c>
      <c r="L166" s="1" t="str">
        <f>수강생명단!D162</f>
        <v>이가은</v>
      </c>
      <c r="M166" s="1" t="str">
        <f>IFERROR(IF(VLOOKUP($K166,'1주차'!$K$5:$N$393,3,FALSE)="","",VLOOKUP($K166,'1주차'!$K$5:$N$393,3,FALSE)),"")</f>
        <v>사유</v>
      </c>
      <c r="N166" s="1" t="str">
        <f>IFERROR(IF(VLOOKUP($Q166,'1주차'!$N$5:$KQ$393,3,FALSE)="","",VLOOKUP($B166,'1주차'!$Q$5:$S$393,3,FALSE)),"")</f>
        <v/>
      </c>
      <c r="P166" s="1">
        <f>수강생명단!C162</f>
        <v>28731</v>
      </c>
      <c r="Q166" s="1" t="str">
        <f>수강생명단!D162</f>
        <v>이가은</v>
      </c>
      <c r="R166" s="1">
        <f>IFERROR(IF(VLOOKUP($P166,'1주차'!$P$5:$S$393,3,FALSE)="","",VLOOKUP($P166,'1주차'!$P$5:$S$393,3,FALSE)),"")</f>
        <v>85</v>
      </c>
      <c r="S166" s="1">
        <f>IFERROR(IF(VLOOKUP($P166,'1주차'!$P$5:$S$393,4,FALSE)="","",VLOOKUP($P166,'1주차'!$P$5:$S$393,4,FALSE)),"")</f>
        <v>80</v>
      </c>
      <c r="U166" s="1">
        <f>수강생명단!C162</f>
        <v>28731</v>
      </c>
      <c r="V166" s="1" t="str">
        <f>수강생명단!D162</f>
        <v>이가은</v>
      </c>
      <c r="Z166" s="1">
        <f>수강생명단!$C162</f>
        <v>28731</v>
      </c>
      <c r="AA166" s="1" t="str">
        <f>수강생명단!D162</f>
        <v>이가은</v>
      </c>
      <c r="AB166" s="1">
        <f>IFERROR(IF(VLOOKUP($A166,'2주차'!$A$5:$D$406,3,FALSE)="","",VLOOKUP($A166,'2주차'!$A$5:$D$406,3,FALSE)),"")</f>
        <v>90</v>
      </c>
      <c r="AC166" s="1">
        <f>IFERROR(VLOOKUP($Z166,'2주차'!$A$5:$D$400,4,FALSE)," ")</f>
        <v>70</v>
      </c>
      <c r="AE166" s="1">
        <f>수강생명단!$C162</f>
        <v>28731</v>
      </c>
      <c r="AF166" s="1" t="str">
        <f>수강생명단!D162</f>
        <v>이가은</v>
      </c>
      <c r="AG166" s="1">
        <f>IFERROR(IF(VLOOKUP($AE166,'2주차'!$F$5:$I$406,3,FALSE)="","",VLOOKUP($F166,'2주차'!$F$5:$I$406,3,FALSE)),"")</f>
        <v>70</v>
      </c>
      <c r="AH166" s="1">
        <f>IFERROR(VLOOKUP($AE166,'2주차'!$F$5:$I$400,4,FALSE)," ")</f>
        <v>80</v>
      </c>
      <c r="AJ166" s="1">
        <f>수강생명단!$C162</f>
        <v>28731</v>
      </c>
      <c r="AK166" s="1" t="str">
        <f>수강생명단!D162</f>
        <v>이가은</v>
      </c>
      <c r="AL166" s="1">
        <f>IFERROR(IF(VLOOKUP($AJ166,'2주차'!$U$5:$X$406,3,FALSE)="","",VLOOKUP($F166,'2주차'!$U$5:$X$406,3,FALSE)),"")</f>
        <v>60</v>
      </c>
      <c r="AM166" s="1">
        <f>IFERROR(VLOOKUP($AJ166,'2주차'!$U$5:$X$400,4,FALSE)," ")</f>
        <v>70</v>
      </c>
      <c r="AO166" s="1">
        <f>수강생명단!$C162</f>
        <v>28731</v>
      </c>
      <c r="AP166" s="1" t="str">
        <f>수강생명단!D162</f>
        <v>이가은</v>
      </c>
      <c r="AQ166" s="1">
        <f>IFERROR(IF(VLOOKUP($AO166,'2주차'!$Z$5:$AC$406,3,FALSE)="","",VLOOKUP($AO166,'2주차'!$Z$5:$AC$406,3,FALSE)),"")</f>
        <v>70</v>
      </c>
      <c r="AR166" s="1">
        <f>IFERROR(VLOOKUP($AO166,'2주차'!$Z$5:$AC$400,4,FALSE)," ")</f>
        <v>60</v>
      </c>
      <c r="AT166" s="1">
        <f>수강생명단!$C162</f>
        <v>28731</v>
      </c>
      <c r="AU166" s="1">
        <f>수강생명단!C162</f>
        <v>28731</v>
      </c>
      <c r="AV166" s="1">
        <f>IFERROR(IF(VLOOKUP($AU166,'2주차'!$AF$5:$AI$406,3,FALSE)="","",VLOOKUP($AU166,'2주차'!$AF$5:$AI$406,3,FALSE)),"")</f>
        <v>97</v>
      </c>
      <c r="AX166" s="1">
        <f>수강생명단!$C162</f>
        <v>28731</v>
      </c>
      <c r="AY166" s="1" t="str">
        <f>수강생명단!D162</f>
        <v>이가은</v>
      </c>
      <c r="AZ166" s="1">
        <f>IFERROR(IF(VLOOKUP($A166,'3주차'!$A$5:$D$406,3,FALSE)="","",VLOOKUP($A166,'3주차'!$A$5:$D$406,3,FALSE)),"")</f>
        <v>85</v>
      </c>
      <c r="BA166" s="1">
        <f>IFERROR(VLOOKUP($Z166,'3주차'!$A$5:$D$400,4,FALSE)," ")</f>
        <v>80</v>
      </c>
      <c r="BC166" s="1">
        <f>수강생명단!$C162</f>
        <v>28731</v>
      </c>
      <c r="BD166" s="1" t="str">
        <f>수강생명단!D162</f>
        <v>이가은</v>
      </c>
      <c r="BE166" s="1">
        <f>IFERROR(IF(VLOOKUP($BC166,'3주차'!$F$5:$I$406,3,FALSE)="","",VLOOKUP($F166,'3주차'!$F$5:$I$406,3,FALSE)),"")</f>
        <v>75</v>
      </c>
      <c r="BF166" s="1">
        <f>IFERROR(VLOOKUP($BC166,'3주차'!$F$5:$I$400,4,FALSE)," ")</f>
        <v>90</v>
      </c>
      <c r="BH166" s="1">
        <f>수강생명단!$C162</f>
        <v>28731</v>
      </c>
      <c r="BI166" s="1" t="str">
        <f>수강생명단!D162</f>
        <v>이가은</v>
      </c>
      <c r="BJ166" s="1">
        <f>IFERROR(IF(VLOOKUP($BH166,'3주차'!$K$5:$N$406,3,FALSE)="","",VLOOKUP($AJ166,'3주차'!$K$5:$XN$406,3,FALSE)),"")</f>
        <v>75</v>
      </c>
      <c r="BK166" s="1">
        <f>IFERROR(VLOOKUP($BH166,'3주차'!$K$5:$N$400,4,FALSE)," ")</f>
        <v>60</v>
      </c>
      <c r="BM166" s="1">
        <f>수강생명단!$C162</f>
        <v>28731</v>
      </c>
      <c r="BN166" s="1" t="str">
        <f>수강생명단!D162</f>
        <v>이가은</v>
      </c>
      <c r="BO166" s="1">
        <f>IFERROR(IF(VLOOKUP($BM166,'3주차'!$P$5:$S$406,3,FALSE)="","",VLOOKUP($BM166,'3주차'!$P$5:$S$406,3,FALSE)),"")</f>
        <v>70</v>
      </c>
      <c r="BP166" s="1">
        <f>IFERROR(VLOOKUP($BM166,'3주차'!$P$5:$S$400,4,FALSE)," ")</f>
        <v>80</v>
      </c>
      <c r="BR166" s="1">
        <f>수강생명단!$C162</f>
        <v>28731</v>
      </c>
      <c r="BS166" s="1">
        <f>수강생명단!C162</f>
        <v>28731</v>
      </c>
      <c r="BT166" s="1">
        <f>IFERROR(IF(VLOOKUP($BS166,'3주차'!$V$5:$X$406,3,FALSE)="","",VLOOKUP($BS166,'3주차'!$V$5:$X$406,3,FALSE)),"")</f>
        <v>96</v>
      </c>
      <c r="BW166" s="1">
        <f>수강생명단!$C162</f>
        <v>28731</v>
      </c>
      <c r="BX166" s="1" t="str">
        <f>수강생명단!D162</f>
        <v>이가은</v>
      </c>
      <c r="BY166" s="1">
        <f>IFERROR(IF(VLOOKUP($A166,'4주차'!$A$5:$D$406,3,FALSE)="","",VLOOKUP($A166,'4주차'!$A$5:$D$406,3,FALSE)),"")</f>
        <v>90</v>
      </c>
      <c r="BZ166" s="1">
        <f>IFERROR(VLOOKUP($Z166,'4주차'!$A$5:$D$400,4,FALSE)," ")</f>
        <v>50</v>
      </c>
      <c r="CB166" s="1">
        <f>수강생명단!$C162</f>
        <v>28731</v>
      </c>
      <c r="CC166" s="1" t="str">
        <f>수강생명단!D162</f>
        <v>이가은</v>
      </c>
      <c r="CD166" s="1">
        <f>IFERROR(IF(VLOOKUP($BC166,'4주차'!$F$5:$I$406,3,FALSE)="","",VLOOKUP($F166,'4주차'!$F$5:$I$406,3,FALSE)),"")</f>
        <v>55</v>
      </c>
      <c r="CE166" s="1">
        <f>IFERROR(VLOOKUP($BC166,'4주차'!$F$5:$I$400,4,FALSE)," ")</f>
        <v>50</v>
      </c>
      <c r="CG166" s="1">
        <f>수강생명단!$C162</f>
        <v>28731</v>
      </c>
      <c r="CH166" s="1" t="str">
        <f>수강생명단!D162</f>
        <v>이가은</v>
      </c>
      <c r="CI166" s="1">
        <f>IFERROR(IF(VLOOKUP($BH166,'4주차'!$K$5:$N$406,3,FALSE)="","",VLOOKUP($AJ166,'4주차'!$K$5:$WU$406,3,FALSE)),"")</f>
        <v>70</v>
      </c>
      <c r="CJ166" s="1">
        <f>IFERROR(VLOOKUP($BH166,'4주차'!$K$5:$N$400,4,FALSE)," ")</f>
        <v>90</v>
      </c>
      <c r="CL166" s="1">
        <f>수강생명단!$C162</f>
        <v>28731</v>
      </c>
      <c r="CM166" s="1" t="str">
        <f>수강생명단!D162</f>
        <v>이가은</v>
      </c>
      <c r="CN166" s="1">
        <f>IFERROR(IF(VLOOKUP($BM166,'4주차'!$P$5:$S$406,3,FALSE)="","",VLOOKUP($BM166,'4주차'!$P$5:$S$406,3,FALSE)),"")</f>
        <v>75</v>
      </c>
      <c r="CO166" s="1">
        <f>IFERROR(VLOOKUP($BM166,'4주차'!$P$5:$S$400,4,FALSE)," ")</f>
        <v>60</v>
      </c>
      <c r="CQ166" s="1">
        <f>수강생명단!$C162</f>
        <v>28731</v>
      </c>
      <c r="CR166" s="1">
        <f>수강생명단!C162</f>
        <v>28731</v>
      </c>
      <c r="CS166" s="1">
        <f>IFERROR(IF(VLOOKUP($BS166,'4주차'!$V$5:$X$406,3,FALSE)="","",VLOOKUP($BS166,'4주차'!$V$5:$X$406,3,FALSE)),"")</f>
        <v>97</v>
      </c>
      <c r="CV166" s="1">
        <v>159</v>
      </c>
      <c r="CW166" s="1" t="str">
        <f>수강생명단!D162</f>
        <v>이가은</v>
      </c>
      <c r="CX166" s="1">
        <f>IFERROR(VLOOKUP($BX166,'5주차'!$B$5:$D$400,2,FALSE),"불참")</f>
        <v>95</v>
      </c>
      <c r="CY166" s="1">
        <f>IFERROR(VLOOKUP($AY166,'5주차'!$B$5:$D$400,3,FALSE),"불참")</f>
        <v>80</v>
      </c>
      <c r="DA166" s="1">
        <v>159</v>
      </c>
      <c r="DB166" s="1" t="str">
        <f>수강생명단!D162</f>
        <v>이가은</v>
      </c>
      <c r="DC166" s="1" t="str">
        <f>IFERROR(VLOOKUP($CC166,'5주차'!$G$5:$I$400,2,FALSE),"불참")</f>
        <v>불참</v>
      </c>
      <c r="DD166" s="1" t="str">
        <f>IFERROR(VLOOKUP($CC166,'5주차'!$G$5:$I$400,3,FALSE),"불참")</f>
        <v>불참</v>
      </c>
      <c r="DF166" s="1">
        <v>159</v>
      </c>
      <c r="DG166" s="1" t="str">
        <f>수강생명단!D162</f>
        <v>이가은</v>
      </c>
      <c r="DH166" s="1" t="str">
        <f>IFERROR(VLOOKUP($CH166,'5주차'!$V$5:$X$400,2,FALSE),"불참")</f>
        <v>불참</v>
      </c>
      <c r="DI166" s="1" t="str">
        <f>IFERROR(VLOOKUP($BI166,'5주차'!$V$5:$X$400,3,FALSE),"불참")</f>
        <v>불참</v>
      </c>
      <c r="DK166" s="1">
        <v>159</v>
      </c>
      <c r="DL166" s="1" t="str">
        <f>수강생명단!D162</f>
        <v>이가은</v>
      </c>
      <c r="DM166" s="1" t="str">
        <f>IFERROR(VLOOKUP($CM166,'5주차'!$AA$5:$AC$400,2,FALSE),"불참")</f>
        <v>불참</v>
      </c>
      <c r="DN166" s="1" t="str">
        <f>IFERROR(VLOOKUP($CM166,'5주차'!$AA$5:$AC$400,3,FALSE),"불참")</f>
        <v>불참</v>
      </c>
      <c r="DP166" s="1">
        <v>159</v>
      </c>
      <c r="DQ166" s="1" t="str">
        <f>수강생명단!D162</f>
        <v>이가은</v>
      </c>
      <c r="DR166" s="1" t="str">
        <f>IFERROR(VLOOKUP(#REF!,'5주차'!$AF$5:$AH$400,2,FALSE),"불참")</f>
        <v>불참</v>
      </c>
      <c r="DS166" s="1" t="str">
        <f>IFERROR(VLOOKUP(#REF!,'5주차'!$AF$5:$AH$400,3,FALSE),"불참")</f>
        <v>불참</v>
      </c>
      <c r="DU166" s="1">
        <v>159</v>
      </c>
      <c r="DV166" s="1">
        <f>수강생명단!C162</f>
        <v>28731</v>
      </c>
      <c r="DW166" s="1" t="str">
        <f>IFERROR(VLOOKUP($DV166,'5주차'!$AK$5:$AL$400,2,FALSE),"불참")</f>
        <v>불참</v>
      </c>
      <c r="DX166" s="1" t="str">
        <f>IFERROR(VLOOKUP($DV166,'5주차'!$AK$5:$AL$400,2,FALSE),"불참")</f>
        <v>불참</v>
      </c>
    </row>
    <row r="167" spans="1:128" ht="21.95" customHeight="1" x14ac:dyDescent="0.15">
      <c r="A167" s="1">
        <f>수강생명단!$C163</f>
        <v>20563</v>
      </c>
      <c r="B167" s="1" t="str">
        <f>수강생명단!D163</f>
        <v>이건영</v>
      </c>
      <c r="C167" s="1" t="str">
        <f>IFERROR(IF(VLOOKUP($A167,'1주차'!$A$5:$D$393,3,FALSE)="","",VLOOKUP($A167,'1주차'!$A$5:$D$393,3,FALSE)),"")</f>
        <v>사유</v>
      </c>
      <c r="D167" s="1" t="str">
        <f>IFERROR(IF(VLOOKUP($Q167,'1주차'!$A$5:$D$393,4,FALSE)="","",VLOOKUP($B167,'1주차'!$Q$5:$S$393,3,FALSE)),"")</f>
        <v/>
      </c>
      <c r="F167" s="1">
        <f>수강생명단!C163</f>
        <v>20563</v>
      </c>
      <c r="G167" s="1" t="str">
        <f>수강생명단!D163</f>
        <v>이건영</v>
      </c>
      <c r="H167" s="1" t="str">
        <f>IFERROR(IF(VLOOKUP($F167,'1주차'!$F$5:$I$393,3,FALSE)="","",VLOOKUP($F167,'1주차'!$F$5:$I$393,3,FALSE)),"")</f>
        <v>90(라)</v>
      </c>
      <c r="I167" s="1" t="str">
        <f>IFERROR(IF(VLOOKUP($Q167,'1주차'!$F$5:$I$393,3,FALSE)="","",VLOOKUP($B167,'1주차'!$Q$5:$S$393,3,FALSE)),"")</f>
        <v/>
      </c>
      <c r="K167" s="1">
        <f>수강생명단!C163</f>
        <v>20563</v>
      </c>
      <c r="L167" s="1" t="str">
        <f>수강생명단!D163</f>
        <v>이건영</v>
      </c>
      <c r="M167" s="1" t="str">
        <f>IFERROR(IF(VLOOKUP($K167,'1주차'!$K$5:$N$393,3,FALSE)="","",VLOOKUP($K167,'1주차'!$K$5:$N$393,3,FALSE)),"")</f>
        <v>85(라)</v>
      </c>
      <c r="N167" s="1" t="str">
        <f>IFERROR(IF(VLOOKUP($Q167,'1주차'!$N$5:$KQ$393,3,FALSE)="","",VLOOKUP($B167,'1주차'!$Q$5:$S$393,3,FALSE)),"")</f>
        <v/>
      </c>
      <c r="P167" s="1">
        <f>수강생명단!C163</f>
        <v>20563</v>
      </c>
      <c r="Q167" s="1" t="str">
        <f>수강생명단!D163</f>
        <v>이건영</v>
      </c>
      <c r="R167" s="1" t="str">
        <f>IFERROR(IF(VLOOKUP($P167,'1주차'!$P$5:$S$393,3,FALSE)="","",VLOOKUP($P167,'1주차'!$P$5:$S$393,3,FALSE)),"")</f>
        <v>90(라)</v>
      </c>
      <c r="S167" s="1" t="str">
        <f>IFERROR(IF(VLOOKUP($P167,'1주차'!$P$5:$S$393,4,FALSE)="","",VLOOKUP($P167,'1주차'!$P$5:$S$393,4,FALSE)),"")</f>
        <v>라이브</v>
      </c>
      <c r="U167" s="1">
        <f>수강생명단!C163</f>
        <v>20563</v>
      </c>
      <c r="V167" s="1" t="str">
        <f>수강생명단!D163</f>
        <v>이건영</v>
      </c>
      <c r="Z167" s="1">
        <f>수강생명단!$C163</f>
        <v>20563</v>
      </c>
      <c r="AA167" s="1" t="str">
        <f>수강생명단!D163</f>
        <v>이건영</v>
      </c>
      <c r="AB167" s="1" t="str">
        <f>IFERROR(IF(VLOOKUP($A167,'2주차'!$A$5:$D$406,3,FALSE)="","",VLOOKUP($A167,'2주차'!$A$5:$D$406,3,FALSE)),"")</f>
        <v>95(라)</v>
      </c>
      <c r="AC167" s="1" t="str">
        <f>IFERROR(VLOOKUP($Z167,'2주차'!$A$5:$D$400,4,FALSE)," ")</f>
        <v>라이브</v>
      </c>
      <c r="AE167" s="1">
        <f>수강생명단!$C163</f>
        <v>20563</v>
      </c>
      <c r="AF167" s="1" t="str">
        <f>수강생명단!D163</f>
        <v>이건영</v>
      </c>
      <c r="AG167" s="1" t="str">
        <f>IFERROR(IF(VLOOKUP($AE167,'2주차'!$F$5:$I$406,3,FALSE)="","",VLOOKUP($F167,'2주차'!$F$5:$I$406,3,FALSE)),"")</f>
        <v>95(라)</v>
      </c>
      <c r="AH167" s="1" t="str">
        <f>IFERROR(VLOOKUP($AE167,'2주차'!$F$5:$I$400,4,FALSE)," ")</f>
        <v>라이브</v>
      </c>
      <c r="AJ167" s="1">
        <f>수강생명단!$C163</f>
        <v>20563</v>
      </c>
      <c r="AK167" s="1" t="str">
        <f>수강생명단!D163</f>
        <v>이건영</v>
      </c>
      <c r="AL167" s="1" t="str">
        <f>IFERROR(IF(VLOOKUP($AJ167,'2주차'!$U$5:$X$406,3,FALSE)="","",VLOOKUP($F167,'2주차'!$U$5:$X$406,3,FALSE)),"")</f>
        <v>60(라)</v>
      </c>
      <c r="AM167" s="1" t="str">
        <f>IFERROR(VLOOKUP($AJ167,'2주차'!$U$5:$X$400,4,FALSE)," ")</f>
        <v>라이브</v>
      </c>
      <c r="AO167" s="1">
        <f>수강생명단!$C163</f>
        <v>20563</v>
      </c>
      <c r="AP167" s="1" t="str">
        <f>수강생명단!D163</f>
        <v>이건영</v>
      </c>
      <c r="AQ167" s="1" t="str">
        <f>IFERROR(IF(VLOOKUP($AO167,'2주차'!$Z$5:$AC$406,3,FALSE)="","",VLOOKUP($AO167,'2주차'!$Z$5:$AC$406,3,FALSE)),"")</f>
        <v>85(라)</v>
      </c>
      <c r="AR167" s="1" t="str">
        <f>IFERROR(VLOOKUP($AO167,'2주차'!$Z$5:$AC$400,4,FALSE)," ")</f>
        <v>라이브</v>
      </c>
      <c r="AT167" s="1">
        <f>수강생명단!$C163</f>
        <v>20563</v>
      </c>
      <c r="AU167" s="1">
        <f>수강생명단!C163</f>
        <v>20563</v>
      </c>
      <c r="AV167" s="1" t="str">
        <f>IFERROR(IF(VLOOKUP($AU167,'2주차'!$AF$5:$AI$406,3,FALSE)="","",VLOOKUP($AU167,'2주차'!$AF$5:$AI$406,3,FALSE)),"")</f>
        <v>91(라)</v>
      </c>
      <c r="AX167" s="1">
        <f>수강생명단!$C163</f>
        <v>20563</v>
      </c>
      <c r="AY167" s="1" t="str">
        <f>수강생명단!D163</f>
        <v>이건영</v>
      </c>
      <c r="AZ167" s="1" t="str">
        <f>IFERROR(IF(VLOOKUP($A167,'3주차'!$A$5:$D$406,3,FALSE)="","",VLOOKUP($A167,'3주차'!$A$5:$D$406,3,FALSE)),"")</f>
        <v>85(라)</v>
      </c>
      <c r="BA167" s="1" t="str">
        <f>IFERROR(VLOOKUP($Z167,'3주차'!$A$5:$D$400,4,FALSE)," ")</f>
        <v>라이브</v>
      </c>
      <c r="BC167" s="1">
        <f>수강생명단!$C163</f>
        <v>20563</v>
      </c>
      <c r="BD167" s="1" t="str">
        <f>수강생명단!D163</f>
        <v>이건영</v>
      </c>
      <c r="BE167" s="1" t="str">
        <f>IFERROR(IF(VLOOKUP($BC167,'3주차'!$F$5:$I$406,3,FALSE)="","",VLOOKUP($F167,'3주차'!$F$5:$I$406,3,FALSE)),"")</f>
        <v>85(라)</v>
      </c>
      <c r="BF167" s="1" t="str">
        <f>IFERROR(VLOOKUP($BC167,'3주차'!$F$5:$I$400,4,FALSE)," ")</f>
        <v>라이브</v>
      </c>
      <c r="BH167" s="1">
        <f>수강생명단!$C163</f>
        <v>20563</v>
      </c>
      <c r="BI167" s="1" t="str">
        <f>수강생명단!D163</f>
        <v>이건영</v>
      </c>
      <c r="BJ167" s="1" t="str">
        <f>IFERROR(IF(VLOOKUP($BH167,'3주차'!$K$5:$N$406,3,FALSE)="","",VLOOKUP($AJ167,'3주차'!$K$5:$XN$406,3,FALSE)),"")</f>
        <v>75(라)</v>
      </c>
      <c r="BK167" s="1" t="str">
        <f>IFERROR(VLOOKUP($BH167,'3주차'!$K$5:$N$400,4,FALSE)," ")</f>
        <v>라이브</v>
      </c>
      <c r="BM167" s="1">
        <f>수강생명단!$C163</f>
        <v>20563</v>
      </c>
      <c r="BN167" s="1" t="str">
        <f>수강생명단!D163</f>
        <v>이건영</v>
      </c>
      <c r="BO167" s="1" t="str">
        <f>IFERROR(IF(VLOOKUP($BM167,'3주차'!$P$5:$S$406,3,FALSE)="","",VLOOKUP($BM167,'3주차'!$P$5:$S$406,3,FALSE)),"")</f>
        <v>70(라)</v>
      </c>
      <c r="BP167" s="1" t="str">
        <f>IFERROR(VLOOKUP($BM167,'3주차'!$P$5:$S$400,4,FALSE)," ")</f>
        <v>라이브</v>
      </c>
      <c r="BR167" s="1">
        <f>수강생명단!$C163</f>
        <v>20563</v>
      </c>
      <c r="BS167" s="1">
        <f>수강생명단!C163</f>
        <v>20563</v>
      </c>
      <c r="BT167" s="1" t="str">
        <f>IFERROR(IF(VLOOKUP($BS167,'3주차'!$V$5:$X$406,3,FALSE)="","",VLOOKUP($BS167,'3주차'!$V$5:$X$406,3,FALSE)),"")</f>
        <v>89(라)</v>
      </c>
      <c r="BW167" s="1">
        <f>수강생명단!$C163</f>
        <v>20563</v>
      </c>
      <c r="BX167" s="1" t="str">
        <f>수강생명단!D163</f>
        <v>이건영</v>
      </c>
      <c r="BY167" s="1" t="str">
        <f>IFERROR(IF(VLOOKUP($A167,'4주차'!$A$5:$D$406,3,FALSE)="","",VLOOKUP($A167,'4주차'!$A$5:$D$406,3,FALSE)),"")</f>
        <v>70(라)</v>
      </c>
      <c r="BZ167" s="1" t="str">
        <f>IFERROR(VLOOKUP($Z167,'4주차'!$A$5:$D$400,4,FALSE)," ")</f>
        <v>라이브</v>
      </c>
      <c r="CB167" s="1">
        <f>수강생명단!$C163</f>
        <v>20563</v>
      </c>
      <c r="CC167" s="1" t="str">
        <f>수강생명단!D163</f>
        <v>이건영</v>
      </c>
      <c r="CD167" s="1" t="str">
        <f>IFERROR(IF(VLOOKUP($BC167,'4주차'!$F$5:$I$406,3,FALSE)="","",VLOOKUP($F167,'4주차'!$F$5:$I$406,3,FALSE)),"")</f>
        <v>90(라)</v>
      </c>
      <c r="CE167" s="1" t="str">
        <f>IFERROR(VLOOKUP($BC167,'4주차'!$F$5:$I$400,4,FALSE)," ")</f>
        <v>라이브</v>
      </c>
      <c r="CG167" s="1">
        <f>수강생명단!$C163</f>
        <v>20563</v>
      </c>
      <c r="CH167" s="1" t="str">
        <f>수강생명단!D163</f>
        <v>이건영</v>
      </c>
      <c r="CI167" s="1" t="str">
        <f>IFERROR(IF(VLOOKUP($BH167,'4주차'!$K$5:$N$406,3,FALSE)="","",VLOOKUP($AJ167,'4주차'!$K$5:$WU$406,3,FALSE)),"")</f>
        <v>65(라)</v>
      </c>
      <c r="CJ167" s="1" t="str">
        <f>IFERROR(VLOOKUP($BH167,'4주차'!$K$5:$N$400,4,FALSE)," ")</f>
        <v>라이브</v>
      </c>
      <c r="CL167" s="1">
        <f>수강생명단!$C163</f>
        <v>20563</v>
      </c>
      <c r="CM167" s="1" t="str">
        <f>수강생명단!D163</f>
        <v>이건영</v>
      </c>
      <c r="CN167" s="1" t="str">
        <f>IFERROR(IF(VLOOKUP($BM167,'4주차'!$P$5:$S$406,3,FALSE)="","",VLOOKUP($BM167,'4주차'!$P$5:$S$406,3,FALSE)),"")</f>
        <v>75(라)</v>
      </c>
      <c r="CO167" s="1" t="str">
        <f>IFERROR(VLOOKUP($BM167,'4주차'!$P$5:$S$400,4,FALSE)," ")</f>
        <v>라이브</v>
      </c>
      <c r="CQ167" s="1">
        <f>수강생명단!$C163</f>
        <v>20563</v>
      </c>
      <c r="CR167" s="1">
        <f>수강생명단!C163</f>
        <v>20563</v>
      </c>
      <c r="CS167" s="1" t="str">
        <f>IFERROR(IF(VLOOKUP($BS167,'4주차'!$V$5:$X$406,3,FALSE)="","",VLOOKUP($BS167,'4주차'!$V$5:$X$406,3,FALSE)),"")</f>
        <v>83(라)</v>
      </c>
      <c r="CV167" s="1">
        <v>160</v>
      </c>
      <c r="CW167" s="1" t="str">
        <f>수강생명단!D163</f>
        <v>이건영</v>
      </c>
      <c r="CX167" s="1" t="str">
        <f>IFERROR(VLOOKUP($BX167,'5주차'!$B$5:$D$400,2,FALSE),"불참")</f>
        <v>65(라)</v>
      </c>
      <c r="CY167" s="1" t="str">
        <f>IFERROR(VLOOKUP($AY167,'5주차'!$B$5:$D$400,3,FALSE),"불참")</f>
        <v>라이브</v>
      </c>
      <c r="DA167" s="1">
        <v>160</v>
      </c>
      <c r="DB167" s="1" t="str">
        <f>수강생명단!D163</f>
        <v>이건영</v>
      </c>
      <c r="DC167" s="1" t="str">
        <f>IFERROR(VLOOKUP($CC167,'5주차'!$G$5:$I$400,2,FALSE),"불참")</f>
        <v>불참</v>
      </c>
      <c r="DD167" s="1" t="str">
        <f>IFERROR(VLOOKUP($CC167,'5주차'!$G$5:$I$400,3,FALSE),"불참")</f>
        <v>불참</v>
      </c>
      <c r="DF167" s="1">
        <v>160</v>
      </c>
      <c r="DG167" s="1" t="str">
        <f>수강생명단!D163</f>
        <v>이건영</v>
      </c>
      <c r="DH167" s="1" t="str">
        <f>IFERROR(VLOOKUP($CH167,'5주차'!$V$5:$X$400,2,FALSE),"불참")</f>
        <v>불참</v>
      </c>
      <c r="DI167" s="1" t="str">
        <f>IFERROR(VLOOKUP($BI167,'5주차'!$V$5:$X$400,3,FALSE),"불참")</f>
        <v>불참</v>
      </c>
      <c r="DK167" s="1">
        <v>160</v>
      </c>
      <c r="DL167" s="1" t="str">
        <f>수강생명단!D163</f>
        <v>이건영</v>
      </c>
      <c r="DM167" s="1" t="str">
        <f>IFERROR(VLOOKUP($CM167,'5주차'!$AA$5:$AC$400,2,FALSE),"불참")</f>
        <v>불참</v>
      </c>
      <c r="DN167" s="1" t="str">
        <f>IFERROR(VLOOKUP($CM167,'5주차'!$AA$5:$AC$400,3,FALSE),"불참")</f>
        <v>불참</v>
      </c>
      <c r="DP167" s="1">
        <v>160</v>
      </c>
      <c r="DQ167" s="1" t="str">
        <f>수강생명단!D163</f>
        <v>이건영</v>
      </c>
      <c r="DR167" s="1" t="str">
        <f>IFERROR(VLOOKUP(#REF!,'5주차'!$AF$5:$AH$400,2,FALSE),"불참")</f>
        <v>불참</v>
      </c>
      <c r="DS167" s="1" t="str">
        <f>IFERROR(VLOOKUP(#REF!,'5주차'!$AF$5:$AH$400,3,FALSE),"불참")</f>
        <v>불참</v>
      </c>
      <c r="DU167" s="1">
        <v>160</v>
      </c>
      <c r="DV167" s="1">
        <f>수강생명단!C163</f>
        <v>20563</v>
      </c>
      <c r="DW167" s="1" t="str">
        <f>IFERROR(VLOOKUP($DV167,'5주차'!$AK$5:$AL$400,2,FALSE),"불참")</f>
        <v>불참</v>
      </c>
      <c r="DX167" s="1" t="str">
        <f>IFERROR(VLOOKUP($DV167,'5주차'!$AK$5:$AL$400,2,FALSE),"불참")</f>
        <v>불참</v>
      </c>
    </row>
    <row r="168" spans="1:128" ht="21.95" customHeight="1" x14ac:dyDescent="0.15">
      <c r="A168" s="1">
        <f>수강생명단!$C164</f>
        <v>41258</v>
      </c>
      <c r="B168" s="1" t="str">
        <f>수강생명단!D164</f>
        <v>이경훈</v>
      </c>
      <c r="C168" s="1">
        <f>IFERROR(IF(VLOOKUP($A168,'1주차'!$A$5:$D$393,3,FALSE)="","",VLOOKUP($A168,'1주차'!$A$5:$D$393,3,FALSE)),"")</f>
        <v>65</v>
      </c>
      <c r="D168" s="1" t="str">
        <f>IFERROR(IF(VLOOKUP($Q168,'1주차'!$A$5:$D$393,4,FALSE)="","",VLOOKUP($B168,'1주차'!$Q$5:$S$393,3,FALSE)),"")</f>
        <v/>
      </c>
      <c r="F168" s="1">
        <f>수강생명단!C164</f>
        <v>41258</v>
      </c>
      <c r="G168" s="1" t="str">
        <f>수강생명단!D164</f>
        <v>이경훈</v>
      </c>
      <c r="H168" s="1">
        <f>IFERROR(IF(VLOOKUP($F168,'1주차'!$F$5:$I$393,3,FALSE)="","",VLOOKUP($F168,'1주차'!$F$5:$I$393,3,FALSE)),"")</f>
        <v>60</v>
      </c>
      <c r="I168" s="1" t="str">
        <f>IFERROR(IF(VLOOKUP($Q168,'1주차'!$F$5:$I$393,3,FALSE)="","",VLOOKUP($B168,'1주차'!$Q$5:$S$393,3,FALSE)),"")</f>
        <v/>
      </c>
      <c r="K168" s="1">
        <f>수강생명단!C164</f>
        <v>41258</v>
      </c>
      <c r="L168" s="1" t="str">
        <f>수강생명단!D164</f>
        <v>이경훈</v>
      </c>
      <c r="M168" s="1">
        <f>IFERROR(IF(VLOOKUP($K168,'1주차'!$K$5:$N$393,3,FALSE)="","",VLOOKUP($K168,'1주차'!$K$5:$N$393,3,FALSE)),"")</f>
        <v>35</v>
      </c>
      <c r="N168" s="1" t="str">
        <f>IFERROR(IF(VLOOKUP($Q168,'1주차'!$N$5:$KQ$393,3,FALSE)="","",VLOOKUP($B168,'1주차'!$Q$5:$S$393,3,FALSE)),"")</f>
        <v/>
      </c>
      <c r="P168" s="1">
        <f>수강생명단!C164</f>
        <v>41258</v>
      </c>
      <c r="Q168" s="1" t="str">
        <f>수강생명단!D164</f>
        <v>이경훈</v>
      </c>
      <c r="R168" s="1" t="str">
        <f>IFERROR(IF(VLOOKUP($P168,'1주차'!$P$5:$S$393,3,FALSE)="","",VLOOKUP($P168,'1주차'!$P$5:$S$393,3,FALSE)),"")</f>
        <v>30(라)</v>
      </c>
      <c r="S168" s="1" t="str">
        <f>IFERROR(IF(VLOOKUP($P168,'1주차'!$P$5:$S$393,4,FALSE)="","",VLOOKUP($P168,'1주차'!$P$5:$S$393,4,FALSE)),"")</f>
        <v>라이브</v>
      </c>
      <c r="U168" s="1">
        <f>수강생명단!C164</f>
        <v>41258</v>
      </c>
      <c r="V168" s="1" t="str">
        <f>수강생명단!D164</f>
        <v>이경훈</v>
      </c>
      <c r="Z168" s="1">
        <f>수강생명단!$C164</f>
        <v>41258</v>
      </c>
      <c r="AA168" s="1" t="str">
        <f>수강생명단!D164</f>
        <v>이경훈</v>
      </c>
      <c r="AB168" s="1">
        <f>IFERROR(IF(VLOOKUP($A168,'2주차'!$A$5:$D$406,3,FALSE)="","",VLOOKUP($A168,'2주차'!$A$5:$D$406,3,FALSE)),"")</f>
        <v>50</v>
      </c>
      <c r="AC168" s="1">
        <f>IFERROR(VLOOKUP($Z168,'2주차'!$A$5:$D$400,4,FALSE)," ")</f>
        <v>90</v>
      </c>
      <c r="AE168" s="1">
        <f>수강생명단!$C164</f>
        <v>41258</v>
      </c>
      <c r="AF168" s="1" t="str">
        <f>수강생명단!D164</f>
        <v>이경훈</v>
      </c>
      <c r="AG168" s="1">
        <f>IFERROR(IF(VLOOKUP($AE168,'2주차'!$F$5:$I$406,3,FALSE)="","",VLOOKUP($F168,'2주차'!$F$5:$I$406,3,FALSE)),"")</f>
        <v>75</v>
      </c>
      <c r="AH168" s="1">
        <f>IFERROR(VLOOKUP($AE168,'2주차'!$F$5:$I$400,4,FALSE)," ")</f>
        <v>70</v>
      </c>
      <c r="AJ168" s="1">
        <f>수강생명단!$C164</f>
        <v>41258</v>
      </c>
      <c r="AK168" s="1" t="str">
        <f>수강생명단!D164</f>
        <v>이경훈</v>
      </c>
      <c r="AL168" s="1">
        <f>IFERROR(IF(VLOOKUP($AJ168,'2주차'!$U$5:$X$406,3,FALSE)="","",VLOOKUP($F168,'2주차'!$U$5:$X$406,3,FALSE)),"")</f>
        <v>60</v>
      </c>
      <c r="AM168" s="1">
        <f>IFERROR(VLOOKUP($AJ168,'2주차'!$U$5:$X$400,4,FALSE)," ")</f>
        <v>0</v>
      </c>
      <c r="AO168" s="1">
        <f>수강생명단!$C164</f>
        <v>41258</v>
      </c>
      <c r="AP168" s="1" t="str">
        <f>수강생명단!D164</f>
        <v>이경훈</v>
      </c>
      <c r="AQ168" s="1">
        <f>IFERROR(IF(VLOOKUP($AO168,'2주차'!$Z$5:$AC$406,3,FALSE)="","",VLOOKUP($AO168,'2주차'!$Z$5:$AC$406,3,FALSE)),"")</f>
        <v>50</v>
      </c>
      <c r="AR168" s="1">
        <f>IFERROR(VLOOKUP($AO168,'2주차'!$Z$5:$AC$400,4,FALSE)," ")</f>
        <v>0</v>
      </c>
      <c r="AT168" s="1">
        <f>수강생명단!$C164</f>
        <v>41258</v>
      </c>
      <c r="AU168" s="1">
        <f>수강생명단!C164</f>
        <v>41258</v>
      </c>
      <c r="AV168" s="1">
        <f>IFERROR(IF(VLOOKUP($AU168,'2주차'!$AF$5:$AI$406,3,FALSE)="","",VLOOKUP($AU168,'2주차'!$AF$5:$AI$406,3,FALSE)),"")</f>
        <v>72</v>
      </c>
      <c r="AX168" s="1">
        <f>수강생명단!$C164</f>
        <v>41258</v>
      </c>
      <c r="AY168" s="1" t="str">
        <f>수강생명단!D164</f>
        <v>이경훈</v>
      </c>
      <c r="AZ168" s="1">
        <f>IFERROR(IF(VLOOKUP($A168,'3주차'!$A$5:$D$406,3,FALSE)="","",VLOOKUP($A168,'3주차'!$A$5:$D$406,3,FALSE)),"")</f>
        <v>55</v>
      </c>
      <c r="BA168" s="1">
        <f>IFERROR(VLOOKUP($Z168,'3주차'!$A$5:$D$400,4,FALSE)," ")</f>
        <v>100</v>
      </c>
      <c r="BC168" s="1">
        <f>수강생명단!$C164</f>
        <v>41258</v>
      </c>
      <c r="BD168" s="1" t="str">
        <f>수강생명단!D164</f>
        <v>이경훈</v>
      </c>
      <c r="BE168" s="1">
        <f>IFERROR(IF(VLOOKUP($BC168,'3주차'!$F$5:$I$406,3,FALSE)="","",VLOOKUP($F168,'3주차'!$F$5:$I$406,3,FALSE)),"")</f>
        <v>85</v>
      </c>
      <c r="BF168" s="1">
        <f>IFERROR(VLOOKUP($BC168,'3주차'!$F$5:$I$400,4,FALSE)," ")</f>
        <v>0</v>
      </c>
      <c r="BH168" s="1">
        <f>수강생명단!$C164</f>
        <v>41258</v>
      </c>
      <c r="BI168" s="1" t="str">
        <f>수강생명단!D164</f>
        <v>이경훈</v>
      </c>
      <c r="BJ168" s="1">
        <f>IFERROR(IF(VLOOKUP($BH168,'3주차'!$K$5:$N$406,3,FALSE)="","",VLOOKUP($AJ168,'3주차'!$K$5:$XN$406,3,FALSE)),"")</f>
        <v>45</v>
      </c>
      <c r="BK168" s="1">
        <f>IFERROR(VLOOKUP($BH168,'3주차'!$K$5:$N$400,4,FALSE)," ")</f>
        <v>0</v>
      </c>
      <c r="BM168" s="1">
        <f>수강생명단!$C164</f>
        <v>41258</v>
      </c>
      <c r="BN168" s="1" t="str">
        <f>수강생명단!D164</f>
        <v>이경훈</v>
      </c>
      <c r="BO168" s="1" t="str">
        <f>IFERROR(IF(VLOOKUP($BM168,'3주차'!$P$5:$S$406,3,FALSE)="","",VLOOKUP($BM168,'3주차'!$P$5:$S$406,3,FALSE)),"")</f>
        <v/>
      </c>
      <c r="BP168" s="1" t="str">
        <f>IFERROR(VLOOKUP($BM168,'3주차'!$P$5:$S$400,4,FALSE)," ")</f>
        <v xml:space="preserve"> </v>
      </c>
      <c r="BR168" s="1">
        <f>수강생명단!$C164</f>
        <v>41258</v>
      </c>
      <c r="BS168" s="1">
        <f>수강생명단!C164</f>
        <v>41258</v>
      </c>
      <c r="BT168" s="1" t="str">
        <f>IFERROR(IF(VLOOKUP($BS168,'3주차'!$V$5:$X$406,3,FALSE)="","",VLOOKUP($BS168,'3주차'!$V$5:$X$406,3,FALSE)),"")</f>
        <v/>
      </c>
      <c r="BW168" s="1">
        <f>수강생명단!$C164</f>
        <v>41258</v>
      </c>
      <c r="BX168" s="1" t="str">
        <f>수강생명단!D164</f>
        <v>이경훈</v>
      </c>
      <c r="BY168" s="1">
        <f>IFERROR(IF(VLOOKUP($A168,'4주차'!$A$5:$D$406,3,FALSE)="","",VLOOKUP($A168,'4주차'!$A$5:$D$406,3,FALSE)),"")</f>
        <v>35</v>
      </c>
      <c r="BZ168" s="1">
        <f>IFERROR(VLOOKUP($Z168,'4주차'!$A$5:$D$400,4,FALSE)," ")</f>
        <v>0</v>
      </c>
      <c r="CB168" s="1">
        <f>수강생명단!$C164</f>
        <v>41258</v>
      </c>
      <c r="CC168" s="1" t="str">
        <f>수강생명단!D164</f>
        <v>이경훈</v>
      </c>
      <c r="CD168" s="1">
        <f>IFERROR(IF(VLOOKUP($BC168,'4주차'!$F$5:$I$406,3,FALSE)="","",VLOOKUP($F168,'4주차'!$F$5:$I$406,3,FALSE)),"")</f>
        <v>65</v>
      </c>
      <c r="CE168" s="1">
        <f>IFERROR(VLOOKUP($BC168,'4주차'!$F$5:$I$400,4,FALSE)," ")</f>
        <v>0</v>
      </c>
      <c r="CG168" s="1">
        <f>수강생명단!$C164</f>
        <v>41258</v>
      </c>
      <c r="CH168" s="1" t="str">
        <f>수강생명단!D164</f>
        <v>이경훈</v>
      </c>
      <c r="CI168" s="1" t="str">
        <f>IFERROR(IF(VLOOKUP($BH168,'4주차'!$K$5:$N$406,3,FALSE)="","",VLOOKUP($AJ168,'4주차'!$K$5:$WU$406,3,FALSE)),"")</f>
        <v/>
      </c>
      <c r="CJ168" s="1" t="str">
        <f>IFERROR(VLOOKUP($BH168,'4주차'!$K$5:$N$400,4,FALSE)," ")</f>
        <v xml:space="preserve"> </v>
      </c>
      <c r="CL168" s="1">
        <f>수강생명단!$C164</f>
        <v>41258</v>
      </c>
      <c r="CM168" s="1" t="str">
        <f>수강생명단!D164</f>
        <v>이경훈</v>
      </c>
      <c r="CN168" s="1" t="str">
        <f>IFERROR(IF(VLOOKUP($BM168,'4주차'!$P$5:$S$406,3,FALSE)="","",VLOOKUP($BM168,'4주차'!$P$5:$S$406,3,FALSE)),"")</f>
        <v>20(라)</v>
      </c>
      <c r="CO168" s="1" t="str">
        <f>IFERROR(VLOOKUP($BM168,'4주차'!$P$5:$S$400,4,FALSE)," ")</f>
        <v>라이브</v>
      </c>
      <c r="CQ168" s="1">
        <f>수강생명단!$C164</f>
        <v>41258</v>
      </c>
      <c r="CR168" s="1">
        <f>수강생명단!C164</f>
        <v>41258</v>
      </c>
      <c r="CS168" s="1">
        <f>IFERROR(IF(VLOOKUP($BS168,'4주차'!$V$5:$X$406,3,FALSE)="","",VLOOKUP($BS168,'4주차'!$V$5:$X$406,3,FALSE)),"")</f>
        <v>66</v>
      </c>
      <c r="CV168" s="1">
        <v>161</v>
      </c>
      <c r="CW168" s="1" t="str">
        <f>수강생명단!D164</f>
        <v>이경훈</v>
      </c>
      <c r="CX168" s="1" t="str">
        <f>IFERROR(VLOOKUP($BX168,'5주차'!$B$5:$D$400,2,FALSE),"불참")</f>
        <v>불참</v>
      </c>
      <c r="CY168" s="1" t="str">
        <f>IFERROR(VLOOKUP($AY168,'5주차'!$B$5:$D$400,3,FALSE),"불참")</f>
        <v>불참</v>
      </c>
      <c r="DA168" s="1">
        <v>161</v>
      </c>
      <c r="DB168" s="1" t="str">
        <f>수강생명단!D164</f>
        <v>이경훈</v>
      </c>
      <c r="DC168" s="1" t="str">
        <f>IFERROR(VLOOKUP($CC168,'5주차'!$G$5:$I$400,2,FALSE),"불참")</f>
        <v>불참</v>
      </c>
      <c r="DD168" s="1" t="str">
        <f>IFERROR(VLOOKUP($CC168,'5주차'!$G$5:$I$400,3,FALSE),"불참")</f>
        <v>불참</v>
      </c>
      <c r="DF168" s="1">
        <v>161</v>
      </c>
      <c r="DG168" s="1" t="str">
        <f>수강생명단!D164</f>
        <v>이경훈</v>
      </c>
      <c r="DH168" s="1" t="str">
        <f>IFERROR(VLOOKUP($CH168,'5주차'!$V$5:$X$400,2,FALSE),"불참")</f>
        <v>불참</v>
      </c>
      <c r="DI168" s="1" t="str">
        <f>IFERROR(VLOOKUP($BI168,'5주차'!$V$5:$X$400,3,FALSE),"불참")</f>
        <v>불참</v>
      </c>
      <c r="DK168" s="1">
        <v>161</v>
      </c>
      <c r="DL168" s="1" t="str">
        <f>수강생명단!D164</f>
        <v>이경훈</v>
      </c>
      <c r="DM168" s="1" t="str">
        <f>IFERROR(VLOOKUP($CM168,'5주차'!$AA$5:$AC$400,2,FALSE),"불참")</f>
        <v>불참</v>
      </c>
      <c r="DN168" s="1" t="str">
        <f>IFERROR(VLOOKUP($CM168,'5주차'!$AA$5:$AC$400,3,FALSE),"불참")</f>
        <v>불참</v>
      </c>
      <c r="DP168" s="1">
        <v>161</v>
      </c>
      <c r="DQ168" s="1" t="str">
        <f>수강생명단!D164</f>
        <v>이경훈</v>
      </c>
      <c r="DR168" s="1" t="str">
        <f>IFERROR(VLOOKUP(#REF!,'5주차'!$AF$5:$AH$400,2,FALSE),"불참")</f>
        <v>불참</v>
      </c>
      <c r="DS168" s="1" t="str">
        <f>IFERROR(VLOOKUP(#REF!,'5주차'!$AF$5:$AH$400,3,FALSE),"불참")</f>
        <v>불참</v>
      </c>
      <c r="DU168" s="1">
        <v>161</v>
      </c>
      <c r="DV168" s="1">
        <f>수강생명단!C164</f>
        <v>41258</v>
      </c>
      <c r="DW168" s="1" t="str">
        <f>IFERROR(VLOOKUP($DV168,'5주차'!$AK$5:$AL$400,2,FALSE),"불참")</f>
        <v>불참</v>
      </c>
      <c r="DX168" s="1" t="str">
        <f>IFERROR(VLOOKUP($DV168,'5주차'!$AK$5:$AL$400,2,FALSE),"불참")</f>
        <v>불참</v>
      </c>
    </row>
    <row r="169" spans="1:128" ht="21.95" customHeight="1" x14ac:dyDescent="0.15">
      <c r="A169" s="1">
        <f>수강생명단!$C165</f>
        <v>32423</v>
      </c>
      <c r="B169" s="1" t="str">
        <f>수강생명단!D165</f>
        <v>이광훈</v>
      </c>
      <c r="C169" s="1">
        <f>IFERROR(IF(VLOOKUP($A169,'1주차'!$A$5:$D$393,3,FALSE)="","",VLOOKUP($A169,'1주차'!$A$5:$D$393,3,FALSE)),"")</f>
        <v>80</v>
      </c>
      <c r="D169" s="1" t="str">
        <f>IFERROR(IF(VLOOKUP($Q169,'1주차'!$A$5:$D$393,4,FALSE)="","",VLOOKUP($B169,'1주차'!$Q$5:$S$393,3,FALSE)),"")</f>
        <v/>
      </c>
      <c r="F169" s="1">
        <f>수강생명단!C165</f>
        <v>32423</v>
      </c>
      <c r="G169" s="1" t="str">
        <f>수강생명단!D165</f>
        <v>이광훈</v>
      </c>
      <c r="H169" s="1">
        <f>IFERROR(IF(VLOOKUP($F169,'1주차'!$F$5:$I$393,3,FALSE)="","",VLOOKUP($F169,'1주차'!$F$5:$I$393,3,FALSE)),"")</f>
        <v>85</v>
      </c>
      <c r="I169" s="1" t="str">
        <f>IFERROR(IF(VLOOKUP($Q169,'1주차'!$F$5:$I$393,3,FALSE)="","",VLOOKUP($B169,'1주차'!$Q$5:$S$393,3,FALSE)),"")</f>
        <v/>
      </c>
      <c r="K169" s="1">
        <f>수강생명단!C165</f>
        <v>32423</v>
      </c>
      <c r="L169" s="1" t="str">
        <f>수강생명단!D165</f>
        <v>이광훈</v>
      </c>
      <c r="M169" s="1">
        <f>IFERROR(IF(VLOOKUP($K169,'1주차'!$K$5:$N$393,3,FALSE)="","",VLOOKUP($K169,'1주차'!$K$5:$N$393,3,FALSE)),"")</f>
        <v>90</v>
      </c>
      <c r="N169" s="1" t="str">
        <f>IFERROR(IF(VLOOKUP($Q169,'1주차'!$N$5:$KQ$393,3,FALSE)="","",VLOOKUP($B169,'1주차'!$Q$5:$S$393,3,FALSE)),"")</f>
        <v/>
      </c>
      <c r="P169" s="1">
        <f>수강생명단!C165</f>
        <v>32423</v>
      </c>
      <c r="Q169" s="1" t="str">
        <f>수강생명단!D165</f>
        <v>이광훈</v>
      </c>
      <c r="R169" s="1">
        <f>IFERROR(IF(VLOOKUP($P169,'1주차'!$P$5:$S$393,3,FALSE)="","",VLOOKUP($P169,'1주차'!$P$5:$S$393,3,FALSE)),"")</f>
        <v>80</v>
      </c>
      <c r="S169" s="1">
        <f>IFERROR(IF(VLOOKUP($P169,'1주차'!$P$5:$S$393,4,FALSE)="","",VLOOKUP($P169,'1주차'!$P$5:$S$393,4,FALSE)),"")</f>
        <v>50</v>
      </c>
      <c r="U169" s="1">
        <f>수강생명단!C165</f>
        <v>32423</v>
      </c>
      <c r="V169" s="1" t="str">
        <f>수강생명단!D165</f>
        <v>이광훈</v>
      </c>
      <c r="Z169" s="1">
        <f>수강생명단!$C165</f>
        <v>32423</v>
      </c>
      <c r="AA169" s="1" t="str">
        <f>수강생명단!D165</f>
        <v>이광훈</v>
      </c>
      <c r="AB169" s="1">
        <f>IFERROR(IF(VLOOKUP($A169,'2주차'!$A$5:$D$406,3,FALSE)="","",VLOOKUP($A169,'2주차'!$A$5:$D$406,3,FALSE)),"")</f>
        <v>65</v>
      </c>
      <c r="AC169" s="1">
        <f>IFERROR(VLOOKUP($Z169,'2주차'!$A$5:$D$400,4,FALSE)," ")</f>
        <v>90</v>
      </c>
      <c r="AE169" s="1">
        <f>수강생명단!$C165</f>
        <v>32423</v>
      </c>
      <c r="AF169" s="1" t="str">
        <f>수강생명단!D165</f>
        <v>이광훈</v>
      </c>
      <c r="AG169" s="1" t="str">
        <f>IFERROR(IF(VLOOKUP($AE169,'2주차'!$F$5:$I$406,3,FALSE)="","",VLOOKUP($F169,'2주차'!$F$5:$I$406,3,FALSE)),"")</f>
        <v/>
      </c>
      <c r="AH169" s="1" t="str">
        <f>IFERROR(VLOOKUP($AE169,'2주차'!$F$5:$I$400,4,FALSE)," ")</f>
        <v xml:space="preserve"> </v>
      </c>
      <c r="AJ169" s="1">
        <f>수강생명단!$C165</f>
        <v>32423</v>
      </c>
      <c r="AK169" s="1" t="str">
        <f>수강생명단!D165</f>
        <v>이광훈</v>
      </c>
      <c r="AL169" s="1">
        <f>IFERROR(IF(VLOOKUP($AJ169,'2주차'!$U$5:$X$406,3,FALSE)="","",VLOOKUP($F169,'2주차'!$U$5:$X$406,3,FALSE)),"")</f>
        <v>85</v>
      </c>
      <c r="AM169" s="1">
        <f>IFERROR(VLOOKUP($AJ169,'2주차'!$U$5:$X$400,4,FALSE)," ")</f>
        <v>60</v>
      </c>
      <c r="AO169" s="1">
        <f>수강생명단!$C165</f>
        <v>32423</v>
      </c>
      <c r="AP169" s="1" t="str">
        <f>수강생명단!D165</f>
        <v>이광훈</v>
      </c>
      <c r="AQ169" s="1">
        <f>IFERROR(IF(VLOOKUP($AO169,'2주차'!$Z$5:$AC$406,3,FALSE)="","",VLOOKUP($AO169,'2주차'!$Z$5:$AC$406,3,FALSE)),"")</f>
        <v>80</v>
      </c>
      <c r="AR169" s="1">
        <f>IFERROR(VLOOKUP($AO169,'2주차'!$Z$5:$AC$400,4,FALSE)," ")</f>
        <v>30</v>
      </c>
      <c r="AT169" s="1">
        <f>수강생명단!$C165</f>
        <v>32423</v>
      </c>
      <c r="AU169" s="1">
        <f>수강생명단!C165</f>
        <v>32423</v>
      </c>
      <c r="AV169" s="1">
        <f>IFERROR(IF(VLOOKUP($AU169,'2주차'!$AF$5:$AI$406,3,FALSE)="","",VLOOKUP($AU169,'2주차'!$AF$5:$AI$406,3,FALSE)),"")</f>
        <v>87</v>
      </c>
      <c r="AX169" s="1">
        <f>수강생명단!$C165</f>
        <v>32423</v>
      </c>
      <c r="AY169" s="1" t="str">
        <f>수강생명단!D165</f>
        <v>이광훈</v>
      </c>
      <c r="AZ169" s="1">
        <f>IFERROR(IF(VLOOKUP($A169,'3주차'!$A$5:$D$406,3,FALSE)="","",VLOOKUP($A169,'3주차'!$A$5:$D$406,3,FALSE)),"")</f>
        <v>65</v>
      </c>
      <c r="BA169" s="1">
        <f>IFERROR(VLOOKUP($Z169,'3주차'!$A$5:$D$400,4,FALSE)," ")</f>
        <v>90</v>
      </c>
      <c r="BC169" s="1">
        <f>수강생명단!$C165</f>
        <v>32423</v>
      </c>
      <c r="BD169" s="1" t="str">
        <f>수강생명단!D165</f>
        <v>이광훈</v>
      </c>
      <c r="BE169" s="1" t="str">
        <f>IFERROR(IF(VLOOKUP($BC169,'3주차'!$F$5:$I$406,3,FALSE)="","",VLOOKUP($F169,'3주차'!$F$5:$I$406,3,FALSE)),"")</f>
        <v>75(라)</v>
      </c>
      <c r="BF169" s="1" t="str">
        <f>IFERROR(VLOOKUP($BC169,'3주차'!$F$5:$I$400,4,FALSE)," ")</f>
        <v>라이브</v>
      </c>
      <c r="BH169" s="1">
        <f>수강생명단!$C165</f>
        <v>32423</v>
      </c>
      <c r="BI169" s="1" t="str">
        <f>수강생명단!D165</f>
        <v>이광훈</v>
      </c>
      <c r="BJ169" s="1">
        <f>IFERROR(IF(VLOOKUP($BH169,'3주차'!$K$5:$N$406,3,FALSE)="","",VLOOKUP($AJ169,'3주차'!$K$5:$XN$406,3,FALSE)),"")</f>
        <v>95</v>
      </c>
      <c r="BK169" s="1">
        <f>IFERROR(VLOOKUP($BH169,'3주차'!$K$5:$N$400,4,FALSE)," ")</f>
        <v>100</v>
      </c>
      <c r="BM169" s="1">
        <f>수강생명단!$C165</f>
        <v>32423</v>
      </c>
      <c r="BN169" s="1" t="str">
        <f>수강생명단!D165</f>
        <v>이광훈</v>
      </c>
      <c r="BO169" s="1">
        <f>IFERROR(IF(VLOOKUP($BM169,'3주차'!$P$5:$S$406,3,FALSE)="","",VLOOKUP($BM169,'3주차'!$P$5:$S$406,3,FALSE)),"")</f>
        <v>60</v>
      </c>
      <c r="BP169" s="1">
        <f>IFERROR(VLOOKUP($BM169,'3주차'!$P$5:$S$400,4,FALSE)," ")</f>
        <v>60</v>
      </c>
      <c r="BR169" s="1">
        <f>수강생명단!$C165</f>
        <v>32423</v>
      </c>
      <c r="BS169" s="1">
        <f>수강생명단!C165</f>
        <v>32423</v>
      </c>
      <c r="BT169" s="1">
        <f>IFERROR(IF(VLOOKUP($BS169,'3주차'!$V$5:$X$406,3,FALSE)="","",VLOOKUP($BS169,'3주차'!$V$5:$X$406,3,FALSE)),"")</f>
        <v>93</v>
      </c>
      <c r="BW169" s="1">
        <f>수강생명단!$C165</f>
        <v>32423</v>
      </c>
      <c r="BX169" s="1" t="str">
        <f>수강생명단!D165</f>
        <v>이광훈</v>
      </c>
      <c r="BY169" s="1">
        <f>IFERROR(IF(VLOOKUP($A169,'4주차'!$A$5:$D$406,3,FALSE)="","",VLOOKUP($A169,'4주차'!$A$5:$D$406,3,FALSE)),"")</f>
        <v>40</v>
      </c>
      <c r="BZ169" s="1">
        <f>IFERROR(VLOOKUP($Z169,'4주차'!$A$5:$D$400,4,FALSE)," ")</f>
        <v>0</v>
      </c>
      <c r="CB169" s="1">
        <f>수강생명단!$C165</f>
        <v>32423</v>
      </c>
      <c r="CC169" s="1" t="str">
        <f>수강생명단!D165</f>
        <v>이광훈</v>
      </c>
      <c r="CD169" s="1">
        <f>IFERROR(IF(VLOOKUP($BC169,'4주차'!$F$5:$I$406,3,FALSE)="","",VLOOKUP($F169,'4주차'!$F$5:$I$406,3,FALSE)),"")</f>
        <v>60</v>
      </c>
      <c r="CE169" s="1">
        <f>IFERROR(VLOOKUP($BC169,'4주차'!$F$5:$I$400,4,FALSE)," ")</f>
        <v>40</v>
      </c>
      <c r="CG169" s="1">
        <f>수강생명단!$C165</f>
        <v>32423</v>
      </c>
      <c r="CH169" s="1" t="str">
        <f>수강생명단!D165</f>
        <v>이광훈</v>
      </c>
      <c r="CI169" s="1">
        <f>IFERROR(IF(VLOOKUP($BH169,'4주차'!$K$5:$N$406,3,FALSE)="","",VLOOKUP($AJ169,'4주차'!$K$5:$WU$406,3,FALSE)),"")</f>
        <v>65</v>
      </c>
      <c r="CJ169" s="1">
        <f>IFERROR(VLOOKUP($BH169,'4주차'!$K$5:$N$400,4,FALSE)," ")</f>
        <v>0</v>
      </c>
      <c r="CL169" s="1">
        <f>수강생명단!$C165</f>
        <v>32423</v>
      </c>
      <c r="CM169" s="1" t="str">
        <f>수강생명단!D165</f>
        <v>이광훈</v>
      </c>
      <c r="CN169" s="1">
        <f>IFERROR(IF(VLOOKUP($BM169,'4주차'!$P$5:$S$406,3,FALSE)="","",VLOOKUP($BM169,'4주차'!$P$5:$S$406,3,FALSE)),"")</f>
        <v>45</v>
      </c>
      <c r="CO169" s="1">
        <f>IFERROR(VLOOKUP($BM169,'4주차'!$P$5:$S$400,4,FALSE)," ")</f>
        <v>90</v>
      </c>
      <c r="CQ169" s="1">
        <f>수강생명단!$C165</f>
        <v>32423</v>
      </c>
      <c r="CR169" s="1">
        <f>수강생명단!C165</f>
        <v>32423</v>
      </c>
      <c r="CS169" s="1">
        <f>IFERROR(IF(VLOOKUP($BS169,'4주차'!$V$5:$X$406,3,FALSE)="","",VLOOKUP($BS169,'4주차'!$V$5:$X$406,3,FALSE)),"")</f>
        <v>94</v>
      </c>
      <c r="CV169" s="1">
        <v>162</v>
      </c>
      <c r="CW169" s="1" t="str">
        <f>수강생명단!D165</f>
        <v>이광훈</v>
      </c>
      <c r="CX169" s="1">
        <f>IFERROR(VLOOKUP($BX169,'5주차'!$B$5:$D$400,2,FALSE),"불참")</f>
        <v>70</v>
      </c>
      <c r="CY169" s="1">
        <f>IFERROR(VLOOKUP($AY169,'5주차'!$B$5:$D$400,3,FALSE),"불참")</f>
        <v>50</v>
      </c>
      <c r="DA169" s="1">
        <v>162</v>
      </c>
      <c r="DB169" s="1" t="str">
        <f>수강생명단!D165</f>
        <v>이광훈</v>
      </c>
      <c r="DC169" s="1" t="str">
        <f>IFERROR(VLOOKUP($CC169,'5주차'!$G$5:$I$400,2,FALSE),"불참")</f>
        <v>불참</v>
      </c>
      <c r="DD169" s="1" t="str">
        <f>IFERROR(VLOOKUP($CC169,'5주차'!$G$5:$I$400,3,FALSE),"불참")</f>
        <v>불참</v>
      </c>
      <c r="DF169" s="1">
        <v>162</v>
      </c>
      <c r="DG169" s="1" t="str">
        <f>수강생명단!D165</f>
        <v>이광훈</v>
      </c>
      <c r="DH169" s="1" t="str">
        <f>IFERROR(VLOOKUP($CH169,'5주차'!$V$5:$X$400,2,FALSE),"불참")</f>
        <v>불참</v>
      </c>
      <c r="DI169" s="1" t="str">
        <f>IFERROR(VLOOKUP($BI169,'5주차'!$V$5:$X$400,3,FALSE),"불참")</f>
        <v>불참</v>
      </c>
      <c r="DK169" s="1">
        <v>162</v>
      </c>
      <c r="DL169" s="1" t="str">
        <f>수강생명단!D165</f>
        <v>이광훈</v>
      </c>
      <c r="DM169" s="1" t="str">
        <f>IFERROR(VLOOKUP($CM169,'5주차'!$AA$5:$AC$400,2,FALSE),"불참")</f>
        <v>불참</v>
      </c>
      <c r="DN169" s="1" t="str">
        <f>IFERROR(VLOOKUP($CM169,'5주차'!$AA$5:$AC$400,3,FALSE),"불참")</f>
        <v>불참</v>
      </c>
      <c r="DP169" s="1">
        <v>162</v>
      </c>
      <c r="DQ169" s="1" t="str">
        <f>수강생명단!D165</f>
        <v>이광훈</v>
      </c>
      <c r="DR169" s="1" t="str">
        <f>IFERROR(VLOOKUP(#REF!,'5주차'!$AF$5:$AH$400,2,FALSE),"불참")</f>
        <v>불참</v>
      </c>
      <c r="DS169" s="1" t="str">
        <f>IFERROR(VLOOKUP(#REF!,'5주차'!$AF$5:$AH$400,3,FALSE),"불참")</f>
        <v>불참</v>
      </c>
      <c r="DU169" s="1">
        <v>162</v>
      </c>
      <c r="DV169" s="1">
        <f>수강생명단!C165</f>
        <v>32423</v>
      </c>
      <c r="DW169" s="1" t="str">
        <f>IFERROR(VLOOKUP($DV169,'5주차'!$AK$5:$AL$400,2,FALSE),"불참")</f>
        <v>불참</v>
      </c>
      <c r="DX169" s="1" t="str">
        <f>IFERROR(VLOOKUP($DV169,'5주차'!$AK$5:$AL$400,2,FALSE),"불참")</f>
        <v>불참</v>
      </c>
    </row>
    <row r="170" spans="1:128" ht="21.95" customHeight="1" x14ac:dyDescent="0.15">
      <c r="A170" s="1">
        <f>수강생명단!$C166</f>
        <v>41374</v>
      </c>
      <c r="B170" s="1" t="str">
        <f>수강생명단!D166</f>
        <v>이규호</v>
      </c>
      <c r="C170" s="1">
        <f>IFERROR(IF(VLOOKUP($A170,'1주차'!$A$5:$D$393,3,FALSE)="","",VLOOKUP($A170,'1주차'!$A$5:$D$393,3,FALSE)),"")</f>
        <v>60</v>
      </c>
      <c r="D170" s="1" t="str">
        <f>IFERROR(IF(VLOOKUP($Q170,'1주차'!$A$5:$D$393,4,FALSE)="","",VLOOKUP($B170,'1주차'!$Q$5:$S$393,3,FALSE)),"")</f>
        <v/>
      </c>
      <c r="F170" s="1">
        <f>수강생명단!C166</f>
        <v>41374</v>
      </c>
      <c r="G170" s="1" t="str">
        <f>수강생명단!D166</f>
        <v>이규호</v>
      </c>
      <c r="H170" s="1">
        <f>IFERROR(IF(VLOOKUP($F170,'1주차'!$F$5:$I$393,3,FALSE)="","",VLOOKUP($F170,'1주차'!$F$5:$I$393,3,FALSE)),"")</f>
        <v>65</v>
      </c>
      <c r="I170" s="1" t="str">
        <f>IFERROR(IF(VLOOKUP($Q170,'1주차'!$F$5:$I$393,3,FALSE)="","",VLOOKUP($B170,'1주차'!$Q$5:$S$393,3,FALSE)),"")</f>
        <v/>
      </c>
      <c r="K170" s="1">
        <f>수강생명단!C166</f>
        <v>41374</v>
      </c>
      <c r="L170" s="1" t="str">
        <f>수강생명단!D166</f>
        <v>이규호</v>
      </c>
      <c r="M170" s="1" t="str">
        <f>IFERROR(IF(VLOOKUP($K170,'1주차'!$K$5:$N$393,3,FALSE)="","",VLOOKUP($K170,'1주차'!$K$5:$N$393,3,FALSE)),"")</f>
        <v/>
      </c>
      <c r="N170" s="1" t="str">
        <f>IFERROR(IF(VLOOKUP($Q170,'1주차'!$N$5:$KQ$393,3,FALSE)="","",VLOOKUP($B170,'1주차'!$Q$5:$S$393,3,FALSE)),"")</f>
        <v/>
      </c>
      <c r="P170" s="1">
        <f>수강생명단!C166</f>
        <v>41374</v>
      </c>
      <c r="Q170" s="1" t="str">
        <f>수강생명단!D166</f>
        <v>이규호</v>
      </c>
      <c r="R170" s="1">
        <f>IFERROR(IF(VLOOKUP($P170,'1주차'!$P$5:$S$393,3,FALSE)="","",VLOOKUP($P170,'1주차'!$P$5:$S$393,3,FALSE)),"")</f>
        <v>45</v>
      </c>
      <c r="S170" s="1">
        <f>IFERROR(IF(VLOOKUP($P170,'1주차'!$P$5:$S$393,4,FALSE)="","",VLOOKUP($P170,'1주차'!$P$5:$S$393,4,FALSE)),"")</f>
        <v>50</v>
      </c>
      <c r="U170" s="1">
        <f>수강생명단!C166</f>
        <v>41374</v>
      </c>
      <c r="V170" s="1" t="str">
        <f>수강생명단!D166</f>
        <v>이규호</v>
      </c>
      <c r="Z170" s="1">
        <f>수강생명단!$C166</f>
        <v>41374</v>
      </c>
      <c r="AA170" s="1" t="str">
        <f>수강생명단!D166</f>
        <v>이규호</v>
      </c>
      <c r="AB170" s="1">
        <f>IFERROR(IF(VLOOKUP($A170,'2주차'!$A$5:$D$406,3,FALSE)="","",VLOOKUP($A170,'2주차'!$A$5:$D$406,3,FALSE)),"")</f>
        <v>30</v>
      </c>
      <c r="AC170" s="1">
        <f>IFERROR(VLOOKUP($Z170,'2주차'!$A$5:$D$400,4,FALSE)," ")</f>
        <v>40</v>
      </c>
      <c r="AE170" s="1">
        <f>수강생명단!$C166</f>
        <v>41374</v>
      </c>
      <c r="AF170" s="1" t="str">
        <f>수강생명단!D166</f>
        <v>이규호</v>
      </c>
      <c r="AG170" s="1">
        <f>IFERROR(IF(VLOOKUP($AE170,'2주차'!$F$5:$I$406,3,FALSE)="","",VLOOKUP($F170,'2주차'!$F$5:$I$406,3,FALSE)),"")</f>
        <v>70</v>
      </c>
      <c r="AH170" s="1">
        <f>IFERROR(VLOOKUP($AE170,'2주차'!$F$5:$I$400,4,FALSE)," ")</f>
        <v>40</v>
      </c>
      <c r="AJ170" s="1">
        <f>수강생명단!$C166</f>
        <v>41374</v>
      </c>
      <c r="AK170" s="1" t="str">
        <f>수강생명단!D166</f>
        <v>이규호</v>
      </c>
      <c r="AL170" s="1">
        <f>IFERROR(IF(VLOOKUP($AJ170,'2주차'!$U$5:$X$406,3,FALSE)="","",VLOOKUP($F170,'2주차'!$U$5:$X$406,3,FALSE)),"")</f>
        <v>45</v>
      </c>
      <c r="AM170" s="1">
        <f>IFERROR(VLOOKUP($AJ170,'2주차'!$U$5:$X$400,4,FALSE)," ")</f>
        <v>70</v>
      </c>
      <c r="AO170" s="1">
        <f>수강생명단!$C166</f>
        <v>41374</v>
      </c>
      <c r="AP170" s="1" t="str">
        <f>수강생명단!D166</f>
        <v>이규호</v>
      </c>
      <c r="AQ170" s="1">
        <f>IFERROR(IF(VLOOKUP($AO170,'2주차'!$Z$5:$AC$406,3,FALSE)="","",VLOOKUP($AO170,'2주차'!$Z$5:$AC$406,3,FALSE)),"")</f>
        <v>55</v>
      </c>
      <c r="AR170" s="1">
        <f>IFERROR(VLOOKUP($AO170,'2주차'!$Z$5:$AC$400,4,FALSE)," ")</f>
        <v>60</v>
      </c>
      <c r="AT170" s="1">
        <f>수강생명단!$C166</f>
        <v>41374</v>
      </c>
      <c r="AU170" s="1">
        <f>수강생명단!C166</f>
        <v>41374</v>
      </c>
      <c r="AV170" s="1">
        <f>IFERROR(IF(VLOOKUP($AU170,'2주차'!$AF$5:$AI$406,3,FALSE)="","",VLOOKUP($AU170,'2주차'!$AF$5:$AI$406,3,FALSE)),"")</f>
        <v>62</v>
      </c>
      <c r="AX170" s="1">
        <f>수강생명단!$C166</f>
        <v>41374</v>
      </c>
      <c r="AY170" s="1" t="str">
        <f>수강생명단!D166</f>
        <v>이규호</v>
      </c>
      <c r="AZ170" s="1">
        <f>IFERROR(IF(VLOOKUP($A170,'3주차'!$A$5:$D$406,3,FALSE)="","",VLOOKUP($A170,'3주차'!$A$5:$D$406,3,FALSE)),"")</f>
        <v>55</v>
      </c>
      <c r="BA170" s="1">
        <f>IFERROR(VLOOKUP($Z170,'3주차'!$A$5:$D$400,4,FALSE)," ")</f>
        <v>80</v>
      </c>
      <c r="BC170" s="1">
        <f>수강생명단!$C166</f>
        <v>41374</v>
      </c>
      <c r="BD170" s="1" t="str">
        <f>수강생명단!D166</f>
        <v>이규호</v>
      </c>
      <c r="BE170" s="1">
        <f>IFERROR(IF(VLOOKUP($BC170,'3주차'!$F$5:$I$406,3,FALSE)="","",VLOOKUP($F170,'3주차'!$F$5:$I$406,3,FALSE)),"")</f>
        <v>65</v>
      </c>
      <c r="BF170" s="1">
        <f>IFERROR(VLOOKUP($BC170,'3주차'!$F$5:$I$400,4,FALSE)," ")</f>
        <v>40</v>
      </c>
      <c r="BH170" s="1">
        <f>수강생명단!$C166</f>
        <v>41374</v>
      </c>
      <c r="BI170" s="1" t="str">
        <f>수강생명단!D166</f>
        <v>이규호</v>
      </c>
      <c r="BJ170" s="1">
        <f>IFERROR(IF(VLOOKUP($BH170,'3주차'!$K$5:$N$406,3,FALSE)="","",VLOOKUP($AJ170,'3주차'!$K$5:$XN$406,3,FALSE)),"")</f>
        <v>50</v>
      </c>
      <c r="BK170" s="1">
        <f>IFERROR(VLOOKUP($BH170,'3주차'!$K$5:$N$400,4,FALSE)," ")</f>
        <v>30</v>
      </c>
      <c r="BM170" s="1">
        <f>수강생명단!$C166</f>
        <v>41374</v>
      </c>
      <c r="BN170" s="1" t="str">
        <f>수강생명단!D166</f>
        <v>이규호</v>
      </c>
      <c r="BO170" s="1">
        <f>IFERROR(IF(VLOOKUP($BM170,'3주차'!$P$5:$S$406,3,FALSE)="","",VLOOKUP($BM170,'3주차'!$P$5:$S$406,3,FALSE)),"")</f>
        <v>25</v>
      </c>
      <c r="BP170" s="1">
        <f>IFERROR(VLOOKUP($BM170,'3주차'!$P$5:$S$400,4,FALSE)," ")</f>
        <v>50</v>
      </c>
      <c r="BR170" s="1">
        <f>수강생명단!$C166</f>
        <v>41374</v>
      </c>
      <c r="BS170" s="1">
        <f>수강생명단!C166</f>
        <v>41374</v>
      </c>
      <c r="BT170" s="1">
        <f>IFERROR(IF(VLOOKUP($BS170,'3주차'!$V$5:$X$406,3,FALSE)="","",VLOOKUP($BS170,'3주차'!$V$5:$X$406,3,FALSE)),"")</f>
        <v>68</v>
      </c>
      <c r="BW170" s="1">
        <f>수강생명단!$C166</f>
        <v>41374</v>
      </c>
      <c r="BX170" s="1" t="str">
        <f>수강생명단!D166</f>
        <v>이규호</v>
      </c>
      <c r="BY170" s="1">
        <f>IFERROR(IF(VLOOKUP($A170,'4주차'!$A$5:$D$406,3,FALSE)="","",VLOOKUP($A170,'4주차'!$A$5:$D$406,3,FALSE)),"")</f>
        <v>60</v>
      </c>
      <c r="BZ170" s="1">
        <f>IFERROR(VLOOKUP($Z170,'4주차'!$A$5:$D$400,4,FALSE)," ")</f>
        <v>20</v>
      </c>
      <c r="CB170" s="1">
        <f>수강생명단!$C166</f>
        <v>41374</v>
      </c>
      <c r="CC170" s="1" t="str">
        <f>수강생명단!D166</f>
        <v>이규호</v>
      </c>
      <c r="CD170" s="1">
        <f>IFERROR(IF(VLOOKUP($BC170,'4주차'!$F$5:$I$406,3,FALSE)="","",VLOOKUP($F170,'4주차'!$F$5:$I$406,3,FALSE)),"")</f>
        <v>55</v>
      </c>
      <c r="CE170" s="1">
        <f>IFERROR(VLOOKUP($BC170,'4주차'!$F$5:$I$400,4,FALSE)," ")</f>
        <v>60</v>
      </c>
      <c r="CG170" s="1">
        <f>수강생명단!$C166</f>
        <v>41374</v>
      </c>
      <c r="CH170" s="1" t="str">
        <f>수강생명단!D166</f>
        <v>이규호</v>
      </c>
      <c r="CI170" s="1">
        <f>IFERROR(IF(VLOOKUP($BH170,'4주차'!$K$5:$N$406,3,FALSE)="","",VLOOKUP($AJ170,'4주차'!$K$5:$WU$406,3,FALSE)),"")</f>
        <v>45</v>
      </c>
      <c r="CJ170" s="1">
        <f>IFERROR(VLOOKUP($BH170,'4주차'!$K$5:$N$400,4,FALSE)," ")</f>
        <v>20</v>
      </c>
      <c r="CL170" s="1">
        <f>수강생명단!$C166</f>
        <v>41374</v>
      </c>
      <c r="CM170" s="1" t="str">
        <f>수강생명단!D166</f>
        <v>이규호</v>
      </c>
      <c r="CN170" s="1" t="str">
        <f>IFERROR(IF(VLOOKUP($BM170,'4주차'!$P$5:$S$406,3,FALSE)="","",VLOOKUP($BM170,'4주차'!$P$5:$S$406,3,FALSE)),"")</f>
        <v/>
      </c>
      <c r="CO170" s="1" t="str">
        <f>IFERROR(VLOOKUP($BM170,'4주차'!$P$5:$S$400,4,FALSE)," ")</f>
        <v xml:space="preserve"> </v>
      </c>
      <c r="CQ170" s="1">
        <f>수강생명단!$C166</f>
        <v>41374</v>
      </c>
      <c r="CR170" s="1">
        <f>수강생명단!C166</f>
        <v>41374</v>
      </c>
      <c r="CS170" s="1" t="str">
        <f>IFERROR(IF(VLOOKUP($BS170,'4주차'!$V$5:$X$406,3,FALSE)="","",VLOOKUP($BS170,'4주차'!$V$5:$X$406,3,FALSE)),"")</f>
        <v/>
      </c>
      <c r="CV170" s="1">
        <v>163</v>
      </c>
      <c r="CW170" s="1" t="str">
        <f>수강생명단!D166</f>
        <v>이규호</v>
      </c>
      <c r="CX170" s="1">
        <f>IFERROR(VLOOKUP($BX170,'5주차'!$B$5:$D$400,2,FALSE),"불참")</f>
        <v>50</v>
      </c>
      <c r="CY170" s="1">
        <f>IFERROR(VLOOKUP($AY170,'5주차'!$B$5:$D$400,3,FALSE),"불참")</f>
        <v>40</v>
      </c>
      <c r="DA170" s="1">
        <v>163</v>
      </c>
      <c r="DB170" s="1" t="str">
        <f>수강생명단!D166</f>
        <v>이규호</v>
      </c>
      <c r="DC170" s="1" t="str">
        <f>IFERROR(VLOOKUP($CC170,'5주차'!$G$5:$I$400,2,FALSE),"불참")</f>
        <v>불참</v>
      </c>
      <c r="DD170" s="1" t="str">
        <f>IFERROR(VLOOKUP($CC170,'5주차'!$G$5:$I$400,3,FALSE),"불참")</f>
        <v>불참</v>
      </c>
      <c r="DF170" s="1">
        <v>163</v>
      </c>
      <c r="DG170" s="1" t="str">
        <f>수강생명단!D166</f>
        <v>이규호</v>
      </c>
      <c r="DH170" s="1" t="str">
        <f>IFERROR(VLOOKUP($CH170,'5주차'!$V$5:$X$400,2,FALSE),"불참")</f>
        <v>불참</v>
      </c>
      <c r="DI170" s="1" t="str">
        <f>IFERROR(VLOOKUP($BI170,'5주차'!$V$5:$X$400,3,FALSE),"불참")</f>
        <v>불참</v>
      </c>
      <c r="DK170" s="1">
        <v>163</v>
      </c>
      <c r="DL170" s="1" t="str">
        <f>수강생명단!D166</f>
        <v>이규호</v>
      </c>
      <c r="DM170" s="1" t="str">
        <f>IFERROR(VLOOKUP($CM170,'5주차'!$AA$5:$AC$400,2,FALSE),"불참")</f>
        <v>불참</v>
      </c>
      <c r="DN170" s="1" t="str">
        <f>IFERROR(VLOOKUP($CM170,'5주차'!$AA$5:$AC$400,3,FALSE),"불참")</f>
        <v>불참</v>
      </c>
      <c r="DP170" s="1">
        <v>163</v>
      </c>
      <c r="DQ170" s="1" t="str">
        <f>수강생명단!D166</f>
        <v>이규호</v>
      </c>
      <c r="DR170" s="1" t="str">
        <f>IFERROR(VLOOKUP(#REF!,'5주차'!$AF$5:$AH$400,2,FALSE),"불참")</f>
        <v>불참</v>
      </c>
      <c r="DS170" s="1" t="str">
        <f>IFERROR(VLOOKUP(#REF!,'5주차'!$AF$5:$AH$400,3,FALSE),"불참")</f>
        <v>불참</v>
      </c>
      <c r="DU170" s="1">
        <v>163</v>
      </c>
      <c r="DV170" s="1">
        <f>수강생명단!C166</f>
        <v>41374</v>
      </c>
      <c r="DW170" s="1" t="str">
        <f>IFERROR(VLOOKUP($DV170,'5주차'!$AK$5:$AL$400,2,FALSE),"불참")</f>
        <v>불참</v>
      </c>
      <c r="DX170" s="1" t="str">
        <f>IFERROR(VLOOKUP($DV170,'5주차'!$AK$5:$AL$400,2,FALSE),"불참")</f>
        <v>불참</v>
      </c>
    </row>
    <row r="171" spans="1:128" ht="21.95" customHeight="1" x14ac:dyDescent="0.15">
      <c r="A171" s="1">
        <f>수강생명단!$C167</f>
        <v>22606</v>
      </c>
      <c r="B171" s="1" t="str">
        <f>수강생명단!D167</f>
        <v>이근혁</v>
      </c>
      <c r="C171" s="1">
        <f>IFERROR(IF(VLOOKUP($A171,'1주차'!$A$5:$D$393,3,FALSE)="","",VLOOKUP($A171,'1주차'!$A$5:$D$393,3,FALSE)),"")</f>
        <v>90</v>
      </c>
      <c r="D171" s="1" t="str">
        <f>IFERROR(IF(VLOOKUP($Q171,'1주차'!$A$5:$D$393,4,FALSE)="","",VLOOKUP($B171,'1주차'!$Q$5:$S$393,3,FALSE)),"")</f>
        <v/>
      </c>
      <c r="F171" s="1">
        <f>수강생명단!C167</f>
        <v>22606</v>
      </c>
      <c r="G171" s="1" t="str">
        <f>수강생명단!D167</f>
        <v>이근혁</v>
      </c>
      <c r="H171" s="1">
        <f>IFERROR(IF(VLOOKUP($F171,'1주차'!$F$5:$I$393,3,FALSE)="","",VLOOKUP($F171,'1주차'!$F$5:$I$393,3,FALSE)),"")</f>
        <v>95</v>
      </c>
      <c r="I171" s="1" t="str">
        <f>IFERROR(IF(VLOOKUP($Q171,'1주차'!$F$5:$I$393,3,FALSE)="","",VLOOKUP($B171,'1주차'!$Q$5:$S$393,3,FALSE)),"")</f>
        <v/>
      </c>
      <c r="K171" s="1">
        <f>수강생명단!C167</f>
        <v>22606</v>
      </c>
      <c r="L171" s="1" t="str">
        <f>수강생명단!D167</f>
        <v>이근혁</v>
      </c>
      <c r="M171" s="1" t="str">
        <f>IFERROR(IF(VLOOKUP($K171,'1주차'!$K$5:$N$393,3,FALSE)="","",VLOOKUP($K171,'1주차'!$K$5:$N$393,3,FALSE)),"")</f>
        <v/>
      </c>
      <c r="N171" s="1" t="str">
        <f>IFERROR(IF(VLOOKUP($Q171,'1주차'!$N$5:$KQ$393,3,FALSE)="","",VLOOKUP($B171,'1주차'!$Q$5:$S$393,3,FALSE)),"")</f>
        <v/>
      </c>
      <c r="P171" s="1">
        <f>수강생명단!C167</f>
        <v>22606</v>
      </c>
      <c r="Q171" s="1" t="str">
        <f>수강생명단!D167</f>
        <v>이근혁</v>
      </c>
      <c r="R171" s="1">
        <f>IFERROR(IF(VLOOKUP($P171,'1주차'!$P$5:$S$393,3,FALSE)="","",VLOOKUP($P171,'1주차'!$P$5:$S$393,3,FALSE)),"")</f>
        <v>90</v>
      </c>
      <c r="S171" s="1">
        <f>IFERROR(IF(VLOOKUP($P171,'1주차'!$P$5:$S$393,4,FALSE)="","",VLOOKUP($P171,'1주차'!$P$5:$S$393,4,FALSE)),"")</f>
        <v>100</v>
      </c>
      <c r="U171" s="1">
        <f>수강생명단!C167</f>
        <v>22606</v>
      </c>
      <c r="V171" s="1" t="str">
        <f>수강생명단!D167</f>
        <v>이근혁</v>
      </c>
      <c r="Z171" s="1">
        <f>수강생명단!$C167</f>
        <v>22606</v>
      </c>
      <c r="AA171" s="1" t="str">
        <f>수강생명단!D167</f>
        <v>이근혁</v>
      </c>
      <c r="AB171" s="1">
        <f>IFERROR(IF(VLOOKUP($A171,'2주차'!$A$5:$D$406,3,FALSE)="","",VLOOKUP($A171,'2주차'!$A$5:$D$406,3,FALSE)),"")</f>
        <v>90</v>
      </c>
      <c r="AC171" s="1">
        <f>IFERROR(VLOOKUP($Z171,'2주차'!$A$5:$D$400,4,FALSE)," ")</f>
        <v>100</v>
      </c>
      <c r="AE171" s="1">
        <f>수강생명단!$C167</f>
        <v>22606</v>
      </c>
      <c r="AF171" s="1" t="str">
        <f>수강생명단!D167</f>
        <v>이근혁</v>
      </c>
      <c r="AG171" s="1">
        <f>IFERROR(IF(VLOOKUP($AE171,'2주차'!$F$5:$I$406,3,FALSE)="","",VLOOKUP($F171,'2주차'!$F$5:$I$406,3,FALSE)),"")</f>
        <v>90</v>
      </c>
      <c r="AH171" s="1">
        <f>IFERROR(VLOOKUP($AE171,'2주차'!$F$5:$I$400,4,FALSE)," ")</f>
        <v>100</v>
      </c>
      <c r="AJ171" s="1">
        <f>수강생명단!$C167</f>
        <v>22606</v>
      </c>
      <c r="AK171" s="1" t="str">
        <f>수강생명단!D167</f>
        <v>이근혁</v>
      </c>
      <c r="AL171" s="1">
        <f>IFERROR(IF(VLOOKUP($AJ171,'2주차'!$U$5:$X$406,3,FALSE)="","",VLOOKUP($F171,'2주차'!$U$5:$X$406,3,FALSE)),"")</f>
        <v>85</v>
      </c>
      <c r="AM171" s="1">
        <f>IFERROR(VLOOKUP($AJ171,'2주차'!$U$5:$X$400,4,FALSE)," ")</f>
        <v>90</v>
      </c>
      <c r="AO171" s="1">
        <f>수강생명단!$C167</f>
        <v>22606</v>
      </c>
      <c r="AP171" s="1" t="str">
        <f>수강생명단!D167</f>
        <v>이근혁</v>
      </c>
      <c r="AQ171" s="1" t="str">
        <f>IFERROR(IF(VLOOKUP($AO171,'2주차'!$Z$5:$AC$406,3,FALSE)="","",VLOOKUP($AO171,'2주차'!$Z$5:$AC$406,3,FALSE)),"")</f>
        <v/>
      </c>
      <c r="AR171" s="1" t="str">
        <f>IFERROR(VLOOKUP($AO171,'2주차'!$Z$5:$AC$400,4,FALSE)," ")</f>
        <v xml:space="preserve"> </v>
      </c>
      <c r="AT171" s="1">
        <f>수강생명단!$C167</f>
        <v>22606</v>
      </c>
      <c r="AU171" s="1">
        <f>수강생명단!C167</f>
        <v>22606</v>
      </c>
      <c r="AV171" s="1" t="str">
        <f>IFERROR(IF(VLOOKUP($AU171,'2주차'!$AF$5:$AI$406,3,FALSE)="","",VLOOKUP($AU171,'2주차'!$AF$5:$AI$406,3,FALSE)),"")</f>
        <v/>
      </c>
      <c r="AX171" s="1">
        <f>수강생명단!$C167</f>
        <v>22606</v>
      </c>
      <c r="AY171" s="1" t="str">
        <f>수강생명단!D167</f>
        <v>이근혁</v>
      </c>
      <c r="AZ171" s="1" t="str">
        <f>IFERROR(IF(VLOOKUP($A171,'3주차'!$A$5:$D$406,3,FALSE)="","",VLOOKUP($A171,'3주차'!$A$5:$D$406,3,FALSE)),"")</f>
        <v/>
      </c>
      <c r="BA171" s="1" t="str">
        <f>IFERROR(VLOOKUP($Z171,'3주차'!$A$5:$D$400,4,FALSE)," ")</f>
        <v xml:space="preserve"> </v>
      </c>
      <c r="BC171" s="1">
        <f>수강생명단!$C167</f>
        <v>22606</v>
      </c>
      <c r="BD171" s="1" t="str">
        <f>수강생명단!D167</f>
        <v>이근혁</v>
      </c>
      <c r="BE171" s="1" t="str">
        <f>IFERROR(IF(VLOOKUP($BC171,'3주차'!$F$5:$I$406,3,FALSE)="","",VLOOKUP($F171,'3주차'!$F$5:$I$406,3,FALSE)),"")</f>
        <v/>
      </c>
      <c r="BF171" s="1" t="str">
        <f>IFERROR(VLOOKUP($BC171,'3주차'!$F$5:$I$400,4,FALSE)," ")</f>
        <v xml:space="preserve"> </v>
      </c>
      <c r="BH171" s="1">
        <f>수강생명단!$C167</f>
        <v>22606</v>
      </c>
      <c r="BI171" s="1" t="str">
        <f>수강생명단!D167</f>
        <v>이근혁</v>
      </c>
      <c r="BJ171" s="1">
        <f>IFERROR(IF(VLOOKUP($BH171,'3주차'!$K$5:$N$406,3,FALSE)="","",VLOOKUP($AJ171,'3주차'!$K$5:$XN$406,3,FALSE)),"")</f>
        <v>85</v>
      </c>
      <c r="BK171" s="1">
        <f>IFERROR(VLOOKUP($BH171,'3주차'!$K$5:$N$400,4,FALSE)," ")</f>
        <v>90</v>
      </c>
      <c r="BM171" s="1">
        <f>수강생명단!$C167</f>
        <v>22606</v>
      </c>
      <c r="BN171" s="1" t="str">
        <f>수강생명단!D167</f>
        <v>이근혁</v>
      </c>
      <c r="BO171" s="1" t="str">
        <f>IFERROR(IF(VLOOKUP($BM171,'3주차'!$P$5:$S$406,3,FALSE)="","",VLOOKUP($BM171,'3주차'!$P$5:$S$406,3,FALSE)),"")</f>
        <v>40(라)</v>
      </c>
      <c r="BP171" s="1" t="str">
        <f>IFERROR(VLOOKUP($BM171,'3주차'!$P$5:$S$400,4,FALSE)," ")</f>
        <v>라이브</v>
      </c>
      <c r="BR171" s="1">
        <f>수강생명단!$C167</f>
        <v>22606</v>
      </c>
      <c r="BS171" s="1">
        <f>수강생명단!C167</f>
        <v>22606</v>
      </c>
      <c r="BT171" s="1" t="str">
        <f>IFERROR(IF(VLOOKUP($BS171,'3주차'!$V$5:$X$406,3,FALSE)="","",VLOOKUP($BS171,'3주차'!$V$5:$X$406,3,FALSE)),"")</f>
        <v/>
      </c>
      <c r="BW171" s="1">
        <f>수강생명단!$C167</f>
        <v>22606</v>
      </c>
      <c r="BX171" s="1" t="str">
        <f>수강생명단!D167</f>
        <v>이근혁</v>
      </c>
      <c r="BY171" s="1">
        <f>IFERROR(IF(VLOOKUP($A171,'4주차'!$A$5:$D$406,3,FALSE)="","",VLOOKUP($A171,'4주차'!$A$5:$D$406,3,FALSE)),"")</f>
        <v>90</v>
      </c>
      <c r="BZ171" s="1">
        <f>IFERROR(VLOOKUP($Z171,'4주차'!$A$5:$D$400,4,FALSE)," ")</f>
        <v>80</v>
      </c>
      <c r="CB171" s="1">
        <f>수강생명단!$C167</f>
        <v>22606</v>
      </c>
      <c r="CC171" s="1" t="str">
        <f>수강생명단!D167</f>
        <v>이근혁</v>
      </c>
      <c r="CD171" s="1">
        <f>IFERROR(IF(VLOOKUP($BC171,'4주차'!$F$5:$I$406,3,FALSE)="","",VLOOKUP($F171,'4주차'!$F$5:$I$406,3,FALSE)),"")</f>
        <v>90</v>
      </c>
      <c r="CE171" s="1">
        <f>IFERROR(VLOOKUP($BC171,'4주차'!$F$5:$I$400,4,FALSE)," ")</f>
        <v>100</v>
      </c>
      <c r="CG171" s="1">
        <f>수강생명단!$C167</f>
        <v>22606</v>
      </c>
      <c r="CH171" s="1" t="str">
        <f>수강생명단!D167</f>
        <v>이근혁</v>
      </c>
      <c r="CI171" s="1" t="str">
        <f>IFERROR(IF(VLOOKUP($BH171,'4주차'!$K$5:$N$406,3,FALSE)="","",VLOOKUP($AJ171,'4주차'!$K$5:$WU$406,3,FALSE)),"")</f>
        <v>25(라)</v>
      </c>
      <c r="CJ171" s="1" t="str">
        <f>IFERROR(VLOOKUP($BH171,'4주차'!$K$5:$N$400,4,FALSE)," ")</f>
        <v>라이브</v>
      </c>
      <c r="CL171" s="1">
        <f>수강생명단!$C167</f>
        <v>22606</v>
      </c>
      <c r="CM171" s="1" t="str">
        <f>수강생명단!D167</f>
        <v>이근혁</v>
      </c>
      <c r="CN171" s="1" t="str">
        <f>IFERROR(IF(VLOOKUP($BM171,'4주차'!$P$5:$S$406,3,FALSE)="","",VLOOKUP($BM171,'4주차'!$P$5:$S$406,3,FALSE)),"")</f>
        <v>80(라)</v>
      </c>
      <c r="CO171" s="1" t="str">
        <f>IFERROR(VLOOKUP($BM171,'4주차'!$P$5:$S$400,4,FALSE)," ")</f>
        <v>라이브</v>
      </c>
      <c r="CQ171" s="1">
        <f>수강생명단!$C167</f>
        <v>22606</v>
      </c>
      <c r="CR171" s="1">
        <f>수강생명단!C167</f>
        <v>22606</v>
      </c>
      <c r="CS171" s="1" t="str">
        <f>IFERROR(IF(VLOOKUP($BS171,'4주차'!$V$5:$X$406,3,FALSE)="","",VLOOKUP($BS171,'4주차'!$V$5:$X$406,3,FALSE)),"")</f>
        <v/>
      </c>
      <c r="CV171" s="1">
        <v>164</v>
      </c>
      <c r="CW171" s="1" t="str">
        <f>수강생명단!D167</f>
        <v>이근혁</v>
      </c>
      <c r="CX171" s="1" t="str">
        <f>IFERROR(VLOOKUP($BX171,'5주차'!$B$5:$D$400,2,FALSE),"불참")</f>
        <v>90(라)</v>
      </c>
      <c r="CY171" s="1" t="str">
        <f>IFERROR(VLOOKUP($AY171,'5주차'!$B$5:$D$400,3,FALSE),"불참")</f>
        <v>라이브</v>
      </c>
      <c r="DA171" s="1">
        <v>164</v>
      </c>
      <c r="DB171" s="1" t="str">
        <f>수강생명단!D167</f>
        <v>이근혁</v>
      </c>
      <c r="DC171" s="1" t="str">
        <f>IFERROR(VLOOKUP($CC171,'5주차'!$G$5:$I$400,2,FALSE),"불참")</f>
        <v>불참</v>
      </c>
      <c r="DD171" s="1" t="str">
        <f>IFERROR(VLOOKUP($CC171,'5주차'!$G$5:$I$400,3,FALSE),"불참")</f>
        <v>불참</v>
      </c>
      <c r="DF171" s="1">
        <v>164</v>
      </c>
      <c r="DG171" s="1" t="str">
        <f>수강생명단!D167</f>
        <v>이근혁</v>
      </c>
      <c r="DH171" s="1" t="str">
        <f>IFERROR(VLOOKUP($CH171,'5주차'!$V$5:$X$400,2,FALSE),"불참")</f>
        <v>불참</v>
      </c>
      <c r="DI171" s="1" t="str">
        <f>IFERROR(VLOOKUP($BI171,'5주차'!$V$5:$X$400,3,FALSE),"불참")</f>
        <v>불참</v>
      </c>
      <c r="DK171" s="1">
        <v>164</v>
      </c>
      <c r="DL171" s="1" t="str">
        <f>수강생명단!D167</f>
        <v>이근혁</v>
      </c>
      <c r="DM171" s="1" t="str">
        <f>IFERROR(VLOOKUP($CM171,'5주차'!$AA$5:$AC$400,2,FALSE),"불참")</f>
        <v>불참</v>
      </c>
      <c r="DN171" s="1" t="str">
        <f>IFERROR(VLOOKUP($CM171,'5주차'!$AA$5:$AC$400,3,FALSE),"불참")</f>
        <v>불참</v>
      </c>
      <c r="DP171" s="1">
        <v>164</v>
      </c>
      <c r="DQ171" s="1" t="str">
        <f>수강생명단!D167</f>
        <v>이근혁</v>
      </c>
      <c r="DR171" s="1" t="str">
        <f>IFERROR(VLOOKUP(#REF!,'5주차'!$AF$5:$AH$400,2,FALSE),"불참")</f>
        <v>불참</v>
      </c>
      <c r="DS171" s="1" t="str">
        <f>IFERROR(VLOOKUP(#REF!,'5주차'!$AF$5:$AH$400,3,FALSE),"불참")</f>
        <v>불참</v>
      </c>
      <c r="DU171" s="1">
        <v>164</v>
      </c>
      <c r="DV171" s="1">
        <f>수강생명단!C167</f>
        <v>22606</v>
      </c>
      <c r="DW171" s="1" t="str">
        <f>IFERROR(VLOOKUP($DV171,'5주차'!$AK$5:$AL$400,2,FALSE),"불참")</f>
        <v>불참</v>
      </c>
      <c r="DX171" s="1" t="str">
        <f>IFERROR(VLOOKUP($DV171,'5주차'!$AK$5:$AL$400,2,FALSE),"불참")</f>
        <v>불참</v>
      </c>
    </row>
    <row r="172" spans="1:128" ht="21.95" customHeight="1" x14ac:dyDescent="0.15">
      <c r="A172" s="1">
        <f>수강생명단!$C168</f>
        <v>26649</v>
      </c>
      <c r="B172" s="1" t="str">
        <f>수강생명단!D168</f>
        <v>이나영</v>
      </c>
      <c r="C172" s="1" t="str">
        <f>IFERROR(IF(VLOOKUP($A172,'1주차'!$A$5:$D$393,3,FALSE)="","",VLOOKUP($A172,'1주차'!$A$5:$D$393,3,FALSE)),"")</f>
        <v>미수강</v>
      </c>
      <c r="D172" s="1" t="str">
        <f>IFERROR(IF(VLOOKUP($Q172,'1주차'!$A$5:$D$393,4,FALSE)="","",VLOOKUP($B172,'1주차'!$Q$5:$S$393,3,FALSE)),"")</f>
        <v/>
      </c>
      <c r="F172" s="1">
        <f>수강생명단!C168</f>
        <v>26649</v>
      </c>
      <c r="G172" s="1" t="str">
        <f>수강생명단!D168</f>
        <v>이나영</v>
      </c>
      <c r="H172" s="1" t="str">
        <f>IFERROR(IF(VLOOKUP($F172,'1주차'!$F$5:$I$393,3,FALSE)="","",VLOOKUP($F172,'1주차'!$F$5:$I$393,3,FALSE)),"")</f>
        <v>미수강</v>
      </c>
      <c r="I172" s="1" t="str">
        <f>IFERROR(IF(VLOOKUP($Q172,'1주차'!$F$5:$I$393,3,FALSE)="","",VLOOKUP($B172,'1주차'!$Q$5:$S$393,3,FALSE)),"")</f>
        <v/>
      </c>
      <c r="K172" s="1">
        <f>수강생명단!C168</f>
        <v>26649</v>
      </c>
      <c r="L172" s="1" t="str">
        <f>수강생명단!D168</f>
        <v>이나영</v>
      </c>
      <c r="M172" s="1" t="str">
        <f>IFERROR(IF(VLOOKUP($K172,'1주차'!$K$5:$N$393,3,FALSE)="","",VLOOKUP($K172,'1주차'!$K$5:$N$393,3,FALSE)),"")</f>
        <v>미수강</v>
      </c>
      <c r="N172" s="1" t="str">
        <f>IFERROR(IF(VLOOKUP($Q172,'1주차'!$N$5:$KQ$393,3,FALSE)="","",VLOOKUP($B172,'1주차'!$Q$5:$S$393,3,FALSE)),"")</f>
        <v/>
      </c>
      <c r="P172" s="1">
        <f>수강생명단!C168</f>
        <v>26649</v>
      </c>
      <c r="Q172" s="1" t="str">
        <f>수강생명단!D168</f>
        <v>이나영</v>
      </c>
      <c r="R172" s="1" t="str">
        <f>IFERROR(IF(VLOOKUP($P172,'1주차'!$P$5:$S$393,3,FALSE)="","",VLOOKUP($P172,'1주차'!$P$5:$S$393,3,FALSE)),"")</f>
        <v>50(라)</v>
      </c>
      <c r="S172" s="1" t="str">
        <f>IFERROR(IF(VLOOKUP($P172,'1주차'!$P$5:$S$393,4,FALSE)="","",VLOOKUP($P172,'1주차'!$P$5:$S$393,4,FALSE)),"")</f>
        <v>라이브</v>
      </c>
      <c r="U172" s="1">
        <f>수강생명단!C168</f>
        <v>26649</v>
      </c>
      <c r="V172" s="1" t="str">
        <f>수강생명단!D168</f>
        <v>이나영</v>
      </c>
      <c r="Z172" s="1">
        <f>수강생명단!$C168</f>
        <v>26649</v>
      </c>
      <c r="AA172" s="1" t="str">
        <f>수강생명단!D168</f>
        <v>이나영</v>
      </c>
      <c r="AB172" s="1" t="str">
        <f>IFERROR(IF(VLOOKUP($A172,'2주차'!$A$5:$D$406,3,FALSE)="","",VLOOKUP($A172,'2주차'!$A$5:$D$406,3,FALSE)),"")</f>
        <v>25(라)</v>
      </c>
      <c r="AC172" s="1" t="str">
        <f>IFERROR(VLOOKUP($Z172,'2주차'!$A$5:$D$400,4,FALSE)," ")</f>
        <v>라이브</v>
      </c>
      <c r="AE172" s="1">
        <f>수강생명단!$C168</f>
        <v>26649</v>
      </c>
      <c r="AF172" s="1" t="str">
        <f>수강생명단!D168</f>
        <v>이나영</v>
      </c>
      <c r="AG172" s="1" t="str">
        <f>IFERROR(IF(VLOOKUP($AE172,'2주차'!$F$5:$I$406,3,FALSE)="","",VLOOKUP($F172,'2주차'!$F$5:$I$406,3,FALSE)),"")</f>
        <v>30(라)</v>
      </c>
      <c r="AH172" s="1" t="str">
        <f>IFERROR(VLOOKUP($AE172,'2주차'!$F$5:$I$400,4,FALSE)," ")</f>
        <v>라이브</v>
      </c>
      <c r="AJ172" s="1">
        <f>수강생명단!$C168</f>
        <v>26649</v>
      </c>
      <c r="AK172" s="1" t="str">
        <f>수강생명단!D168</f>
        <v>이나영</v>
      </c>
      <c r="AL172" s="1" t="str">
        <f>IFERROR(IF(VLOOKUP($AJ172,'2주차'!$U$5:$X$406,3,FALSE)="","",VLOOKUP($F172,'2주차'!$U$5:$X$406,3,FALSE)),"")</f>
        <v>35(라)</v>
      </c>
      <c r="AM172" s="1" t="str">
        <f>IFERROR(VLOOKUP($AJ172,'2주차'!$U$5:$X$400,4,FALSE)," ")</f>
        <v>라이브</v>
      </c>
      <c r="AO172" s="1">
        <f>수강생명단!$C168</f>
        <v>26649</v>
      </c>
      <c r="AP172" s="1" t="str">
        <f>수강생명단!D168</f>
        <v>이나영</v>
      </c>
      <c r="AQ172" s="1" t="str">
        <f>IFERROR(IF(VLOOKUP($AO172,'2주차'!$Z$5:$AC$406,3,FALSE)="","",VLOOKUP($AO172,'2주차'!$Z$5:$AC$406,3,FALSE)),"")</f>
        <v>20(라)</v>
      </c>
      <c r="AR172" s="1" t="str">
        <f>IFERROR(VLOOKUP($AO172,'2주차'!$Z$5:$AC$400,4,FALSE)," ")</f>
        <v>라이브</v>
      </c>
      <c r="AT172" s="1">
        <f>수강생명단!$C168</f>
        <v>26649</v>
      </c>
      <c r="AU172" s="1">
        <f>수강생명단!C168</f>
        <v>26649</v>
      </c>
      <c r="AV172" s="1" t="str">
        <f>IFERROR(IF(VLOOKUP($AU172,'2주차'!$AF$5:$AI$406,3,FALSE)="","",VLOOKUP($AU172,'2주차'!$AF$5:$AI$406,3,FALSE)),"")</f>
        <v>52(라)</v>
      </c>
      <c r="AX172" s="1">
        <f>수강생명단!$C168</f>
        <v>26649</v>
      </c>
      <c r="AY172" s="1" t="str">
        <f>수강생명단!D168</f>
        <v>이나영</v>
      </c>
      <c r="AZ172" s="1" t="str">
        <f>IFERROR(IF(VLOOKUP($A172,'3주차'!$A$5:$D$406,3,FALSE)="","",VLOOKUP($A172,'3주차'!$A$5:$D$406,3,FALSE)),"")</f>
        <v>35(라)</v>
      </c>
      <c r="BA172" s="1" t="str">
        <f>IFERROR(VLOOKUP($Z172,'3주차'!$A$5:$D$400,4,FALSE)," ")</f>
        <v>라이브</v>
      </c>
      <c r="BC172" s="1">
        <f>수강생명단!$C168</f>
        <v>26649</v>
      </c>
      <c r="BD172" s="1" t="str">
        <f>수강생명단!D168</f>
        <v>이나영</v>
      </c>
      <c r="BE172" s="1" t="str">
        <f>IFERROR(IF(VLOOKUP($BC172,'3주차'!$F$5:$I$406,3,FALSE)="","",VLOOKUP($F172,'3주차'!$F$5:$I$406,3,FALSE)),"")</f>
        <v>10(라)</v>
      </c>
      <c r="BF172" s="1" t="str">
        <f>IFERROR(VLOOKUP($BC172,'3주차'!$F$5:$I$400,4,FALSE)," ")</f>
        <v>라이브</v>
      </c>
      <c r="BH172" s="1">
        <f>수강생명단!$C168</f>
        <v>26649</v>
      </c>
      <c r="BI172" s="1" t="str">
        <f>수강생명단!D168</f>
        <v>이나영</v>
      </c>
      <c r="BJ172" s="1" t="str">
        <f>IFERROR(IF(VLOOKUP($BH172,'3주차'!$K$5:$N$406,3,FALSE)="","",VLOOKUP($AJ172,'3주차'!$K$5:$XN$406,3,FALSE)),"")</f>
        <v>25(라)</v>
      </c>
      <c r="BK172" s="1" t="str">
        <f>IFERROR(VLOOKUP($BH172,'3주차'!$K$5:$N$400,4,FALSE)," ")</f>
        <v>라이브</v>
      </c>
      <c r="BM172" s="1">
        <f>수강생명단!$C168</f>
        <v>26649</v>
      </c>
      <c r="BN172" s="1" t="str">
        <f>수강생명단!D168</f>
        <v>이나영</v>
      </c>
      <c r="BO172" s="1" t="str">
        <f>IFERROR(IF(VLOOKUP($BM172,'3주차'!$P$5:$S$406,3,FALSE)="","",VLOOKUP($BM172,'3주차'!$P$5:$S$406,3,FALSE)),"")</f>
        <v>20(라)</v>
      </c>
      <c r="BP172" s="1" t="str">
        <f>IFERROR(VLOOKUP($BM172,'3주차'!$P$5:$S$400,4,FALSE)," ")</f>
        <v>라이브</v>
      </c>
      <c r="BR172" s="1">
        <f>수강생명단!$C168</f>
        <v>26649</v>
      </c>
      <c r="BS172" s="1">
        <f>수강생명단!C168</f>
        <v>26649</v>
      </c>
      <c r="BT172" s="1" t="str">
        <f>IFERROR(IF(VLOOKUP($BS172,'3주차'!$V$5:$X$406,3,FALSE)="","",VLOOKUP($BS172,'3주차'!$V$5:$X$406,3,FALSE)),"")</f>
        <v>47(라)</v>
      </c>
      <c r="BW172" s="1">
        <f>수강생명단!$C168</f>
        <v>26649</v>
      </c>
      <c r="BX172" s="1" t="str">
        <f>수강생명단!D168</f>
        <v>이나영</v>
      </c>
      <c r="BY172" s="1" t="str">
        <f>IFERROR(IF(VLOOKUP($A172,'4주차'!$A$5:$D$406,3,FALSE)="","",VLOOKUP($A172,'4주차'!$A$5:$D$406,3,FALSE)),"")</f>
        <v>70(라)</v>
      </c>
      <c r="BZ172" s="1" t="str">
        <f>IFERROR(VLOOKUP($Z172,'4주차'!$A$5:$D$400,4,FALSE)," ")</f>
        <v>라이브</v>
      </c>
      <c r="CB172" s="1">
        <f>수강생명단!$C168</f>
        <v>26649</v>
      </c>
      <c r="CC172" s="1" t="str">
        <f>수강생명단!D168</f>
        <v>이나영</v>
      </c>
      <c r="CD172" s="1" t="str">
        <f>IFERROR(IF(VLOOKUP($BC172,'4주차'!$F$5:$I$406,3,FALSE)="","",VLOOKUP($F172,'4주차'!$F$5:$I$406,3,FALSE)),"")</f>
        <v>40(라)</v>
      </c>
      <c r="CE172" s="1" t="str">
        <f>IFERROR(VLOOKUP($BC172,'4주차'!$F$5:$I$400,4,FALSE)," ")</f>
        <v>라이브</v>
      </c>
      <c r="CG172" s="1">
        <f>수강생명단!$C168</f>
        <v>26649</v>
      </c>
      <c r="CH172" s="1" t="str">
        <f>수강생명단!D168</f>
        <v>이나영</v>
      </c>
      <c r="CI172" s="1" t="str">
        <f>IFERROR(IF(VLOOKUP($BH172,'4주차'!$K$5:$N$406,3,FALSE)="","",VLOOKUP($AJ172,'4주차'!$K$5:$WU$406,3,FALSE)),"")</f>
        <v>45(라)</v>
      </c>
      <c r="CJ172" s="1" t="str">
        <f>IFERROR(VLOOKUP($BH172,'4주차'!$K$5:$N$400,4,FALSE)," ")</f>
        <v>라이브</v>
      </c>
      <c r="CL172" s="1">
        <f>수강생명단!$C168</f>
        <v>26649</v>
      </c>
      <c r="CM172" s="1" t="str">
        <f>수강생명단!D168</f>
        <v>이나영</v>
      </c>
      <c r="CN172" s="1" t="str">
        <f>IFERROR(IF(VLOOKUP($BM172,'4주차'!$P$5:$S$406,3,FALSE)="","",VLOOKUP($BM172,'4주차'!$P$5:$S$406,3,FALSE)),"")</f>
        <v>20(라)</v>
      </c>
      <c r="CO172" s="1" t="str">
        <f>IFERROR(VLOOKUP($BM172,'4주차'!$P$5:$S$400,4,FALSE)," ")</f>
        <v>라이브</v>
      </c>
      <c r="CQ172" s="1">
        <f>수강생명단!$C168</f>
        <v>26649</v>
      </c>
      <c r="CR172" s="1">
        <f>수강생명단!C168</f>
        <v>26649</v>
      </c>
      <c r="CS172" s="1" t="str">
        <f>IFERROR(IF(VLOOKUP($BS172,'4주차'!$V$5:$X$406,3,FALSE)="","",VLOOKUP($BS172,'4주차'!$V$5:$X$406,3,FALSE)),"")</f>
        <v>50(라)</v>
      </c>
      <c r="CV172" s="1">
        <v>165</v>
      </c>
      <c r="CW172" s="1" t="str">
        <f>수강생명단!D168</f>
        <v>이나영</v>
      </c>
      <c r="CX172" s="1" t="str">
        <f>IFERROR(VLOOKUP($BX172,'5주차'!$B$5:$D$400,2,FALSE),"불참")</f>
        <v>25(라)</v>
      </c>
      <c r="CY172" s="1" t="str">
        <f>IFERROR(VLOOKUP($AY172,'5주차'!$B$5:$D$400,3,FALSE),"불참")</f>
        <v>라이브</v>
      </c>
      <c r="DA172" s="1">
        <v>165</v>
      </c>
      <c r="DB172" s="1" t="str">
        <f>수강생명단!D168</f>
        <v>이나영</v>
      </c>
      <c r="DC172" s="1" t="str">
        <f>IFERROR(VLOOKUP($CC172,'5주차'!$G$5:$I$400,2,FALSE),"불참")</f>
        <v>불참</v>
      </c>
      <c r="DD172" s="1" t="str">
        <f>IFERROR(VLOOKUP($CC172,'5주차'!$G$5:$I$400,3,FALSE),"불참")</f>
        <v>불참</v>
      </c>
      <c r="DF172" s="1">
        <v>165</v>
      </c>
      <c r="DG172" s="1" t="str">
        <f>수강생명단!D168</f>
        <v>이나영</v>
      </c>
      <c r="DH172" s="1" t="str">
        <f>IFERROR(VLOOKUP($CH172,'5주차'!$V$5:$X$400,2,FALSE),"불참")</f>
        <v>불참</v>
      </c>
      <c r="DI172" s="1" t="str">
        <f>IFERROR(VLOOKUP($BI172,'5주차'!$V$5:$X$400,3,FALSE),"불참")</f>
        <v>불참</v>
      </c>
      <c r="DK172" s="1">
        <v>165</v>
      </c>
      <c r="DL172" s="1" t="str">
        <f>수강생명단!D168</f>
        <v>이나영</v>
      </c>
      <c r="DM172" s="1" t="str">
        <f>IFERROR(VLOOKUP($CM172,'5주차'!$AA$5:$AC$400,2,FALSE),"불참")</f>
        <v>불참</v>
      </c>
      <c r="DN172" s="1" t="str">
        <f>IFERROR(VLOOKUP($CM172,'5주차'!$AA$5:$AC$400,3,FALSE),"불참")</f>
        <v>불참</v>
      </c>
      <c r="DP172" s="1">
        <v>165</v>
      </c>
      <c r="DQ172" s="1" t="str">
        <f>수강생명단!D168</f>
        <v>이나영</v>
      </c>
      <c r="DR172" s="1" t="str">
        <f>IFERROR(VLOOKUP(#REF!,'5주차'!$AF$5:$AH$400,2,FALSE),"불참")</f>
        <v>불참</v>
      </c>
      <c r="DS172" s="1" t="str">
        <f>IFERROR(VLOOKUP(#REF!,'5주차'!$AF$5:$AH$400,3,FALSE),"불참")</f>
        <v>불참</v>
      </c>
      <c r="DU172" s="1">
        <v>165</v>
      </c>
      <c r="DV172" s="1">
        <f>수강생명단!C168</f>
        <v>26649</v>
      </c>
      <c r="DW172" s="1" t="str">
        <f>IFERROR(VLOOKUP($DV172,'5주차'!$AK$5:$AL$400,2,FALSE),"불참")</f>
        <v>불참</v>
      </c>
      <c r="DX172" s="1" t="str">
        <f>IFERROR(VLOOKUP($DV172,'5주차'!$AK$5:$AL$400,2,FALSE),"불참")</f>
        <v>불참</v>
      </c>
    </row>
    <row r="173" spans="1:128" ht="21.95" customHeight="1" x14ac:dyDescent="0.15">
      <c r="A173" s="1">
        <f>수강생명단!$C169</f>
        <v>26575</v>
      </c>
      <c r="B173" s="1" t="str">
        <f>수강생명단!D169</f>
        <v>이동건</v>
      </c>
      <c r="C173" s="1" t="str">
        <f>IFERROR(IF(VLOOKUP($A173,'1주차'!$A$5:$D$393,3,FALSE)="","",VLOOKUP($A173,'1주차'!$A$5:$D$393,3,FALSE)),"")</f>
        <v/>
      </c>
      <c r="D173" s="1" t="str">
        <f>IFERROR(IF(VLOOKUP($Q173,'1주차'!$A$5:$D$393,4,FALSE)="","",VLOOKUP($B173,'1주차'!$Q$5:$S$393,3,FALSE)),"")</f>
        <v/>
      </c>
      <c r="F173" s="1">
        <f>수강생명단!C169</f>
        <v>26575</v>
      </c>
      <c r="G173" s="1" t="str">
        <f>수강생명단!D169</f>
        <v>이동건</v>
      </c>
      <c r="H173" s="1" t="str">
        <f>IFERROR(IF(VLOOKUP($F173,'1주차'!$F$5:$I$393,3,FALSE)="","",VLOOKUP($F173,'1주차'!$F$5:$I$393,3,FALSE)),"")</f>
        <v>90(라)</v>
      </c>
      <c r="I173" s="1" t="str">
        <f>IFERROR(IF(VLOOKUP($Q173,'1주차'!$F$5:$I$393,3,FALSE)="","",VLOOKUP($B173,'1주차'!$Q$5:$S$393,3,FALSE)),"")</f>
        <v/>
      </c>
      <c r="K173" s="1">
        <f>수강생명단!C169</f>
        <v>26575</v>
      </c>
      <c r="L173" s="1" t="str">
        <f>수강생명단!D169</f>
        <v>이동건</v>
      </c>
      <c r="M173" s="1" t="str">
        <f>IFERROR(IF(VLOOKUP($K173,'1주차'!$K$5:$N$393,3,FALSE)="","",VLOOKUP($K173,'1주차'!$K$5:$N$393,3,FALSE)),"")</f>
        <v>85(라)</v>
      </c>
      <c r="N173" s="1" t="str">
        <f>IFERROR(IF(VLOOKUP($Q173,'1주차'!$N$5:$KQ$393,3,FALSE)="","",VLOOKUP($B173,'1주차'!$Q$5:$S$393,3,FALSE)),"")</f>
        <v/>
      </c>
      <c r="P173" s="1">
        <f>수강생명단!C169</f>
        <v>26575</v>
      </c>
      <c r="Q173" s="1" t="str">
        <f>수강생명단!D169</f>
        <v>이동건</v>
      </c>
      <c r="R173" s="1">
        <f>IFERROR(IF(VLOOKUP($P173,'1주차'!$P$5:$S$393,3,FALSE)="","",VLOOKUP($P173,'1주차'!$P$5:$S$393,3,FALSE)),"")</f>
        <v>85</v>
      </c>
      <c r="S173" s="1">
        <f>IFERROR(IF(VLOOKUP($P173,'1주차'!$P$5:$S$393,4,FALSE)="","",VLOOKUP($P173,'1주차'!$P$5:$S$393,4,FALSE)),"")</f>
        <v>90</v>
      </c>
      <c r="U173" s="1">
        <f>수강생명단!C169</f>
        <v>26575</v>
      </c>
      <c r="V173" s="1" t="str">
        <f>수강생명단!D169</f>
        <v>이동건</v>
      </c>
      <c r="Z173" s="1">
        <f>수강생명단!$C169</f>
        <v>26575</v>
      </c>
      <c r="AA173" s="1" t="str">
        <f>수강생명단!D169</f>
        <v>이동건</v>
      </c>
      <c r="AB173" s="1">
        <f>IFERROR(IF(VLOOKUP($A173,'2주차'!$A$5:$D$406,3,FALSE)="","",VLOOKUP($A173,'2주차'!$A$5:$D$406,3,FALSE)),"")</f>
        <v>95</v>
      </c>
      <c r="AC173" s="1">
        <f>IFERROR(VLOOKUP($Z173,'2주차'!$A$5:$D$400,4,FALSE)," ")</f>
        <v>90</v>
      </c>
      <c r="AE173" s="1">
        <f>수강생명단!$C169</f>
        <v>26575</v>
      </c>
      <c r="AF173" s="1" t="str">
        <f>수강생명단!D169</f>
        <v>이동건</v>
      </c>
      <c r="AG173" s="1" t="str">
        <f>IFERROR(IF(VLOOKUP($AE173,'2주차'!$F$5:$I$406,3,FALSE)="","",VLOOKUP($F173,'2주차'!$F$5:$I$406,3,FALSE)),"")</f>
        <v>80(라)</v>
      </c>
      <c r="AH173" s="1" t="str">
        <f>IFERROR(VLOOKUP($AE173,'2주차'!$F$5:$I$400,4,FALSE)," ")</f>
        <v>라이브</v>
      </c>
      <c r="AJ173" s="1">
        <f>수강생명단!$C169</f>
        <v>26575</v>
      </c>
      <c r="AK173" s="1" t="str">
        <f>수강생명단!D169</f>
        <v>이동건</v>
      </c>
      <c r="AL173" s="1">
        <f>IFERROR(IF(VLOOKUP($AJ173,'2주차'!$U$5:$X$406,3,FALSE)="","",VLOOKUP($F173,'2주차'!$U$5:$X$406,3,FALSE)),"")</f>
        <v>70</v>
      </c>
      <c r="AM173" s="1">
        <f>IFERROR(VLOOKUP($AJ173,'2주차'!$U$5:$X$400,4,FALSE)," ")</f>
        <v>70</v>
      </c>
      <c r="AO173" s="1">
        <f>수강생명단!$C169</f>
        <v>26575</v>
      </c>
      <c r="AP173" s="1" t="str">
        <f>수강생명단!D169</f>
        <v>이동건</v>
      </c>
      <c r="AQ173" s="1">
        <f>IFERROR(IF(VLOOKUP($AO173,'2주차'!$Z$5:$AC$406,3,FALSE)="","",VLOOKUP($AO173,'2주차'!$Z$5:$AC$406,3,FALSE)),"")</f>
        <v>70</v>
      </c>
      <c r="AR173" s="1">
        <f>IFERROR(VLOOKUP($AO173,'2주차'!$Z$5:$AC$400,4,FALSE)," ")</f>
        <v>90</v>
      </c>
      <c r="AT173" s="1">
        <f>수강생명단!$C169</f>
        <v>26575</v>
      </c>
      <c r="AU173" s="1">
        <f>수강생명단!C169</f>
        <v>26575</v>
      </c>
      <c r="AV173" s="1">
        <f>IFERROR(IF(VLOOKUP($AU173,'2주차'!$AF$5:$AI$406,3,FALSE)="","",VLOOKUP($AU173,'2주차'!$AF$5:$AI$406,3,FALSE)),"")</f>
        <v>95</v>
      </c>
      <c r="AX173" s="1">
        <f>수강생명단!$C169</f>
        <v>26575</v>
      </c>
      <c r="AY173" s="1" t="str">
        <f>수강생명단!D169</f>
        <v>이동건</v>
      </c>
      <c r="AZ173" s="1" t="str">
        <f>IFERROR(IF(VLOOKUP($A173,'3주차'!$A$5:$D$406,3,FALSE)="","",VLOOKUP($A173,'3주차'!$A$5:$D$406,3,FALSE)),"")</f>
        <v>80(라)</v>
      </c>
      <c r="BA173" s="1" t="str">
        <f>IFERROR(VLOOKUP($Z173,'3주차'!$A$5:$D$400,4,FALSE)," ")</f>
        <v>라이브</v>
      </c>
      <c r="BC173" s="1">
        <f>수강생명단!$C169</f>
        <v>26575</v>
      </c>
      <c r="BD173" s="1" t="str">
        <f>수강생명단!D169</f>
        <v>이동건</v>
      </c>
      <c r="BE173" s="1" t="str">
        <f>IFERROR(IF(VLOOKUP($BC173,'3주차'!$F$5:$I$406,3,FALSE)="","",VLOOKUP($F173,'3주차'!$F$5:$I$406,3,FALSE)),"")</f>
        <v>90(라)</v>
      </c>
      <c r="BF173" s="1" t="str">
        <f>IFERROR(VLOOKUP($BC173,'3주차'!$F$5:$I$400,4,FALSE)," ")</f>
        <v>라이브</v>
      </c>
      <c r="BH173" s="1">
        <f>수강생명단!$C169</f>
        <v>26575</v>
      </c>
      <c r="BI173" s="1" t="str">
        <f>수강생명단!D169</f>
        <v>이동건</v>
      </c>
      <c r="BJ173" s="1">
        <f>IFERROR(IF(VLOOKUP($BH173,'3주차'!$K$5:$N$406,3,FALSE)="","",VLOOKUP($AJ173,'3주차'!$K$5:$XN$406,3,FALSE)),"")</f>
        <v>100</v>
      </c>
      <c r="BK173" s="1">
        <f>IFERROR(VLOOKUP($BH173,'3주차'!$K$5:$N$400,4,FALSE)," ")</f>
        <v>70</v>
      </c>
      <c r="BM173" s="1">
        <f>수강생명단!$C169</f>
        <v>26575</v>
      </c>
      <c r="BN173" s="1" t="str">
        <f>수강생명단!D169</f>
        <v>이동건</v>
      </c>
      <c r="BO173" s="1" t="str">
        <f>IFERROR(IF(VLOOKUP($BM173,'3주차'!$P$5:$S$406,3,FALSE)="","",VLOOKUP($BM173,'3주차'!$P$5:$S$406,3,FALSE)),"")</f>
        <v>80(라)</v>
      </c>
      <c r="BP173" s="1" t="str">
        <f>IFERROR(VLOOKUP($BM173,'3주차'!$P$5:$S$400,4,FALSE)," ")</f>
        <v>라이브</v>
      </c>
      <c r="BR173" s="1">
        <f>수강생명단!$C169</f>
        <v>26575</v>
      </c>
      <c r="BS173" s="1">
        <f>수강생명단!C169</f>
        <v>26575</v>
      </c>
      <c r="BT173" s="1" t="str">
        <f>IFERROR(IF(VLOOKUP($BS173,'3주차'!$V$5:$X$406,3,FALSE)="","",VLOOKUP($BS173,'3주차'!$V$5:$X$406,3,FALSE)),"")</f>
        <v>93(라)</v>
      </c>
      <c r="BW173" s="1">
        <f>수강생명단!$C169</f>
        <v>26575</v>
      </c>
      <c r="BX173" s="1" t="str">
        <f>수강생명단!D169</f>
        <v>이동건</v>
      </c>
      <c r="BY173" s="1" t="str">
        <f>IFERROR(IF(VLOOKUP($A173,'4주차'!$A$5:$D$406,3,FALSE)="","",VLOOKUP($A173,'4주차'!$A$5:$D$406,3,FALSE)),"")</f>
        <v>80(라)</v>
      </c>
      <c r="BZ173" s="1" t="str">
        <f>IFERROR(VLOOKUP($Z173,'4주차'!$A$5:$D$400,4,FALSE)," ")</f>
        <v>라이브</v>
      </c>
      <c r="CB173" s="1">
        <f>수강생명단!$C169</f>
        <v>26575</v>
      </c>
      <c r="CC173" s="1" t="str">
        <f>수강생명단!D169</f>
        <v>이동건</v>
      </c>
      <c r="CD173" s="1" t="str">
        <f>IFERROR(IF(VLOOKUP($BC173,'4주차'!$F$5:$I$406,3,FALSE)="","",VLOOKUP($F173,'4주차'!$F$5:$I$406,3,FALSE)),"")</f>
        <v/>
      </c>
      <c r="CE173" s="1" t="str">
        <f>IFERROR(VLOOKUP($BC173,'4주차'!$F$5:$I$400,4,FALSE)," ")</f>
        <v xml:space="preserve"> </v>
      </c>
      <c r="CG173" s="1">
        <f>수강생명단!$C169</f>
        <v>26575</v>
      </c>
      <c r="CH173" s="1" t="str">
        <f>수강생명단!D169</f>
        <v>이동건</v>
      </c>
      <c r="CI173" s="1" t="str">
        <f>IFERROR(IF(VLOOKUP($BH173,'4주차'!$K$5:$N$406,3,FALSE)="","",VLOOKUP($AJ173,'4주차'!$K$5:$WU$406,3,FALSE)),"")</f>
        <v>95(라)</v>
      </c>
      <c r="CJ173" s="1" t="str">
        <f>IFERROR(VLOOKUP($BH173,'4주차'!$K$5:$N$400,4,FALSE)," ")</f>
        <v>라이브</v>
      </c>
      <c r="CL173" s="1">
        <f>수강생명단!$C169</f>
        <v>26575</v>
      </c>
      <c r="CM173" s="1" t="str">
        <f>수강생명단!D169</f>
        <v>이동건</v>
      </c>
      <c r="CN173" s="1" t="str">
        <f>IFERROR(IF(VLOOKUP($BM173,'4주차'!$P$5:$S$406,3,FALSE)="","",VLOOKUP($BM173,'4주차'!$P$5:$S$406,3,FALSE)),"")</f>
        <v>75(라)</v>
      </c>
      <c r="CO173" s="1" t="str">
        <f>IFERROR(VLOOKUP($BM173,'4주차'!$P$5:$S$400,4,FALSE)," ")</f>
        <v>라이브</v>
      </c>
      <c r="CQ173" s="1">
        <f>수강생명단!$C169</f>
        <v>26575</v>
      </c>
      <c r="CR173" s="1">
        <f>수강생명단!C169</f>
        <v>26575</v>
      </c>
      <c r="CS173" s="1" t="str">
        <f>IFERROR(IF(VLOOKUP($BS173,'4주차'!$V$5:$X$406,3,FALSE)="","",VLOOKUP($BS173,'4주차'!$V$5:$X$406,3,FALSE)),"")</f>
        <v>86(라)</v>
      </c>
      <c r="CV173" s="1">
        <v>166</v>
      </c>
      <c r="CW173" s="1" t="str">
        <f>수강생명단!D169</f>
        <v>이동건</v>
      </c>
      <c r="CX173" s="1">
        <f>IFERROR(VLOOKUP($BX173,'5주차'!$B$5:$D$400,2,FALSE),"불참")</f>
        <v>90</v>
      </c>
      <c r="CY173" s="1">
        <f>IFERROR(VLOOKUP($AY173,'5주차'!$B$5:$D$400,3,FALSE),"불참")</f>
        <v>40</v>
      </c>
      <c r="DA173" s="1">
        <v>166</v>
      </c>
      <c r="DB173" s="1" t="str">
        <f>수강생명단!D169</f>
        <v>이동건</v>
      </c>
      <c r="DC173" s="1" t="str">
        <f>IFERROR(VLOOKUP($CC173,'5주차'!$G$5:$I$400,2,FALSE),"불참")</f>
        <v>불참</v>
      </c>
      <c r="DD173" s="1" t="str">
        <f>IFERROR(VLOOKUP($CC173,'5주차'!$G$5:$I$400,3,FALSE),"불참")</f>
        <v>불참</v>
      </c>
      <c r="DF173" s="1">
        <v>166</v>
      </c>
      <c r="DG173" s="1" t="str">
        <f>수강생명단!D169</f>
        <v>이동건</v>
      </c>
      <c r="DH173" s="1" t="str">
        <f>IFERROR(VLOOKUP($CH173,'5주차'!$V$5:$X$400,2,FALSE),"불참")</f>
        <v>불참</v>
      </c>
      <c r="DI173" s="1" t="str">
        <f>IFERROR(VLOOKUP($BI173,'5주차'!$V$5:$X$400,3,FALSE),"불참")</f>
        <v>불참</v>
      </c>
      <c r="DK173" s="1">
        <v>166</v>
      </c>
      <c r="DL173" s="1" t="str">
        <f>수강생명단!D169</f>
        <v>이동건</v>
      </c>
      <c r="DM173" s="1" t="str">
        <f>IFERROR(VLOOKUP($CM173,'5주차'!$AA$5:$AC$400,2,FALSE),"불참")</f>
        <v>불참</v>
      </c>
      <c r="DN173" s="1" t="str">
        <f>IFERROR(VLOOKUP($CM173,'5주차'!$AA$5:$AC$400,3,FALSE),"불참")</f>
        <v>불참</v>
      </c>
      <c r="DP173" s="1">
        <v>166</v>
      </c>
      <c r="DQ173" s="1" t="str">
        <f>수강생명단!D169</f>
        <v>이동건</v>
      </c>
      <c r="DR173" s="1" t="str">
        <f>IFERROR(VLOOKUP(#REF!,'5주차'!$AF$5:$AH$400,2,FALSE),"불참")</f>
        <v>불참</v>
      </c>
      <c r="DS173" s="1" t="str">
        <f>IFERROR(VLOOKUP(#REF!,'5주차'!$AF$5:$AH$400,3,FALSE),"불참")</f>
        <v>불참</v>
      </c>
      <c r="DU173" s="1">
        <v>166</v>
      </c>
      <c r="DV173" s="1">
        <f>수강생명단!C169</f>
        <v>26575</v>
      </c>
      <c r="DW173" s="1" t="str">
        <f>IFERROR(VLOOKUP($DV173,'5주차'!$AK$5:$AL$400,2,FALSE),"불참")</f>
        <v>불참</v>
      </c>
      <c r="DX173" s="1" t="str">
        <f>IFERROR(VLOOKUP($DV173,'5주차'!$AK$5:$AL$400,2,FALSE),"불참")</f>
        <v>불참</v>
      </c>
    </row>
    <row r="174" spans="1:128" ht="21.95" customHeight="1" x14ac:dyDescent="0.15">
      <c r="A174" s="1">
        <f>수강생명단!$C170</f>
        <v>21889</v>
      </c>
      <c r="B174" s="1" t="str">
        <f>수강생명단!D170</f>
        <v>이동근</v>
      </c>
      <c r="C174" s="1">
        <f>IFERROR(IF(VLOOKUP($A174,'1주차'!$A$5:$D$393,3,FALSE)="","",VLOOKUP($A174,'1주차'!$A$5:$D$393,3,FALSE)),"")</f>
        <v>80</v>
      </c>
      <c r="D174" s="1" t="str">
        <f>IFERROR(IF(VLOOKUP($Q174,'1주차'!$A$5:$D$393,4,FALSE)="","",VLOOKUP($B174,'1주차'!$Q$5:$S$393,3,FALSE)),"")</f>
        <v/>
      </c>
      <c r="F174" s="1">
        <f>수강생명단!C170</f>
        <v>21889</v>
      </c>
      <c r="G174" s="1" t="str">
        <f>수강생명단!D170</f>
        <v>이동근</v>
      </c>
      <c r="H174" s="1">
        <f>IFERROR(IF(VLOOKUP($F174,'1주차'!$F$5:$I$393,3,FALSE)="","",VLOOKUP($F174,'1주차'!$F$5:$I$393,3,FALSE)),"")</f>
        <v>95</v>
      </c>
      <c r="I174" s="1" t="str">
        <f>IFERROR(IF(VLOOKUP($Q174,'1주차'!$F$5:$I$393,3,FALSE)="","",VLOOKUP($B174,'1주차'!$Q$5:$S$393,3,FALSE)),"")</f>
        <v/>
      </c>
      <c r="K174" s="1">
        <f>수강생명단!C170</f>
        <v>21889</v>
      </c>
      <c r="L174" s="1" t="str">
        <f>수강생명단!D170</f>
        <v>이동근</v>
      </c>
      <c r="M174" s="1" t="str">
        <f>IFERROR(IF(VLOOKUP($K174,'1주차'!$K$5:$N$393,3,FALSE)="","",VLOOKUP($K174,'1주차'!$K$5:$N$393,3,FALSE)),"")</f>
        <v/>
      </c>
      <c r="N174" s="1" t="str">
        <f>IFERROR(IF(VLOOKUP($Q174,'1주차'!$N$5:$KQ$393,3,FALSE)="","",VLOOKUP($B174,'1주차'!$Q$5:$S$393,3,FALSE)),"")</f>
        <v/>
      </c>
      <c r="P174" s="1">
        <f>수강생명단!C170</f>
        <v>21889</v>
      </c>
      <c r="Q174" s="1" t="str">
        <f>수강생명단!D170</f>
        <v>이동근</v>
      </c>
      <c r="R174" s="1">
        <f>IFERROR(IF(VLOOKUP($P174,'1주차'!$P$5:$S$393,3,FALSE)="","",VLOOKUP($P174,'1주차'!$P$5:$S$393,3,FALSE)),"")</f>
        <v>95</v>
      </c>
      <c r="S174" s="1">
        <f>IFERROR(IF(VLOOKUP($P174,'1주차'!$P$5:$S$393,4,FALSE)="","",VLOOKUP($P174,'1주차'!$P$5:$S$393,4,FALSE)),"")</f>
        <v>90</v>
      </c>
      <c r="U174" s="1">
        <f>수강생명단!C170</f>
        <v>21889</v>
      </c>
      <c r="V174" s="1" t="str">
        <f>수강생명단!D170</f>
        <v>이동근</v>
      </c>
      <c r="Z174" s="1">
        <f>수강생명단!$C170</f>
        <v>21889</v>
      </c>
      <c r="AA174" s="1" t="str">
        <f>수강생명단!D170</f>
        <v>이동근</v>
      </c>
      <c r="AB174" s="1" t="str">
        <f>IFERROR(IF(VLOOKUP($A174,'2주차'!$A$5:$D$406,3,FALSE)="","",VLOOKUP($A174,'2주차'!$A$5:$D$406,3,FALSE)),"")</f>
        <v/>
      </c>
      <c r="AC174" s="1" t="str">
        <f>IFERROR(VLOOKUP($Z174,'2주차'!$A$5:$D$400,4,FALSE)," ")</f>
        <v xml:space="preserve"> </v>
      </c>
      <c r="AE174" s="1">
        <f>수강생명단!$C170</f>
        <v>21889</v>
      </c>
      <c r="AF174" s="1" t="str">
        <f>수강생명단!D170</f>
        <v>이동근</v>
      </c>
      <c r="AG174" s="1" t="str">
        <f>IFERROR(IF(VLOOKUP($AE174,'2주차'!$F$5:$I$406,3,FALSE)="","",VLOOKUP($F174,'2주차'!$F$5:$I$406,3,FALSE)),"")</f>
        <v/>
      </c>
      <c r="AH174" s="1" t="str">
        <f>IFERROR(VLOOKUP($AE174,'2주차'!$F$5:$I$400,4,FALSE)," ")</f>
        <v xml:space="preserve"> </v>
      </c>
      <c r="AJ174" s="1">
        <f>수강생명단!$C170</f>
        <v>21889</v>
      </c>
      <c r="AK174" s="1" t="str">
        <f>수강생명단!D170</f>
        <v>이동근</v>
      </c>
      <c r="AL174" s="1" t="str">
        <f>IFERROR(IF(VLOOKUP($AJ174,'2주차'!$U$5:$X$406,3,FALSE)="","",VLOOKUP($F174,'2주차'!$U$5:$X$406,3,FALSE)),"")</f>
        <v>80(라)</v>
      </c>
      <c r="AM174" s="1" t="str">
        <f>IFERROR(VLOOKUP($AJ174,'2주차'!$U$5:$X$400,4,FALSE)," ")</f>
        <v>라이브</v>
      </c>
      <c r="AO174" s="1">
        <f>수강생명단!$C170</f>
        <v>21889</v>
      </c>
      <c r="AP174" s="1" t="str">
        <f>수강생명단!D170</f>
        <v>이동근</v>
      </c>
      <c r="AQ174" s="1" t="str">
        <f>IFERROR(IF(VLOOKUP($AO174,'2주차'!$Z$5:$AC$406,3,FALSE)="","",VLOOKUP($AO174,'2주차'!$Z$5:$AC$406,3,FALSE)),"")</f>
        <v/>
      </c>
      <c r="AR174" s="1" t="str">
        <f>IFERROR(VLOOKUP($AO174,'2주차'!$Z$5:$AC$400,4,FALSE)," ")</f>
        <v xml:space="preserve"> </v>
      </c>
      <c r="AT174" s="1">
        <f>수강생명단!$C170</f>
        <v>21889</v>
      </c>
      <c r="AU174" s="1">
        <f>수강생명단!C170</f>
        <v>21889</v>
      </c>
      <c r="AV174" s="1" t="str">
        <f>IFERROR(IF(VLOOKUP($AU174,'2주차'!$AF$5:$AI$406,3,FALSE)="","",VLOOKUP($AU174,'2주차'!$AF$5:$AI$406,3,FALSE)),"")</f>
        <v/>
      </c>
      <c r="AX174" s="1">
        <f>수강생명단!$C170</f>
        <v>21889</v>
      </c>
      <c r="AY174" s="1" t="str">
        <f>수강생명단!D170</f>
        <v>이동근</v>
      </c>
      <c r="AZ174" s="1" t="str">
        <f>IFERROR(IF(VLOOKUP($A174,'3주차'!$A$5:$D$406,3,FALSE)="","",VLOOKUP($A174,'3주차'!$A$5:$D$406,3,FALSE)),"")</f>
        <v>탈락</v>
      </c>
      <c r="BA174" s="1" t="str">
        <f>IFERROR(VLOOKUP($Z174,'3주차'!$A$5:$D$400,4,FALSE)," ")</f>
        <v>탈락</v>
      </c>
      <c r="BC174" s="1">
        <f>수강생명단!$C170</f>
        <v>21889</v>
      </c>
      <c r="BD174" s="1" t="str">
        <f>수강생명단!D170</f>
        <v>이동근</v>
      </c>
      <c r="BE174" s="1" t="str">
        <f>IFERROR(IF(VLOOKUP($BC174,'3주차'!$F$5:$I$406,3,FALSE)="","",VLOOKUP($F174,'3주차'!$F$5:$I$406,3,FALSE)),"")</f>
        <v>탈락</v>
      </c>
      <c r="BF174" s="1" t="str">
        <f>IFERROR(VLOOKUP($BC174,'3주차'!$F$5:$I$400,4,FALSE)," ")</f>
        <v>탈락</v>
      </c>
      <c r="BH174" s="1">
        <f>수강생명단!$C170</f>
        <v>21889</v>
      </c>
      <c r="BI174" s="1" t="str">
        <f>수강생명단!D170</f>
        <v>이동근</v>
      </c>
      <c r="BJ174" s="1" t="str">
        <f>IFERROR(IF(VLOOKUP($BH174,'3주차'!$K$5:$N$406,3,FALSE)="","",VLOOKUP($AJ174,'3주차'!$K$5:$XN$406,3,FALSE)),"")</f>
        <v>탈락</v>
      </c>
      <c r="BK174" s="1" t="str">
        <f>IFERROR(VLOOKUP($BH174,'3주차'!$K$5:$N$400,4,FALSE)," ")</f>
        <v>탈락</v>
      </c>
      <c r="BM174" s="1">
        <f>수강생명단!$C170</f>
        <v>21889</v>
      </c>
      <c r="BN174" s="1" t="str">
        <f>수강생명단!D170</f>
        <v>이동근</v>
      </c>
      <c r="BO174" s="1">
        <f>IFERROR(IF(VLOOKUP($BM174,'3주차'!$P$5:$S$406,3,FALSE)="","",VLOOKUP($BM174,'3주차'!$P$5:$S$406,3,FALSE)),"")</f>
        <v>90</v>
      </c>
      <c r="BP174" s="1">
        <f>IFERROR(VLOOKUP($BM174,'3주차'!$P$5:$S$400,4,FALSE)," ")</f>
        <v>80</v>
      </c>
      <c r="BR174" s="1">
        <f>수강생명단!$C170</f>
        <v>21889</v>
      </c>
      <c r="BS174" s="1">
        <f>수강생명단!C170</f>
        <v>21889</v>
      </c>
      <c r="BT174" s="1" t="str">
        <f>IFERROR(IF(VLOOKUP($BS174,'3주차'!$V$5:$X$406,3,FALSE)="","",VLOOKUP($BS174,'3주차'!$V$5:$X$406,3,FALSE)),"")</f>
        <v>탈락</v>
      </c>
      <c r="BW174" s="1">
        <f>수강생명단!$C170</f>
        <v>21889</v>
      </c>
      <c r="BX174" s="1" t="str">
        <f>수강생명단!D170</f>
        <v>이동근</v>
      </c>
      <c r="BY174" s="1" t="str">
        <f>IFERROR(IF(VLOOKUP($A174,'4주차'!$A$5:$D$406,3,FALSE)="","",VLOOKUP($A174,'4주차'!$A$5:$D$406,3,FALSE)),"")</f>
        <v>15(라)</v>
      </c>
      <c r="BZ174" s="1" t="str">
        <f>IFERROR(VLOOKUP($Z174,'4주차'!$A$5:$D$400,4,FALSE)," ")</f>
        <v>라이브</v>
      </c>
      <c r="CB174" s="1">
        <f>수강생명단!$C170</f>
        <v>21889</v>
      </c>
      <c r="CC174" s="1" t="str">
        <f>수강생명단!D170</f>
        <v>이동근</v>
      </c>
      <c r="CD174" s="1" t="str">
        <f>IFERROR(IF(VLOOKUP($BC174,'4주차'!$F$5:$I$406,3,FALSE)="","",VLOOKUP($F174,'4주차'!$F$5:$I$406,3,FALSE)),"")</f>
        <v>40(라)</v>
      </c>
      <c r="CE174" s="1" t="str">
        <f>IFERROR(VLOOKUP($BC174,'4주차'!$F$5:$I$400,4,FALSE)," ")</f>
        <v>라이브</v>
      </c>
      <c r="CG174" s="1">
        <f>수강생명단!$C170</f>
        <v>21889</v>
      </c>
      <c r="CH174" s="1" t="str">
        <f>수강생명단!D170</f>
        <v>이동근</v>
      </c>
      <c r="CI174" s="1" t="str">
        <f>IFERROR(IF(VLOOKUP($BH174,'4주차'!$K$5:$N$406,3,FALSE)="","",VLOOKUP($AJ174,'4주차'!$K$5:$WU$406,3,FALSE)),"")</f>
        <v/>
      </c>
      <c r="CJ174" s="1" t="str">
        <f>IFERROR(VLOOKUP($BH174,'4주차'!$K$5:$N$400,4,FALSE)," ")</f>
        <v xml:space="preserve"> </v>
      </c>
      <c r="CL174" s="1">
        <f>수강생명단!$C170</f>
        <v>21889</v>
      </c>
      <c r="CM174" s="1" t="str">
        <f>수강생명단!D170</f>
        <v>이동근</v>
      </c>
      <c r="CN174" s="1" t="str">
        <f>IFERROR(IF(VLOOKUP($BM174,'4주차'!$P$5:$S$406,3,FALSE)="","",VLOOKUP($BM174,'4주차'!$P$5:$S$406,3,FALSE)),"")</f>
        <v/>
      </c>
      <c r="CO174" s="1" t="str">
        <f>IFERROR(VLOOKUP($BM174,'4주차'!$P$5:$S$400,4,FALSE)," ")</f>
        <v xml:space="preserve"> </v>
      </c>
      <c r="CQ174" s="1">
        <f>수강생명단!$C170</f>
        <v>21889</v>
      </c>
      <c r="CR174" s="1">
        <f>수강생명단!C170</f>
        <v>21889</v>
      </c>
      <c r="CS174" s="1" t="str">
        <f>IFERROR(IF(VLOOKUP($BS174,'4주차'!$V$5:$X$406,3,FALSE)="","",VLOOKUP($BS174,'4주차'!$V$5:$X$406,3,FALSE)),"")</f>
        <v>52(라)</v>
      </c>
      <c r="CV174" s="1">
        <v>167</v>
      </c>
      <c r="CW174" s="1" t="str">
        <f>수강생명단!D170</f>
        <v>이동근</v>
      </c>
      <c r="CX174" s="1" t="str">
        <f>IFERROR(VLOOKUP($BX174,'5주차'!$B$5:$D$400,2,FALSE),"불참")</f>
        <v>25(라)</v>
      </c>
      <c r="CY174" s="1" t="str">
        <f>IFERROR(VLOOKUP($AY174,'5주차'!$B$5:$D$400,3,FALSE),"불참")</f>
        <v>라이브</v>
      </c>
      <c r="DA174" s="1">
        <v>167</v>
      </c>
      <c r="DB174" s="1" t="str">
        <f>수강생명단!D170</f>
        <v>이동근</v>
      </c>
      <c r="DC174" s="1" t="str">
        <f>IFERROR(VLOOKUP($CC174,'5주차'!$G$5:$I$400,2,FALSE),"불참")</f>
        <v>불참</v>
      </c>
      <c r="DD174" s="1" t="str">
        <f>IFERROR(VLOOKUP($CC174,'5주차'!$G$5:$I$400,3,FALSE),"불참")</f>
        <v>불참</v>
      </c>
      <c r="DF174" s="1">
        <v>167</v>
      </c>
      <c r="DG174" s="1" t="str">
        <f>수강생명단!D170</f>
        <v>이동근</v>
      </c>
      <c r="DH174" s="1" t="str">
        <f>IFERROR(VLOOKUP($CH174,'5주차'!$V$5:$X$400,2,FALSE),"불참")</f>
        <v>불참</v>
      </c>
      <c r="DI174" s="1" t="str">
        <f>IFERROR(VLOOKUP($BI174,'5주차'!$V$5:$X$400,3,FALSE),"불참")</f>
        <v>불참</v>
      </c>
      <c r="DK174" s="1">
        <v>167</v>
      </c>
      <c r="DL174" s="1" t="str">
        <f>수강생명단!D170</f>
        <v>이동근</v>
      </c>
      <c r="DM174" s="1" t="str">
        <f>IFERROR(VLOOKUP($CM174,'5주차'!$AA$5:$AC$400,2,FALSE),"불참")</f>
        <v>불참</v>
      </c>
      <c r="DN174" s="1" t="str">
        <f>IFERROR(VLOOKUP($CM174,'5주차'!$AA$5:$AC$400,3,FALSE),"불참")</f>
        <v>불참</v>
      </c>
      <c r="DP174" s="1">
        <v>167</v>
      </c>
      <c r="DQ174" s="1" t="str">
        <f>수강생명단!D170</f>
        <v>이동근</v>
      </c>
      <c r="DR174" s="1" t="str">
        <f>IFERROR(VLOOKUP(#REF!,'5주차'!$AF$5:$AH$400,2,FALSE),"불참")</f>
        <v>불참</v>
      </c>
      <c r="DS174" s="1" t="str">
        <f>IFERROR(VLOOKUP(#REF!,'5주차'!$AF$5:$AH$400,3,FALSE),"불참")</f>
        <v>불참</v>
      </c>
      <c r="DU174" s="1">
        <v>167</v>
      </c>
      <c r="DV174" s="1">
        <f>수강생명단!C170</f>
        <v>21889</v>
      </c>
      <c r="DW174" s="1" t="str">
        <f>IFERROR(VLOOKUP($DV174,'5주차'!$AK$5:$AL$400,2,FALSE),"불참")</f>
        <v>불참</v>
      </c>
      <c r="DX174" s="1" t="str">
        <f>IFERROR(VLOOKUP($DV174,'5주차'!$AK$5:$AL$400,2,FALSE),"불참")</f>
        <v>불참</v>
      </c>
    </row>
    <row r="175" spans="1:128" ht="21.95" customHeight="1" x14ac:dyDescent="0.15">
      <c r="A175" s="1">
        <f>수강생명단!$C171</f>
        <v>39542</v>
      </c>
      <c r="B175" s="1" t="str">
        <f>수강생명단!D171</f>
        <v>이동언</v>
      </c>
      <c r="C175" s="1">
        <f>IFERROR(IF(VLOOKUP($A175,'1주차'!$A$5:$D$393,3,FALSE)="","",VLOOKUP($A175,'1주차'!$A$5:$D$393,3,FALSE)),"")</f>
        <v>75</v>
      </c>
      <c r="D175" s="1" t="str">
        <f>IFERROR(IF(VLOOKUP($Q175,'1주차'!$A$5:$D$393,4,FALSE)="","",VLOOKUP($B175,'1주차'!$Q$5:$S$393,3,FALSE)),"")</f>
        <v/>
      </c>
      <c r="F175" s="1">
        <f>수강생명단!C171</f>
        <v>39542</v>
      </c>
      <c r="G175" s="1" t="str">
        <f>수강생명단!D171</f>
        <v>이동언</v>
      </c>
      <c r="H175" s="1">
        <f>IFERROR(IF(VLOOKUP($F175,'1주차'!$F$5:$I$393,3,FALSE)="","",VLOOKUP($F175,'1주차'!$F$5:$I$393,3,FALSE)),"")</f>
        <v>100</v>
      </c>
      <c r="I175" s="1" t="str">
        <f>IFERROR(IF(VLOOKUP($Q175,'1주차'!$F$5:$I$393,3,FALSE)="","",VLOOKUP($B175,'1주차'!$Q$5:$S$393,3,FALSE)),"")</f>
        <v/>
      </c>
      <c r="K175" s="1">
        <f>수강생명단!C171</f>
        <v>39542</v>
      </c>
      <c r="L175" s="1" t="str">
        <f>수강생명단!D171</f>
        <v>이동언</v>
      </c>
      <c r="M175" s="1">
        <f>IFERROR(IF(VLOOKUP($K175,'1주차'!$K$5:$N$393,3,FALSE)="","",VLOOKUP($K175,'1주차'!$K$5:$N$393,3,FALSE)),"")</f>
        <v>95</v>
      </c>
      <c r="N175" s="1" t="str">
        <f>IFERROR(IF(VLOOKUP($Q175,'1주차'!$N$5:$KQ$393,3,FALSE)="","",VLOOKUP($B175,'1주차'!$Q$5:$S$393,3,FALSE)),"")</f>
        <v/>
      </c>
      <c r="P175" s="1">
        <f>수강생명단!C171</f>
        <v>39542</v>
      </c>
      <c r="Q175" s="1" t="str">
        <f>수강생명단!D171</f>
        <v>이동언</v>
      </c>
      <c r="R175" s="1">
        <f>IFERROR(IF(VLOOKUP($P175,'1주차'!$P$5:$S$393,3,FALSE)="","",VLOOKUP($P175,'1주차'!$P$5:$S$393,3,FALSE)),"")</f>
        <v>85</v>
      </c>
      <c r="S175" s="1">
        <f>IFERROR(IF(VLOOKUP($P175,'1주차'!$P$5:$S$393,4,FALSE)="","",VLOOKUP($P175,'1주차'!$P$5:$S$393,4,FALSE)),"")</f>
        <v>100</v>
      </c>
      <c r="U175" s="1">
        <f>수강생명단!C171</f>
        <v>39542</v>
      </c>
      <c r="V175" s="1" t="str">
        <f>수강생명단!D171</f>
        <v>이동언</v>
      </c>
      <c r="Z175" s="1">
        <f>수강생명단!$C171</f>
        <v>39542</v>
      </c>
      <c r="AA175" s="1" t="str">
        <f>수강생명단!D171</f>
        <v>이동언</v>
      </c>
      <c r="AB175" s="1">
        <f>IFERROR(IF(VLOOKUP($A175,'2주차'!$A$5:$D$406,3,FALSE)="","",VLOOKUP($A175,'2주차'!$A$5:$D$406,3,FALSE)),"")</f>
        <v>90</v>
      </c>
      <c r="AC175" s="1">
        <f>IFERROR(VLOOKUP($Z175,'2주차'!$A$5:$D$400,4,FALSE)," ")</f>
        <v>100</v>
      </c>
      <c r="AE175" s="1">
        <f>수강생명단!$C171</f>
        <v>39542</v>
      </c>
      <c r="AF175" s="1" t="str">
        <f>수강생명단!D171</f>
        <v>이동언</v>
      </c>
      <c r="AG175" s="1">
        <f>IFERROR(IF(VLOOKUP($AE175,'2주차'!$F$5:$I$406,3,FALSE)="","",VLOOKUP($F175,'2주차'!$F$5:$I$406,3,FALSE)),"")</f>
        <v>95</v>
      </c>
      <c r="AH175" s="1">
        <f>IFERROR(VLOOKUP($AE175,'2주차'!$F$5:$I$400,4,FALSE)," ")</f>
        <v>90</v>
      </c>
      <c r="AJ175" s="1">
        <f>수강생명단!$C171</f>
        <v>39542</v>
      </c>
      <c r="AK175" s="1" t="str">
        <f>수강생명단!D171</f>
        <v>이동언</v>
      </c>
      <c r="AL175" s="1">
        <f>IFERROR(IF(VLOOKUP($AJ175,'2주차'!$U$5:$X$406,3,FALSE)="","",VLOOKUP($F175,'2주차'!$U$5:$X$406,3,FALSE)),"")</f>
        <v>80</v>
      </c>
      <c r="AM175" s="1">
        <f>IFERROR(VLOOKUP($AJ175,'2주차'!$U$5:$X$400,4,FALSE)," ")</f>
        <v>80</v>
      </c>
      <c r="AO175" s="1">
        <f>수강생명단!$C171</f>
        <v>39542</v>
      </c>
      <c r="AP175" s="1" t="str">
        <f>수강생명단!D171</f>
        <v>이동언</v>
      </c>
      <c r="AQ175" s="1">
        <f>IFERROR(IF(VLOOKUP($AO175,'2주차'!$Z$5:$AC$406,3,FALSE)="","",VLOOKUP($AO175,'2주차'!$Z$5:$AC$406,3,FALSE)),"")</f>
        <v>85</v>
      </c>
      <c r="AR175" s="1">
        <f>IFERROR(VLOOKUP($AO175,'2주차'!$Z$5:$AC$400,4,FALSE)," ")</f>
        <v>0</v>
      </c>
      <c r="AT175" s="1">
        <f>수강생명단!$C171</f>
        <v>39542</v>
      </c>
      <c r="AU175" s="1">
        <f>수강생명단!C171</f>
        <v>39542</v>
      </c>
      <c r="AV175" s="1">
        <f>IFERROR(IF(VLOOKUP($AU175,'2주차'!$AF$5:$AI$406,3,FALSE)="","",VLOOKUP($AU175,'2주차'!$AF$5:$AI$406,3,FALSE)),"")</f>
        <v>91</v>
      </c>
      <c r="AX175" s="1">
        <f>수강생명단!$C171</f>
        <v>39542</v>
      </c>
      <c r="AY175" s="1" t="str">
        <f>수강생명단!D171</f>
        <v>이동언</v>
      </c>
      <c r="AZ175" s="1">
        <f>IFERROR(IF(VLOOKUP($A175,'3주차'!$A$5:$D$406,3,FALSE)="","",VLOOKUP($A175,'3주차'!$A$5:$D$406,3,FALSE)),"")</f>
        <v>80</v>
      </c>
      <c r="BA175" s="1">
        <f>IFERROR(VLOOKUP($Z175,'3주차'!$A$5:$D$400,4,FALSE)," ")</f>
        <v>100</v>
      </c>
      <c r="BC175" s="1">
        <f>수강생명단!$C171</f>
        <v>39542</v>
      </c>
      <c r="BD175" s="1" t="str">
        <f>수강생명단!D171</f>
        <v>이동언</v>
      </c>
      <c r="BE175" s="1">
        <f>IFERROR(IF(VLOOKUP($BC175,'3주차'!$F$5:$I$406,3,FALSE)="","",VLOOKUP($F175,'3주차'!$F$5:$I$406,3,FALSE)),"")</f>
        <v>95</v>
      </c>
      <c r="BF175" s="1">
        <f>IFERROR(VLOOKUP($BC175,'3주차'!$F$5:$I$400,4,FALSE)," ")</f>
        <v>100</v>
      </c>
      <c r="BH175" s="1">
        <f>수강생명단!$C171</f>
        <v>39542</v>
      </c>
      <c r="BI175" s="1" t="str">
        <f>수강생명단!D171</f>
        <v>이동언</v>
      </c>
      <c r="BJ175" s="1">
        <f>IFERROR(IF(VLOOKUP($BH175,'3주차'!$K$5:$N$406,3,FALSE)="","",VLOOKUP($AJ175,'3주차'!$K$5:$XN$406,3,FALSE)),"")</f>
        <v>95</v>
      </c>
      <c r="BK175" s="1">
        <f>IFERROR(VLOOKUP($BH175,'3주차'!$K$5:$N$400,4,FALSE)," ")</f>
        <v>0</v>
      </c>
      <c r="BM175" s="1">
        <f>수강생명단!$C171</f>
        <v>39542</v>
      </c>
      <c r="BN175" s="1" t="str">
        <f>수강생명단!D171</f>
        <v>이동언</v>
      </c>
      <c r="BO175" s="1">
        <f>IFERROR(IF(VLOOKUP($BM175,'3주차'!$P$5:$S$406,3,FALSE)="","",VLOOKUP($BM175,'3주차'!$P$5:$S$406,3,FALSE)),"")</f>
        <v>85</v>
      </c>
      <c r="BP175" s="1">
        <f>IFERROR(VLOOKUP($BM175,'3주차'!$P$5:$S$400,4,FALSE)," ")</f>
        <v>0</v>
      </c>
      <c r="BR175" s="1">
        <f>수강생명단!$C171</f>
        <v>39542</v>
      </c>
      <c r="BS175" s="1">
        <f>수강생명단!C171</f>
        <v>39542</v>
      </c>
      <c r="BT175" s="1">
        <f>IFERROR(IF(VLOOKUP($BS175,'3주차'!$V$5:$X$406,3,FALSE)="","",VLOOKUP($BS175,'3주차'!$V$5:$X$406,3,FALSE)),"")</f>
        <v>99</v>
      </c>
      <c r="BW175" s="1">
        <f>수강생명단!$C171</f>
        <v>39542</v>
      </c>
      <c r="BX175" s="1" t="str">
        <f>수강생명단!D171</f>
        <v>이동언</v>
      </c>
      <c r="BY175" s="1">
        <f>IFERROR(IF(VLOOKUP($A175,'4주차'!$A$5:$D$406,3,FALSE)="","",VLOOKUP($A175,'4주차'!$A$5:$D$406,3,FALSE)),"")</f>
        <v>95</v>
      </c>
      <c r="BZ175" s="1">
        <f>IFERROR(VLOOKUP($Z175,'4주차'!$A$5:$D$400,4,FALSE)," ")</f>
        <v>50</v>
      </c>
      <c r="CB175" s="1">
        <f>수강생명단!$C171</f>
        <v>39542</v>
      </c>
      <c r="CC175" s="1" t="str">
        <f>수강생명단!D171</f>
        <v>이동언</v>
      </c>
      <c r="CD175" s="1">
        <f>IFERROR(IF(VLOOKUP($BC175,'4주차'!$F$5:$I$406,3,FALSE)="","",VLOOKUP($F175,'4주차'!$F$5:$I$406,3,FALSE)),"")</f>
        <v>95</v>
      </c>
      <c r="CE175" s="1">
        <f>IFERROR(VLOOKUP($BC175,'4주차'!$F$5:$I$400,4,FALSE)," ")</f>
        <v>70</v>
      </c>
      <c r="CG175" s="1">
        <f>수강생명단!$C171</f>
        <v>39542</v>
      </c>
      <c r="CH175" s="1" t="str">
        <f>수강생명단!D171</f>
        <v>이동언</v>
      </c>
      <c r="CI175" s="1">
        <f>IFERROR(IF(VLOOKUP($BH175,'4주차'!$K$5:$N$406,3,FALSE)="","",VLOOKUP($AJ175,'4주차'!$K$5:$WU$406,3,FALSE)),"")</f>
        <v>75</v>
      </c>
      <c r="CJ175" s="1">
        <f>IFERROR(VLOOKUP($BH175,'4주차'!$K$5:$N$400,4,FALSE)," ")</f>
        <v>90</v>
      </c>
      <c r="CL175" s="1">
        <f>수강생명단!$C171</f>
        <v>39542</v>
      </c>
      <c r="CM175" s="1" t="str">
        <f>수강생명단!D171</f>
        <v>이동언</v>
      </c>
      <c r="CN175" s="1">
        <f>IFERROR(IF(VLOOKUP($BM175,'4주차'!$P$5:$S$406,3,FALSE)="","",VLOOKUP($BM175,'4주차'!$P$5:$S$406,3,FALSE)),"")</f>
        <v>85</v>
      </c>
      <c r="CO175" s="1">
        <f>IFERROR(VLOOKUP($BM175,'4주차'!$P$5:$S$400,4,FALSE)," ")</f>
        <v>0</v>
      </c>
      <c r="CQ175" s="1">
        <f>수강생명단!$C171</f>
        <v>39542</v>
      </c>
      <c r="CR175" s="1">
        <f>수강생명단!C171</f>
        <v>39542</v>
      </c>
      <c r="CS175" s="1">
        <f>IFERROR(IF(VLOOKUP($BS175,'4주차'!$V$5:$X$406,3,FALSE)="","",VLOOKUP($BS175,'4주차'!$V$5:$X$406,3,FALSE)),"")</f>
        <v>94</v>
      </c>
      <c r="CV175" s="1">
        <v>168</v>
      </c>
      <c r="CW175" s="1" t="str">
        <f>수강생명단!D171</f>
        <v>이동언</v>
      </c>
      <c r="CX175" s="1">
        <f>IFERROR(VLOOKUP($BX175,'5주차'!$B$5:$D$400,2,FALSE),"불참")</f>
        <v>85</v>
      </c>
      <c r="CY175" s="1">
        <f>IFERROR(VLOOKUP($AY175,'5주차'!$B$5:$D$400,3,FALSE),"불참")</f>
        <v>80</v>
      </c>
      <c r="DA175" s="1">
        <v>168</v>
      </c>
      <c r="DB175" s="1" t="str">
        <f>수강생명단!D171</f>
        <v>이동언</v>
      </c>
      <c r="DC175" s="1" t="str">
        <f>IFERROR(VLOOKUP($CC175,'5주차'!$G$5:$I$400,2,FALSE),"불참")</f>
        <v>불참</v>
      </c>
      <c r="DD175" s="1" t="str">
        <f>IFERROR(VLOOKUP($CC175,'5주차'!$G$5:$I$400,3,FALSE),"불참")</f>
        <v>불참</v>
      </c>
      <c r="DF175" s="1">
        <v>168</v>
      </c>
      <c r="DG175" s="1" t="str">
        <f>수강생명단!D171</f>
        <v>이동언</v>
      </c>
      <c r="DH175" s="1" t="str">
        <f>IFERROR(VLOOKUP($CH175,'5주차'!$V$5:$X$400,2,FALSE),"불참")</f>
        <v>불참</v>
      </c>
      <c r="DI175" s="1" t="str">
        <f>IFERROR(VLOOKUP($BI175,'5주차'!$V$5:$X$400,3,FALSE),"불참")</f>
        <v>불참</v>
      </c>
      <c r="DK175" s="1">
        <v>168</v>
      </c>
      <c r="DL175" s="1" t="str">
        <f>수강생명단!D171</f>
        <v>이동언</v>
      </c>
      <c r="DM175" s="1" t="str">
        <f>IFERROR(VLOOKUP($CM175,'5주차'!$AA$5:$AC$400,2,FALSE),"불참")</f>
        <v>불참</v>
      </c>
      <c r="DN175" s="1" t="str">
        <f>IFERROR(VLOOKUP($CM175,'5주차'!$AA$5:$AC$400,3,FALSE),"불참")</f>
        <v>불참</v>
      </c>
      <c r="DP175" s="1">
        <v>168</v>
      </c>
      <c r="DQ175" s="1" t="str">
        <f>수강생명단!D171</f>
        <v>이동언</v>
      </c>
      <c r="DR175" s="1" t="str">
        <f>IFERROR(VLOOKUP(#REF!,'5주차'!$AF$5:$AH$400,2,FALSE),"불참")</f>
        <v>불참</v>
      </c>
      <c r="DS175" s="1" t="str">
        <f>IFERROR(VLOOKUP(#REF!,'5주차'!$AF$5:$AH$400,3,FALSE),"불참")</f>
        <v>불참</v>
      </c>
      <c r="DU175" s="1">
        <v>168</v>
      </c>
      <c r="DV175" s="1">
        <f>수강생명단!C171</f>
        <v>39542</v>
      </c>
      <c r="DW175" s="1" t="str">
        <f>IFERROR(VLOOKUP($DV175,'5주차'!$AK$5:$AL$400,2,FALSE),"불참")</f>
        <v>불참</v>
      </c>
      <c r="DX175" s="1" t="str">
        <f>IFERROR(VLOOKUP($DV175,'5주차'!$AK$5:$AL$400,2,FALSE),"불참")</f>
        <v>불참</v>
      </c>
    </row>
    <row r="176" spans="1:128" ht="21.95" customHeight="1" x14ac:dyDescent="0.15">
      <c r="A176" s="1">
        <f>수강생명단!$C172</f>
        <v>41330</v>
      </c>
      <c r="B176" s="1" t="str">
        <f>수강생명단!D172</f>
        <v>이동훈</v>
      </c>
      <c r="C176" s="1">
        <f>IFERROR(IF(VLOOKUP($A176,'1주차'!$A$5:$D$393,3,FALSE)="","",VLOOKUP($A176,'1주차'!$A$5:$D$393,3,FALSE)),"")</f>
        <v>75</v>
      </c>
      <c r="D176" s="1" t="str">
        <f>IFERROR(IF(VLOOKUP($Q176,'1주차'!$A$5:$D$393,4,FALSE)="","",VLOOKUP($B176,'1주차'!$Q$5:$S$393,3,FALSE)),"")</f>
        <v/>
      </c>
      <c r="F176" s="1">
        <f>수강생명단!C172</f>
        <v>41330</v>
      </c>
      <c r="G176" s="1" t="str">
        <f>수강생명단!D172</f>
        <v>이동훈</v>
      </c>
      <c r="H176" s="1">
        <f>IFERROR(IF(VLOOKUP($F176,'1주차'!$F$5:$I$393,3,FALSE)="","",VLOOKUP($F176,'1주차'!$F$5:$I$393,3,FALSE)),"")</f>
        <v>95</v>
      </c>
      <c r="I176" s="1" t="str">
        <f>IFERROR(IF(VLOOKUP($Q176,'1주차'!$F$5:$I$393,3,FALSE)="","",VLOOKUP($B176,'1주차'!$Q$5:$S$393,3,FALSE)),"")</f>
        <v/>
      </c>
      <c r="K176" s="1">
        <f>수강생명단!C172</f>
        <v>41330</v>
      </c>
      <c r="L176" s="1" t="str">
        <f>수강생명단!D172</f>
        <v>이동훈</v>
      </c>
      <c r="M176" s="1">
        <f>IFERROR(IF(VLOOKUP($K176,'1주차'!$K$5:$N$393,3,FALSE)="","",VLOOKUP($K176,'1주차'!$K$5:$N$393,3,FALSE)),"")</f>
        <v>90</v>
      </c>
      <c r="N176" s="1" t="str">
        <f>IFERROR(IF(VLOOKUP($Q176,'1주차'!$N$5:$KQ$393,3,FALSE)="","",VLOOKUP($B176,'1주차'!$Q$5:$S$393,3,FALSE)),"")</f>
        <v/>
      </c>
      <c r="P176" s="1">
        <f>수강생명단!C172</f>
        <v>41330</v>
      </c>
      <c r="Q176" s="1" t="str">
        <f>수강생명단!D172</f>
        <v>이동훈</v>
      </c>
      <c r="R176" s="1">
        <f>IFERROR(IF(VLOOKUP($P176,'1주차'!$P$5:$S$393,3,FALSE)="","",VLOOKUP($P176,'1주차'!$P$5:$S$393,3,FALSE)),"")</f>
        <v>90</v>
      </c>
      <c r="S176" s="1">
        <f>IFERROR(IF(VLOOKUP($P176,'1주차'!$P$5:$S$393,4,FALSE)="","",VLOOKUP($P176,'1주차'!$P$5:$S$393,4,FALSE)),"")</f>
        <v>90</v>
      </c>
      <c r="U176" s="1">
        <f>수강생명단!C172</f>
        <v>41330</v>
      </c>
      <c r="V176" s="1" t="str">
        <f>수강생명단!D172</f>
        <v>이동훈</v>
      </c>
      <c r="Z176" s="1">
        <f>수강생명단!$C172</f>
        <v>41330</v>
      </c>
      <c r="AA176" s="1" t="str">
        <f>수강생명단!D172</f>
        <v>이동훈</v>
      </c>
      <c r="AB176" s="1">
        <f>IFERROR(IF(VLOOKUP($A176,'2주차'!$A$5:$D$406,3,FALSE)="","",VLOOKUP($A176,'2주차'!$A$5:$D$406,3,FALSE)),"")</f>
        <v>90</v>
      </c>
      <c r="AC176" s="1">
        <f>IFERROR(VLOOKUP($Z176,'2주차'!$A$5:$D$400,4,FALSE)," ")</f>
        <v>100</v>
      </c>
      <c r="AE176" s="1">
        <f>수강생명단!$C172</f>
        <v>41330</v>
      </c>
      <c r="AF176" s="1" t="str">
        <f>수강생명단!D172</f>
        <v>이동훈</v>
      </c>
      <c r="AG176" s="1">
        <f>IFERROR(IF(VLOOKUP($AE176,'2주차'!$F$5:$I$406,3,FALSE)="","",VLOOKUP($F176,'2주차'!$F$5:$I$406,3,FALSE)),"")</f>
        <v>70</v>
      </c>
      <c r="AH176" s="1">
        <f>IFERROR(VLOOKUP($AE176,'2주차'!$F$5:$I$400,4,FALSE)," ")</f>
        <v>100</v>
      </c>
      <c r="AJ176" s="1">
        <f>수강생명단!$C172</f>
        <v>41330</v>
      </c>
      <c r="AK176" s="1" t="str">
        <f>수강생명단!D172</f>
        <v>이동훈</v>
      </c>
      <c r="AL176" s="1">
        <f>IFERROR(IF(VLOOKUP($AJ176,'2주차'!$U$5:$X$406,3,FALSE)="","",VLOOKUP($F176,'2주차'!$U$5:$X$406,3,FALSE)),"")</f>
        <v>60</v>
      </c>
      <c r="AM176" s="1">
        <f>IFERROR(VLOOKUP($AJ176,'2주차'!$U$5:$X$400,4,FALSE)," ")</f>
        <v>100</v>
      </c>
      <c r="AO176" s="1">
        <f>수강생명단!$C172</f>
        <v>41330</v>
      </c>
      <c r="AP176" s="1" t="str">
        <f>수강생명단!D172</f>
        <v>이동훈</v>
      </c>
      <c r="AQ176" s="1">
        <f>IFERROR(IF(VLOOKUP($AO176,'2주차'!$Z$5:$AC$406,3,FALSE)="","",VLOOKUP($AO176,'2주차'!$Z$5:$AC$406,3,FALSE)),"")</f>
        <v>55</v>
      </c>
      <c r="AR176" s="1">
        <f>IFERROR(VLOOKUP($AO176,'2주차'!$Z$5:$AC$400,4,FALSE)," ")</f>
        <v>100</v>
      </c>
      <c r="AT176" s="1">
        <f>수강생명단!$C172</f>
        <v>41330</v>
      </c>
      <c r="AU176" s="1">
        <f>수강생명단!C172</f>
        <v>41330</v>
      </c>
      <c r="AV176" s="1">
        <f>IFERROR(IF(VLOOKUP($AU176,'2주차'!$AF$5:$AI$406,3,FALSE)="","",VLOOKUP($AU176,'2주차'!$AF$5:$AI$406,3,FALSE)),"")</f>
        <v>97</v>
      </c>
      <c r="AX176" s="1">
        <f>수강생명단!$C172</f>
        <v>41330</v>
      </c>
      <c r="AY176" s="1" t="str">
        <f>수강생명단!D172</f>
        <v>이동훈</v>
      </c>
      <c r="AZ176" s="1">
        <f>IFERROR(IF(VLOOKUP($A176,'3주차'!$A$5:$D$406,3,FALSE)="","",VLOOKUP($A176,'3주차'!$A$5:$D$406,3,FALSE)),"")</f>
        <v>90</v>
      </c>
      <c r="BA176" s="1">
        <f>IFERROR(VLOOKUP($Z176,'3주차'!$A$5:$D$400,4,FALSE)," ")</f>
        <v>90</v>
      </c>
      <c r="BC176" s="1">
        <f>수강생명단!$C172</f>
        <v>41330</v>
      </c>
      <c r="BD176" s="1" t="str">
        <f>수강생명단!D172</f>
        <v>이동훈</v>
      </c>
      <c r="BE176" s="1">
        <f>IFERROR(IF(VLOOKUP($BC176,'3주차'!$F$5:$I$406,3,FALSE)="","",VLOOKUP($F176,'3주차'!$F$5:$I$406,3,FALSE)),"")</f>
        <v>90</v>
      </c>
      <c r="BF176" s="1">
        <f>IFERROR(VLOOKUP($BC176,'3주차'!$F$5:$I$400,4,FALSE)," ")</f>
        <v>100</v>
      </c>
      <c r="BH176" s="1">
        <f>수강생명단!$C172</f>
        <v>41330</v>
      </c>
      <c r="BI176" s="1" t="str">
        <f>수강생명단!D172</f>
        <v>이동훈</v>
      </c>
      <c r="BJ176" s="1">
        <f>IFERROR(IF(VLOOKUP($BH176,'3주차'!$K$5:$N$406,3,FALSE)="","",VLOOKUP($AJ176,'3주차'!$K$5:$XN$406,3,FALSE)),"")</f>
        <v>75</v>
      </c>
      <c r="BK176" s="1">
        <f>IFERROR(VLOOKUP($BH176,'3주차'!$K$5:$N$400,4,FALSE)," ")</f>
        <v>90</v>
      </c>
      <c r="BM176" s="1">
        <f>수강생명단!$C172</f>
        <v>41330</v>
      </c>
      <c r="BN176" s="1" t="str">
        <f>수강생명단!D172</f>
        <v>이동훈</v>
      </c>
      <c r="BO176" s="1">
        <f>IFERROR(IF(VLOOKUP($BM176,'3주차'!$P$5:$S$406,3,FALSE)="","",VLOOKUP($BM176,'3주차'!$P$5:$S$406,3,FALSE)),"")</f>
        <v>65</v>
      </c>
      <c r="BP176" s="1">
        <f>IFERROR(VLOOKUP($BM176,'3주차'!$P$5:$S$400,4,FALSE)," ")</f>
        <v>90</v>
      </c>
      <c r="BR176" s="1">
        <f>수강생명단!$C172</f>
        <v>41330</v>
      </c>
      <c r="BS176" s="1">
        <f>수강생명단!C172</f>
        <v>41330</v>
      </c>
      <c r="BT176" s="1">
        <f>IFERROR(IF(VLOOKUP($BS176,'3주차'!$V$5:$X$406,3,FALSE)="","",VLOOKUP($BS176,'3주차'!$V$5:$X$406,3,FALSE)),"")</f>
        <v>97</v>
      </c>
      <c r="BW176" s="1">
        <f>수강생명단!$C172</f>
        <v>41330</v>
      </c>
      <c r="BX176" s="1" t="str">
        <f>수강생명단!D172</f>
        <v>이동훈</v>
      </c>
      <c r="BY176" s="1">
        <f>IFERROR(IF(VLOOKUP($A176,'4주차'!$A$5:$D$406,3,FALSE)="","",VLOOKUP($A176,'4주차'!$A$5:$D$406,3,FALSE)),"")</f>
        <v>90</v>
      </c>
      <c r="BZ176" s="1">
        <f>IFERROR(VLOOKUP($Z176,'4주차'!$A$5:$D$400,4,FALSE)," ")</f>
        <v>70</v>
      </c>
      <c r="CB176" s="1">
        <f>수강생명단!$C172</f>
        <v>41330</v>
      </c>
      <c r="CC176" s="1" t="str">
        <f>수강생명단!D172</f>
        <v>이동훈</v>
      </c>
      <c r="CD176" s="1">
        <f>IFERROR(IF(VLOOKUP($BC176,'4주차'!$F$5:$I$406,3,FALSE)="","",VLOOKUP($F176,'4주차'!$F$5:$I$406,3,FALSE)),"")</f>
        <v>80</v>
      </c>
      <c r="CE176" s="1">
        <f>IFERROR(VLOOKUP($BC176,'4주차'!$F$5:$I$400,4,FALSE)," ")</f>
        <v>90</v>
      </c>
      <c r="CG176" s="1">
        <f>수강생명단!$C172</f>
        <v>41330</v>
      </c>
      <c r="CH176" s="1" t="str">
        <f>수강생명단!D172</f>
        <v>이동훈</v>
      </c>
      <c r="CI176" s="1">
        <f>IFERROR(IF(VLOOKUP($BH176,'4주차'!$K$5:$N$406,3,FALSE)="","",VLOOKUP($AJ176,'4주차'!$K$5:$WU$406,3,FALSE)),"")</f>
        <v>65</v>
      </c>
      <c r="CJ176" s="1">
        <f>IFERROR(VLOOKUP($BH176,'4주차'!$K$5:$N$400,4,FALSE)," ")</f>
        <v>90</v>
      </c>
      <c r="CL176" s="1">
        <f>수강생명단!$C172</f>
        <v>41330</v>
      </c>
      <c r="CM176" s="1" t="str">
        <f>수강생명단!D172</f>
        <v>이동훈</v>
      </c>
      <c r="CN176" s="1">
        <f>IFERROR(IF(VLOOKUP($BM176,'4주차'!$P$5:$S$406,3,FALSE)="","",VLOOKUP($BM176,'4주차'!$P$5:$S$406,3,FALSE)),"")</f>
        <v>75</v>
      </c>
      <c r="CO176" s="1">
        <f>IFERROR(VLOOKUP($BM176,'4주차'!$P$5:$S$400,4,FALSE)," ")</f>
        <v>100</v>
      </c>
      <c r="CQ176" s="1">
        <f>수강생명단!$C172</f>
        <v>41330</v>
      </c>
      <c r="CR176" s="1">
        <f>수강생명단!C172</f>
        <v>41330</v>
      </c>
      <c r="CS176" s="1">
        <f>IFERROR(IF(VLOOKUP($BS176,'4주차'!$V$5:$X$406,3,FALSE)="","",VLOOKUP($BS176,'4주차'!$V$5:$X$406,3,FALSE)),"")</f>
        <v>98</v>
      </c>
      <c r="CV176" s="1">
        <v>169</v>
      </c>
      <c r="CW176" s="1" t="str">
        <f>수강생명단!D172</f>
        <v>이동훈</v>
      </c>
      <c r="CX176" s="1">
        <f>IFERROR(VLOOKUP($BX176,'5주차'!$B$5:$D$400,2,FALSE),"불참")</f>
        <v>95</v>
      </c>
      <c r="CY176" s="1">
        <f>IFERROR(VLOOKUP($AY176,'5주차'!$B$5:$D$400,3,FALSE),"불참")</f>
        <v>90</v>
      </c>
      <c r="DA176" s="1">
        <v>169</v>
      </c>
      <c r="DB176" s="1" t="str">
        <f>수강생명단!D172</f>
        <v>이동훈</v>
      </c>
      <c r="DC176" s="1" t="str">
        <f>IFERROR(VLOOKUP($CC176,'5주차'!$G$5:$I$400,2,FALSE),"불참")</f>
        <v>불참</v>
      </c>
      <c r="DD176" s="1" t="str">
        <f>IFERROR(VLOOKUP($CC176,'5주차'!$G$5:$I$400,3,FALSE),"불참")</f>
        <v>불참</v>
      </c>
      <c r="DF176" s="1">
        <v>169</v>
      </c>
      <c r="DG176" s="1" t="str">
        <f>수강생명단!D172</f>
        <v>이동훈</v>
      </c>
      <c r="DH176" s="1" t="str">
        <f>IFERROR(VLOOKUP($CH176,'5주차'!$V$5:$X$400,2,FALSE),"불참")</f>
        <v>불참</v>
      </c>
      <c r="DI176" s="1" t="str">
        <f>IFERROR(VLOOKUP($BI176,'5주차'!$V$5:$X$400,3,FALSE),"불참")</f>
        <v>불참</v>
      </c>
      <c r="DK176" s="1">
        <v>169</v>
      </c>
      <c r="DL176" s="1" t="str">
        <f>수강생명단!D172</f>
        <v>이동훈</v>
      </c>
      <c r="DM176" s="1" t="str">
        <f>IFERROR(VLOOKUP($CM176,'5주차'!$AA$5:$AC$400,2,FALSE),"불참")</f>
        <v>불참</v>
      </c>
      <c r="DN176" s="1" t="str">
        <f>IFERROR(VLOOKUP($CM176,'5주차'!$AA$5:$AC$400,3,FALSE),"불참")</f>
        <v>불참</v>
      </c>
      <c r="DP176" s="1">
        <v>169</v>
      </c>
      <c r="DQ176" s="1" t="str">
        <f>수강생명단!D172</f>
        <v>이동훈</v>
      </c>
      <c r="DR176" s="1" t="str">
        <f>IFERROR(VLOOKUP(#REF!,'5주차'!$AF$5:$AH$400,2,FALSE),"불참")</f>
        <v>불참</v>
      </c>
      <c r="DS176" s="1" t="str">
        <f>IFERROR(VLOOKUP(#REF!,'5주차'!$AF$5:$AH$400,3,FALSE),"불참")</f>
        <v>불참</v>
      </c>
      <c r="DU176" s="1">
        <v>169</v>
      </c>
      <c r="DV176" s="1">
        <f>수강생명단!C172</f>
        <v>41330</v>
      </c>
      <c r="DW176" s="1" t="str">
        <f>IFERROR(VLOOKUP($DV176,'5주차'!$AK$5:$AL$400,2,FALSE),"불참")</f>
        <v>불참</v>
      </c>
      <c r="DX176" s="1" t="str">
        <f>IFERROR(VLOOKUP($DV176,'5주차'!$AK$5:$AL$400,2,FALSE),"불참")</f>
        <v>불참</v>
      </c>
    </row>
    <row r="177" spans="1:128" ht="21.95" customHeight="1" x14ac:dyDescent="0.15">
      <c r="A177" s="1">
        <f>수강생명단!$C173</f>
        <v>25024</v>
      </c>
      <c r="B177" s="1" t="str">
        <f>수강생명단!D173</f>
        <v>이민주</v>
      </c>
      <c r="C177" s="1" t="str">
        <f>IFERROR(IF(VLOOKUP($A177,'1주차'!$A$5:$D$393,3,FALSE)="","",VLOOKUP($A177,'1주차'!$A$5:$D$393,3,FALSE)),"")</f>
        <v>미수강</v>
      </c>
      <c r="D177" s="1" t="str">
        <f>IFERROR(IF(VLOOKUP($Q177,'1주차'!$A$5:$D$393,4,FALSE)="","",VLOOKUP($B177,'1주차'!$Q$5:$S$393,3,FALSE)),"")</f>
        <v/>
      </c>
      <c r="F177" s="1">
        <f>수강생명단!C173</f>
        <v>25024</v>
      </c>
      <c r="G177" s="1" t="str">
        <f>수강생명단!D173</f>
        <v>이민주</v>
      </c>
      <c r="H177" s="1" t="str">
        <f>IFERROR(IF(VLOOKUP($F177,'1주차'!$F$5:$I$393,3,FALSE)="","",VLOOKUP($F177,'1주차'!$F$5:$I$393,3,FALSE)),"")</f>
        <v>85(라)</v>
      </c>
      <c r="I177" s="1" t="str">
        <f>IFERROR(IF(VLOOKUP($Q177,'1주차'!$F$5:$I$393,3,FALSE)="","",VLOOKUP($B177,'1주차'!$Q$5:$S$393,3,FALSE)),"")</f>
        <v/>
      </c>
      <c r="K177" s="1">
        <f>수강생명단!C173</f>
        <v>25024</v>
      </c>
      <c r="L177" s="1" t="str">
        <f>수강생명단!D173</f>
        <v>이민주</v>
      </c>
      <c r="M177" s="1" t="str">
        <f>IFERROR(IF(VLOOKUP($K177,'1주차'!$K$5:$N$393,3,FALSE)="","",VLOOKUP($K177,'1주차'!$K$5:$N$393,3,FALSE)),"")</f>
        <v>85(라)</v>
      </c>
      <c r="N177" s="1" t="str">
        <f>IFERROR(IF(VLOOKUP($Q177,'1주차'!$N$5:$KQ$393,3,FALSE)="","",VLOOKUP($B177,'1주차'!$Q$5:$S$393,3,FALSE)),"")</f>
        <v/>
      </c>
      <c r="P177" s="1">
        <f>수강생명단!C173</f>
        <v>25024</v>
      </c>
      <c r="Q177" s="1" t="str">
        <f>수강생명단!D173</f>
        <v>이민주</v>
      </c>
      <c r="R177" s="1" t="str">
        <f>IFERROR(IF(VLOOKUP($P177,'1주차'!$P$5:$S$393,3,FALSE)="","",VLOOKUP($P177,'1주차'!$P$5:$S$393,3,FALSE)),"")</f>
        <v>90(라)</v>
      </c>
      <c r="S177" s="1" t="str">
        <f>IFERROR(IF(VLOOKUP($P177,'1주차'!$P$5:$S$393,4,FALSE)="","",VLOOKUP($P177,'1주차'!$P$5:$S$393,4,FALSE)),"")</f>
        <v>라이브</v>
      </c>
      <c r="U177" s="1">
        <f>수강생명단!C173</f>
        <v>25024</v>
      </c>
      <c r="V177" s="1" t="str">
        <f>수강생명단!D173</f>
        <v>이민주</v>
      </c>
      <c r="Z177" s="1">
        <f>수강생명단!$C173</f>
        <v>25024</v>
      </c>
      <c r="AA177" s="1" t="str">
        <f>수강생명단!D173</f>
        <v>이민주</v>
      </c>
      <c r="AB177" s="1" t="str">
        <f>IFERROR(IF(VLOOKUP($A177,'2주차'!$A$5:$D$406,3,FALSE)="","",VLOOKUP($A177,'2주차'!$A$5:$D$406,3,FALSE)),"")</f>
        <v/>
      </c>
      <c r="AC177" s="1" t="str">
        <f>IFERROR(VLOOKUP($Z177,'2주차'!$A$5:$D$400,4,FALSE)," ")</f>
        <v xml:space="preserve"> </v>
      </c>
      <c r="AE177" s="1">
        <f>수강생명단!$C173</f>
        <v>25024</v>
      </c>
      <c r="AF177" s="1" t="str">
        <f>수강생명단!D173</f>
        <v>이민주</v>
      </c>
      <c r="AG177" s="1" t="str">
        <f>IFERROR(IF(VLOOKUP($AE177,'2주차'!$F$5:$I$406,3,FALSE)="","",VLOOKUP($F177,'2주차'!$F$5:$I$406,3,FALSE)),"")</f>
        <v>90(라)</v>
      </c>
      <c r="AH177" s="1" t="str">
        <f>IFERROR(VLOOKUP($AE177,'2주차'!$F$5:$I$400,4,FALSE)," ")</f>
        <v>라이브</v>
      </c>
      <c r="AJ177" s="1">
        <f>수강생명단!$C173</f>
        <v>25024</v>
      </c>
      <c r="AK177" s="1" t="str">
        <f>수강생명단!D173</f>
        <v>이민주</v>
      </c>
      <c r="AL177" s="1" t="str">
        <f>IFERROR(IF(VLOOKUP($AJ177,'2주차'!$U$5:$X$406,3,FALSE)="","",VLOOKUP($F177,'2주차'!$U$5:$X$406,3,FALSE)),"")</f>
        <v>80(라)</v>
      </c>
      <c r="AM177" s="1" t="str">
        <f>IFERROR(VLOOKUP($AJ177,'2주차'!$U$5:$X$400,4,FALSE)," ")</f>
        <v>라이브</v>
      </c>
      <c r="AO177" s="1">
        <f>수강생명단!$C173</f>
        <v>25024</v>
      </c>
      <c r="AP177" s="1" t="str">
        <f>수강생명단!D173</f>
        <v>이민주</v>
      </c>
      <c r="AQ177" s="1" t="str">
        <f>IFERROR(IF(VLOOKUP($AO177,'2주차'!$Z$5:$AC$406,3,FALSE)="","",VLOOKUP($AO177,'2주차'!$Z$5:$AC$406,3,FALSE)),"")</f>
        <v>85(라)</v>
      </c>
      <c r="AR177" s="1" t="str">
        <f>IFERROR(VLOOKUP($AO177,'2주차'!$Z$5:$AC$400,4,FALSE)," ")</f>
        <v>라이브</v>
      </c>
      <c r="AT177" s="1">
        <f>수강생명단!$C173</f>
        <v>25024</v>
      </c>
      <c r="AU177" s="1">
        <f>수강생명단!C173</f>
        <v>25024</v>
      </c>
      <c r="AV177" s="1" t="str">
        <f>IFERROR(IF(VLOOKUP($AU177,'2주차'!$AF$5:$AI$406,3,FALSE)="","",VLOOKUP($AU177,'2주차'!$AF$5:$AI$406,3,FALSE)),"")</f>
        <v>93(라)</v>
      </c>
      <c r="AX177" s="1">
        <f>수강생명단!$C173</f>
        <v>25024</v>
      </c>
      <c r="AY177" s="1" t="str">
        <f>수강생명단!D173</f>
        <v>이민주</v>
      </c>
      <c r="AZ177" s="1" t="str">
        <f>IFERROR(IF(VLOOKUP($A177,'3주차'!$A$5:$D$406,3,FALSE)="","",VLOOKUP($A177,'3주차'!$A$5:$D$406,3,FALSE)),"")</f>
        <v>90(라)</v>
      </c>
      <c r="BA177" s="1" t="str">
        <f>IFERROR(VLOOKUP($Z177,'3주차'!$A$5:$D$400,4,FALSE)," ")</f>
        <v>라이브</v>
      </c>
      <c r="BC177" s="1">
        <f>수강생명단!$C173</f>
        <v>25024</v>
      </c>
      <c r="BD177" s="1" t="str">
        <f>수강생명단!D173</f>
        <v>이민주</v>
      </c>
      <c r="BE177" s="1" t="str">
        <f>IFERROR(IF(VLOOKUP($BC177,'3주차'!$F$5:$I$406,3,FALSE)="","",VLOOKUP($F177,'3주차'!$F$5:$I$406,3,FALSE)),"")</f>
        <v>90(라)</v>
      </c>
      <c r="BF177" s="1" t="str">
        <f>IFERROR(VLOOKUP($BC177,'3주차'!$F$5:$I$400,4,FALSE)," ")</f>
        <v>라이브</v>
      </c>
      <c r="BH177" s="1">
        <f>수강생명단!$C173</f>
        <v>25024</v>
      </c>
      <c r="BI177" s="1" t="str">
        <f>수강생명단!D173</f>
        <v>이민주</v>
      </c>
      <c r="BJ177" s="1" t="str">
        <f>IFERROR(IF(VLOOKUP($BH177,'3주차'!$K$5:$N$406,3,FALSE)="","",VLOOKUP($AJ177,'3주차'!$K$5:$XN$406,3,FALSE)),"")</f>
        <v>70(라)</v>
      </c>
      <c r="BK177" s="1" t="str">
        <f>IFERROR(VLOOKUP($BH177,'3주차'!$K$5:$N$400,4,FALSE)," ")</f>
        <v>라이브</v>
      </c>
      <c r="BM177" s="1">
        <f>수강생명단!$C173</f>
        <v>25024</v>
      </c>
      <c r="BN177" s="1" t="str">
        <f>수강생명단!D173</f>
        <v>이민주</v>
      </c>
      <c r="BO177" s="1" t="str">
        <f>IFERROR(IF(VLOOKUP($BM177,'3주차'!$P$5:$S$406,3,FALSE)="","",VLOOKUP($BM177,'3주차'!$P$5:$S$406,3,FALSE)),"")</f>
        <v>70(라)</v>
      </c>
      <c r="BP177" s="1" t="str">
        <f>IFERROR(VLOOKUP($BM177,'3주차'!$P$5:$S$400,4,FALSE)," ")</f>
        <v>라이브</v>
      </c>
      <c r="BR177" s="1">
        <f>수강생명단!$C173</f>
        <v>25024</v>
      </c>
      <c r="BS177" s="1">
        <f>수강생명단!C173</f>
        <v>25024</v>
      </c>
      <c r="BT177" s="1" t="str">
        <f>IFERROR(IF(VLOOKUP($BS177,'3주차'!$V$5:$X$406,3,FALSE)="","",VLOOKUP($BS177,'3주차'!$V$5:$X$406,3,FALSE)),"")</f>
        <v>94(라)</v>
      </c>
      <c r="BW177" s="1">
        <f>수강생명단!$C173</f>
        <v>25024</v>
      </c>
      <c r="BX177" s="1" t="str">
        <f>수강생명단!D173</f>
        <v>이민주</v>
      </c>
      <c r="BY177" s="1" t="str">
        <f>IFERROR(IF(VLOOKUP($A177,'4주차'!$A$5:$D$406,3,FALSE)="","",VLOOKUP($A177,'4주차'!$A$5:$D$406,3,FALSE)),"")</f>
        <v>85(라)</v>
      </c>
      <c r="BZ177" s="1" t="str">
        <f>IFERROR(VLOOKUP($Z177,'4주차'!$A$5:$D$400,4,FALSE)," ")</f>
        <v>라이브</v>
      </c>
      <c r="CB177" s="1">
        <f>수강생명단!$C173</f>
        <v>25024</v>
      </c>
      <c r="CC177" s="1" t="str">
        <f>수강생명단!D173</f>
        <v>이민주</v>
      </c>
      <c r="CD177" s="1" t="str">
        <f>IFERROR(IF(VLOOKUP($BC177,'4주차'!$F$5:$I$406,3,FALSE)="","",VLOOKUP($F177,'4주차'!$F$5:$I$406,3,FALSE)),"")</f>
        <v>80(라)</v>
      </c>
      <c r="CE177" s="1" t="str">
        <f>IFERROR(VLOOKUP($BC177,'4주차'!$F$5:$I$400,4,FALSE)," ")</f>
        <v>라이브</v>
      </c>
      <c r="CG177" s="1">
        <f>수강생명단!$C173</f>
        <v>25024</v>
      </c>
      <c r="CH177" s="1" t="str">
        <f>수강생명단!D173</f>
        <v>이민주</v>
      </c>
      <c r="CI177" s="1" t="str">
        <f>IFERROR(IF(VLOOKUP($BH177,'4주차'!$K$5:$N$406,3,FALSE)="","",VLOOKUP($AJ177,'4주차'!$K$5:$WU$406,3,FALSE)),"")</f>
        <v>75(라)</v>
      </c>
      <c r="CJ177" s="1" t="str">
        <f>IFERROR(VLOOKUP($BH177,'4주차'!$K$5:$N$400,4,FALSE)," ")</f>
        <v>라이브</v>
      </c>
      <c r="CL177" s="1">
        <f>수강생명단!$C173</f>
        <v>25024</v>
      </c>
      <c r="CM177" s="1" t="str">
        <f>수강생명단!D173</f>
        <v>이민주</v>
      </c>
      <c r="CN177" s="1" t="str">
        <f>IFERROR(IF(VLOOKUP($BM177,'4주차'!$P$5:$S$406,3,FALSE)="","",VLOOKUP($BM177,'4주차'!$P$5:$S$406,3,FALSE)),"")</f>
        <v>60(라)</v>
      </c>
      <c r="CO177" s="1" t="str">
        <f>IFERROR(VLOOKUP($BM177,'4주차'!$P$5:$S$400,4,FALSE)," ")</f>
        <v>라이브</v>
      </c>
      <c r="CQ177" s="1">
        <f>수강생명단!$C173</f>
        <v>25024</v>
      </c>
      <c r="CR177" s="1">
        <f>수강생명단!C173</f>
        <v>25024</v>
      </c>
      <c r="CS177" s="1" t="str">
        <f>IFERROR(IF(VLOOKUP($BS177,'4주차'!$V$5:$X$406,3,FALSE)="","",VLOOKUP($BS177,'4주차'!$V$5:$X$406,3,FALSE)),"")</f>
        <v>87(라)</v>
      </c>
      <c r="CV177" s="1">
        <v>170</v>
      </c>
      <c r="CW177" s="1" t="str">
        <f>수강생명단!D173</f>
        <v>이민주</v>
      </c>
      <c r="CX177" s="1" t="str">
        <f>IFERROR(VLOOKUP($BX177,'5주차'!$B$5:$D$400,2,FALSE),"불참")</f>
        <v>80(라)</v>
      </c>
      <c r="CY177" s="1" t="str">
        <f>IFERROR(VLOOKUP($AY177,'5주차'!$B$5:$D$400,3,FALSE),"불참")</f>
        <v>라이브</v>
      </c>
      <c r="DA177" s="1">
        <v>170</v>
      </c>
      <c r="DB177" s="1" t="str">
        <f>수강생명단!D173</f>
        <v>이민주</v>
      </c>
      <c r="DC177" s="1" t="str">
        <f>IFERROR(VLOOKUP($CC177,'5주차'!$G$5:$I$400,2,FALSE),"불참")</f>
        <v>불참</v>
      </c>
      <c r="DD177" s="1" t="str">
        <f>IFERROR(VLOOKUP($CC177,'5주차'!$G$5:$I$400,3,FALSE),"불참")</f>
        <v>불참</v>
      </c>
      <c r="DF177" s="1">
        <v>170</v>
      </c>
      <c r="DG177" s="1" t="str">
        <f>수강생명단!D173</f>
        <v>이민주</v>
      </c>
      <c r="DH177" s="1" t="str">
        <f>IFERROR(VLOOKUP($CH177,'5주차'!$V$5:$X$400,2,FALSE),"불참")</f>
        <v>불참</v>
      </c>
      <c r="DI177" s="1" t="str">
        <f>IFERROR(VLOOKUP($BI177,'5주차'!$V$5:$X$400,3,FALSE),"불참")</f>
        <v>불참</v>
      </c>
      <c r="DK177" s="1">
        <v>170</v>
      </c>
      <c r="DL177" s="1" t="str">
        <f>수강생명단!D173</f>
        <v>이민주</v>
      </c>
      <c r="DM177" s="1" t="str">
        <f>IFERROR(VLOOKUP($CM177,'5주차'!$AA$5:$AC$400,2,FALSE),"불참")</f>
        <v>불참</v>
      </c>
      <c r="DN177" s="1" t="str">
        <f>IFERROR(VLOOKUP($CM177,'5주차'!$AA$5:$AC$400,3,FALSE),"불참")</f>
        <v>불참</v>
      </c>
      <c r="DP177" s="1">
        <v>170</v>
      </c>
      <c r="DQ177" s="1" t="str">
        <f>수강생명단!D173</f>
        <v>이민주</v>
      </c>
      <c r="DR177" s="1" t="str">
        <f>IFERROR(VLOOKUP(#REF!,'5주차'!$AF$5:$AH$400,2,FALSE),"불참")</f>
        <v>불참</v>
      </c>
      <c r="DS177" s="1" t="str">
        <f>IFERROR(VLOOKUP(#REF!,'5주차'!$AF$5:$AH$400,3,FALSE),"불참")</f>
        <v>불참</v>
      </c>
      <c r="DU177" s="1">
        <v>170</v>
      </c>
      <c r="DV177" s="1">
        <f>수강생명단!C173</f>
        <v>25024</v>
      </c>
      <c r="DW177" s="1" t="str">
        <f>IFERROR(VLOOKUP($DV177,'5주차'!$AK$5:$AL$400,2,FALSE),"불참")</f>
        <v>불참</v>
      </c>
      <c r="DX177" s="1" t="str">
        <f>IFERROR(VLOOKUP($DV177,'5주차'!$AK$5:$AL$400,2,FALSE),"불참")</f>
        <v>불참</v>
      </c>
    </row>
    <row r="178" spans="1:128" ht="21.95" customHeight="1" x14ac:dyDescent="0.15">
      <c r="A178" s="1">
        <f>수강생명단!$C174</f>
        <v>32655</v>
      </c>
      <c r="B178" s="1" t="str">
        <f>수강생명단!D174</f>
        <v>이상민</v>
      </c>
      <c r="C178" s="1" t="str">
        <f>IFERROR(IF(VLOOKUP($A178,'1주차'!$A$5:$D$393,3,FALSE)="","",VLOOKUP($A178,'1주차'!$A$5:$D$393,3,FALSE)),"")</f>
        <v>30(라)</v>
      </c>
      <c r="D178" s="1" t="str">
        <f>IFERROR(IF(VLOOKUP($Q178,'1주차'!$A$5:$D$393,4,FALSE)="","",VLOOKUP($B178,'1주차'!$Q$5:$S$393,3,FALSE)),"")</f>
        <v/>
      </c>
      <c r="F178" s="1">
        <f>수강생명단!C174</f>
        <v>32655</v>
      </c>
      <c r="G178" s="1" t="str">
        <f>수강생명단!D174</f>
        <v>이상민</v>
      </c>
      <c r="H178" s="1" t="str">
        <f>IFERROR(IF(VLOOKUP($F178,'1주차'!$F$5:$I$393,3,FALSE)="","",VLOOKUP($F178,'1주차'!$F$5:$I$393,3,FALSE)),"")</f>
        <v>40(라)</v>
      </c>
      <c r="I178" s="1" t="str">
        <f>IFERROR(IF(VLOOKUP($Q178,'1주차'!$F$5:$I$393,3,FALSE)="","",VLOOKUP($B178,'1주차'!$Q$5:$S$393,3,FALSE)),"")</f>
        <v/>
      </c>
      <c r="K178" s="1">
        <f>수강생명단!C174</f>
        <v>32655</v>
      </c>
      <c r="L178" s="1" t="str">
        <f>수강생명단!D174</f>
        <v>이상민</v>
      </c>
      <c r="M178" s="1" t="str">
        <f>IFERROR(IF(VLOOKUP($K178,'1주차'!$K$5:$N$393,3,FALSE)="","",VLOOKUP($K178,'1주차'!$K$5:$N$393,3,FALSE)),"")</f>
        <v>35(라)</v>
      </c>
      <c r="N178" s="1" t="str">
        <f>IFERROR(IF(VLOOKUP($Q178,'1주차'!$N$5:$KQ$393,3,FALSE)="","",VLOOKUP($B178,'1주차'!$Q$5:$S$393,3,FALSE)),"")</f>
        <v/>
      </c>
      <c r="P178" s="1">
        <f>수강생명단!C174</f>
        <v>32655</v>
      </c>
      <c r="Q178" s="1" t="str">
        <f>수강생명단!D174</f>
        <v>이상민</v>
      </c>
      <c r="R178" s="1" t="str">
        <f>IFERROR(IF(VLOOKUP($P178,'1주차'!$P$5:$S$393,3,FALSE)="","",VLOOKUP($P178,'1주차'!$P$5:$S$393,3,FALSE)),"")</f>
        <v>25(라)</v>
      </c>
      <c r="S178" s="1" t="str">
        <f>IFERROR(IF(VLOOKUP($P178,'1주차'!$P$5:$S$393,4,FALSE)="","",VLOOKUP($P178,'1주차'!$P$5:$S$393,4,FALSE)),"")</f>
        <v>라이브</v>
      </c>
      <c r="U178" s="1">
        <f>수강생명단!C174</f>
        <v>32655</v>
      </c>
      <c r="V178" s="1" t="str">
        <f>수강생명단!D174</f>
        <v>이상민</v>
      </c>
      <c r="Z178" s="1">
        <f>수강생명단!$C174</f>
        <v>32655</v>
      </c>
      <c r="AA178" s="1" t="str">
        <f>수강생명단!D174</f>
        <v>이상민</v>
      </c>
      <c r="AB178" s="1" t="str">
        <f>IFERROR(IF(VLOOKUP($A178,'2주차'!$A$5:$D$406,3,FALSE)="","",VLOOKUP($A178,'2주차'!$A$5:$D$406,3,FALSE)),"")</f>
        <v>20(라)</v>
      </c>
      <c r="AC178" s="1" t="str">
        <f>IFERROR(VLOOKUP($Z178,'2주차'!$A$5:$D$400,4,FALSE)," ")</f>
        <v>라이브</v>
      </c>
      <c r="AE178" s="1">
        <f>수강생명단!$C174</f>
        <v>32655</v>
      </c>
      <c r="AF178" s="1" t="str">
        <f>수강생명단!D174</f>
        <v>이상민</v>
      </c>
      <c r="AG178" s="1" t="str">
        <f>IFERROR(IF(VLOOKUP($AE178,'2주차'!$F$5:$I$406,3,FALSE)="","",VLOOKUP($F178,'2주차'!$F$5:$I$406,3,FALSE)),"")</f>
        <v>25(라)</v>
      </c>
      <c r="AH178" s="1" t="str">
        <f>IFERROR(VLOOKUP($AE178,'2주차'!$F$5:$I$400,4,FALSE)," ")</f>
        <v>라이브</v>
      </c>
      <c r="AJ178" s="1">
        <f>수강생명단!$C174</f>
        <v>32655</v>
      </c>
      <c r="AK178" s="1" t="str">
        <f>수강생명단!D174</f>
        <v>이상민</v>
      </c>
      <c r="AL178" s="1" t="str">
        <f>IFERROR(IF(VLOOKUP($AJ178,'2주차'!$U$5:$X$406,3,FALSE)="","",VLOOKUP($F178,'2주차'!$U$5:$X$406,3,FALSE)),"")</f>
        <v>35(라)</v>
      </c>
      <c r="AM178" s="1" t="str">
        <f>IFERROR(VLOOKUP($AJ178,'2주차'!$U$5:$X$400,4,FALSE)," ")</f>
        <v>라이브</v>
      </c>
      <c r="AO178" s="1">
        <f>수강생명단!$C174</f>
        <v>32655</v>
      </c>
      <c r="AP178" s="1" t="str">
        <f>수강생명단!D174</f>
        <v>이상민</v>
      </c>
      <c r="AQ178" s="1" t="str">
        <f>IFERROR(IF(VLOOKUP($AO178,'2주차'!$Z$5:$AC$406,3,FALSE)="","",VLOOKUP($AO178,'2주차'!$Z$5:$AC$406,3,FALSE)),"")</f>
        <v>30(라)</v>
      </c>
      <c r="AR178" s="1" t="str">
        <f>IFERROR(VLOOKUP($AO178,'2주차'!$Z$5:$AC$400,4,FALSE)," ")</f>
        <v>라이브</v>
      </c>
      <c r="AT178" s="1">
        <f>수강생명단!$C174</f>
        <v>32655</v>
      </c>
      <c r="AU178" s="1">
        <f>수강생명단!C174</f>
        <v>32655</v>
      </c>
      <c r="AV178" s="1" t="str">
        <f>IFERROR(IF(VLOOKUP($AU178,'2주차'!$AF$5:$AI$406,3,FALSE)="","",VLOOKUP($AU178,'2주차'!$AF$5:$AI$406,3,FALSE)),"")</f>
        <v>46(라)</v>
      </c>
      <c r="AX178" s="1">
        <f>수강생명단!$C174</f>
        <v>32655</v>
      </c>
      <c r="AY178" s="1" t="str">
        <f>수강생명단!D174</f>
        <v>이상민</v>
      </c>
      <c r="AZ178" s="1" t="str">
        <f>IFERROR(IF(VLOOKUP($A178,'3주차'!$A$5:$D$406,3,FALSE)="","",VLOOKUP($A178,'3주차'!$A$5:$D$406,3,FALSE)),"")</f>
        <v>45(라)</v>
      </c>
      <c r="BA178" s="1" t="str">
        <f>IFERROR(VLOOKUP($Z178,'3주차'!$A$5:$D$400,4,FALSE)," ")</f>
        <v>라이브</v>
      </c>
      <c r="BC178" s="1">
        <f>수강생명단!$C174</f>
        <v>32655</v>
      </c>
      <c r="BD178" s="1" t="str">
        <f>수강생명단!D174</f>
        <v>이상민</v>
      </c>
      <c r="BE178" s="1" t="str">
        <f>IFERROR(IF(VLOOKUP($BC178,'3주차'!$F$5:$I$406,3,FALSE)="","",VLOOKUP($F178,'3주차'!$F$5:$I$406,3,FALSE)),"")</f>
        <v>35(라)</v>
      </c>
      <c r="BF178" s="1" t="str">
        <f>IFERROR(VLOOKUP($BC178,'3주차'!$F$5:$I$400,4,FALSE)," ")</f>
        <v>라이브</v>
      </c>
      <c r="BH178" s="1">
        <f>수강생명단!$C174</f>
        <v>32655</v>
      </c>
      <c r="BI178" s="1" t="str">
        <f>수강생명단!D174</f>
        <v>이상민</v>
      </c>
      <c r="BJ178" s="1" t="str">
        <f>IFERROR(IF(VLOOKUP($BH178,'3주차'!$K$5:$N$406,3,FALSE)="","",VLOOKUP($AJ178,'3주차'!$K$5:$XN$406,3,FALSE)),"")</f>
        <v>20(라)</v>
      </c>
      <c r="BK178" s="1" t="str">
        <f>IFERROR(VLOOKUP($BH178,'3주차'!$K$5:$N$400,4,FALSE)," ")</f>
        <v>라이브</v>
      </c>
      <c r="BM178" s="1">
        <f>수강생명단!$C174</f>
        <v>32655</v>
      </c>
      <c r="BN178" s="1" t="str">
        <f>수강생명단!D174</f>
        <v>이상민</v>
      </c>
      <c r="BO178" s="1" t="str">
        <f>IFERROR(IF(VLOOKUP($BM178,'3주차'!$P$5:$S$406,3,FALSE)="","",VLOOKUP($BM178,'3주차'!$P$5:$S$406,3,FALSE)),"")</f>
        <v>30(라)</v>
      </c>
      <c r="BP178" s="1" t="str">
        <f>IFERROR(VLOOKUP($BM178,'3주차'!$P$5:$S$400,4,FALSE)," ")</f>
        <v>라이브</v>
      </c>
      <c r="BR178" s="1">
        <f>수강생명단!$C174</f>
        <v>32655</v>
      </c>
      <c r="BS178" s="1">
        <f>수강생명단!C174</f>
        <v>32655</v>
      </c>
      <c r="BT178" s="1" t="str">
        <f>IFERROR(IF(VLOOKUP($BS178,'3주차'!$V$5:$X$406,3,FALSE)="","",VLOOKUP($BS178,'3주차'!$V$5:$X$406,3,FALSE)),"")</f>
        <v>43(라)</v>
      </c>
      <c r="BW178" s="1">
        <f>수강생명단!$C174</f>
        <v>32655</v>
      </c>
      <c r="BX178" s="1" t="str">
        <f>수강생명단!D174</f>
        <v>이상민</v>
      </c>
      <c r="BY178" s="1" t="str">
        <f>IFERROR(IF(VLOOKUP($A178,'4주차'!$A$5:$D$406,3,FALSE)="","",VLOOKUP($A178,'4주차'!$A$5:$D$406,3,FALSE)),"")</f>
        <v>20(라)</v>
      </c>
      <c r="BZ178" s="1" t="str">
        <f>IFERROR(VLOOKUP($Z178,'4주차'!$A$5:$D$400,4,FALSE)," ")</f>
        <v>라이브</v>
      </c>
      <c r="CB178" s="1">
        <f>수강생명단!$C174</f>
        <v>32655</v>
      </c>
      <c r="CC178" s="1" t="str">
        <f>수강생명단!D174</f>
        <v>이상민</v>
      </c>
      <c r="CD178" s="1" t="str">
        <f>IFERROR(IF(VLOOKUP($BC178,'4주차'!$F$5:$I$406,3,FALSE)="","",VLOOKUP($F178,'4주차'!$F$5:$I$406,3,FALSE)),"")</f>
        <v>25(라)</v>
      </c>
      <c r="CE178" s="1" t="str">
        <f>IFERROR(VLOOKUP($BC178,'4주차'!$F$5:$I$400,4,FALSE)," ")</f>
        <v>라이브</v>
      </c>
      <c r="CG178" s="1">
        <f>수강생명단!$C174</f>
        <v>32655</v>
      </c>
      <c r="CH178" s="1" t="str">
        <f>수강생명단!D174</f>
        <v>이상민</v>
      </c>
      <c r="CI178" s="1" t="str">
        <f>IFERROR(IF(VLOOKUP($BH178,'4주차'!$K$5:$N$406,3,FALSE)="","",VLOOKUP($AJ178,'4주차'!$K$5:$WU$406,3,FALSE)),"")</f>
        <v>20(라)</v>
      </c>
      <c r="CJ178" s="1" t="str">
        <f>IFERROR(VLOOKUP($BH178,'4주차'!$K$5:$N$400,4,FALSE)," ")</f>
        <v>라이브</v>
      </c>
      <c r="CL178" s="1">
        <f>수강생명단!$C174</f>
        <v>32655</v>
      </c>
      <c r="CM178" s="1" t="str">
        <f>수강생명단!D174</f>
        <v>이상민</v>
      </c>
      <c r="CN178" s="1" t="str">
        <f>IFERROR(IF(VLOOKUP($BM178,'4주차'!$P$5:$S$406,3,FALSE)="","",VLOOKUP($BM178,'4주차'!$P$5:$S$406,3,FALSE)),"")</f>
        <v>50(라)</v>
      </c>
      <c r="CO178" s="1" t="str">
        <f>IFERROR(VLOOKUP($BM178,'4주차'!$P$5:$S$400,4,FALSE)," ")</f>
        <v>라이브</v>
      </c>
      <c r="CQ178" s="1">
        <f>수강생명단!$C174</f>
        <v>32655</v>
      </c>
      <c r="CR178" s="1">
        <f>수강생명단!C174</f>
        <v>32655</v>
      </c>
      <c r="CS178" s="1" t="str">
        <f>IFERROR(IF(VLOOKUP($BS178,'4주차'!$V$5:$X$406,3,FALSE)="","",VLOOKUP($BS178,'4주차'!$V$5:$X$406,3,FALSE)),"")</f>
        <v>48(라)</v>
      </c>
      <c r="CV178" s="1">
        <v>171</v>
      </c>
      <c r="CW178" s="1" t="str">
        <f>수강생명단!D174</f>
        <v>이상민</v>
      </c>
      <c r="CX178" s="1" t="str">
        <f>IFERROR(VLOOKUP($BX178,'5주차'!$B$5:$D$400,2,FALSE),"불참")</f>
        <v>25(라)</v>
      </c>
      <c r="CY178" s="1" t="str">
        <f>IFERROR(VLOOKUP($AY178,'5주차'!$B$5:$D$400,3,FALSE),"불참")</f>
        <v>라이브</v>
      </c>
      <c r="DA178" s="1">
        <v>171</v>
      </c>
      <c r="DB178" s="1" t="str">
        <f>수강생명단!D174</f>
        <v>이상민</v>
      </c>
      <c r="DC178" s="1" t="str">
        <f>IFERROR(VLOOKUP($CC178,'5주차'!$G$5:$I$400,2,FALSE),"불참")</f>
        <v>불참</v>
      </c>
      <c r="DD178" s="1" t="str">
        <f>IFERROR(VLOOKUP($CC178,'5주차'!$G$5:$I$400,3,FALSE),"불참")</f>
        <v>불참</v>
      </c>
      <c r="DF178" s="1">
        <v>171</v>
      </c>
      <c r="DG178" s="1" t="str">
        <f>수강생명단!D174</f>
        <v>이상민</v>
      </c>
      <c r="DH178" s="1" t="str">
        <f>IFERROR(VLOOKUP($CH178,'5주차'!$V$5:$X$400,2,FALSE),"불참")</f>
        <v>불참</v>
      </c>
      <c r="DI178" s="1" t="str">
        <f>IFERROR(VLOOKUP($BI178,'5주차'!$V$5:$X$400,3,FALSE),"불참")</f>
        <v>불참</v>
      </c>
      <c r="DK178" s="1">
        <v>171</v>
      </c>
      <c r="DL178" s="1" t="str">
        <f>수강생명단!D174</f>
        <v>이상민</v>
      </c>
      <c r="DM178" s="1" t="str">
        <f>IFERROR(VLOOKUP($CM178,'5주차'!$AA$5:$AC$400,2,FALSE),"불참")</f>
        <v>불참</v>
      </c>
      <c r="DN178" s="1" t="str">
        <f>IFERROR(VLOOKUP($CM178,'5주차'!$AA$5:$AC$400,3,FALSE),"불참")</f>
        <v>불참</v>
      </c>
      <c r="DP178" s="1">
        <v>171</v>
      </c>
      <c r="DQ178" s="1" t="str">
        <f>수강생명단!D174</f>
        <v>이상민</v>
      </c>
      <c r="DR178" s="1" t="str">
        <f>IFERROR(VLOOKUP(#REF!,'5주차'!$AF$5:$AH$400,2,FALSE),"불참")</f>
        <v>불참</v>
      </c>
      <c r="DS178" s="1" t="str">
        <f>IFERROR(VLOOKUP(#REF!,'5주차'!$AF$5:$AH$400,3,FALSE),"불참")</f>
        <v>불참</v>
      </c>
      <c r="DU178" s="1">
        <v>171</v>
      </c>
      <c r="DV178" s="1">
        <f>수강생명단!C174</f>
        <v>32655</v>
      </c>
      <c r="DW178" s="1" t="str">
        <f>IFERROR(VLOOKUP($DV178,'5주차'!$AK$5:$AL$400,2,FALSE),"불참")</f>
        <v>불참</v>
      </c>
      <c r="DX178" s="1" t="str">
        <f>IFERROR(VLOOKUP($DV178,'5주차'!$AK$5:$AL$400,2,FALSE),"불참")</f>
        <v>불참</v>
      </c>
    </row>
    <row r="179" spans="1:128" ht="21.95" customHeight="1" x14ac:dyDescent="0.15">
      <c r="A179" s="1">
        <f>수강생명단!$C175</f>
        <v>39058</v>
      </c>
      <c r="B179" s="1" t="str">
        <f>수강생명단!D175</f>
        <v>이상훈</v>
      </c>
      <c r="C179" s="1" t="str">
        <f>IFERROR(IF(VLOOKUP($A179,'1주차'!$A$5:$D$393,3,FALSE)="","",VLOOKUP($A179,'1주차'!$A$5:$D$393,3,FALSE)),"")</f>
        <v>미수강</v>
      </c>
      <c r="D179" s="1" t="str">
        <f>IFERROR(IF(VLOOKUP($Q179,'1주차'!$A$5:$D$393,4,FALSE)="","",VLOOKUP($B179,'1주차'!$Q$5:$S$393,3,FALSE)),"")</f>
        <v/>
      </c>
      <c r="F179" s="1">
        <f>수강생명단!C175</f>
        <v>39058</v>
      </c>
      <c r="G179" s="1" t="str">
        <f>수강생명단!D175</f>
        <v>이상훈</v>
      </c>
      <c r="H179" s="1" t="str">
        <f>IFERROR(IF(VLOOKUP($F179,'1주차'!$F$5:$I$393,3,FALSE)="","",VLOOKUP($F179,'1주차'!$F$5:$I$393,3,FALSE)),"")</f>
        <v>미수강</v>
      </c>
      <c r="I179" s="1" t="str">
        <f>IFERROR(IF(VLOOKUP($Q179,'1주차'!$F$5:$I$393,3,FALSE)="","",VLOOKUP($B179,'1주차'!$Q$5:$S$393,3,FALSE)),"")</f>
        <v/>
      </c>
      <c r="K179" s="1">
        <f>수강생명단!C175</f>
        <v>39058</v>
      </c>
      <c r="L179" s="1" t="str">
        <f>수강생명단!D175</f>
        <v>이상훈</v>
      </c>
      <c r="M179" s="1" t="str">
        <f>IFERROR(IF(VLOOKUP($K179,'1주차'!$K$5:$N$393,3,FALSE)="","",VLOOKUP($K179,'1주차'!$K$5:$N$393,3,FALSE)),"")</f>
        <v>미수강</v>
      </c>
      <c r="N179" s="1" t="str">
        <f>IFERROR(IF(VLOOKUP($Q179,'1주차'!$N$5:$KQ$393,3,FALSE)="","",VLOOKUP($B179,'1주차'!$Q$5:$S$393,3,FALSE)),"")</f>
        <v/>
      </c>
      <c r="P179" s="1">
        <f>수강생명단!C175</f>
        <v>39058</v>
      </c>
      <c r="Q179" s="1" t="str">
        <f>수강생명단!D175</f>
        <v>이상훈</v>
      </c>
      <c r="R179" s="1" t="str">
        <f>IFERROR(IF(VLOOKUP($P179,'1주차'!$P$5:$S$393,3,FALSE)="","",VLOOKUP($P179,'1주차'!$P$5:$S$393,3,FALSE)),"")</f>
        <v>미수강</v>
      </c>
      <c r="S179" s="1" t="str">
        <f>IFERROR(IF(VLOOKUP($P179,'1주차'!$P$5:$S$393,4,FALSE)="","",VLOOKUP($P179,'1주차'!$P$5:$S$393,4,FALSE)),"")</f>
        <v>미수강</v>
      </c>
      <c r="U179" s="1">
        <f>수강생명단!C175</f>
        <v>39058</v>
      </c>
      <c r="V179" s="1" t="str">
        <f>수강생명단!D175</f>
        <v>이상훈</v>
      </c>
      <c r="Z179" s="1">
        <f>수강생명단!$C175</f>
        <v>39058</v>
      </c>
      <c r="AA179" s="1" t="str">
        <f>수강생명단!D175</f>
        <v>이상훈</v>
      </c>
      <c r="AB179" s="1" t="str">
        <f>IFERROR(IF(VLOOKUP($A179,'2주차'!$A$5:$D$406,3,FALSE)="","",VLOOKUP($A179,'2주차'!$A$5:$D$406,3,FALSE)),"")</f>
        <v/>
      </c>
      <c r="AC179" s="1" t="str">
        <f>IFERROR(VLOOKUP($Z179,'2주차'!$A$5:$D$400,4,FALSE)," ")</f>
        <v xml:space="preserve"> </v>
      </c>
      <c r="AE179" s="1">
        <f>수강생명단!$C175</f>
        <v>39058</v>
      </c>
      <c r="AF179" s="1" t="str">
        <f>수강생명단!D175</f>
        <v>이상훈</v>
      </c>
      <c r="AG179" s="1" t="str">
        <f>IFERROR(IF(VLOOKUP($AE179,'2주차'!$F$5:$I$406,3,FALSE)="","",VLOOKUP($F179,'2주차'!$F$5:$I$406,3,FALSE)),"")</f>
        <v>80(라)</v>
      </c>
      <c r="AH179" s="1" t="str">
        <f>IFERROR(VLOOKUP($AE179,'2주차'!$F$5:$I$400,4,FALSE)," ")</f>
        <v>라이브</v>
      </c>
      <c r="AJ179" s="1">
        <f>수강생명단!$C175</f>
        <v>39058</v>
      </c>
      <c r="AK179" s="1" t="str">
        <f>수강생명단!D175</f>
        <v>이상훈</v>
      </c>
      <c r="AL179" s="1" t="str">
        <f>IFERROR(IF(VLOOKUP($AJ179,'2주차'!$U$5:$X$406,3,FALSE)="","",VLOOKUP($F179,'2주차'!$U$5:$X$406,3,FALSE)),"")</f>
        <v/>
      </c>
      <c r="AM179" s="1" t="str">
        <f>IFERROR(VLOOKUP($AJ179,'2주차'!$U$5:$X$400,4,FALSE)," ")</f>
        <v xml:space="preserve"> </v>
      </c>
      <c r="AO179" s="1">
        <f>수강생명단!$C175</f>
        <v>39058</v>
      </c>
      <c r="AP179" s="1" t="str">
        <f>수강생명단!D175</f>
        <v>이상훈</v>
      </c>
      <c r="AQ179" s="1" t="str">
        <f>IFERROR(IF(VLOOKUP($AO179,'2주차'!$Z$5:$AC$406,3,FALSE)="","",VLOOKUP($AO179,'2주차'!$Z$5:$AC$406,3,FALSE)),"")</f>
        <v/>
      </c>
      <c r="AR179" s="1" t="str">
        <f>IFERROR(VLOOKUP($AO179,'2주차'!$Z$5:$AC$400,4,FALSE)," ")</f>
        <v xml:space="preserve"> </v>
      </c>
      <c r="AT179" s="1">
        <f>수강생명단!$C175</f>
        <v>39058</v>
      </c>
      <c r="AU179" s="1">
        <f>수강생명단!C175</f>
        <v>39058</v>
      </c>
      <c r="AV179" s="1" t="str">
        <f>IFERROR(IF(VLOOKUP($AU179,'2주차'!$AF$5:$AI$406,3,FALSE)="","",VLOOKUP($AU179,'2주차'!$AF$5:$AI$406,3,FALSE)),"")</f>
        <v/>
      </c>
      <c r="AX179" s="1">
        <f>수강생명단!$C175</f>
        <v>39058</v>
      </c>
      <c r="AY179" s="1" t="str">
        <f>수강생명단!D175</f>
        <v>이상훈</v>
      </c>
      <c r="AZ179" s="1" t="str">
        <f>IFERROR(IF(VLOOKUP($A179,'3주차'!$A$5:$D$406,3,FALSE)="","",VLOOKUP($A179,'3주차'!$A$5:$D$406,3,FALSE)),"")</f>
        <v>탈락</v>
      </c>
      <c r="BA179" s="1" t="str">
        <f>IFERROR(VLOOKUP($Z179,'3주차'!$A$5:$D$400,4,FALSE)," ")</f>
        <v>탈락</v>
      </c>
      <c r="BC179" s="1">
        <f>수강생명단!$C175</f>
        <v>39058</v>
      </c>
      <c r="BD179" s="1" t="str">
        <f>수강생명단!D175</f>
        <v>이상훈</v>
      </c>
      <c r="BE179" s="1" t="str">
        <f>IFERROR(IF(VLOOKUP($BC179,'3주차'!$F$5:$I$406,3,FALSE)="","",VLOOKUP($F179,'3주차'!$F$5:$I$406,3,FALSE)),"")</f>
        <v>탈락</v>
      </c>
      <c r="BF179" s="1" t="str">
        <f>IFERROR(VLOOKUP($BC179,'3주차'!$F$5:$I$400,4,FALSE)," ")</f>
        <v>탈락</v>
      </c>
      <c r="BH179" s="1">
        <f>수강생명단!$C175</f>
        <v>39058</v>
      </c>
      <c r="BI179" s="1" t="str">
        <f>수강생명단!D175</f>
        <v>이상훈</v>
      </c>
      <c r="BJ179" s="1" t="str">
        <f>IFERROR(IF(VLOOKUP($BH179,'3주차'!$K$5:$N$406,3,FALSE)="","",VLOOKUP($AJ179,'3주차'!$K$5:$XN$406,3,FALSE)),"")</f>
        <v>탈락</v>
      </c>
      <c r="BK179" s="1" t="str">
        <f>IFERROR(VLOOKUP($BH179,'3주차'!$K$5:$N$400,4,FALSE)," ")</f>
        <v>탈락</v>
      </c>
      <c r="BM179" s="1">
        <f>수강생명단!$C175</f>
        <v>39058</v>
      </c>
      <c r="BN179" s="1" t="str">
        <f>수강생명단!D175</f>
        <v>이상훈</v>
      </c>
      <c r="BO179" s="1" t="str">
        <f>IFERROR(IF(VLOOKUP($BM179,'3주차'!$P$5:$S$406,3,FALSE)="","",VLOOKUP($BM179,'3주차'!$P$5:$S$406,3,FALSE)),"")</f>
        <v>탈락</v>
      </c>
      <c r="BP179" s="1" t="str">
        <f>IFERROR(VLOOKUP($BM179,'3주차'!$P$5:$S$400,4,FALSE)," ")</f>
        <v>탈락</v>
      </c>
      <c r="BR179" s="1">
        <f>수강생명단!$C175</f>
        <v>39058</v>
      </c>
      <c r="BS179" s="1">
        <f>수강생명단!C175</f>
        <v>39058</v>
      </c>
      <c r="BT179" s="1" t="str">
        <f>IFERROR(IF(VLOOKUP($BS179,'3주차'!$V$5:$X$406,3,FALSE)="","",VLOOKUP($BS179,'3주차'!$V$5:$X$406,3,FALSE)),"")</f>
        <v>탈락</v>
      </c>
      <c r="BW179" s="1">
        <f>수강생명단!$C175</f>
        <v>39058</v>
      </c>
      <c r="BX179" s="1" t="str">
        <f>수강생명단!D175</f>
        <v>이상훈</v>
      </c>
      <c r="BY179" s="1" t="str">
        <f>IFERROR(IF(VLOOKUP($A179,'4주차'!$A$5:$D$406,3,FALSE)="","",VLOOKUP($A179,'4주차'!$A$5:$D$406,3,FALSE)),"")</f>
        <v>탈락</v>
      </c>
      <c r="BZ179" s="1" t="str">
        <f>IFERROR(VLOOKUP($Z179,'4주차'!$A$5:$D$400,4,FALSE)," ")</f>
        <v>탈락</v>
      </c>
      <c r="CB179" s="1">
        <f>수강생명단!$C175</f>
        <v>39058</v>
      </c>
      <c r="CC179" s="1" t="str">
        <f>수강생명단!D175</f>
        <v>이상훈</v>
      </c>
      <c r="CD179" s="1" t="str">
        <f>IFERROR(IF(VLOOKUP($BC179,'4주차'!$F$5:$I$406,3,FALSE)="","",VLOOKUP($F179,'4주차'!$F$5:$I$406,3,FALSE)),"")</f>
        <v>탈락</v>
      </c>
      <c r="CE179" s="1" t="str">
        <f>IFERROR(VLOOKUP($BC179,'4주차'!$F$5:$I$400,4,FALSE)," ")</f>
        <v>탈락</v>
      </c>
      <c r="CG179" s="1">
        <f>수강생명단!$C175</f>
        <v>39058</v>
      </c>
      <c r="CH179" s="1" t="str">
        <f>수강생명단!D175</f>
        <v>이상훈</v>
      </c>
      <c r="CI179" s="1" t="str">
        <f>IFERROR(IF(VLOOKUP($BH179,'4주차'!$K$5:$N$406,3,FALSE)="","",VLOOKUP($AJ179,'4주차'!$K$5:$WU$406,3,FALSE)),"")</f>
        <v>탈락</v>
      </c>
      <c r="CJ179" s="1" t="str">
        <f>IFERROR(VLOOKUP($BH179,'4주차'!$K$5:$N$400,4,FALSE)," ")</f>
        <v>탈락</v>
      </c>
      <c r="CL179" s="1">
        <f>수강생명단!$C175</f>
        <v>39058</v>
      </c>
      <c r="CM179" s="1" t="str">
        <f>수강생명단!D175</f>
        <v>이상훈</v>
      </c>
      <c r="CN179" s="1" t="str">
        <f>IFERROR(IF(VLOOKUP($BM179,'4주차'!$P$5:$S$406,3,FALSE)="","",VLOOKUP($BM179,'4주차'!$P$5:$S$406,3,FALSE)),"")</f>
        <v>탈락</v>
      </c>
      <c r="CO179" s="1" t="str">
        <f>IFERROR(VLOOKUP($BM179,'4주차'!$P$5:$S$400,4,FALSE)," ")</f>
        <v>탈락</v>
      </c>
      <c r="CQ179" s="1">
        <f>수강생명단!$C175</f>
        <v>39058</v>
      </c>
      <c r="CR179" s="1">
        <f>수강생명단!C175</f>
        <v>39058</v>
      </c>
      <c r="CS179" s="1" t="str">
        <f>IFERROR(IF(VLOOKUP($BS179,'4주차'!$V$5:$X$406,3,FALSE)="","",VLOOKUP($BS179,'4주차'!$V$5:$X$406,3,FALSE)),"")</f>
        <v>탈락</v>
      </c>
      <c r="CV179" s="1">
        <v>172</v>
      </c>
      <c r="CW179" s="1" t="str">
        <f>수강생명단!D175</f>
        <v>이상훈</v>
      </c>
      <c r="CX179" s="1" t="str">
        <f>IFERROR(VLOOKUP($BX179,'5주차'!$B$5:$D$400,2,FALSE),"불참")</f>
        <v>불참</v>
      </c>
      <c r="CY179" s="1" t="str">
        <f>IFERROR(VLOOKUP($AY179,'5주차'!$B$5:$D$400,3,FALSE),"불참")</f>
        <v>불참</v>
      </c>
      <c r="DA179" s="1">
        <v>172</v>
      </c>
      <c r="DB179" s="1" t="str">
        <f>수강생명단!D175</f>
        <v>이상훈</v>
      </c>
      <c r="DC179" s="1" t="str">
        <f>IFERROR(VLOOKUP($CC179,'5주차'!$G$5:$I$400,2,FALSE),"불참")</f>
        <v>불참</v>
      </c>
      <c r="DD179" s="1" t="str">
        <f>IFERROR(VLOOKUP($CC179,'5주차'!$G$5:$I$400,3,FALSE),"불참")</f>
        <v>불참</v>
      </c>
      <c r="DF179" s="1">
        <v>172</v>
      </c>
      <c r="DG179" s="1" t="str">
        <f>수강생명단!D175</f>
        <v>이상훈</v>
      </c>
      <c r="DH179" s="1" t="str">
        <f>IFERROR(VLOOKUP($CH179,'5주차'!$V$5:$X$400,2,FALSE),"불참")</f>
        <v>불참</v>
      </c>
      <c r="DI179" s="1" t="str">
        <f>IFERROR(VLOOKUP($BI179,'5주차'!$V$5:$X$400,3,FALSE),"불참")</f>
        <v>불참</v>
      </c>
      <c r="DK179" s="1">
        <v>172</v>
      </c>
      <c r="DL179" s="1" t="str">
        <f>수강생명단!D175</f>
        <v>이상훈</v>
      </c>
      <c r="DM179" s="1" t="str">
        <f>IFERROR(VLOOKUP($CM179,'5주차'!$AA$5:$AC$400,2,FALSE),"불참")</f>
        <v>불참</v>
      </c>
      <c r="DN179" s="1" t="str">
        <f>IFERROR(VLOOKUP($CM179,'5주차'!$AA$5:$AC$400,3,FALSE),"불참")</f>
        <v>불참</v>
      </c>
      <c r="DP179" s="1">
        <v>172</v>
      </c>
      <c r="DQ179" s="1" t="str">
        <f>수강생명단!D175</f>
        <v>이상훈</v>
      </c>
      <c r="DR179" s="1" t="str">
        <f>IFERROR(VLOOKUP(#REF!,'5주차'!$AF$5:$AH$400,2,FALSE),"불참")</f>
        <v>불참</v>
      </c>
      <c r="DS179" s="1" t="str">
        <f>IFERROR(VLOOKUP(#REF!,'5주차'!$AF$5:$AH$400,3,FALSE),"불참")</f>
        <v>불참</v>
      </c>
      <c r="DU179" s="1">
        <v>172</v>
      </c>
      <c r="DV179" s="1">
        <f>수강생명단!C175</f>
        <v>39058</v>
      </c>
      <c r="DW179" s="1" t="str">
        <f>IFERROR(VLOOKUP($DV179,'5주차'!$AK$5:$AL$400,2,FALSE),"불참")</f>
        <v>불참</v>
      </c>
      <c r="DX179" s="1" t="str">
        <f>IFERROR(VLOOKUP($DV179,'5주차'!$AK$5:$AL$400,2,FALSE),"불참")</f>
        <v>불참</v>
      </c>
    </row>
    <row r="180" spans="1:128" ht="21.95" customHeight="1" x14ac:dyDescent="0.15">
      <c r="A180" s="1">
        <f>수강생명단!$C176</f>
        <v>32656</v>
      </c>
      <c r="B180" s="1" t="str">
        <f>수강생명단!D176</f>
        <v>이서빈</v>
      </c>
      <c r="C180" s="1">
        <f>IFERROR(IF(VLOOKUP($A180,'1주차'!$A$5:$D$393,3,FALSE)="","",VLOOKUP($A180,'1주차'!$A$5:$D$393,3,FALSE)),"")</f>
        <v>60</v>
      </c>
      <c r="D180" s="1" t="str">
        <f>IFERROR(IF(VLOOKUP($Q180,'1주차'!$A$5:$D$393,4,FALSE)="","",VLOOKUP($B180,'1주차'!$Q$5:$S$393,3,FALSE)),"")</f>
        <v/>
      </c>
      <c r="F180" s="1">
        <f>수강생명단!C176</f>
        <v>32656</v>
      </c>
      <c r="G180" s="1" t="str">
        <f>수강생명단!D176</f>
        <v>이서빈</v>
      </c>
      <c r="H180" s="1">
        <f>IFERROR(IF(VLOOKUP($F180,'1주차'!$F$5:$I$393,3,FALSE)="","",VLOOKUP($F180,'1주차'!$F$5:$I$393,3,FALSE)),"")</f>
        <v>100</v>
      </c>
      <c r="I180" s="1" t="str">
        <f>IFERROR(IF(VLOOKUP($Q180,'1주차'!$F$5:$I$393,3,FALSE)="","",VLOOKUP($B180,'1주차'!$Q$5:$S$393,3,FALSE)),"")</f>
        <v/>
      </c>
      <c r="K180" s="1">
        <f>수강생명단!C176</f>
        <v>32656</v>
      </c>
      <c r="L180" s="1" t="str">
        <f>수강생명단!D176</f>
        <v>이서빈</v>
      </c>
      <c r="M180" s="1">
        <f>IFERROR(IF(VLOOKUP($K180,'1주차'!$K$5:$N$393,3,FALSE)="","",VLOOKUP($K180,'1주차'!$K$5:$N$393,3,FALSE)),"")</f>
        <v>100</v>
      </c>
      <c r="N180" s="1" t="str">
        <f>IFERROR(IF(VLOOKUP($Q180,'1주차'!$N$5:$KQ$393,3,FALSE)="","",VLOOKUP($B180,'1주차'!$Q$5:$S$393,3,FALSE)),"")</f>
        <v/>
      </c>
      <c r="P180" s="1">
        <f>수강생명단!C176</f>
        <v>32656</v>
      </c>
      <c r="Q180" s="1" t="str">
        <f>수강생명단!D176</f>
        <v>이서빈</v>
      </c>
      <c r="R180" s="1">
        <f>IFERROR(IF(VLOOKUP($P180,'1주차'!$P$5:$S$393,3,FALSE)="","",VLOOKUP($P180,'1주차'!$P$5:$S$393,3,FALSE)),"")</f>
        <v>80</v>
      </c>
      <c r="S180" s="1">
        <f>IFERROR(IF(VLOOKUP($P180,'1주차'!$P$5:$S$393,4,FALSE)="","",VLOOKUP($P180,'1주차'!$P$5:$S$393,4,FALSE)),"")</f>
        <v>100</v>
      </c>
      <c r="U180" s="1">
        <f>수강생명단!C176</f>
        <v>32656</v>
      </c>
      <c r="V180" s="1" t="str">
        <f>수강생명단!D176</f>
        <v>이서빈</v>
      </c>
      <c r="Z180" s="1">
        <f>수강생명단!$C176</f>
        <v>32656</v>
      </c>
      <c r="AA180" s="1" t="str">
        <f>수강생명단!D176</f>
        <v>이서빈</v>
      </c>
      <c r="AB180" s="1">
        <f>IFERROR(IF(VLOOKUP($A180,'2주차'!$A$5:$D$406,3,FALSE)="","",VLOOKUP($A180,'2주차'!$A$5:$D$406,3,FALSE)),"")</f>
        <v>85</v>
      </c>
      <c r="AC180" s="1">
        <f>IFERROR(VLOOKUP($Z180,'2주차'!$A$5:$D$400,4,FALSE)," ")</f>
        <v>90</v>
      </c>
      <c r="AE180" s="1">
        <f>수강생명단!$C176</f>
        <v>32656</v>
      </c>
      <c r="AF180" s="1" t="str">
        <f>수강생명단!D176</f>
        <v>이서빈</v>
      </c>
      <c r="AG180" s="1">
        <f>IFERROR(IF(VLOOKUP($AE180,'2주차'!$F$5:$I$406,3,FALSE)="","",VLOOKUP($F180,'2주차'!$F$5:$I$406,3,FALSE)),"")</f>
        <v>70</v>
      </c>
      <c r="AH180" s="1">
        <f>IFERROR(VLOOKUP($AE180,'2주차'!$F$5:$I$400,4,FALSE)," ")</f>
        <v>90</v>
      </c>
      <c r="AJ180" s="1">
        <f>수강생명단!$C176</f>
        <v>32656</v>
      </c>
      <c r="AK180" s="1" t="str">
        <f>수강생명단!D176</f>
        <v>이서빈</v>
      </c>
      <c r="AL180" s="1">
        <f>IFERROR(IF(VLOOKUP($AJ180,'2주차'!$U$5:$X$406,3,FALSE)="","",VLOOKUP($F180,'2주차'!$U$5:$X$406,3,FALSE)),"")</f>
        <v>60</v>
      </c>
      <c r="AM180" s="1">
        <f>IFERROR(VLOOKUP($AJ180,'2주차'!$U$5:$X$400,4,FALSE)," ")</f>
        <v>90</v>
      </c>
      <c r="AO180" s="1">
        <f>수강생명단!$C176</f>
        <v>32656</v>
      </c>
      <c r="AP180" s="1" t="str">
        <f>수강생명단!D176</f>
        <v>이서빈</v>
      </c>
      <c r="AQ180" s="1">
        <f>IFERROR(IF(VLOOKUP($AO180,'2주차'!$Z$5:$AC$406,3,FALSE)="","",VLOOKUP($AO180,'2주차'!$Z$5:$AC$406,3,FALSE)),"")</f>
        <v>70</v>
      </c>
      <c r="AR180" s="1">
        <f>IFERROR(VLOOKUP($AO180,'2주차'!$Z$5:$AC$400,4,FALSE)," ")</f>
        <v>80</v>
      </c>
      <c r="AT180" s="1">
        <f>수강생명단!$C176</f>
        <v>32656</v>
      </c>
      <c r="AU180" s="1">
        <f>수강생명단!C176</f>
        <v>32656</v>
      </c>
      <c r="AV180" s="1">
        <f>IFERROR(IF(VLOOKUP($AU180,'2주차'!$AF$5:$AI$406,3,FALSE)="","",VLOOKUP($AU180,'2주차'!$AF$5:$AI$406,3,FALSE)),"")</f>
        <v>97</v>
      </c>
      <c r="AX180" s="1">
        <f>수강생명단!$C176</f>
        <v>32656</v>
      </c>
      <c r="AY180" s="1" t="str">
        <f>수강생명단!D176</f>
        <v>이서빈</v>
      </c>
      <c r="AZ180" s="1">
        <f>IFERROR(IF(VLOOKUP($A180,'3주차'!$A$5:$D$406,3,FALSE)="","",VLOOKUP($A180,'3주차'!$A$5:$D$406,3,FALSE)),"")</f>
        <v>60</v>
      </c>
      <c r="BA180" s="1">
        <f>IFERROR(VLOOKUP($Z180,'3주차'!$A$5:$D$400,4,FALSE)," ")</f>
        <v>90</v>
      </c>
      <c r="BC180" s="1">
        <f>수강생명단!$C176</f>
        <v>32656</v>
      </c>
      <c r="BD180" s="1" t="str">
        <f>수강생명단!D176</f>
        <v>이서빈</v>
      </c>
      <c r="BE180" s="1">
        <f>IFERROR(IF(VLOOKUP($BC180,'3주차'!$F$5:$I$406,3,FALSE)="","",VLOOKUP($F180,'3주차'!$F$5:$I$406,3,FALSE)),"")</f>
        <v>90</v>
      </c>
      <c r="BF180" s="1">
        <f>IFERROR(VLOOKUP($BC180,'3주차'!$F$5:$I$400,4,FALSE)," ")</f>
        <v>80</v>
      </c>
      <c r="BH180" s="1">
        <f>수강생명단!$C176</f>
        <v>32656</v>
      </c>
      <c r="BI180" s="1" t="str">
        <f>수강생명단!D176</f>
        <v>이서빈</v>
      </c>
      <c r="BJ180" s="1">
        <f>IFERROR(IF(VLOOKUP($BH180,'3주차'!$K$5:$N$406,3,FALSE)="","",VLOOKUP($AJ180,'3주차'!$K$5:$XN$406,3,FALSE)),"")</f>
        <v>85</v>
      </c>
      <c r="BK180" s="1">
        <f>IFERROR(VLOOKUP($BH180,'3주차'!$K$5:$N$400,4,FALSE)," ")</f>
        <v>90</v>
      </c>
      <c r="BM180" s="1">
        <f>수강생명단!$C176</f>
        <v>32656</v>
      </c>
      <c r="BN180" s="1" t="str">
        <f>수강생명단!D176</f>
        <v>이서빈</v>
      </c>
      <c r="BO180" s="1">
        <f>IFERROR(IF(VLOOKUP($BM180,'3주차'!$P$5:$S$406,3,FALSE)="","",VLOOKUP($BM180,'3주차'!$P$5:$S$406,3,FALSE)),"")</f>
        <v>60</v>
      </c>
      <c r="BP180" s="1">
        <f>IFERROR(VLOOKUP($BM180,'3주차'!$P$5:$S$400,4,FALSE)," ")</f>
        <v>80</v>
      </c>
      <c r="BR180" s="1">
        <f>수강생명단!$C176</f>
        <v>32656</v>
      </c>
      <c r="BS180" s="1">
        <f>수강생명단!C176</f>
        <v>32656</v>
      </c>
      <c r="BT180" s="1" t="str">
        <f>IFERROR(IF(VLOOKUP($BS180,'3주차'!$V$5:$X$406,3,FALSE)="","",VLOOKUP($BS180,'3주차'!$V$5:$X$406,3,FALSE)),"")</f>
        <v>86(라)</v>
      </c>
      <c r="BW180" s="1">
        <f>수강생명단!$C176</f>
        <v>32656</v>
      </c>
      <c r="BX180" s="1" t="str">
        <f>수강생명단!D176</f>
        <v>이서빈</v>
      </c>
      <c r="BY180" s="1">
        <f>IFERROR(IF(VLOOKUP($A180,'4주차'!$A$5:$D$406,3,FALSE)="","",VLOOKUP($A180,'4주차'!$A$5:$D$406,3,FALSE)),"")</f>
        <v>70</v>
      </c>
      <c r="BZ180" s="1">
        <f>IFERROR(VLOOKUP($Z180,'4주차'!$A$5:$D$400,4,FALSE)," ")</f>
        <v>60</v>
      </c>
      <c r="CB180" s="1">
        <f>수강생명단!$C176</f>
        <v>32656</v>
      </c>
      <c r="CC180" s="1" t="str">
        <f>수강생명단!D176</f>
        <v>이서빈</v>
      </c>
      <c r="CD180" s="1">
        <f>IFERROR(IF(VLOOKUP($BC180,'4주차'!$F$5:$I$406,3,FALSE)="","",VLOOKUP($F180,'4주차'!$F$5:$I$406,3,FALSE)),"")</f>
        <v>70</v>
      </c>
      <c r="CE180" s="1">
        <f>IFERROR(VLOOKUP($BC180,'4주차'!$F$5:$I$400,4,FALSE)," ")</f>
        <v>70</v>
      </c>
      <c r="CG180" s="1">
        <f>수강생명단!$C176</f>
        <v>32656</v>
      </c>
      <c r="CH180" s="1" t="str">
        <f>수강생명단!D176</f>
        <v>이서빈</v>
      </c>
      <c r="CI180" s="1">
        <f>IFERROR(IF(VLOOKUP($BH180,'4주차'!$K$5:$N$406,3,FALSE)="","",VLOOKUP($AJ180,'4주차'!$K$5:$WU$406,3,FALSE)),"")</f>
        <v>65</v>
      </c>
      <c r="CJ180" s="1">
        <f>IFERROR(VLOOKUP($BH180,'4주차'!$K$5:$N$400,4,FALSE)," ")</f>
        <v>80</v>
      </c>
      <c r="CL180" s="1">
        <f>수강생명단!$C176</f>
        <v>32656</v>
      </c>
      <c r="CM180" s="1" t="str">
        <f>수강생명단!D176</f>
        <v>이서빈</v>
      </c>
      <c r="CN180" s="1">
        <f>IFERROR(IF(VLOOKUP($BM180,'4주차'!$P$5:$S$406,3,FALSE)="","",VLOOKUP($BM180,'4주차'!$P$5:$S$406,3,FALSE)),"")</f>
        <v>60</v>
      </c>
      <c r="CO180" s="1">
        <f>IFERROR(VLOOKUP($BM180,'4주차'!$P$5:$S$400,4,FALSE)," ")</f>
        <v>40</v>
      </c>
      <c r="CQ180" s="1">
        <f>수강생명단!$C176</f>
        <v>32656</v>
      </c>
      <c r="CR180" s="1">
        <f>수강생명단!C176</f>
        <v>32656</v>
      </c>
      <c r="CS180" s="1">
        <f>IFERROR(IF(VLOOKUP($BS180,'4주차'!$V$5:$X$406,3,FALSE)="","",VLOOKUP($BS180,'4주차'!$V$5:$X$406,3,FALSE)),"")</f>
        <v>89</v>
      </c>
      <c r="CV180" s="1">
        <v>173</v>
      </c>
      <c r="CW180" s="1" t="str">
        <f>수강생명단!D176</f>
        <v>이서빈</v>
      </c>
      <c r="CX180" s="1">
        <f>IFERROR(VLOOKUP($BX180,'5주차'!$B$5:$D$400,2,FALSE),"불참")</f>
        <v>60</v>
      </c>
      <c r="CY180" s="1">
        <f>IFERROR(VLOOKUP($AY180,'5주차'!$B$5:$D$400,3,FALSE),"불참")</f>
        <v>90</v>
      </c>
      <c r="DA180" s="1">
        <v>173</v>
      </c>
      <c r="DB180" s="1" t="str">
        <f>수강생명단!D176</f>
        <v>이서빈</v>
      </c>
      <c r="DC180" s="1" t="str">
        <f>IFERROR(VLOOKUP($CC180,'5주차'!$G$5:$I$400,2,FALSE),"불참")</f>
        <v>불참</v>
      </c>
      <c r="DD180" s="1" t="str">
        <f>IFERROR(VLOOKUP($CC180,'5주차'!$G$5:$I$400,3,FALSE),"불참")</f>
        <v>불참</v>
      </c>
      <c r="DF180" s="1">
        <v>173</v>
      </c>
      <c r="DG180" s="1" t="str">
        <f>수강생명단!D176</f>
        <v>이서빈</v>
      </c>
      <c r="DH180" s="1" t="str">
        <f>IFERROR(VLOOKUP($CH180,'5주차'!$V$5:$X$400,2,FALSE),"불참")</f>
        <v>불참</v>
      </c>
      <c r="DI180" s="1" t="str">
        <f>IFERROR(VLOOKUP($BI180,'5주차'!$V$5:$X$400,3,FALSE),"불참")</f>
        <v>불참</v>
      </c>
      <c r="DK180" s="1">
        <v>173</v>
      </c>
      <c r="DL180" s="1" t="str">
        <f>수강생명단!D176</f>
        <v>이서빈</v>
      </c>
      <c r="DM180" s="1" t="str">
        <f>IFERROR(VLOOKUP($CM180,'5주차'!$AA$5:$AC$400,2,FALSE),"불참")</f>
        <v>불참</v>
      </c>
      <c r="DN180" s="1" t="str">
        <f>IFERROR(VLOOKUP($CM180,'5주차'!$AA$5:$AC$400,3,FALSE),"불참")</f>
        <v>불참</v>
      </c>
      <c r="DP180" s="1">
        <v>173</v>
      </c>
      <c r="DQ180" s="1" t="str">
        <f>수강생명단!D176</f>
        <v>이서빈</v>
      </c>
      <c r="DR180" s="1" t="str">
        <f>IFERROR(VLOOKUP(#REF!,'5주차'!$AF$5:$AH$400,2,FALSE),"불참")</f>
        <v>불참</v>
      </c>
      <c r="DS180" s="1" t="str">
        <f>IFERROR(VLOOKUP(#REF!,'5주차'!$AF$5:$AH$400,3,FALSE),"불참")</f>
        <v>불참</v>
      </c>
      <c r="DU180" s="1">
        <v>173</v>
      </c>
      <c r="DV180" s="1">
        <f>수강생명단!C176</f>
        <v>32656</v>
      </c>
      <c r="DW180" s="1" t="str">
        <f>IFERROR(VLOOKUP($DV180,'5주차'!$AK$5:$AL$400,2,FALSE),"불참")</f>
        <v>불참</v>
      </c>
      <c r="DX180" s="1" t="str">
        <f>IFERROR(VLOOKUP($DV180,'5주차'!$AK$5:$AL$400,2,FALSE),"불참")</f>
        <v>불참</v>
      </c>
    </row>
    <row r="181" spans="1:128" ht="21.95" customHeight="1" x14ac:dyDescent="0.15">
      <c r="A181" s="1">
        <f>수강생명단!$C177</f>
        <v>25343</v>
      </c>
      <c r="B181" s="1" t="str">
        <f>수강생명단!D177</f>
        <v>이소정</v>
      </c>
      <c r="C181" s="1" t="str">
        <f>IFERROR(IF(VLOOKUP($A181,'1주차'!$A$5:$D$393,3,FALSE)="","",VLOOKUP($A181,'1주차'!$A$5:$D$393,3,FALSE)),"")</f>
        <v>미수강</v>
      </c>
      <c r="D181" s="1" t="str">
        <f>IFERROR(IF(VLOOKUP($Q181,'1주차'!$A$5:$D$393,4,FALSE)="","",VLOOKUP($B181,'1주차'!$Q$5:$S$393,3,FALSE)),"")</f>
        <v/>
      </c>
      <c r="F181" s="1">
        <f>수강생명단!C177</f>
        <v>25343</v>
      </c>
      <c r="G181" s="1" t="str">
        <f>수강생명단!D177</f>
        <v>이소정</v>
      </c>
      <c r="H181" s="1">
        <f>IFERROR(IF(VLOOKUP($F181,'1주차'!$F$5:$I$393,3,FALSE)="","",VLOOKUP($F181,'1주차'!$F$5:$I$393,3,FALSE)),"")</f>
        <v>100</v>
      </c>
      <c r="I181" s="1" t="str">
        <f>IFERROR(IF(VLOOKUP($Q181,'1주차'!$F$5:$I$393,3,FALSE)="","",VLOOKUP($B181,'1주차'!$Q$5:$S$393,3,FALSE)),"")</f>
        <v/>
      </c>
      <c r="K181" s="1">
        <f>수강생명단!C177</f>
        <v>25343</v>
      </c>
      <c r="L181" s="1" t="str">
        <f>수강생명단!D177</f>
        <v>이소정</v>
      </c>
      <c r="M181" s="1">
        <f>IFERROR(IF(VLOOKUP($K181,'1주차'!$K$5:$N$393,3,FALSE)="","",VLOOKUP($K181,'1주차'!$K$5:$N$393,3,FALSE)),"")</f>
        <v>90</v>
      </c>
      <c r="N181" s="1" t="str">
        <f>IFERROR(IF(VLOOKUP($Q181,'1주차'!$N$5:$KQ$393,3,FALSE)="","",VLOOKUP($B181,'1주차'!$Q$5:$S$393,3,FALSE)),"")</f>
        <v/>
      </c>
      <c r="P181" s="1">
        <f>수강생명단!C177</f>
        <v>25343</v>
      </c>
      <c r="Q181" s="1" t="str">
        <f>수강생명단!D177</f>
        <v>이소정</v>
      </c>
      <c r="R181" s="1" t="str">
        <f>IFERROR(IF(VLOOKUP($P181,'1주차'!$P$5:$S$393,3,FALSE)="","",VLOOKUP($P181,'1주차'!$P$5:$S$393,3,FALSE)),"")</f>
        <v/>
      </c>
      <c r="S181" s="1" t="str">
        <f>IFERROR(IF(VLOOKUP($P181,'1주차'!$P$5:$S$393,4,FALSE)="","",VLOOKUP($P181,'1주차'!$P$5:$S$393,4,FALSE)),"")</f>
        <v/>
      </c>
      <c r="U181" s="1">
        <f>수강생명단!C177</f>
        <v>25343</v>
      </c>
      <c r="V181" s="1" t="str">
        <f>수강생명단!D177</f>
        <v>이소정</v>
      </c>
      <c r="Z181" s="1">
        <f>수강생명단!$C177</f>
        <v>25343</v>
      </c>
      <c r="AA181" s="1" t="str">
        <f>수강생명단!D177</f>
        <v>이소정</v>
      </c>
      <c r="AB181" s="1" t="str">
        <f>IFERROR(IF(VLOOKUP($A181,'2주차'!$A$5:$D$406,3,FALSE)="","",VLOOKUP($A181,'2주차'!$A$5:$D$406,3,FALSE)),"")</f>
        <v/>
      </c>
      <c r="AC181" s="1" t="str">
        <f>IFERROR(VLOOKUP($Z181,'2주차'!$A$5:$D$400,4,FALSE)," ")</f>
        <v xml:space="preserve"> </v>
      </c>
      <c r="AE181" s="1">
        <f>수강생명단!$C177</f>
        <v>25343</v>
      </c>
      <c r="AF181" s="1" t="str">
        <f>수강생명단!D177</f>
        <v>이소정</v>
      </c>
      <c r="AG181" s="1">
        <f>IFERROR(IF(VLOOKUP($AE181,'2주차'!$F$5:$I$406,3,FALSE)="","",VLOOKUP($F181,'2주차'!$F$5:$I$406,3,FALSE)),"")</f>
        <v>90</v>
      </c>
      <c r="AH181" s="1">
        <f>IFERROR(VLOOKUP($AE181,'2주차'!$F$5:$I$400,4,FALSE)," ")</f>
        <v>90</v>
      </c>
      <c r="AJ181" s="1">
        <f>수강생명단!$C177</f>
        <v>25343</v>
      </c>
      <c r="AK181" s="1" t="str">
        <f>수강생명단!D177</f>
        <v>이소정</v>
      </c>
      <c r="AL181" s="1" t="str">
        <f>IFERROR(IF(VLOOKUP($AJ181,'2주차'!$U$5:$X$406,3,FALSE)="","",VLOOKUP($F181,'2주차'!$U$5:$X$406,3,FALSE)),"")</f>
        <v>95(라)</v>
      </c>
      <c r="AM181" s="1" t="str">
        <f>IFERROR(VLOOKUP($AJ181,'2주차'!$U$5:$X$400,4,FALSE)," ")</f>
        <v>라이브</v>
      </c>
      <c r="AO181" s="1">
        <f>수강생명단!$C177</f>
        <v>25343</v>
      </c>
      <c r="AP181" s="1" t="str">
        <f>수강생명단!D177</f>
        <v>이소정</v>
      </c>
      <c r="AQ181" s="1">
        <f>IFERROR(IF(VLOOKUP($AO181,'2주차'!$Z$5:$AC$406,3,FALSE)="","",VLOOKUP($AO181,'2주차'!$Z$5:$AC$406,3,FALSE)),"")</f>
        <v>95</v>
      </c>
      <c r="AR181" s="1">
        <f>IFERROR(VLOOKUP($AO181,'2주차'!$Z$5:$AC$400,4,FALSE)," ")</f>
        <v>70</v>
      </c>
      <c r="AT181" s="1">
        <f>수강생명단!$C177</f>
        <v>25343</v>
      </c>
      <c r="AU181" s="1">
        <f>수강생명단!C177</f>
        <v>25343</v>
      </c>
      <c r="AV181" s="1" t="str">
        <f>IFERROR(IF(VLOOKUP($AU181,'2주차'!$AF$5:$AI$406,3,FALSE)="","",VLOOKUP($AU181,'2주차'!$AF$5:$AI$406,3,FALSE)),"")</f>
        <v>93(라)</v>
      </c>
      <c r="AX181" s="1">
        <f>수강생명단!$C177</f>
        <v>25343</v>
      </c>
      <c r="AY181" s="1" t="str">
        <f>수강생명단!D177</f>
        <v>이소정</v>
      </c>
      <c r="AZ181" s="1" t="str">
        <f>IFERROR(IF(VLOOKUP($A181,'3주차'!$A$5:$D$406,3,FALSE)="","",VLOOKUP($A181,'3주차'!$A$5:$D$406,3,FALSE)),"")</f>
        <v>65(라)</v>
      </c>
      <c r="BA181" s="1" t="str">
        <f>IFERROR(VLOOKUP($Z181,'3주차'!$A$5:$D$400,4,FALSE)," ")</f>
        <v>라이브</v>
      </c>
      <c r="BC181" s="1">
        <f>수강생명단!$C177</f>
        <v>25343</v>
      </c>
      <c r="BD181" s="1" t="str">
        <f>수강생명단!D177</f>
        <v>이소정</v>
      </c>
      <c r="BE181" s="1" t="str">
        <f>IFERROR(IF(VLOOKUP($BC181,'3주차'!$F$5:$I$406,3,FALSE)="","",VLOOKUP($F181,'3주차'!$F$5:$I$406,3,FALSE)),"")</f>
        <v/>
      </c>
      <c r="BF181" s="1" t="str">
        <f>IFERROR(VLOOKUP($BC181,'3주차'!$F$5:$I$400,4,FALSE)," ")</f>
        <v xml:space="preserve"> </v>
      </c>
      <c r="BH181" s="1">
        <f>수강생명단!$C177</f>
        <v>25343</v>
      </c>
      <c r="BI181" s="1" t="str">
        <f>수강생명단!D177</f>
        <v>이소정</v>
      </c>
      <c r="BJ181" s="1">
        <f>IFERROR(IF(VLOOKUP($BH181,'3주차'!$K$5:$N$406,3,FALSE)="","",VLOOKUP($AJ181,'3주차'!$K$5:$XN$406,3,FALSE)),"")</f>
        <v>100</v>
      </c>
      <c r="BK181" s="1">
        <f>IFERROR(VLOOKUP($BH181,'3주차'!$K$5:$N$400,4,FALSE)," ")</f>
        <v>90</v>
      </c>
      <c r="BM181" s="1">
        <f>수강생명단!$C177</f>
        <v>25343</v>
      </c>
      <c r="BN181" s="1" t="str">
        <f>수강생명단!D177</f>
        <v>이소정</v>
      </c>
      <c r="BO181" s="1" t="str">
        <f>IFERROR(IF(VLOOKUP($BM181,'3주차'!$P$5:$S$406,3,FALSE)="","",VLOOKUP($BM181,'3주차'!$P$5:$S$406,3,FALSE)),"")</f>
        <v/>
      </c>
      <c r="BP181" s="1" t="str">
        <f>IFERROR(VLOOKUP($BM181,'3주차'!$P$5:$S$400,4,FALSE)," ")</f>
        <v xml:space="preserve"> </v>
      </c>
      <c r="BR181" s="1">
        <f>수강생명단!$C177</f>
        <v>25343</v>
      </c>
      <c r="BS181" s="1">
        <f>수강생명단!C177</f>
        <v>25343</v>
      </c>
      <c r="BT181" s="1" t="str">
        <f>IFERROR(IF(VLOOKUP($BS181,'3주차'!$V$5:$X$406,3,FALSE)="","",VLOOKUP($BS181,'3주차'!$V$5:$X$406,3,FALSE)),"")</f>
        <v>92(라)</v>
      </c>
      <c r="BW181" s="1">
        <f>수강생명단!$C177</f>
        <v>25343</v>
      </c>
      <c r="BX181" s="1" t="str">
        <f>수강생명단!D177</f>
        <v>이소정</v>
      </c>
      <c r="BY181" s="1">
        <f>IFERROR(IF(VLOOKUP($A181,'4주차'!$A$5:$D$406,3,FALSE)="","",VLOOKUP($A181,'4주차'!$A$5:$D$406,3,FALSE)),"")</f>
        <v>85</v>
      </c>
      <c r="BZ181" s="1">
        <f>IFERROR(VLOOKUP($Z181,'4주차'!$A$5:$D$400,4,FALSE)," ")</f>
        <v>60</v>
      </c>
      <c r="CB181" s="1">
        <f>수강생명단!$C177</f>
        <v>25343</v>
      </c>
      <c r="CC181" s="1" t="str">
        <f>수강생명단!D177</f>
        <v>이소정</v>
      </c>
      <c r="CD181" s="1">
        <f>IFERROR(IF(VLOOKUP($BC181,'4주차'!$F$5:$I$406,3,FALSE)="","",VLOOKUP($F181,'4주차'!$F$5:$I$406,3,FALSE)),"")</f>
        <v>85</v>
      </c>
      <c r="CE181" s="1">
        <f>IFERROR(VLOOKUP($BC181,'4주차'!$F$5:$I$400,4,FALSE)," ")</f>
        <v>100</v>
      </c>
      <c r="CG181" s="1">
        <f>수강생명단!$C177</f>
        <v>25343</v>
      </c>
      <c r="CH181" s="1" t="str">
        <f>수강생명단!D177</f>
        <v>이소정</v>
      </c>
      <c r="CI181" s="1">
        <f>IFERROR(IF(VLOOKUP($BH181,'4주차'!$K$5:$N$406,3,FALSE)="","",VLOOKUP($AJ181,'4주차'!$K$5:$WU$406,3,FALSE)),"")</f>
        <v>85</v>
      </c>
      <c r="CJ181" s="1">
        <f>IFERROR(VLOOKUP($BH181,'4주차'!$K$5:$N$400,4,FALSE)," ")</f>
        <v>90</v>
      </c>
      <c r="CL181" s="1">
        <f>수강생명단!$C177</f>
        <v>25343</v>
      </c>
      <c r="CM181" s="1" t="str">
        <f>수강생명단!D177</f>
        <v>이소정</v>
      </c>
      <c r="CN181" s="1">
        <f>IFERROR(IF(VLOOKUP($BM181,'4주차'!$P$5:$S$406,3,FALSE)="","",VLOOKUP($BM181,'4주차'!$P$5:$S$406,3,FALSE)),"")</f>
        <v>80</v>
      </c>
      <c r="CO181" s="1">
        <f>IFERROR(VLOOKUP($BM181,'4주차'!$P$5:$S$400,4,FALSE)," ")</f>
        <v>80</v>
      </c>
      <c r="CQ181" s="1">
        <f>수강생명단!$C177</f>
        <v>25343</v>
      </c>
      <c r="CR181" s="1">
        <f>수강생명단!C177</f>
        <v>25343</v>
      </c>
      <c r="CS181" s="1" t="str">
        <f>IFERROR(IF(VLOOKUP($BS181,'4주차'!$V$5:$X$406,3,FALSE)="","",VLOOKUP($BS181,'4주차'!$V$5:$X$406,3,FALSE)),"")</f>
        <v>90(라)</v>
      </c>
      <c r="CV181" s="1">
        <v>174</v>
      </c>
      <c r="CW181" s="1" t="str">
        <f>수강생명단!D177</f>
        <v>이소정</v>
      </c>
      <c r="CX181" s="1" t="str">
        <f>IFERROR(VLOOKUP($BX181,'5주차'!$B$5:$D$400,2,FALSE),"불참")</f>
        <v>85(라)</v>
      </c>
      <c r="CY181" s="1" t="str">
        <f>IFERROR(VLOOKUP($AY181,'5주차'!$B$5:$D$400,3,FALSE),"불참")</f>
        <v>라이브</v>
      </c>
      <c r="DA181" s="1">
        <v>174</v>
      </c>
      <c r="DB181" s="1" t="str">
        <f>수강생명단!D177</f>
        <v>이소정</v>
      </c>
      <c r="DC181" s="1" t="str">
        <f>IFERROR(VLOOKUP($CC181,'5주차'!$G$5:$I$400,2,FALSE),"불참")</f>
        <v>불참</v>
      </c>
      <c r="DD181" s="1" t="str">
        <f>IFERROR(VLOOKUP($CC181,'5주차'!$G$5:$I$400,3,FALSE),"불참")</f>
        <v>불참</v>
      </c>
      <c r="DF181" s="1">
        <v>174</v>
      </c>
      <c r="DG181" s="1" t="str">
        <f>수강생명단!D177</f>
        <v>이소정</v>
      </c>
      <c r="DH181" s="1" t="str">
        <f>IFERROR(VLOOKUP($CH181,'5주차'!$V$5:$X$400,2,FALSE),"불참")</f>
        <v>불참</v>
      </c>
      <c r="DI181" s="1" t="str">
        <f>IFERROR(VLOOKUP($BI181,'5주차'!$V$5:$X$400,3,FALSE),"불참")</f>
        <v>불참</v>
      </c>
      <c r="DK181" s="1">
        <v>174</v>
      </c>
      <c r="DL181" s="1" t="str">
        <f>수강생명단!D177</f>
        <v>이소정</v>
      </c>
      <c r="DM181" s="1" t="str">
        <f>IFERROR(VLOOKUP($CM181,'5주차'!$AA$5:$AC$400,2,FALSE),"불참")</f>
        <v>불참</v>
      </c>
      <c r="DN181" s="1" t="str">
        <f>IFERROR(VLOOKUP($CM181,'5주차'!$AA$5:$AC$400,3,FALSE),"불참")</f>
        <v>불참</v>
      </c>
      <c r="DP181" s="1">
        <v>174</v>
      </c>
      <c r="DQ181" s="1" t="str">
        <f>수강생명단!D177</f>
        <v>이소정</v>
      </c>
      <c r="DR181" s="1" t="str">
        <f>IFERROR(VLOOKUP(#REF!,'5주차'!$AF$5:$AH$400,2,FALSE),"불참")</f>
        <v>불참</v>
      </c>
      <c r="DS181" s="1" t="str">
        <f>IFERROR(VLOOKUP(#REF!,'5주차'!$AF$5:$AH$400,3,FALSE),"불참")</f>
        <v>불참</v>
      </c>
      <c r="DU181" s="1">
        <v>174</v>
      </c>
      <c r="DV181" s="1">
        <f>수강생명단!C177</f>
        <v>25343</v>
      </c>
      <c r="DW181" s="1" t="str">
        <f>IFERROR(VLOOKUP($DV181,'5주차'!$AK$5:$AL$400,2,FALSE),"불참")</f>
        <v>불참</v>
      </c>
      <c r="DX181" s="1" t="str">
        <f>IFERROR(VLOOKUP($DV181,'5주차'!$AK$5:$AL$400,2,FALSE),"불참")</f>
        <v>불참</v>
      </c>
    </row>
    <row r="182" spans="1:128" ht="21.95" customHeight="1" x14ac:dyDescent="0.15">
      <c r="A182" s="1">
        <f>수강생명단!$C178</f>
        <v>35991</v>
      </c>
      <c r="B182" s="1" t="str">
        <f>수강생명단!D178</f>
        <v>이수민</v>
      </c>
      <c r="C182" s="1">
        <f>IFERROR(IF(VLOOKUP($A182,'1주차'!$A$5:$D$393,3,FALSE)="","",VLOOKUP($A182,'1주차'!$A$5:$D$393,3,FALSE)),"")</f>
        <v>70</v>
      </c>
      <c r="D182" s="1" t="str">
        <f>IFERROR(IF(VLOOKUP($Q182,'1주차'!$A$5:$D$393,4,FALSE)="","",VLOOKUP($B182,'1주차'!$Q$5:$S$393,3,FALSE)),"")</f>
        <v/>
      </c>
      <c r="F182" s="1">
        <f>수강생명단!C178</f>
        <v>35991</v>
      </c>
      <c r="G182" s="1" t="str">
        <f>수강생명단!D178</f>
        <v>이수민</v>
      </c>
      <c r="H182" s="1">
        <f>IFERROR(IF(VLOOKUP($F182,'1주차'!$F$5:$I$393,3,FALSE)="","",VLOOKUP($F182,'1주차'!$F$5:$I$393,3,FALSE)),"")</f>
        <v>80</v>
      </c>
      <c r="I182" s="1" t="str">
        <f>IFERROR(IF(VLOOKUP($Q182,'1주차'!$F$5:$I$393,3,FALSE)="","",VLOOKUP($B182,'1주차'!$Q$5:$S$393,3,FALSE)),"")</f>
        <v/>
      </c>
      <c r="K182" s="1">
        <f>수강생명단!C178</f>
        <v>35991</v>
      </c>
      <c r="L182" s="1" t="str">
        <f>수강생명단!D178</f>
        <v>이수민</v>
      </c>
      <c r="M182" s="1">
        <f>IFERROR(IF(VLOOKUP($K182,'1주차'!$K$5:$N$393,3,FALSE)="","",VLOOKUP($K182,'1주차'!$K$5:$N$393,3,FALSE)),"")</f>
        <v>85</v>
      </c>
      <c r="N182" s="1" t="str">
        <f>IFERROR(IF(VLOOKUP($Q182,'1주차'!$N$5:$KQ$393,3,FALSE)="","",VLOOKUP($B182,'1주차'!$Q$5:$S$393,3,FALSE)),"")</f>
        <v/>
      </c>
      <c r="P182" s="1">
        <f>수강생명단!C178</f>
        <v>35991</v>
      </c>
      <c r="Q182" s="1" t="str">
        <f>수강생명단!D178</f>
        <v>이수민</v>
      </c>
      <c r="R182" s="1">
        <f>IFERROR(IF(VLOOKUP($P182,'1주차'!$P$5:$S$393,3,FALSE)="","",VLOOKUP($P182,'1주차'!$P$5:$S$393,3,FALSE)),"")</f>
        <v>70</v>
      </c>
      <c r="S182" s="1">
        <f>IFERROR(IF(VLOOKUP($P182,'1주차'!$P$5:$S$393,4,FALSE)="","",VLOOKUP($P182,'1주차'!$P$5:$S$393,4,FALSE)),"")</f>
        <v>50</v>
      </c>
      <c r="U182" s="1">
        <f>수강생명단!C178</f>
        <v>35991</v>
      </c>
      <c r="V182" s="1" t="str">
        <f>수강생명단!D178</f>
        <v>이수민</v>
      </c>
      <c r="Z182" s="1">
        <f>수강생명단!$C178</f>
        <v>35991</v>
      </c>
      <c r="AA182" s="1" t="str">
        <f>수강생명단!D178</f>
        <v>이수민</v>
      </c>
      <c r="AB182" s="1" t="str">
        <f>IFERROR(IF(VLOOKUP($A182,'2주차'!$A$5:$D$406,3,FALSE)="","",VLOOKUP($A182,'2주차'!$A$5:$D$406,3,FALSE)),"")</f>
        <v>40(라)</v>
      </c>
      <c r="AC182" s="1" t="str">
        <f>IFERROR(VLOOKUP($Z182,'2주차'!$A$5:$D$400,4,FALSE)," ")</f>
        <v>라이브</v>
      </c>
      <c r="AE182" s="1">
        <f>수강생명단!$C178</f>
        <v>35991</v>
      </c>
      <c r="AF182" s="1" t="str">
        <f>수강생명단!D178</f>
        <v>이수민</v>
      </c>
      <c r="AG182" s="1">
        <f>IFERROR(IF(VLOOKUP($AE182,'2주차'!$F$5:$I$406,3,FALSE)="","",VLOOKUP($F182,'2주차'!$F$5:$I$406,3,FALSE)),"")</f>
        <v>80</v>
      </c>
      <c r="AH182" s="1">
        <f>IFERROR(VLOOKUP($AE182,'2주차'!$F$5:$I$400,4,FALSE)," ")</f>
        <v>0</v>
      </c>
      <c r="AJ182" s="1">
        <f>수강생명단!$C178</f>
        <v>35991</v>
      </c>
      <c r="AK182" s="1" t="str">
        <f>수강생명단!D178</f>
        <v>이수민</v>
      </c>
      <c r="AL182" s="1" t="str">
        <f>IFERROR(IF(VLOOKUP($AJ182,'2주차'!$U$5:$X$406,3,FALSE)="","",VLOOKUP($F182,'2주차'!$U$5:$X$406,3,FALSE)),"")</f>
        <v/>
      </c>
      <c r="AM182" s="1" t="str">
        <f>IFERROR(VLOOKUP($AJ182,'2주차'!$U$5:$X$400,4,FALSE)," ")</f>
        <v xml:space="preserve"> </v>
      </c>
      <c r="AO182" s="1">
        <f>수강생명단!$C178</f>
        <v>35991</v>
      </c>
      <c r="AP182" s="1" t="str">
        <f>수강생명단!D178</f>
        <v>이수민</v>
      </c>
      <c r="AQ182" s="1">
        <f>IFERROR(IF(VLOOKUP($AO182,'2주차'!$Z$5:$AC$406,3,FALSE)="","",VLOOKUP($AO182,'2주차'!$Z$5:$AC$406,3,FALSE)),"")</f>
        <v>55</v>
      </c>
      <c r="AR182" s="1">
        <f>IFERROR(VLOOKUP($AO182,'2주차'!$Z$5:$AC$400,4,FALSE)," ")</f>
        <v>60</v>
      </c>
      <c r="AT182" s="1">
        <f>수강생명단!$C178</f>
        <v>35991</v>
      </c>
      <c r="AU182" s="1">
        <f>수강생명단!C178</f>
        <v>35991</v>
      </c>
      <c r="AV182" s="1" t="str">
        <f>IFERROR(IF(VLOOKUP($AU182,'2주차'!$AF$5:$AI$406,3,FALSE)="","",VLOOKUP($AU182,'2주차'!$AF$5:$AI$406,3,FALSE)),"")</f>
        <v>50(라)</v>
      </c>
      <c r="AX182" s="1">
        <f>수강생명단!$C178</f>
        <v>35991</v>
      </c>
      <c r="AY182" s="1" t="str">
        <f>수강생명단!D178</f>
        <v>이수민</v>
      </c>
      <c r="AZ182" s="1" t="str">
        <f>IFERROR(IF(VLOOKUP($A182,'3주차'!$A$5:$D$406,3,FALSE)="","",VLOOKUP($A182,'3주차'!$A$5:$D$406,3,FALSE)),"")</f>
        <v>20(라)</v>
      </c>
      <c r="BA182" s="1" t="str">
        <f>IFERROR(VLOOKUP($Z182,'3주차'!$A$5:$D$400,4,FALSE)," ")</f>
        <v>라이브</v>
      </c>
      <c r="BC182" s="1">
        <f>수강생명단!$C178</f>
        <v>35991</v>
      </c>
      <c r="BD182" s="1" t="str">
        <f>수강생명단!D178</f>
        <v>이수민</v>
      </c>
      <c r="BE182" s="1">
        <f>IFERROR(IF(VLOOKUP($BC182,'3주차'!$F$5:$I$406,3,FALSE)="","",VLOOKUP($F182,'3주차'!$F$5:$I$406,3,FALSE)),"")</f>
        <v>75</v>
      </c>
      <c r="BF182" s="1">
        <f>IFERROR(VLOOKUP($BC182,'3주차'!$F$5:$I$400,4,FALSE)," ")</f>
        <v>80</v>
      </c>
      <c r="BH182" s="1">
        <f>수강생명단!$C178</f>
        <v>35991</v>
      </c>
      <c r="BI182" s="1" t="str">
        <f>수강생명단!D178</f>
        <v>이수민</v>
      </c>
      <c r="BJ182" s="1">
        <f>IFERROR(IF(VLOOKUP($BH182,'3주차'!$K$5:$N$406,3,FALSE)="","",VLOOKUP($AJ182,'3주차'!$K$5:$XN$406,3,FALSE)),"")</f>
        <v>55</v>
      </c>
      <c r="BK182" s="1">
        <f>IFERROR(VLOOKUP($BH182,'3주차'!$K$5:$N$400,4,FALSE)," ")</f>
        <v>80</v>
      </c>
      <c r="BM182" s="1">
        <f>수강생명단!$C178</f>
        <v>35991</v>
      </c>
      <c r="BN182" s="1" t="str">
        <f>수강생명단!D178</f>
        <v>이수민</v>
      </c>
      <c r="BO182" s="1" t="str">
        <f>IFERROR(IF(VLOOKUP($BM182,'3주차'!$P$5:$S$406,3,FALSE)="","",VLOOKUP($BM182,'3주차'!$P$5:$S$406,3,FALSE)),"")</f>
        <v/>
      </c>
      <c r="BP182" s="1" t="str">
        <f>IFERROR(VLOOKUP($BM182,'3주차'!$P$5:$S$400,4,FALSE)," ")</f>
        <v xml:space="preserve"> </v>
      </c>
      <c r="BR182" s="1">
        <f>수강생명단!$C178</f>
        <v>35991</v>
      </c>
      <c r="BS182" s="1">
        <f>수강생명단!C178</f>
        <v>35991</v>
      </c>
      <c r="BT182" s="1" t="str">
        <f>IFERROR(IF(VLOOKUP($BS182,'3주차'!$V$5:$X$406,3,FALSE)="","",VLOOKUP($BS182,'3주차'!$V$5:$X$406,3,FALSE)),"")</f>
        <v/>
      </c>
      <c r="BW182" s="1">
        <f>수강생명단!$C178</f>
        <v>35991</v>
      </c>
      <c r="BX182" s="1" t="str">
        <f>수강생명단!D178</f>
        <v>이수민</v>
      </c>
      <c r="BY182" s="1">
        <f>IFERROR(IF(VLOOKUP($A182,'4주차'!$A$5:$D$406,3,FALSE)="","",VLOOKUP($A182,'4주차'!$A$5:$D$406,3,FALSE)),"")</f>
        <v>70</v>
      </c>
      <c r="BZ182" s="1">
        <f>IFERROR(VLOOKUP($Z182,'4주차'!$A$5:$D$400,4,FALSE)," ")</f>
        <v>80</v>
      </c>
      <c r="CB182" s="1">
        <f>수강생명단!$C178</f>
        <v>35991</v>
      </c>
      <c r="CC182" s="1" t="str">
        <f>수강생명단!D178</f>
        <v>이수민</v>
      </c>
      <c r="CD182" s="1">
        <f>IFERROR(IF(VLOOKUP($BC182,'4주차'!$F$5:$I$406,3,FALSE)="","",VLOOKUP($F182,'4주차'!$F$5:$I$406,3,FALSE)),"")</f>
        <v>80</v>
      </c>
      <c r="CE182" s="1">
        <f>IFERROR(VLOOKUP($BC182,'4주차'!$F$5:$I$400,4,FALSE)," ")</f>
        <v>60</v>
      </c>
      <c r="CG182" s="1">
        <f>수강생명단!$C178</f>
        <v>35991</v>
      </c>
      <c r="CH182" s="1" t="str">
        <f>수강생명단!D178</f>
        <v>이수민</v>
      </c>
      <c r="CI182" s="1" t="str">
        <f>IFERROR(IF(VLOOKUP($BH182,'4주차'!$K$5:$N$406,3,FALSE)="","",VLOOKUP($AJ182,'4주차'!$K$5:$WU$406,3,FALSE)),"")</f>
        <v/>
      </c>
      <c r="CJ182" s="1" t="str">
        <f>IFERROR(VLOOKUP($BH182,'4주차'!$K$5:$N$400,4,FALSE)," ")</f>
        <v xml:space="preserve"> </v>
      </c>
      <c r="CL182" s="1">
        <f>수강생명단!$C178</f>
        <v>35991</v>
      </c>
      <c r="CM182" s="1" t="str">
        <f>수강생명단!D178</f>
        <v>이수민</v>
      </c>
      <c r="CN182" s="1" t="str">
        <f>IFERROR(IF(VLOOKUP($BM182,'4주차'!$P$5:$S$406,3,FALSE)="","",VLOOKUP($BM182,'4주차'!$P$5:$S$406,3,FALSE)),"")</f>
        <v>20(라)</v>
      </c>
      <c r="CO182" s="1" t="str">
        <f>IFERROR(VLOOKUP($BM182,'4주차'!$P$5:$S$400,4,FALSE)," ")</f>
        <v>라이브</v>
      </c>
      <c r="CQ182" s="1">
        <f>수강생명단!$C178</f>
        <v>35991</v>
      </c>
      <c r="CR182" s="1">
        <f>수강생명단!C178</f>
        <v>35991</v>
      </c>
      <c r="CS182" s="1" t="str">
        <f>IFERROR(IF(VLOOKUP($BS182,'4주차'!$V$5:$X$406,3,FALSE)="","",VLOOKUP($BS182,'4주차'!$V$5:$X$406,3,FALSE)),"")</f>
        <v/>
      </c>
      <c r="CV182" s="1">
        <v>175</v>
      </c>
      <c r="CW182" s="1" t="str">
        <f>수강생명단!D178</f>
        <v>이수민</v>
      </c>
      <c r="CX182" s="1" t="str">
        <f>IFERROR(VLOOKUP($BX182,'5주차'!$B$5:$D$400,2,FALSE),"불참")</f>
        <v>35(라)</v>
      </c>
      <c r="CY182" s="1" t="str">
        <f>IFERROR(VLOOKUP($AY182,'5주차'!$B$5:$D$400,3,FALSE),"불참")</f>
        <v>라이브</v>
      </c>
      <c r="DA182" s="1">
        <v>175</v>
      </c>
      <c r="DB182" s="1" t="str">
        <f>수강생명단!D178</f>
        <v>이수민</v>
      </c>
      <c r="DC182" s="1" t="str">
        <f>IFERROR(VLOOKUP($CC182,'5주차'!$G$5:$I$400,2,FALSE),"불참")</f>
        <v>불참</v>
      </c>
      <c r="DD182" s="1" t="str">
        <f>IFERROR(VLOOKUP($CC182,'5주차'!$G$5:$I$400,3,FALSE),"불참")</f>
        <v>불참</v>
      </c>
      <c r="DF182" s="1">
        <v>175</v>
      </c>
      <c r="DG182" s="1" t="str">
        <f>수강생명단!D178</f>
        <v>이수민</v>
      </c>
      <c r="DH182" s="1" t="str">
        <f>IFERROR(VLOOKUP($CH182,'5주차'!$V$5:$X$400,2,FALSE),"불참")</f>
        <v>불참</v>
      </c>
      <c r="DI182" s="1" t="str">
        <f>IFERROR(VLOOKUP($BI182,'5주차'!$V$5:$X$400,3,FALSE),"불참")</f>
        <v>불참</v>
      </c>
      <c r="DK182" s="1">
        <v>175</v>
      </c>
      <c r="DL182" s="1" t="str">
        <f>수강생명단!D178</f>
        <v>이수민</v>
      </c>
      <c r="DM182" s="1" t="str">
        <f>IFERROR(VLOOKUP($CM182,'5주차'!$AA$5:$AC$400,2,FALSE),"불참")</f>
        <v>불참</v>
      </c>
      <c r="DN182" s="1" t="str">
        <f>IFERROR(VLOOKUP($CM182,'5주차'!$AA$5:$AC$400,3,FALSE),"불참")</f>
        <v>불참</v>
      </c>
      <c r="DP182" s="1">
        <v>175</v>
      </c>
      <c r="DQ182" s="1" t="str">
        <f>수강생명단!D178</f>
        <v>이수민</v>
      </c>
      <c r="DR182" s="1" t="str">
        <f>IFERROR(VLOOKUP(#REF!,'5주차'!$AF$5:$AH$400,2,FALSE),"불참")</f>
        <v>불참</v>
      </c>
      <c r="DS182" s="1" t="str">
        <f>IFERROR(VLOOKUP(#REF!,'5주차'!$AF$5:$AH$400,3,FALSE),"불참")</f>
        <v>불참</v>
      </c>
      <c r="DU182" s="1">
        <v>175</v>
      </c>
      <c r="DV182" s="1">
        <f>수강생명단!C178</f>
        <v>35991</v>
      </c>
      <c r="DW182" s="1" t="str">
        <f>IFERROR(VLOOKUP($DV182,'5주차'!$AK$5:$AL$400,2,FALSE),"불참")</f>
        <v>불참</v>
      </c>
      <c r="DX182" s="1" t="str">
        <f>IFERROR(VLOOKUP($DV182,'5주차'!$AK$5:$AL$400,2,FALSE),"불참")</f>
        <v>불참</v>
      </c>
    </row>
    <row r="183" spans="1:128" ht="21.95" customHeight="1" x14ac:dyDescent="0.15">
      <c r="A183" s="1">
        <f>수강생명단!$C179</f>
        <v>36420</v>
      </c>
      <c r="B183" s="1" t="str">
        <f>수강생명단!D179</f>
        <v>이수왕</v>
      </c>
      <c r="C183" s="1" t="str">
        <f>IFERROR(IF(VLOOKUP($A183,'1주차'!$A$5:$D$393,3,FALSE)="","",VLOOKUP($A183,'1주차'!$A$5:$D$393,3,FALSE)),"")</f>
        <v/>
      </c>
      <c r="D183" s="1" t="str">
        <f>IFERROR(IF(VLOOKUP($Q183,'1주차'!$A$5:$D$393,4,FALSE)="","",VLOOKUP($B183,'1주차'!$Q$5:$S$393,3,FALSE)),"")</f>
        <v/>
      </c>
      <c r="F183" s="1">
        <f>수강생명단!C179</f>
        <v>36420</v>
      </c>
      <c r="G183" s="1" t="str">
        <f>수강생명단!D179</f>
        <v>이수왕</v>
      </c>
      <c r="H183" s="1" t="str">
        <f>IFERROR(IF(VLOOKUP($F183,'1주차'!$F$5:$I$393,3,FALSE)="","",VLOOKUP($F183,'1주차'!$F$5:$I$393,3,FALSE)),"")</f>
        <v/>
      </c>
      <c r="I183" s="1" t="str">
        <f>IFERROR(IF(VLOOKUP($Q183,'1주차'!$F$5:$I$393,3,FALSE)="","",VLOOKUP($B183,'1주차'!$Q$5:$S$393,3,FALSE)),"")</f>
        <v/>
      </c>
      <c r="K183" s="1">
        <f>수강생명단!C179</f>
        <v>36420</v>
      </c>
      <c r="L183" s="1" t="str">
        <f>수강생명단!D179</f>
        <v>이수왕</v>
      </c>
      <c r="M183" s="1" t="str">
        <f>IFERROR(IF(VLOOKUP($K183,'1주차'!$K$5:$N$393,3,FALSE)="","",VLOOKUP($K183,'1주차'!$K$5:$N$393,3,FALSE)),"")</f>
        <v/>
      </c>
      <c r="N183" s="1" t="str">
        <f>IFERROR(IF(VLOOKUP($Q183,'1주차'!$N$5:$KQ$393,3,FALSE)="","",VLOOKUP($B183,'1주차'!$Q$5:$S$393,3,FALSE)),"")</f>
        <v/>
      </c>
      <c r="P183" s="1">
        <f>수강생명단!C179</f>
        <v>36420</v>
      </c>
      <c r="Q183" s="1" t="str">
        <f>수강생명단!D179</f>
        <v>이수왕</v>
      </c>
      <c r="R183" s="1" t="str">
        <f>IFERROR(IF(VLOOKUP($P183,'1주차'!$P$5:$S$393,3,FALSE)="","",VLOOKUP($P183,'1주차'!$P$5:$S$393,3,FALSE)),"")</f>
        <v/>
      </c>
      <c r="S183" s="1" t="str">
        <f>IFERROR(IF(VLOOKUP($P183,'1주차'!$P$5:$S$393,4,FALSE)="","",VLOOKUP($P183,'1주차'!$P$5:$S$393,4,FALSE)),"")</f>
        <v/>
      </c>
      <c r="U183" s="1">
        <f>수강생명단!C179</f>
        <v>36420</v>
      </c>
      <c r="V183" s="1" t="str">
        <f>수강생명단!D179</f>
        <v>이수왕</v>
      </c>
      <c r="Z183" s="1">
        <f>수강생명단!$C179</f>
        <v>36420</v>
      </c>
      <c r="AA183" s="1" t="str">
        <f>수강생명단!D179</f>
        <v>이수왕</v>
      </c>
      <c r="AB183" s="1" t="str">
        <f>IFERROR(IF(VLOOKUP($A183,'2주차'!$A$5:$D$406,3,FALSE)="","",VLOOKUP($A183,'2주차'!$A$5:$D$406,3,FALSE)),"")</f>
        <v/>
      </c>
      <c r="AC183" s="1" t="str">
        <f>IFERROR(VLOOKUP($Z183,'2주차'!$A$5:$D$400,4,FALSE)," ")</f>
        <v xml:space="preserve"> </v>
      </c>
      <c r="AE183" s="1">
        <f>수강생명단!$C179</f>
        <v>36420</v>
      </c>
      <c r="AF183" s="1" t="str">
        <f>수강생명단!D179</f>
        <v>이수왕</v>
      </c>
      <c r="AG183" s="1" t="str">
        <f>IFERROR(IF(VLOOKUP($AE183,'2주차'!$F$5:$I$406,3,FALSE)="","",VLOOKUP($F183,'2주차'!$F$5:$I$406,3,FALSE)),"")</f>
        <v/>
      </c>
      <c r="AH183" s="1" t="str">
        <f>IFERROR(VLOOKUP($AE183,'2주차'!$F$5:$I$400,4,FALSE)," ")</f>
        <v xml:space="preserve"> </v>
      </c>
      <c r="AJ183" s="1">
        <f>수강생명단!$C179</f>
        <v>36420</v>
      </c>
      <c r="AK183" s="1" t="str">
        <f>수강생명단!D179</f>
        <v>이수왕</v>
      </c>
      <c r="AL183" s="1" t="str">
        <f>IFERROR(IF(VLOOKUP($AJ183,'2주차'!$U$5:$X$406,3,FALSE)="","",VLOOKUP($F183,'2주차'!$U$5:$X$406,3,FALSE)),"")</f>
        <v/>
      </c>
      <c r="AM183" s="1" t="str">
        <f>IFERROR(VLOOKUP($AJ183,'2주차'!$U$5:$X$400,4,FALSE)," ")</f>
        <v xml:space="preserve"> </v>
      </c>
      <c r="AO183" s="1">
        <f>수강생명단!$C179</f>
        <v>36420</v>
      </c>
      <c r="AP183" s="1" t="str">
        <f>수강생명단!D179</f>
        <v>이수왕</v>
      </c>
      <c r="AQ183" s="1" t="str">
        <f>IFERROR(IF(VLOOKUP($AO183,'2주차'!$Z$5:$AC$406,3,FALSE)="","",VLOOKUP($AO183,'2주차'!$Z$5:$AC$406,3,FALSE)),"")</f>
        <v/>
      </c>
      <c r="AR183" s="1" t="str">
        <f>IFERROR(VLOOKUP($AO183,'2주차'!$Z$5:$AC$400,4,FALSE)," ")</f>
        <v xml:space="preserve"> </v>
      </c>
      <c r="AT183" s="1">
        <f>수강생명단!$C179</f>
        <v>36420</v>
      </c>
      <c r="AU183" s="1">
        <f>수강생명단!C179</f>
        <v>36420</v>
      </c>
      <c r="AV183" s="1">
        <f>IFERROR(IF(VLOOKUP($AU183,'2주차'!$AF$5:$AI$406,3,FALSE)="","",VLOOKUP($AU183,'2주차'!$AF$5:$AI$406,3,FALSE)),"")</f>
        <v>97</v>
      </c>
      <c r="AX183" s="1">
        <f>수강생명단!$C179</f>
        <v>36420</v>
      </c>
      <c r="AY183" s="1" t="str">
        <f>수강생명단!D179</f>
        <v>이수왕</v>
      </c>
      <c r="AZ183" s="1" t="str">
        <f>IFERROR(IF(VLOOKUP($A183,'3주차'!$A$5:$D$406,3,FALSE)="","",VLOOKUP($A183,'3주차'!$A$5:$D$406,3,FALSE)),"")</f>
        <v>탈락</v>
      </c>
      <c r="BA183" s="1" t="str">
        <f>IFERROR(VLOOKUP($Z183,'3주차'!$A$5:$D$400,4,FALSE)," ")</f>
        <v>탈락</v>
      </c>
      <c r="BC183" s="1">
        <f>수강생명단!$C179</f>
        <v>36420</v>
      </c>
      <c r="BD183" s="1" t="str">
        <f>수강생명단!D179</f>
        <v>이수왕</v>
      </c>
      <c r="BE183" s="1" t="str">
        <f>IFERROR(IF(VLOOKUP($BC183,'3주차'!$F$5:$I$406,3,FALSE)="","",VLOOKUP($F183,'3주차'!$F$5:$I$406,3,FALSE)),"")</f>
        <v>탈락</v>
      </c>
      <c r="BF183" s="1" t="str">
        <f>IFERROR(VLOOKUP($BC183,'3주차'!$F$5:$I$400,4,FALSE)," ")</f>
        <v>탈락</v>
      </c>
      <c r="BH183" s="1">
        <f>수강생명단!$C179</f>
        <v>36420</v>
      </c>
      <c r="BI183" s="1" t="str">
        <f>수강생명단!D179</f>
        <v>이수왕</v>
      </c>
      <c r="BJ183" s="1" t="str">
        <f>IFERROR(IF(VLOOKUP($BH183,'3주차'!$K$5:$N$406,3,FALSE)="","",VLOOKUP($AJ183,'3주차'!$K$5:$XN$406,3,FALSE)),"")</f>
        <v>탈락</v>
      </c>
      <c r="BK183" s="1" t="str">
        <f>IFERROR(VLOOKUP($BH183,'3주차'!$K$5:$N$400,4,FALSE)," ")</f>
        <v>탈락</v>
      </c>
      <c r="BM183" s="1">
        <f>수강생명단!$C179</f>
        <v>36420</v>
      </c>
      <c r="BN183" s="1" t="str">
        <f>수강생명단!D179</f>
        <v>이수왕</v>
      </c>
      <c r="BO183" s="1" t="str">
        <f>IFERROR(IF(VLOOKUP($BM183,'3주차'!$P$5:$S$406,3,FALSE)="","",VLOOKUP($BM183,'3주차'!$P$5:$S$406,3,FALSE)),"")</f>
        <v>탈락</v>
      </c>
      <c r="BP183" s="1" t="str">
        <f>IFERROR(VLOOKUP($BM183,'3주차'!$P$5:$S$400,4,FALSE)," ")</f>
        <v>탈락</v>
      </c>
      <c r="BR183" s="1">
        <f>수강생명단!$C179</f>
        <v>36420</v>
      </c>
      <c r="BS183" s="1">
        <f>수강생명단!C179</f>
        <v>36420</v>
      </c>
      <c r="BT183" s="1" t="str">
        <f>IFERROR(IF(VLOOKUP($BS183,'3주차'!$V$5:$X$406,3,FALSE)="","",VLOOKUP($BS183,'3주차'!$V$5:$X$406,3,FALSE)),"")</f>
        <v>탈락</v>
      </c>
      <c r="BW183" s="1">
        <f>수강생명단!$C179</f>
        <v>36420</v>
      </c>
      <c r="BX183" s="1" t="str">
        <f>수강생명단!D179</f>
        <v>이수왕</v>
      </c>
      <c r="BY183" s="1" t="str">
        <f>IFERROR(IF(VLOOKUP($A183,'4주차'!$A$5:$D$406,3,FALSE)="","",VLOOKUP($A183,'4주차'!$A$5:$D$406,3,FALSE)),"")</f>
        <v>탈락</v>
      </c>
      <c r="BZ183" s="1" t="str">
        <f>IFERROR(VLOOKUP($Z183,'4주차'!$A$5:$D$400,4,FALSE)," ")</f>
        <v>탈락</v>
      </c>
      <c r="CB183" s="1">
        <f>수강생명단!$C179</f>
        <v>36420</v>
      </c>
      <c r="CC183" s="1" t="str">
        <f>수강생명단!D179</f>
        <v>이수왕</v>
      </c>
      <c r="CD183" s="1" t="str">
        <f>IFERROR(IF(VLOOKUP($BC183,'4주차'!$F$5:$I$406,3,FALSE)="","",VLOOKUP($F183,'4주차'!$F$5:$I$406,3,FALSE)),"")</f>
        <v>탈락</v>
      </c>
      <c r="CE183" s="1" t="str">
        <f>IFERROR(VLOOKUP($BC183,'4주차'!$F$5:$I$400,4,FALSE)," ")</f>
        <v>탈락</v>
      </c>
      <c r="CG183" s="1">
        <f>수강생명단!$C179</f>
        <v>36420</v>
      </c>
      <c r="CH183" s="1" t="str">
        <f>수강생명단!D179</f>
        <v>이수왕</v>
      </c>
      <c r="CI183" s="1" t="str">
        <f>IFERROR(IF(VLOOKUP($BH183,'4주차'!$K$5:$N$406,3,FALSE)="","",VLOOKUP($AJ183,'4주차'!$K$5:$WU$406,3,FALSE)),"")</f>
        <v>탈락</v>
      </c>
      <c r="CJ183" s="1" t="str">
        <f>IFERROR(VLOOKUP($BH183,'4주차'!$K$5:$N$400,4,FALSE)," ")</f>
        <v>탈락</v>
      </c>
      <c r="CL183" s="1">
        <f>수강생명단!$C179</f>
        <v>36420</v>
      </c>
      <c r="CM183" s="1" t="str">
        <f>수강생명단!D179</f>
        <v>이수왕</v>
      </c>
      <c r="CN183" s="1" t="str">
        <f>IFERROR(IF(VLOOKUP($BM183,'4주차'!$P$5:$S$406,3,FALSE)="","",VLOOKUP($BM183,'4주차'!$P$5:$S$406,3,FALSE)),"")</f>
        <v>탈락</v>
      </c>
      <c r="CO183" s="1" t="str">
        <f>IFERROR(VLOOKUP($BM183,'4주차'!$P$5:$S$400,4,FALSE)," ")</f>
        <v>탈락</v>
      </c>
      <c r="CQ183" s="1">
        <f>수강생명단!$C179</f>
        <v>36420</v>
      </c>
      <c r="CR183" s="1">
        <f>수강생명단!C179</f>
        <v>36420</v>
      </c>
      <c r="CS183" s="1" t="str">
        <f>IFERROR(IF(VLOOKUP($BS183,'4주차'!$V$5:$X$406,3,FALSE)="","",VLOOKUP($BS183,'4주차'!$V$5:$X$406,3,FALSE)),"")</f>
        <v>탈락</v>
      </c>
      <c r="CV183" s="1">
        <v>176</v>
      </c>
      <c r="CW183" s="1" t="str">
        <f>수강생명단!D179</f>
        <v>이수왕</v>
      </c>
      <c r="CX183" s="1" t="str">
        <f>IFERROR(VLOOKUP($BX183,'5주차'!$B$5:$D$400,2,FALSE),"불참")</f>
        <v>불참</v>
      </c>
      <c r="CY183" s="1" t="str">
        <f>IFERROR(VLOOKUP($AY183,'5주차'!$B$5:$D$400,3,FALSE),"불참")</f>
        <v>불참</v>
      </c>
      <c r="DA183" s="1">
        <v>176</v>
      </c>
      <c r="DB183" s="1" t="str">
        <f>수강생명단!D179</f>
        <v>이수왕</v>
      </c>
      <c r="DC183" s="1" t="str">
        <f>IFERROR(VLOOKUP($CC183,'5주차'!$G$5:$I$400,2,FALSE),"불참")</f>
        <v>불참</v>
      </c>
      <c r="DD183" s="1" t="str">
        <f>IFERROR(VLOOKUP($CC183,'5주차'!$G$5:$I$400,3,FALSE),"불참")</f>
        <v>불참</v>
      </c>
      <c r="DF183" s="1">
        <v>176</v>
      </c>
      <c r="DG183" s="1" t="str">
        <f>수강생명단!D179</f>
        <v>이수왕</v>
      </c>
      <c r="DH183" s="1" t="str">
        <f>IFERROR(VLOOKUP($CH183,'5주차'!$V$5:$X$400,2,FALSE),"불참")</f>
        <v>불참</v>
      </c>
      <c r="DI183" s="1" t="str">
        <f>IFERROR(VLOOKUP($BI183,'5주차'!$V$5:$X$400,3,FALSE),"불참")</f>
        <v>불참</v>
      </c>
      <c r="DK183" s="1">
        <v>176</v>
      </c>
      <c r="DL183" s="1" t="str">
        <f>수강생명단!D179</f>
        <v>이수왕</v>
      </c>
      <c r="DM183" s="1" t="str">
        <f>IFERROR(VLOOKUP($CM183,'5주차'!$AA$5:$AC$400,2,FALSE),"불참")</f>
        <v>불참</v>
      </c>
      <c r="DN183" s="1" t="str">
        <f>IFERROR(VLOOKUP($CM183,'5주차'!$AA$5:$AC$400,3,FALSE),"불참")</f>
        <v>불참</v>
      </c>
      <c r="DP183" s="1">
        <v>176</v>
      </c>
      <c r="DQ183" s="1" t="str">
        <f>수강생명단!D179</f>
        <v>이수왕</v>
      </c>
      <c r="DR183" s="1" t="str">
        <f>IFERROR(VLOOKUP(#REF!,'5주차'!$AF$5:$AH$400,2,FALSE),"불참")</f>
        <v>불참</v>
      </c>
      <c r="DS183" s="1" t="str">
        <f>IFERROR(VLOOKUP(#REF!,'5주차'!$AF$5:$AH$400,3,FALSE),"불참")</f>
        <v>불참</v>
      </c>
      <c r="DU183" s="1">
        <v>176</v>
      </c>
      <c r="DV183" s="1">
        <f>수강생명단!C179</f>
        <v>36420</v>
      </c>
      <c r="DW183" s="1" t="str">
        <f>IFERROR(VLOOKUP($DV183,'5주차'!$AK$5:$AL$400,2,FALSE),"불참")</f>
        <v>불참</v>
      </c>
      <c r="DX183" s="1" t="str">
        <f>IFERROR(VLOOKUP($DV183,'5주차'!$AK$5:$AL$400,2,FALSE),"불참")</f>
        <v>불참</v>
      </c>
    </row>
    <row r="184" spans="1:128" ht="21.95" customHeight="1" x14ac:dyDescent="0.15">
      <c r="A184" s="1">
        <f>수강생명단!$C180</f>
        <v>36263</v>
      </c>
      <c r="B184" s="1" t="str">
        <f>수강생명단!D180</f>
        <v>이수진</v>
      </c>
      <c r="C184" s="1" t="str">
        <f>IFERROR(IF(VLOOKUP($A184,'1주차'!$A$5:$D$393,3,FALSE)="","",VLOOKUP($A184,'1주차'!$A$5:$D$393,3,FALSE)),"")</f>
        <v>40(라)</v>
      </c>
      <c r="D184" s="1" t="str">
        <f>IFERROR(IF(VLOOKUP($Q184,'1주차'!$A$5:$D$393,4,FALSE)="","",VLOOKUP($B184,'1주차'!$Q$5:$S$393,3,FALSE)),"")</f>
        <v/>
      </c>
      <c r="F184" s="1">
        <f>수강생명단!C180</f>
        <v>36263</v>
      </c>
      <c r="G184" s="1" t="str">
        <f>수강생명단!D180</f>
        <v>이수진</v>
      </c>
      <c r="H184" s="1" t="str">
        <f>IFERROR(IF(VLOOKUP($F184,'1주차'!$F$5:$I$393,3,FALSE)="","",VLOOKUP($F184,'1주차'!$F$5:$I$393,3,FALSE)),"")</f>
        <v>75(라)</v>
      </c>
      <c r="I184" s="1" t="str">
        <f>IFERROR(IF(VLOOKUP($Q184,'1주차'!$F$5:$I$393,3,FALSE)="","",VLOOKUP($B184,'1주차'!$Q$5:$S$393,3,FALSE)),"")</f>
        <v/>
      </c>
      <c r="K184" s="1">
        <f>수강생명단!C180</f>
        <v>36263</v>
      </c>
      <c r="L184" s="1" t="str">
        <f>수강생명단!D180</f>
        <v>이수진</v>
      </c>
      <c r="M184" s="1" t="str">
        <f>IFERROR(IF(VLOOKUP($K184,'1주차'!$K$5:$N$393,3,FALSE)="","",VLOOKUP($K184,'1주차'!$K$5:$N$393,3,FALSE)),"")</f>
        <v>55(라)</v>
      </c>
      <c r="N184" s="1" t="str">
        <f>IFERROR(IF(VLOOKUP($Q184,'1주차'!$N$5:$KQ$393,3,FALSE)="","",VLOOKUP($B184,'1주차'!$Q$5:$S$393,3,FALSE)),"")</f>
        <v/>
      </c>
      <c r="P184" s="1">
        <f>수강생명단!C180</f>
        <v>36263</v>
      </c>
      <c r="Q184" s="1" t="str">
        <f>수강생명단!D180</f>
        <v>이수진</v>
      </c>
      <c r="R184" s="1" t="str">
        <f>IFERROR(IF(VLOOKUP($P184,'1주차'!$P$5:$S$393,3,FALSE)="","",VLOOKUP($P184,'1주차'!$P$5:$S$393,3,FALSE)),"")</f>
        <v>55(라)</v>
      </c>
      <c r="S184" s="1" t="str">
        <f>IFERROR(IF(VLOOKUP($P184,'1주차'!$P$5:$S$393,4,FALSE)="","",VLOOKUP($P184,'1주차'!$P$5:$S$393,4,FALSE)),"")</f>
        <v>라이브</v>
      </c>
      <c r="U184" s="1">
        <f>수강생명단!C180</f>
        <v>36263</v>
      </c>
      <c r="V184" s="1" t="str">
        <f>수강생명단!D180</f>
        <v>이수진</v>
      </c>
      <c r="Z184" s="1">
        <f>수강생명단!$C180</f>
        <v>36263</v>
      </c>
      <c r="AA184" s="1" t="str">
        <f>수강생명단!D180</f>
        <v>이수진</v>
      </c>
      <c r="AB184" s="1" t="str">
        <f>IFERROR(IF(VLOOKUP($A184,'2주차'!$A$5:$D$406,3,FALSE)="","",VLOOKUP($A184,'2주차'!$A$5:$D$406,3,FALSE)),"")</f>
        <v>100(라)</v>
      </c>
      <c r="AC184" s="1" t="str">
        <f>IFERROR(VLOOKUP($Z184,'2주차'!$A$5:$D$400,4,FALSE)," ")</f>
        <v>라이브</v>
      </c>
      <c r="AE184" s="1">
        <f>수강생명단!$C180</f>
        <v>36263</v>
      </c>
      <c r="AF184" s="1" t="str">
        <f>수강생명단!D180</f>
        <v>이수진</v>
      </c>
      <c r="AG184" s="1" t="str">
        <f>IFERROR(IF(VLOOKUP($AE184,'2주차'!$F$5:$I$406,3,FALSE)="","",VLOOKUP($F184,'2주차'!$F$5:$I$406,3,FALSE)),"")</f>
        <v>90(라)</v>
      </c>
      <c r="AH184" s="1" t="str">
        <f>IFERROR(VLOOKUP($AE184,'2주차'!$F$5:$I$400,4,FALSE)," ")</f>
        <v>라이브</v>
      </c>
      <c r="AJ184" s="1">
        <f>수강생명단!$C180</f>
        <v>36263</v>
      </c>
      <c r="AK184" s="1" t="str">
        <f>수강생명단!D180</f>
        <v>이수진</v>
      </c>
      <c r="AL184" s="1" t="str">
        <f>IFERROR(IF(VLOOKUP($AJ184,'2주차'!$U$5:$X$406,3,FALSE)="","",VLOOKUP($F184,'2주차'!$U$5:$X$406,3,FALSE)),"")</f>
        <v>60(라)</v>
      </c>
      <c r="AM184" s="1" t="str">
        <f>IFERROR(VLOOKUP($AJ184,'2주차'!$U$5:$X$400,4,FALSE)," ")</f>
        <v>라이브</v>
      </c>
      <c r="AO184" s="1">
        <f>수강생명단!$C180</f>
        <v>36263</v>
      </c>
      <c r="AP184" s="1" t="str">
        <f>수강생명단!D180</f>
        <v>이수진</v>
      </c>
      <c r="AQ184" s="1" t="str">
        <f>IFERROR(IF(VLOOKUP($AO184,'2주차'!$Z$5:$AC$406,3,FALSE)="","",VLOOKUP($AO184,'2주차'!$Z$5:$AC$406,3,FALSE)),"")</f>
        <v>45(라)</v>
      </c>
      <c r="AR184" s="1" t="str">
        <f>IFERROR(VLOOKUP($AO184,'2주차'!$Z$5:$AC$400,4,FALSE)," ")</f>
        <v>라이브</v>
      </c>
      <c r="AT184" s="1">
        <f>수강생명단!$C180</f>
        <v>36263</v>
      </c>
      <c r="AU184" s="1">
        <f>수강생명단!C180</f>
        <v>36263</v>
      </c>
      <c r="AV184" s="1" t="str">
        <f>IFERROR(IF(VLOOKUP($AU184,'2주차'!$AF$5:$AI$406,3,FALSE)="","",VLOOKUP($AU184,'2주차'!$AF$5:$AI$406,3,FALSE)),"")</f>
        <v>72(라)</v>
      </c>
      <c r="AX184" s="1">
        <f>수강생명단!$C180</f>
        <v>36263</v>
      </c>
      <c r="AY184" s="1" t="str">
        <f>수강생명단!D180</f>
        <v>이수진</v>
      </c>
      <c r="AZ184" s="1" t="str">
        <f>IFERROR(IF(VLOOKUP($A184,'3주차'!$A$5:$D$406,3,FALSE)="","",VLOOKUP($A184,'3주차'!$A$5:$D$406,3,FALSE)),"")</f>
        <v>50(라)</v>
      </c>
      <c r="BA184" s="1" t="str">
        <f>IFERROR(VLOOKUP($Z184,'3주차'!$A$5:$D$400,4,FALSE)," ")</f>
        <v>라이브</v>
      </c>
      <c r="BC184" s="1">
        <f>수강생명단!$C180</f>
        <v>36263</v>
      </c>
      <c r="BD184" s="1" t="str">
        <f>수강생명단!D180</f>
        <v>이수진</v>
      </c>
      <c r="BE184" s="1" t="str">
        <f>IFERROR(IF(VLOOKUP($BC184,'3주차'!$F$5:$I$406,3,FALSE)="","",VLOOKUP($F184,'3주차'!$F$5:$I$406,3,FALSE)),"")</f>
        <v>25(라)</v>
      </c>
      <c r="BF184" s="1" t="str">
        <f>IFERROR(VLOOKUP($BC184,'3주차'!$F$5:$I$400,4,FALSE)," ")</f>
        <v>라이브</v>
      </c>
      <c r="BH184" s="1">
        <f>수강생명단!$C180</f>
        <v>36263</v>
      </c>
      <c r="BI184" s="1" t="str">
        <f>수강생명단!D180</f>
        <v>이수진</v>
      </c>
      <c r="BJ184" s="1" t="str">
        <f>IFERROR(IF(VLOOKUP($BH184,'3주차'!$K$5:$N$406,3,FALSE)="","",VLOOKUP($AJ184,'3주차'!$K$5:$XN$406,3,FALSE)),"")</f>
        <v>55(라)</v>
      </c>
      <c r="BK184" s="1" t="str">
        <f>IFERROR(VLOOKUP($BH184,'3주차'!$K$5:$N$400,4,FALSE)," ")</f>
        <v>라이브</v>
      </c>
      <c r="BM184" s="1">
        <f>수강생명단!$C180</f>
        <v>36263</v>
      </c>
      <c r="BN184" s="1" t="str">
        <f>수강생명단!D180</f>
        <v>이수진</v>
      </c>
      <c r="BO184" s="1" t="str">
        <f>IFERROR(IF(VLOOKUP($BM184,'3주차'!$P$5:$S$406,3,FALSE)="","",VLOOKUP($BM184,'3주차'!$P$5:$S$406,3,FALSE)),"")</f>
        <v>40(라)</v>
      </c>
      <c r="BP184" s="1" t="str">
        <f>IFERROR(VLOOKUP($BM184,'3주차'!$P$5:$S$400,4,FALSE)," ")</f>
        <v>라이브</v>
      </c>
      <c r="BR184" s="1">
        <f>수강생명단!$C180</f>
        <v>36263</v>
      </c>
      <c r="BS184" s="1">
        <f>수강생명단!C180</f>
        <v>36263</v>
      </c>
      <c r="BT184" s="1" t="str">
        <f>IFERROR(IF(VLOOKUP($BS184,'3주차'!$V$5:$X$406,3,FALSE)="","",VLOOKUP($BS184,'3주차'!$V$5:$X$406,3,FALSE)),"")</f>
        <v>67(라)</v>
      </c>
      <c r="BW184" s="1">
        <f>수강생명단!$C180</f>
        <v>36263</v>
      </c>
      <c r="BX184" s="1" t="str">
        <f>수강생명단!D180</f>
        <v>이수진</v>
      </c>
      <c r="BY184" s="1">
        <f>IFERROR(IF(VLOOKUP($A184,'4주차'!$A$5:$D$406,3,FALSE)="","",VLOOKUP($A184,'4주차'!$A$5:$D$406,3,FALSE)),"")</f>
        <v>45</v>
      </c>
      <c r="BZ184" s="1">
        <f>IFERROR(VLOOKUP($Z184,'4주차'!$A$5:$D$400,4,FALSE)," ")</f>
        <v>30</v>
      </c>
      <c r="CB184" s="1">
        <f>수강생명단!$C180</f>
        <v>36263</v>
      </c>
      <c r="CC184" s="1" t="str">
        <f>수강생명단!D180</f>
        <v>이수진</v>
      </c>
      <c r="CD184" s="1" t="str">
        <f>IFERROR(IF(VLOOKUP($BC184,'4주차'!$F$5:$I$406,3,FALSE)="","",VLOOKUP($F184,'4주차'!$F$5:$I$406,3,FALSE)),"")</f>
        <v>85(라)</v>
      </c>
      <c r="CE184" s="1" t="str">
        <f>IFERROR(VLOOKUP($BC184,'4주차'!$F$5:$I$400,4,FALSE)," ")</f>
        <v>라이브</v>
      </c>
      <c r="CG184" s="1">
        <f>수강생명단!$C180</f>
        <v>36263</v>
      </c>
      <c r="CH184" s="1" t="str">
        <f>수강생명단!D180</f>
        <v>이수진</v>
      </c>
      <c r="CI184" s="1" t="str">
        <f>IFERROR(IF(VLOOKUP($BH184,'4주차'!$K$5:$N$406,3,FALSE)="","",VLOOKUP($AJ184,'4주차'!$K$5:$WU$406,3,FALSE)),"")</f>
        <v>45(라)</v>
      </c>
      <c r="CJ184" s="1" t="str">
        <f>IFERROR(VLOOKUP($BH184,'4주차'!$K$5:$N$400,4,FALSE)," ")</f>
        <v>라이브</v>
      </c>
      <c r="CL184" s="1">
        <f>수강생명단!$C180</f>
        <v>36263</v>
      </c>
      <c r="CM184" s="1" t="str">
        <f>수강생명단!D180</f>
        <v>이수진</v>
      </c>
      <c r="CN184" s="1" t="str">
        <f>IFERROR(IF(VLOOKUP($BM184,'4주차'!$P$5:$S$406,3,FALSE)="","",VLOOKUP($BM184,'4주차'!$P$5:$S$406,3,FALSE)),"")</f>
        <v/>
      </c>
      <c r="CO184" s="1" t="str">
        <f>IFERROR(VLOOKUP($BM184,'4주차'!$P$5:$S$400,4,FALSE)," ")</f>
        <v xml:space="preserve"> </v>
      </c>
      <c r="CQ184" s="1">
        <f>수강생명단!$C180</f>
        <v>36263</v>
      </c>
      <c r="CR184" s="1">
        <f>수강생명단!C180</f>
        <v>36263</v>
      </c>
      <c r="CS184" s="1" t="str">
        <f>IFERROR(IF(VLOOKUP($BS184,'4주차'!$V$5:$X$406,3,FALSE)="","",VLOOKUP($BS184,'4주차'!$V$5:$X$406,3,FALSE)),"")</f>
        <v>59(라)</v>
      </c>
      <c r="CV184" s="1">
        <v>177</v>
      </c>
      <c r="CW184" s="1" t="str">
        <f>수강생명단!D180</f>
        <v>이수진</v>
      </c>
      <c r="CX184" s="1" t="str">
        <f>IFERROR(VLOOKUP($BX184,'5주차'!$B$5:$D$400,2,FALSE),"불참")</f>
        <v>45(라)</v>
      </c>
      <c r="CY184" s="1" t="str">
        <f>IFERROR(VLOOKUP($AY184,'5주차'!$B$5:$D$400,3,FALSE),"불참")</f>
        <v>라이브</v>
      </c>
      <c r="DA184" s="1">
        <v>177</v>
      </c>
      <c r="DB184" s="1" t="str">
        <f>수강생명단!D180</f>
        <v>이수진</v>
      </c>
      <c r="DC184" s="1" t="str">
        <f>IFERROR(VLOOKUP($CC184,'5주차'!$G$5:$I$400,2,FALSE),"불참")</f>
        <v>불참</v>
      </c>
      <c r="DD184" s="1" t="str">
        <f>IFERROR(VLOOKUP($CC184,'5주차'!$G$5:$I$400,3,FALSE),"불참")</f>
        <v>불참</v>
      </c>
      <c r="DF184" s="1">
        <v>177</v>
      </c>
      <c r="DG184" s="1" t="str">
        <f>수강생명단!D180</f>
        <v>이수진</v>
      </c>
      <c r="DH184" s="1" t="str">
        <f>IFERROR(VLOOKUP($CH184,'5주차'!$V$5:$X$400,2,FALSE),"불참")</f>
        <v>불참</v>
      </c>
      <c r="DI184" s="1" t="str">
        <f>IFERROR(VLOOKUP($BI184,'5주차'!$V$5:$X$400,3,FALSE),"불참")</f>
        <v>불참</v>
      </c>
      <c r="DK184" s="1">
        <v>177</v>
      </c>
      <c r="DL184" s="1" t="str">
        <f>수강생명단!D180</f>
        <v>이수진</v>
      </c>
      <c r="DM184" s="1" t="str">
        <f>IFERROR(VLOOKUP($CM184,'5주차'!$AA$5:$AC$400,2,FALSE),"불참")</f>
        <v>불참</v>
      </c>
      <c r="DN184" s="1" t="str">
        <f>IFERROR(VLOOKUP($CM184,'5주차'!$AA$5:$AC$400,3,FALSE),"불참")</f>
        <v>불참</v>
      </c>
      <c r="DP184" s="1">
        <v>177</v>
      </c>
      <c r="DQ184" s="1" t="str">
        <f>수강생명단!D180</f>
        <v>이수진</v>
      </c>
      <c r="DR184" s="1" t="str">
        <f>IFERROR(VLOOKUP(#REF!,'5주차'!$AF$5:$AH$400,2,FALSE),"불참")</f>
        <v>불참</v>
      </c>
      <c r="DS184" s="1" t="str">
        <f>IFERROR(VLOOKUP(#REF!,'5주차'!$AF$5:$AH$400,3,FALSE),"불참")</f>
        <v>불참</v>
      </c>
      <c r="DU184" s="1">
        <v>177</v>
      </c>
      <c r="DV184" s="1">
        <f>수강생명단!C180</f>
        <v>36263</v>
      </c>
      <c r="DW184" s="1" t="str">
        <f>IFERROR(VLOOKUP($DV184,'5주차'!$AK$5:$AL$400,2,FALSE),"불참")</f>
        <v>불참</v>
      </c>
      <c r="DX184" s="1" t="str">
        <f>IFERROR(VLOOKUP($DV184,'5주차'!$AK$5:$AL$400,2,FALSE),"불참")</f>
        <v>불참</v>
      </c>
    </row>
    <row r="185" spans="1:128" ht="21.95" customHeight="1" x14ac:dyDescent="0.15">
      <c r="A185" s="1">
        <f>수강생명단!$C181</f>
        <v>24108</v>
      </c>
      <c r="B185" s="1" t="str">
        <f>수강생명단!D181</f>
        <v>이승향</v>
      </c>
      <c r="C185" s="1">
        <f>IFERROR(IF(VLOOKUP($A185,'1주차'!$A$5:$D$393,3,FALSE)="","",VLOOKUP($A185,'1주차'!$A$5:$D$393,3,FALSE)),"")</f>
        <v>40</v>
      </c>
      <c r="D185" s="1" t="str">
        <f>IFERROR(IF(VLOOKUP($Q185,'1주차'!$A$5:$D$393,4,FALSE)="","",VLOOKUP($B185,'1주차'!$Q$5:$S$393,3,FALSE)),"")</f>
        <v/>
      </c>
      <c r="F185" s="1">
        <f>수강생명단!C181</f>
        <v>24108</v>
      </c>
      <c r="G185" s="1" t="str">
        <f>수강생명단!D181</f>
        <v>이승향</v>
      </c>
      <c r="H185" s="1">
        <f>IFERROR(IF(VLOOKUP($F185,'1주차'!$F$5:$I$393,3,FALSE)="","",VLOOKUP($F185,'1주차'!$F$5:$I$393,3,FALSE)),"")</f>
        <v>55</v>
      </c>
      <c r="I185" s="1" t="str">
        <f>IFERROR(IF(VLOOKUP($Q185,'1주차'!$F$5:$I$393,3,FALSE)="","",VLOOKUP($B185,'1주차'!$Q$5:$S$393,3,FALSE)),"")</f>
        <v/>
      </c>
      <c r="K185" s="1">
        <f>수강생명단!C181</f>
        <v>24108</v>
      </c>
      <c r="L185" s="1" t="str">
        <f>수강생명단!D181</f>
        <v>이승향</v>
      </c>
      <c r="M185" s="1">
        <f>IFERROR(IF(VLOOKUP($K185,'1주차'!$K$5:$N$393,3,FALSE)="","",VLOOKUP($K185,'1주차'!$K$5:$N$393,3,FALSE)),"")</f>
        <v>35</v>
      </c>
      <c r="N185" s="1" t="str">
        <f>IFERROR(IF(VLOOKUP($Q185,'1주차'!$N$5:$KQ$393,3,FALSE)="","",VLOOKUP($B185,'1주차'!$Q$5:$S$393,3,FALSE)),"")</f>
        <v/>
      </c>
      <c r="P185" s="1">
        <f>수강생명단!C181</f>
        <v>24108</v>
      </c>
      <c r="Q185" s="1" t="str">
        <f>수강생명단!D181</f>
        <v>이승향</v>
      </c>
      <c r="R185" s="1">
        <f>IFERROR(IF(VLOOKUP($P185,'1주차'!$P$5:$S$393,3,FALSE)="","",VLOOKUP($P185,'1주차'!$P$5:$S$393,3,FALSE)),"")</f>
        <v>35</v>
      </c>
      <c r="S185" s="1">
        <f>IFERROR(IF(VLOOKUP($P185,'1주차'!$P$5:$S$393,4,FALSE)="","",VLOOKUP($P185,'1주차'!$P$5:$S$393,4,FALSE)),"")</f>
        <v>50</v>
      </c>
      <c r="U185" s="1">
        <f>수강생명단!C181</f>
        <v>24108</v>
      </c>
      <c r="V185" s="1" t="str">
        <f>수강생명단!D181</f>
        <v>이승향</v>
      </c>
      <c r="Z185" s="1">
        <f>수강생명단!$C181</f>
        <v>24108</v>
      </c>
      <c r="AA185" s="1" t="str">
        <f>수강생명단!D181</f>
        <v>이승향</v>
      </c>
      <c r="AB185" s="1">
        <f>IFERROR(IF(VLOOKUP($A185,'2주차'!$A$5:$D$406,3,FALSE)="","",VLOOKUP($A185,'2주차'!$A$5:$D$406,3,FALSE)),"")</f>
        <v>55</v>
      </c>
      <c r="AC185" s="1">
        <f>IFERROR(VLOOKUP($Z185,'2주차'!$A$5:$D$400,4,FALSE)," ")</f>
        <v>0</v>
      </c>
      <c r="AE185" s="1">
        <f>수강생명단!$C181</f>
        <v>24108</v>
      </c>
      <c r="AF185" s="1" t="str">
        <f>수강생명단!D181</f>
        <v>이승향</v>
      </c>
      <c r="AG185" s="1">
        <f>IFERROR(IF(VLOOKUP($AE185,'2주차'!$F$5:$I$406,3,FALSE)="","",VLOOKUP($F185,'2주차'!$F$5:$I$406,3,FALSE)),"")</f>
        <v>55</v>
      </c>
      <c r="AH185" s="1">
        <f>IFERROR(VLOOKUP($AE185,'2주차'!$F$5:$I$400,4,FALSE)," ")</f>
        <v>50</v>
      </c>
      <c r="AJ185" s="1">
        <f>수강생명단!$C181</f>
        <v>24108</v>
      </c>
      <c r="AK185" s="1" t="str">
        <f>수강생명단!D181</f>
        <v>이승향</v>
      </c>
      <c r="AL185" s="1">
        <f>IFERROR(IF(VLOOKUP($AJ185,'2주차'!$U$5:$X$406,3,FALSE)="","",VLOOKUP($F185,'2주차'!$U$5:$X$406,3,FALSE)),"")</f>
        <v>15</v>
      </c>
      <c r="AM185" s="1">
        <f>IFERROR(VLOOKUP($AJ185,'2주차'!$U$5:$X$400,4,FALSE)," ")</f>
        <v>40</v>
      </c>
      <c r="AO185" s="1">
        <f>수강생명단!$C181</f>
        <v>24108</v>
      </c>
      <c r="AP185" s="1" t="str">
        <f>수강생명단!D181</f>
        <v>이승향</v>
      </c>
      <c r="AQ185" s="1">
        <f>IFERROR(IF(VLOOKUP($AO185,'2주차'!$Z$5:$AC$406,3,FALSE)="","",VLOOKUP($AO185,'2주차'!$Z$5:$AC$406,3,FALSE)),"")</f>
        <v>20</v>
      </c>
      <c r="AR185" s="1">
        <f>IFERROR(VLOOKUP($AO185,'2주차'!$Z$5:$AC$400,4,FALSE)," ")</f>
        <v>50</v>
      </c>
      <c r="AT185" s="1">
        <f>수강생명단!$C181</f>
        <v>24108</v>
      </c>
      <c r="AU185" s="1">
        <f>수강생명단!C181</f>
        <v>24108</v>
      </c>
      <c r="AV185" s="1" t="str">
        <f>IFERROR(IF(VLOOKUP($AU185,'2주차'!$AF$5:$AI$406,3,FALSE)="","",VLOOKUP($AU185,'2주차'!$AF$5:$AI$406,3,FALSE)),"")</f>
        <v/>
      </c>
      <c r="AX185" s="1">
        <f>수강생명단!$C181</f>
        <v>24108</v>
      </c>
      <c r="AY185" s="1" t="str">
        <f>수강생명단!D181</f>
        <v>이승향</v>
      </c>
      <c r="AZ185" s="1">
        <f>IFERROR(IF(VLOOKUP($A185,'3주차'!$A$5:$D$406,3,FALSE)="","",VLOOKUP($A185,'3주차'!$A$5:$D$406,3,FALSE)),"")</f>
        <v>35</v>
      </c>
      <c r="BA185" s="1">
        <f>IFERROR(VLOOKUP($Z185,'3주차'!$A$5:$D$400,4,FALSE)," ")</f>
        <v>50</v>
      </c>
      <c r="BC185" s="1">
        <f>수강생명단!$C181</f>
        <v>24108</v>
      </c>
      <c r="BD185" s="1" t="str">
        <f>수강생명단!D181</f>
        <v>이승향</v>
      </c>
      <c r="BE185" s="1">
        <f>IFERROR(IF(VLOOKUP($BC185,'3주차'!$F$5:$I$406,3,FALSE)="","",VLOOKUP($F185,'3주차'!$F$5:$I$406,3,FALSE)),"")</f>
        <v>50</v>
      </c>
      <c r="BF185" s="1">
        <f>IFERROR(VLOOKUP($BC185,'3주차'!$F$5:$I$400,4,FALSE)," ")</f>
        <v>70</v>
      </c>
      <c r="BH185" s="1">
        <f>수강생명단!$C181</f>
        <v>24108</v>
      </c>
      <c r="BI185" s="1" t="str">
        <f>수강생명단!D181</f>
        <v>이승향</v>
      </c>
      <c r="BJ185" s="1">
        <f>IFERROR(IF(VLOOKUP($BH185,'3주차'!$K$5:$N$406,3,FALSE)="","",VLOOKUP($AJ185,'3주차'!$K$5:$XN$406,3,FALSE)),"")</f>
        <v>50</v>
      </c>
      <c r="BK185" s="1">
        <f>IFERROR(VLOOKUP($BH185,'3주차'!$K$5:$N$400,4,FALSE)," ")</f>
        <v>40</v>
      </c>
      <c r="BM185" s="1">
        <f>수강생명단!$C181</f>
        <v>24108</v>
      </c>
      <c r="BN185" s="1" t="str">
        <f>수강생명단!D181</f>
        <v>이승향</v>
      </c>
      <c r="BO185" s="1">
        <f>IFERROR(IF(VLOOKUP($BM185,'3주차'!$P$5:$S$406,3,FALSE)="","",VLOOKUP($BM185,'3주차'!$P$5:$S$406,3,FALSE)),"")</f>
        <v>25</v>
      </c>
      <c r="BP185" s="1">
        <f>IFERROR(VLOOKUP($BM185,'3주차'!$P$5:$S$400,4,FALSE)," ")</f>
        <v>40</v>
      </c>
      <c r="BR185" s="1">
        <f>수강생명단!$C181</f>
        <v>24108</v>
      </c>
      <c r="BS185" s="1">
        <f>수강생명단!C181</f>
        <v>24108</v>
      </c>
      <c r="BT185" s="1">
        <f>IFERROR(IF(VLOOKUP($BS185,'3주차'!$V$5:$X$406,3,FALSE)="","",VLOOKUP($BS185,'3주차'!$V$5:$X$406,3,FALSE)),"")</f>
        <v>58</v>
      </c>
      <c r="BW185" s="1">
        <f>수강생명단!$C181</f>
        <v>24108</v>
      </c>
      <c r="BX185" s="1" t="str">
        <f>수강생명단!D181</f>
        <v>이승향</v>
      </c>
      <c r="BY185" s="1" t="str">
        <f>IFERROR(IF(VLOOKUP($A185,'4주차'!$A$5:$D$406,3,FALSE)="","",VLOOKUP($A185,'4주차'!$A$5:$D$406,3,FALSE)),"")</f>
        <v/>
      </c>
      <c r="BZ185" s="1" t="str">
        <f>IFERROR(VLOOKUP($Z185,'4주차'!$A$5:$D$400,4,FALSE)," ")</f>
        <v xml:space="preserve"> </v>
      </c>
      <c r="CB185" s="1">
        <f>수강생명단!$C181</f>
        <v>24108</v>
      </c>
      <c r="CC185" s="1" t="str">
        <f>수강생명단!D181</f>
        <v>이승향</v>
      </c>
      <c r="CD185" s="1">
        <f>IFERROR(IF(VLOOKUP($BC185,'4주차'!$F$5:$I$406,3,FALSE)="","",VLOOKUP($F185,'4주차'!$F$5:$I$406,3,FALSE)),"")</f>
        <v>60</v>
      </c>
      <c r="CE185" s="1">
        <f>IFERROR(VLOOKUP($BC185,'4주차'!$F$5:$I$400,4,FALSE)," ")</f>
        <v>50</v>
      </c>
      <c r="CG185" s="1">
        <f>수강생명단!$C181</f>
        <v>24108</v>
      </c>
      <c r="CH185" s="1" t="str">
        <f>수강생명단!D181</f>
        <v>이승향</v>
      </c>
      <c r="CI185" s="1">
        <f>IFERROR(IF(VLOOKUP($BH185,'4주차'!$K$5:$N$406,3,FALSE)="","",VLOOKUP($AJ185,'4주차'!$K$5:$WU$406,3,FALSE)),"")</f>
        <v>20</v>
      </c>
      <c r="CJ185" s="1">
        <f>IFERROR(VLOOKUP($BH185,'4주차'!$K$5:$N$400,4,FALSE)," ")</f>
        <v>30</v>
      </c>
      <c r="CL185" s="1">
        <f>수강생명단!$C181</f>
        <v>24108</v>
      </c>
      <c r="CM185" s="1" t="str">
        <f>수강생명단!D181</f>
        <v>이승향</v>
      </c>
      <c r="CN185" s="1">
        <f>IFERROR(IF(VLOOKUP($BM185,'4주차'!$P$5:$S$406,3,FALSE)="","",VLOOKUP($BM185,'4주차'!$P$5:$S$406,3,FALSE)),"")</f>
        <v>25</v>
      </c>
      <c r="CO185" s="1">
        <f>IFERROR(VLOOKUP($BM185,'4주차'!$P$5:$S$400,4,FALSE)," ")</f>
        <v>40</v>
      </c>
      <c r="CQ185" s="1">
        <f>수강생명단!$C181</f>
        <v>24108</v>
      </c>
      <c r="CR185" s="1">
        <f>수강생명단!C181</f>
        <v>24108</v>
      </c>
      <c r="CS185" s="1">
        <f>IFERROR(IF(VLOOKUP($BS185,'4주차'!$V$5:$X$406,3,FALSE)="","",VLOOKUP($BS185,'4주차'!$V$5:$X$406,3,FALSE)),"")</f>
        <v>58</v>
      </c>
      <c r="CV185" s="1">
        <v>178</v>
      </c>
      <c r="CW185" s="1" t="str">
        <f>수강생명단!D181</f>
        <v>이승향</v>
      </c>
      <c r="CX185" s="1">
        <f>IFERROR(VLOOKUP($BX185,'5주차'!$B$5:$D$400,2,FALSE),"불참")</f>
        <v>60</v>
      </c>
      <c r="CY185" s="1">
        <f>IFERROR(VLOOKUP($AY185,'5주차'!$B$5:$D$400,3,FALSE),"불참")</f>
        <v>30</v>
      </c>
      <c r="DA185" s="1">
        <v>178</v>
      </c>
      <c r="DB185" s="1" t="str">
        <f>수강생명단!D181</f>
        <v>이승향</v>
      </c>
      <c r="DC185" s="1" t="str">
        <f>IFERROR(VLOOKUP($CC185,'5주차'!$G$5:$I$400,2,FALSE),"불참")</f>
        <v>불참</v>
      </c>
      <c r="DD185" s="1" t="str">
        <f>IFERROR(VLOOKUP($CC185,'5주차'!$G$5:$I$400,3,FALSE),"불참")</f>
        <v>불참</v>
      </c>
      <c r="DF185" s="1">
        <v>178</v>
      </c>
      <c r="DG185" s="1" t="str">
        <f>수강생명단!D181</f>
        <v>이승향</v>
      </c>
      <c r="DH185" s="1" t="str">
        <f>IFERROR(VLOOKUP($CH185,'5주차'!$V$5:$X$400,2,FALSE),"불참")</f>
        <v>불참</v>
      </c>
      <c r="DI185" s="1" t="str">
        <f>IFERROR(VLOOKUP($BI185,'5주차'!$V$5:$X$400,3,FALSE),"불참")</f>
        <v>불참</v>
      </c>
      <c r="DK185" s="1">
        <v>178</v>
      </c>
      <c r="DL185" s="1" t="str">
        <f>수강생명단!D181</f>
        <v>이승향</v>
      </c>
      <c r="DM185" s="1" t="str">
        <f>IFERROR(VLOOKUP($CM185,'5주차'!$AA$5:$AC$400,2,FALSE),"불참")</f>
        <v>불참</v>
      </c>
      <c r="DN185" s="1" t="str">
        <f>IFERROR(VLOOKUP($CM185,'5주차'!$AA$5:$AC$400,3,FALSE),"불참")</f>
        <v>불참</v>
      </c>
      <c r="DP185" s="1">
        <v>178</v>
      </c>
      <c r="DQ185" s="1" t="str">
        <f>수강생명단!D181</f>
        <v>이승향</v>
      </c>
      <c r="DR185" s="1" t="str">
        <f>IFERROR(VLOOKUP(#REF!,'5주차'!$AF$5:$AH$400,2,FALSE),"불참")</f>
        <v>불참</v>
      </c>
      <c r="DS185" s="1" t="str">
        <f>IFERROR(VLOOKUP(#REF!,'5주차'!$AF$5:$AH$400,3,FALSE),"불참")</f>
        <v>불참</v>
      </c>
      <c r="DU185" s="1">
        <v>178</v>
      </c>
      <c r="DV185" s="1">
        <f>수강생명단!C181</f>
        <v>24108</v>
      </c>
      <c r="DW185" s="1" t="str">
        <f>IFERROR(VLOOKUP($DV185,'5주차'!$AK$5:$AL$400,2,FALSE),"불참")</f>
        <v>불참</v>
      </c>
      <c r="DX185" s="1" t="str">
        <f>IFERROR(VLOOKUP($DV185,'5주차'!$AK$5:$AL$400,2,FALSE),"불참")</f>
        <v>불참</v>
      </c>
    </row>
    <row r="186" spans="1:128" ht="21.95" customHeight="1" x14ac:dyDescent="0.15">
      <c r="A186" s="1">
        <f>수강생명단!$C182</f>
        <v>41331</v>
      </c>
      <c r="B186" s="1" t="str">
        <f>수강생명단!D182</f>
        <v>이승호</v>
      </c>
      <c r="C186" s="1">
        <f>IFERROR(IF(VLOOKUP($A186,'1주차'!$A$5:$D$393,3,FALSE)="","",VLOOKUP($A186,'1주차'!$A$5:$D$393,3,FALSE)),"")</f>
        <v>35</v>
      </c>
      <c r="D186" s="1" t="str">
        <f>IFERROR(IF(VLOOKUP($Q186,'1주차'!$A$5:$D$393,4,FALSE)="","",VLOOKUP($B186,'1주차'!$Q$5:$S$393,3,FALSE)),"")</f>
        <v/>
      </c>
      <c r="F186" s="1">
        <f>수강생명단!C182</f>
        <v>41331</v>
      </c>
      <c r="G186" s="1" t="str">
        <f>수강생명단!D182</f>
        <v>이승호</v>
      </c>
      <c r="H186" s="1">
        <f>IFERROR(IF(VLOOKUP($F186,'1주차'!$F$5:$I$393,3,FALSE)="","",VLOOKUP($F186,'1주차'!$F$5:$I$393,3,FALSE)),"")</f>
        <v>60</v>
      </c>
      <c r="I186" s="1" t="str">
        <f>IFERROR(IF(VLOOKUP($Q186,'1주차'!$F$5:$I$393,3,FALSE)="","",VLOOKUP($B186,'1주차'!$Q$5:$S$393,3,FALSE)),"")</f>
        <v/>
      </c>
      <c r="K186" s="1">
        <f>수강생명단!C182</f>
        <v>41331</v>
      </c>
      <c r="L186" s="1" t="str">
        <f>수강생명단!D182</f>
        <v>이승호</v>
      </c>
      <c r="M186" s="1">
        <f>IFERROR(IF(VLOOKUP($K186,'1주차'!$K$5:$N$393,3,FALSE)="","",VLOOKUP($K186,'1주차'!$K$5:$N$393,3,FALSE)),"")</f>
        <v>50</v>
      </c>
      <c r="N186" s="1" t="str">
        <f>IFERROR(IF(VLOOKUP($Q186,'1주차'!$N$5:$KQ$393,3,FALSE)="","",VLOOKUP($B186,'1주차'!$Q$5:$S$393,3,FALSE)),"")</f>
        <v/>
      </c>
      <c r="P186" s="1">
        <f>수강생명단!C182</f>
        <v>41331</v>
      </c>
      <c r="Q186" s="1" t="str">
        <f>수강생명단!D182</f>
        <v>이승호</v>
      </c>
      <c r="R186" s="1">
        <f>IFERROR(IF(VLOOKUP($P186,'1주차'!$P$5:$S$393,3,FALSE)="","",VLOOKUP($P186,'1주차'!$P$5:$S$393,3,FALSE)),"")</f>
        <v>40</v>
      </c>
      <c r="S186" s="1">
        <f>IFERROR(IF(VLOOKUP($P186,'1주차'!$P$5:$S$393,4,FALSE)="","",VLOOKUP($P186,'1주차'!$P$5:$S$393,4,FALSE)),"")</f>
        <v>70</v>
      </c>
      <c r="U186" s="1">
        <f>수강생명단!C182</f>
        <v>41331</v>
      </c>
      <c r="V186" s="1" t="str">
        <f>수강생명단!D182</f>
        <v>이승호</v>
      </c>
      <c r="Z186" s="1">
        <f>수강생명단!$C182</f>
        <v>41331</v>
      </c>
      <c r="AA186" s="1" t="str">
        <f>수강생명단!D182</f>
        <v>이승호</v>
      </c>
      <c r="AB186" s="1">
        <f>IFERROR(IF(VLOOKUP($A186,'2주차'!$A$5:$D$406,3,FALSE)="","",VLOOKUP($A186,'2주차'!$A$5:$D$406,3,FALSE)),"")</f>
        <v>50</v>
      </c>
      <c r="AC186" s="1">
        <f>IFERROR(VLOOKUP($Z186,'2주차'!$A$5:$D$400,4,FALSE)," ")</f>
        <v>0</v>
      </c>
      <c r="AE186" s="1">
        <f>수강생명단!$C182</f>
        <v>41331</v>
      </c>
      <c r="AF186" s="1" t="str">
        <f>수강생명단!D182</f>
        <v>이승호</v>
      </c>
      <c r="AG186" s="1">
        <f>IFERROR(IF(VLOOKUP($AE186,'2주차'!$F$5:$I$406,3,FALSE)="","",VLOOKUP($F186,'2주차'!$F$5:$I$406,3,FALSE)),"")</f>
        <v>40</v>
      </c>
      <c r="AH186" s="1">
        <f>IFERROR(VLOOKUP($AE186,'2주차'!$F$5:$I$400,4,FALSE)," ")</f>
        <v>50</v>
      </c>
      <c r="AJ186" s="1">
        <f>수강생명단!$C182</f>
        <v>41331</v>
      </c>
      <c r="AK186" s="1" t="str">
        <f>수강생명단!D182</f>
        <v>이승호</v>
      </c>
      <c r="AL186" s="1">
        <f>IFERROR(IF(VLOOKUP($AJ186,'2주차'!$U$5:$X$406,3,FALSE)="","",VLOOKUP($F186,'2주차'!$U$5:$X$406,3,FALSE)),"")</f>
        <v>40</v>
      </c>
      <c r="AM186" s="1">
        <f>IFERROR(VLOOKUP($AJ186,'2주차'!$U$5:$X$400,4,FALSE)," ")</f>
        <v>50</v>
      </c>
      <c r="AO186" s="1">
        <f>수강생명단!$C182</f>
        <v>41331</v>
      </c>
      <c r="AP186" s="1" t="str">
        <f>수강생명단!D182</f>
        <v>이승호</v>
      </c>
      <c r="AQ186" s="1">
        <f>IFERROR(IF(VLOOKUP($AO186,'2주차'!$Z$5:$AC$406,3,FALSE)="","",VLOOKUP($AO186,'2주차'!$Z$5:$AC$406,3,FALSE)),"")</f>
        <v>55</v>
      </c>
      <c r="AR186" s="1">
        <f>IFERROR(VLOOKUP($AO186,'2주차'!$Z$5:$AC$400,4,FALSE)," ")</f>
        <v>10</v>
      </c>
      <c r="AT186" s="1">
        <f>수강생명단!$C182</f>
        <v>41331</v>
      </c>
      <c r="AU186" s="1">
        <f>수강생명단!C182</f>
        <v>41331</v>
      </c>
      <c r="AV186" s="1">
        <f>IFERROR(IF(VLOOKUP($AU186,'2주차'!$AF$5:$AI$406,3,FALSE)="","",VLOOKUP($AU186,'2주차'!$AF$5:$AI$406,3,FALSE)),"")</f>
        <v>70</v>
      </c>
      <c r="AX186" s="1">
        <f>수강생명단!$C182</f>
        <v>41331</v>
      </c>
      <c r="AY186" s="1" t="str">
        <f>수강생명단!D182</f>
        <v>이승호</v>
      </c>
      <c r="AZ186" s="1">
        <f>IFERROR(IF(VLOOKUP($A186,'3주차'!$A$5:$D$406,3,FALSE)="","",VLOOKUP($A186,'3주차'!$A$5:$D$406,3,FALSE)),"")</f>
        <v>65</v>
      </c>
      <c r="BA186" s="1">
        <f>IFERROR(VLOOKUP($Z186,'3주차'!$A$5:$D$400,4,FALSE)," ")</f>
        <v>0</v>
      </c>
      <c r="BC186" s="1">
        <f>수강생명단!$C182</f>
        <v>41331</v>
      </c>
      <c r="BD186" s="1" t="str">
        <f>수강생명단!D182</f>
        <v>이승호</v>
      </c>
      <c r="BE186" s="1">
        <f>IFERROR(IF(VLOOKUP($BC186,'3주차'!$F$5:$I$406,3,FALSE)="","",VLOOKUP($F186,'3주차'!$F$5:$I$406,3,FALSE)),"")</f>
        <v>35</v>
      </c>
      <c r="BF186" s="1">
        <f>IFERROR(VLOOKUP($BC186,'3주차'!$F$5:$I$400,4,FALSE)," ")</f>
        <v>0</v>
      </c>
      <c r="BH186" s="1">
        <f>수강생명단!$C182</f>
        <v>41331</v>
      </c>
      <c r="BI186" s="1" t="str">
        <f>수강생명단!D182</f>
        <v>이승호</v>
      </c>
      <c r="BJ186" s="1">
        <f>IFERROR(IF(VLOOKUP($BH186,'3주차'!$K$5:$N$406,3,FALSE)="","",VLOOKUP($AJ186,'3주차'!$K$5:$XN$406,3,FALSE)),"")</f>
        <v>30</v>
      </c>
      <c r="BK186" s="1">
        <f>IFERROR(VLOOKUP($BH186,'3주차'!$K$5:$N$400,4,FALSE)," ")</f>
        <v>0</v>
      </c>
      <c r="BM186" s="1">
        <f>수강생명단!$C182</f>
        <v>41331</v>
      </c>
      <c r="BN186" s="1" t="str">
        <f>수강생명단!D182</f>
        <v>이승호</v>
      </c>
      <c r="BO186" s="1">
        <f>IFERROR(IF(VLOOKUP($BM186,'3주차'!$P$5:$S$406,3,FALSE)="","",VLOOKUP($BM186,'3주차'!$P$5:$S$406,3,FALSE)),"")</f>
        <v>45</v>
      </c>
      <c r="BP186" s="1">
        <f>IFERROR(VLOOKUP($BM186,'3주차'!$P$5:$S$400,4,FALSE)," ")</f>
        <v>0</v>
      </c>
      <c r="BR186" s="1">
        <f>수강생명단!$C182</f>
        <v>41331</v>
      </c>
      <c r="BS186" s="1">
        <f>수강생명단!C182</f>
        <v>41331</v>
      </c>
      <c r="BT186" s="1">
        <f>IFERROR(IF(VLOOKUP($BS186,'3주차'!$V$5:$X$406,3,FALSE)="","",VLOOKUP($BS186,'3주차'!$V$5:$X$406,3,FALSE)),"")</f>
        <v>70</v>
      </c>
      <c r="BW186" s="1">
        <f>수강생명단!$C182</f>
        <v>41331</v>
      </c>
      <c r="BX186" s="1" t="str">
        <f>수강생명단!D182</f>
        <v>이승호</v>
      </c>
      <c r="BY186" s="1">
        <f>IFERROR(IF(VLOOKUP($A186,'4주차'!$A$5:$D$406,3,FALSE)="","",VLOOKUP($A186,'4주차'!$A$5:$D$406,3,FALSE)),"")</f>
        <v>60</v>
      </c>
      <c r="BZ186" s="1">
        <f>IFERROR(VLOOKUP($Z186,'4주차'!$A$5:$D$400,4,FALSE)," ")</f>
        <v>0</v>
      </c>
      <c r="CB186" s="1">
        <f>수강생명단!$C182</f>
        <v>41331</v>
      </c>
      <c r="CC186" s="1" t="str">
        <f>수강생명단!D182</f>
        <v>이승호</v>
      </c>
      <c r="CD186" s="1">
        <f>IFERROR(IF(VLOOKUP($BC186,'4주차'!$F$5:$I$406,3,FALSE)="","",VLOOKUP($F186,'4주차'!$F$5:$I$406,3,FALSE)),"")</f>
        <v>35</v>
      </c>
      <c r="CE186" s="1">
        <f>IFERROR(VLOOKUP($BC186,'4주차'!$F$5:$I$400,4,FALSE)," ")</f>
        <v>0</v>
      </c>
      <c r="CG186" s="1">
        <f>수강생명단!$C182</f>
        <v>41331</v>
      </c>
      <c r="CH186" s="1" t="str">
        <f>수강생명단!D182</f>
        <v>이승호</v>
      </c>
      <c r="CI186" s="1">
        <f>IFERROR(IF(VLOOKUP($BH186,'4주차'!$K$5:$N$406,3,FALSE)="","",VLOOKUP($AJ186,'4주차'!$K$5:$WU$406,3,FALSE)),"")</f>
        <v>35</v>
      </c>
      <c r="CJ186" s="1">
        <f>IFERROR(VLOOKUP($BH186,'4주차'!$K$5:$N$400,4,FALSE)," ")</f>
        <v>0</v>
      </c>
      <c r="CL186" s="1">
        <f>수강생명단!$C182</f>
        <v>41331</v>
      </c>
      <c r="CM186" s="1" t="str">
        <f>수강생명단!D182</f>
        <v>이승호</v>
      </c>
      <c r="CN186" s="1">
        <f>IFERROR(IF(VLOOKUP($BM186,'4주차'!$P$5:$S$406,3,FALSE)="","",VLOOKUP($BM186,'4주차'!$P$5:$S$406,3,FALSE)),"")</f>
        <v>40</v>
      </c>
      <c r="CO186" s="1">
        <f>IFERROR(VLOOKUP($BM186,'4주차'!$P$5:$S$400,4,FALSE)," ")</f>
        <v>0</v>
      </c>
      <c r="CQ186" s="1">
        <f>수강생명단!$C182</f>
        <v>41331</v>
      </c>
      <c r="CR186" s="1">
        <f>수강생명단!C182</f>
        <v>41331</v>
      </c>
      <c r="CS186" s="1">
        <f>IFERROR(IF(VLOOKUP($BS186,'4주차'!$V$5:$X$406,3,FALSE)="","",VLOOKUP($BS186,'4주차'!$V$5:$X$406,3,FALSE)),"")</f>
        <v>65</v>
      </c>
      <c r="CV186" s="1">
        <v>179</v>
      </c>
      <c r="CW186" s="1" t="str">
        <f>수강생명단!D182</f>
        <v>이승호</v>
      </c>
      <c r="CX186" s="1">
        <f>IFERROR(VLOOKUP($BX186,'5주차'!$B$5:$D$400,2,FALSE),"불참")</f>
        <v>55</v>
      </c>
      <c r="CY186" s="1">
        <f>IFERROR(VLOOKUP($AY186,'5주차'!$B$5:$D$400,3,FALSE),"불참")</f>
        <v>0</v>
      </c>
      <c r="DA186" s="1">
        <v>179</v>
      </c>
      <c r="DB186" s="1" t="str">
        <f>수강생명단!D182</f>
        <v>이승호</v>
      </c>
      <c r="DC186" s="1" t="str">
        <f>IFERROR(VLOOKUP($CC186,'5주차'!$G$5:$I$400,2,FALSE),"불참")</f>
        <v>불참</v>
      </c>
      <c r="DD186" s="1" t="str">
        <f>IFERROR(VLOOKUP($CC186,'5주차'!$G$5:$I$400,3,FALSE),"불참")</f>
        <v>불참</v>
      </c>
      <c r="DF186" s="1">
        <v>179</v>
      </c>
      <c r="DG186" s="1" t="str">
        <f>수강생명단!D182</f>
        <v>이승호</v>
      </c>
      <c r="DH186" s="1" t="str">
        <f>IFERROR(VLOOKUP($CH186,'5주차'!$V$5:$X$400,2,FALSE),"불참")</f>
        <v>불참</v>
      </c>
      <c r="DI186" s="1" t="str">
        <f>IFERROR(VLOOKUP($BI186,'5주차'!$V$5:$X$400,3,FALSE),"불참")</f>
        <v>불참</v>
      </c>
      <c r="DK186" s="1">
        <v>179</v>
      </c>
      <c r="DL186" s="1" t="str">
        <f>수강생명단!D182</f>
        <v>이승호</v>
      </c>
      <c r="DM186" s="1" t="str">
        <f>IFERROR(VLOOKUP($CM186,'5주차'!$AA$5:$AC$400,2,FALSE),"불참")</f>
        <v>불참</v>
      </c>
      <c r="DN186" s="1" t="str">
        <f>IFERROR(VLOOKUP($CM186,'5주차'!$AA$5:$AC$400,3,FALSE),"불참")</f>
        <v>불참</v>
      </c>
      <c r="DP186" s="1">
        <v>179</v>
      </c>
      <c r="DQ186" s="1" t="str">
        <f>수강생명단!D182</f>
        <v>이승호</v>
      </c>
      <c r="DR186" s="1" t="str">
        <f>IFERROR(VLOOKUP(#REF!,'5주차'!$AF$5:$AH$400,2,FALSE),"불참")</f>
        <v>불참</v>
      </c>
      <c r="DS186" s="1" t="str">
        <f>IFERROR(VLOOKUP(#REF!,'5주차'!$AF$5:$AH$400,3,FALSE),"불참")</f>
        <v>불참</v>
      </c>
      <c r="DU186" s="1">
        <v>179</v>
      </c>
      <c r="DV186" s="1">
        <f>수강생명단!C182</f>
        <v>41331</v>
      </c>
      <c r="DW186" s="1" t="str">
        <f>IFERROR(VLOOKUP($DV186,'5주차'!$AK$5:$AL$400,2,FALSE),"불참")</f>
        <v>불참</v>
      </c>
      <c r="DX186" s="1" t="str">
        <f>IFERROR(VLOOKUP($DV186,'5주차'!$AK$5:$AL$400,2,FALSE),"불참")</f>
        <v>불참</v>
      </c>
    </row>
    <row r="187" spans="1:128" ht="21.95" customHeight="1" x14ac:dyDescent="0.15">
      <c r="A187" s="1">
        <f>수강생명단!$C183</f>
        <v>37128</v>
      </c>
      <c r="B187" s="1" t="str">
        <f>수강생명단!D183</f>
        <v>이승희</v>
      </c>
      <c r="C187" s="1" t="str">
        <f>IFERROR(IF(VLOOKUP($A187,'1주차'!$A$5:$D$393,3,FALSE)="","",VLOOKUP($A187,'1주차'!$A$5:$D$393,3,FALSE)),"")</f>
        <v/>
      </c>
      <c r="D187" s="1" t="str">
        <f>IFERROR(IF(VLOOKUP($Q187,'1주차'!$A$5:$D$393,4,FALSE)="","",VLOOKUP($B187,'1주차'!$Q$5:$S$393,3,FALSE)),"")</f>
        <v/>
      </c>
      <c r="F187" s="1">
        <f>수강생명단!C183</f>
        <v>37128</v>
      </c>
      <c r="G187" s="1" t="str">
        <f>수강생명단!D183</f>
        <v>이승희</v>
      </c>
      <c r="H187" s="1" t="str">
        <f>IFERROR(IF(VLOOKUP($F187,'1주차'!$F$5:$I$393,3,FALSE)="","",VLOOKUP($F187,'1주차'!$F$5:$I$393,3,FALSE)),"")</f>
        <v/>
      </c>
      <c r="I187" s="1" t="str">
        <f>IFERROR(IF(VLOOKUP($Q187,'1주차'!$F$5:$I$393,3,FALSE)="","",VLOOKUP($B187,'1주차'!$Q$5:$S$393,3,FALSE)),"")</f>
        <v/>
      </c>
      <c r="K187" s="1">
        <f>수강생명단!C183</f>
        <v>37128</v>
      </c>
      <c r="L187" s="1" t="str">
        <f>수강생명단!D183</f>
        <v>이승희</v>
      </c>
      <c r="M187" s="1">
        <f>IFERROR(IF(VLOOKUP($K187,'1주차'!$K$5:$N$393,3,FALSE)="","",VLOOKUP($K187,'1주차'!$K$5:$N$393,3,FALSE)),"")</f>
        <v>75</v>
      </c>
      <c r="N187" s="1" t="str">
        <f>IFERROR(IF(VLOOKUP($Q187,'1주차'!$N$5:$KQ$393,3,FALSE)="","",VLOOKUP($B187,'1주차'!$Q$5:$S$393,3,FALSE)),"")</f>
        <v/>
      </c>
      <c r="P187" s="1">
        <f>수강생명단!C183</f>
        <v>37128</v>
      </c>
      <c r="Q187" s="1" t="str">
        <f>수강생명단!D183</f>
        <v>이승희</v>
      </c>
      <c r="R187" s="1" t="str">
        <f>IFERROR(IF(VLOOKUP($P187,'1주차'!$P$5:$S$393,3,FALSE)="","",VLOOKUP($P187,'1주차'!$P$5:$S$393,3,FALSE)),"")</f>
        <v/>
      </c>
      <c r="S187" s="1" t="str">
        <f>IFERROR(IF(VLOOKUP($P187,'1주차'!$P$5:$S$393,4,FALSE)="","",VLOOKUP($P187,'1주차'!$P$5:$S$393,4,FALSE)),"")</f>
        <v/>
      </c>
      <c r="U187" s="1">
        <f>수강생명단!C183</f>
        <v>37128</v>
      </c>
      <c r="V187" s="1" t="str">
        <f>수강생명단!D183</f>
        <v>이승희</v>
      </c>
      <c r="Z187" s="1">
        <f>수강생명단!$C183</f>
        <v>37128</v>
      </c>
      <c r="AA187" s="1" t="str">
        <f>수강생명단!D183</f>
        <v>이승희</v>
      </c>
      <c r="AB187" s="1">
        <f>IFERROR(IF(VLOOKUP($A187,'2주차'!$A$5:$D$406,3,FALSE)="","",VLOOKUP($A187,'2주차'!$A$5:$D$406,3,FALSE)),"")</f>
        <v>65</v>
      </c>
      <c r="AC187" s="1">
        <f>IFERROR(VLOOKUP($Z187,'2주차'!$A$5:$D$400,4,FALSE)," ")</f>
        <v>40</v>
      </c>
      <c r="AE187" s="1">
        <f>수강생명단!$C183</f>
        <v>37128</v>
      </c>
      <c r="AF187" s="1" t="str">
        <f>수강생명단!D183</f>
        <v>이승희</v>
      </c>
      <c r="AG187" s="1">
        <f>IFERROR(IF(VLOOKUP($AE187,'2주차'!$F$5:$I$406,3,FALSE)="","",VLOOKUP($F187,'2주차'!$F$5:$I$406,3,FALSE)),"")</f>
        <v>85</v>
      </c>
      <c r="AH187" s="1">
        <f>IFERROR(VLOOKUP($AE187,'2주차'!$F$5:$I$400,4,FALSE)," ")</f>
        <v>80</v>
      </c>
      <c r="AJ187" s="1">
        <f>수강생명단!$C183</f>
        <v>37128</v>
      </c>
      <c r="AK187" s="1" t="str">
        <f>수강생명단!D183</f>
        <v>이승희</v>
      </c>
      <c r="AL187" s="1" t="str">
        <f>IFERROR(IF(VLOOKUP($AJ187,'2주차'!$U$5:$X$406,3,FALSE)="","",VLOOKUP($F187,'2주차'!$U$5:$X$406,3,FALSE)),"")</f>
        <v/>
      </c>
      <c r="AM187" s="1" t="str">
        <f>IFERROR(VLOOKUP($AJ187,'2주차'!$U$5:$X$400,4,FALSE)," ")</f>
        <v xml:space="preserve"> </v>
      </c>
      <c r="AO187" s="1">
        <f>수강생명단!$C183</f>
        <v>37128</v>
      </c>
      <c r="AP187" s="1" t="str">
        <f>수강생명단!D183</f>
        <v>이승희</v>
      </c>
      <c r="AQ187" s="1" t="str">
        <f>IFERROR(IF(VLOOKUP($AO187,'2주차'!$Z$5:$AC$406,3,FALSE)="","",VLOOKUP($AO187,'2주차'!$Z$5:$AC$406,3,FALSE)),"")</f>
        <v>50(라)</v>
      </c>
      <c r="AR187" s="1" t="str">
        <f>IFERROR(VLOOKUP($AO187,'2주차'!$Z$5:$AC$400,4,FALSE)," ")</f>
        <v>라이브</v>
      </c>
      <c r="AT187" s="1">
        <f>수강생명단!$C183</f>
        <v>37128</v>
      </c>
      <c r="AU187" s="1">
        <f>수강생명단!C183</f>
        <v>37128</v>
      </c>
      <c r="AV187" s="1">
        <f>IFERROR(IF(VLOOKUP($AU187,'2주차'!$AF$5:$AI$406,3,FALSE)="","",VLOOKUP($AU187,'2주차'!$AF$5:$AI$406,3,FALSE)),"")</f>
        <v>91</v>
      </c>
      <c r="AX187" s="1">
        <f>수강생명단!$C183</f>
        <v>37128</v>
      </c>
      <c r="AY187" s="1" t="str">
        <f>수강생명단!D183</f>
        <v>이승희</v>
      </c>
      <c r="AZ187" s="1" t="str">
        <f>IFERROR(IF(VLOOKUP($A187,'3주차'!$A$5:$D$406,3,FALSE)="","",VLOOKUP($A187,'3주차'!$A$5:$D$406,3,FALSE)),"")</f>
        <v>50(라)</v>
      </c>
      <c r="BA187" s="1" t="str">
        <f>IFERROR(VLOOKUP($Z187,'3주차'!$A$5:$D$400,4,FALSE)," ")</f>
        <v>라이브</v>
      </c>
      <c r="BC187" s="1">
        <f>수강생명단!$C183</f>
        <v>37128</v>
      </c>
      <c r="BD187" s="1" t="str">
        <f>수강생명단!D183</f>
        <v>이승희</v>
      </c>
      <c r="BE187" s="1" t="str">
        <f>IFERROR(IF(VLOOKUP($BC187,'3주차'!$F$5:$I$406,3,FALSE)="","",VLOOKUP($F187,'3주차'!$F$5:$I$406,3,FALSE)),"")</f>
        <v/>
      </c>
      <c r="BF187" s="1" t="str">
        <f>IFERROR(VLOOKUP($BC187,'3주차'!$F$5:$I$400,4,FALSE)," ")</f>
        <v xml:space="preserve"> </v>
      </c>
      <c r="BH187" s="1">
        <f>수강생명단!$C183</f>
        <v>37128</v>
      </c>
      <c r="BI187" s="1" t="str">
        <f>수강생명단!D183</f>
        <v>이승희</v>
      </c>
      <c r="BJ187" s="1" t="str">
        <f>IFERROR(IF(VLOOKUP($BH187,'3주차'!$K$5:$N$406,3,FALSE)="","",VLOOKUP($AJ187,'3주차'!$K$5:$XN$406,3,FALSE)),"")</f>
        <v>사유</v>
      </c>
      <c r="BK187" s="1" t="str">
        <f>IFERROR(VLOOKUP($BH187,'3주차'!$K$5:$N$400,4,FALSE)," ")</f>
        <v>사유</v>
      </c>
      <c r="BM187" s="1">
        <f>수강생명단!$C183</f>
        <v>37128</v>
      </c>
      <c r="BN187" s="1" t="str">
        <f>수강생명단!D183</f>
        <v>이승희</v>
      </c>
      <c r="BO187" s="1" t="str">
        <f>IFERROR(IF(VLOOKUP($BM187,'3주차'!$P$5:$S$406,3,FALSE)="","",VLOOKUP($BM187,'3주차'!$P$5:$S$406,3,FALSE)),"")</f>
        <v/>
      </c>
      <c r="BP187" s="1" t="str">
        <f>IFERROR(VLOOKUP($BM187,'3주차'!$P$5:$S$400,4,FALSE)," ")</f>
        <v xml:space="preserve"> </v>
      </c>
      <c r="BR187" s="1">
        <f>수강생명단!$C183</f>
        <v>37128</v>
      </c>
      <c r="BS187" s="1">
        <f>수강생명단!C183</f>
        <v>37128</v>
      </c>
      <c r="BT187" s="1" t="str">
        <f>IFERROR(IF(VLOOKUP($BS187,'3주차'!$V$5:$X$406,3,FALSE)="","",VLOOKUP($BS187,'3주차'!$V$5:$X$406,3,FALSE)),"")</f>
        <v/>
      </c>
      <c r="BW187" s="1">
        <f>수강생명단!$C183</f>
        <v>37128</v>
      </c>
      <c r="BX187" s="1" t="str">
        <f>수강생명단!D183</f>
        <v>이승희</v>
      </c>
      <c r="BY187" s="1" t="str">
        <f>IFERROR(IF(VLOOKUP($A187,'4주차'!$A$5:$D$406,3,FALSE)="","",VLOOKUP($A187,'4주차'!$A$5:$D$406,3,FALSE)),"")</f>
        <v>45(라)</v>
      </c>
      <c r="BZ187" s="1" t="str">
        <f>IFERROR(VLOOKUP($Z187,'4주차'!$A$5:$D$400,4,FALSE)," ")</f>
        <v>라이브</v>
      </c>
      <c r="CB187" s="1">
        <f>수강생명단!$C183</f>
        <v>37128</v>
      </c>
      <c r="CC187" s="1" t="str">
        <f>수강생명단!D183</f>
        <v>이승희</v>
      </c>
      <c r="CD187" s="1">
        <f>IFERROR(IF(VLOOKUP($BC187,'4주차'!$F$5:$I$406,3,FALSE)="","",VLOOKUP($F187,'4주차'!$F$5:$I$406,3,FALSE)),"")</f>
        <v>70</v>
      </c>
      <c r="CE187" s="1">
        <f>IFERROR(VLOOKUP($BC187,'4주차'!$F$5:$I$400,4,FALSE)," ")</f>
        <v>40</v>
      </c>
      <c r="CG187" s="1">
        <f>수강생명단!$C183</f>
        <v>37128</v>
      </c>
      <c r="CH187" s="1" t="str">
        <f>수강생명단!D183</f>
        <v>이승희</v>
      </c>
      <c r="CI187" s="1" t="str">
        <f>IFERROR(IF(VLOOKUP($BH187,'4주차'!$K$5:$N$406,3,FALSE)="","",VLOOKUP($AJ187,'4주차'!$K$5:$WU$406,3,FALSE)),"")</f>
        <v>90(라)</v>
      </c>
      <c r="CJ187" s="1" t="str">
        <f>IFERROR(VLOOKUP($BH187,'4주차'!$K$5:$N$400,4,FALSE)," ")</f>
        <v>라이브</v>
      </c>
      <c r="CL187" s="1">
        <f>수강생명단!$C183</f>
        <v>37128</v>
      </c>
      <c r="CM187" s="1" t="str">
        <f>수강생명단!D183</f>
        <v>이승희</v>
      </c>
      <c r="CN187" s="1" t="str">
        <f>IFERROR(IF(VLOOKUP($BM187,'4주차'!$P$5:$S$406,3,FALSE)="","",VLOOKUP($BM187,'4주차'!$P$5:$S$406,3,FALSE)),"")</f>
        <v/>
      </c>
      <c r="CO187" s="1" t="str">
        <f>IFERROR(VLOOKUP($BM187,'4주차'!$P$5:$S$400,4,FALSE)," ")</f>
        <v xml:space="preserve"> </v>
      </c>
      <c r="CQ187" s="1">
        <f>수강생명단!$C183</f>
        <v>37128</v>
      </c>
      <c r="CR187" s="1">
        <f>수강생명단!C183</f>
        <v>37128</v>
      </c>
      <c r="CS187" s="1">
        <f>IFERROR(IF(VLOOKUP($BS187,'4주차'!$V$5:$X$406,3,FALSE)="","",VLOOKUP($BS187,'4주차'!$V$5:$X$406,3,FALSE)),"")</f>
        <v>67</v>
      </c>
      <c r="CV187" s="1">
        <v>180</v>
      </c>
      <c r="CW187" s="1" t="str">
        <f>수강생명단!D183</f>
        <v>이승희</v>
      </c>
      <c r="CX187" s="1" t="str">
        <f>IFERROR(VLOOKUP($BX187,'5주차'!$B$5:$D$400,2,FALSE),"불참")</f>
        <v>불참</v>
      </c>
      <c r="CY187" s="1" t="str">
        <f>IFERROR(VLOOKUP($AY187,'5주차'!$B$5:$D$400,3,FALSE),"불참")</f>
        <v>불참</v>
      </c>
      <c r="DA187" s="1">
        <v>180</v>
      </c>
      <c r="DB187" s="1" t="str">
        <f>수강생명단!D183</f>
        <v>이승희</v>
      </c>
      <c r="DC187" s="1" t="str">
        <f>IFERROR(VLOOKUP($CC187,'5주차'!$G$5:$I$400,2,FALSE),"불참")</f>
        <v>불참</v>
      </c>
      <c r="DD187" s="1" t="str">
        <f>IFERROR(VLOOKUP($CC187,'5주차'!$G$5:$I$400,3,FALSE),"불참")</f>
        <v>불참</v>
      </c>
      <c r="DF187" s="1">
        <v>180</v>
      </c>
      <c r="DG187" s="1" t="str">
        <f>수강생명단!D183</f>
        <v>이승희</v>
      </c>
      <c r="DH187" s="1" t="str">
        <f>IFERROR(VLOOKUP($CH187,'5주차'!$V$5:$X$400,2,FALSE),"불참")</f>
        <v>불참</v>
      </c>
      <c r="DI187" s="1" t="str">
        <f>IFERROR(VLOOKUP($BI187,'5주차'!$V$5:$X$400,3,FALSE),"불참")</f>
        <v>불참</v>
      </c>
      <c r="DK187" s="1">
        <v>180</v>
      </c>
      <c r="DL187" s="1" t="str">
        <f>수강생명단!D183</f>
        <v>이승희</v>
      </c>
      <c r="DM187" s="1" t="str">
        <f>IFERROR(VLOOKUP($CM187,'5주차'!$AA$5:$AC$400,2,FALSE),"불참")</f>
        <v>불참</v>
      </c>
      <c r="DN187" s="1" t="str">
        <f>IFERROR(VLOOKUP($CM187,'5주차'!$AA$5:$AC$400,3,FALSE),"불참")</f>
        <v>불참</v>
      </c>
      <c r="DP187" s="1">
        <v>180</v>
      </c>
      <c r="DQ187" s="1" t="str">
        <f>수강생명단!D183</f>
        <v>이승희</v>
      </c>
      <c r="DR187" s="1" t="str">
        <f>IFERROR(VLOOKUP(#REF!,'5주차'!$AF$5:$AH$400,2,FALSE),"불참")</f>
        <v>불참</v>
      </c>
      <c r="DS187" s="1" t="str">
        <f>IFERROR(VLOOKUP(#REF!,'5주차'!$AF$5:$AH$400,3,FALSE),"불참")</f>
        <v>불참</v>
      </c>
      <c r="DU187" s="1">
        <v>180</v>
      </c>
      <c r="DV187" s="1">
        <f>수강생명단!C183</f>
        <v>37128</v>
      </c>
      <c r="DW187" s="1" t="str">
        <f>IFERROR(VLOOKUP($DV187,'5주차'!$AK$5:$AL$400,2,FALSE),"불참")</f>
        <v>불참</v>
      </c>
      <c r="DX187" s="1" t="str">
        <f>IFERROR(VLOOKUP($DV187,'5주차'!$AK$5:$AL$400,2,FALSE),"불참")</f>
        <v>불참</v>
      </c>
    </row>
    <row r="188" spans="1:128" ht="21.95" customHeight="1" x14ac:dyDescent="0.15">
      <c r="A188" s="1">
        <f>수강생명단!$C184</f>
        <v>31472</v>
      </c>
      <c r="B188" s="1" t="str">
        <f>수강생명단!D184</f>
        <v>이신영</v>
      </c>
      <c r="C188" s="1" t="str">
        <f>IFERROR(IF(VLOOKUP($A188,'1주차'!$A$5:$D$393,3,FALSE)="","",VLOOKUP($A188,'1주차'!$A$5:$D$393,3,FALSE)),"")</f>
        <v/>
      </c>
      <c r="D188" s="1" t="str">
        <f>IFERROR(IF(VLOOKUP($Q188,'1주차'!$A$5:$D$393,4,FALSE)="","",VLOOKUP($B188,'1주차'!$Q$5:$S$393,3,FALSE)),"")</f>
        <v/>
      </c>
      <c r="F188" s="1">
        <f>수강생명단!C184</f>
        <v>31472</v>
      </c>
      <c r="G188" s="1" t="str">
        <f>수강생명단!D184</f>
        <v>이신영</v>
      </c>
      <c r="H188" s="1" t="str">
        <f>IFERROR(IF(VLOOKUP($F188,'1주차'!$F$5:$I$393,3,FALSE)="","",VLOOKUP($F188,'1주차'!$F$5:$I$393,3,FALSE)),"")</f>
        <v>80(라)</v>
      </c>
      <c r="I188" s="1" t="str">
        <f>IFERROR(IF(VLOOKUP($Q188,'1주차'!$F$5:$I$393,3,FALSE)="","",VLOOKUP($B188,'1주차'!$Q$5:$S$393,3,FALSE)),"")</f>
        <v/>
      </c>
      <c r="K188" s="1">
        <f>수강생명단!C184</f>
        <v>31472</v>
      </c>
      <c r="L188" s="1" t="str">
        <f>수강생명단!D184</f>
        <v>이신영</v>
      </c>
      <c r="M188" s="1" t="str">
        <f>IFERROR(IF(VLOOKUP($K188,'1주차'!$K$5:$N$393,3,FALSE)="","",VLOOKUP($K188,'1주차'!$K$5:$N$393,3,FALSE)),"")</f>
        <v>65(라)</v>
      </c>
      <c r="N188" s="1" t="str">
        <f>IFERROR(IF(VLOOKUP($Q188,'1주차'!$N$5:$KQ$393,3,FALSE)="","",VLOOKUP($B188,'1주차'!$Q$5:$S$393,3,FALSE)),"")</f>
        <v/>
      </c>
      <c r="P188" s="1">
        <f>수강생명단!C184</f>
        <v>31472</v>
      </c>
      <c r="Q188" s="1" t="str">
        <f>수강생명단!D184</f>
        <v>이신영</v>
      </c>
      <c r="R188" s="1" t="str">
        <f>IFERROR(IF(VLOOKUP($P188,'1주차'!$P$5:$S$393,3,FALSE)="","",VLOOKUP($P188,'1주차'!$P$5:$S$393,3,FALSE)),"")</f>
        <v/>
      </c>
      <c r="S188" s="1" t="str">
        <f>IFERROR(IF(VLOOKUP($P188,'1주차'!$P$5:$S$393,4,FALSE)="","",VLOOKUP($P188,'1주차'!$P$5:$S$393,4,FALSE)),"")</f>
        <v/>
      </c>
      <c r="U188" s="1">
        <f>수강생명단!C184</f>
        <v>31472</v>
      </c>
      <c r="V188" s="1" t="str">
        <f>수강생명단!D184</f>
        <v>이신영</v>
      </c>
      <c r="Z188" s="1">
        <f>수강생명단!$C184</f>
        <v>31472</v>
      </c>
      <c r="AA188" s="1" t="str">
        <f>수강생명단!D184</f>
        <v>이신영</v>
      </c>
      <c r="AB188" s="1" t="str">
        <f>IFERROR(IF(VLOOKUP($A188,'2주차'!$A$5:$D$406,3,FALSE)="","",VLOOKUP($A188,'2주차'!$A$5:$D$406,3,FALSE)),"")</f>
        <v>50(라)</v>
      </c>
      <c r="AC188" s="1" t="str">
        <f>IFERROR(VLOOKUP($Z188,'2주차'!$A$5:$D$400,4,FALSE)," ")</f>
        <v>라이브</v>
      </c>
      <c r="AE188" s="1">
        <f>수강생명단!$C184</f>
        <v>31472</v>
      </c>
      <c r="AF188" s="1" t="str">
        <f>수강생명단!D184</f>
        <v>이신영</v>
      </c>
      <c r="AG188" s="1" t="str">
        <f>IFERROR(IF(VLOOKUP($AE188,'2주차'!$F$5:$I$406,3,FALSE)="","",VLOOKUP($F188,'2주차'!$F$5:$I$406,3,FALSE)),"")</f>
        <v>85(라)</v>
      </c>
      <c r="AH188" s="1" t="str">
        <f>IFERROR(VLOOKUP($AE188,'2주차'!$F$5:$I$400,4,FALSE)," ")</f>
        <v>라이브</v>
      </c>
      <c r="AJ188" s="1">
        <f>수강생명단!$C184</f>
        <v>31472</v>
      </c>
      <c r="AK188" s="1" t="str">
        <f>수강생명단!D184</f>
        <v>이신영</v>
      </c>
      <c r="AL188" s="1" t="str">
        <f>IFERROR(IF(VLOOKUP($AJ188,'2주차'!$U$5:$X$406,3,FALSE)="","",VLOOKUP($F188,'2주차'!$U$5:$X$406,3,FALSE)),"")</f>
        <v>55(라)</v>
      </c>
      <c r="AM188" s="1" t="str">
        <f>IFERROR(VLOOKUP($AJ188,'2주차'!$U$5:$X$400,4,FALSE)," ")</f>
        <v>라이브</v>
      </c>
      <c r="AO188" s="1">
        <f>수강생명단!$C184</f>
        <v>31472</v>
      </c>
      <c r="AP188" s="1" t="str">
        <f>수강생명단!D184</f>
        <v>이신영</v>
      </c>
      <c r="AQ188" s="1" t="str">
        <f>IFERROR(IF(VLOOKUP($AO188,'2주차'!$Z$5:$AC$406,3,FALSE)="","",VLOOKUP($AO188,'2주차'!$Z$5:$AC$406,3,FALSE)),"")</f>
        <v/>
      </c>
      <c r="AR188" s="1" t="str">
        <f>IFERROR(VLOOKUP($AO188,'2주차'!$Z$5:$AC$400,4,FALSE)," ")</f>
        <v xml:space="preserve"> </v>
      </c>
      <c r="AT188" s="1">
        <f>수강생명단!$C184</f>
        <v>31472</v>
      </c>
      <c r="AU188" s="1">
        <f>수강생명단!C184</f>
        <v>31472</v>
      </c>
      <c r="AV188" s="1" t="str">
        <f>IFERROR(IF(VLOOKUP($AU188,'2주차'!$AF$5:$AI$406,3,FALSE)="","",VLOOKUP($AU188,'2주차'!$AF$5:$AI$406,3,FALSE)),"")</f>
        <v/>
      </c>
      <c r="AX188" s="1">
        <f>수강생명단!$C184</f>
        <v>31472</v>
      </c>
      <c r="AY188" s="1" t="str">
        <f>수강생명단!D184</f>
        <v>이신영</v>
      </c>
      <c r="AZ188" s="1" t="str">
        <f>IFERROR(IF(VLOOKUP($A188,'3주차'!$A$5:$D$406,3,FALSE)="","",VLOOKUP($A188,'3주차'!$A$5:$D$406,3,FALSE)),"")</f>
        <v>50(라)</v>
      </c>
      <c r="BA188" s="1" t="str">
        <f>IFERROR(VLOOKUP($Z188,'3주차'!$A$5:$D$400,4,FALSE)," ")</f>
        <v>라이브</v>
      </c>
      <c r="BC188" s="1">
        <f>수강생명단!$C184</f>
        <v>31472</v>
      </c>
      <c r="BD188" s="1" t="str">
        <f>수강생명단!D184</f>
        <v>이신영</v>
      </c>
      <c r="BE188" s="1" t="str">
        <f>IFERROR(IF(VLOOKUP($BC188,'3주차'!$F$5:$I$406,3,FALSE)="","",VLOOKUP($F188,'3주차'!$F$5:$I$406,3,FALSE)),"")</f>
        <v>75(라)</v>
      </c>
      <c r="BF188" s="1" t="str">
        <f>IFERROR(VLOOKUP($BC188,'3주차'!$F$5:$I$400,4,FALSE)," ")</f>
        <v>라이브</v>
      </c>
      <c r="BH188" s="1">
        <f>수강생명단!$C184</f>
        <v>31472</v>
      </c>
      <c r="BI188" s="1" t="str">
        <f>수강생명단!D184</f>
        <v>이신영</v>
      </c>
      <c r="BJ188" s="1" t="str">
        <f>IFERROR(IF(VLOOKUP($BH188,'3주차'!$K$5:$N$406,3,FALSE)="","",VLOOKUP($AJ188,'3주차'!$K$5:$XN$406,3,FALSE)),"")</f>
        <v/>
      </c>
      <c r="BK188" s="1" t="str">
        <f>IFERROR(VLOOKUP($BH188,'3주차'!$K$5:$N$400,4,FALSE)," ")</f>
        <v xml:space="preserve"> </v>
      </c>
      <c r="BM188" s="1">
        <f>수강생명단!$C184</f>
        <v>31472</v>
      </c>
      <c r="BN188" s="1" t="str">
        <f>수강생명단!D184</f>
        <v>이신영</v>
      </c>
      <c r="BO188" s="1" t="str">
        <f>IFERROR(IF(VLOOKUP($BM188,'3주차'!$P$5:$S$406,3,FALSE)="","",VLOOKUP($BM188,'3주차'!$P$5:$S$406,3,FALSE)),"")</f>
        <v/>
      </c>
      <c r="BP188" s="1" t="str">
        <f>IFERROR(VLOOKUP($BM188,'3주차'!$P$5:$S$400,4,FALSE)," ")</f>
        <v xml:space="preserve"> </v>
      </c>
      <c r="BR188" s="1">
        <f>수강생명단!$C184</f>
        <v>31472</v>
      </c>
      <c r="BS188" s="1">
        <f>수강생명단!C184</f>
        <v>31472</v>
      </c>
      <c r="BT188" s="1" t="str">
        <f>IFERROR(IF(VLOOKUP($BS188,'3주차'!$V$5:$X$406,3,FALSE)="","",VLOOKUP($BS188,'3주차'!$V$5:$X$406,3,FALSE)),"")</f>
        <v/>
      </c>
      <c r="BW188" s="1">
        <f>수강생명단!$C184</f>
        <v>31472</v>
      </c>
      <c r="BX188" s="1" t="str">
        <f>수강생명단!D184</f>
        <v>이신영</v>
      </c>
      <c r="BY188" s="1" t="str">
        <f>IFERROR(IF(VLOOKUP($A188,'4주차'!$A$5:$D$406,3,FALSE)="","",VLOOKUP($A188,'4주차'!$A$5:$D$406,3,FALSE)),"")</f>
        <v>65(라)</v>
      </c>
      <c r="BZ188" s="1" t="str">
        <f>IFERROR(VLOOKUP($Z188,'4주차'!$A$5:$D$400,4,FALSE)," ")</f>
        <v>라이브</v>
      </c>
      <c r="CB188" s="1">
        <f>수강생명단!$C184</f>
        <v>31472</v>
      </c>
      <c r="CC188" s="1" t="str">
        <f>수강생명단!D184</f>
        <v>이신영</v>
      </c>
      <c r="CD188" s="1" t="str">
        <f>IFERROR(IF(VLOOKUP($BC188,'4주차'!$F$5:$I$406,3,FALSE)="","",VLOOKUP($F188,'4주차'!$F$5:$I$406,3,FALSE)),"")</f>
        <v>탈락</v>
      </c>
      <c r="CE188" s="1" t="str">
        <f>IFERROR(VLOOKUP($BC188,'4주차'!$F$5:$I$400,4,FALSE)," ")</f>
        <v>탈락</v>
      </c>
      <c r="CG188" s="1">
        <f>수강생명단!$C184</f>
        <v>31472</v>
      </c>
      <c r="CH188" s="1" t="str">
        <f>수강생명단!D184</f>
        <v>이신영</v>
      </c>
      <c r="CI188" s="1" t="str">
        <f>IFERROR(IF(VLOOKUP($BH188,'4주차'!$K$5:$N$406,3,FALSE)="","",VLOOKUP($AJ188,'4주차'!$K$5:$WU$406,3,FALSE)),"")</f>
        <v>탈락</v>
      </c>
      <c r="CJ188" s="1" t="str">
        <f>IFERROR(VLOOKUP($BH188,'4주차'!$K$5:$N$400,4,FALSE)," ")</f>
        <v>탈락</v>
      </c>
      <c r="CL188" s="1">
        <f>수강생명단!$C184</f>
        <v>31472</v>
      </c>
      <c r="CM188" s="1" t="str">
        <f>수강생명단!D184</f>
        <v>이신영</v>
      </c>
      <c r="CN188" s="1" t="str">
        <f>IFERROR(IF(VLOOKUP($BM188,'4주차'!$P$5:$S$406,3,FALSE)="","",VLOOKUP($BM188,'4주차'!$P$5:$S$406,3,FALSE)),"")</f>
        <v>탈락</v>
      </c>
      <c r="CO188" s="1" t="str">
        <f>IFERROR(VLOOKUP($BM188,'4주차'!$P$5:$S$400,4,FALSE)," ")</f>
        <v>탈락</v>
      </c>
      <c r="CQ188" s="1">
        <f>수강생명단!$C184</f>
        <v>31472</v>
      </c>
      <c r="CR188" s="1">
        <f>수강생명단!C184</f>
        <v>31472</v>
      </c>
      <c r="CS188" s="1" t="str">
        <f>IFERROR(IF(VLOOKUP($BS188,'4주차'!$V$5:$X$406,3,FALSE)="","",VLOOKUP($BS188,'4주차'!$V$5:$X$406,3,FALSE)),"")</f>
        <v>탈락</v>
      </c>
      <c r="CV188" s="1">
        <v>181</v>
      </c>
      <c r="CW188" s="1" t="str">
        <f>수강생명단!D184</f>
        <v>이신영</v>
      </c>
      <c r="CX188" s="1" t="str">
        <f>IFERROR(VLOOKUP($BX188,'5주차'!$B$5:$D$400,2,FALSE),"불참")</f>
        <v>불참</v>
      </c>
      <c r="CY188" s="1" t="str">
        <f>IFERROR(VLOOKUP($AY188,'5주차'!$B$5:$D$400,3,FALSE),"불참")</f>
        <v>불참</v>
      </c>
      <c r="DA188" s="1">
        <v>181</v>
      </c>
      <c r="DB188" s="1" t="str">
        <f>수강생명단!D184</f>
        <v>이신영</v>
      </c>
      <c r="DC188" s="1" t="str">
        <f>IFERROR(VLOOKUP($CC188,'5주차'!$G$5:$I$400,2,FALSE),"불참")</f>
        <v>불참</v>
      </c>
      <c r="DD188" s="1" t="str">
        <f>IFERROR(VLOOKUP($CC188,'5주차'!$G$5:$I$400,3,FALSE),"불참")</f>
        <v>불참</v>
      </c>
      <c r="DF188" s="1">
        <v>181</v>
      </c>
      <c r="DG188" s="1" t="str">
        <f>수강생명단!D184</f>
        <v>이신영</v>
      </c>
      <c r="DH188" s="1" t="str">
        <f>IFERROR(VLOOKUP($CH188,'5주차'!$V$5:$X$400,2,FALSE),"불참")</f>
        <v>불참</v>
      </c>
      <c r="DI188" s="1" t="str">
        <f>IFERROR(VLOOKUP($BI188,'5주차'!$V$5:$X$400,3,FALSE),"불참")</f>
        <v>불참</v>
      </c>
      <c r="DK188" s="1">
        <v>181</v>
      </c>
      <c r="DL188" s="1" t="str">
        <f>수강생명단!D184</f>
        <v>이신영</v>
      </c>
      <c r="DM188" s="1" t="str">
        <f>IFERROR(VLOOKUP($CM188,'5주차'!$AA$5:$AC$400,2,FALSE),"불참")</f>
        <v>불참</v>
      </c>
      <c r="DN188" s="1" t="str">
        <f>IFERROR(VLOOKUP($CM188,'5주차'!$AA$5:$AC$400,3,FALSE),"불참")</f>
        <v>불참</v>
      </c>
      <c r="DP188" s="1">
        <v>181</v>
      </c>
      <c r="DQ188" s="1" t="str">
        <f>수강생명단!D184</f>
        <v>이신영</v>
      </c>
      <c r="DR188" s="1" t="str">
        <f>IFERROR(VLOOKUP(#REF!,'5주차'!$AF$5:$AH$400,2,FALSE),"불참")</f>
        <v>불참</v>
      </c>
      <c r="DS188" s="1" t="str">
        <f>IFERROR(VLOOKUP(#REF!,'5주차'!$AF$5:$AH$400,3,FALSE),"불참")</f>
        <v>불참</v>
      </c>
      <c r="DU188" s="1">
        <v>181</v>
      </c>
      <c r="DV188" s="1">
        <f>수강생명단!C184</f>
        <v>31472</v>
      </c>
      <c r="DW188" s="1" t="str">
        <f>IFERROR(VLOOKUP($DV188,'5주차'!$AK$5:$AL$400,2,FALSE),"불참")</f>
        <v>불참</v>
      </c>
      <c r="DX188" s="1" t="str">
        <f>IFERROR(VLOOKUP($DV188,'5주차'!$AK$5:$AL$400,2,FALSE),"불참")</f>
        <v>불참</v>
      </c>
    </row>
    <row r="189" spans="1:128" ht="21.95" customHeight="1" x14ac:dyDescent="0.15">
      <c r="A189" s="1">
        <f>수강생명단!$C185</f>
        <v>32808</v>
      </c>
      <c r="B189" s="1" t="str">
        <f>수강생명단!D185</f>
        <v>이영승</v>
      </c>
      <c r="C189" s="1">
        <f>IFERROR(IF(VLOOKUP($A189,'1주차'!$A$5:$D$393,3,FALSE)="","",VLOOKUP($A189,'1주차'!$A$5:$D$393,3,FALSE)),"")</f>
        <v>75</v>
      </c>
      <c r="D189" s="1" t="str">
        <f>IFERROR(IF(VLOOKUP($Q189,'1주차'!$A$5:$D$393,4,FALSE)="","",VLOOKUP($B189,'1주차'!$Q$5:$S$393,3,FALSE)),"")</f>
        <v/>
      </c>
      <c r="F189" s="1">
        <f>수강생명단!C185</f>
        <v>32808</v>
      </c>
      <c r="G189" s="1" t="str">
        <f>수강생명단!D185</f>
        <v>이영승</v>
      </c>
      <c r="H189" s="1">
        <f>IFERROR(IF(VLOOKUP($F189,'1주차'!$F$5:$I$393,3,FALSE)="","",VLOOKUP($F189,'1주차'!$F$5:$I$393,3,FALSE)),"")</f>
        <v>65</v>
      </c>
      <c r="I189" s="1" t="str">
        <f>IFERROR(IF(VLOOKUP($Q189,'1주차'!$F$5:$I$393,3,FALSE)="","",VLOOKUP($B189,'1주차'!$Q$5:$S$393,3,FALSE)),"")</f>
        <v/>
      </c>
      <c r="K189" s="1">
        <f>수강생명단!C185</f>
        <v>32808</v>
      </c>
      <c r="L189" s="1" t="str">
        <f>수강생명단!D185</f>
        <v>이영승</v>
      </c>
      <c r="M189" s="1">
        <f>IFERROR(IF(VLOOKUP($K189,'1주차'!$K$5:$N$393,3,FALSE)="","",VLOOKUP($K189,'1주차'!$K$5:$N$393,3,FALSE)),"")</f>
        <v>75</v>
      </c>
      <c r="N189" s="1" t="str">
        <f>IFERROR(IF(VLOOKUP($Q189,'1주차'!$N$5:$KQ$393,3,FALSE)="","",VLOOKUP($B189,'1주차'!$Q$5:$S$393,3,FALSE)),"")</f>
        <v/>
      </c>
      <c r="P189" s="1">
        <f>수강생명단!C185</f>
        <v>32808</v>
      </c>
      <c r="Q189" s="1" t="str">
        <f>수강생명단!D185</f>
        <v>이영승</v>
      </c>
      <c r="R189" s="1">
        <f>IFERROR(IF(VLOOKUP($P189,'1주차'!$P$5:$S$393,3,FALSE)="","",VLOOKUP($P189,'1주차'!$P$5:$S$393,3,FALSE)),"")</f>
        <v>80</v>
      </c>
      <c r="S189" s="1">
        <f>IFERROR(IF(VLOOKUP($P189,'1주차'!$P$5:$S$393,4,FALSE)="","",VLOOKUP($P189,'1주차'!$P$5:$S$393,4,FALSE)),"")</f>
        <v>70</v>
      </c>
      <c r="U189" s="1">
        <f>수강생명단!C185</f>
        <v>32808</v>
      </c>
      <c r="V189" s="1" t="str">
        <f>수강생명단!D185</f>
        <v>이영승</v>
      </c>
      <c r="Z189" s="1">
        <f>수강생명단!$C185</f>
        <v>32808</v>
      </c>
      <c r="AA189" s="1" t="str">
        <f>수강생명단!D185</f>
        <v>이영승</v>
      </c>
      <c r="AB189" s="1">
        <f>IFERROR(IF(VLOOKUP($A189,'2주차'!$A$5:$D$406,3,FALSE)="","",VLOOKUP($A189,'2주차'!$A$5:$D$406,3,FALSE)),"")</f>
        <v>80</v>
      </c>
      <c r="AC189" s="1">
        <f>IFERROR(VLOOKUP($Z189,'2주차'!$A$5:$D$400,4,FALSE)," ")</f>
        <v>100</v>
      </c>
      <c r="AE189" s="1">
        <f>수강생명단!$C185</f>
        <v>32808</v>
      </c>
      <c r="AF189" s="1" t="str">
        <f>수강생명단!D185</f>
        <v>이영승</v>
      </c>
      <c r="AG189" s="1">
        <f>IFERROR(IF(VLOOKUP($AE189,'2주차'!$F$5:$I$406,3,FALSE)="","",VLOOKUP($F189,'2주차'!$F$5:$I$406,3,FALSE)),"")</f>
        <v>85</v>
      </c>
      <c r="AH189" s="1">
        <f>IFERROR(VLOOKUP($AE189,'2주차'!$F$5:$I$400,4,FALSE)," ")</f>
        <v>80</v>
      </c>
      <c r="AJ189" s="1">
        <f>수강생명단!$C185</f>
        <v>32808</v>
      </c>
      <c r="AK189" s="1" t="str">
        <f>수강생명단!D185</f>
        <v>이영승</v>
      </c>
      <c r="AL189" s="1">
        <f>IFERROR(IF(VLOOKUP($AJ189,'2주차'!$U$5:$X$406,3,FALSE)="","",VLOOKUP($F189,'2주차'!$U$5:$X$406,3,FALSE)),"")</f>
        <v>40</v>
      </c>
      <c r="AM189" s="1">
        <f>IFERROR(VLOOKUP($AJ189,'2주차'!$U$5:$X$400,4,FALSE)," ")</f>
        <v>100</v>
      </c>
      <c r="AO189" s="1">
        <f>수강생명단!$C185</f>
        <v>32808</v>
      </c>
      <c r="AP189" s="1" t="str">
        <f>수강생명단!D185</f>
        <v>이영승</v>
      </c>
      <c r="AQ189" s="1" t="str">
        <f>IFERROR(IF(VLOOKUP($AO189,'2주차'!$Z$5:$AC$406,3,FALSE)="","",VLOOKUP($AO189,'2주차'!$Z$5:$AC$406,3,FALSE)),"")</f>
        <v/>
      </c>
      <c r="AR189" s="1" t="str">
        <f>IFERROR(VLOOKUP($AO189,'2주차'!$Z$5:$AC$400,4,FALSE)," ")</f>
        <v xml:space="preserve"> </v>
      </c>
      <c r="AT189" s="1">
        <f>수강생명단!$C185</f>
        <v>32808</v>
      </c>
      <c r="AU189" s="1">
        <f>수강생명단!C185</f>
        <v>32808</v>
      </c>
      <c r="AV189" s="1">
        <f>IFERROR(IF(VLOOKUP($AU189,'2주차'!$AF$5:$AI$406,3,FALSE)="","",VLOOKUP($AU189,'2주차'!$AF$5:$AI$406,3,FALSE)),"")</f>
        <v>86</v>
      </c>
      <c r="AX189" s="1">
        <f>수강생명단!$C185</f>
        <v>32808</v>
      </c>
      <c r="AY189" s="1" t="str">
        <f>수강생명단!D185</f>
        <v>이영승</v>
      </c>
      <c r="AZ189" s="1">
        <f>IFERROR(IF(VLOOKUP($A189,'3주차'!$A$5:$D$406,3,FALSE)="","",VLOOKUP($A189,'3주차'!$A$5:$D$406,3,FALSE)),"")</f>
        <v>60</v>
      </c>
      <c r="BA189" s="1">
        <f>IFERROR(VLOOKUP($Z189,'3주차'!$A$5:$D$400,4,FALSE)," ")</f>
        <v>90</v>
      </c>
      <c r="BC189" s="1">
        <f>수강생명단!$C185</f>
        <v>32808</v>
      </c>
      <c r="BD189" s="1" t="str">
        <f>수강생명단!D185</f>
        <v>이영승</v>
      </c>
      <c r="BE189" s="1" t="str">
        <f>IFERROR(IF(VLOOKUP($BC189,'3주차'!$F$5:$I$406,3,FALSE)="","",VLOOKUP($F189,'3주차'!$F$5:$I$406,3,FALSE)),"")</f>
        <v>70(라)</v>
      </c>
      <c r="BF189" s="1" t="str">
        <f>IFERROR(VLOOKUP($BC189,'3주차'!$F$5:$I$400,4,FALSE)," ")</f>
        <v>라이브</v>
      </c>
      <c r="BH189" s="1">
        <f>수강생명단!$C185</f>
        <v>32808</v>
      </c>
      <c r="BI189" s="1" t="str">
        <f>수강생명단!D185</f>
        <v>이영승</v>
      </c>
      <c r="BJ189" s="1" t="str">
        <f>IFERROR(IF(VLOOKUP($BH189,'3주차'!$K$5:$N$406,3,FALSE)="","",VLOOKUP($AJ189,'3주차'!$K$5:$XN$406,3,FALSE)),"")</f>
        <v/>
      </c>
      <c r="BK189" s="1" t="str">
        <f>IFERROR(VLOOKUP($BH189,'3주차'!$K$5:$N$400,4,FALSE)," ")</f>
        <v xml:space="preserve"> </v>
      </c>
      <c r="BM189" s="1">
        <f>수강생명단!$C185</f>
        <v>32808</v>
      </c>
      <c r="BN189" s="1" t="str">
        <f>수강생명단!D185</f>
        <v>이영승</v>
      </c>
      <c r="BO189" s="1" t="str">
        <f>IFERROR(IF(VLOOKUP($BM189,'3주차'!$P$5:$S$406,3,FALSE)="","",VLOOKUP($BM189,'3주차'!$P$5:$S$406,3,FALSE)),"")</f>
        <v/>
      </c>
      <c r="BP189" s="1" t="str">
        <f>IFERROR(VLOOKUP($BM189,'3주차'!$P$5:$S$400,4,FALSE)," ")</f>
        <v xml:space="preserve"> </v>
      </c>
      <c r="BR189" s="1">
        <f>수강생명단!$C185</f>
        <v>32808</v>
      </c>
      <c r="BS189" s="1">
        <f>수강생명단!C185</f>
        <v>32808</v>
      </c>
      <c r="BT189" s="1" t="str">
        <f>IFERROR(IF(VLOOKUP($BS189,'3주차'!$V$5:$X$406,3,FALSE)="","",VLOOKUP($BS189,'3주차'!$V$5:$X$406,3,FALSE)),"")</f>
        <v/>
      </c>
      <c r="BW189" s="1">
        <f>수강생명단!$C185</f>
        <v>32808</v>
      </c>
      <c r="BX189" s="1" t="str">
        <f>수강생명단!D185</f>
        <v>이영승</v>
      </c>
      <c r="BY189" s="1" t="str">
        <f>IFERROR(IF(VLOOKUP($A189,'4주차'!$A$5:$D$406,3,FALSE)="","",VLOOKUP($A189,'4주차'!$A$5:$D$406,3,FALSE)),"")</f>
        <v>탈락</v>
      </c>
      <c r="BZ189" s="1" t="str">
        <f>IFERROR(VLOOKUP($Z189,'4주차'!$A$5:$D$400,4,FALSE)," ")</f>
        <v>탈락</v>
      </c>
      <c r="CB189" s="1">
        <f>수강생명단!$C185</f>
        <v>32808</v>
      </c>
      <c r="CC189" s="1" t="str">
        <f>수강생명단!D185</f>
        <v>이영승</v>
      </c>
      <c r="CD189" s="1" t="str">
        <f>IFERROR(IF(VLOOKUP($BC189,'4주차'!$F$5:$I$406,3,FALSE)="","",VLOOKUP($F189,'4주차'!$F$5:$I$406,3,FALSE)),"")</f>
        <v>탈락</v>
      </c>
      <c r="CE189" s="1" t="str">
        <f>IFERROR(VLOOKUP($BC189,'4주차'!$F$5:$I$400,4,FALSE)," ")</f>
        <v>탈락</v>
      </c>
      <c r="CG189" s="1">
        <f>수강생명단!$C185</f>
        <v>32808</v>
      </c>
      <c r="CH189" s="1" t="str">
        <f>수강생명단!D185</f>
        <v>이영승</v>
      </c>
      <c r="CI189" s="1" t="str">
        <f>IFERROR(IF(VLOOKUP($BH189,'4주차'!$K$5:$N$406,3,FALSE)="","",VLOOKUP($AJ189,'4주차'!$K$5:$WU$406,3,FALSE)),"")</f>
        <v>탈락</v>
      </c>
      <c r="CJ189" s="1" t="str">
        <f>IFERROR(VLOOKUP($BH189,'4주차'!$K$5:$N$400,4,FALSE)," ")</f>
        <v>탈락</v>
      </c>
      <c r="CL189" s="1">
        <f>수강생명단!$C185</f>
        <v>32808</v>
      </c>
      <c r="CM189" s="1" t="str">
        <f>수강생명단!D185</f>
        <v>이영승</v>
      </c>
      <c r="CN189" s="1" t="str">
        <f>IFERROR(IF(VLOOKUP($BM189,'4주차'!$P$5:$S$406,3,FALSE)="","",VLOOKUP($BM189,'4주차'!$P$5:$S$406,3,FALSE)),"")</f>
        <v>탈락</v>
      </c>
      <c r="CO189" s="1" t="str">
        <f>IFERROR(VLOOKUP($BM189,'4주차'!$P$5:$S$400,4,FALSE)," ")</f>
        <v>탈락</v>
      </c>
      <c r="CQ189" s="1">
        <f>수강생명단!$C185</f>
        <v>32808</v>
      </c>
      <c r="CR189" s="1">
        <f>수강생명단!C185</f>
        <v>32808</v>
      </c>
      <c r="CS189" s="1" t="str">
        <f>IFERROR(IF(VLOOKUP($BS189,'4주차'!$V$5:$X$406,3,FALSE)="","",VLOOKUP($BS189,'4주차'!$V$5:$X$406,3,FALSE)),"")</f>
        <v>탈락</v>
      </c>
      <c r="CV189" s="1">
        <v>182</v>
      </c>
      <c r="CW189" s="1" t="str">
        <f>수강생명단!D185</f>
        <v>이영승</v>
      </c>
      <c r="CX189" s="1" t="str">
        <f>IFERROR(VLOOKUP($BX189,'5주차'!$B$5:$D$400,2,FALSE),"불참")</f>
        <v>불참</v>
      </c>
      <c r="CY189" s="1" t="str">
        <f>IFERROR(VLOOKUP($AY189,'5주차'!$B$5:$D$400,3,FALSE),"불참")</f>
        <v>불참</v>
      </c>
      <c r="DA189" s="1">
        <v>182</v>
      </c>
      <c r="DB189" s="1" t="str">
        <f>수강생명단!D185</f>
        <v>이영승</v>
      </c>
      <c r="DC189" s="1" t="str">
        <f>IFERROR(VLOOKUP($CC189,'5주차'!$G$5:$I$400,2,FALSE),"불참")</f>
        <v>불참</v>
      </c>
      <c r="DD189" s="1" t="str">
        <f>IFERROR(VLOOKUP($CC189,'5주차'!$G$5:$I$400,3,FALSE),"불참")</f>
        <v>불참</v>
      </c>
      <c r="DF189" s="1">
        <v>182</v>
      </c>
      <c r="DG189" s="1" t="str">
        <f>수강생명단!D185</f>
        <v>이영승</v>
      </c>
      <c r="DH189" s="1" t="str">
        <f>IFERROR(VLOOKUP($CH189,'5주차'!$V$5:$X$400,2,FALSE),"불참")</f>
        <v>불참</v>
      </c>
      <c r="DI189" s="1" t="str">
        <f>IFERROR(VLOOKUP($BI189,'5주차'!$V$5:$X$400,3,FALSE),"불참")</f>
        <v>불참</v>
      </c>
      <c r="DK189" s="1">
        <v>182</v>
      </c>
      <c r="DL189" s="1" t="str">
        <f>수강생명단!D185</f>
        <v>이영승</v>
      </c>
      <c r="DM189" s="1" t="str">
        <f>IFERROR(VLOOKUP($CM189,'5주차'!$AA$5:$AC$400,2,FALSE),"불참")</f>
        <v>불참</v>
      </c>
      <c r="DN189" s="1" t="str">
        <f>IFERROR(VLOOKUP($CM189,'5주차'!$AA$5:$AC$400,3,FALSE),"불참")</f>
        <v>불참</v>
      </c>
      <c r="DP189" s="1">
        <v>182</v>
      </c>
      <c r="DQ189" s="1" t="str">
        <f>수강생명단!D185</f>
        <v>이영승</v>
      </c>
      <c r="DR189" s="1" t="str">
        <f>IFERROR(VLOOKUP(#REF!,'5주차'!$AF$5:$AH$400,2,FALSE),"불참")</f>
        <v>불참</v>
      </c>
      <c r="DS189" s="1" t="str">
        <f>IFERROR(VLOOKUP(#REF!,'5주차'!$AF$5:$AH$400,3,FALSE),"불참")</f>
        <v>불참</v>
      </c>
      <c r="DU189" s="1">
        <v>182</v>
      </c>
      <c r="DV189" s="1">
        <f>수강생명단!C185</f>
        <v>32808</v>
      </c>
      <c r="DW189" s="1" t="str">
        <f>IFERROR(VLOOKUP($DV189,'5주차'!$AK$5:$AL$400,2,FALSE),"불참")</f>
        <v>불참</v>
      </c>
      <c r="DX189" s="1" t="str">
        <f>IFERROR(VLOOKUP($DV189,'5주차'!$AK$5:$AL$400,2,FALSE),"불참")</f>
        <v>불참</v>
      </c>
    </row>
    <row r="190" spans="1:128" ht="21.95" customHeight="1" x14ac:dyDescent="0.15">
      <c r="A190" s="1">
        <f>수강생명단!$C186</f>
        <v>32878</v>
      </c>
      <c r="B190" s="1" t="str">
        <f>수강생명단!D186</f>
        <v>이영준</v>
      </c>
      <c r="C190" s="1" t="str">
        <f>IFERROR(IF(VLOOKUP($A190,'1주차'!$A$5:$D$393,3,FALSE)="","",VLOOKUP($A190,'1주차'!$A$5:$D$393,3,FALSE)),"")</f>
        <v>70(라)</v>
      </c>
      <c r="D190" s="1" t="str">
        <f>IFERROR(IF(VLOOKUP($Q190,'1주차'!$A$5:$D$393,4,FALSE)="","",VLOOKUP($B190,'1주차'!$Q$5:$S$393,3,FALSE)),"")</f>
        <v/>
      </c>
      <c r="F190" s="1">
        <f>수강생명단!C186</f>
        <v>32878</v>
      </c>
      <c r="G190" s="1" t="str">
        <f>수강생명단!D186</f>
        <v>이영준</v>
      </c>
      <c r="H190" s="1">
        <f>IFERROR(IF(VLOOKUP($F190,'1주차'!$F$5:$I$393,3,FALSE)="","",VLOOKUP($F190,'1주차'!$F$5:$I$393,3,FALSE)),"")</f>
        <v>80</v>
      </c>
      <c r="I190" s="1" t="str">
        <f>IFERROR(IF(VLOOKUP($Q190,'1주차'!$F$5:$I$393,3,FALSE)="","",VLOOKUP($B190,'1주차'!$Q$5:$S$393,3,FALSE)),"")</f>
        <v/>
      </c>
      <c r="K190" s="1">
        <f>수강생명단!C186</f>
        <v>32878</v>
      </c>
      <c r="L190" s="1" t="str">
        <f>수강생명단!D186</f>
        <v>이영준</v>
      </c>
      <c r="M190" s="1" t="str">
        <f>IFERROR(IF(VLOOKUP($K190,'1주차'!$K$5:$N$393,3,FALSE)="","",VLOOKUP($K190,'1주차'!$K$5:$N$393,3,FALSE)),"")</f>
        <v>75(라)</v>
      </c>
      <c r="N190" s="1" t="str">
        <f>IFERROR(IF(VLOOKUP($Q190,'1주차'!$N$5:$KQ$393,3,FALSE)="","",VLOOKUP($B190,'1주차'!$Q$5:$S$393,3,FALSE)),"")</f>
        <v/>
      </c>
      <c r="P190" s="1">
        <f>수강생명단!C186</f>
        <v>32878</v>
      </c>
      <c r="Q190" s="1" t="str">
        <f>수강생명단!D186</f>
        <v>이영준</v>
      </c>
      <c r="R190" s="1">
        <f>IFERROR(IF(VLOOKUP($P190,'1주차'!$P$5:$S$393,3,FALSE)="","",VLOOKUP($P190,'1주차'!$P$5:$S$393,3,FALSE)),"")</f>
        <v>75</v>
      </c>
      <c r="S190" s="1">
        <f>IFERROR(IF(VLOOKUP($P190,'1주차'!$P$5:$S$393,4,FALSE)="","",VLOOKUP($P190,'1주차'!$P$5:$S$393,4,FALSE)),"")</f>
        <v>50</v>
      </c>
      <c r="U190" s="1">
        <f>수강생명단!C186</f>
        <v>32878</v>
      </c>
      <c r="V190" s="1" t="str">
        <f>수강생명단!D186</f>
        <v>이영준</v>
      </c>
      <c r="Z190" s="1">
        <f>수강생명단!$C186</f>
        <v>32878</v>
      </c>
      <c r="AA190" s="1" t="str">
        <f>수강생명단!D186</f>
        <v>이영준</v>
      </c>
      <c r="AB190" s="1">
        <f>IFERROR(IF(VLOOKUP($A190,'2주차'!$A$5:$D$406,3,FALSE)="","",VLOOKUP($A190,'2주차'!$A$5:$D$406,3,FALSE)),"")</f>
        <v>95</v>
      </c>
      <c r="AC190" s="1">
        <f>IFERROR(VLOOKUP($Z190,'2주차'!$A$5:$D$400,4,FALSE)," ")</f>
        <v>80</v>
      </c>
      <c r="AE190" s="1">
        <f>수강생명단!$C186</f>
        <v>32878</v>
      </c>
      <c r="AF190" s="1" t="str">
        <f>수강생명단!D186</f>
        <v>이영준</v>
      </c>
      <c r="AG190" s="1">
        <f>IFERROR(IF(VLOOKUP($AE190,'2주차'!$F$5:$I$406,3,FALSE)="","",VLOOKUP($F190,'2주차'!$F$5:$I$406,3,FALSE)),"")</f>
        <v>85</v>
      </c>
      <c r="AH190" s="1">
        <f>IFERROR(VLOOKUP($AE190,'2주차'!$F$5:$I$400,4,FALSE)," ")</f>
        <v>90</v>
      </c>
      <c r="AJ190" s="1">
        <f>수강생명단!$C186</f>
        <v>32878</v>
      </c>
      <c r="AK190" s="1" t="str">
        <f>수강생명단!D186</f>
        <v>이영준</v>
      </c>
      <c r="AL190" s="1">
        <f>IFERROR(IF(VLOOKUP($AJ190,'2주차'!$U$5:$X$406,3,FALSE)="","",VLOOKUP($F190,'2주차'!$U$5:$X$406,3,FALSE)),"")</f>
        <v>45</v>
      </c>
      <c r="AM190" s="1">
        <f>IFERROR(VLOOKUP($AJ190,'2주차'!$U$5:$X$400,4,FALSE)," ")</f>
        <v>80</v>
      </c>
      <c r="AO190" s="1">
        <f>수강생명단!$C186</f>
        <v>32878</v>
      </c>
      <c r="AP190" s="1" t="str">
        <f>수강생명단!D186</f>
        <v>이영준</v>
      </c>
      <c r="AQ190" s="1" t="str">
        <f>IFERROR(IF(VLOOKUP($AO190,'2주차'!$Z$5:$AC$406,3,FALSE)="","",VLOOKUP($AO190,'2주차'!$Z$5:$AC$406,3,FALSE)),"")</f>
        <v>65(라)</v>
      </c>
      <c r="AR190" s="1" t="str">
        <f>IFERROR(VLOOKUP($AO190,'2주차'!$Z$5:$AC$400,4,FALSE)," ")</f>
        <v>라이브</v>
      </c>
      <c r="AT190" s="1">
        <f>수강생명단!$C186</f>
        <v>32878</v>
      </c>
      <c r="AU190" s="1">
        <f>수강생명단!C186</f>
        <v>32878</v>
      </c>
      <c r="AV190" s="1">
        <f>IFERROR(IF(VLOOKUP($AU190,'2주차'!$AF$5:$AI$406,3,FALSE)="","",VLOOKUP($AU190,'2주차'!$AF$5:$AI$406,3,FALSE)),"")</f>
        <v>88</v>
      </c>
      <c r="AX190" s="1">
        <f>수강생명단!$C186</f>
        <v>32878</v>
      </c>
      <c r="AY190" s="1" t="str">
        <f>수강생명단!D186</f>
        <v>이영준</v>
      </c>
      <c r="AZ190" s="1">
        <f>IFERROR(IF(VLOOKUP($A190,'3주차'!$A$5:$D$406,3,FALSE)="","",VLOOKUP($A190,'3주차'!$A$5:$D$406,3,FALSE)),"")</f>
        <v>75</v>
      </c>
      <c r="BA190" s="1">
        <f>IFERROR(VLOOKUP($Z190,'3주차'!$A$5:$D$400,4,FALSE)," ")</f>
        <v>100</v>
      </c>
      <c r="BC190" s="1">
        <f>수강생명단!$C186</f>
        <v>32878</v>
      </c>
      <c r="BD190" s="1" t="str">
        <f>수강생명단!D186</f>
        <v>이영준</v>
      </c>
      <c r="BE190" s="1">
        <f>IFERROR(IF(VLOOKUP($BC190,'3주차'!$F$5:$I$406,3,FALSE)="","",VLOOKUP($F190,'3주차'!$F$5:$I$406,3,FALSE)),"")</f>
        <v>95</v>
      </c>
      <c r="BF190" s="1">
        <f>IFERROR(VLOOKUP($BC190,'3주차'!$F$5:$I$400,4,FALSE)," ")</f>
        <v>80</v>
      </c>
      <c r="BH190" s="1">
        <f>수강생명단!$C186</f>
        <v>32878</v>
      </c>
      <c r="BI190" s="1" t="str">
        <f>수강생명단!D186</f>
        <v>이영준</v>
      </c>
      <c r="BJ190" s="1">
        <f>IFERROR(IF(VLOOKUP($BH190,'3주차'!$K$5:$N$406,3,FALSE)="","",VLOOKUP($AJ190,'3주차'!$K$5:$XN$406,3,FALSE)),"")</f>
        <v>90</v>
      </c>
      <c r="BK190" s="1">
        <f>IFERROR(VLOOKUP($BH190,'3주차'!$K$5:$N$400,4,FALSE)," ")</f>
        <v>90</v>
      </c>
      <c r="BM190" s="1">
        <f>수강생명단!$C186</f>
        <v>32878</v>
      </c>
      <c r="BN190" s="1" t="str">
        <f>수강생명단!D186</f>
        <v>이영준</v>
      </c>
      <c r="BO190" s="1">
        <f>IFERROR(IF(VLOOKUP($BM190,'3주차'!$P$5:$S$406,3,FALSE)="","",VLOOKUP($BM190,'3주차'!$P$5:$S$406,3,FALSE)),"")</f>
        <v>70</v>
      </c>
      <c r="BP190" s="1">
        <f>IFERROR(VLOOKUP($BM190,'3주차'!$P$5:$S$400,4,FALSE)," ")</f>
        <v>70</v>
      </c>
      <c r="BR190" s="1">
        <f>수강생명단!$C186</f>
        <v>32878</v>
      </c>
      <c r="BS190" s="1">
        <f>수강생명단!C186</f>
        <v>32878</v>
      </c>
      <c r="BT190" s="1" t="str">
        <f>IFERROR(IF(VLOOKUP($BS190,'3주차'!$V$5:$X$406,3,FALSE)="","",VLOOKUP($BS190,'3주차'!$V$5:$X$406,3,FALSE)),"")</f>
        <v>85(라)</v>
      </c>
      <c r="BW190" s="1">
        <f>수강생명단!$C186</f>
        <v>32878</v>
      </c>
      <c r="BX190" s="1" t="str">
        <f>수강생명단!D186</f>
        <v>이영준</v>
      </c>
      <c r="BY190" s="1" t="str">
        <f>IFERROR(IF(VLOOKUP($A190,'4주차'!$A$5:$D$406,3,FALSE)="","",VLOOKUP($A190,'4주차'!$A$5:$D$406,3,FALSE)),"")</f>
        <v>65(라)</v>
      </c>
      <c r="BZ190" s="1" t="str">
        <f>IFERROR(VLOOKUP($Z190,'4주차'!$A$5:$D$400,4,FALSE)," ")</f>
        <v>라이브</v>
      </c>
      <c r="CB190" s="1">
        <f>수강생명단!$C186</f>
        <v>32878</v>
      </c>
      <c r="CC190" s="1" t="str">
        <f>수강생명단!D186</f>
        <v>이영준</v>
      </c>
      <c r="CD190" s="1">
        <f>IFERROR(IF(VLOOKUP($BC190,'4주차'!$F$5:$I$406,3,FALSE)="","",VLOOKUP($F190,'4주차'!$F$5:$I$406,3,FALSE)),"")</f>
        <v>65</v>
      </c>
      <c r="CE190" s="1">
        <f>IFERROR(VLOOKUP($BC190,'4주차'!$F$5:$I$400,4,FALSE)," ")</f>
        <v>90</v>
      </c>
      <c r="CG190" s="1">
        <f>수강생명단!$C186</f>
        <v>32878</v>
      </c>
      <c r="CH190" s="1" t="str">
        <f>수강생명단!D186</f>
        <v>이영준</v>
      </c>
      <c r="CI190" s="1" t="str">
        <f>IFERROR(IF(VLOOKUP($BH190,'4주차'!$K$5:$N$406,3,FALSE)="","",VLOOKUP($AJ190,'4주차'!$K$5:$WU$406,3,FALSE)),"")</f>
        <v>55(라)</v>
      </c>
      <c r="CJ190" s="1" t="str">
        <f>IFERROR(VLOOKUP($BH190,'4주차'!$K$5:$N$400,4,FALSE)," ")</f>
        <v>라이브</v>
      </c>
      <c r="CL190" s="1">
        <f>수강생명단!$C186</f>
        <v>32878</v>
      </c>
      <c r="CM190" s="1" t="str">
        <f>수강생명단!D186</f>
        <v>이영준</v>
      </c>
      <c r="CN190" s="1" t="str">
        <f>IFERROR(IF(VLOOKUP($BM190,'4주차'!$P$5:$S$406,3,FALSE)="","",VLOOKUP($BM190,'4주차'!$P$5:$S$406,3,FALSE)),"")</f>
        <v>30(라)</v>
      </c>
      <c r="CO190" s="1" t="str">
        <f>IFERROR(VLOOKUP($BM190,'4주차'!$P$5:$S$400,4,FALSE)," ")</f>
        <v>라이브</v>
      </c>
      <c r="CQ190" s="1">
        <f>수강생명단!$C186</f>
        <v>32878</v>
      </c>
      <c r="CR190" s="1">
        <f>수강생명단!C186</f>
        <v>32878</v>
      </c>
      <c r="CS190" s="1">
        <f>IFERROR(IF(VLOOKUP($BS190,'4주차'!$V$5:$X$406,3,FALSE)="","",VLOOKUP($BS190,'4주차'!$V$5:$X$406,3,FALSE)),"")</f>
        <v>90</v>
      </c>
      <c r="CV190" s="1">
        <v>183</v>
      </c>
      <c r="CW190" s="1" t="str">
        <f>수강생명단!D186</f>
        <v>이영준</v>
      </c>
      <c r="CX190" s="1">
        <f>IFERROR(VLOOKUP($BX190,'5주차'!$B$5:$D$400,2,FALSE),"불참")</f>
        <v>65</v>
      </c>
      <c r="CY190" s="1">
        <f>IFERROR(VLOOKUP($AY190,'5주차'!$B$5:$D$400,3,FALSE),"불참")</f>
        <v>70</v>
      </c>
      <c r="DA190" s="1">
        <v>183</v>
      </c>
      <c r="DB190" s="1" t="str">
        <f>수강생명단!D186</f>
        <v>이영준</v>
      </c>
      <c r="DC190" s="1" t="str">
        <f>IFERROR(VLOOKUP($CC190,'5주차'!$G$5:$I$400,2,FALSE),"불참")</f>
        <v>불참</v>
      </c>
      <c r="DD190" s="1" t="str">
        <f>IFERROR(VLOOKUP($CC190,'5주차'!$G$5:$I$400,3,FALSE),"불참")</f>
        <v>불참</v>
      </c>
      <c r="DF190" s="1">
        <v>183</v>
      </c>
      <c r="DG190" s="1" t="str">
        <f>수강생명단!D186</f>
        <v>이영준</v>
      </c>
      <c r="DH190" s="1" t="str">
        <f>IFERROR(VLOOKUP($CH190,'5주차'!$V$5:$X$400,2,FALSE),"불참")</f>
        <v>불참</v>
      </c>
      <c r="DI190" s="1" t="str">
        <f>IFERROR(VLOOKUP($BI190,'5주차'!$V$5:$X$400,3,FALSE),"불참")</f>
        <v>불참</v>
      </c>
      <c r="DK190" s="1">
        <v>183</v>
      </c>
      <c r="DL190" s="1" t="str">
        <f>수강생명단!D186</f>
        <v>이영준</v>
      </c>
      <c r="DM190" s="1" t="str">
        <f>IFERROR(VLOOKUP($CM190,'5주차'!$AA$5:$AC$400,2,FALSE),"불참")</f>
        <v>불참</v>
      </c>
      <c r="DN190" s="1" t="str">
        <f>IFERROR(VLOOKUP($CM190,'5주차'!$AA$5:$AC$400,3,FALSE),"불참")</f>
        <v>불참</v>
      </c>
      <c r="DP190" s="1">
        <v>183</v>
      </c>
      <c r="DQ190" s="1" t="str">
        <f>수강생명단!D186</f>
        <v>이영준</v>
      </c>
      <c r="DR190" s="1" t="str">
        <f>IFERROR(VLOOKUP(#REF!,'5주차'!$AF$5:$AH$400,2,FALSE),"불참")</f>
        <v>불참</v>
      </c>
      <c r="DS190" s="1" t="str">
        <f>IFERROR(VLOOKUP(#REF!,'5주차'!$AF$5:$AH$400,3,FALSE),"불참")</f>
        <v>불참</v>
      </c>
      <c r="DU190" s="1">
        <v>183</v>
      </c>
      <c r="DV190" s="1">
        <f>수강생명단!C186</f>
        <v>32878</v>
      </c>
      <c r="DW190" s="1" t="str">
        <f>IFERROR(VLOOKUP($DV190,'5주차'!$AK$5:$AL$400,2,FALSE),"불참")</f>
        <v>불참</v>
      </c>
      <c r="DX190" s="1" t="str">
        <f>IFERROR(VLOOKUP($DV190,'5주차'!$AK$5:$AL$400,2,FALSE),"불참")</f>
        <v>불참</v>
      </c>
    </row>
    <row r="191" spans="1:128" ht="21.95" customHeight="1" x14ac:dyDescent="0.15">
      <c r="A191" s="1">
        <f>수강생명단!$C187</f>
        <v>31839</v>
      </c>
      <c r="B191" s="1" t="str">
        <f>수강생명단!D187</f>
        <v>이용훈</v>
      </c>
      <c r="C191" s="1">
        <f>IFERROR(IF(VLOOKUP($A191,'1주차'!$A$5:$D$393,3,FALSE)="","",VLOOKUP($A191,'1주차'!$A$5:$D$393,3,FALSE)),"")</f>
        <v>70</v>
      </c>
      <c r="D191" s="1" t="str">
        <f>IFERROR(IF(VLOOKUP($Q191,'1주차'!$A$5:$D$393,4,FALSE)="","",VLOOKUP($B191,'1주차'!$Q$5:$S$393,3,FALSE)),"")</f>
        <v/>
      </c>
      <c r="F191" s="1">
        <f>수강생명단!C187</f>
        <v>31839</v>
      </c>
      <c r="G191" s="1" t="str">
        <f>수강생명단!D187</f>
        <v>이용훈</v>
      </c>
      <c r="H191" s="1">
        <f>IFERROR(IF(VLOOKUP($F191,'1주차'!$F$5:$I$393,3,FALSE)="","",VLOOKUP($F191,'1주차'!$F$5:$I$393,3,FALSE)),"")</f>
        <v>95</v>
      </c>
      <c r="I191" s="1" t="str">
        <f>IFERROR(IF(VLOOKUP($Q191,'1주차'!$F$5:$I$393,3,FALSE)="","",VLOOKUP($B191,'1주차'!$Q$5:$S$393,3,FALSE)),"")</f>
        <v/>
      </c>
      <c r="K191" s="1">
        <f>수강생명단!C187</f>
        <v>31839</v>
      </c>
      <c r="L191" s="1" t="str">
        <f>수강생명단!D187</f>
        <v>이용훈</v>
      </c>
      <c r="M191" s="1">
        <f>IFERROR(IF(VLOOKUP($K191,'1주차'!$K$5:$N$393,3,FALSE)="","",VLOOKUP($K191,'1주차'!$K$5:$N$393,3,FALSE)),"")</f>
        <v>90</v>
      </c>
      <c r="N191" s="1" t="str">
        <f>IFERROR(IF(VLOOKUP($Q191,'1주차'!$N$5:$KQ$393,3,FALSE)="","",VLOOKUP($B191,'1주차'!$Q$5:$S$393,3,FALSE)),"")</f>
        <v/>
      </c>
      <c r="P191" s="1">
        <f>수강생명단!C187</f>
        <v>31839</v>
      </c>
      <c r="Q191" s="1" t="str">
        <f>수강생명단!D187</f>
        <v>이용훈</v>
      </c>
      <c r="R191" s="1">
        <f>IFERROR(IF(VLOOKUP($P191,'1주차'!$P$5:$S$393,3,FALSE)="","",VLOOKUP($P191,'1주차'!$P$5:$S$393,3,FALSE)),"")</f>
        <v>90</v>
      </c>
      <c r="S191" s="1">
        <f>IFERROR(IF(VLOOKUP($P191,'1주차'!$P$5:$S$393,4,FALSE)="","",VLOOKUP($P191,'1주차'!$P$5:$S$393,4,FALSE)),"")</f>
        <v>90</v>
      </c>
      <c r="U191" s="1">
        <f>수강생명단!C187</f>
        <v>31839</v>
      </c>
      <c r="V191" s="1" t="str">
        <f>수강생명단!D187</f>
        <v>이용훈</v>
      </c>
      <c r="Z191" s="1">
        <f>수강생명단!$C187</f>
        <v>31839</v>
      </c>
      <c r="AA191" s="1" t="str">
        <f>수강생명단!D187</f>
        <v>이용훈</v>
      </c>
      <c r="AB191" s="1">
        <f>IFERROR(IF(VLOOKUP($A191,'2주차'!$A$5:$D$406,3,FALSE)="","",VLOOKUP($A191,'2주차'!$A$5:$D$406,3,FALSE)),"")</f>
        <v>60</v>
      </c>
      <c r="AC191" s="1">
        <f>IFERROR(VLOOKUP($Z191,'2주차'!$A$5:$D$400,4,FALSE)," ")</f>
        <v>100</v>
      </c>
      <c r="AE191" s="1">
        <f>수강생명단!$C187</f>
        <v>31839</v>
      </c>
      <c r="AF191" s="1" t="str">
        <f>수강생명단!D187</f>
        <v>이용훈</v>
      </c>
      <c r="AG191" s="1">
        <f>IFERROR(IF(VLOOKUP($AE191,'2주차'!$F$5:$I$406,3,FALSE)="","",VLOOKUP($F191,'2주차'!$F$5:$I$406,3,FALSE)),"")</f>
        <v>75</v>
      </c>
      <c r="AH191" s="1">
        <f>IFERROR(VLOOKUP($AE191,'2주차'!$F$5:$I$400,4,FALSE)," ")</f>
        <v>90</v>
      </c>
      <c r="AJ191" s="1">
        <f>수강생명단!$C187</f>
        <v>31839</v>
      </c>
      <c r="AK191" s="1" t="str">
        <f>수강생명단!D187</f>
        <v>이용훈</v>
      </c>
      <c r="AL191" s="1" t="str">
        <f>IFERROR(IF(VLOOKUP($AJ191,'2주차'!$U$5:$X$406,3,FALSE)="","",VLOOKUP($F191,'2주차'!$U$5:$X$406,3,FALSE)),"")</f>
        <v/>
      </c>
      <c r="AM191" s="1" t="str">
        <f>IFERROR(VLOOKUP($AJ191,'2주차'!$U$5:$X$400,4,FALSE)," ")</f>
        <v xml:space="preserve"> </v>
      </c>
      <c r="AO191" s="1">
        <f>수강생명단!$C187</f>
        <v>31839</v>
      </c>
      <c r="AP191" s="1" t="str">
        <f>수강생명단!D187</f>
        <v>이용훈</v>
      </c>
      <c r="AQ191" s="1">
        <f>IFERROR(IF(VLOOKUP($AO191,'2주차'!$Z$5:$AC$406,3,FALSE)="","",VLOOKUP($AO191,'2주차'!$Z$5:$AC$406,3,FALSE)),"")</f>
        <v>80</v>
      </c>
      <c r="AR191" s="1">
        <f>IFERROR(VLOOKUP($AO191,'2주차'!$Z$5:$AC$400,4,FALSE)," ")</f>
        <v>30</v>
      </c>
      <c r="AT191" s="1">
        <f>수강생명단!$C187</f>
        <v>31839</v>
      </c>
      <c r="AU191" s="1">
        <f>수강생명단!C187</f>
        <v>31839</v>
      </c>
      <c r="AV191" s="1">
        <f>IFERROR(IF(VLOOKUP($AU191,'2주차'!$AF$5:$AI$406,3,FALSE)="","",VLOOKUP($AU191,'2주차'!$AF$5:$AI$406,3,FALSE)),"")</f>
        <v>89</v>
      </c>
      <c r="AX191" s="1">
        <f>수강생명단!$C187</f>
        <v>31839</v>
      </c>
      <c r="AY191" s="1" t="str">
        <f>수강생명단!D187</f>
        <v>이용훈</v>
      </c>
      <c r="AZ191" s="1">
        <f>IFERROR(IF(VLOOKUP($A191,'3주차'!$A$5:$D$406,3,FALSE)="","",VLOOKUP($A191,'3주차'!$A$5:$D$406,3,FALSE)),"")</f>
        <v>80</v>
      </c>
      <c r="BA191" s="1">
        <f>IFERROR(VLOOKUP($Z191,'3주차'!$A$5:$D$400,4,FALSE)," ")</f>
        <v>100</v>
      </c>
      <c r="BC191" s="1">
        <f>수강생명단!$C187</f>
        <v>31839</v>
      </c>
      <c r="BD191" s="1" t="str">
        <f>수강생명단!D187</f>
        <v>이용훈</v>
      </c>
      <c r="BE191" s="1">
        <f>IFERROR(IF(VLOOKUP($BC191,'3주차'!$F$5:$I$406,3,FALSE)="","",VLOOKUP($F191,'3주차'!$F$5:$I$406,3,FALSE)),"")</f>
        <v>90</v>
      </c>
      <c r="BF191" s="1">
        <f>IFERROR(VLOOKUP($BC191,'3주차'!$F$5:$I$400,4,FALSE)," ")</f>
        <v>90</v>
      </c>
      <c r="BH191" s="1">
        <f>수강생명단!$C187</f>
        <v>31839</v>
      </c>
      <c r="BI191" s="1" t="str">
        <f>수강생명단!D187</f>
        <v>이용훈</v>
      </c>
      <c r="BJ191" s="1">
        <f>IFERROR(IF(VLOOKUP($BH191,'3주차'!$K$5:$N$406,3,FALSE)="","",VLOOKUP($AJ191,'3주차'!$K$5:$XN$406,3,FALSE)),"")</f>
        <v>75</v>
      </c>
      <c r="BK191" s="1">
        <f>IFERROR(VLOOKUP($BH191,'3주차'!$K$5:$N$400,4,FALSE)," ")</f>
        <v>0</v>
      </c>
      <c r="BM191" s="1">
        <f>수강생명단!$C187</f>
        <v>31839</v>
      </c>
      <c r="BN191" s="1" t="str">
        <f>수강생명단!D187</f>
        <v>이용훈</v>
      </c>
      <c r="BO191" s="1">
        <f>IFERROR(IF(VLOOKUP($BM191,'3주차'!$P$5:$S$406,3,FALSE)="","",VLOOKUP($BM191,'3주차'!$P$5:$S$406,3,FALSE)),"")</f>
        <v>85</v>
      </c>
      <c r="BP191" s="1">
        <f>IFERROR(VLOOKUP($BM191,'3주차'!$P$5:$S$400,4,FALSE)," ")</f>
        <v>50</v>
      </c>
      <c r="BR191" s="1">
        <f>수강생명단!$C187</f>
        <v>31839</v>
      </c>
      <c r="BS191" s="1">
        <f>수강생명단!C187</f>
        <v>31839</v>
      </c>
      <c r="BT191" s="1">
        <f>IFERROR(IF(VLOOKUP($BS191,'3주차'!$V$5:$X$406,3,FALSE)="","",VLOOKUP($BS191,'3주차'!$V$5:$X$406,3,FALSE)),"")</f>
        <v>80</v>
      </c>
      <c r="BW191" s="1">
        <f>수강생명단!$C187</f>
        <v>31839</v>
      </c>
      <c r="BX191" s="1" t="str">
        <f>수강생명단!D187</f>
        <v>이용훈</v>
      </c>
      <c r="BY191" s="1">
        <f>IFERROR(IF(VLOOKUP($A191,'4주차'!$A$5:$D$406,3,FALSE)="","",VLOOKUP($A191,'4주차'!$A$5:$D$406,3,FALSE)),"")</f>
        <v>70</v>
      </c>
      <c r="BZ191" s="1">
        <f>IFERROR(VLOOKUP($Z191,'4주차'!$A$5:$D$400,4,FALSE)," ")</f>
        <v>70</v>
      </c>
      <c r="CB191" s="1">
        <f>수강생명단!$C187</f>
        <v>31839</v>
      </c>
      <c r="CC191" s="1" t="str">
        <f>수강생명단!D187</f>
        <v>이용훈</v>
      </c>
      <c r="CD191" s="1">
        <f>IFERROR(IF(VLOOKUP($BC191,'4주차'!$F$5:$I$406,3,FALSE)="","",VLOOKUP($F191,'4주차'!$F$5:$I$406,3,FALSE)),"")</f>
        <v>85</v>
      </c>
      <c r="CE191" s="1">
        <f>IFERROR(VLOOKUP($BC191,'4주차'!$F$5:$I$400,4,FALSE)," ")</f>
        <v>70</v>
      </c>
      <c r="CG191" s="1">
        <f>수강생명단!$C187</f>
        <v>31839</v>
      </c>
      <c r="CH191" s="1" t="str">
        <f>수강생명단!D187</f>
        <v>이용훈</v>
      </c>
      <c r="CI191" s="1" t="str">
        <f>IFERROR(IF(VLOOKUP($BH191,'4주차'!$K$5:$N$406,3,FALSE)="","",VLOOKUP($AJ191,'4주차'!$K$5:$WU$406,3,FALSE)),"")</f>
        <v/>
      </c>
      <c r="CJ191" s="1" t="str">
        <f>IFERROR(VLOOKUP($BH191,'4주차'!$K$5:$N$400,4,FALSE)," ")</f>
        <v xml:space="preserve"> </v>
      </c>
      <c r="CL191" s="1">
        <f>수강생명단!$C187</f>
        <v>31839</v>
      </c>
      <c r="CM191" s="1" t="str">
        <f>수강생명단!D187</f>
        <v>이용훈</v>
      </c>
      <c r="CN191" s="1" t="str">
        <f>IFERROR(IF(VLOOKUP($BM191,'4주차'!$P$5:$S$406,3,FALSE)="","",VLOOKUP($BM191,'4주차'!$P$5:$S$406,3,FALSE)),"")</f>
        <v/>
      </c>
      <c r="CO191" s="1" t="str">
        <f>IFERROR(VLOOKUP($BM191,'4주차'!$P$5:$S$400,4,FALSE)," ")</f>
        <v xml:space="preserve"> </v>
      </c>
      <c r="CQ191" s="1">
        <f>수강생명단!$C187</f>
        <v>31839</v>
      </c>
      <c r="CR191" s="1">
        <f>수강생명단!C187</f>
        <v>31839</v>
      </c>
      <c r="CS191" s="1" t="str">
        <f>IFERROR(IF(VLOOKUP($BS191,'4주차'!$V$5:$X$406,3,FALSE)="","",VLOOKUP($BS191,'4주차'!$V$5:$X$406,3,FALSE)),"")</f>
        <v/>
      </c>
      <c r="CV191" s="1">
        <v>184</v>
      </c>
      <c r="CW191" s="1" t="str">
        <f>수강생명단!D187</f>
        <v>이용훈</v>
      </c>
      <c r="CX191" s="1" t="str">
        <f>IFERROR(VLOOKUP($BX191,'5주차'!$B$5:$D$400,2,FALSE),"불참")</f>
        <v>불참</v>
      </c>
      <c r="CY191" s="1" t="str">
        <f>IFERROR(VLOOKUP($AY191,'5주차'!$B$5:$D$400,3,FALSE),"불참")</f>
        <v>불참</v>
      </c>
      <c r="DA191" s="1">
        <v>184</v>
      </c>
      <c r="DB191" s="1" t="str">
        <f>수강생명단!D187</f>
        <v>이용훈</v>
      </c>
      <c r="DC191" s="1" t="str">
        <f>IFERROR(VLOOKUP($CC191,'5주차'!$G$5:$I$400,2,FALSE),"불참")</f>
        <v>불참</v>
      </c>
      <c r="DD191" s="1" t="str">
        <f>IFERROR(VLOOKUP($CC191,'5주차'!$G$5:$I$400,3,FALSE),"불참")</f>
        <v>불참</v>
      </c>
      <c r="DF191" s="1">
        <v>184</v>
      </c>
      <c r="DG191" s="1" t="str">
        <f>수강생명단!D187</f>
        <v>이용훈</v>
      </c>
      <c r="DH191" s="1" t="str">
        <f>IFERROR(VLOOKUP($CH191,'5주차'!$V$5:$X$400,2,FALSE),"불참")</f>
        <v>불참</v>
      </c>
      <c r="DI191" s="1" t="str">
        <f>IFERROR(VLOOKUP($BI191,'5주차'!$V$5:$X$400,3,FALSE),"불참")</f>
        <v>불참</v>
      </c>
      <c r="DK191" s="1">
        <v>184</v>
      </c>
      <c r="DL191" s="1" t="str">
        <f>수강생명단!D187</f>
        <v>이용훈</v>
      </c>
      <c r="DM191" s="1" t="str">
        <f>IFERROR(VLOOKUP($CM191,'5주차'!$AA$5:$AC$400,2,FALSE),"불참")</f>
        <v>불참</v>
      </c>
      <c r="DN191" s="1" t="str">
        <f>IFERROR(VLOOKUP($CM191,'5주차'!$AA$5:$AC$400,3,FALSE),"불참")</f>
        <v>불참</v>
      </c>
      <c r="DP191" s="1">
        <v>184</v>
      </c>
      <c r="DQ191" s="1" t="str">
        <f>수강생명단!D187</f>
        <v>이용훈</v>
      </c>
      <c r="DR191" s="1" t="str">
        <f>IFERROR(VLOOKUP(#REF!,'5주차'!$AF$5:$AH$400,2,FALSE),"불참")</f>
        <v>불참</v>
      </c>
      <c r="DS191" s="1" t="str">
        <f>IFERROR(VLOOKUP(#REF!,'5주차'!$AF$5:$AH$400,3,FALSE),"불참")</f>
        <v>불참</v>
      </c>
      <c r="DU191" s="1">
        <v>184</v>
      </c>
      <c r="DV191" s="1">
        <f>수강생명단!C187</f>
        <v>31839</v>
      </c>
      <c r="DW191" s="1" t="str">
        <f>IFERROR(VLOOKUP($DV191,'5주차'!$AK$5:$AL$400,2,FALSE),"불참")</f>
        <v>불참</v>
      </c>
      <c r="DX191" s="1" t="str">
        <f>IFERROR(VLOOKUP($DV191,'5주차'!$AK$5:$AL$400,2,FALSE),"불참")</f>
        <v>불참</v>
      </c>
    </row>
    <row r="192" spans="1:128" ht="21.95" customHeight="1" x14ac:dyDescent="0.15">
      <c r="A192" s="1">
        <f>수강생명단!$C188</f>
        <v>45078</v>
      </c>
      <c r="B192" s="1" t="str">
        <f>수강생명단!D188</f>
        <v>이윤제</v>
      </c>
      <c r="C192" s="1">
        <f>IFERROR(IF(VLOOKUP($A192,'1주차'!$A$5:$D$393,3,FALSE)="","",VLOOKUP($A192,'1주차'!$A$5:$D$393,3,FALSE)),"")</f>
        <v>90</v>
      </c>
      <c r="D192" s="1" t="str">
        <f>IFERROR(IF(VLOOKUP($Q192,'1주차'!$A$5:$D$393,4,FALSE)="","",VLOOKUP($B192,'1주차'!$Q$5:$S$393,3,FALSE)),"")</f>
        <v/>
      </c>
      <c r="F192" s="1">
        <f>수강생명단!C188</f>
        <v>45078</v>
      </c>
      <c r="G192" s="1" t="str">
        <f>수강생명단!D188</f>
        <v>이윤제</v>
      </c>
      <c r="H192" s="1">
        <f>IFERROR(IF(VLOOKUP($F192,'1주차'!$F$5:$I$393,3,FALSE)="","",VLOOKUP($F192,'1주차'!$F$5:$I$393,3,FALSE)),"")</f>
        <v>90</v>
      </c>
      <c r="I192" s="1" t="str">
        <f>IFERROR(IF(VLOOKUP($Q192,'1주차'!$F$5:$I$393,3,FALSE)="","",VLOOKUP($B192,'1주차'!$Q$5:$S$393,3,FALSE)),"")</f>
        <v/>
      </c>
      <c r="K192" s="1">
        <f>수강생명단!C188</f>
        <v>45078</v>
      </c>
      <c r="L192" s="1" t="str">
        <f>수강생명단!D188</f>
        <v>이윤제</v>
      </c>
      <c r="M192" s="1">
        <f>IFERROR(IF(VLOOKUP($K192,'1주차'!$K$5:$N$393,3,FALSE)="","",VLOOKUP($K192,'1주차'!$K$5:$N$393,3,FALSE)),"")</f>
        <v>75</v>
      </c>
      <c r="N192" s="1" t="str">
        <f>IFERROR(IF(VLOOKUP($Q192,'1주차'!$N$5:$KQ$393,3,FALSE)="","",VLOOKUP($B192,'1주차'!$Q$5:$S$393,3,FALSE)),"")</f>
        <v/>
      </c>
      <c r="P192" s="1">
        <f>수강생명단!C188</f>
        <v>45078</v>
      </c>
      <c r="Q192" s="1" t="str">
        <f>수강생명단!D188</f>
        <v>이윤제</v>
      </c>
      <c r="R192" s="1">
        <f>IFERROR(IF(VLOOKUP($P192,'1주차'!$P$5:$S$393,3,FALSE)="","",VLOOKUP($P192,'1주차'!$P$5:$S$393,3,FALSE)),"")</f>
        <v>90</v>
      </c>
      <c r="S192" s="1">
        <f>IFERROR(IF(VLOOKUP($P192,'1주차'!$P$5:$S$393,4,FALSE)="","",VLOOKUP($P192,'1주차'!$P$5:$S$393,4,FALSE)),"")</f>
        <v>80</v>
      </c>
      <c r="U192" s="1">
        <f>수강생명단!C188</f>
        <v>45078</v>
      </c>
      <c r="V192" s="1" t="str">
        <f>수강생명단!D188</f>
        <v>이윤제</v>
      </c>
      <c r="Z192" s="1">
        <f>수강생명단!$C188</f>
        <v>45078</v>
      </c>
      <c r="AA192" s="1" t="str">
        <f>수강생명단!D188</f>
        <v>이윤제</v>
      </c>
      <c r="AB192" s="1">
        <f>IFERROR(IF(VLOOKUP($A192,'2주차'!$A$5:$D$406,3,FALSE)="","",VLOOKUP($A192,'2주차'!$A$5:$D$406,3,FALSE)),"")</f>
        <v>85</v>
      </c>
      <c r="AC192" s="1">
        <f>IFERROR(VLOOKUP($Z192,'2주차'!$A$5:$D$400,4,FALSE)," ")</f>
        <v>90</v>
      </c>
      <c r="AE192" s="1">
        <f>수강생명단!$C188</f>
        <v>45078</v>
      </c>
      <c r="AF192" s="1" t="str">
        <f>수강생명단!D188</f>
        <v>이윤제</v>
      </c>
      <c r="AG192" s="1">
        <f>IFERROR(IF(VLOOKUP($AE192,'2주차'!$F$5:$I$406,3,FALSE)="","",VLOOKUP($F192,'2주차'!$F$5:$I$406,3,FALSE)),"")</f>
        <v>85</v>
      </c>
      <c r="AH192" s="1">
        <f>IFERROR(VLOOKUP($AE192,'2주차'!$F$5:$I$400,4,FALSE)," ")</f>
        <v>100</v>
      </c>
      <c r="AJ192" s="1">
        <f>수강생명단!$C188</f>
        <v>45078</v>
      </c>
      <c r="AK192" s="1" t="str">
        <f>수강생명단!D188</f>
        <v>이윤제</v>
      </c>
      <c r="AL192" s="1">
        <f>IFERROR(IF(VLOOKUP($AJ192,'2주차'!$U$5:$X$406,3,FALSE)="","",VLOOKUP($F192,'2주차'!$U$5:$X$406,3,FALSE)),"")</f>
        <v>70</v>
      </c>
      <c r="AM192" s="1">
        <f>IFERROR(VLOOKUP($AJ192,'2주차'!$U$5:$X$400,4,FALSE)," ")</f>
        <v>80</v>
      </c>
      <c r="AO192" s="1">
        <f>수강생명단!$C188</f>
        <v>45078</v>
      </c>
      <c r="AP192" s="1" t="str">
        <f>수강생명단!D188</f>
        <v>이윤제</v>
      </c>
      <c r="AQ192" s="1">
        <f>IFERROR(IF(VLOOKUP($AO192,'2주차'!$Z$5:$AC$406,3,FALSE)="","",VLOOKUP($AO192,'2주차'!$Z$5:$AC$406,3,FALSE)),"")</f>
        <v>80</v>
      </c>
      <c r="AR192" s="1">
        <f>IFERROR(VLOOKUP($AO192,'2주차'!$Z$5:$AC$400,4,FALSE)," ")</f>
        <v>70</v>
      </c>
      <c r="AT192" s="1">
        <f>수강생명단!$C188</f>
        <v>45078</v>
      </c>
      <c r="AU192" s="1">
        <f>수강생명단!C188</f>
        <v>45078</v>
      </c>
      <c r="AV192" s="1">
        <f>IFERROR(IF(VLOOKUP($AU192,'2주차'!$AF$5:$AI$406,3,FALSE)="","",VLOOKUP($AU192,'2주차'!$AF$5:$AI$406,3,FALSE)),"")</f>
        <v>92</v>
      </c>
      <c r="AX192" s="1">
        <f>수강생명단!$C188</f>
        <v>45078</v>
      </c>
      <c r="AY192" s="1" t="str">
        <f>수강생명단!D188</f>
        <v>이윤제</v>
      </c>
      <c r="AZ192" s="1">
        <f>IFERROR(IF(VLOOKUP($A192,'3주차'!$A$5:$D$406,3,FALSE)="","",VLOOKUP($A192,'3주차'!$A$5:$D$406,3,FALSE)),"")</f>
        <v>95</v>
      </c>
      <c r="BA192" s="1">
        <f>IFERROR(VLOOKUP($Z192,'3주차'!$A$5:$D$400,4,FALSE)," ")</f>
        <v>100</v>
      </c>
      <c r="BC192" s="1">
        <f>수강생명단!$C188</f>
        <v>45078</v>
      </c>
      <c r="BD192" s="1" t="str">
        <f>수강생명단!D188</f>
        <v>이윤제</v>
      </c>
      <c r="BE192" s="1">
        <f>IFERROR(IF(VLOOKUP($BC192,'3주차'!$F$5:$I$406,3,FALSE)="","",VLOOKUP($F192,'3주차'!$F$5:$I$406,3,FALSE)),"")</f>
        <v>80</v>
      </c>
      <c r="BF192" s="1">
        <f>IFERROR(VLOOKUP($BC192,'3주차'!$F$5:$I$400,4,FALSE)," ")</f>
        <v>80</v>
      </c>
      <c r="BH192" s="1">
        <f>수강생명단!$C188</f>
        <v>45078</v>
      </c>
      <c r="BI192" s="1" t="str">
        <f>수강생명단!D188</f>
        <v>이윤제</v>
      </c>
      <c r="BJ192" s="1">
        <f>IFERROR(IF(VLOOKUP($BH192,'3주차'!$K$5:$N$406,3,FALSE)="","",VLOOKUP($AJ192,'3주차'!$K$5:$XN$406,3,FALSE)),"")</f>
        <v>95</v>
      </c>
      <c r="BK192" s="1">
        <f>IFERROR(VLOOKUP($BH192,'3주차'!$K$5:$N$400,4,FALSE)," ")</f>
        <v>80</v>
      </c>
      <c r="BM192" s="1">
        <f>수강생명단!$C188</f>
        <v>45078</v>
      </c>
      <c r="BN192" s="1" t="str">
        <f>수강생명단!D188</f>
        <v>이윤제</v>
      </c>
      <c r="BO192" s="1">
        <f>IFERROR(IF(VLOOKUP($BM192,'3주차'!$P$5:$S$406,3,FALSE)="","",VLOOKUP($BM192,'3주차'!$P$5:$S$406,3,FALSE)),"")</f>
        <v>90</v>
      </c>
      <c r="BP192" s="1">
        <f>IFERROR(VLOOKUP($BM192,'3주차'!$P$5:$S$400,4,FALSE)," ")</f>
        <v>90</v>
      </c>
      <c r="BR192" s="1">
        <f>수강생명단!$C188</f>
        <v>45078</v>
      </c>
      <c r="BS192" s="1">
        <f>수강생명단!C188</f>
        <v>45078</v>
      </c>
      <c r="BT192" s="1">
        <f>IFERROR(IF(VLOOKUP($BS192,'3주차'!$V$5:$X$406,3,FALSE)="","",VLOOKUP($BS192,'3주차'!$V$5:$X$406,3,FALSE)),"")</f>
        <v>92</v>
      </c>
      <c r="BW192" s="1">
        <f>수강생명단!$C188</f>
        <v>45078</v>
      </c>
      <c r="BX192" s="1" t="str">
        <f>수강생명단!D188</f>
        <v>이윤제</v>
      </c>
      <c r="BY192" s="1" t="str">
        <f>IFERROR(IF(VLOOKUP($A192,'4주차'!$A$5:$D$406,3,FALSE)="","",VLOOKUP($A192,'4주차'!$A$5:$D$406,3,FALSE)),"")</f>
        <v>80(라)</v>
      </c>
      <c r="BZ192" s="1" t="str">
        <f>IFERROR(VLOOKUP($Z192,'4주차'!$A$5:$D$400,4,FALSE)," ")</f>
        <v>라이브</v>
      </c>
      <c r="CB192" s="1">
        <f>수강생명단!$C188</f>
        <v>45078</v>
      </c>
      <c r="CC192" s="1" t="str">
        <f>수강생명단!D188</f>
        <v>이윤제</v>
      </c>
      <c r="CD192" s="1">
        <f>IFERROR(IF(VLOOKUP($BC192,'4주차'!$F$5:$I$406,3,FALSE)="","",VLOOKUP($F192,'4주차'!$F$5:$I$406,3,FALSE)),"")</f>
        <v>90</v>
      </c>
      <c r="CE192" s="1">
        <f>IFERROR(VLOOKUP($BC192,'4주차'!$F$5:$I$400,4,FALSE)," ")</f>
        <v>100</v>
      </c>
      <c r="CG192" s="1">
        <f>수강생명단!$C188</f>
        <v>45078</v>
      </c>
      <c r="CH192" s="1" t="str">
        <f>수강생명단!D188</f>
        <v>이윤제</v>
      </c>
      <c r="CI192" s="1">
        <f>IFERROR(IF(VLOOKUP($BH192,'4주차'!$K$5:$N$406,3,FALSE)="","",VLOOKUP($AJ192,'4주차'!$K$5:$WU$406,3,FALSE)),"")</f>
        <v>80</v>
      </c>
      <c r="CJ192" s="1">
        <f>IFERROR(VLOOKUP($BH192,'4주차'!$K$5:$N$400,4,FALSE)," ")</f>
        <v>80</v>
      </c>
      <c r="CL192" s="1">
        <f>수강생명단!$C188</f>
        <v>45078</v>
      </c>
      <c r="CM192" s="1" t="str">
        <f>수강생명단!D188</f>
        <v>이윤제</v>
      </c>
      <c r="CN192" s="1" t="str">
        <f>IFERROR(IF(VLOOKUP($BM192,'4주차'!$P$5:$S$406,3,FALSE)="","",VLOOKUP($BM192,'4주차'!$P$5:$S$406,3,FALSE)),"")</f>
        <v/>
      </c>
      <c r="CO192" s="1" t="str">
        <f>IFERROR(VLOOKUP($BM192,'4주차'!$P$5:$S$400,4,FALSE)," ")</f>
        <v xml:space="preserve"> </v>
      </c>
      <c r="CQ192" s="1">
        <f>수강생명단!$C188</f>
        <v>45078</v>
      </c>
      <c r="CR192" s="1">
        <f>수강생명단!C188</f>
        <v>45078</v>
      </c>
      <c r="CS192" s="1" t="str">
        <f>IFERROR(IF(VLOOKUP($BS192,'4주차'!$V$5:$X$406,3,FALSE)="","",VLOOKUP($BS192,'4주차'!$V$5:$X$406,3,FALSE)),"")</f>
        <v>95(라)</v>
      </c>
      <c r="CV192" s="1">
        <v>185</v>
      </c>
      <c r="CW192" s="1" t="str">
        <f>수강생명단!D188</f>
        <v>이윤제</v>
      </c>
      <c r="CX192" s="1">
        <f>IFERROR(VLOOKUP($BX192,'5주차'!$B$5:$D$400,2,FALSE),"불참")</f>
        <v>90</v>
      </c>
      <c r="CY192" s="1">
        <f>IFERROR(VLOOKUP($AY192,'5주차'!$B$5:$D$400,3,FALSE),"불참")</f>
        <v>60</v>
      </c>
      <c r="DA192" s="1">
        <v>185</v>
      </c>
      <c r="DB192" s="1" t="str">
        <f>수강생명단!D188</f>
        <v>이윤제</v>
      </c>
      <c r="DC192" s="1" t="str">
        <f>IFERROR(VLOOKUP($CC192,'5주차'!$G$5:$I$400,2,FALSE),"불참")</f>
        <v>불참</v>
      </c>
      <c r="DD192" s="1" t="str">
        <f>IFERROR(VLOOKUP($CC192,'5주차'!$G$5:$I$400,3,FALSE),"불참")</f>
        <v>불참</v>
      </c>
      <c r="DF192" s="1">
        <v>185</v>
      </c>
      <c r="DG192" s="1" t="str">
        <f>수강생명단!D188</f>
        <v>이윤제</v>
      </c>
      <c r="DH192" s="1" t="str">
        <f>IFERROR(VLOOKUP($CH192,'5주차'!$V$5:$X$400,2,FALSE),"불참")</f>
        <v>불참</v>
      </c>
      <c r="DI192" s="1" t="str">
        <f>IFERROR(VLOOKUP($BI192,'5주차'!$V$5:$X$400,3,FALSE),"불참")</f>
        <v>불참</v>
      </c>
      <c r="DK192" s="1">
        <v>185</v>
      </c>
      <c r="DL192" s="1" t="str">
        <f>수강생명단!D188</f>
        <v>이윤제</v>
      </c>
      <c r="DM192" s="1" t="str">
        <f>IFERROR(VLOOKUP($CM192,'5주차'!$AA$5:$AC$400,2,FALSE),"불참")</f>
        <v>불참</v>
      </c>
      <c r="DN192" s="1" t="str">
        <f>IFERROR(VLOOKUP($CM192,'5주차'!$AA$5:$AC$400,3,FALSE),"불참")</f>
        <v>불참</v>
      </c>
      <c r="DP192" s="1">
        <v>185</v>
      </c>
      <c r="DQ192" s="1" t="str">
        <f>수강생명단!D188</f>
        <v>이윤제</v>
      </c>
      <c r="DR192" s="1" t="str">
        <f>IFERROR(VLOOKUP(#REF!,'5주차'!$AF$5:$AH$400,2,FALSE),"불참")</f>
        <v>불참</v>
      </c>
      <c r="DS192" s="1" t="str">
        <f>IFERROR(VLOOKUP(#REF!,'5주차'!$AF$5:$AH$400,3,FALSE),"불참")</f>
        <v>불참</v>
      </c>
      <c r="DU192" s="1">
        <v>185</v>
      </c>
      <c r="DV192" s="1">
        <f>수강생명단!C188</f>
        <v>45078</v>
      </c>
      <c r="DW192" s="1" t="str">
        <f>IFERROR(VLOOKUP($DV192,'5주차'!$AK$5:$AL$400,2,FALSE),"불참")</f>
        <v>불참</v>
      </c>
      <c r="DX192" s="1" t="str">
        <f>IFERROR(VLOOKUP($DV192,'5주차'!$AK$5:$AL$400,2,FALSE),"불참")</f>
        <v>불참</v>
      </c>
    </row>
    <row r="193" spans="1:128" ht="21.95" customHeight="1" x14ac:dyDescent="0.15">
      <c r="A193" s="1">
        <f>수강생명단!$C189</f>
        <v>41359</v>
      </c>
      <c r="B193" s="1" t="str">
        <f>수강생명단!D189</f>
        <v>이인호</v>
      </c>
      <c r="C193" s="1">
        <f>IFERROR(IF(VLOOKUP($A193,'1주차'!$A$5:$D$393,3,FALSE)="","",VLOOKUP($A193,'1주차'!$A$5:$D$393,3,FALSE)),"")</f>
        <v>40</v>
      </c>
      <c r="D193" s="1" t="str">
        <f>IFERROR(IF(VLOOKUP($Q193,'1주차'!$A$5:$D$393,4,FALSE)="","",VLOOKUP($B193,'1주차'!$Q$5:$S$393,3,FALSE)),"")</f>
        <v/>
      </c>
      <c r="F193" s="1">
        <f>수강생명단!C189</f>
        <v>41359</v>
      </c>
      <c r="G193" s="1" t="str">
        <f>수강생명단!D189</f>
        <v>이인호</v>
      </c>
      <c r="H193" s="1" t="str">
        <f>IFERROR(IF(VLOOKUP($F193,'1주차'!$F$5:$I$393,3,FALSE)="","",VLOOKUP($F193,'1주차'!$F$5:$I$393,3,FALSE)),"")</f>
        <v>사유</v>
      </c>
      <c r="I193" s="1" t="str">
        <f>IFERROR(IF(VLOOKUP($Q193,'1주차'!$F$5:$I$393,3,FALSE)="","",VLOOKUP($B193,'1주차'!$Q$5:$S$393,3,FALSE)),"")</f>
        <v/>
      </c>
      <c r="K193" s="1">
        <f>수강생명단!C189</f>
        <v>41359</v>
      </c>
      <c r="L193" s="1" t="str">
        <f>수강생명단!D189</f>
        <v>이인호</v>
      </c>
      <c r="M193" s="1" t="str">
        <f>IFERROR(IF(VLOOKUP($K193,'1주차'!$K$5:$N$393,3,FALSE)="","",VLOOKUP($K193,'1주차'!$K$5:$N$393,3,FALSE)),"")</f>
        <v>사유</v>
      </c>
      <c r="N193" s="1" t="str">
        <f>IFERROR(IF(VLOOKUP($Q193,'1주차'!$N$5:$KQ$393,3,FALSE)="","",VLOOKUP($B193,'1주차'!$Q$5:$S$393,3,FALSE)),"")</f>
        <v/>
      </c>
      <c r="P193" s="1">
        <f>수강생명단!C189</f>
        <v>41359</v>
      </c>
      <c r="Q193" s="1" t="str">
        <f>수강생명단!D189</f>
        <v>이인호</v>
      </c>
      <c r="R193" s="1">
        <f>IFERROR(IF(VLOOKUP($P193,'1주차'!$P$5:$S$393,3,FALSE)="","",VLOOKUP($P193,'1주차'!$P$5:$S$393,3,FALSE)),"")</f>
        <v>30</v>
      </c>
      <c r="S193" s="1">
        <f>IFERROR(IF(VLOOKUP($P193,'1주차'!$P$5:$S$393,4,FALSE)="","",VLOOKUP($P193,'1주차'!$P$5:$S$393,4,FALSE)),"")</f>
        <v>20</v>
      </c>
      <c r="U193" s="1">
        <f>수강생명단!C189</f>
        <v>41359</v>
      </c>
      <c r="V193" s="1" t="str">
        <f>수강생명단!D189</f>
        <v>이인호</v>
      </c>
      <c r="Z193" s="1">
        <f>수강생명단!$C189</f>
        <v>41359</v>
      </c>
      <c r="AA193" s="1" t="str">
        <f>수강생명단!D189</f>
        <v>이인호</v>
      </c>
      <c r="AB193" s="1">
        <f>IFERROR(IF(VLOOKUP($A193,'2주차'!$A$5:$D$406,3,FALSE)="","",VLOOKUP($A193,'2주차'!$A$5:$D$406,3,FALSE)),"")</f>
        <v>50</v>
      </c>
      <c r="AC193" s="1">
        <f>IFERROR(VLOOKUP($Z193,'2주차'!$A$5:$D$400,4,FALSE)," ")</f>
        <v>60</v>
      </c>
      <c r="AE193" s="1">
        <f>수강생명단!$C189</f>
        <v>41359</v>
      </c>
      <c r="AF193" s="1" t="str">
        <f>수강생명단!D189</f>
        <v>이인호</v>
      </c>
      <c r="AG193" s="1">
        <f>IFERROR(IF(VLOOKUP($AE193,'2주차'!$F$5:$I$406,3,FALSE)="","",VLOOKUP($F193,'2주차'!$F$5:$I$406,3,FALSE)),"")</f>
        <v>40</v>
      </c>
      <c r="AH193" s="1">
        <f>IFERROR(VLOOKUP($AE193,'2주차'!$F$5:$I$400,4,FALSE)," ")</f>
        <v>40</v>
      </c>
      <c r="AJ193" s="1">
        <f>수강생명단!$C189</f>
        <v>41359</v>
      </c>
      <c r="AK193" s="1" t="str">
        <f>수강생명단!D189</f>
        <v>이인호</v>
      </c>
      <c r="AL193" s="1">
        <f>IFERROR(IF(VLOOKUP($AJ193,'2주차'!$U$5:$X$406,3,FALSE)="","",VLOOKUP($F193,'2주차'!$U$5:$X$406,3,FALSE)),"")</f>
        <v>55</v>
      </c>
      <c r="AM193" s="1">
        <f>IFERROR(VLOOKUP($AJ193,'2주차'!$U$5:$X$400,4,FALSE)," ")</f>
        <v>40</v>
      </c>
      <c r="AO193" s="1">
        <f>수강생명단!$C189</f>
        <v>41359</v>
      </c>
      <c r="AP193" s="1" t="str">
        <f>수강생명단!D189</f>
        <v>이인호</v>
      </c>
      <c r="AQ193" s="1">
        <f>IFERROR(IF(VLOOKUP($AO193,'2주차'!$Z$5:$AC$406,3,FALSE)="","",VLOOKUP($AO193,'2주차'!$Z$5:$AC$406,3,FALSE)),"")</f>
        <v>40</v>
      </c>
      <c r="AR193" s="1">
        <f>IFERROR(VLOOKUP($AO193,'2주차'!$Z$5:$AC$400,4,FALSE)," ")</f>
        <v>40</v>
      </c>
      <c r="AT193" s="1">
        <f>수강생명단!$C189</f>
        <v>41359</v>
      </c>
      <c r="AU193" s="1">
        <f>수강생명단!C189</f>
        <v>41359</v>
      </c>
      <c r="AV193" s="1" t="str">
        <f>IFERROR(IF(VLOOKUP($AU193,'2주차'!$AF$5:$AI$406,3,FALSE)="","",VLOOKUP($AU193,'2주차'!$AF$5:$AI$406,3,FALSE)),"")</f>
        <v/>
      </c>
      <c r="AX193" s="1">
        <f>수강생명단!$C189</f>
        <v>41359</v>
      </c>
      <c r="AY193" s="1" t="str">
        <f>수강생명단!D189</f>
        <v>이인호</v>
      </c>
      <c r="AZ193" s="1">
        <f>IFERROR(IF(VLOOKUP($A193,'3주차'!$A$5:$D$406,3,FALSE)="","",VLOOKUP($A193,'3주차'!$A$5:$D$406,3,FALSE)),"")</f>
        <v>50</v>
      </c>
      <c r="BA193" s="1">
        <f>IFERROR(VLOOKUP($Z193,'3주차'!$A$5:$D$400,4,FALSE)," ")</f>
        <v>60</v>
      </c>
      <c r="BC193" s="1">
        <f>수강생명단!$C189</f>
        <v>41359</v>
      </c>
      <c r="BD193" s="1" t="str">
        <f>수강생명단!D189</f>
        <v>이인호</v>
      </c>
      <c r="BE193" s="1">
        <f>IFERROR(IF(VLOOKUP($BC193,'3주차'!$F$5:$I$406,3,FALSE)="","",VLOOKUP($F193,'3주차'!$F$5:$I$406,3,FALSE)),"")</f>
        <v>35</v>
      </c>
      <c r="BF193" s="1">
        <f>IFERROR(VLOOKUP($BC193,'3주차'!$F$5:$I$400,4,FALSE)," ")</f>
        <v>50</v>
      </c>
      <c r="BH193" s="1">
        <f>수강생명단!$C189</f>
        <v>41359</v>
      </c>
      <c r="BI193" s="1" t="str">
        <f>수강생명단!D189</f>
        <v>이인호</v>
      </c>
      <c r="BJ193" s="1" t="str">
        <f>IFERROR(IF(VLOOKUP($BH193,'3주차'!$K$5:$N$406,3,FALSE)="","",VLOOKUP($AJ193,'3주차'!$K$5:$XN$406,3,FALSE)),"")</f>
        <v/>
      </c>
      <c r="BK193" s="1" t="str">
        <f>IFERROR(VLOOKUP($BH193,'3주차'!$K$5:$N$400,4,FALSE)," ")</f>
        <v xml:space="preserve"> </v>
      </c>
      <c r="BM193" s="1">
        <f>수강생명단!$C189</f>
        <v>41359</v>
      </c>
      <c r="BN193" s="1" t="str">
        <f>수강생명단!D189</f>
        <v>이인호</v>
      </c>
      <c r="BO193" s="1">
        <f>IFERROR(IF(VLOOKUP($BM193,'3주차'!$P$5:$S$406,3,FALSE)="","",VLOOKUP($BM193,'3주차'!$P$5:$S$406,3,FALSE)),"")</f>
        <v>20</v>
      </c>
      <c r="BP193" s="1">
        <f>IFERROR(VLOOKUP($BM193,'3주차'!$P$5:$S$400,4,FALSE)," ")</f>
        <v>40</v>
      </c>
      <c r="BR193" s="1">
        <f>수강생명단!$C189</f>
        <v>41359</v>
      </c>
      <c r="BS193" s="1">
        <f>수강생명단!C189</f>
        <v>41359</v>
      </c>
      <c r="BT193" s="1">
        <f>IFERROR(IF(VLOOKUP($BS193,'3주차'!$V$5:$X$406,3,FALSE)="","",VLOOKUP($BS193,'3주차'!$V$5:$X$406,3,FALSE)),"")</f>
        <v>58</v>
      </c>
      <c r="BW193" s="1">
        <f>수강생명단!$C189</f>
        <v>41359</v>
      </c>
      <c r="BX193" s="1" t="str">
        <f>수강생명단!D189</f>
        <v>이인호</v>
      </c>
      <c r="BY193" s="1">
        <f>IFERROR(IF(VLOOKUP($A193,'4주차'!$A$5:$D$406,3,FALSE)="","",VLOOKUP($A193,'4주차'!$A$5:$D$406,3,FALSE)),"")</f>
        <v>30</v>
      </c>
      <c r="BZ193" s="1">
        <f>IFERROR(VLOOKUP($Z193,'4주차'!$A$5:$D$400,4,FALSE)," ")</f>
        <v>50</v>
      </c>
      <c r="CB193" s="1">
        <f>수강생명단!$C189</f>
        <v>41359</v>
      </c>
      <c r="CC193" s="1" t="str">
        <f>수강생명단!D189</f>
        <v>이인호</v>
      </c>
      <c r="CD193" s="1">
        <f>IFERROR(IF(VLOOKUP($BC193,'4주차'!$F$5:$I$406,3,FALSE)="","",VLOOKUP($F193,'4주차'!$F$5:$I$406,3,FALSE)),"")</f>
        <v>30</v>
      </c>
      <c r="CE193" s="1">
        <f>IFERROR(VLOOKUP($BC193,'4주차'!$F$5:$I$400,4,FALSE)," ")</f>
        <v>30</v>
      </c>
      <c r="CG193" s="1">
        <f>수강생명단!$C189</f>
        <v>41359</v>
      </c>
      <c r="CH193" s="1" t="str">
        <f>수강생명단!D189</f>
        <v>이인호</v>
      </c>
      <c r="CI193" s="1">
        <f>IFERROR(IF(VLOOKUP($BH193,'4주차'!$K$5:$N$406,3,FALSE)="","",VLOOKUP($AJ193,'4주차'!$K$5:$WU$406,3,FALSE)),"")</f>
        <v>10</v>
      </c>
      <c r="CJ193" s="1">
        <f>IFERROR(VLOOKUP($BH193,'4주차'!$K$5:$N$400,4,FALSE)," ")</f>
        <v>70</v>
      </c>
      <c r="CL193" s="1">
        <f>수강생명단!$C189</f>
        <v>41359</v>
      </c>
      <c r="CM193" s="1" t="str">
        <f>수강생명단!D189</f>
        <v>이인호</v>
      </c>
      <c r="CN193" s="1">
        <f>IFERROR(IF(VLOOKUP($BM193,'4주차'!$P$5:$S$406,3,FALSE)="","",VLOOKUP($BM193,'4주차'!$P$5:$S$406,3,FALSE)),"")</f>
        <v>35</v>
      </c>
      <c r="CO193" s="1">
        <f>IFERROR(VLOOKUP($BM193,'4주차'!$P$5:$S$400,4,FALSE)," ")</f>
        <v>50</v>
      </c>
      <c r="CQ193" s="1">
        <f>수강생명단!$C189</f>
        <v>41359</v>
      </c>
      <c r="CR193" s="1">
        <f>수강생명단!C189</f>
        <v>41359</v>
      </c>
      <c r="CS193" s="1">
        <f>IFERROR(IF(VLOOKUP($BS193,'4주차'!$V$5:$X$406,3,FALSE)="","",VLOOKUP($BS193,'4주차'!$V$5:$X$406,3,FALSE)),"")</f>
        <v>56</v>
      </c>
      <c r="CV193" s="1">
        <v>186</v>
      </c>
      <c r="CW193" s="1" t="str">
        <f>수강생명단!D189</f>
        <v>이인호</v>
      </c>
      <c r="CX193" s="1">
        <f>IFERROR(VLOOKUP($BX193,'5주차'!$B$5:$D$400,2,FALSE),"불참")</f>
        <v>50</v>
      </c>
      <c r="CY193" s="1">
        <f>IFERROR(VLOOKUP($AY193,'5주차'!$B$5:$D$400,3,FALSE),"불참")</f>
        <v>40</v>
      </c>
      <c r="DA193" s="1">
        <v>186</v>
      </c>
      <c r="DB193" s="1" t="str">
        <f>수강생명단!D189</f>
        <v>이인호</v>
      </c>
      <c r="DC193" s="1" t="str">
        <f>IFERROR(VLOOKUP($CC193,'5주차'!$G$5:$I$400,2,FALSE),"불참")</f>
        <v>불참</v>
      </c>
      <c r="DD193" s="1" t="str">
        <f>IFERROR(VLOOKUP($CC193,'5주차'!$G$5:$I$400,3,FALSE),"불참")</f>
        <v>불참</v>
      </c>
      <c r="DF193" s="1">
        <v>186</v>
      </c>
      <c r="DG193" s="1" t="str">
        <f>수강생명단!D189</f>
        <v>이인호</v>
      </c>
      <c r="DH193" s="1" t="str">
        <f>IFERROR(VLOOKUP($CH193,'5주차'!$V$5:$X$400,2,FALSE),"불참")</f>
        <v>불참</v>
      </c>
      <c r="DI193" s="1" t="str">
        <f>IFERROR(VLOOKUP($BI193,'5주차'!$V$5:$X$400,3,FALSE),"불참")</f>
        <v>불참</v>
      </c>
      <c r="DK193" s="1">
        <v>186</v>
      </c>
      <c r="DL193" s="1" t="str">
        <f>수강생명단!D189</f>
        <v>이인호</v>
      </c>
      <c r="DM193" s="1" t="str">
        <f>IFERROR(VLOOKUP($CM193,'5주차'!$AA$5:$AC$400,2,FALSE),"불참")</f>
        <v>불참</v>
      </c>
      <c r="DN193" s="1" t="str">
        <f>IFERROR(VLOOKUP($CM193,'5주차'!$AA$5:$AC$400,3,FALSE),"불참")</f>
        <v>불참</v>
      </c>
      <c r="DP193" s="1">
        <v>186</v>
      </c>
      <c r="DQ193" s="1" t="str">
        <f>수강생명단!D189</f>
        <v>이인호</v>
      </c>
      <c r="DR193" s="1" t="str">
        <f>IFERROR(VLOOKUP(#REF!,'5주차'!$AF$5:$AH$400,2,FALSE),"불참")</f>
        <v>불참</v>
      </c>
      <c r="DS193" s="1" t="str">
        <f>IFERROR(VLOOKUP(#REF!,'5주차'!$AF$5:$AH$400,3,FALSE),"불참")</f>
        <v>불참</v>
      </c>
      <c r="DU193" s="1">
        <v>186</v>
      </c>
      <c r="DV193" s="1">
        <f>수강생명단!C189</f>
        <v>41359</v>
      </c>
      <c r="DW193" s="1" t="str">
        <f>IFERROR(VLOOKUP($DV193,'5주차'!$AK$5:$AL$400,2,FALSE),"불참")</f>
        <v>불참</v>
      </c>
      <c r="DX193" s="1" t="str">
        <f>IFERROR(VLOOKUP($DV193,'5주차'!$AK$5:$AL$400,2,FALSE),"불참")</f>
        <v>불참</v>
      </c>
    </row>
    <row r="194" spans="1:128" ht="21.95" customHeight="1" x14ac:dyDescent="0.15">
      <c r="A194" s="1">
        <f>수강생명단!$C190</f>
        <v>36019</v>
      </c>
      <c r="B194" s="1" t="str">
        <f>수강생명단!D190</f>
        <v>이재욱</v>
      </c>
      <c r="C194" s="1">
        <f>IFERROR(IF(VLOOKUP($A194,'1주차'!$A$5:$D$393,3,FALSE)="","",VLOOKUP($A194,'1주차'!$A$5:$D$393,3,FALSE)),"")</f>
        <v>100</v>
      </c>
      <c r="D194" s="1" t="str">
        <f>IFERROR(IF(VLOOKUP($Q194,'1주차'!$A$5:$D$393,4,FALSE)="","",VLOOKUP($B194,'1주차'!$Q$5:$S$393,3,FALSE)),"")</f>
        <v/>
      </c>
      <c r="F194" s="1">
        <f>수강생명단!C190</f>
        <v>36019</v>
      </c>
      <c r="G194" s="1" t="str">
        <f>수강생명단!D190</f>
        <v>이재욱</v>
      </c>
      <c r="H194" s="1">
        <f>IFERROR(IF(VLOOKUP($F194,'1주차'!$F$5:$I$393,3,FALSE)="","",VLOOKUP($F194,'1주차'!$F$5:$I$393,3,FALSE)),"")</f>
        <v>100</v>
      </c>
      <c r="I194" s="1" t="str">
        <f>IFERROR(IF(VLOOKUP($Q194,'1주차'!$F$5:$I$393,3,FALSE)="","",VLOOKUP($B194,'1주차'!$Q$5:$S$393,3,FALSE)),"")</f>
        <v/>
      </c>
      <c r="K194" s="1">
        <f>수강생명단!C190</f>
        <v>36019</v>
      </c>
      <c r="L194" s="1" t="str">
        <f>수강생명단!D190</f>
        <v>이재욱</v>
      </c>
      <c r="M194" s="1">
        <f>IFERROR(IF(VLOOKUP($K194,'1주차'!$K$5:$N$393,3,FALSE)="","",VLOOKUP($K194,'1주차'!$K$5:$N$393,3,FALSE)),"")</f>
        <v>100</v>
      </c>
      <c r="N194" s="1" t="str">
        <f>IFERROR(IF(VLOOKUP($Q194,'1주차'!$N$5:$KQ$393,3,FALSE)="","",VLOOKUP($B194,'1주차'!$Q$5:$S$393,3,FALSE)),"")</f>
        <v/>
      </c>
      <c r="P194" s="1">
        <f>수강생명단!C190</f>
        <v>36019</v>
      </c>
      <c r="Q194" s="1" t="str">
        <f>수강생명단!D190</f>
        <v>이재욱</v>
      </c>
      <c r="R194" s="1">
        <f>IFERROR(IF(VLOOKUP($P194,'1주차'!$P$5:$S$393,3,FALSE)="","",VLOOKUP($P194,'1주차'!$P$5:$S$393,3,FALSE)),"")</f>
        <v>100</v>
      </c>
      <c r="S194" s="1">
        <f>IFERROR(IF(VLOOKUP($P194,'1주차'!$P$5:$S$393,4,FALSE)="","",VLOOKUP($P194,'1주차'!$P$5:$S$393,4,FALSE)),"")</f>
        <v>100</v>
      </c>
      <c r="U194" s="1">
        <f>수강생명단!C190</f>
        <v>36019</v>
      </c>
      <c r="V194" s="1" t="str">
        <f>수강생명단!D190</f>
        <v>이재욱</v>
      </c>
      <c r="Z194" s="1">
        <f>수강생명단!$C190</f>
        <v>36019</v>
      </c>
      <c r="AA194" s="1" t="str">
        <f>수강생명단!D190</f>
        <v>이재욱</v>
      </c>
      <c r="AB194" s="1" t="str">
        <f>IFERROR(IF(VLOOKUP($A194,'2주차'!$A$5:$D$406,3,FALSE)="","",VLOOKUP($A194,'2주차'!$A$5:$D$406,3,FALSE)),"")</f>
        <v>95(라)</v>
      </c>
      <c r="AC194" s="1" t="str">
        <f>IFERROR(VLOOKUP($Z194,'2주차'!$A$5:$D$400,4,FALSE)," ")</f>
        <v>라이브</v>
      </c>
      <c r="AE194" s="1">
        <f>수강생명단!$C190</f>
        <v>36019</v>
      </c>
      <c r="AF194" s="1" t="str">
        <f>수강생명단!D190</f>
        <v>이재욱</v>
      </c>
      <c r="AG194" s="1" t="str">
        <f>IFERROR(IF(VLOOKUP($AE194,'2주차'!$F$5:$I$406,3,FALSE)="","",VLOOKUP($F194,'2주차'!$F$5:$I$406,3,FALSE)),"")</f>
        <v>100(라)</v>
      </c>
      <c r="AH194" s="1" t="str">
        <f>IFERROR(VLOOKUP($AE194,'2주차'!$F$5:$I$400,4,FALSE)," ")</f>
        <v>라이브</v>
      </c>
      <c r="AJ194" s="1">
        <f>수강생명단!$C190</f>
        <v>36019</v>
      </c>
      <c r="AK194" s="1" t="str">
        <f>수강생명단!D190</f>
        <v>이재욱</v>
      </c>
      <c r="AL194" s="1" t="str">
        <f>IFERROR(IF(VLOOKUP($AJ194,'2주차'!$U$5:$X$406,3,FALSE)="","",VLOOKUP($F194,'2주차'!$U$5:$X$406,3,FALSE)),"")</f>
        <v>80(라)</v>
      </c>
      <c r="AM194" s="1" t="str">
        <f>IFERROR(VLOOKUP($AJ194,'2주차'!$U$5:$X$400,4,FALSE)," ")</f>
        <v>라이브</v>
      </c>
      <c r="AO194" s="1">
        <f>수강생명단!$C190</f>
        <v>36019</v>
      </c>
      <c r="AP194" s="1" t="str">
        <f>수강생명단!D190</f>
        <v>이재욱</v>
      </c>
      <c r="AQ194" s="1" t="str">
        <f>IFERROR(IF(VLOOKUP($AO194,'2주차'!$Z$5:$AC$406,3,FALSE)="","",VLOOKUP($AO194,'2주차'!$Z$5:$AC$406,3,FALSE)),"")</f>
        <v>90(라)</v>
      </c>
      <c r="AR194" s="1" t="str">
        <f>IFERROR(VLOOKUP($AO194,'2주차'!$Z$5:$AC$400,4,FALSE)," ")</f>
        <v>라이브</v>
      </c>
      <c r="AT194" s="1">
        <f>수강생명단!$C190</f>
        <v>36019</v>
      </c>
      <c r="AU194" s="1">
        <f>수강생명단!C190</f>
        <v>36019</v>
      </c>
      <c r="AV194" s="1" t="str">
        <f>IFERROR(IF(VLOOKUP($AU194,'2주차'!$AF$5:$AI$406,3,FALSE)="","",VLOOKUP($AU194,'2주차'!$AF$5:$AI$406,3,FALSE)),"")</f>
        <v/>
      </c>
      <c r="AX194" s="1">
        <f>수강생명단!$C190</f>
        <v>36019</v>
      </c>
      <c r="AY194" s="1" t="str">
        <f>수강생명단!D190</f>
        <v>이재욱</v>
      </c>
      <c r="AZ194" s="1" t="str">
        <f>IFERROR(IF(VLOOKUP($A194,'3주차'!$A$5:$D$406,3,FALSE)="","",VLOOKUP($A194,'3주차'!$A$5:$D$406,3,FALSE)),"")</f>
        <v>85(라)</v>
      </c>
      <c r="BA194" s="1" t="str">
        <f>IFERROR(VLOOKUP($Z194,'3주차'!$A$5:$D$400,4,FALSE)," ")</f>
        <v>라이브</v>
      </c>
      <c r="BC194" s="1">
        <f>수강생명단!$C190</f>
        <v>36019</v>
      </c>
      <c r="BD194" s="1" t="str">
        <f>수강생명단!D190</f>
        <v>이재욱</v>
      </c>
      <c r="BE194" s="1" t="str">
        <f>IFERROR(IF(VLOOKUP($BC194,'3주차'!$F$5:$I$406,3,FALSE)="","",VLOOKUP($F194,'3주차'!$F$5:$I$406,3,FALSE)),"")</f>
        <v/>
      </c>
      <c r="BF194" s="1" t="str">
        <f>IFERROR(VLOOKUP($BC194,'3주차'!$F$5:$I$400,4,FALSE)," ")</f>
        <v xml:space="preserve"> </v>
      </c>
      <c r="BH194" s="1">
        <f>수강생명단!$C190</f>
        <v>36019</v>
      </c>
      <c r="BI194" s="1" t="str">
        <f>수강생명단!D190</f>
        <v>이재욱</v>
      </c>
      <c r="BJ194" s="1" t="str">
        <f>IFERROR(IF(VLOOKUP($BH194,'3주차'!$K$5:$N$406,3,FALSE)="","",VLOOKUP($AJ194,'3주차'!$K$5:$XN$406,3,FALSE)),"")</f>
        <v>85(라)</v>
      </c>
      <c r="BK194" s="1" t="str">
        <f>IFERROR(VLOOKUP($BH194,'3주차'!$K$5:$N$400,4,FALSE)," ")</f>
        <v>라이브</v>
      </c>
      <c r="BM194" s="1">
        <f>수강생명단!$C190</f>
        <v>36019</v>
      </c>
      <c r="BN194" s="1" t="str">
        <f>수강생명단!D190</f>
        <v>이재욱</v>
      </c>
      <c r="BO194" s="1" t="str">
        <f>IFERROR(IF(VLOOKUP($BM194,'3주차'!$P$5:$S$406,3,FALSE)="","",VLOOKUP($BM194,'3주차'!$P$5:$S$406,3,FALSE)),"")</f>
        <v/>
      </c>
      <c r="BP194" s="1" t="str">
        <f>IFERROR(VLOOKUP($BM194,'3주차'!$P$5:$S$400,4,FALSE)," ")</f>
        <v xml:space="preserve"> </v>
      </c>
      <c r="BR194" s="1">
        <f>수강생명단!$C190</f>
        <v>36019</v>
      </c>
      <c r="BS194" s="1">
        <f>수강생명단!C190</f>
        <v>36019</v>
      </c>
      <c r="BT194" s="1" t="str">
        <f>IFERROR(IF(VLOOKUP($BS194,'3주차'!$V$5:$X$406,3,FALSE)="","",VLOOKUP($BS194,'3주차'!$V$5:$X$406,3,FALSE)),"")</f>
        <v>98(라)</v>
      </c>
      <c r="BW194" s="1">
        <f>수강생명단!$C190</f>
        <v>36019</v>
      </c>
      <c r="BX194" s="1" t="str">
        <f>수강생명단!D190</f>
        <v>이재욱</v>
      </c>
      <c r="BY194" s="1" t="str">
        <f>IFERROR(IF(VLOOKUP($A194,'4주차'!$A$5:$D$406,3,FALSE)="","",VLOOKUP($A194,'4주차'!$A$5:$D$406,3,FALSE)),"")</f>
        <v/>
      </c>
      <c r="BZ194" s="1" t="str">
        <f>IFERROR(VLOOKUP($Z194,'4주차'!$A$5:$D$400,4,FALSE)," ")</f>
        <v xml:space="preserve"> </v>
      </c>
      <c r="CB194" s="1">
        <f>수강생명단!$C190</f>
        <v>36019</v>
      </c>
      <c r="CC194" s="1" t="str">
        <f>수강생명단!D190</f>
        <v>이재욱</v>
      </c>
      <c r="CD194" s="1" t="str">
        <f>IFERROR(IF(VLOOKUP($BC194,'4주차'!$F$5:$I$406,3,FALSE)="","",VLOOKUP($F194,'4주차'!$F$5:$I$406,3,FALSE)),"")</f>
        <v>85(라)</v>
      </c>
      <c r="CE194" s="1" t="str">
        <f>IFERROR(VLOOKUP($BC194,'4주차'!$F$5:$I$400,4,FALSE)," ")</f>
        <v>라이브</v>
      </c>
      <c r="CG194" s="1">
        <f>수강생명단!$C190</f>
        <v>36019</v>
      </c>
      <c r="CH194" s="1" t="str">
        <f>수강생명단!D190</f>
        <v>이재욱</v>
      </c>
      <c r="CI194" s="1" t="str">
        <f>IFERROR(IF(VLOOKUP($BH194,'4주차'!$K$5:$N$406,3,FALSE)="","",VLOOKUP($AJ194,'4주차'!$K$5:$WU$406,3,FALSE)),"")</f>
        <v>90(라)</v>
      </c>
      <c r="CJ194" s="1" t="str">
        <f>IFERROR(VLOOKUP($BH194,'4주차'!$K$5:$N$400,4,FALSE)," ")</f>
        <v>라이브</v>
      </c>
      <c r="CL194" s="1">
        <f>수강생명단!$C190</f>
        <v>36019</v>
      </c>
      <c r="CM194" s="1" t="str">
        <f>수강생명단!D190</f>
        <v>이재욱</v>
      </c>
      <c r="CN194" s="1" t="str">
        <f>IFERROR(IF(VLOOKUP($BM194,'4주차'!$P$5:$S$406,3,FALSE)="","",VLOOKUP($BM194,'4주차'!$P$5:$S$406,3,FALSE)),"")</f>
        <v/>
      </c>
      <c r="CO194" s="1" t="str">
        <f>IFERROR(VLOOKUP($BM194,'4주차'!$P$5:$S$400,4,FALSE)," ")</f>
        <v xml:space="preserve"> </v>
      </c>
      <c r="CQ194" s="1">
        <f>수강생명단!$C190</f>
        <v>36019</v>
      </c>
      <c r="CR194" s="1">
        <f>수강생명단!C190</f>
        <v>36019</v>
      </c>
      <c r="CS194" s="1" t="str">
        <f>IFERROR(IF(VLOOKUP($BS194,'4주차'!$V$5:$X$406,3,FALSE)="","",VLOOKUP($BS194,'4주차'!$V$5:$X$406,3,FALSE)),"")</f>
        <v>93(라)</v>
      </c>
      <c r="CV194" s="1">
        <v>187</v>
      </c>
      <c r="CW194" s="1" t="str">
        <f>수강생명단!D190</f>
        <v>이재욱</v>
      </c>
      <c r="CX194" s="1" t="str">
        <f>IFERROR(VLOOKUP($BX194,'5주차'!$B$5:$D$400,2,FALSE),"불참")</f>
        <v>불참</v>
      </c>
      <c r="CY194" s="1" t="str">
        <f>IFERROR(VLOOKUP($AY194,'5주차'!$B$5:$D$400,3,FALSE),"불참")</f>
        <v>불참</v>
      </c>
      <c r="DA194" s="1">
        <v>187</v>
      </c>
      <c r="DB194" s="1" t="str">
        <f>수강생명단!D190</f>
        <v>이재욱</v>
      </c>
      <c r="DC194" s="1" t="str">
        <f>IFERROR(VLOOKUP($CC194,'5주차'!$G$5:$I$400,2,FALSE),"불참")</f>
        <v>불참</v>
      </c>
      <c r="DD194" s="1" t="str">
        <f>IFERROR(VLOOKUP($CC194,'5주차'!$G$5:$I$400,3,FALSE),"불참")</f>
        <v>불참</v>
      </c>
      <c r="DF194" s="1">
        <v>187</v>
      </c>
      <c r="DG194" s="1" t="str">
        <f>수강생명단!D190</f>
        <v>이재욱</v>
      </c>
      <c r="DH194" s="1" t="str">
        <f>IFERROR(VLOOKUP($CH194,'5주차'!$V$5:$X$400,2,FALSE),"불참")</f>
        <v>불참</v>
      </c>
      <c r="DI194" s="1" t="str">
        <f>IFERROR(VLOOKUP($BI194,'5주차'!$V$5:$X$400,3,FALSE),"불참")</f>
        <v>불참</v>
      </c>
      <c r="DK194" s="1">
        <v>187</v>
      </c>
      <c r="DL194" s="1" t="str">
        <f>수강생명단!D190</f>
        <v>이재욱</v>
      </c>
      <c r="DM194" s="1" t="str">
        <f>IFERROR(VLOOKUP($CM194,'5주차'!$AA$5:$AC$400,2,FALSE),"불참")</f>
        <v>불참</v>
      </c>
      <c r="DN194" s="1" t="str">
        <f>IFERROR(VLOOKUP($CM194,'5주차'!$AA$5:$AC$400,3,FALSE),"불참")</f>
        <v>불참</v>
      </c>
      <c r="DP194" s="1">
        <v>187</v>
      </c>
      <c r="DQ194" s="1" t="str">
        <f>수강생명단!D190</f>
        <v>이재욱</v>
      </c>
      <c r="DR194" s="1" t="str">
        <f>IFERROR(VLOOKUP(#REF!,'5주차'!$AF$5:$AH$400,2,FALSE),"불참")</f>
        <v>불참</v>
      </c>
      <c r="DS194" s="1" t="str">
        <f>IFERROR(VLOOKUP(#REF!,'5주차'!$AF$5:$AH$400,3,FALSE),"불참")</f>
        <v>불참</v>
      </c>
      <c r="DU194" s="1">
        <v>187</v>
      </c>
      <c r="DV194" s="1">
        <f>수강생명단!C190</f>
        <v>36019</v>
      </c>
      <c r="DW194" s="1" t="str">
        <f>IFERROR(VLOOKUP($DV194,'5주차'!$AK$5:$AL$400,2,FALSE),"불참")</f>
        <v>불참</v>
      </c>
      <c r="DX194" s="1" t="str">
        <f>IFERROR(VLOOKUP($DV194,'5주차'!$AK$5:$AL$400,2,FALSE),"불참")</f>
        <v>불참</v>
      </c>
    </row>
    <row r="195" spans="1:128" ht="21.95" customHeight="1" x14ac:dyDescent="0.15">
      <c r="A195" s="1">
        <f>수강생명단!$C191</f>
        <v>41379</v>
      </c>
      <c r="B195" s="1" t="str">
        <f>수강생명단!D191</f>
        <v>이정민</v>
      </c>
      <c r="C195" s="1">
        <f>IFERROR(IF(VLOOKUP($A195,'1주차'!$A$5:$D$393,3,FALSE)="","",VLOOKUP($A195,'1주차'!$A$5:$D$393,3,FALSE)),"")</f>
        <v>90</v>
      </c>
      <c r="D195" s="1" t="str">
        <f>IFERROR(IF(VLOOKUP($Q195,'1주차'!$A$5:$D$393,4,FALSE)="","",VLOOKUP($B195,'1주차'!$Q$5:$S$393,3,FALSE)),"")</f>
        <v/>
      </c>
      <c r="F195" s="1">
        <f>수강생명단!C191</f>
        <v>41379</v>
      </c>
      <c r="G195" s="1" t="str">
        <f>수강생명단!D191</f>
        <v>이정민</v>
      </c>
      <c r="H195" s="1">
        <f>IFERROR(IF(VLOOKUP($F195,'1주차'!$F$5:$I$393,3,FALSE)="","",VLOOKUP($F195,'1주차'!$F$5:$I$393,3,FALSE)),"")</f>
        <v>75</v>
      </c>
      <c r="I195" s="1" t="str">
        <f>IFERROR(IF(VLOOKUP($Q195,'1주차'!$F$5:$I$393,3,FALSE)="","",VLOOKUP($B195,'1주차'!$Q$5:$S$393,3,FALSE)),"")</f>
        <v/>
      </c>
      <c r="K195" s="1">
        <f>수강생명단!C191</f>
        <v>41379</v>
      </c>
      <c r="L195" s="1" t="str">
        <f>수강생명단!D191</f>
        <v>이정민</v>
      </c>
      <c r="M195" s="1">
        <f>IFERROR(IF(VLOOKUP($K195,'1주차'!$K$5:$N$393,3,FALSE)="","",VLOOKUP($K195,'1주차'!$K$5:$N$393,3,FALSE)),"")</f>
        <v>80</v>
      </c>
      <c r="N195" s="1" t="str">
        <f>IFERROR(IF(VLOOKUP($Q195,'1주차'!$N$5:$KQ$393,3,FALSE)="","",VLOOKUP($B195,'1주차'!$Q$5:$S$393,3,FALSE)),"")</f>
        <v/>
      </c>
      <c r="P195" s="1">
        <f>수강생명단!C191</f>
        <v>41379</v>
      </c>
      <c r="Q195" s="1" t="str">
        <f>수강생명단!D191</f>
        <v>이정민</v>
      </c>
      <c r="R195" s="1">
        <f>IFERROR(IF(VLOOKUP($P195,'1주차'!$P$5:$S$393,3,FALSE)="","",VLOOKUP($P195,'1주차'!$P$5:$S$393,3,FALSE)),"")</f>
        <v>75</v>
      </c>
      <c r="S195" s="1">
        <f>IFERROR(IF(VLOOKUP($P195,'1주차'!$P$5:$S$393,4,FALSE)="","",VLOOKUP($P195,'1주차'!$P$5:$S$393,4,FALSE)),"")</f>
        <v>70</v>
      </c>
      <c r="U195" s="1">
        <f>수강생명단!C191</f>
        <v>41379</v>
      </c>
      <c r="V195" s="1" t="str">
        <f>수강생명단!D191</f>
        <v>이정민</v>
      </c>
      <c r="Z195" s="1">
        <f>수강생명단!$C191</f>
        <v>41379</v>
      </c>
      <c r="AA195" s="1" t="str">
        <f>수강생명단!D191</f>
        <v>이정민</v>
      </c>
      <c r="AB195" s="1">
        <f>IFERROR(IF(VLOOKUP($A195,'2주차'!$A$5:$D$406,3,FALSE)="","",VLOOKUP($A195,'2주차'!$A$5:$D$406,3,FALSE)),"")</f>
        <v>90</v>
      </c>
      <c r="AC195" s="1">
        <f>IFERROR(VLOOKUP($Z195,'2주차'!$A$5:$D$400,4,FALSE)," ")</f>
        <v>80</v>
      </c>
      <c r="AE195" s="1">
        <f>수강생명단!$C191</f>
        <v>41379</v>
      </c>
      <c r="AF195" s="1" t="str">
        <f>수강생명단!D191</f>
        <v>이정민</v>
      </c>
      <c r="AG195" s="1">
        <f>IFERROR(IF(VLOOKUP($AE195,'2주차'!$F$5:$I$406,3,FALSE)="","",VLOOKUP($F195,'2주차'!$F$5:$I$406,3,FALSE)),"")</f>
        <v>80</v>
      </c>
      <c r="AH195" s="1">
        <f>IFERROR(VLOOKUP($AE195,'2주차'!$F$5:$I$400,4,FALSE)," ")</f>
        <v>90</v>
      </c>
      <c r="AJ195" s="1">
        <f>수강생명단!$C191</f>
        <v>41379</v>
      </c>
      <c r="AK195" s="1" t="str">
        <f>수강생명단!D191</f>
        <v>이정민</v>
      </c>
      <c r="AL195" s="1">
        <f>IFERROR(IF(VLOOKUP($AJ195,'2주차'!$U$5:$X$406,3,FALSE)="","",VLOOKUP($F195,'2주차'!$U$5:$X$406,3,FALSE)),"")</f>
        <v>50</v>
      </c>
      <c r="AM195" s="1">
        <f>IFERROR(VLOOKUP($AJ195,'2주차'!$U$5:$X$400,4,FALSE)," ")</f>
        <v>70</v>
      </c>
      <c r="AO195" s="1">
        <f>수강생명단!$C191</f>
        <v>41379</v>
      </c>
      <c r="AP195" s="1" t="str">
        <f>수강생명단!D191</f>
        <v>이정민</v>
      </c>
      <c r="AQ195" s="1">
        <f>IFERROR(IF(VLOOKUP($AO195,'2주차'!$Z$5:$AC$406,3,FALSE)="","",VLOOKUP($AO195,'2주차'!$Z$5:$AC$406,3,FALSE)),"")</f>
        <v>70</v>
      </c>
      <c r="AR195" s="1">
        <f>IFERROR(VLOOKUP($AO195,'2주차'!$Z$5:$AC$400,4,FALSE)," ")</f>
        <v>100</v>
      </c>
      <c r="AT195" s="1">
        <f>수강생명단!$C191</f>
        <v>41379</v>
      </c>
      <c r="AU195" s="1">
        <f>수강생명단!C191</f>
        <v>41379</v>
      </c>
      <c r="AV195" s="1">
        <f>IFERROR(IF(VLOOKUP($AU195,'2주차'!$AF$5:$AI$406,3,FALSE)="","",VLOOKUP($AU195,'2주차'!$AF$5:$AI$406,3,FALSE)),"")</f>
        <v>91</v>
      </c>
      <c r="AX195" s="1">
        <f>수강생명단!$C191</f>
        <v>41379</v>
      </c>
      <c r="AY195" s="1" t="str">
        <f>수강생명단!D191</f>
        <v>이정민</v>
      </c>
      <c r="AZ195" s="1">
        <f>IFERROR(IF(VLOOKUP($A195,'3주차'!$A$5:$D$406,3,FALSE)="","",VLOOKUP($A195,'3주차'!$A$5:$D$406,3,FALSE)),"")</f>
        <v>80</v>
      </c>
      <c r="BA195" s="1">
        <f>IFERROR(VLOOKUP($Z195,'3주차'!$A$5:$D$400,4,FALSE)," ")</f>
        <v>100</v>
      </c>
      <c r="BC195" s="1">
        <f>수강생명단!$C191</f>
        <v>41379</v>
      </c>
      <c r="BD195" s="1" t="str">
        <f>수강생명단!D191</f>
        <v>이정민</v>
      </c>
      <c r="BE195" s="1">
        <f>IFERROR(IF(VLOOKUP($BC195,'3주차'!$F$5:$I$406,3,FALSE)="","",VLOOKUP($F195,'3주차'!$F$5:$I$406,3,FALSE)),"")</f>
        <v>45</v>
      </c>
      <c r="BF195" s="1">
        <f>IFERROR(VLOOKUP($BC195,'3주차'!$F$5:$I$400,4,FALSE)," ")</f>
        <v>90</v>
      </c>
      <c r="BH195" s="1">
        <f>수강생명단!$C191</f>
        <v>41379</v>
      </c>
      <c r="BI195" s="1" t="str">
        <f>수강생명단!D191</f>
        <v>이정민</v>
      </c>
      <c r="BJ195" s="1">
        <f>IFERROR(IF(VLOOKUP($BH195,'3주차'!$K$5:$N$406,3,FALSE)="","",VLOOKUP($AJ195,'3주차'!$K$5:$XN$406,3,FALSE)),"")</f>
        <v>85</v>
      </c>
      <c r="BK195" s="1">
        <f>IFERROR(VLOOKUP($BH195,'3주차'!$K$5:$N$400,4,FALSE)," ")</f>
        <v>80</v>
      </c>
      <c r="BM195" s="1">
        <f>수강생명단!$C191</f>
        <v>41379</v>
      </c>
      <c r="BN195" s="1" t="str">
        <f>수강생명단!D191</f>
        <v>이정민</v>
      </c>
      <c r="BO195" s="1">
        <f>IFERROR(IF(VLOOKUP($BM195,'3주차'!$P$5:$S$406,3,FALSE)="","",VLOOKUP($BM195,'3주차'!$P$5:$S$406,3,FALSE)),"")</f>
        <v>55</v>
      </c>
      <c r="BP195" s="1">
        <f>IFERROR(VLOOKUP($BM195,'3주차'!$P$5:$S$400,4,FALSE)," ")</f>
        <v>90</v>
      </c>
      <c r="BR195" s="1">
        <f>수강생명단!$C191</f>
        <v>41379</v>
      </c>
      <c r="BS195" s="1">
        <f>수강생명단!C191</f>
        <v>41379</v>
      </c>
      <c r="BT195" s="1">
        <f>IFERROR(IF(VLOOKUP($BS195,'3주차'!$V$5:$X$406,3,FALSE)="","",VLOOKUP($BS195,'3주차'!$V$5:$X$406,3,FALSE)),"")</f>
        <v>92</v>
      </c>
      <c r="BW195" s="1">
        <f>수강생명단!$C191</f>
        <v>41379</v>
      </c>
      <c r="BX195" s="1" t="str">
        <f>수강생명단!D191</f>
        <v>이정민</v>
      </c>
      <c r="BY195" s="1">
        <f>IFERROR(IF(VLOOKUP($A195,'4주차'!$A$5:$D$406,3,FALSE)="","",VLOOKUP($A195,'4주차'!$A$5:$D$406,3,FALSE)),"")</f>
        <v>95</v>
      </c>
      <c r="BZ195" s="1">
        <f>IFERROR(VLOOKUP($Z195,'4주차'!$A$5:$D$400,4,FALSE)," ")</f>
        <v>70</v>
      </c>
      <c r="CB195" s="1">
        <f>수강생명단!$C191</f>
        <v>41379</v>
      </c>
      <c r="CC195" s="1" t="str">
        <f>수강생명단!D191</f>
        <v>이정민</v>
      </c>
      <c r="CD195" s="1">
        <f>IFERROR(IF(VLOOKUP($BC195,'4주차'!$F$5:$I$406,3,FALSE)="","",VLOOKUP($F195,'4주차'!$F$5:$I$406,3,FALSE)),"")</f>
        <v>80</v>
      </c>
      <c r="CE195" s="1">
        <f>IFERROR(VLOOKUP($BC195,'4주차'!$F$5:$I$400,4,FALSE)," ")</f>
        <v>100</v>
      </c>
      <c r="CG195" s="1">
        <f>수강생명단!$C191</f>
        <v>41379</v>
      </c>
      <c r="CH195" s="1" t="str">
        <f>수강생명단!D191</f>
        <v>이정민</v>
      </c>
      <c r="CI195" s="1">
        <f>IFERROR(IF(VLOOKUP($BH195,'4주차'!$K$5:$N$406,3,FALSE)="","",VLOOKUP($AJ195,'4주차'!$K$5:$WU$406,3,FALSE)),"")</f>
        <v>60</v>
      </c>
      <c r="CJ195" s="1">
        <f>IFERROR(VLOOKUP($BH195,'4주차'!$K$5:$N$400,4,FALSE)," ")</f>
        <v>90</v>
      </c>
      <c r="CL195" s="1">
        <f>수강생명단!$C191</f>
        <v>41379</v>
      </c>
      <c r="CM195" s="1" t="str">
        <f>수강생명단!D191</f>
        <v>이정민</v>
      </c>
      <c r="CN195" s="1">
        <f>IFERROR(IF(VLOOKUP($BM195,'4주차'!$P$5:$S$406,3,FALSE)="","",VLOOKUP($BM195,'4주차'!$P$5:$S$406,3,FALSE)),"")</f>
        <v>90</v>
      </c>
      <c r="CO195" s="1">
        <f>IFERROR(VLOOKUP($BM195,'4주차'!$P$5:$S$400,4,FALSE)," ")</f>
        <v>40</v>
      </c>
      <c r="CQ195" s="1">
        <f>수강생명단!$C191</f>
        <v>41379</v>
      </c>
      <c r="CR195" s="1">
        <f>수강생명단!C191</f>
        <v>41379</v>
      </c>
      <c r="CS195" s="1">
        <f>IFERROR(IF(VLOOKUP($BS195,'4주차'!$V$5:$X$406,3,FALSE)="","",VLOOKUP($BS195,'4주차'!$V$5:$X$406,3,FALSE)),"")</f>
        <v>91</v>
      </c>
      <c r="CV195" s="1">
        <v>188</v>
      </c>
      <c r="CW195" s="1" t="str">
        <f>수강생명단!D191</f>
        <v>이정민</v>
      </c>
      <c r="CX195" s="1">
        <f>IFERROR(VLOOKUP($BX195,'5주차'!$B$5:$D$400,2,FALSE),"불참")</f>
        <v>75</v>
      </c>
      <c r="CY195" s="1">
        <f>IFERROR(VLOOKUP($AY195,'5주차'!$B$5:$D$400,3,FALSE),"불참")</f>
        <v>90</v>
      </c>
      <c r="DA195" s="1">
        <v>188</v>
      </c>
      <c r="DB195" s="1" t="str">
        <f>수강생명단!D191</f>
        <v>이정민</v>
      </c>
      <c r="DC195" s="1" t="str">
        <f>IFERROR(VLOOKUP($CC195,'5주차'!$G$5:$I$400,2,FALSE),"불참")</f>
        <v>불참</v>
      </c>
      <c r="DD195" s="1" t="str">
        <f>IFERROR(VLOOKUP($CC195,'5주차'!$G$5:$I$400,3,FALSE),"불참")</f>
        <v>불참</v>
      </c>
      <c r="DF195" s="1">
        <v>188</v>
      </c>
      <c r="DG195" s="1" t="str">
        <f>수강생명단!D191</f>
        <v>이정민</v>
      </c>
      <c r="DH195" s="1" t="str">
        <f>IFERROR(VLOOKUP($CH195,'5주차'!$V$5:$X$400,2,FALSE),"불참")</f>
        <v>불참</v>
      </c>
      <c r="DI195" s="1" t="str">
        <f>IFERROR(VLOOKUP($BI195,'5주차'!$V$5:$X$400,3,FALSE),"불참")</f>
        <v>불참</v>
      </c>
      <c r="DK195" s="1">
        <v>188</v>
      </c>
      <c r="DL195" s="1" t="str">
        <f>수강생명단!D191</f>
        <v>이정민</v>
      </c>
      <c r="DM195" s="1" t="str">
        <f>IFERROR(VLOOKUP($CM195,'5주차'!$AA$5:$AC$400,2,FALSE),"불참")</f>
        <v>불참</v>
      </c>
      <c r="DN195" s="1" t="str">
        <f>IFERROR(VLOOKUP($CM195,'5주차'!$AA$5:$AC$400,3,FALSE),"불참")</f>
        <v>불참</v>
      </c>
      <c r="DP195" s="1">
        <v>188</v>
      </c>
      <c r="DQ195" s="1" t="str">
        <f>수강생명단!D191</f>
        <v>이정민</v>
      </c>
      <c r="DR195" s="1" t="str">
        <f>IFERROR(VLOOKUP(#REF!,'5주차'!$AF$5:$AH$400,2,FALSE),"불참")</f>
        <v>불참</v>
      </c>
      <c r="DS195" s="1" t="str">
        <f>IFERROR(VLOOKUP(#REF!,'5주차'!$AF$5:$AH$400,3,FALSE),"불참")</f>
        <v>불참</v>
      </c>
      <c r="DU195" s="1">
        <v>188</v>
      </c>
      <c r="DV195" s="1">
        <f>수강생명단!C191</f>
        <v>41379</v>
      </c>
      <c r="DW195" s="1" t="str">
        <f>IFERROR(VLOOKUP($DV195,'5주차'!$AK$5:$AL$400,2,FALSE),"불참")</f>
        <v>불참</v>
      </c>
      <c r="DX195" s="1" t="str">
        <f>IFERROR(VLOOKUP($DV195,'5주차'!$AK$5:$AL$400,2,FALSE),"불참")</f>
        <v>불참</v>
      </c>
    </row>
    <row r="196" spans="1:128" ht="21.95" customHeight="1" x14ac:dyDescent="0.15">
      <c r="A196" s="1">
        <f>수강생명단!$C192</f>
        <v>41323</v>
      </c>
      <c r="B196" s="1" t="str">
        <f>수강생명단!D192</f>
        <v>이정빈</v>
      </c>
      <c r="C196" s="1">
        <f>IFERROR(IF(VLOOKUP($A196,'1주차'!$A$5:$D$393,3,FALSE)="","",VLOOKUP($A196,'1주차'!$A$5:$D$393,3,FALSE)),"")</f>
        <v>90</v>
      </c>
      <c r="D196" s="1" t="str">
        <f>IFERROR(IF(VLOOKUP($Q196,'1주차'!$A$5:$D$393,4,FALSE)="","",VLOOKUP($B196,'1주차'!$Q$5:$S$393,3,FALSE)),"")</f>
        <v/>
      </c>
      <c r="F196" s="1">
        <f>수강생명단!C192</f>
        <v>41323</v>
      </c>
      <c r="G196" s="1" t="str">
        <f>수강생명단!D192</f>
        <v>이정빈</v>
      </c>
      <c r="H196" s="1">
        <f>IFERROR(IF(VLOOKUP($F196,'1주차'!$F$5:$I$393,3,FALSE)="","",VLOOKUP($F196,'1주차'!$F$5:$I$393,3,FALSE)),"")</f>
        <v>95</v>
      </c>
      <c r="I196" s="1" t="str">
        <f>IFERROR(IF(VLOOKUP($Q196,'1주차'!$F$5:$I$393,3,FALSE)="","",VLOOKUP($B196,'1주차'!$Q$5:$S$393,3,FALSE)),"")</f>
        <v/>
      </c>
      <c r="K196" s="1">
        <f>수강생명단!C192</f>
        <v>41323</v>
      </c>
      <c r="L196" s="1" t="str">
        <f>수강생명단!D192</f>
        <v>이정빈</v>
      </c>
      <c r="M196" s="1">
        <f>IFERROR(IF(VLOOKUP($K196,'1주차'!$K$5:$N$393,3,FALSE)="","",VLOOKUP($K196,'1주차'!$K$5:$N$393,3,FALSE)),"")</f>
        <v>95</v>
      </c>
      <c r="N196" s="1" t="str">
        <f>IFERROR(IF(VLOOKUP($Q196,'1주차'!$N$5:$KQ$393,3,FALSE)="","",VLOOKUP($B196,'1주차'!$Q$5:$S$393,3,FALSE)),"")</f>
        <v/>
      </c>
      <c r="P196" s="1">
        <f>수강생명단!C192</f>
        <v>41323</v>
      </c>
      <c r="Q196" s="1" t="str">
        <f>수강생명단!D192</f>
        <v>이정빈</v>
      </c>
      <c r="R196" s="1">
        <f>IFERROR(IF(VLOOKUP($P196,'1주차'!$P$5:$S$393,3,FALSE)="","",VLOOKUP($P196,'1주차'!$P$5:$S$393,3,FALSE)),"")</f>
        <v>85</v>
      </c>
      <c r="S196" s="1">
        <f>IFERROR(IF(VLOOKUP($P196,'1주차'!$P$5:$S$393,4,FALSE)="","",VLOOKUP($P196,'1주차'!$P$5:$S$393,4,FALSE)),"")</f>
        <v>90</v>
      </c>
      <c r="U196" s="1">
        <f>수강생명단!C192</f>
        <v>41323</v>
      </c>
      <c r="V196" s="1" t="str">
        <f>수강생명단!D192</f>
        <v>이정빈</v>
      </c>
      <c r="Z196" s="1">
        <f>수강생명단!$C192</f>
        <v>41323</v>
      </c>
      <c r="AA196" s="1" t="str">
        <f>수강생명단!D192</f>
        <v>이정빈</v>
      </c>
      <c r="AB196" s="1">
        <f>IFERROR(IF(VLOOKUP($A196,'2주차'!$A$5:$D$406,3,FALSE)="","",VLOOKUP($A196,'2주차'!$A$5:$D$406,3,FALSE)),"")</f>
        <v>90</v>
      </c>
      <c r="AC196" s="1">
        <f>IFERROR(VLOOKUP($Z196,'2주차'!$A$5:$D$400,4,FALSE)," ")</f>
        <v>80</v>
      </c>
      <c r="AE196" s="1">
        <f>수강생명단!$C192</f>
        <v>41323</v>
      </c>
      <c r="AF196" s="1" t="str">
        <f>수강생명단!D192</f>
        <v>이정빈</v>
      </c>
      <c r="AG196" s="1">
        <f>IFERROR(IF(VLOOKUP($AE196,'2주차'!$F$5:$I$406,3,FALSE)="","",VLOOKUP($F196,'2주차'!$F$5:$I$406,3,FALSE)),"")</f>
        <v>95</v>
      </c>
      <c r="AH196" s="1">
        <f>IFERROR(VLOOKUP($AE196,'2주차'!$F$5:$I$400,4,FALSE)," ")</f>
        <v>80</v>
      </c>
      <c r="AJ196" s="1">
        <f>수강생명단!$C192</f>
        <v>41323</v>
      </c>
      <c r="AK196" s="1" t="str">
        <f>수강생명단!D192</f>
        <v>이정빈</v>
      </c>
      <c r="AL196" s="1">
        <f>IFERROR(IF(VLOOKUP($AJ196,'2주차'!$U$5:$X$406,3,FALSE)="","",VLOOKUP($F196,'2주차'!$U$5:$X$406,3,FALSE)),"")</f>
        <v>85</v>
      </c>
      <c r="AM196" s="1">
        <f>IFERROR(VLOOKUP($AJ196,'2주차'!$U$5:$X$400,4,FALSE)," ")</f>
        <v>60</v>
      </c>
      <c r="AO196" s="1">
        <f>수강생명단!$C192</f>
        <v>41323</v>
      </c>
      <c r="AP196" s="1" t="str">
        <f>수강생명단!D192</f>
        <v>이정빈</v>
      </c>
      <c r="AQ196" s="1">
        <f>IFERROR(IF(VLOOKUP($AO196,'2주차'!$Z$5:$AC$406,3,FALSE)="","",VLOOKUP($AO196,'2주차'!$Z$5:$AC$406,3,FALSE)),"")</f>
        <v>90</v>
      </c>
      <c r="AR196" s="1">
        <f>IFERROR(VLOOKUP($AO196,'2주차'!$Z$5:$AC$400,4,FALSE)," ")</f>
        <v>80</v>
      </c>
      <c r="AT196" s="1">
        <f>수강생명단!$C192</f>
        <v>41323</v>
      </c>
      <c r="AU196" s="1">
        <f>수강생명단!C192</f>
        <v>41323</v>
      </c>
      <c r="AV196" s="1">
        <f>IFERROR(IF(VLOOKUP($AU196,'2주차'!$AF$5:$AI$406,3,FALSE)="","",VLOOKUP($AU196,'2주차'!$AF$5:$AI$406,3,FALSE)),"")</f>
        <v>99</v>
      </c>
      <c r="AX196" s="1">
        <f>수강생명단!$C192</f>
        <v>41323</v>
      </c>
      <c r="AY196" s="1" t="str">
        <f>수강생명단!D192</f>
        <v>이정빈</v>
      </c>
      <c r="AZ196" s="1">
        <f>IFERROR(IF(VLOOKUP($A196,'3주차'!$A$5:$D$406,3,FALSE)="","",VLOOKUP($A196,'3주차'!$A$5:$D$406,3,FALSE)),"")</f>
        <v>100</v>
      </c>
      <c r="BA196" s="1">
        <f>IFERROR(VLOOKUP($Z196,'3주차'!$A$5:$D$400,4,FALSE)," ")</f>
        <v>100</v>
      </c>
      <c r="BC196" s="1">
        <f>수강생명단!$C192</f>
        <v>41323</v>
      </c>
      <c r="BD196" s="1" t="str">
        <f>수강생명단!D192</f>
        <v>이정빈</v>
      </c>
      <c r="BE196" s="1">
        <f>IFERROR(IF(VLOOKUP($BC196,'3주차'!$F$5:$I$406,3,FALSE)="","",VLOOKUP($F196,'3주차'!$F$5:$I$406,3,FALSE)),"")</f>
        <v>100</v>
      </c>
      <c r="BF196" s="1">
        <f>IFERROR(VLOOKUP($BC196,'3주차'!$F$5:$I$400,4,FALSE)," ")</f>
        <v>90</v>
      </c>
      <c r="BH196" s="1">
        <f>수강생명단!$C192</f>
        <v>41323</v>
      </c>
      <c r="BI196" s="1" t="str">
        <f>수강생명단!D192</f>
        <v>이정빈</v>
      </c>
      <c r="BJ196" s="1">
        <f>IFERROR(IF(VLOOKUP($BH196,'3주차'!$K$5:$N$406,3,FALSE)="","",VLOOKUP($AJ196,'3주차'!$K$5:$XN$406,3,FALSE)),"")</f>
        <v>90</v>
      </c>
      <c r="BK196" s="1">
        <f>IFERROR(VLOOKUP($BH196,'3주차'!$K$5:$N$400,4,FALSE)," ")</f>
        <v>80</v>
      </c>
      <c r="BM196" s="1">
        <f>수강생명단!$C192</f>
        <v>41323</v>
      </c>
      <c r="BN196" s="1" t="str">
        <f>수강생명단!D192</f>
        <v>이정빈</v>
      </c>
      <c r="BO196" s="1">
        <f>IFERROR(IF(VLOOKUP($BM196,'3주차'!$P$5:$S$406,3,FALSE)="","",VLOOKUP($BM196,'3주차'!$P$5:$S$406,3,FALSE)),"")</f>
        <v>80</v>
      </c>
      <c r="BP196" s="1">
        <f>IFERROR(VLOOKUP($BM196,'3주차'!$P$5:$S$400,4,FALSE)," ")</f>
        <v>90</v>
      </c>
      <c r="BR196" s="1">
        <f>수강생명단!$C192</f>
        <v>41323</v>
      </c>
      <c r="BS196" s="1">
        <f>수강생명단!C192</f>
        <v>41323</v>
      </c>
      <c r="BT196" s="1">
        <f>IFERROR(IF(VLOOKUP($BS196,'3주차'!$V$5:$X$406,3,FALSE)="","",VLOOKUP($BS196,'3주차'!$V$5:$X$406,3,FALSE)),"")</f>
        <v>98</v>
      </c>
      <c r="BW196" s="1">
        <f>수강생명단!$C192</f>
        <v>41323</v>
      </c>
      <c r="BX196" s="1" t="str">
        <f>수강생명단!D192</f>
        <v>이정빈</v>
      </c>
      <c r="BY196" s="1">
        <f>IFERROR(IF(VLOOKUP($A196,'4주차'!$A$5:$D$406,3,FALSE)="","",VLOOKUP($A196,'4주차'!$A$5:$D$406,3,FALSE)),"")</f>
        <v>90</v>
      </c>
      <c r="BZ196" s="1">
        <f>IFERROR(VLOOKUP($Z196,'4주차'!$A$5:$D$400,4,FALSE)," ")</f>
        <v>70</v>
      </c>
      <c r="CB196" s="1">
        <f>수강생명단!$C192</f>
        <v>41323</v>
      </c>
      <c r="CC196" s="1" t="str">
        <f>수강생명단!D192</f>
        <v>이정빈</v>
      </c>
      <c r="CD196" s="1">
        <f>IFERROR(IF(VLOOKUP($BC196,'4주차'!$F$5:$I$406,3,FALSE)="","",VLOOKUP($F196,'4주차'!$F$5:$I$406,3,FALSE)),"")</f>
        <v>75</v>
      </c>
      <c r="CE196" s="1">
        <f>IFERROR(VLOOKUP($BC196,'4주차'!$F$5:$I$400,4,FALSE)," ")</f>
        <v>90</v>
      </c>
      <c r="CG196" s="1">
        <f>수강생명단!$C192</f>
        <v>41323</v>
      </c>
      <c r="CH196" s="1" t="str">
        <f>수강생명단!D192</f>
        <v>이정빈</v>
      </c>
      <c r="CI196" s="1">
        <f>IFERROR(IF(VLOOKUP($BH196,'4주차'!$K$5:$N$406,3,FALSE)="","",VLOOKUP($AJ196,'4주차'!$K$5:$WU$406,3,FALSE)),"")</f>
        <v>80</v>
      </c>
      <c r="CJ196" s="1">
        <f>IFERROR(VLOOKUP($BH196,'4주차'!$K$5:$N$400,4,FALSE)," ")</f>
        <v>80</v>
      </c>
      <c r="CL196" s="1">
        <f>수강생명단!$C192</f>
        <v>41323</v>
      </c>
      <c r="CM196" s="1" t="str">
        <f>수강생명단!D192</f>
        <v>이정빈</v>
      </c>
      <c r="CN196" s="1">
        <f>IFERROR(IF(VLOOKUP($BM196,'4주차'!$P$5:$S$406,3,FALSE)="","",VLOOKUP($BM196,'4주차'!$P$5:$S$406,3,FALSE)),"")</f>
        <v>75</v>
      </c>
      <c r="CO196" s="1">
        <f>IFERROR(VLOOKUP($BM196,'4주차'!$P$5:$S$400,4,FALSE)," ")</f>
        <v>90</v>
      </c>
      <c r="CQ196" s="1">
        <f>수강생명단!$C192</f>
        <v>41323</v>
      </c>
      <c r="CR196" s="1">
        <f>수강생명단!C192</f>
        <v>41323</v>
      </c>
      <c r="CS196" s="1">
        <f>IFERROR(IF(VLOOKUP($BS196,'4주차'!$V$5:$X$406,3,FALSE)="","",VLOOKUP($BS196,'4주차'!$V$5:$X$406,3,FALSE)),"")</f>
        <v>98</v>
      </c>
      <c r="CV196" s="1">
        <v>189</v>
      </c>
      <c r="CW196" s="1" t="str">
        <f>수강생명단!D192</f>
        <v>이정빈</v>
      </c>
      <c r="CX196" s="1">
        <f>IFERROR(VLOOKUP($BX196,'5주차'!$B$5:$D$400,2,FALSE),"불참")</f>
        <v>85</v>
      </c>
      <c r="CY196" s="1">
        <f>IFERROR(VLOOKUP($AY196,'5주차'!$B$5:$D$400,3,FALSE),"불참")</f>
        <v>80</v>
      </c>
      <c r="DA196" s="1">
        <v>189</v>
      </c>
      <c r="DB196" s="1" t="str">
        <f>수강생명단!D192</f>
        <v>이정빈</v>
      </c>
      <c r="DC196" s="1" t="str">
        <f>IFERROR(VLOOKUP($CC196,'5주차'!$G$5:$I$400,2,FALSE),"불참")</f>
        <v>불참</v>
      </c>
      <c r="DD196" s="1" t="str">
        <f>IFERROR(VLOOKUP($CC196,'5주차'!$G$5:$I$400,3,FALSE),"불참")</f>
        <v>불참</v>
      </c>
      <c r="DF196" s="1">
        <v>189</v>
      </c>
      <c r="DG196" s="1" t="str">
        <f>수강생명단!D192</f>
        <v>이정빈</v>
      </c>
      <c r="DH196" s="1" t="str">
        <f>IFERROR(VLOOKUP($CH196,'5주차'!$V$5:$X$400,2,FALSE),"불참")</f>
        <v>불참</v>
      </c>
      <c r="DI196" s="1" t="str">
        <f>IFERROR(VLOOKUP($BI196,'5주차'!$V$5:$X$400,3,FALSE),"불참")</f>
        <v>불참</v>
      </c>
      <c r="DK196" s="1">
        <v>189</v>
      </c>
      <c r="DL196" s="1" t="str">
        <f>수강생명단!D192</f>
        <v>이정빈</v>
      </c>
      <c r="DM196" s="1" t="str">
        <f>IFERROR(VLOOKUP($CM196,'5주차'!$AA$5:$AC$400,2,FALSE),"불참")</f>
        <v>불참</v>
      </c>
      <c r="DN196" s="1" t="str">
        <f>IFERROR(VLOOKUP($CM196,'5주차'!$AA$5:$AC$400,3,FALSE),"불참")</f>
        <v>불참</v>
      </c>
      <c r="DP196" s="1">
        <v>189</v>
      </c>
      <c r="DQ196" s="1" t="str">
        <f>수강생명단!D192</f>
        <v>이정빈</v>
      </c>
      <c r="DR196" s="1" t="str">
        <f>IFERROR(VLOOKUP(#REF!,'5주차'!$AF$5:$AH$400,2,FALSE),"불참")</f>
        <v>불참</v>
      </c>
      <c r="DS196" s="1" t="str">
        <f>IFERROR(VLOOKUP(#REF!,'5주차'!$AF$5:$AH$400,3,FALSE),"불참")</f>
        <v>불참</v>
      </c>
      <c r="DU196" s="1">
        <v>189</v>
      </c>
      <c r="DV196" s="1">
        <f>수강생명단!C192</f>
        <v>41323</v>
      </c>
      <c r="DW196" s="1" t="str">
        <f>IFERROR(VLOOKUP($DV196,'5주차'!$AK$5:$AL$400,2,FALSE),"불참")</f>
        <v>불참</v>
      </c>
      <c r="DX196" s="1" t="str">
        <f>IFERROR(VLOOKUP($DV196,'5주차'!$AK$5:$AL$400,2,FALSE),"불참")</f>
        <v>불참</v>
      </c>
    </row>
    <row r="197" spans="1:128" ht="21.95" customHeight="1" x14ac:dyDescent="0.15">
      <c r="A197" s="1">
        <f>수강생명단!$C193</f>
        <v>35414</v>
      </c>
      <c r="B197" s="1" t="str">
        <f>수강생명단!D193</f>
        <v>이정연A</v>
      </c>
      <c r="C197" s="1">
        <f>IFERROR(IF(VLOOKUP($A197,'1주차'!$A$5:$D$393,3,FALSE)="","",VLOOKUP($A197,'1주차'!$A$5:$D$393,3,FALSE)),"")</f>
        <v>95</v>
      </c>
      <c r="D197" s="1" t="str">
        <f>IFERROR(IF(VLOOKUP($Q197,'1주차'!$A$5:$D$393,4,FALSE)="","",VLOOKUP($B197,'1주차'!$Q$5:$S$393,3,FALSE)),"")</f>
        <v/>
      </c>
      <c r="F197" s="1">
        <f>수강생명단!C193</f>
        <v>35414</v>
      </c>
      <c r="G197" s="1" t="str">
        <f>수강생명단!D193</f>
        <v>이정연A</v>
      </c>
      <c r="H197" s="1">
        <f>IFERROR(IF(VLOOKUP($F197,'1주차'!$F$5:$I$393,3,FALSE)="","",VLOOKUP($F197,'1주차'!$F$5:$I$393,3,FALSE)),"")</f>
        <v>95</v>
      </c>
      <c r="I197" s="1" t="str">
        <f>IFERROR(IF(VLOOKUP($Q197,'1주차'!$F$5:$I$393,3,FALSE)="","",VLOOKUP($B197,'1주차'!$Q$5:$S$393,3,FALSE)),"")</f>
        <v/>
      </c>
      <c r="K197" s="1">
        <f>수강생명단!C193</f>
        <v>35414</v>
      </c>
      <c r="L197" s="1" t="str">
        <f>수강생명단!D193</f>
        <v>이정연A</v>
      </c>
      <c r="M197" s="1">
        <f>IFERROR(IF(VLOOKUP($K197,'1주차'!$K$5:$N$393,3,FALSE)="","",VLOOKUP($K197,'1주차'!$K$5:$N$393,3,FALSE)),"")</f>
        <v>95</v>
      </c>
      <c r="N197" s="1" t="str">
        <f>IFERROR(IF(VLOOKUP($Q197,'1주차'!$N$5:$KQ$393,3,FALSE)="","",VLOOKUP($B197,'1주차'!$Q$5:$S$393,3,FALSE)),"")</f>
        <v/>
      </c>
      <c r="P197" s="1">
        <f>수강생명단!C193</f>
        <v>35414</v>
      </c>
      <c r="Q197" s="1" t="str">
        <f>수강생명단!D193</f>
        <v>이정연A</v>
      </c>
      <c r="R197" s="1">
        <f>IFERROR(IF(VLOOKUP($P197,'1주차'!$P$5:$S$393,3,FALSE)="","",VLOOKUP($P197,'1주차'!$P$5:$S$393,3,FALSE)),"")</f>
        <v>80</v>
      </c>
      <c r="S197" s="1">
        <f>IFERROR(IF(VLOOKUP($P197,'1주차'!$P$5:$S$393,4,FALSE)="","",VLOOKUP($P197,'1주차'!$P$5:$S$393,4,FALSE)),"")</f>
        <v>80</v>
      </c>
      <c r="U197" s="1">
        <f>수강생명단!C193</f>
        <v>35414</v>
      </c>
      <c r="V197" s="1" t="str">
        <f>수강생명단!D193</f>
        <v>이정연A</v>
      </c>
      <c r="Z197" s="1">
        <f>수강생명단!$C193</f>
        <v>35414</v>
      </c>
      <c r="AA197" s="1" t="str">
        <f>수강생명단!D193</f>
        <v>이정연A</v>
      </c>
      <c r="AB197" s="1">
        <f>IFERROR(IF(VLOOKUP($A197,'2주차'!$A$5:$D$406,3,FALSE)="","",VLOOKUP($A197,'2주차'!$A$5:$D$406,3,FALSE)),"")</f>
        <v>85</v>
      </c>
      <c r="AC197" s="1">
        <f>IFERROR(VLOOKUP($Z197,'2주차'!$A$5:$D$400,4,FALSE)," ")</f>
        <v>70</v>
      </c>
      <c r="AE197" s="1">
        <f>수강생명단!$C193</f>
        <v>35414</v>
      </c>
      <c r="AF197" s="1" t="str">
        <f>수강생명단!D193</f>
        <v>이정연A</v>
      </c>
      <c r="AG197" s="1">
        <f>IFERROR(IF(VLOOKUP($AE197,'2주차'!$F$5:$I$406,3,FALSE)="","",VLOOKUP($F197,'2주차'!$F$5:$I$406,3,FALSE)),"")</f>
        <v>85</v>
      </c>
      <c r="AH197" s="1">
        <f>IFERROR(VLOOKUP($AE197,'2주차'!$F$5:$I$400,4,FALSE)," ")</f>
        <v>90</v>
      </c>
      <c r="AJ197" s="1">
        <f>수강생명단!$C193</f>
        <v>35414</v>
      </c>
      <c r="AK197" s="1" t="str">
        <f>수강생명단!D193</f>
        <v>이정연A</v>
      </c>
      <c r="AL197" s="1">
        <f>IFERROR(IF(VLOOKUP($AJ197,'2주차'!$U$5:$X$406,3,FALSE)="","",VLOOKUP($F197,'2주차'!$U$5:$X$406,3,FALSE)),"")</f>
        <v>70</v>
      </c>
      <c r="AM197" s="1">
        <f>IFERROR(VLOOKUP($AJ197,'2주차'!$U$5:$X$400,4,FALSE)," ")</f>
        <v>70</v>
      </c>
      <c r="AO197" s="1">
        <f>수강생명단!$C193</f>
        <v>35414</v>
      </c>
      <c r="AP197" s="1" t="str">
        <f>수강생명단!D193</f>
        <v>이정연A</v>
      </c>
      <c r="AQ197" s="1">
        <f>IFERROR(IF(VLOOKUP($AO197,'2주차'!$Z$5:$AC$406,3,FALSE)="","",VLOOKUP($AO197,'2주차'!$Z$5:$AC$406,3,FALSE)),"")</f>
        <v>75</v>
      </c>
      <c r="AR197" s="1">
        <f>IFERROR(VLOOKUP($AO197,'2주차'!$Z$5:$AC$400,4,FALSE)," ")</f>
        <v>50</v>
      </c>
      <c r="AT197" s="1">
        <f>수강생명단!$C193</f>
        <v>35414</v>
      </c>
      <c r="AU197" s="1">
        <f>수강생명단!C193</f>
        <v>35414</v>
      </c>
      <c r="AV197" s="1">
        <f>IFERROR(IF(VLOOKUP($AU197,'2주차'!$AF$5:$AI$406,3,FALSE)="","",VLOOKUP($AU197,'2주차'!$AF$5:$AI$406,3,FALSE)),"")</f>
        <v>97</v>
      </c>
      <c r="AX197" s="1">
        <f>수강생명단!$C193</f>
        <v>35414</v>
      </c>
      <c r="AY197" s="1" t="str">
        <f>수강생명단!D193</f>
        <v>이정연A</v>
      </c>
      <c r="AZ197" s="1">
        <f>IFERROR(IF(VLOOKUP($A197,'3주차'!$A$5:$D$406,3,FALSE)="","",VLOOKUP($A197,'3주차'!$A$5:$D$406,3,FALSE)),"")</f>
        <v>90</v>
      </c>
      <c r="BA197" s="1">
        <f>IFERROR(VLOOKUP($Z197,'3주차'!$A$5:$D$400,4,FALSE)," ")</f>
        <v>100</v>
      </c>
      <c r="BC197" s="1">
        <f>수강생명단!$C193</f>
        <v>35414</v>
      </c>
      <c r="BD197" s="1" t="str">
        <f>수강생명단!D193</f>
        <v>이정연A</v>
      </c>
      <c r="BE197" s="1">
        <f>IFERROR(IF(VLOOKUP($BC197,'3주차'!$F$5:$I$406,3,FALSE)="","",VLOOKUP($F197,'3주차'!$F$5:$I$406,3,FALSE)),"")</f>
        <v>100</v>
      </c>
      <c r="BF197" s="1">
        <f>IFERROR(VLOOKUP($BC197,'3주차'!$F$5:$I$400,4,FALSE)," ")</f>
        <v>80</v>
      </c>
      <c r="BH197" s="1">
        <f>수강생명단!$C193</f>
        <v>35414</v>
      </c>
      <c r="BI197" s="1" t="str">
        <f>수강생명단!D193</f>
        <v>이정연A</v>
      </c>
      <c r="BJ197" s="1">
        <f>IFERROR(IF(VLOOKUP($BH197,'3주차'!$K$5:$N$406,3,FALSE)="","",VLOOKUP($AJ197,'3주차'!$K$5:$XN$406,3,FALSE)),"")</f>
        <v>55</v>
      </c>
      <c r="BK197" s="1">
        <f>IFERROR(VLOOKUP($BH197,'3주차'!$K$5:$N$400,4,FALSE)," ")</f>
        <v>80</v>
      </c>
      <c r="BM197" s="1">
        <f>수강생명단!$C193</f>
        <v>35414</v>
      </c>
      <c r="BN197" s="1" t="str">
        <f>수강생명단!D193</f>
        <v>이정연A</v>
      </c>
      <c r="BO197" s="1">
        <f>IFERROR(IF(VLOOKUP($BM197,'3주차'!$P$5:$S$406,3,FALSE)="","",VLOOKUP($BM197,'3주차'!$P$5:$S$406,3,FALSE)),"")</f>
        <v>30</v>
      </c>
      <c r="BP197" s="1">
        <f>IFERROR(VLOOKUP($BM197,'3주차'!$P$5:$S$400,4,FALSE)," ")</f>
        <v>70</v>
      </c>
      <c r="BR197" s="1">
        <f>수강생명단!$C193</f>
        <v>35414</v>
      </c>
      <c r="BS197" s="1">
        <f>수강생명단!C193</f>
        <v>35414</v>
      </c>
      <c r="BT197" s="1">
        <f>IFERROR(IF(VLOOKUP($BS197,'3주차'!$V$5:$X$406,3,FALSE)="","",VLOOKUP($BS197,'3주차'!$V$5:$X$406,3,FALSE)),"")</f>
        <v>99</v>
      </c>
      <c r="BW197" s="1">
        <f>수강생명단!$C193</f>
        <v>35414</v>
      </c>
      <c r="BX197" s="1" t="str">
        <f>수강생명단!D193</f>
        <v>이정연A</v>
      </c>
      <c r="BY197" s="1">
        <f>IFERROR(IF(VLOOKUP($A197,'4주차'!$A$5:$D$406,3,FALSE)="","",VLOOKUP($A197,'4주차'!$A$5:$D$406,3,FALSE)),"")</f>
        <v>80</v>
      </c>
      <c r="BZ197" s="1">
        <f>IFERROR(VLOOKUP($Z197,'4주차'!$A$5:$D$400,4,FALSE)," ")</f>
        <v>50</v>
      </c>
      <c r="CB197" s="1">
        <f>수강생명단!$C193</f>
        <v>35414</v>
      </c>
      <c r="CC197" s="1" t="str">
        <f>수강생명단!D193</f>
        <v>이정연A</v>
      </c>
      <c r="CD197" s="1">
        <f>IFERROR(IF(VLOOKUP($BC197,'4주차'!$F$5:$I$406,3,FALSE)="","",VLOOKUP($F197,'4주차'!$F$5:$I$406,3,FALSE)),"")</f>
        <v>90</v>
      </c>
      <c r="CE197" s="1">
        <f>IFERROR(VLOOKUP($BC197,'4주차'!$F$5:$I$400,4,FALSE)," ")</f>
        <v>90</v>
      </c>
      <c r="CG197" s="1">
        <f>수강생명단!$C193</f>
        <v>35414</v>
      </c>
      <c r="CH197" s="1" t="str">
        <f>수강생명단!D193</f>
        <v>이정연A</v>
      </c>
      <c r="CI197" s="1">
        <f>IFERROR(IF(VLOOKUP($BH197,'4주차'!$K$5:$N$406,3,FALSE)="","",VLOOKUP($AJ197,'4주차'!$K$5:$WU$406,3,FALSE)),"")</f>
        <v>95</v>
      </c>
      <c r="CJ197" s="1">
        <f>IFERROR(VLOOKUP($BH197,'4주차'!$K$5:$N$400,4,FALSE)," ")</f>
        <v>90</v>
      </c>
      <c r="CL197" s="1">
        <f>수강생명단!$C193</f>
        <v>35414</v>
      </c>
      <c r="CM197" s="1" t="str">
        <f>수강생명단!D193</f>
        <v>이정연A</v>
      </c>
      <c r="CN197" s="1" t="str">
        <f>IFERROR(IF(VLOOKUP($BM197,'4주차'!$P$5:$S$406,3,FALSE)="","",VLOOKUP($BM197,'4주차'!$P$5:$S$406,3,FALSE)),"")</f>
        <v/>
      </c>
      <c r="CO197" s="1" t="str">
        <f>IFERROR(VLOOKUP($BM197,'4주차'!$P$5:$S$400,4,FALSE)," ")</f>
        <v xml:space="preserve"> </v>
      </c>
      <c r="CQ197" s="1">
        <f>수강생명단!$C193</f>
        <v>35414</v>
      </c>
      <c r="CR197" s="1">
        <f>수강생명단!C193</f>
        <v>35414</v>
      </c>
      <c r="CS197" s="1">
        <f>IFERROR(IF(VLOOKUP($BS197,'4주차'!$V$5:$X$406,3,FALSE)="","",VLOOKUP($BS197,'4주차'!$V$5:$X$406,3,FALSE)),"")</f>
        <v>94</v>
      </c>
      <c r="CV197" s="1">
        <v>190</v>
      </c>
      <c r="CW197" s="1" t="str">
        <f>수강생명단!D193</f>
        <v>이정연A</v>
      </c>
      <c r="CX197" s="1" t="str">
        <f>IFERROR(VLOOKUP($BX197,'5주차'!$B$5:$D$400,2,FALSE),"불참")</f>
        <v>불참</v>
      </c>
      <c r="CY197" s="1" t="str">
        <f>IFERROR(VLOOKUP($AY197,'5주차'!$B$5:$D$400,3,FALSE),"불참")</f>
        <v>불참</v>
      </c>
      <c r="DA197" s="1">
        <v>190</v>
      </c>
      <c r="DB197" s="1" t="str">
        <f>수강생명단!D193</f>
        <v>이정연A</v>
      </c>
      <c r="DC197" s="1" t="str">
        <f>IFERROR(VLOOKUP($CC197,'5주차'!$G$5:$I$400,2,FALSE),"불참")</f>
        <v>불참</v>
      </c>
      <c r="DD197" s="1" t="str">
        <f>IFERROR(VLOOKUP($CC197,'5주차'!$G$5:$I$400,3,FALSE),"불참")</f>
        <v>불참</v>
      </c>
      <c r="DF197" s="1">
        <v>190</v>
      </c>
      <c r="DG197" s="1" t="str">
        <f>수강생명단!D193</f>
        <v>이정연A</v>
      </c>
      <c r="DH197" s="1" t="str">
        <f>IFERROR(VLOOKUP($CH197,'5주차'!$V$5:$X$400,2,FALSE),"불참")</f>
        <v>불참</v>
      </c>
      <c r="DI197" s="1" t="str">
        <f>IFERROR(VLOOKUP($BI197,'5주차'!$V$5:$X$400,3,FALSE),"불참")</f>
        <v>불참</v>
      </c>
      <c r="DK197" s="1">
        <v>190</v>
      </c>
      <c r="DL197" s="1" t="str">
        <f>수강생명단!D193</f>
        <v>이정연A</v>
      </c>
      <c r="DM197" s="1" t="str">
        <f>IFERROR(VLOOKUP($CM197,'5주차'!$AA$5:$AC$400,2,FALSE),"불참")</f>
        <v>불참</v>
      </c>
      <c r="DN197" s="1" t="str">
        <f>IFERROR(VLOOKUP($CM197,'5주차'!$AA$5:$AC$400,3,FALSE),"불참")</f>
        <v>불참</v>
      </c>
      <c r="DP197" s="1">
        <v>190</v>
      </c>
      <c r="DQ197" s="1" t="str">
        <f>수강생명단!D193</f>
        <v>이정연A</v>
      </c>
      <c r="DR197" s="1" t="str">
        <f>IFERROR(VLOOKUP(#REF!,'5주차'!$AF$5:$AH$400,2,FALSE),"불참")</f>
        <v>불참</v>
      </c>
      <c r="DS197" s="1" t="str">
        <f>IFERROR(VLOOKUP(#REF!,'5주차'!$AF$5:$AH$400,3,FALSE),"불참")</f>
        <v>불참</v>
      </c>
      <c r="DU197" s="1">
        <v>190</v>
      </c>
      <c r="DV197" s="1">
        <f>수강생명단!C193</f>
        <v>35414</v>
      </c>
      <c r="DW197" s="1" t="str">
        <f>IFERROR(VLOOKUP($DV197,'5주차'!$AK$5:$AL$400,2,FALSE),"불참")</f>
        <v>불참</v>
      </c>
      <c r="DX197" s="1" t="str">
        <f>IFERROR(VLOOKUP($DV197,'5주차'!$AK$5:$AL$400,2,FALSE),"불참")</f>
        <v>불참</v>
      </c>
    </row>
    <row r="198" spans="1:128" ht="21.95" customHeight="1" x14ac:dyDescent="0.15">
      <c r="A198" s="1">
        <f>수강생명단!$C194</f>
        <v>32676</v>
      </c>
      <c r="B198" s="1" t="str">
        <f>수강생명단!D194</f>
        <v>이종화</v>
      </c>
      <c r="C198" s="1">
        <f>IFERROR(IF(VLOOKUP($A198,'1주차'!$A$5:$D$393,3,FALSE)="","",VLOOKUP($A198,'1주차'!$A$5:$D$393,3,FALSE)),"")</f>
        <v>95</v>
      </c>
      <c r="D198" s="1" t="str">
        <f>IFERROR(IF(VLOOKUP($Q198,'1주차'!$A$5:$D$393,4,FALSE)="","",VLOOKUP($B198,'1주차'!$Q$5:$S$393,3,FALSE)),"")</f>
        <v/>
      </c>
      <c r="F198" s="1">
        <f>수강생명단!C194</f>
        <v>32676</v>
      </c>
      <c r="G198" s="1" t="str">
        <f>수강생명단!D194</f>
        <v>이종화</v>
      </c>
      <c r="H198" s="1">
        <f>IFERROR(IF(VLOOKUP($F198,'1주차'!$F$5:$I$393,3,FALSE)="","",VLOOKUP($F198,'1주차'!$F$5:$I$393,3,FALSE)),"")</f>
        <v>100</v>
      </c>
      <c r="I198" s="1" t="str">
        <f>IFERROR(IF(VLOOKUP($Q198,'1주차'!$F$5:$I$393,3,FALSE)="","",VLOOKUP($B198,'1주차'!$Q$5:$S$393,3,FALSE)),"")</f>
        <v/>
      </c>
      <c r="K198" s="1">
        <f>수강생명단!C194</f>
        <v>32676</v>
      </c>
      <c r="L198" s="1" t="str">
        <f>수강생명단!D194</f>
        <v>이종화</v>
      </c>
      <c r="M198" s="1">
        <f>IFERROR(IF(VLOOKUP($K198,'1주차'!$K$5:$N$393,3,FALSE)="","",VLOOKUP($K198,'1주차'!$K$5:$N$393,3,FALSE)),"")</f>
        <v>95</v>
      </c>
      <c r="N198" s="1" t="str">
        <f>IFERROR(IF(VLOOKUP($Q198,'1주차'!$N$5:$KQ$393,3,FALSE)="","",VLOOKUP($B198,'1주차'!$Q$5:$S$393,3,FALSE)),"")</f>
        <v/>
      </c>
      <c r="P198" s="1">
        <f>수강생명단!C194</f>
        <v>32676</v>
      </c>
      <c r="Q198" s="1" t="str">
        <f>수강생명단!D194</f>
        <v>이종화</v>
      </c>
      <c r="R198" s="1">
        <f>IFERROR(IF(VLOOKUP($P198,'1주차'!$P$5:$S$393,3,FALSE)="","",VLOOKUP($P198,'1주차'!$P$5:$S$393,3,FALSE)),"")</f>
        <v>100</v>
      </c>
      <c r="S198" s="1">
        <f>IFERROR(IF(VLOOKUP($P198,'1주차'!$P$5:$S$393,4,FALSE)="","",VLOOKUP($P198,'1주차'!$P$5:$S$393,4,FALSE)),"")</f>
        <v>100</v>
      </c>
      <c r="U198" s="1">
        <f>수강생명단!C194</f>
        <v>32676</v>
      </c>
      <c r="V198" s="1" t="str">
        <f>수강생명단!D194</f>
        <v>이종화</v>
      </c>
      <c r="Z198" s="1">
        <f>수강생명단!$C194</f>
        <v>32676</v>
      </c>
      <c r="AA198" s="1" t="str">
        <f>수강생명단!D194</f>
        <v>이종화</v>
      </c>
      <c r="AB198" s="1">
        <f>IFERROR(IF(VLOOKUP($A198,'2주차'!$A$5:$D$406,3,FALSE)="","",VLOOKUP($A198,'2주차'!$A$5:$D$406,3,FALSE)),"")</f>
        <v>95</v>
      </c>
      <c r="AC198" s="1">
        <f>IFERROR(VLOOKUP($Z198,'2주차'!$A$5:$D$400,4,FALSE)," ")</f>
        <v>100</v>
      </c>
      <c r="AE198" s="1">
        <f>수강생명단!$C194</f>
        <v>32676</v>
      </c>
      <c r="AF198" s="1" t="str">
        <f>수강생명단!D194</f>
        <v>이종화</v>
      </c>
      <c r="AG198" s="1">
        <f>IFERROR(IF(VLOOKUP($AE198,'2주차'!$F$5:$I$406,3,FALSE)="","",VLOOKUP($F198,'2주차'!$F$5:$I$406,3,FALSE)),"")</f>
        <v>95</v>
      </c>
      <c r="AH198" s="1">
        <f>IFERROR(VLOOKUP($AE198,'2주차'!$F$5:$I$400,4,FALSE)," ")</f>
        <v>100</v>
      </c>
      <c r="AJ198" s="1">
        <f>수강생명단!$C194</f>
        <v>32676</v>
      </c>
      <c r="AK198" s="1" t="str">
        <f>수강생명단!D194</f>
        <v>이종화</v>
      </c>
      <c r="AL198" s="1">
        <f>IFERROR(IF(VLOOKUP($AJ198,'2주차'!$U$5:$X$406,3,FALSE)="","",VLOOKUP($F198,'2주차'!$U$5:$X$406,3,FALSE)),"")</f>
        <v>85</v>
      </c>
      <c r="AM198" s="1">
        <f>IFERROR(VLOOKUP($AJ198,'2주차'!$U$5:$X$400,4,FALSE)," ")</f>
        <v>90</v>
      </c>
      <c r="AO198" s="1">
        <f>수강생명단!$C194</f>
        <v>32676</v>
      </c>
      <c r="AP198" s="1" t="str">
        <f>수강생명단!D194</f>
        <v>이종화</v>
      </c>
      <c r="AQ198" s="1">
        <f>IFERROR(IF(VLOOKUP($AO198,'2주차'!$Z$5:$AC$406,3,FALSE)="","",VLOOKUP($AO198,'2주차'!$Z$5:$AC$406,3,FALSE)),"")</f>
        <v>100</v>
      </c>
      <c r="AR198" s="1">
        <f>IFERROR(VLOOKUP($AO198,'2주차'!$Z$5:$AC$400,4,FALSE)," ")</f>
        <v>90</v>
      </c>
      <c r="AT198" s="1">
        <f>수강생명단!$C194</f>
        <v>32676</v>
      </c>
      <c r="AU198" s="1">
        <f>수강생명단!C194</f>
        <v>32676</v>
      </c>
      <c r="AV198" s="1" t="str">
        <f>IFERROR(IF(VLOOKUP($AU198,'2주차'!$AF$5:$AI$406,3,FALSE)="","",VLOOKUP($AU198,'2주차'!$AF$5:$AI$406,3,FALSE)),"")</f>
        <v>3(라)</v>
      </c>
      <c r="AX198" s="1">
        <f>수강생명단!$C194</f>
        <v>32676</v>
      </c>
      <c r="AY198" s="1" t="str">
        <f>수강생명단!D194</f>
        <v>이종화</v>
      </c>
      <c r="AZ198" s="1">
        <f>IFERROR(IF(VLOOKUP($A198,'3주차'!$A$5:$D$406,3,FALSE)="","",VLOOKUP($A198,'3주차'!$A$5:$D$406,3,FALSE)),"")</f>
        <v>90</v>
      </c>
      <c r="BA198" s="1">
        <f>IFERROR(VLOOKUP($Z198,'3주차'!$A$5:$D$400,4,FALSE)," ")</f>
        <v>100</v>
      </c>
      <c r="BC198" s="1">
        <f>수강생명단!$C194</f>
        <v>32676</v>
      </c>
      <c r="BD198" s="1" t="str">
        <f>수강생명단!D194</f>
        <v>이종화</v>
      </c>
      <c r="BE198" s="1">
        <f>IFERROR(IF(VLOOKUP($BC198,'3주차'!$F$5:$I$406,3,FALSE)="","",VLOOKUP($F198,'3주차'!$F$5:$I$406,3,FALSE)),"")</f>
        <v>100</v>
      </c>
      <c r="BF198" s="1">
        <f>IFERROR(VLOOKUP($BC198,'3주차'!$F$5:$I$400,4,FALSE)," ")</f>
        <v>100</v>
      </c>
      <c r="BH198" s="1">
        <f>수강생명단!$C194</f>
        <v>32676</v>
      </c>
      <c r="BI198" s="1" t="str">
        <f>수강생명단!D194</f>
        <v>이종화</v>
      </c>
      <c r="BJ198" s="1">
        <f>IFERROR(IF(VLOOKUP($BH198,'3주차'!$K$5:$N$406,3,FALSE)="","",VLOOKUP($AJ198,'3주차'!$K$5:$XN$406,3,FALSE)),"")</f>
        <v>100</v>
      </c>
      <c r="BK198" s="1">
        <f>IFERROR(VLOOKUP($BH198,'3주차'!$K$5:$N$400,4,FALSE)," ")</f>
        <v>100</v>
      </c>
      <c r="BM198" s="1">
        <f>수강생명단!$C194</f>
        <v>32676</v>
      </c>
      <c r="BN198" s="1" t="str">
        <f>수강생명단!D194</f>
        <v>이종화</v>
      </c>
      <c r="BO198" s="1">
        <f>IFERROR(IF(VLOOKUP($BM198,'3주차'!$P$5:$S$406,3,FALSE)="","",VLOOKUP($BM198,'3주차'!$P$5:$S$406,3,FALSE)),"")</f>
        <v>100</v>
      </c>
      <c r="BP198" s="1">
        <f>IFERROR(VLOOKUP($BM198,'3주차'!$P$5:$S$400,4,FALSE)," ")</f>
        <v>70</v>
      </c>
      <c r="BR198" s="1">
        <f>수강생명단!$C194</f>
        <v>32676</v>
      </c>
      <c r="BS198" s="1">
        <f>수강생명단!C194</f>
        <v>32676</v>
      </c>
      <c r="BT198" s="1" t="str">
        <f>IFERROR(IF(VLOOKUP($BS198,'3주차'!$V$5:$X$406,3,FALSE)="","",VLOOKUP($BS198,'3주차'!$V$5:$X$406,3,FALSE)),"")</f>
        <v>2(라)</v>
      </c>
      <c r="BW198" s="1">
        <f>수강생명단!$C194</f>
        <v>32676</v>
      </c>
      <c r="BX198" s="1" t="str">
        <f>수강생명단!D194</f>
        <v>이종화</v>
      </c>
      <c r="BY198" s="1">
        <f>IFERROR(IF(VLOOKUP($A198,'4주차'!$A$5:$D$406,3,FALSE)="","",VLOOKUP($A198,'4주차'!$A$5:$D$406,3,FALSE)),"")</f>
        <v>90</v>
      </c>
      <c r="BZ198" s="1">
        <f>IFERROR(VLOOKUP($Z198,'4주차'!$A$5:$D$400,4,FALSE)," ")</f>
        <v>90</v>
      </c>
      <c r="CB198" s="1">
        <f>수강생명단!$C194</f>
        <v>32676</v>
      </c>
      <c r="CC198" s="1" t="str">
        <f>수강생명단!D194</f>
        <v>이종화</v>
      </c>
      <c r="CD198" s="1">
        <f>IFERROR(IF(VLOOKUP($BC198,'4주차'!$F$5:$I$406,3,FALSE)="","",VLOOKUP($F198,'4주차'!$F$5:$I$406,3,FALSE)),"")</f>
        <v>100</v>
      </c>
      <c r="CE198" s="1">
        <f>IFERROR(VLOOKUP($BC198,'4주차'!$F$5:$I$400,4,FALSE)," ")</f>
        <v>90</v>
      </c>
      <c r="CG198" s="1">
        <f>수강생명단!$C194</f>
        <v>32676</v>
      </c>
      <c r="CH198" s="1" t="str">
        <f>수강생명단!D194</f>
        <v>이종화</v>
      </c>
      <c r="CI198" s="1">
        <f>IFERROR(IF(VLOOKUP($BH198,'4주차'!$K$5:$N$406,3,FALSE)="","",VLOOKUP($AJ198,'4주차'!$K$5:$WU$406,3,FALSE)),"")</f>
        <v>90</v>
      </c>
      <c r="CJ198" s="1">
        <f>IFERROR(VLOOKUP($BH198,'4주차'!$K$5:$N$400,4,FALSE)," ")</f>
        <v>90</v>
      </c>
      <c r="CL198" s="1">
        <f>수강생명단!$C194</f>
        <v>32676</v>
      </c>
      <c r="CM198" s="1" t="str">
        <f>수강생명단!D194</f>
        <v>이종화</v>
      </c>
      <c r="CN198" s="1" t="str">
        <f>IFERROR(IF(VLOOKUP($BM198,'4주차'!$P$5:$S$406,3,FALSE)="","",VLOOKUP($BM198,'4주차'!$P$5:$S$406,3,FALSE)),"")</f>
        <v>20(라)</v>
      </c>
      <c r="CO198" s="1" t="str">
        <f>IFERROR(VLOOKUP($BM198,'4주차'!$P$5:$S$400,4,FALSE)," ")</f>
        <v>라이브</v>
      </c>
      <c r="CQ198" s="1">
        <f>수강생명단!$C194</f>
        <v>32676</v>
      </c>
      <c r="CR198" s="1">
        <f>수강생명단!C194</f>
        <v>32676</v>
      </c>
      <c r="CS198" s="1" t="str">
        <f>IFERROR(IF(VLOOKUP($BS198,'4주차'!$V$5:$X$406,3,FALSE)="","",VLOOKUP($BS198,'4주차'!$V$5:$X$406,3,FALSE)),"")</f>
        <v>2(라)</v>
      </c>
      <c r="CV198" s="1">
        <v>191</v>
      </c>
      <c r="CW198" s="1" t="str">
        <f>수강생명단!D194</f>
        <v>이종화</v>
      </c>
      <c r="CX198" s="1">
        <f>IFERROR(VLOOKUP($BX198,'5주차'!$B$5:$D$400,2,FALSE),"불참")</f>
        <v>85</v>
      </c>
      <c r="CY198" s="1">
        <f>IFERROR(VLOOKUP($AY198,'5주차'!$B$5:$D$400,3,FALSE),"불참")</f>
        <v>80</v>
      </c>
      <c r="DA198" s="1">
        <v>191</v>
      </c>
      <c r="DB198" s="1" t="str">
        <f>수강생명단!D194</f>
        <v>이종화</v>
      </c>
      <c r="DC198" s="1" t="str">
        <f>IFERROR(VLOOKUP($CC198,'5주차'!$G$5:$I$400,2,FALSE),"불참")</f>
        <v>불참</v>
      </c>
      <c r="DD198" s="1" t="str">
        <f>IFERROR(VLOOKUP($CC198,'5주차'!$G$5:$I$400,3,FALSE),"불참")</f>
        <v>불참</v>
      </c>
      <c r="DF198" s="1">
        <v>191</v>
      </c>
      <c r="DG198" s="1" t="str">
        <f>수강생명단!D194</f>
        <v>이종화</v>
      </c>
      <c r="DH198" s="1" t="str">
        <f>IFERROR(VLOOKUP($CH198,'5주차'!$V$5:$X$400,2,FALSE),"불참")</f>
        <v>불참</v>
      </c>
      <c r="DI198" s="1" t="str">
        <f>IFERROR(VLOOKUP($BI198,'5주차'!$V$5:$X$400,3,FALSE),"불참")</f>
        <v>불참</v>
      </c>
      <c r="DK198" s="1">
        <v>191</v>
      </c>
      <c r="DL198" s="1" t="str">
        <f>수강생명단!D194</f>
        <v>이종화</v>
      </c>
      <c r="DM198" s="1" t="str">
        <f>IFERROR(VLOOKUP($CM198,'5주차'!$AA$5:$AC$400,2,FALSE),"불참")</f>
        <v>불참</v>
      </c>
      <c r="DN198" s="1" t="str">
        <f>IFERROR(VLOOKUP($CM198,'5주차'!$AA$5:$AC$400,3,FALSE),"불참")</f>
        <v>불참</v>
      </c>
      <c r="DP198" s="1">
        <v>191</v>
      </c>
      <c r="DQ198" s="1" t="str">
        <f>수강생명단!D194</f>
        <v>이종화</v>
      </c>
      <c r="DR198" s="1" t="str">
        <f>IFERROR(VLOOKUP(#REF!,'5주차'!$AF$5:$AH$400,2,FALSE),"불참")</f>
        <v>불참</v>
      </c>
      <c r="DS198" s="1" t="str">
        <f>IFERROR(VLOOKUP(#REF!,'5주차'!$AF$5:$AH$400,3,FALSE),"불참")</f>
        <v>불참</v>
      </c>
      <c r="DU198" s="1">
        <v>191</v>
      </c>
      <c r="DV198" s="1">
        <f>수강생명단!C194</f>
        <v>32676</v>
      </c>
      <c r="DW198" s="1" t="str">
        <f>IFERROR(VLOOKUP($DV198,'5주차'!$AK$5:$AL$400,2,FALSE),"불참")</f>
        <v>불참</v>
      </c>
      <c r="DX198" s="1" t="str">
        <f>IFERROR(VLOOKUP($DV198,'5주차'!$AK$5:$AL$400,2,FALSE),"불참")</f>
        <v>불참</v>
      </c>
    </row>
    <row r="199" spans="1:128" ht="21.95" customHeight="1" x14ac:dyDescent="0.15">
      <c r="A199" s="1">
        <f>수강생명단!$C195</f>
        <v>34568</v>
      </c>
      <c r="B199" s="1" t="str">
        <f>수강생명단!D195</f>
        <v>이주성</v>
      </c>
      <c r="C199" s="1">
        <f>IFERROR(IF(VLOOKUP($A199,'1주차'!$A$5:$D$393,3,FALSE)="","",VLOOKUP($A199,'1주차'!$A$5:$D$393,3,FALSE)),"")</f>
        <v>90</v>
      </c>
      <c r="D199" s="1" t="str">
        <f>IFERROR(IF(VLOOKUP($Q199,'1주차'!$A$5:$D$393,4,FALSE)="","",VLOOKUP($B199,'1주차'!$Q$5:$S$393,3,FALSE)),"")</f>
        <v/>
      </c>
      <c r="F199" s="1">
        <f>수강생명단!C195</f>
        <v>34568</v>
      </c>
      <c r="G199" s="1" t="str">
        <f>수강생명단!D195</f>
        <v>이주성</v>
      </c>
      <c r="H199" s="1">
        <f>IFERROR(IF(VLOOKUP($F199,'1주차'!$F$5:$I$393,3,FALSE)="","",VLOOKUP($F199,'1주차'!$F$5:$I$393,3,FALSE)),"")</f>
        <v>100</v>
      </c>
      <c r="I199" s="1" t="str">
        <f>IFERROR(IF(VLOOKUP($Q199,'1주차'!$F$5:$I$393,3,FALSE)="","",VLOOKUP($B199,'1주차'!$Q$5:$S$393,3,FALSE)),"")</f>
        <v/>
      </c>
      <c r="K199" s="1">
        <f>수강생명단!C195</f>
        <v>34568</v>
      </c>
      <c r="L199" s="1" t="str">
        <f>수강생명단!D195</f>
        <v>이주성</v>
      </c>
      <c r="M199" s="1">
        <f>IFERROR(IF(VLOOKUP($K199,'1주차'!$K$5:$N$393,3,FALSE)="","",VLOOKUP($K199,'1주차'!$K$5:$N$393,3,FALSE)),"")</f>
        <v>95</v>
      </c>
      <c r="N199" s="1" t="str">
        <f>IFERROR(IF(VLOOKUP($Q199,'1주차'!$N$5:$KQ$393,3,FALSE)="","",VLOOKUP($B199,'1주차'!$Q$5:$S$393,3,FALSE)),"")</f>
        <v/>
      </c>
      <c r="P199" s="1">
        <f>수강생명단!C195</f>
        <v>34568</v>
      </c>
      <c r="Q199" s="1" t="str">
        <f>수강생명단!D195</f>
        <v>이주성</v>
      </c>
      <c r="R199" s="1">
        <f>IFERROR(IF(VLOOKUP($P199,'1주차'!$P$5:$S$393,3,FALSE)="","",VLOOKUP($P199,'1주차'!$P$5:$S$393,3,FALSE)),"")</f>
        <v>90</v>
      </c>
      <c r="S199" s="1">
        <f>IFERROR(IF(VLOOKUP($P199,'1주차'!$P$5:$S$393,4,FALSE)="","",VLOOKUP($P199,'1주차'!$P$5:$S$393,4,FALSE)),"")</f>
        <v>90</v>
      </c>
      <c r="U199" s="1">
        <f>수강생명단!C195</f>
        <v>34568</v>
      </c>
      <c r="V199" s="1" t="str">
        <f>수강생명단!D195</f>
        <v>이주성</v>
      </c>
      <c r="Z199" s="1">
        <f>수강생명단!$C195</f>
        <v>34568</v>
      </c>
      <c r="AA199" s="1" t="str">
        <f>수강생명단!D195</f>
        <v>이주성</v>
      </c>
      <c r="AB199" s="1">
        <f>IFERROR(IF(VLOOKUP($A199,'2주차'!$A$5:$D$406,3,FALSE)="","",VLOOKUP($A199,'2주차'!$A$5:$D$406,3,FALSE)),"")</f>
        <v>95</v>
      </c>
      <c r="AC199" s="1">
        <f>IFERROR(VLOOKUP($Z199,'2주차'!$A$5:$D$400,4,FALSE)," ")</f>
        <v>90</v>
      </c>
      <c r="AE199" s="1">
        <f>수강생명단!$C195</f>
        <v>34568</v>
      </c>
      <c r="AF199" s="1" t="str">
        <f>수강생명단!D195</f>
        <v>이주성</v>
      </c>
      <c r="AG199" s="1">
        <f>IFERROR(IF(VLOOKUP($AE199,'2주차'!$F$5:$I$406,3,FALSE)="","",VLOOKUP($F199,'2주차'!$F$5:$I$406,3,FALSE)),"")</f>
        <v>90</v>
      </c>
      <c r="AH199" s="1">
        <f>IFERROR(VLOOKUP($AE199,'2주차'!$F$5:$I$400,4,FALSE)," ")</f>
        <v>90</v>
      </c>
      <c r="AJ199" s="1">
        <f>수강생명단!$C195</f>
        <v>34568</v>
      </c>
      <c r="AK199" s="1" t="str">
        <f>수강생명단!D195</f>
        <v>이주성</v>
      </c>
      <c r="AL199" s="1">
        <f>IFERROR(IF(VLOOKUP($AJ199,'2주차'!$U$5:$X$406,3,FALSE)="","",VLOOKUP($F199,'2주차'!$U$5:$X$406,3,FALSE)),"")</f>
        <v>80</v>
      </c>
      <c r="AM199" s="1">
        <f>IFERROR(VLOOKUP($AJ199,'2주차'!$U$5:$X$400,4,FALSE)," ")</f>
        <v>70</v>
      </c>
      <c r="AO199" s="1">
        <f>수강생명단!$C195</f>
        <v>34568</v>
      </c>
      <c r="AP199" s="1" t="str">
        <f>수강생명단!D195</f>
        <v>이주성</v>
      </c>
      <c r="AQ199" s="1">
        <f>IFERROR(IF(VLOOKUP($AO199,'2주차'!$Z$5:$AC$406,3,FALSE)="","",VLOOKUP($AO199,'2주차'!$Z$5:$AC$406,3,FALSE)),"")</f>
        <v>100</v>
      </c>
      <c r="AR199" s="1">
        <f>IFERROR(VLOOKUP($AO199,'2주차'!$Z$5:$AC$400,4,FALSE)," ")</f>
        <v>90</v>
      </c>
      <c r="AT199" s="1">
        <f>수강생명단!$C195</f>
        <v>34568</v>
      </c>
      <c r="AU199" s="1">
        <f>수강생명단!C195</f>
        <v>34568</v>
      </c>
      <c r="AV199" s="1">
        <f>IFERROR(IF(VLOOKUP($AU199,'2주차'!$AF$5:$AI$406,3,FALSE)="","",VLOOKUP($AU199,'2주차'!$AF$5:$AI$406,3,FALSE)),"")</f>
        <v>93</v>
      </c>
      <c r="AX199" s="1">
        <f>수강생명단!$C195</f>
        <v>34568</v>
      </c>
      <c r="AY199" s="1" t="str">
        <f>수강생명단!D195</f>
        <v>이주성</v>
      </c>
      <c r="AZ199" s="1">
        <f>IFERROR(IF(VLOOKUP($A199,'3주차'!$A$5:$D$406,3,FALSE)="","",VLOOKUP($A199,'3주차'!$A$5:$D$406,3,FALSE)),"")</f>
        <v>85</v>
      </c>
      <c r="BA199" s="1">
        <f>IFERROR(VLOOKUP($Z199,'3주차'!$A$5:$D$400,4,FALSE)," ")</f>
        <v>100</v>
      </c>
      <c r="BC199" s="1">
        <f>수강생명단!$C195</f>
        <v>34568</v>
      </c>
      <c r="BD199" s="1" t="str">
        <f>수강생명단!D195</f>
        <v>이주성</v>
      </c>
      <c r="BE199" s="1">
        <f>IFERROR(IF(VLOOKUP($BC199,'3주차'!$F$5:$I$406,3,FALSE)="","",VLOOKUP($F199,'3주차'!$F$5:$I$406,3,FALSE)),"")</f>
        <v>95</v>
      </c>
      <c r="BF199" s="1">
        <f>IFERROR(VLOOKUP($BC199,'3주차'!$F$5:$I$400,4,FALSE)," ")</f>
        <v>100</v>
      </c>
      <c r="BH199" s="1">
        <f>수강생명단!$C195</f>
        <v>34568</v>
      </c>
      <c r="BI199" s="1" t="str">
        <f>수강생명단!D195</f>
        <v>이주성</v>
      </c>
      <c r="BJ199" s="1">
        <f>IFERROR(IF(VLOOKUP($BH199,'3주차'!$K$5:$N$406,3,FALSE)="","",VLOOKUP($AJ199,'3주차'!$K$5:$XN$406,3,FALSE)),"")</f>
        <v>90</v>
      </c>
      <c r="BK199" s="1">
        <f>IFERROR(VLOOKUP($BH199,'3주차'!$K$5:$N$400,4,FALSE)," ")</f>
        <v>90</v>
      </c>
      <c r="BM199" s="1">
        <f>수강생명단!$C195</f>
        <v>34568</v>
      </c>
      <c r="BN199" s="1" t="str">
        <f>수강생명단!D195</f>
        <v>이주성</v>
      </c>
      <c r="BO199" s="1">
        <f>IFERROR(IF(VLOOKUP($BM199,'3주차'!$P$5:$S$406,3,FALSE)="","",VLOOKUP($BM199,'3주차'!$P$5:$S$406,3,FALSE)),"")</f>
        <v>90</v>
      </c>
      <c r="BP199" s="1">
        <f>IFERROR(VLOOKUP($BM199,'3주차'!$P$5:$S$400,4,FALSE)," ")</f>
        <v>100</v>
      </c>
      <c r="BR199" s="1">
        <f>수강생명단!$C195</f>
        <v>34568</v>
      </c>
      <c r="BS199" s="1">
        <f>수강생명단!C195</f>
        <v>34568</v>
      </c>
      <c r="BT199" s="1">
        <f>IFERROR(IF(VLOOKUP($BS199,'3주차'!$V$5:$X$406,3,FALSE)="","",VLOOKUP($BS199,'3주차'!$V$5:$X$406,3,FALSE)),"")</f>
        <v>96</v>
      </c>
      <c r="BW199" s="1">
        <f>수강생명단!$C195</f>
        <v>34568</v>
      </c>
      <c r="BX199" s="1" t="str">
        <f>수강생명단!D195</f>
        <v>이주성</v>
      </c>
      <c r="BY199" s="1">
        <f>IFERROR(IF(VLOOKUP($A199,'4주차'!$A$5:$D$406,3,FALSE)="","",VLOOKUP($A199,'4주차'!$A$5:$D$406,3,FALSE)),"")</f>
        <v>80</v>
      </c>
      <c r="BZ199" s="1">
        <f>IFERROR(VLOOKUP($Z199,'4주차'!$A$5:$D$400,4,FALSE)," ")</f>
        <v>70</v>
      </c>
      <c r="CB199" s="1">
        <f>수강생명단!$C195</f>
        <v>34568</v>
      </c>
      <c r="CC199" s="1" t="str">
        <f>수강생명단!D195</f>
        <v>이주성</v>
      </c>
      <c r="CD199" s="1">
        <f>IFERROR(IF(VLOOKUP($BC199,'4주차'!$F$5:$I$406,3,FALSE)="","",VLOOKUP($F199,'4주차'!$F$5:$I$406,3,FALSE)),"")</f>
        <v>90</v>
      </c>
      <c r="CE199" s="1">
        <f>IFERROR(VLOOKUP($BC199,'4주차'!$F$5:$I$400,4,FALSE)," ")</f>
        <v>100</v>
      </c>
      <c r="CG199" s="1">
        <f>수강생명단!$C195</f>
        <v>34568</v>
      </c>
      <c r="CH199" s="1" t="str">
        <f>수강생명단!D195</f>
        <v>이주성</v>
      </c>
      <c r="CI199" s="1">
        <f>IFERROR(IF(VLOOKUP($BH199,'4주차'!$K$5:$N$406,3,FALSE)="","",VLOOKUP($AJ199,'4주차'!$K$5:$WU$406,3,FALSE)),"")</f>
        <v>85</v>
      </c>
      <c r="CJ199" s="1">
        <f>IFERROR(VLOOKUP($BH199,'4주차'!$K$5:$N$400,4,FALSE)," ")</f>
        <v>100</v>
      </c>
      <c r="CL199" s="1">
        <f>수강생명단!$C195</f>
        <v>34568</v>
      </c>
      <c r="CM199" s="1" t="str">
        <f>수강생명단!D195</f>
        <v>이주성</v>
      </c>
      <c r="CN199" s="1">
        <f>IFERROR(IF(VLOOKUP($BM199,'4주차'!$P$5:$S$406,3,FALSE)="","",VLOOKUP($BM199,'4주차'!$P$5:$S$406,3,FALSE)),"")</f>
        <v>80</v>
      </c>
      <c r="CO199" s="1">
        <f>IFERROR(VLOOKUP($BM199,'4주차'!$P$5:$S$400,4,FALSE)," ")</f>
        <v>80</v>
      </c>
      <c r="CQ199" s="1">
        <f>수강생명단!$C195</f>
        <v>34568</v>
      </c>
      <c r="CR199" s="1">
        <f>수강생명단!C195</f>
        <v>34568</v>
      </c>
      <c r="CS199" s="1">
        <f>IFERROR(IF(VLOOKUP($BS199,'4주차'!$V$5:$X$406,3,FALSE)="","",VLOOKUP($BS199,'4주차'!$V$5:$X$406,3,FALSE)),"")</f>
        <v>96</v>
      </c>
      <c r="CV199" s="1">
        <v>192</v>
      </c>
      <c r="CW199" s="1" t="str">
        <f>수강생명단!D195</f>
        <v>이주성</v>
      </c>
      <c r="CX199" s="1">
        <f>IFERROR(VLOOKUP($BX199,'5주차'!$B$5:$D$400,2,FALSE),"불참")</f>
        <v>85</v>
      </c>
      <c r="CY199" s="1">
        <f>IFERROR(VLOOKUP($AY199,'5주차'!$B$5:$D$400,3,FALSE),"불참")</f>
        <v>90</v>
      </c>
      <c r="DA199" s="1">
        <v>192</v>
      </c>
      <c r="DB199" s="1" t="str">
        <f>수강생명단!D195</f>
        <v>이주성</v>
      </c>
      <c r="DC199" s="1" t="str">
        <f>IFERROR(VLOOKUP($CC199,'5주차'!$G$5:$I$400,2,FALSE),"불참")</f>
        <v>불참</v>
      </c>
      <c r="DD199" s="1" t="str">
        <f>IFERROR(VLOOKUP($CC199,'5주차'!$G$5:$I$400,3,FALSE),"불참")</f>
        <v>불참</v>
      </c>
      <c r="DF199" s="1">
        <v>192</v>
      </c>
      <c r="DG199" s="1" t="str">
        <f>수강생명단!D195</f>
        <v>이주성</v>
      </c>
      <c r="DH199" s="1" t="str">
        <f>IFERROR(VLOOKUP($CH199,'5주차'!$V$5:$X$400,2,FALSE),"불참")</f>
        <v>불참</v>
      </c>
      <c r="DI199" s="1" t="str">
        <f>IFERROR(VLOOKUP($BI199,'5주차'!$V$5:$X$400,3,FALSE),"불참")</f>
        <v>불참</v>
      </c>
      <c r="DK199" s="1">
        <v>192</v>
      </c>
      <c r="DL199" s="1" t="str">
        <f>수강생명단!D195</f>
        <v>이주성</v>
      </c>
      <c r="DM199" s="1" t="str">
        <f>IFERROR(VLOOKUP($CM199,'5주차'!$AA$5:$AC$400,2,FALSE),"불참")</f>
        <v>불참</v>
      </c>
      <c r="DN199" s="1" t="str">
        <f>IFERROR(VLOOKUP($CM199,'5주차'!$AA$5:$AC$400,3,FALSE),"불참")</f>
        <v>불참</v>
      </c>
      <c r="DP199" s="1">
        <v>192</v>
      </c>
      <c r="DQ199" s="1" t="str">
        <f>수강생명단!D195</f>
        <v>이주성</v>
      </c>
      <c r="DR199" s="1" t="str">
        <f>IFERROR(VLOOKUP(#REF!,'5주차'!$AF$5:$AH$400,2,FALSE),"불참")</f>
        <v>불참</v>
      </c>
      <c r="DS199" s="1" t="str">
        <f>IFERROR(VLOOKUP(#REF!,'5주차'!$AF$5:$AH$400,3,FALSE),"불참")</f>
        <v>불참</v>
      </c>
      <c r="DU199" s="1">
        <v>192</v>
      </c>
      <c r="DV199" s="1">
        <f>수강생명단!C195</f>
        <v>34568</v>
      </c>
      <c r="DW199" s="1" t="str">
        <f>IFERROR(VLOOKUP($DV199,'5주차'!$AK$5:$AL$400,2,FALSE),"불참")</f>
        <v>불참</v>
      </c>
      <c r="DX199" s="1" t="str">
        <f>IFERROR(VLOOKUP($DV199,'5주차'!$AK$5:$AL$400,2,FALSE),"불참")</f>
        <v>불참</v>
      </c>
    </row>
    <row r="200" spans="1:128" ht="21.95" customHeight="1" x14ac:dyDescent="0.15">
      <c r="A200" s="1">
        <f>수강생명단!$C196</f>
        <v>49853</v>
      </c>
      <c r="B200" s="1" t="str">
        <f>수강생명단!D196</f>
        <v>이준섭</v>
      </c>
      <c r="C200" s="1">
        <f>IFERROR(IF(VLOOKUP($A200,'1주차'!$A$5:$D$393,3,FALSE)="","",VLOOKUP($A200,'1주차'!$A$5:$D$393,3,FALSE)),"")</f>
        <v>70</v>
      </c>
      <c r="D200" s="1" t="str">
        <f>IFERROR(IF(VLOOKUP($Q200,'1주차'!$A$5:$D$393,4,FALSE)="","",VLOOKUP($B200,'1주차'!$Q$5:$S$393,3,FALSE)),"")</f>
        <v/>
      </c>
      <c r="F200" s="1">
        <f>수강생명단!C196</f>
        <v>49853</v>
      </c>
      <c r="G200" s="1" t="str">
        <f>수강생명단!D196</f>
        <v>이준섭</v>
      </c>
      <c r="H200" s="1">
        <f>IFERROR(IF(VLOOKUP($F200,'1주차'!$F$5:$I$393,3,FALSE)="","",VLOOKUP($F200,'1주차'!$F$5:$I$393,3,FALSE)),"")</f>
        <v>70</v>
      </c>
      <c r="I200" s="1" t="str">
        <f>IFERROR(IF(VLOOKUP($Q200,'1주차'!$F$5:$I$393,3,FALSE)="","",VLOOKUP($B200,'1주차'!$Q$5:$S$393,3,FALSE)),"")</f>
        <v/>
      </c>
      <c r="K200" s="1">
        <f>수강생명단!C196</f>
        <v>49853</v>
      </c>
      <c r="L200" s="1" t="str">
        <f>수강생명단!D196</f>
        <v>이준섭</v>
      </c>
      <c r="M200" s="1">
        <f>IFERROR(IF(VLOOKUP($K200,'1주차'!$K$5:$N$393,3,FALSE)="","",VLOOKUP($K200,'1주차'!$K$5:$N$393,3,FALSE)),"")</f>
        <v>70</v>
      </c>
      <c r="N200" s="1" t="str">
        <f>IFERROR(IF(VLOOKUP($Q200,'1주차'!$N$5:$KQ$393,3,FALSE)="","",VLOOKUP($B200,'1주차'!$Q$5:$S$393,3,FALSE)),"")</f>
        <v/>
      </c>
      <c r="P200" s="1">
        <f>수강생명단!C196</f>
        <v>49853</v>
      </c>
      <c r="Q200" s="1" t="str">
        <f>수강생명단!D196</f>
        <v>이준섭</v>
      </c>
      <c r="R200" s="1">
        <f>IFERROR(IF(VLOOKUP($P200,'1주차'!$P$5:$S$393,3,FALSE)="","",VLOOKUP($P200,'1주차'!$P$5:$S$393,3,FALSE)),"")</f>
        <v>60</v>
      </c>
      <c r="S200" s="1">
        <f>IFERROR(IF(VLOOKUP($P200,'1주차'!$P$5:$S$393,4,FALSE)="","",VLOOKUP($P200,'1주차'!$P$5:$S$393,4,FALSE)),"")</f>
        <v>60</v>
      </c>
      <c r="U200" s="1">
        <f>수강생명단!C196</f>
        <v>49853</v>
      </c>
      <c r="V200" s="1" t="str">
        <f>수강생명단!D196</f>
        <v>이준섭</v>
      </c>
      <c r="Z200" s="1">
        <f>수강생명단!$C196</f>
        <v>49853</v>
      </c>
      <c r="AA200" s="1" t="str">
        <f>수강생명단!D196</f>
        <v>이준섭</v>
      </c>
      <c r="AB200" s="1">
        <f>IFERROR(IF(VLOOKUP($A200,'2주차'!$A$5:$D$406,3,FALSE)="","",VLOOKUP($A200,'2주차'!$A$5:$D$406,3,FALSE)),"")</f>
        <v>80</v>
      </c>
      <c r="AC200" s="1">
        <f>IFERROR(VLOOKUP($Z200,'2주차'!$A$5:$D$400,4,FALSE)," ")</f>
        <v>70</v>
      </c>
      <c r="AE200" s="1">
        <f>수강생명단!$C196</f>
        <v>49853</v>
      </c>
      <c r="AF200" s="1" t="str">
        <f>수강생명단!D196</f>
        <v>이준섭</v>
      </c>
      <c r="AG200" s="1">
        <f>IFERROR(IF(VLOOKUP($AE200,'2주차'!$F$5:$I$406,3,FALSE)="","",VLOOKUP($F200,'2주차'!$F$5:$I$406,3,FALSE)),"")</f>
        <v>75</v>
      </c>
      <c r="AH200" s="1">
        <f>IFERROR(VLOOKUP($AE200,'2주차'!$F$5:$I$400,4,FALSE)," ")</f>
        <v>80</v>
      </c>
      <c r="AJ200" s="1">
        <f>수강생명단!$C196</f>
        <v>49853</v>
      </c>
      <c r="AK200" s="1" t="str">
        <f>수강생명단!D196</f>
        <v>이준섭</v>
      </c>
      <c r="AL200" s="1">
        <f>IFERROR(IF(VLOOKUP($AJ200,'2주차'!$U$5:$X$406,3,FALSE)="","",VLOOKUP($F200,'2주차'!$U$5:$X$406,3,FALSE)),"")</f>
        <v>50</v>
      </c>
      <c r="AM200" s="1">
        <f>IFERROR(VLOOKUP($AJ200,'2주차'!$U$5:$X$400,4,FALSE)," ")</f>
        <v>40</v>
      </c>
      <c r="AO200" s="1">
        <f>수강생명단!$C196</f>
        <v>49853</v>
      </c>
      <c r="AP200" s="1" t="str">
        <f>수강생명단!D196</f>
        <v>이준섭</v>
      </c>
      <c r="AQ200" s="1">
        <f>IFERROR(IF(VLOOKUP($AO200,'2주차'!$Z$5:$AC$406,3,FALSE)="","",VLOOKUP($AO200,'2주차'!$Z$5:$AC$406,3,FALSE)),"")</f>
        <v>40</v>
      </c>
      <c r="AR200" s="1">
        <f>IFERROR(VLOOKUP($AO200,'2주차'!$Z$5:$AC$400,4,FALSE)," ")</f>
        <v>40</v>
      </c>
      <c r="AT200" s="1">
        <f>수강생명단!$C196</f>
        <v>49853</v>
      </c>
      <c r="AU200" s="1">
        <f>수강생명단!C196</f>
        <v>49853</v>
      </c>
      <c r="AV200" s="1">
        <f>IFERROR(IF(VLOOKUP($AU200,'2주차'!$AF$5:$AI$406,3,FALSE)="","",VLOOKUP($AU200,'2주차'!$AF$5:$AI$406,3,FALSE)),"")</f>
        <v>77</v>
      </c>
      <c r="AX200" s="1">
        <f>수강생명단!$C196</f>
        <v>49853</v>
      </c>
      <c r="AY200" s="1" t="str">
        <f>수강생명단!D196</f>
        <v>이준섭</v>
      </c>
      <c r="AZ200" s="1">
        <f>IFERROR(IF(VLOOKUP($A200,'3주차'!$A$5:$D$406,3,FALSE)="","",VLOOKUP($A200,'3주차'!$A$5:$D$406,3,FALSE)),"")</f>
        <v>60</v>
      </c>
      <c r="BA200" s="1">
        <f>IFERROR(VLOOKUP($Z200,'3주차'!$A$5:$D$400,4,FALSE)," ")</f>
        <v>90</v>
      </c>
      <c r="BC200" s="1">
        <f>수강생명단!$C196</f>
        <v>49853</v>
      </c>
      <c r="BD200" s="1" t="str">
        <f>수강생명단!D196</f>
        <v>이준섭</v>
      </c>
      <c r="BE200" s="1">
        <f>IFERROR(IF(VLOOKUP($BC200,'3주차'!$F$5:$I$406,3,FALSE)="","",VLOOKUP($F200,'3주차'!$F$5:$I$406,3,FALSE)),"")</f>
        <v>45</v>
      </c>
      <c r="BF200" s="1">
        <f>IFERROR(VLOOKUP($BC200,'3주차'!$F$5:$I$400,4,FALSE)," ")</f>
        <v>50</v>
      </c>
      <c r="BH200" s="1">
        <f>수강생명단!$C196</f>
        <v>49853</v>
      </c>
      <c r="BI200" s="1" t="str">
        <f>수강생명단!D196</f>
        <v>이준섭</v>
      </c>
      <c r="BJ200" s="1">
        <f>IFERROR(IF(VLOOKUP($BH200,'3주차'!$K$5:$N$406,3,FALSE)="","",VLOOKUP($AJ200,'3주차'!$K$5:$XN$406,3,FALSE)),"")</f>
        <v>45</v>
      </c>
      <c r="BK200" s="1">
        <f>IFERROR(VLOOKUP($BH200,'3주차'!$K$5:$N$400,4,FALSE)," ")</f>
        <v>60</v>
      </c>
      <c r="BM200" s="1">
        <f>수강생명단!$C196</f>
        <v>49853</v>
      </c>
      <c r="BN200" s="1" t="str">
        <f>수강생명단!D196</f>
        <v>이준섭</v>
      </c>
      <c r="BO200" s="1">
        <f>IFERROR(IF(VLOOKUP($BM200,'3주차'!$P$5:$S$406,3,FALSE)="","",VLOOKUP($BM200,'3주차'!$P$5:$S$406,3,FALSE)),"")</f>
        <v>30</v>
      </c>
      <c r="BP200" s="1">
        <f>IFERROR(VLOOKUP($BM200,'3주차'!$P$5:$S$400,4,FALSE)," ")</f>
        <v>90</v>
      </c>
      <c r="BR200" s="1">
        <f>수강생명단!$C196</f>
        <v>49853</v>
      </c>
      <c r="BS200" s="1">
        <f>수강생명단!C196</f>
        <v>49853</v>
      </c>
      <c r="BT200" s="1">
        <f>IFERROR(IF(VLOOKUP($BS200,'3주차'!$V$5:$X$406,3,FALSE)="","",VLOOKUP($BS200,'3주차'!$V$5:$X$406,3,FALSE)),"")</f>
        <v>84</v>
      </c>
      <c r="BW200" s="1">
        <f>수강생명단!$C196</f>
        <v>49853</v>
      </c>
      <c r="BX200" s="1" t="str">
        <f>수강생명단!D196</f>
        <v>이준섭</v>
      </c>
      <c r="BY200" s="1">
        <f>IFERROR(IF(VLOOKUP($A200,'4주차'!$A$5:$D$406,3,FALSE)="","",VLOOKUP($A200,'4주차'!$A$5:$D$406,3,FALSE)),"")</f>
        <v>80</v>
      </c>
      <c r="BZ200" s="1">
        <f>IFERROR(VLOOKUP($Z200,'4주차'!$A$5:$D$400,4,FALSE)," ")</f>
        <v>40</v>
      </c>
      <c r="CB200" s="1">
        <f>수강생명단!$C196</f>
        <v>49853</v>
      </c>
      <c r="CC200" s="1" t="str">
        <f>수강생명단!D196</f>
        <v>이준섭</v>
      </c>
      <c r="CD200" s="1">
        <f>IFERROR(IF(VLOOKUP($BC200,'4주차'!$F$5:$I$406,3,FALSE)="","",VLOOKUP($F200,'4주차'!$F$5:$I$406,3,FALSE)),"")</f>
        <v>25</v>
      </c>
      <c r="CE200" s="1">
        <f>IFERROR(VLOOKUP($BC200,'4주차'!$F$5:$I$400,4,FALSE)," ")</f>
        <v>70</v>
      </c>
      <c r="CG200" s="1">
        <f>수강생명단!$C196</f>
        <v>49853</v>
      </c>
      <c r="CH200" s="1" t="str">
        <f>수강생명단!D196</f>
        <v>이준섭</v>
      </c>
      <c r="CI200" s="1">
        <f>IFERROR(IF(VLOOKUP($BH200,'4주차'!$K$5:$N$406,3,FALSE)="","",VLOOKUP($AJ200,'4주차'!$K$5:$WU$406,3,FALSE)),"")</f>
        <v>40</v>
      </c>
      <c r="CJ200" s="1">
        <f>IFERROR(VLOOKUP($BH200,'4주차'!$K$5:$N$400,4,FALSE)," ")</f>
        <v>60</v>
      </c>
      <c r="CL200" s="1">
        <f>수강생명단!$C196</f>
        <v>49853</v>
      </c>
      <c r="CM200" s="1" t="str">
        <f>수강생명단!D196</f>
        <v>이준섭</v>
      </c>
      <c r="CN200" s="1">
        <f>IFERROR(IF(VLOOKUP($BM200,'4주차'!$P$5:$S$406,3,FALSE)="","",VLOOKUP($BM200,'4주차'!$P$5:$S$406,3,FALSE)),"")</f>
        <v>50</v>
      </c>
      <c r="CO200" s="1">
        <f>IFERROR(VLOOKUP($BM200,'4주차'!$P$5:$S$400,4,FALSE)," ")</f>
        <v>60</v>
      </c>
      <c r="CQ200" s="1">
        <f>수강생명단!$C196</f>
        <v>49853</v>
      </c>
      <c r="CR200" s="1">
        <f>수강생명단!C196</f>
        <v>49853</v>
      </c>
      <c r="CS200" s="1">
        <f>IFERROR(IF(VLOOKUP($BS200,'4주차'!$V$5:$X$406,3,FALSE)="","",VLOOKUP($BS200,'4주차'!$V$5:$X$406,3,FALSE)),"")</f>
        <v>63</v>
      </c>
      <c r="CV200" s="1">
        <v>193</v>
      </c>
      <c r="CW200" s="1" t="str">
        <f>수강생명단!D196</f>
        <v>이준섭</v>
      </c>
      <c r="CX200" s="1">
        <f>IFERROR(VLOOKUP($BX200,'5주차'!$B$5:$D$400,2,FALSE),"불참")</f>
        <v>60</v>
      </c>
      <c r="CY200" s="1">
        <f>IFERROR(VLOOKUP($AY200,'5주차'!$B$5:$D$400,3,FALSE),"불참")</f>
        <v>30</v>
      </c>
      <c r="DA200" s="1">
        <v>193</v>
      </c>
      <c r="DB200" s="1" t="str">
        <f>수강생명단!D196</f>
        <v>이준섭</v>
      </c>
      <c r="DC200" s="1" t="str">
        <f>IFERROR(VLOOKUP($CC200,'5주차'!$G$5:$I$400,2,FALSE),"불참")</f>
        <v>불참</v>
      </c>
      <c r="DD200" s="1" t="str">
        <f>IFERROR(VLOOKUP($CC200,'5주차'!$G$5:$I$400,3,FALSE),"불참")</f>
        <v>불참</v>
      </c>
      <c r="DF200" s="1">
        <v>193</v>
      </c>
      <c r="DG200" s="1" t="str">
        <f>수강생명단!D196</f>
        <v>이준섭</v>
      </c>
      <c r="DH200" s="1" t="str">
        <f>IFERROR(VLOOKUP($CH200,'5주차'!$V$5:$X$400,2,FALSE),"불참")</f>
        <v>불참</v>
      </c>
      <c r="DI200" s="1" t="str">
        <f>IFERROR(VLOOKUP($BI200,'5주차'!$V$5:$X$400,3,FALSE),"불참")</f>
        <v>불참</v>
      </c>
      <c r="DK200" s="1">
        <v>193</v>
      </c>
      <c r="DL200" s="1" t="str">
        <f>수강생명단!D196</f>
        <v>이준섭</v>
      </c>
      <c r="DM200" s="1" t="str">
        <f>IFERROR(VLOOKUP($CM200,'5주차'!$AA$5:$AC$400,2,FALSE),"불참")</f>
        <v>불참</v>
      </c>
      <c r="DN200" s="1" t="str">
        <f>IFERROR(VLOOKUP($CM200,'5주차'!$AA$5:$AC$400,3,FALSE),"불참")</f>
        <v>불참</v>
      </c>
      <c r="DP200" s="1">
        <v>193</v>
      </c>
      <c r="DQ200" s="1" t="str">
        <f>수강생명단!D196</f>
        <v>이준섭</v>
      </c>
      <c r="DR200" s="1" t="str">
        <f>IFERROR(VLOOKUP(#REF!,'5주차'!$AF$5:$AH$400,2,FALSE),"불참")</f>
        <v>불참</v>
      </c>
      <c r="DS200" s="1" t="str">
        <f>IFERROR(VLOOKUP(#REF!,'5주차'!$AF$5:$AH$400,3,FALSE),"불참")</f>
        <v>불참</v>
      </c>
      <c r="DU200" s="1">
        <v>193</v>
      </c>
      <c r="DV200" s="1">
        <f>수강생명단!C196</f>
        <v>49853</v>
      </c>
      <c r="DW200" s="1" t="str">
        <f>IFERROR(VLOOKUP($DV200,'5주차'!$AK$5:$AL$400,2,FALSE),"불참")</f>
        <v>불참</v>
      </c>
      <c r="DX200" s="1" t="str">
        <f>IFERROR(VLOOKUP($DV200,'5주차'!$AK$5:$AL$400,2,FALSE),"불참")</f>
        <v>불참</v>
      </c>
    </row>
    <row r="201" spans="1:128" ht="21.95" customHeight="1" x14ac:dyDescent="0.15">
      <c r="A201" s="1">
        <f>수강생명단!$C197</f>
        <v>26718</v>
      </c>
      <c r="B201" s="1" t="str">
        <f>수강생명단!D197</f>
        <v>이지훈</v>
      </c>
      <c r="C201" s="1" t="str">
        <f>IFERROR(IF(VLOOKUP($A201,'1주차'!$A$5:$D$393,3,FALSE)="","",VLOOKUP($A201,'1주차'!$A$5:$D$393,3,FALSE)),"")</f>
        <v/>
      </c>
      <c r="D201" s="1" t="str">
        <f>IFERROR(IF(VLOOKUP($Q201,'1주차'!$A$5:$D$393,4,FALSE)="","",VLOOKUP($B201,'1주차'!$Q$5:$S$393,3,FALSE)),"")</f>
        <v/>
      </c>
      <c r="F201" s="1">
        <f>수강생명단!C197</f>
        <v>26718</v>
      </c>
      <c r="G201" s="1" t="str">
        <f>수강생명단!D197</f>
        <v>이지훈</v>
      </c>
      <c r="H201" s="1">
        <f>IFERROR(IF(VLOOKUP($F201,'1주차'!$F$5:$I$393,3,FALSE)="","",VLOOKUP($F201,'1주차'!$F$5:$I$393,3,FALSE)),"")</f>
        <v>35</v>
      </c>
      <c r="I201" s="1" t="str">
        <f>IFERROR(IF(VLOOKUP($Q201,'1주차'!$F$5:$I$393,3,FALSE)="","",VLOOKUP($B201,'1주차'!$Q$5:$S$393,3,FALSE)),"")</f>
        <v/>
      </c>
      <c r="K201" s="1">
        <f>수강생명단!C197</f>
        <v>26718</v>
      </c>
      <c r="L201" s="1" t="str">
        <f>수강생명단!D197</f>
        <v>이지훈</v>
      </c>
      <c r="M201" s="1">
        <f>IFERROR(IF(VLOOKUP($K201,'1주차'!$K$5:$N$393,3,FALSE)="","",VLOOKUP($K201,'1주차'!$K$5:$N$393,3,FALSE)),"")</f>
        <v>40</v>
      </c>
      <c r="N201" s="1" t="str">
        <f>IFERROR(IF(VLOOKUP($Q201,'1주차'!$N$5:$KQ$393,3,FALSE)="","",VLOOKUP($B201,'1주차'!$Q$5:$S$393,3,FALSE)),"")</f>
        <v/>
      </c>
      <c r="P201" s="1">
        <f>수강생명단!C197</f>
        <v>26718</v>
      </c>
      <c r="Q201" s="1" t="str">
        <f>수강생명단!D197</f>
        <v>이지훈</v>
      </c>
      <c r="R201" s="1">
        <f>IFERROR(IF(VLOOKUP($P201,'1주차'!$P$5:$S$393,3,FALSE)="","",VLOOKUP($P201,'1주차'!$P$5:$S$393,3,FALSE)),"")</f>
        <v>35</v>
      </c>
      <c r="S201" s="1">
        <f>IFERROR(IF(VLOOKUP($P201,'1주차'!$P$5:$S$393,4,FALSE)="","",VLOOKUP($P201,'1주차'!$P$5:$S$393,4,FALSE)),"")</f>
        <v>50</v>
      </c>
      <c r="U201" s="1">
        <f>수강생명단!C197</f>
        <v>26718</v>
      </c>
      <c r="V201" s="1" t="str">
        <f>수강생명단!D197</f>
        <v>이지훈</v>
      </c>
      <c r="Z201" s="1">
        <f>수강생명단!$C197</f>
        <v>26718</v>
      </c>
      <c r="AA201" s="1" t="str">
        <f>수강생명단!D197</f>
        <v>이지훈</v>
      </c>
      <c r="AB201" s="1">
        <f>IFERROR(IF(VLOOKUP($A201,'2주차'!$A$5:$D$406,3,FALSE)="","",VLOOKUP($A201,'2주차'!$A$5:$D$406,3,FALSE)),"")</f>
        <v>25</v>
      </c>
      <c r="AC201" s="1">
        <f>IFERROR(VLOOKUP($Z201,'2주차'!$A$5:$D$400,4,FALSE)," ")</f>
        <v>50</v>
      </c>
      <c r="AE201" s="1">
        <f>수강생명단!$C197</f>
        <v>26718</v>
      </c>
      <c r="AF201" s="1" t="str">
        <f>수강생명단!D197</f>
        <v>이지훈</v>
      </c>
      <c r="AG201" s="1">
        <f>IFERROR(IF(VLOOKUP($AE201,'2주차'!$F$5:$I$406,3,FALSE)="","",VLOOKUP($F201,'2주차'!$F$5:$I$406,3,FALSE)),"")</f>
        <v>35</v>
      </c>
      <c r="AH201" s="1">
        <f>IFERROR(VLOOKUP($AE201,'2주차'!$F$5:$I$400,4,FALSE)," ")</f>
        <v>40</v>
      </c>
      <c r="AJ201" s="1">
        <f>수강생명단!$C197</f>
        <v>26718</v>
      </c>
      <c r="AK201" s="1" t="str">
        <f>수강생명단!D197</f>
        <v>이지훈</v>
      </c>
      <c r="AL201" s="1">
        <f>IFERROR(IF(VLOOKUP($AJ201,'2주차'!$U$5:$X$406,3,FALSE)="","",VLOOKUP($F201,'2주차'!$U$5:$X$406,3,FALSE)),"")</f>
        <v>25</v>
      </c>
      <c r="AM201" s="1">
        <f>IFERROR(VLOOKUP($AJ201,'2주차'!$U$5:$X$400,4,FALSE)," ")</f>
        <v>30</v>
      </c>
      <c r="AO201" s="1">
        <f>수강생명단!$C197</f>
        <v>26718</v>
      </c>
      <c r="AP201" s="1" t="str">
        <f>수강생명단!D197</f>
        <v>이지훈</v>
      </c>
      <c r="AQ201" s="1">
        <f>IFERROR(IF(VLOOKUP($AO201,'2주차'!$Z$5:$AC$406,3,FALSE)="","",VLOOKUP($AO201,'2주차'!$Z$5:$AC$406,3,FALSE)),"")</f>
        <v>20</v>
      </c>
      <c r="AR201" s="1">
        <f>IFERROR(VLOOKUP($AO201,'2주차'!$Z$5:$AC$400,4,FALSE)," ")</f>
        <v>40</v>
      </c>
      <c r="AT201" s="1">
        <f>수강생명단!$C197</f>
        <v>26718</v>
      </c>
      <c r="AU201" s="1">
        <f>수강생명단!C197</f>
        <v>26718</v>
      </c>
      <c r="AV201" s="1">
        <f>IFERROR(IF(VLOOKUP($AU201,'2주차'!$AF$5:$AI$406,3,FALSE)="","",VLOOKUP($AU201,'2주차'!$AF$5:$AI$406,3,FALSE)),"")</f>
        <v>57</v>
      </c>
      <c r="AX201" s="1">
        <f>수강생명단!$C197</f>
        <v>26718</v>
      </c>
      <c r="AY201" s="1" t="str">
        <f>수강생명단!D197</f>
        <v>이지훈</v>
      </c>
      <c r="AZ201" s="1">
        <f>IFERROR(IF(VLOOKUP($A201,'3주차'!$A$5:$D$406,3,FALSE)="","",VLOOKUP($A201,'3주차'!$A$5:$D$406,3,FALSE)),"")</f>
        <v>35</v>
      </c>
      <c r="BA201" s="1">
        <f>IFERROR(VLOOKUP($Z201,'3주차'!$A$5:$D$400,4,FALSE)," ")</f>
        <v>50</v>
      </c>
      <c r="BC201" s="1">
        <f>수강생명단!$C197</f>
        <v>26718</v>
      </c>
      <c r="BD201" s="1" t="str">
        <f>수강생명단!D197</f>
        <v>이지훈</v>
      </c>
      <c r="BE201" s="1">
        <f>IFERROR(IF(VLOOKUP($BC201,'3주차'!$F$5:$I$406,3,FALSE)="","",VLOOKUP($F201,'3주차'!$F$5:$I$406,3,FALSE)),"")</f>
        <v>30</v>
      </c>
      <c r="BF201" s="1">
        <f>IFERROR(VLOOKUP($BC201,'3주차'!$F$5:$I$400,4,FALSE)," ")</f>
        <v>60</v>
      </c>
      <c r="BH201" s="1">
        <f>수강생명단!$C197</f>
        <v>26718</v>
      </c>
      <c r="BI201" s="1" t="str">
        <f>수강생명단!D197</f>
        <v>이지훈</v>
      </c>
      <c r="BJ201" s="1">
        <f>IFERROR(IF(VLOOKUP($BH201,'3주차'!$K$5:$N$406,3,FALSE)="","",VLOOKUP($AJ201,'3주차'!$K$5:$XN$406,3,FALSE)),"")</f>
        <v>40</v>
      </c>
      <c r="BK201" s="1">
        <f>IFERROR(VLOOKUP($BH201,'3주차'!$K$5:$N$400,4,FALSE)," ")</f>
        <v>50</v>
      </c>
      <c r="BM201" s="1">
        <f>수강생명단!$C197</f>
        <v>26718</v>
      </c>
      <c r="BN201" s="1" t="str">
        <f>수강생명단!D197</f>
        <v>이지훈</v>
      </c>
      <c r="BO201" s="1">
        <f>IFERROR(IF(VLOOKUP($BM201,'3주차'!$P$5:$S$406,3,FALSE)="","",VLOOKUP($BM201,'3주차'!$P$5:$S$406,3,FALSE)),"")</f>
        <v>25</v>
      </c>
      <c r="BP201" s="1">
        <f>IFERROR(VLOOKUP($BM201,'3주차'!$P$5:$S$400,4,FALSE)," ")</f>
        <v>70</v>
      </c>
      <c r="BR201" s="1">
        <f>수강생명단!$C197</f>
        <v>26718</v>
      </c>
      <c r="BS201" s="1">
        <f>수강생명단!C197</f>
        <v>26718</v>
      </c>
      <c r="BT201" s="1">
        <f>IFERROR(IF(VLOOKUP($BS201,'3주차'!$V$5:$X$406,3,FALSE)="","",VLOOKUP($BS201,'3주차'!$V$5:$X$406,3,FALSE)),"")</f>
        <v>67</v>
      </c>
      <c r="BW201" s="1">
        <f>수강생명단!$C197</f>
        <v>26718</v>
      </c>
      <c r="BX201" s="1" t="str">
        <f>수강생명단!D197</f>
        <v>이지훈</v>
      </c>
      <c r="BY201" s="1">
        <f>IFERROR(IF(VLOOKUP($A201,'4주차'!$A$5:$D$406,3,FALSE)="","",VLOOKUP($A201,'4주차'!$A$5:$D$406,3,FALSE)),"")</f>
        <v>20</v>
      </c>
      <c r="BZ201" s="1">
        <f>IFERROR(VLOOKUP($Z201,'4주차'!$A$5:$D$400,4,FALSE)," ")</f>
        <v>60</v>
      </c>
      <c r="CB201" s="1">
        <f>수강생명단!$C197</f>
        <v>26718</v>
      </c>
      <c r="CC201" s="1" t="str">
        <f>수강생명단!D197</f>
        <v>이지훈</v>
      </c>
      <c r="CD201" s="1">
        <f>IFERROR(IF(VLOOKUP($BC201,'4주차'!$F$5:$I$406,3,FALSE)="","",VLOOKUP($F201,'4주차'!$F$5:$I$406,3,FALSE)),"")</f>
        <v>20</v>
      </c>
      <c r="CE201" s="1">
        <f>IFERROR(VLOOKUP($BC201,'4주차'!$F$5:$I$400,4,FALSE)," ")</f>
        <v>40</v>
      </c>
      <c r="CG201" s="1">
        <f>수강생명단!$C197</f>
        <v>26718</v>
      </c>
      <c r="CH201" s="1" t="str">
        <f>수강생명단!D197</f>
        <v>이지훈</v>
      </c>
      <c r="CI201" s="1">
        <f>IFERROR(IF(VLOOKUP($BH201,'4주차'!$K$5:$N$406,3,FALSE)="","",VLOOKUP($AJ201,'4주차'!$K$5:$WU$406,3,FALSE)),"")</f>
        <v>45</v>
      </c>
      <c r="CJ201" s="1">
        <f>IFERROR(VLOOKUP($BH201,'4주차'!$K$5:$N$400,4,FALSE)," ")</f>
        <v>40</v>
      </c>
      <c r="CL201" s="1">
        <f>수강생명단!$C197</f>
        <v>26718</v>
      </c>
      <c r="CM201" s="1" t="str">
        <f>수강생명단!D197</f>
        <v>이지훈</v>
      </c>
      <c r="CN201" s="1">
        <f>IFERROR(IF(VLOOKUP($BM201,'4주차'!$P$5:$S$406,3,FALSE)="","",VLOOKUP($BM201,'4주차'!$P$5:$S$406,3,FALSE)),"")</f>
        <v>45</v>
      </c>
      <c r="CO201" s="1">
        <f>IFERROR(VLOOKUP($BM201,'4주차'!$P$5:$S$400,4,FALSE)," ")</f>
        <v>40</v>
      </c>
      <c r="CQ201" s="1">
        <f>수강생명단!$C197</f>
        <v>26718</v>
      </c>
      <c r="CR201" s="1">
        <f>수강생명단!C197</f>
        <v>26718</v>
      </c>
      <c r="CS201" s="1">
        <f>IFERROR(IF(VLOOKUP($BS201,'4주차'!$V$5:$X$406,3,FALSE)="","",VLOOKUP($BS201,'4주차'!$V$5:$X$406,3,FALSE)),"")</f>
        <v>54</v>
      </c>
      <c r="CV201" s="1">
        <v>194</v>
      </c>
      <c r="CW201" s="1" t="str">
        <f>수강생명단!D197</f>
        <v>이지훈</v>
      </c>
      <c r="CX201" s="1">
        <f>IFERROR(VLOOKUP($BX201,'5주차'!$B$5:$D$400,2,FALSE),"불참")</f>
        <v>30</v>
      </c>
      <c r="CY201" s="1">
        <f>IFERROR(VLOOKUP($AY201,'5주차'!$B$5:$D$400,3,FALSE),"불참")</f>
        <v>60</v>
      </c>
      <c r="DA201" s="1">
        <v>194</v>
      </c>
      <c r="DB201" s="1" t="str">
        <f>수강생명단!D197</f>
        <v>이지훈</v>
      </c>
      <c r="DC201" s="1" t="str">
        <f>IFERROR(VLOOKUP($CC201,'5주차'!$G$5:$I$400,2,FALSE),"불참")</f>
        <v>불참</v>
      </c>
      <c r="DD201" s="1" t="str">
        <f>IFERROR(VLOOKUP($CC201,'5주차'!$G$5:$I$400,3,FALSE),"불참")</f>
        <v>불참</v>
      </c>
      <c r="DF201" s="1">
        <v>194</v>
      </c>
      <c r="DG201" s="1" t="str">
        <f>수강생명단!D197</f>
        <v>이지훈</v>
      </c>
      <c r="DH201" s="1" t="str">
        <f>IFERROR(VLOOKUP($CH201,'5주차'!$V$5:$X$400,2,FALSE),"불참")</f>
        <v>불참</v>
      </c>
      <c r="DI201" s="1" t="str">
        <f>IFERROR(VLOOKUP($BI201,'5주차'!$V$5:$X$400,3,FALSE),"불참")</f>
        <v>불참</v>
      </c>
      <c r="DK201" s="1">
        <v>194</v>
      </c>
      <c r="DL201" s="1" t="str">
        <f>수강생명단!D197</f>
        <v>이지훈</v>
      </c>
      <c r="DM201" s="1" t="str">
        <f>IFERROR(VLOOKUP($CM201,'5주차'!$AA$5:$AC$400,2,FALSE),"불참")</f>
        <v>불참</v>
      </c>
      <c r="DN201" s="1" t="str">
        <f>IFERROR(VLOOKUP($CM201,'5주차'!$AA$5:$AC$400,3,FALSE),"불참")</f>
        <v>불참</v>
      </c>
      <c r="DP201" s="1">
        <v>194</v>
      </c>
      <c r="DQ201" s="1" t="str">
        <f>수강생명단!D197</f>
        <v>이지훈</v>
      </c>
      <c r="DR201" s="1" t="str">
        <f>IFERROR(VLOOKUP(#REF!,'5주차'!$AF$5:$AH$400,2,FALSE),"불참")</f>
        <v>불참</v>
      </c>
      <c r="DS201" s="1" t="str">
        <f>IFERROR(VLOOKUP(#REF!,'5주차'!$AF$5:$AH$400,3,FALSE),"불참")</f>
        <v>불참</v>
      </c>
      <c r="DU201" s="1">
        <v>194</v>
      </c>
      <c r="DV201" s="1">
        <f>수강생명단!C197</f>
        <v>26718</v>
      </c>
      <c r="DW201" s="1" t="str">
        <f>IFERROR(VLOOKUP($DV201,'5주차'!$AK$5:$AL$400,2,FALSE),"불참")</f>
        <v>불참</v>
      </c>
      <c r="DX201" s="1" t="str">
        <f>IFERROR(VLOOKUP($DV201,'5주차'!$AK$5:$AL$400,2,FALSE),"불참")</f>
        <v>불참</v>
      </c>
    </row>
    <row r="202" spans="1:128" ht="21.95" customHeight="1" x14ac:dyDescent="0.15">
      <c r="A202" s="1">
        <f>수강생명단!$C198</f>
        <v>41373</v>
      </c>
      <c r="B202" s="1" t="str">
        <f>수강생명단!D198</f>
        <v>이진수</v>
      </c>
      <c r="C202" s="1">
        <f>IFERROR(IF(VLOOKUP($A202,'1주차'!$A$5:$D$393,3,FALSE)="","",VLOOKUP($A202,'1주차'!$A$5:$D$393,3,FALSE)),"")</f>
        <v>70</v>
      </c>
      <c r="D202" s="1" t="str">
        <f>IFERROR(IF(VLOOKUP($Q202,'1주차'!$A$5:$D$393,4,FALSE)="","",VLOOKUP($B202,'1주차'!$Q$5:$S$393,3,FALSE)),"")</f>
        <v/>
      </c>
      <c r="F202" s="1">
        <f>수강생명단!C198</f>
        <v>41373</v>
      </c>
      <c r="G202" s="1" t="str">
        <f>수강생명단!D198</f>
        <v>이진수</v>
      </c>
      <c r="H202" s="1">
        <f>IFERROR(IF(VLOOKUP($F202,'1주차'!$F$5:$I$393,3,FALSE)="","",VLOOKUP($F202,'1주차'!$F$5:$I$393,3,FALSE)),"")</f>
        <v>75</v>
      </c>
      <c r="I202" s="1" t="str">
        <f>IFERROR(IF(VLOOKUP($Q202,'1주차'!$F$5:$I$393,3,FALSE)="","",VLOOKUP($B202,'1주차'!$Q$5:$S$393,3,FALSE)),"")</f>
        <v/>
      </c>
      <c r="K202" s="1">
        <f>수강생명단!C198</f>
        <v>41373</v>
      </c>
      <c r="L202" s="1" t="str">
        <f>수강생명단!D198</f>
        <v>이진수</v>
      </c>
      <c r="M202" s="1">
        <f>IFERROR(IF(VLOOKUP($K202,'1주차'!$K$5:$N$393,3,FALSE)="","",VLOOKUP($K202,'1주차'!$K$5:$N$393,3,FALSE)),"")</f>
        <v>55</v>
      </c>
      <c r="N202" s="1" t="str">
        <f>IFERROR(IF(VLOOKUP($Q202,'1주차'!$N$5:$KQ$393,3,FALSE)="","",VLOOKUP($B202,'1주차'!$Q$5:$S$393,3,FALSE)),"")</f>
        <v/>
      </c>
      <c r="P202" s="1">
        <f>수강생명단!C198</f>
        <v>41373</v>
      </c>
      <c r="Q202" s="1" t="str">
        <f>수강생명단!D198</f>
        <v>이진수</v>
      </c>
      <c r="R202" s="1">
        <f>IFERROR(IF(VLOOKUP($P202,'1주차'!$P$5:$S$393,3,FALSE)="","",VLOOKUP($P202,'1주차'!$P$5:$S$393,3,FALSE)),"")</f>
        <v>65</v>
      </c>
      <c r="S202" s="1">
        <f>IFERROR(IF(VLOOKUP($P202,'1주차'!$P$5:$S$393,4,FALSE)="","",VLOOKUP($P202,'1주차'!$P$5:$S$393,4,FALSE)),"")</f>
        <v>70</v>
      </c>
      <c r="U202" s="1">
        <f>수강생명단!C198</f>
        <v>41373</v>
      </c>
      <c r="V202" s="1" t="str">
        <f>수강생명단!D198</f>
        <v>이진수</v>
      </c>
      <c r="Z202" s="1">
        <f>수강생명단!$C198</f>
        <v>41373</v>
      </c>
      <c r="AA202" s="1" t="str">
        <f>수강생명단!D198</f>
        <v>이진수</v>
      </c>
      <c r="AB202" s="1">
        <f>IFERROR(IF(VLOOKUP($A202,'2주차'!$A$5:$D$406,3,FALSE)="","",VLOOKUP($A202,'2주차'!$A$5:$D$406,3,FALSE)),"")</f>
        <v>60</v>
      </c>
      <c r="AC202" s="1">
        <f>IFERROR(VLOOKUP($Z202,'2주차'!$A$5:$D$400,4,FALSE)," ")</f>
        <v>70</v>
      </c>
      <c r="AE202" s="1">
        <f>수강생명단!$C198</f>
        <v>41373</v>
      </c>
      <c r="AF202" s="1" t="str">
        <f>수강생명단!D198</f>
        <v>이진수</v>
      </c>
      <c r="AG202" s="1">
        <f>IFERROR(IF(VLOOKUP($AE202,'2주차'!$F$5:$I$406,3,FALSE)="","",VLOOKUP($F202,'2주차'!$F$5:$I$406,3,FALSE)),"")</f>
        <v>75</v>
      </c>
      <c r="AH202" s="1">
        <f>IFERROR(VLOOKUP($AE202,'2주차'!$F$5:$I$400,4,FALSE)," ")</f>
        <v>60</v>
      </c>
      <c r="AJ202" s="1">
        <f>수강생명단!$C198</f>
        <v>41373</v>
      </c>
      <c r="AK202" s="1" t="str">
        <f>수강생명단!D198</f>
        <v>이진수</v>
      </c>
      <c r="AL202" s="1">
        <f>IFERROR(IF(VLOOKUP($AJ202,'2주차'!$U$5:$X$406,3,FALSE)="","",VLOOKUP($F202,'2주차'!$U$5:$X$406,3,FALSE)),"")</f>
        <v>55</v>
      </c>
      <c r="AM202" s="1">
        <f>IFERROR(VLOOKUP($AJ202,'2주차'!$U$5:$X$400,4,FALSE)," ")</f>
        <v>60</v>
      </c>
      <c r="AO202" s="1">
        <f>수강생명단!$C198</f>
        <v>41373</v>
      </c>
      <c r="AP202" s="1" t="str">
        <f>수강생명단!D198</f>
        <v>이진수</v>
      </c>
      <c r="AQ202" s="1">
        <f>IFERROR(IF(VLOOKUP($AO202,'2주차'!$Z$5:$AC$406,3,FALSE)="","",VLOOKUP($AO202,'2주차'!$Z$5:$AC$406,3,FALSE)),"")</f>
        <v>55</v>
      </c>
      <c r="AR202" s="1">
        <f>IFERROR(VLOOKUP($AO202,'2주차'!$Z$5:$AC$400,4,FALSE)," ")</f>
        <v>70</v>
      </c>
      <c r="AT202" s="1">
        <f>수강생명단!$C198</f>
        <v>41373</v>
      </c>
      <c r="AU202" s="1">
        <f>수강생명단!C198</f>
        <v>41373</v>
      </c>
      <c r="AV202" s="1">
        <f>IFERROR(IF(VLOOKUP($AU202,'2주차'!$AF$5:$AI$406,3,FALSE)="","",VLOOKUP($AU202,'2주차'!$AF$5:$AI$406,3,FALSE)),"")</f>
        <v>86</v>
      </c>
      <c r="AX202" s="1">
        <f>수강생명단!$C198</f>
        <v>41373</v>
      </c>
      <c r="AY202" s="1" t="str">
        <f>수강생명단!D198</f>
        <v>이진수</v>
      </c>
      <c r="AZ202" s="1">
        <f>IFERROR(IF(VLOOKUP($A202,'3주차'!$A$5:$D$406,3,FALSE)="","",VLOOKUP($A202,'3주차'!$A$5:$D$406,3,FALSE)),"")</f>
        <v>60</v>
      </c>
      <c r="BA202" s="1">
        <f>IFERROR(VLOOKUP($Z202,'3주차'!$A$5:$D$400,4,FALSE)," ")</f>
        <v>80</v>
      </c>
      <c r="BC202" s="1">
        <f>수강생명단!$C198</f>
        <v>41373</v>
      </c>
      <c r="BD202" s="1" t="str">
        <f>수강생명단!D198</f>
        <v>이진수</v>
      </c>
      <c r="BE202" s="1">
        <f>IFERROR(IF(VLOOKUP($BC202,'3주차'!$F$5:$I$406,3,FALSE)="","",VLOOKUP($F202,'3주차'!$F$5:$I$406,3,FALSE)),"")</f>
        <v>80</v>
      </c>
      <c r="BF202" s="1">
        <f>IFERROR(VLOOKUP($BC202,'3주차'!$F$5:$I$400,4,FALSE)," ")</f>
        <v>60</v>
      </c>
      <c r="BH202" s="1">
        <f>수강생명단!$C198</f>
        <v>41373</v>
      </c>
      <c r="BI202" s="1" t="str">
        <f>수강생명단!D198</f>
        <v>이진수</v>
      </c>
      <c r="BJ202" s="1">
        <f>IFERROR(IF(VLOOKUP($BH202,'3주차'!$K$5:$N$406,3,FALSE)="","",VLOOKUP($AJ202,'3주차'!$K$5:$XN$406,3,FALSE)),"")</f>
        <v>45</v>
      </c>
      <c r="BK202" s="1">
        <f>IFERROR(VLOOKUP($BH202,'3주차'!$K$5:$N$400,4,FALSE)," ")</f>
        <v>70</v>
      </c>
      <c r="BM202" s="1">
        <f>수강생명단!$C198</f>
        <v>41373</v>
      </c>
      <c r="BN202" s="1" t="str">
        <f>수강생명단!D198</f>
        <v>이진수</v>
      </c>
      <c r="BO202" s="1">
        <f>IFERROR(IF(VLOOKUP($BM202,'3주차'!$P$5:$S$406,3,FALSE)="","",VLOOKUP($BM202,'3주차'!$P$5:$S$406,3,FALSE)),"")</f>
        <v>55</v>
      </c>
      <c r="BP202" s="1">
        <f>IFERROR(VLOOKUP($BM202,'3주차'!$P$5:$S$400,4,FALSE)," ")</f>
        <v>50</v>
      </c>
      <c r="BR202" s="1">
        <f>수강생명단!$C198</f>
        <v>41373</v>
      </c>
      <c r="BS202" s="1">
        <f>수강생명단!C198</f>
        <v>41373</v>
      </c>
      <c r="BT202" s="1">
        <f>IFERROR(IF(VLOOKUP($BS202,'3주차'!$V$5:$X$406,3,FALSE)="","",VLOOKUP($BS202,'3주차'!$V$5:$X$406,3,FALSE)),"")</f>
        <v>69</v>
      </c>
      <c r="BW202" s="1">
        <f>수강생명단!$C198</f>
        <v>41373</v>
      </c>
      <c r="BX202" s="1" t="str">
        <f>수강생명단!D198</f>
        <v>이진수</v>
      </c>
      <c r="BY202" s="1">
        <f>IFERROR(IF(VLOOKUP($A202,'4주차'!$A$5:$D$406,3,FALSE)="","",VLOOKUP($A202,'4주차'!$A$5:$D$406,3,FALSE)),"")</f>
        <v>85</v>
      </c>
      <c r="BZ202" s="1">
        <f>IFERROR(VLOOKUP($Z202,'4주차'!$A$5:$D$400,4,FALSE)," ")</f>
        <v>70</v>
      </c>
      <c r="CB202" s="1">
        <f>수강생명단!$C198</f>
        <v>41373</v>
      </c>
      <c r="CC202" s="1" t="str">
        <f>수강생명단!D198</f>
        <v>이진수</v>
      </c>
      <c r="CD202" s="1">
        <f>IFERROR(IF(VLOOKUP($BC202,'4주차'!$F$5:$I$406,3,FALSE)="","",VLOOKUP($F202,'4주차'!$F$5:$I$406,3,FALSE)),"")</f>
        <v>65</v>
      </c>
      <c r="CE202" s="1">
        <f>IFERROR(VLOOKUP($BC202,'4주차'!$F$5:$I$400,4,FALSE)," ")</f>
        <v>70</v>
      </c>
      <c r="CG202" s="1">
        <f>수강생명단!$C198</f>
        <v>41373</v>
      </c>
      <c r="CH202" s="1" t="str">
        <f>수강생명단!D198</f>
        <v>이진수</v>
      </c>
      <c r="CI202" s="1">
        <f>IFERROR(IF(VLOOKUP($BH202,'4주차'!$K$5:$N$406,3,FALSE)="","",VLOOKUP($AJ202,'4주차'!$K$5:$WU$406,3,FALSE)),"")</f>
        <v>70</v>
      </c>
      <c r="CJ202" s="1">
        <f>IFERROR(VLOOKUP($BH202,'4주차'!$K$5:$N$400,4,FALSE)," ")</f>
        <v>60</v>
      </c>
      <c r="CL202" s="1">
        <f>수강생명단!$C198</f>
        <v>41373</v>
      </c>
      <c r="CM202" s="1" t="str">
        <f>수강생명단!D198</f>
        <v>이진수</v>
      </c>
      <c r="CN202" s="1">
        <f>IFERROR(IF(VLOOKUP($BM202,'4주차'!$P$5:$S$406,3,FALSE)="","",VLOOKUP($BM202,'4주차'!$P$5:$S$406,3,FALSE)),"")</f>
        <v>65</v>
      </c>
      <c r="CO202" s="1">
        <f>IFERROR(VLOOKUP($BM202,'4주차'!$P$5:$S$400,4,FALSE)," ")</f>
        <v>80</v>
      </c>
      <c r="CQ202" s="1">
        <f>수강생명단!$C198</f>
        <v>41373</v>
      </c>
      <c r="CR202" s="1">
        <f>수강생명단!C198</f>
        <v>41373</v>
      </c>
      <c r="CS202" s="1">
        <f>IFERROR(IF(VLOOKUP($BS202,'4주차'!$V$5:$X$406,3,FALSE)="","",VLOOKUP($BS202,'4주차'!$V$5:$X$406,3,FALSE)),"")</f>
        <v>84</v>
      </c>
      <c r="CV202" s="1">
        <v>195</v>
      </c>
      <c r="CW202" s="1" t="str">
        <f>수강생명단!D198</f>
        <v>이진수</v>
      </c>
      <c r="CX202" s="1">
        <f>IFERROR(VLOOKUP($BX202,'5주차'!$B$5:$D$400,2,FALSE),"불참")</f>
        <v>70</v>
      </c>
      <c r="CY202" s="1">
        <f>IFERROR(VLOOKUP($AY202,'5주차'!$B$5:$D$400,3,FALSE),"불참")</f>
        <v>40</v>
      </c>
      <c r="DA202" s="1">
        <v>195</v>
      </c>
      <c r="DB202" s="1" t="str">
        <f>수강생명단!D198</f>
        <v>이진수</v>
      </c>
      <c r="DC202" s="1" t="str">
        <f>IFERROR(VLOOKUP($CC202,'5주차'!$G$5:$I$400,2,FALSE),"불참")</f>
        <v>불참</v>
      </c>
      <c r="DD202" s="1" t="str">
        <f>IFERROR(VLOOKUP($CC202,'5주차'!$G$5:$I$400,3,FALSE),"불참")</f>
        <v>불참</v>
      </c>
      <c r="DF202" s="1">
        <v>195</v>
      </c>
      <c r="DG202" s="1" t="str">
        <f>수강생명단!D198</f>
        <v>이진수</v>
      </c>
      <c r="DH202" s="1" t="str">
        <f>IFERROR(VLOOKUP($CH202,'5주차'!$V$5:$X$400,2,FALSE),"불참")</f>
        <v>불참</v>
      </c>
      <c r="DI202" s="1" t="str">
        <f>IFERROR(VLOOKUP($BI202,'5주차'!$V$5:$X$400,3,FALSE),"불참")</f>
        <v>불참</v>
      </c>
      <c r="DK202" s="1">
        <v>195</v>
      </c>
      <c r="DL202" s="1" t="str">
        <f>수강생명단!D198</f>
        <v>이진수</v>
      </c>
      <c r="DM202" s="1" t="str">
        <f>IFERROR(VLOOKUP($CM202,'5주차'!$AA$5:$AC$400,2,FALSE),"불참")</f>
        <v>불참</v>
      </c>
      <c r="DN202" s="1" t="str">
        <f>IFERROR(VLOOKUP($CM202,'5주차'!$AA$5:$AC$400,3,FALSE),"불참")</f>
        <v>불참</v>
      </c>
      <c r="DP202" s="1">
        <v>195</v>
      </c>
      <c r="DQ202" s="1" t="str">
        <f>수강생명단!D198</f>
        <v>이진수</v>
      </c>
      <c r="DR202" s="1" t="str">
        <f>IFERROR(VLOOKUP(#REF!,'5주차'!$AF$5:$AH$400,2,FALSE),"불참")</f>
        <v>불참</v>
      </c>
      <c r="DS202" s="1" t="str">
        <f>IFERROR(VLOOKUP(#REF!,'5주차'!$AF$5:$AH$400,3,FALSE),"불참")</f>
        <v>불참</v>
      </c>
      <c r="DU202" s="1">
        <v>195</v>
      </c>
      <c r="DV202" s="1">
        <f>수강생명단!C198</f>
        <v>41373</v>
      </c>
      <c r="DW202" s="1" t="str">
        <f>IFERROR(VLOOKUP($DV202,'5주차'!$AK$5:$AL$400,2,FALSE),"불참")</f>
        <v>불참</v>
      </c>
      <c r="DX202" s="1" t="str">
        <f>IFERROR(VLOOKUP($DV202,'5주차'!$AK$5:$AL$400,2,FALSE),"불참")</f>
        <v>불참</v>
      </c>
    </row>
    <row r="203" spans="1:128" ht="21.95" customHeight="1" x14ac:dyDescent="0.15">
      <c r="A203" s="1">
        <f>수강생명단!$C199</f>
        <v>41435</v>
      </c>
      <c r="B203" s="1" t="str">
        <f>수강생명단!D199</f>
        <v>이창건</v>
      </c>
      <c r="C203" s="1">
        <f>IFERROR(IF(VLOOKUP($A203,'1주차'!$A$5:$D$393,3,FALSE)="","",VLOOKUP($A203,'1주차'!$A$5:$D$393,3,FALSE)),"")</f>
        <v>60</v>
      </c>
      <c r="D203" s="1" t="str">
        <f>IFERROR(IF(VLOOKUP($Q203,'1주차'!$A$5:$D$393,4,FALSE)="","",VLOOKUP($B203,'1주차'!$Q$5:$S$393,3,FALSE)),"")</f>
        <v/>
      </c>
      <c r="F203" s="1">
        <f>수강생명단!C199</f>
        <v>41435</v>
      </c>
      <c r="G203" s="1" t="str">
        <f>수강생명단!D199</f>
        <v>이창건</v>
      </c>
      <c r="H203" s="1">
        <f>IFERROR(IF(VLOOKUP($F203,'1주차'!$F$5:$I$393,3,FALSE)="","",VLOOKUP($F203,'1주차'!$F$5:$I$393,3,FALSE)),"")</f>
        <v>80</v>
      </c>
      <c r="I203" s="1" t="str">
        <f>IFERROR(IF(VLOOKUP($Q203,'1주차'!$F$5:$I$393,3,FALSE)="","",VLOOKUP($B203,'1주차'!$Q$5:$S$393,3,FALSE)),"")</f>
        <v/>
      </c>
      <c r="K203" s="1">
        <f>수강생명단!C199</f>
        <v>41435</v>
      </c>
      <c r="L203" s="1" t="str">
        <f>수강생명단!D199</f>
        <v>이창건</v>
      </c>
      <c r="M203" s="1">
        <f>IFERROR(IF(VLOOKUP($K203,'1주차'!$K$5:$N$393,3,FALSE)="","",VLOOKUP($K203,'1주차'!$K$5:$N$393,3,FALSE)),"")</f>
        <v>55</v>
      </c>
      <c r="N203" s="1" t="str">
        <f>IFERROR(IF(VLOOKUP($Q203,'1주차'!$N$5:$KQ$393,3,FALSE)="","",VLOOKUP($B203,'1주차'!$Q$5:$S$393,3,FALSE)),"")</f>
        <v/>
      </c>
      <c r="P203" s="1">
        <f>수강생명단!C199</f>
        <v>41435</v>
      </c>
      <c r="Q203" s="1" t="str">
        <f>수강생명단!D199</f>
        <v>이창건</v>
      </c>
      <c r="R203" s="1">
        <f>IFERROR(IF(VLOOKUP($P203,'1주차'!$P$5:$S$393,3,FALSE)="","",VLOOKUP($P203,'1주차'!$P$5:$S$393,3,FALSE)),"")</f>
        <v>20</v>
      </c>
      <c r="S203" s="1">
        <f>IFERROR(IF(VLOOKUP($P203,'1주차'!$P$5:$S$393,4,FALSE)="","",VLOOKUP($P203,'1주차'!$P$5:$S$393,4,FALSE)),"")</f>
        <v>50</v>
      </c>
      <c r="U203" s="1">
        <f>수강생명단!C199</f>
        <v>41435</v>
      </c>
      <c r="V203" s="1" t="str">
        <f>수강생명단!D199</f>
        <v>이창건</v>
      </c>
      <c r="Z203" s="1">
        <f>수강생명단!$C199</f>
        <v>41435</v>
      </c>
      <c r="AA203" s="1" t="str">
        <f>수강생명단!D199</f>
        <v>이창건</v>
      </c>
      <c r="AB203" s="1">
        <f>IFERROR(IF(VLOOKUP($A203,'2주차'!$A$5:$D$406,3,FALSE)="","",VLOOKUP($A203,'2주차'!$A$5:$D$406,3,FALSE)),"")</f>
        <v>60</v>
      </c>
      <c r="AC203" s="1">
        <f>IFERROR(VLOOKUP($Z203,'2주차'!$A$5:$D$400,4,FALSE)," ")</f>
        <v>70</v>
      </c>
      <c r="AE203" s="1">
        <f>수강생명단!$C199</f>
        <v>41435</v>
      </c>
      <c r="AF203" s="1" t="str">
        <f>수강생명단!D199</f>
        <v>이창건</v>
      </c>
      <c r="AG203" s="1">
        <f>IFERROR(IF(VLOOKUP($AE203,'2주차'!$F$5:$I$406,3,FALSE)="","",VLOOKUP($F203,'2주차'!$F$5:$I$406,3,FALSE)),"")</f>
        <v>80</v>
      </c>
      <c r="AH203" s="1">
        <f>IFERROR(VLOOKUP($AE203,'2주차'!$F$5:$I$400,4,FALSE)," ")</f>
        <v>30</v>
      </c>
      <c r="AJ203" s="1">
        <f>수강생명단!$C199</f>
        <v>41435</v>
      </c>
      <c r="AK203" s="1" t="str">
        <f>수강생명단!D199</f>
        <v>이창건</v>
      </c>
      <c r="AL203" s="1">
        <f>IFERROR(IF(VLOOKUP($AJ203,'2주차'!$U$5:$X$406,3,FALSE)="","",VLOOKUP($F203,'2주차'!$U$5:$X$406,3,FALSE)),"")</f>
        <v>65</v>
      </c>
      <c r="AM203" s="1">
        <f>IFERROR(VLOOKUP($AJ203,'2주차'!$U$5:$X$400,4,FALSE)," ")</f>
        <v>40</v>
      </c>
      <c r="AO203" s="1">
        <f>수강생명단!$C199</f>
        <v>41435</v>
      </c>
      <c r="AP203" s="1" t="str">
        <f>수강생명단!D199</f>
        <v>이창건</v>
      </c>
      <c r="AQ203" s="1" t="str">
        <f>IFERROR(IF(VLOOKUP($AO203,'2주차'!$Z$5:$AC$406,3,FALSE)="","",VLOOKUP($AO203,'2주차'!$Z$5:$AC$406,3,FALSE)),"")</f>
        <v/>
      </c>
      <c r="AR203" s="1" t="str">
        <f>IFERROR(VLOOKUP($AO203,'2주차'!$Z$5:$AC$400,4,FALSE)," ")</f>
        <v xml:space="preserve"> </v>
      </c>
      <c r="AT203" s="1">
        <f>수강생명단!$C199</f>
        <v>41435</v>
      </c>
      <c r="AU203" s="1">
        <f>수강생명단!C199</f>
        <v>41435</v>
      </c>
      <c r="AV203" s="1">
        <f>IFERROR(IF(VLOOKUP($AU203,'2주차'!$AF$5:$AI$406,3,FALSE)="","",VLOOKUP($AU203,'2주차'!$AF$5:$AI$406,3,FALSE)),"")</f>
        <v>69</v>
      </c>
      <c r="AX203" s="1">
        <f>수강생명단!$C199</f>
        <v>41435</v>
      </c>
      <c r="AY203" s="1" t="str">
        <f>수강생명단!D199</f>
        <v>이창건</v>
      </c>
      <c r="AZ203" s="1" t="str">
        <f>IFERROR(IF(VLOOKUP($A203,'3주차'!$A$5:$D$406,3,FALSE)="","",VLOOKUP($A203,'3주차'!$A$5:$D$406,3,FALSE)),"")</f>
        <v>사유</v>
      </c>
      <c r="BA203" s="1" t="str">
        <f>IFERROR(VLOOKUP($Z203,'3주차'!$A$5:$D$400,4,FALSE)," ")</f>
        <v>사유</v>
      </c>
      <c r="BC203" s="1">
        <f>수강생명단!$C199</f>
        <v>41435</v>
      </c>
      <c r="BD203" s="1" t="str">
        <f>수강생명단!D199</f>
        <v>이창건</v>
      </c>
      <c r="BE203" s="1" t="str">
        <f>IFERROR(IF(VLOOKUP($BC203,'3주차'!$F$5:$I$406,3,FALSE)="","",VLOOKUP($F203,'3주차'!$F$5:$I$406,3,FALSE)),"")</f>
        <v/>
      </c>
      <c r="BF203" s="1" t="str">
        <f>IFERROR(VLOOKUP($BC203,'3주차'!$F$5:$I$400,4,FALSE)," ")</f>
        <v xml:space="preserve"> </v>
      </c>
      <c r="BH203" s="1">
        <f>수강생명단!$C199</f>
        <v>41435</v>
      </c>
      <c r="BI203" s="1" t="str">
        <f>수강생명단!D199</f>
        <v>이창건</v>
      </c>
      <c r="BJ203" s="1" t="str">
        <f>IFERROR(IF(VLOOKUP($BH203,'3주차'!$K$5:$N$406,3,FALSE)="","",VLOOKUP($AJ203,'3주차'!$K$5:$XN$406,3,FALSE)),"")</f>
        <v/>
      </c>
      <c r="BK203" s="1" t="str">
        <f>IFERROR(VLOOKUP($BH203,'3주차'!$K$5:$N$400,4,FALSE)," ")</f>
        <v xml:space="preserve"> </v>
      </c>
      <c r="BM203" s="1">
        <f>수강생명단!$C199</f>
        <v>41435</v>
      </c>
      <c r="BN203" s="1" t="str">
        <f>수강생명단!D199</f>
        <v>이창건</v>
      </c>
      <c r="BO203" s="1" t="str">
        <f>IFERROR(IF(VLOOKUP($BM203,'3주차'!$P$5:$S$406,3,FALSE)="","",VLOOKUP($BM203,'3주차'!$P$5:$S$406,3,FALSE)),"")</f>
        <v/>
      </c>
      <c r="BP203" s="1" t="str">
        <f>IFERROR(VLOOKUP($BM203,'3주차'!$P$5:$S$400,4,FALSE)," ")</f>
        <v xml:space="preserve"> </v>
      </c>
      <c r="BR203" s="1">
        <f>수강생명단!$C199</f>
        <v>41435</v>
      </c>
      <c r="BS203" s="1">
        <f>수강생명단!C199</f>
        <v>41435</v>
      </c>
      <c r="BT203" s="1">
        <f>IFERROR(IF(VLOOKUP($BS203,'3주차'!$V$5:$X$406,3,FALSE)="","",VLOOKUP($BS203,'3주차'!$V$5:$X$406,3,FALSE)),"")</f>
        <v>65</v>
      </c>
      <c r="BW203" s="1">
        <f>수강생명단!$C199</f>
        <v>41435</v>
      </c>
      <c r="BX203" s="1" t="str">
        <f>수강생명단!D199</f>
        <v>이창건</v>
      </c>
      <c r="BY203" s="1" t="str">
        <f>IFERROR(IF(VLOOKUP($A203,'4주차'!$A$5:$D$406,3,FALSE)="","",VLOOKUP($A203,'4주차'!$A$5:$D$406,3,FALSE)),"")</f>
        <v>탈락</v>
      </c>
      <c r="BZ203" s="1" t="str">
        <f>IFERROR(VLOOKUP($Z203,'4주차'!$A$5:$D$400,4,FALSE)," ")</f>
        <v>탈락</v>
      </c>
      <c r="CB203" s="1">
        <f>수강생명단!$C199</f>
        <v>41435</v>
      </c>
      <c r="CC203" s="1" t="str">
        <f>수강생명단!D199</f>
        <v>이창건</v>
      </c>
      <c r="CD203" s="1" t="str">
        <f>IFERROR(IF(VLOOKUP($BC203,'4주차'!$F$5:$I$406,3,FALSE)="","",VLOOKUP($F203,'4주차'!$F$5:$I$406,3,FALSE)),"")</f>
        <v>탈락</v>
      </c>
      <c r="CE203" s="1" t="str">
        <f>IFERROR(VLOOKUP($BC203,'4주차'!$F$5:$I$400,4,FALSE)," ")</f>
        <v>탈락</v>
      </c>
      <c r="CG203" s="1">
        <f>수강생명단!$C199</f>
        <v>41435</v>
      </c>
      <c r="CH203" s="1" t="str">
        <f>수강생명단!D199</f>
        <v>이창건</v>
      </c>
      <c r="CI203" s="1" t="str">
        <f>IFERROR(IF(VLOOKUP($BH203,'4주차'!$K$5:$N$406,3,FALSE)="","",VLOOKUP($AJ203,'4주차'!$K$5:$WU$406,3,FALSE)),"")</f>
        <v>탈락</v>
      </c>
      <c r="CJ203" s="1" t="str">
        <f>IFERROR(VLOOKUP($BH203,'4주차'!$K$5:$N$400,4,FALSE)," ")</f>
        <v>탈락</v>
      </c>
      <c r="CL203" s="1">
        <f>수강생명단!$C199</f>
        <v>41435</v>
      </c>
      <c r="CM203" s="1" t="str">
        <f>수강생명단!D199</f>
        <v>이창건</v>
      </c>
      <c r="CN203" s="1" t="str">
        <f>IFERROR(IF(VLOOKUP($BM203,'4주차'!$P$5:$S$406,3,FALSE)="","",VLOOKUP($BM203,'4주차'!$P$5:$S$406,3,FALSE)),"")</f>
        <v>탈락</v>
      </c>
      <c r="CO203" s="1" t="str">
        <f>IFERROR(VLOOKUP($BM203,'4주차'!$P$5:$S$400,4,FALSE)," ")</f>
        <v>탈락</v>
      </c>
      <c r="CQ203" s="1">
        <f>수강생명단!$C199</f>
        <v>41435</v>
      </c>
      <c r="CR203" s="1">
        <f>수강생명단!C199</f>
        <v>41435</v>
      </c>
      <c r="CS203" s="1" t="str">
        <f>IFERROR(IF(VLOOKUP($BS203,'4주차'!$V$5:$X$406,3,FALSE)="","",VLOOKUP($BS203,'4주차'!$V$5:$X$406,3,FALSE)),"")</f>
        <v>탈락</v>
      </c>
      <c r="CV203" s="1">
        <v>196</v>
      </c>
      <c r="CW203" s="1" t="str">
        <f>수강생명단!D199</f>
        <v>이창건</v>
      </c>
      <c r="CX203" s="1" t="str">
        <f>IFERROR(VLOOKUP($BX203,'5주차'!$B$5:$D$400,2,FALSE),"불참")</f>
        <v>불참</v>
      </c>
      <c r="CY203" s="1" t="str">
        <f>IFERROR(VLOOKUP($AY203,'5주차'!$B$5:$D$400,3,FALSE),"불참")</f>
        <v>불참</v>
      </c>
      <c r="DA203" s="1">
        <v>196</v>
      </c>
      <c r="DB203" s="1" t="str">
        <f>수강생명단!D199</f>
        <v>이창건</v>
      </c>
      <c r="DC203" s="1" t="str">
        <f>IFERROR(VLOOKUP($CC203,'5주차'!$G$5:$I$400,2,FALSE),"불참")</f>
        <v>불참</v>
      </c>
      <c r="DD203" s="1" t="str">
        <f>IFERROR(VLOOKUP($CC203,'5주차'!$G$5:$I$400,3,FALSE),"불참")</f>
        <v>불참</v>
      </c>
      <c r="DF203" s="1">
        <v>196</v>
      </c>
      <c r="DG203" s="1" t="str">
        <f>수강생명단!D199</f>
        <v>이창건</v>
      </c>
      <c r="DH203" s="1" t="str">
        <f>IFERROR(VLOOKUP($CH203,'5주차'!$V$5:$X$400,2,FALSE),"불참")</f>
        <v>불참</v>
      </c>
      <c r="DI203" s="1" t="str">
        <f>IFERROR(VLOOKUP($BI203,'5주차'!$V$5:$X$400,3,FALSE),"불참")</f>
        <v>불참</v>
      </c>
      <c r="DK203" s="1">
        <v>196</v>
      </c>
      <c r="DL203" s="1" t="str">
        <f>수강생명단!D199</f>
        <v>이창건</v>
      </c>
      <c r="DM203" s="1" t="str">
        <f>IFERROR(VLOOKUP($CM203,'5주차'!$AA$5:$AC$400,2,FALSE),"불참")</f>
        <v>불참</v>
      </c>
      <c r="DN203" s="1" t="str">
        <f>IFERROR(VLOOKUP($CM203,'5주차'!$AA$5:$AC$400,3,FALSE),"불참")</f>
        <v>불참</v>
      </c>
      <c r="DP203" s="1">
        <v>196</v>
      </c>
      <c r="DQ203" s="1" t="str">
        <f>수강생명단!D199</f>
        <v>이창건</v>
      </c>
      <c r="DR203" s="1" t="str">
        <f>IFERROR(VLOOKUP(#REF!,'5주차'!$AF$5:$AH$400,2,FALSE),"불참")</f>
        <v>불참</v>
      </c>
      <c r="DS203" s="1" t="str">
        <f>IFERROR(VLOOKUP(#REF!,'5주차'!$AF$5:$AH$400,3,FALSE),"불참")</f>
        <v>불참</v>
      </c>
      <c r="DU203" s="1">
        <v>196</v>
      </c>
      <c r="DV203" s="1">
        <f>수강생명단!C199</f>
        <v>41435</v>
      </c>
      <c r="DW203" s="1" t="str">
        <f>IFERROR(VLOOKUP($DV203,'5주차'!$AK$5:$AL$400,2,FALSE),"불참")</f>
        <v>불참</v>
      </c>
      <c r="DX203" s="1" t="str">
        <f>IFERROR(VLOOKUP($DV203,'5주차'!$AK$5:$AL$400,2,FALSE),"불참")</f>
        <v>불참</v>
      </c>
    </row>
    <row r="204" spans="1:128" ht="21.95" customHeight="1" x14ac:dyDescent="0.15">
      <c r="A204" s="1">
        <f>수강생명단!$C200</f>
        <v>36023</v>
      </c>
      <c r="B204" s="1" t="str">
        <f>수강생명단!D200</f>
        <v>이창현</v>
      </c>
      <c r="C204" s="1">
        <f>IFERROR(IF(VLOOKUP($A204,'1주차'!$A$5:$D$393,3,FALSE)="","",VLOOKUP($A204,'1주차'!$A$5:$D$393,3,FALSE)),"")</f>
        <v>70</v>
      </c>
      <c r="D204" s="1" t="str">
        <f>IFERROR(IF(VLOOKUP($Q204,'1주차'!$A$5:$D$393,4,FALSE)="","",VLOOKUP($B204,'1주차'!$Q$5:$S$393,3,FALSE)),"")</f>
        <v/>
      </c>
      <c r="F204" s="1">
        <f>수강생명단!C200</f>
        <v>36023</v>
      </c>
      <c r="G204" s="1" t="str">
        <f>수강생명단!D200</f>
        <v>이창현</v>
      </c>
      <c r="H204" s="1">
        <f>IFERROR(IF(VLOOKUP($F204,'1주차'!$F$5:$I$393,3,FALSE)="","",VLOOKUP($F204,'1주차'!$F$5:$I$393,3,FALSE)),"")</f>
        <v>95</v>
      </c>
      <c r="I204" s="1" t="str">
        <f>IFERROR(IF(VLOOKUP($Q204,'1주차'!$F$5:$I$393,3,FALSE)="","",VLOOKUP($B204,'1주차'!$Q$5:$S$393,3,FALSE)),"")</f>
        <v/>
      </c>
      <c r="K204" s="1">
        <f>수강생명단!C200</f>
        <v>36023</v>
      </c>
      <c r="L204" s="1" t="str">
        <f>수강생명단!D200</f>
        <v>이창현</v>
      </c>
      <c r="M204" s="1" t="str">
        <f>IFERROR(IF(VLOOKUP($K204,'1주차'!$K$5:$N$393,3,FALSE)="","",VLOOKUP($K204,'1주차'!$K$5:$N$393,3,FALSE)),"")</f>
        <v/>
      </c>
      <c r="N204" s="1" t="str">
        <f>IFERROR(IF(VLOOKUP($Q204,'1주차'!$N$5:$KQ$393,3,FALSE)="","",VLOOKUP($B204,'1주차'!$Q$5:$S$393,3,FALSE)),"")</f>
        <v/>
      </c>
      <c r="P204" s="1">
        <f>수강생명단!C200</f>
        <v>36023</v>
      </c>
      <c r="Q204" s="1" t="str">
        <f>수강생명단!D200</f>
        <v>이창현</v>
      </c>
      <c r="R204" s="1" t="str">
        <f>IFERROR(IF(VLOOKUP($P204,'1주차'!$P$5:$S$393,3,FALSE)="","",VLOOKUP($P204,'1주차'!$P$5:$S$393,3,FALSE)),"")</f>
        <v>65(라)</v>
      </c>
      <c r="S204" s="1" t="str">
        <f>IFERROR(IF(VLOOKUP($P204,'1주차'!$P$5:$S$393,4,FALSE)="","",VLOOKUP($P204,'1주차'!$P$5:$S$393,4,FALSE)),"")</f>
        <v>라이브</v>
      </c>
      <c r="U204" s="1">
        <f>수강생명단!C200</f>
        <v>36023</v>
      </c>
      <c r="V204" s="1" t="str">
        <f>수강생명단!D200</f>
        <v>이창현</v>
      </c>
      <c r="Z204" s="1">
        <f>수강생명단!$C200</f>
        <v>36023</v>
      </c>
      <c r="AA204" s="1" t="str">
        <f>수강생명단!D200</f>
        <v>이창현</v>
      </c>
      <c r="AB204" s="1" t="str">
        <f>IFERROR(IF(VLOOKUP($A204,'2주차'!$A$5:$D$406,3,FALSE)="","",VLOOKUP($A204,'2주차'!$A$5:$D$406,3,FALSE)),"")</f>
        <v>75(라)</v>
      </c>
      <c r="AC204" s="1" t="str">
        <f>IFERROR(VLOOKUP($Z204,'2주차'!$A$5:$D$400,4,FALSE)," ")</f>
        <v>라이브</v>
      </c>
      <c r="AE204" s="1">
        <f>수강생명단!$C200</f>
        <v>36023</v>
      </c>
      <c r="AF204" s="1" t="str">
        <f>수강생명단!D200</f>
        <v>이창현</v>
      </c>
      <c r="AG204" s="1" t="str">
        <f>IFERROR(IF(VLOOKUP($AE204,'2주차'!$F$5:$I$406,3,FALSE)="","",VLOOKUP($F204,'2주차'!$F$5:$I$406,3,FALSE)),"")</f>
        <v>80(라)</v>
      </c>
      <c r="AH204" s="1" t="str">
        <f>IFERROR(VLOOKUP($AE204,'2주차'!$F$5:$I$400,4,FALSE)," ")</f>
        <v>라이브</v>
      </c>
      <c r="AJ204" s="1">
        <f>수강생명단!$C200</f>
        <v>36023</v>
      </c>
      <c r="AK204" s="1" t="str">
        <f>수강생명단!D200</f>
        <v>이창현</v>
      </c>
      <c r="AL204" s="1" t="str">
        <f>IFERROR(IF(VLOOKUP($AJ204,'2주차'!$U$5:$X$406,3,FALSE)="","",VLOOKUP($F204,'2주차'!$U$5:$X$406,3,FALSE)),"")</f>
        <v>50(라)</v>
      </c>
      <c r="AM204" s="1" t="str">
        <f>IFERROR(VLOOKUP($AJ204,'2주차'!$U$5:$X$400,4,FALSE)," ")</f>
        <v>라이브</v>
      </c>
      <c r="AO204" s="1">
        <f>수강생명단!$C200</f>
        <v>36023</v>
      </c>
      <c r="AP204" s="1" t="str">
        <f>수강생명단!D200</f>
        <v>이창현</v>
      </c>
      <c r="AQ204" s="1">
        <f>IFERROR(IF(VLOOKUP($AO204,'2주차'!$Z$5:$AC$406,3,FALSE)="","",VLOOKUP($AO204,'2주차'!$Z$5:$AC$406,3,FALSE)),"")</f>
        <v>55</v>
      </c>
      <c r="AR204" s="1">
        <f>IFERROR(VLOOKUP($AO204,'2주차'!$Z$5:$AC$400,4,FALSE)," ")</f>
        <v>70</v>
      </c>
      <c r="AT204" s="1">
        <f>수강생명단!$C200</f>
        <v>36023</v>
      </c>
      <c r="AU204" s="1">
        <f>수강생명단!C200</f>
        <v>36023</v>
      </c>
      <c r="AV204" s="1" t="str">
        <f>IFERROR(IF(VLOOKUP($AU204,'2주차'!$AF$5:$AI$406,3,FALSE)="","",VLOOKUP($AU204,'2주차'!$AF$5:$AI$406,3,FALSE)),"")</f>
        <v>90(라)</v>
      </c>
      <c r="AX204" s="1">
        <f>수강생명단!$C200</f>
        <v>36023</v>
      </c>
      <c r="AY204" s="1" t="str">
        <f>수강생명단!D200</f>
        <v>이창현</v>
      </c>
      <c r="AZ204" s="1" t="str">
        <f>IFERROR(IF(VLOOKUP($A204,'3주차'!$A$5:$D$406,3,FALSE)="","",VLOOKUP($A204,'3주차'!$A$5:$D$406,3,FALSE)),"")</f>
        <v>25(라)</v>
      </c>
      <c r="BA204" s="1" t="str">
        <f>IFERROR(VLOOKUP($Z204,'3주차'!$A$5:$D$400,4,FALSE)," ")</f>
        <v>라이브</v>
      </c>
      <c r="BC204" s="1">
        <f>수강생명단!$C200</f>
        <v>36023</v>
      </c>
      <c r="BD204" s="1" t="str">
        <f>수강생명단!D200</f>
        <v>이창현</v>
      </c>
      <c r="BE204" s="1" t="str">
        <f>IFERROR(IF(VLOOKUP($BC204,'3주차'!$F$5:$I$406,3,FALSE)="","",VLOOKUP($F204,'3주차'!$F$5:$I$406,3,FALSE)),"")</f>
        <v/>
      </c>
      <c r="BF204" s="1" t="str">
        <f>IFERROR(VLOOKUP($BC204,'3주차'!$F$5:$I$400,4,FALSE)," ")</f>
        <v xml:space="preserve"> </v>
      </c>
      <c r="BH204" s="1">
        <f>수강생명단!$C200</f>
        <v>36023</v>
      </c>
      <c r="BI204" s="1" t="str">
        <f>수강생명단!D200</f>
        <v>이창현</v>
      </c>
      <c r="BJ204" s="1" t="str">
        <f>IFERROR(IF(VLOOKUP($BH204,'3주차'!$K$5:$N$406,3,FALSE)="","",VLOOKUP($AJ204,'3주차'!$K$5:$XN$406,3,FALSE)),"")</f>
        <v>60(라)</v>
      </c>
      <c r="BK204" s="1" t="str">
        <f>IFERROR(VLOOKUP($BH204,'3주차'!$K$5:$N$400,4,FALSE)," ")</f>
        <v>라이브</v>
      </c>
      <c r="BM204" s="1">
        <f>수강생명단!$C200</f>
        <v>36023</v>
      </c>
      <c r="BN204" s="1" t="str">
        <f>수강생명단!D200</f>
        <v>이창현</v>
      </c>
      <c r="BO204" s="1" t="str">
        <f>IFERROR(IF(VLOOKUP($BM204,'3주차'!$P$5:$S$406,3,FALSE)="","",VLOOKUP($BM204,'3주차'!$P$5:$S$406,3,FALSE)),"")</f>
        <v>5(라)</v>
      </c>
      <c r="BP204" s="1" t="str">
        <f>IFERROR(VLOOKUP($BM204,'3주차'!$P$5:$S$400,4,FALSE)," ")</f>
        <v>라이브</v>
      </c>
      <c r="BR204" s="1">
        <f>수강생명단!$C200</f>
        <v>36023</v>
      </c>
      <c r="BS204" s="1">
        <f>수강생명단!C200</f>
        <v>36023</v>
      </c>
      <c r="BT204" s="1" t="str">
        <f>IFERROR(IF(VLOOKUP($BS204,'3주차'!$V$5:$X$406,3,FALSE)="","",VLOOKUP($BS204,'3주차'!$V$5:$X$406,3,FALSE)),"")</f>
        <v>87(라)</v>
      </c>
      <c r="BW204" s="1">
        <f>수강생명단!$C200</f>
        <v>36023</v>
      </c>
      <c r="BX204" s="1" t="str">
        <f>수강생명단!D200</f>
        <v>이창현</v>
      </c>
      <c r="BY204" s="1" t="str">
        <f>IFERROR(IF(VLOOKUP($A204,'4주차'!$A$5:$D$406,3,FALSE)="","",VLOOKUP($A204,'4주차'!$A$5:$D$406,3,FALSE)),"")</f>
        <v>45(라)</v>
      </c>
      <c r="BZ204" s="1" t="str">
        <f>IFERROR(VLOOKUP($Z204,'4주차'!$A$5:$D$400,4,FALSE)," ")</f>
        <v>라이브</v>
      </c>
      <c r="CB204" s="1">
        <f>수강생명단!$C200</f>
        <v>36023</v>
      </c>
      <c r="CC204" s="1" t="str">
        <f>수강생명단!D200</f>
        <v>이창현</v>
      </c>
      <c r="CD204" s="1">
        <f>IFERROR(IF(VLOOKUP($BC204,'4주차'!$F$5:$I$406,3,FALSE)="","",VLOOKUP($F204,'4주차'!$F$5:$I$406,3,FALSE)),"")</f>
        <v>65</v>
      </c>
      <c r="CE204" s="1">
        <f>IFERROR(VLOOKUP($BC204,'4주차'!$F$5:$I$400,4,FALSE)," ")</f>
        <v>70</v>
      </c>
      <c r="CG204" s="1">
        <f>수강생명단!$C200</f>
        <v>36023</v>
      </c>
      <c r="CH204" s="1" t="str">
        <f>수강생명단!D200</f>
        <v>이창현</v>
      </c>
      <c r="CI204" s="1" t="str">
        <f>IFERROR(IF(VLOOKUP($BH204,'4주차'!$K$5:$N$406,3,FALSE)="","",VLOOKUP($AJ204,'4주차'!$K$5:$WU$406,3,FALSE)),"")</f>
        <v/>
      </c>
      <c r="CJ204" s="1" t="str">
        <f>IFERROR(VLOOKUP($BH204,'4주차'!$K$5:$N$400,4,FALSE)," ")</f>
        <v xml:space="preserve"> </v>
      </c>
      <c r="CL204" s="1">
        <f>수강생명단!$C200</f>
        <v>36023</v>
      </c>
      <c r="CM204" s="1" t="str">
        <f>수강생명단!D200</f>
        <v>이창현</v>
      </c>
      <c r="CN204" s="1" t="str">
        <f>IFERROR(IF(VLOOKUP($BM204,'4주차'!$P$5:$S$406,3,FALSE)="","",VLOOKUP($BM204,'4주차'!$P$5:$S$406,3,FALSE)),"")</f>
        <v>45(라)</v>
      </c>
      <c r="CO204" s="1" t="str">
        <f>IFERROR(VLOOKUP($BM204,'4주차'!$P$5:$S$400,4,FALSE)," ")</f>
        <v>라이브</v>
      </c>
      <c r="CQ204" s="1">
        <f>수강생명단!$C200</f>
        <v>36023</v>
      </c>
      <c r="CR204" s="1">
        <f>수강생명단!C200</f>
        <v>36023</v>
      </c>
      <c r="CS204" s="1" t="str">
        <f>IFERROR(IF(VLOOKUP($BS204,'4주차'!$V$5:$X$406,3,FALSE)="","",VLOOKUP($BS204,'4주차'!$V$5:$X$406,3,FALSE)),"")</f>
        <v/>
      </c>
      <c r="CV204" s="1">
        <v>197</v>
      </c>
      <c r="CW204" s="1" t="str">
        <f>수강생명단!D200</f>
        <v>이창현</v>
      </c>
      <c r="CX204" s="1" t="str">
        <f>IFERROR(VLOOKUP($BX204,'5주차'!$B$5:$D$400,2,FALSE),"불참")</f>
        <v>불참</v>
      </c>
      <c r="CY204" s="1" t="str">
        <f>IFERROR(VLOOKUP($AY204,'5주차'!$B$5:$D$400,3,FALSE),"불참")</f>
        <v>불참</v>
      </c>
      <c r="DA204" s="1">
        <v>197</v>
      </c>
      <c r="DB204" s="1" t="str">
        <f>수강생명단!D200</f>
        <v>이창현</v>
      </c>
      <c r="DC204" s="1" t="str">
        <f>IFERROR(VLOOKUP($CC204,'5주차'!$G$5:$I$400,2,FALSE),"불참")</f>
        <v>불참</v>
      </c>
      <c r="DD204" s="1" t="str">
        <f>IFERROR(VLOOKUP($CC204,'5주차'!$G$5:$I$400,3,FALSE),"불참")</f>
        <v>불참</v>
      </c>
      <c r="DF204" s="1">
        <v>197</v>
      </c>
      <c r="DG204" s="1" t="str">
        <f>수강생명단!D200</f>
        <v>이창현</v>
      </c>
      <c r="DH204" s="1" t="str">
        <f>IFERROR(VLOOKUP($CH204,'5주차'!$V$5:$X$400,2,FALSE),"불참")</f>
        <v>불참</v>
      </c>
      <c r="DI204" s="1" t="str">
        <f>IFERROR(VLOOKUP($BI204,'5주차'!$V$5:$X$400,3,FALSE),"불참")</f>
        <v>불참</v>
      </c>
      <c r="DK204" s="1">
        <v>197</v>
      </c>
      <c r="DL204" s="1" t="str">
        <f>수강생명단!D200</f>
        <v>이창현</v>
      </c>
      <c r="DM204" s="1" t="str">
        <f>IFERROR(VLOOKUP($CM204,'5주차'!$AA$5:$AC$400,2,FALSE),"불참")</f>
        <v>불참</v>
      </c>
      <c r="DN204" s="1" t="str">
        <f>IFERROR(VLOOKUP($CM204,'5주차'!$AA$5:$AC$400,3,FALSE),"불참")</f>
        <v>불참</v>
      </c>
      <c r="DP204" s="1">
        <v>197</v>
      </c>
      <c r="DQ204" s="1" t="str">
        <f>수강생명단!D200</f>
        <v>이창현</v>
      </c>
      <c r="DR204" s="1" t="str">
        <f>IFERROR(VLOOKUP(#REF!,'5주차'!$AF$5:$AH$400,2,FALSE),"불참")</f>
        <v>불참</v>
      </c>
      <c r="DS204" s="1" t="str">
        <f>IFERROR(VLOOKUP(#REF!,'5주차'!$AF$5:$AH$400,3,FALSE),"불참")</f>
        <v>불참</v>
      </c>
      <c r="DU204" s="1">
        <v>197</v>
      </c>
      <c r="DV204" s="1">
        <f>수강생명단!C200</f>
        <v>36023</v>
      </c>
      <c r="DW204" s="1" t="str">
        <f>IFERROR(VLOOKUP($DV204,'5주차'!$AK$5:$AL$400,2,FALSE),"불참")</f>
        <v>불참</v>
      </c>
      <c r="DX204" s="1" t="str">
        <f>IFERROR(VLOOKUP($DV204,'5주차'!$AK$5:$AL$400,2,FALSE),"불참")</f>
        <v>불참</v>
      </c>
    </row>
    <row r="205" spans="1:128" ht="21.95" customHeight="1" x14ac:dyDescent="0.15">
      <c r="A205" s="1">
        <f>수강생명단!$C201</f>
        <v>41460</v>
      </c>
      <c r="B205" s="1" t="str">
        <f>수강생명단!D201</f>
        <v>이채민</v>
      </c>
      <c r="C205" s="1">
        <f>IFERROR(IF(VLOOKUP($A205,'1주차'!$A$5:$D$393,3,FALSE)="","",VLOOKUP($A205,'1주차'!$A$5:$D$393,3,FALSE)),"")</f>
        <v>45</v>
      </c>
      <c r="D205" s="1" t="str">
        <f>IFERROR(IF(VLOOKUP($Q205,'1주차'!$A$5:$D$393,4,FALSE)="","",VLOOKUP($B205,'1주차'!$Q$5:$S$393,3,FALSE)),"")</f>
        <v/>
      </c>
      <c r="F205" s="1">
        <f>수강생명단!C201</f>
        <v>41460</v>
      </c>
      <c r="G205" s="1" t="str">
        <f>수강생명단!D201</f>
        <v>이채민</v>
      </c>
      <c r="H205" s="1">
        <f>IFERROR(IF(VLOOKUP($F205,'1주차'!$F$5:$I$393,3,FALSE)="","",VLOOKUP($F205,'1주차'!$F$5:$I$393,3,FALSE)),"")</f>
        <v>60</v>
      </c>
      <c r="I205" s="1" t="str">
        <f>IFERROR(IF(VLOOKUP($Q205,'1주차'!$F$5:$I$393,3,FALSE)="","",VLOOKUP($B205,'1주차'!$Q$5:$S$393,3,FALSE)),"")</f>
        <v/>
      </c>
      <c r="K205" s="1">
        <f>수강생명단!C201</f>
        <v>41460</v>
      </c>
      <c r="L205" s="1" t="str">
        <f>수강생명단!D201</f>
        <v>이채민</v>
      </c>
      <c r="M205" s="1">
        <f>IFERROR(IF(VLOOKUP($K205,'1주차'!$K$5:$N$393,3,FALSE)="","",VLOOKUP($K205,'1주차'!$K$5:$N$393,3,FALSE)),"")</f>
        <v>50</v>
      </c>
      <c r="N205" s="1" t="str">
        <f>IFERROR(IF(VLOOKUP($Q205,'1주차'!$N$5:$KQ$393,3,FALSE)="","",VLOOKUP($B205,'1주차'!$Q$5:$S$393,3,FALSE)),"")</f>
        <v/>
      </c>
      <c r="P205" s="1">
        <f>수강생명단!C201</f>
        <v>41460</v>
      </c>
      <c r="Q205" s="1" t="str">
        <f>수강생명단!D201</f>
        <v>이채민</v>
      </c>
      <c r="R205" s="1">
        <f>IFERROR(IF(VLOOKUP($P205,'1주차'!$P$5:$S$393,3,FALSE)="","",VLOOKUP($P205,'1주차'!$P$5:$S$393,3,FALSE)),"")</f>
        <v>45</v>
      </c>
      <c r="S205" s="1">
        <f>IFERROR(IF(VLOOKUP($P205,'1주차'!$P$5:$S$393,4,FALSE)="","",VLOOKUP($P205,'1주차'!$P$5:$S$393,4,FALSE)),"")</f>
        <v>70</v>
      </c>
      <c r="U205" s="1">
        <f>수강생명단!C201</f>
        <v>41460</v>
      </c>
      <c r="V205" s="1" t="str">
        <f>수강생명단!D201</f>
        <v>이채민</v>
      </c>
      <c r="Z205" s="1">
        <f>수강생명단!$C201</f>
        <v>41460</v>
      </c>
      <c r="AA205" s="1" t="str">
        <f>수강생명단!D201</f>
        <v>이채민</v>
      </c>
      <c r="AB205" s="1">
        <f>IFERROR(IF(VLOOKUP($A205,'2주차'!$A$5:$D$406,3,FALSE)="","",VLOOKUP($A205,'2주차'!$A$5:$D$406,3,FALSE)),"")</f>
        <v>60</v>
      </c>
      <c r="AC205" s="1">
        <f>IFERROR(VLOOKUP($Z205,'2주차'!$A$5:$D$400,4,FALSE)," ")</f>
        <v>80</v>
      </c>
      <c r="AE205" s="1">
        <f>수강생명단!$C201</f>
        <v>41460</v>
      </c>
      <c r="AF205" s="1" t="str">
        <f>수강생명단!D201</f>
        <v>이채민</v>
      </c>
      <c r="AG205" s="1">
        <f>IFERROR(IF(VLOOKUP($AE205,'2주차'!$F$5:$I$406,3,FALSE)="","",VLOOKUP($F205,'2주차'!$F$5:$I$406,3,FALSE)),"")</f>
        <v>40</v>
      </c>
      <c r="AH205" s="1">
        <f>IFERROR(VLOOKUP($AE205,'2주차'!$F$5:$I$400,4,FALSE)," ")</f>
        <v>70</v>
      </c>
      <c r="AJ205" s="1">
        <f>수강생명단!$C201</f>
        <v>41460</v>
      </c>
      <c r="AK205" s="1" t="str">
        <f>수강생명단!D201</f>
        <v>이채민</v>
      </c>
      <c r="AL205" s="1">
        <f>IFERROR(IF(VLOOKUP($AJ205,'2주차'!$U$5:$X$406,3,FALSE)="","",VLOOKUP($F205,'2주차'!$U$5:$X$406,3,FALSE)),"")</f>
        <v>40</v>
      </c>
      <c r="AM205" s="1">
        <f>IFERROR(VLOOKUP($AJ205,'2주차'!$U$5:$X$400,4,FALSE)," ")</f>
        <v>30</v>
      </c>
      <c r="AO205" s="1">
        <f>수강생명단!$C201</f>
        <v>41460</v>
      </c>
      <c r="AP205" s="1" t="str">
        <f>수강생명단!D201</f>
        <v>이채민</v>
      </c>
      <c r="AQ205" s="1">
        <f>IFERROR(IF(VLOOKUP($AO205,'2주차'!$Z$5:$AC$406,3,FALSE)="","",VLOOKUP($AO205,'2주차'!$Z$5:$AC$406,3,FALSE)),"")</f>
        <v>50</v>
      </c>
      <c r="AR205" s="1">
        <f>IFERROR(VLOOKUP($AO205,'2주차'!$Z$5:$AC$400,4,FALSE)," ")</f>
        <v>50</v>
      </c>
      <c r="AT205" s="1">
        <f>수강생명단!$C201</f>
        <v>41460</v>
      </c>
      <c r="AU205" s="1">
        <f>수강생명단!C201</f>
        <v>41460</v>
      </c>
      <c r="AV205" s="1">
        <f>IFERROR(IF(VLOOKUP($AU205,'2주차'!$AF$5:$AI$406,3,FALSE)="","",VLOOKUP($AU205,'2주차'!$AF$5:$AI$406,3,FALSE)),"")</f>
        <v>70</v>
      </c>
      <c r="AX205" s="1">
        <f>수강생명단!$C201</f>
        <v>41460</v>
      </c>
      <c r="AY205" s="1" t="str">
        <f>수강생명단!D201</f>
        <v>이채민</v>
      </c>
      <c r="AZ205" s="1">
        <f>IFERROR(IF(VLOOKUP($A205,'3주차'!$A$5:$D$406,3,FALSE)="","",VLOOKUP($A205,'3주차'!$A$5:$D$406,3,FALSE)),"")</f>
        <v>60</v>
      </c>
      <c r="BA205" s="1">
        <f>IFERROR(VLOOKUP($Z205,'3주차'!$A$5:$D$400,4,FALSE)," ")</f>
        <v>80</v>
      </c>
      <c r="BC205" s="1">
        <f>수강생명단!$C201</f>
        <v>41460</v>
      </c>
      <c r="BD205" s="1" t="str">
        <f>수강생명단!D201</f>
        <v>이채민</v>
      </c>
      <c r="BE205" s="1">
        <f>IFERROR(IF(VLOOKUP($BC205,'3주차'!$F$5:$I$406,3,FALSE)="","",VLOOKUP($F205,'3주차'!$F$5:$I$406,3,FALSE)),"")</f>
        <v>40</v>
      </c>
      <c r="BF205" s="1">
        <f>IFERROR(VLOOKUP($BC205,'3주차'!$F$5:$I$400,4,FALSE)," ")</f>
        <v>40</v>
      </c>
      <c r="BH205" s="1">
        <f>수강생명단!$C201</f>
        <v>41460</v>
      </c>
      <c r="BI205" s="1" t="str">
        <f>수강생명단!D201</f>
        <v>이채민</v>
      </c>
      <c r="BJ205" s="1">
        <f>IFERROR(IF(VLOOKUP($BH205,'3주차'!$K$5:$N$406,3,FALSE)="","",VLOOKUP($AJ205,'3주차'!$K$5:$XN$406,3,FALSE)),"")</f>
        <v>40</v>
      </c>
      <c r="BK205" s="1">
        <f>IFERROR(VLOOKUP($BH205,'3주차'!$K$5:$N$400,4,FALSE)," ")</f>
        <v>50</v>
      </c>
      <c r="BM205" s="1">
        <f>수강생명단!$C201</f>
        <v>41460</v>
      </c>
      <c r="BN205" s="1" t="str">
        <f>수강생명단!D201</f>
        <v>이채민</v>
      </c>
      <c r="BO205" s="1">
        <f>IFERROR(IF(VLOOKUP($BM205,'3주차'!$P$5:$S$406,3,FALSE)="","",VLOOKUP($BM205,'3주차'!$P$5:$S$406,3,FALSE)),"")</f>
        <v>35</v>
      </c>
      <c r="BP205" s="1">
        <f>IFERROR(VLOOKUP($BM205,'3주차'!$P$5:$S$400,4,FALSE)," ")</f>
        <v>50</v>
      </c>
      <c r="BR205" s="1">
        <f>수강생명단!$C201</f>
        <v>41460</v>
      </c>
      <c r="BS205" s="1">
        <f>수강생명단!C201</f>
        <v>41460</v>
      </c>
      <c r="BT205" s="1">
        <f>IFERROR(IF(VLOOKUP($BS205,'3주차'!$V$5:$X$406,3,FALSE)="","",VLOOKUP($BS205,'3주차'!$V$5:$X$406,3,FALSE)),"")</f>
        <v>52</v>
      </c>
      <c r="BW205" s="1">
        <f>수강생명단!$C201</f>
        <v>41460</v>
      </c>
      <c r="BX205" s="1" t="str">
        <f>수강생명단!D201</f>
        <v>이채민</v>
      </c>
      <c r="BY205" s="1">
        <f>IFERROR(IF(VLOOKUP($A205,'4주차'!$A$5:$D$406,3,FALSE)="","",VLOOKUP($A205,'4주차'!$A$5:$D$406,3,FALSE)),"")</f>
        <v>30</v>
      </c>
      <c r="BZ205" s="1">
        <f>IFERROR(VLOOKUP($Z205,'4주차'!$A$5:$D$400,4,FALSE)," ")</f>
        <v>60</v>
      </c>
      <c r="CB205" s="1">
        <f>수강생명단!$C201</f>
        <v>41460</v>
      </c>
      <c r="CC205" s="1" t="str">
        <f>수강생명단!D201</f>
        <v>이채민</v>
      </c>
      <c r="CD205" s="1">
        <f>IFERROR(IF(VLOOKUP($BC205,'4주차'!$F$5:$I$406,3,FALSE)="","",VLOOKUP($F205,'4주차'!$F$5:$I$406,3,FALSE)),"")</f>
        <v>35</v>
      </c>
      <c r="CE205" s="1">
        <f>IFERROR(VLOOKUP($BC205,'4주차'!$F$5:$I$400,4,FALSE)," ")</f>
        <v>50</v>
      </c>
      <c r="CG205" s="1">
        <f>수강생명단!$C201</f>
        <v>41460</v>
      </c>
      <c r="CH205" s="1" t="str">
        <f>수강생명단!D201</f>
        <v>이채민</v>
      </c>
      <c r="CI205" s="1">
        <f>IFERROR(IF(VLOOKUP($BH205,'4주차'!$K$5:$N$406,3,FALSE)="","",VLOOKUP($AJ205,'4주차'!$K$5:$WU$406,3,FALSE)),"")</f>
        <v>35</v>
      </c>
      <c r="CJ205" s="1">
        <f>IFERROR(VLOOKUP($BH205,'4주차'!$K$5:$N$400,4,FALSE)," ")</f>
        <v>30</v>
      </c>
      <c r="CL205" s="1">
        <f>수강생명단!$C201</f>
        <v>41460</v>
      </c>
      <c r="CM205" s="1" t="str">
        <f>수강생명단!D201</f>
        <v>이채민</v>
      </c>
      <c r="CN205" s="1">
        <f>IFERROR(IF(VLOOKUP($BM205,'4주차'!$P$5:$S$406,3,FALSE)="","",VLOOKUP($BM205,'4주차'!$P$5:$S$406,3,FALSE)),"")</f>
        <v>35</v>
      </c>
      <c r="CO205" s="1">
        <f>IFERROR(VLOOKUP($BM205,'4주차'!$P$5:$S$400,4,FALSE)," ")</f>
        <v>60</v>
      </c>
      <c r="CQ205" s="1">
        <f>수강생명단!$C201</f>
        <v>41460</v>
      </c>
      <c r="CR205" s="1">
        <f>수강생명단!C201</f>
        <v>41460</v>
      </c>
      <c r="CS205" s="1">
        <f>IFERROR(IF(VLOOKUP($BS205,'4주차'!$V$5:$X$406,3,FALSE)="","",VLOOKUP($BS205,'4주차'!$V$5:$X$406,3,FALSE)),"")</f>
        <v>60</v>
      </c>
      <c r="CV205" s="1">
        <v>198</v>
      </c>
      <c r="CW205" s="1" t="str">
        <f>수강생명단!D201</f>
        <v>이채민</v>
      </c>
      <c r="CX205" s="1">
        <f>IFERROR(VLOOKUP($BX205,'5주차'!$B$5:$D$400,2,FALSE),"불참")</f>
        <v>45</v>
      </c>
      <c r="CY205" s="1">
        <f>IFERROR(VLOOKUP($AY205,'5주차'!$B$5:$D$400,3,FALSE),"불참")</f>
        <v>50</v>
      </c>
      <c r="DA205" s="1">
        <v>198</v>
      </c>
      <c r="DB205" s="1" t="str">
        <f>수강생명단!D201</f>
        <v>이채민</v>
      </c>
      <c r="DC205" s="1" t="str">
        <f>IFERROR(VLOOKUP($CC205,'5주차'!$G$5:$I$400,2,FALSE),"불참")</f>
        <v>불참</v>
      </c>
      <c r="DD205" s="1" t="str">
        <f>IFERROR(VLOOKUP($CC205,'5주차'!$G$5:$I$400,3,FALSE),"불참")</f>
        <v>불참</v>
      </c>
      <c r="DF205" s="1">
        <v>198</v>
      </c>
      <c r="DG205" s="1" t="str">
        <f>수강생명단!D201</f>
        <v>이채민</v>
      </c>
      <c r="DH205" s="1" t="str">
        <f>IFERROR(VLOOKUP($CH205,'5주차'!$V$5:$X$400,2,FALSE),"불참")</f>
        <v>불참</v>
      </c>
      <c r="DI205" s="1" t="str">
        <f>IFERROR(VLOOKUP($BI205,'5주차'!$V$5:$X$400,3,FALSE),"불참")</f>
        <v>불참</v>
      </c>
      <c r="DK205" s="1">
        <v>198</v>
      </c>
      <c r="DL205" s="1" t="str">
        <f>수강생명단!D201</f>
        <v>이채민</v>
      </c>
      <c r="DM205" s="1" t="str">
        <f>IFERROR(VLOOKUP($CM205,'5주차'!$AA$5:$AC$400,2,FALSE),"불참")</f>
        <v>불참</v>
      </c>
      <c r="DN205" s="1" t="str">
        <f>IFERROR(VLOOKUP($CM205,'5주차'!$AA$5:$AC$400,3,FALSE),"불참")</f>
        <v>불참</v>
      </c>
      <c r="DP205" s="1">
        <v>198</v>
      </c>
      <c r="DQ205" s="1" t="str">
        <f>수강생명단!D201</f>
        <v>이채민</v>
      </c>
      <c r="DR205" s="1" t="str">
        <f>IFERROR(VLOOKUP(#REF!,'5주차'!$AF$5:$AH$400,2,FALSE),"불참")</f>
        <v>불참</v>
      </c>
      <c r="DS205" s="1" t="str">
        <f>IFERROR(VLOOKUP(#REF!,'5주차'!$AF$5:$AH$400,3,FALSE),"불참")</f>
        <v>불참</v>
      </c>
      <c r="DU205" s="1">
        <v>198</v>
      </c>
      <c r="DV205" s="1">
        <f>수강생명단!C201</f>
        <v>41460</v>
      </c>
      <c r="DW205" s="1" t="str">
        <f>IFERROR(VLOOKUP($DV205,'5주차'!$AK$5:$AL$400,2,FALSE),"불참")</f>
        <v>불참</v>
      </c>
      <c r="DX205" s="1" t="str">
        <f>IFERROR(VLOOKUP($DV205,'5주차'!$AK$5:$AL$400,2,FALSE),"불참")</f>
        <v>불참</v>
      </c>
    </row>
    <row r="206" spans="1:128" ht="21.95" customHeight="1" x14ac:dyDescent="0.15">
      <c r="A206" s="1">
        <f>수강생명단!$C202</f>
        <v>32869</v>
      </c>
      <c r="B206" s="1" t="str">
        <f>수강생명단!D202</f>
        <v>이태경</v>
      </c>
      <c r="C206" s="1" t="str">
        <f>IFERROR(IF(VLOOKUP($A206,'1주차'!$A$5:$D$393,3,FALSE)="","",VLOOKUP($A206,'1주차'!$A$5:$D$393,3,FALSE)),"")</f>
        <v>85(라)</v>
      </c>
      <c r="D206" s="1" t="str">
        <f>IFERROR(IF(VLOOKUP($Q206,'1주차'!$A$5:$D$393,4,FALSE)="","",VLOOKUP($B206,'1주차'!$Q$5:$S$393,3,FALSE)),"")</f>
        <v/>
      </c>
      <c r="F206" s="1">
        <f>수강생명단!C202</f>
        <v>32869</v>
      </c>
      <c r="G206" s="1" t="str">
        <f>수강생명단!D202</f>
        <v>이태경</v>
      </c>
      <c r="H206" s="1" t="str">
        <f>IFERROR(IF(VLOOKUP($F206,'1주차'!$F$5:$I$393,3,FALSE)="","",VLOOKUP($F206,'1주차'!$F$5:$I$393,3,FALSE)),"")</f>
        <v>100(라)</v>
      </c>
      <c r="I206" s="1" t="str">
        <f>IFERROR(IF(VLOOKUP($Q206,'1주차'!$F$5:$I$393,3,FALSE)="","",VLOOKUP($B206,'1주차'!$Q$5:$S$393,3,FALSE)),"")</f>
        <v/>
      </c>
      <c r="K206" s="1">
        <f>수강생명단!C202</f>
        <v>32869</v>
      </c>
      <c r="L206" s="1" t="str">
        <f>수강생명단!D202</f>
        <v>이태경</v>
      </c>
      <c r="M206" s="1" t="str">
        <f>IFERROR(IF(VLOOKUP($K206,'1주차'!$K$5:$N$393,3,FALSE)="","",VLOOKUP($K206,'1주차'!$K$5:$N$393,3,FALSE)),"")</f>
        <v/>
      </c>
      <c r="N206" s="1" t="str">
        <f>IFERROR(IF(VLOOKUP($Q206,'1주차'!$N$5:$KQ$393,3,FALSE)="","",VLOOKUP($B206,'1주차'!$Q$5:$S$393,3,FALSE)),"")</f>
        <v/>
      </c>
      <c r="P206" s="1">
        <f>수강생명단!C202</f>
        <v>32869</v>
      </c>
      <c r="Q206" s="1" t="str">
        <f>수강생명단!D202</f>
        <v>이태경</v>
      </c>
      <c r="R206" s="1" t="str">
        <f>IFERROR(IF(VLOOKUP($P206,'1주차'!$P$5:$S$393,3,FALSE)="","",VLOOKUP($P206,'1주차'!$P$5:$S$393,3,FALSE)),"")</f>
        <v>85(라)</v>
      </c>
      <c r="S206" s="1" t="str">
        <f>IFERROR(IF(VLOOKUP($P206,'1주차'!$P$5:$S$393,4,FALSE)="","",VLOOKUP($P206,'1주차'!$P$5:$S$393,4,FALSE)),"")</f>
        <v>라이브</v>
      </c>
      <c r="U206" s="1">
        <f>수강생명단!C202</f>
        <v>32869</v>
      </c>
      <c r="V206" s="1" t="str">
        <f>수강생명단!D202</f>
        <v>이태경</v>
      </c>
      <c r="Z206" s="1">
        <f>수강생명단!$C202</f>
        <v>32869</v>
      </c>
      <c r="AA206" s="1" t="str">
        <f>수강생명단!D202</f>
        <v>이태경</v>
      </c>
      <c r="AB206" s="1" t="str">
        <f>IFERROR(IF(VLOOKUP($A206,'2주차'!$A$5:$D$406,3,FALSE)="","",VLOOKUP($A206,'2주차'!$A$5:$D$406,3,FALSE)),"")</f>
        <v>35(라)</v>
      </c>
      <c r="AC206" s="1" t="str">
        <f>IFERROR(VLOOKUP($Z206,'2주차'!$A$5:$D$400,4,FALSE)," ")</f>
        <v>라이브</v>
      </c>
      <c r="AE206" s="1">
        <f>수강생명단!$C202</f>
        <v>32869</v>
      </c>
      <c r="AF206" s="1" t="str">
        <f>수강생명단!D202</f>
        <v>이태경</v>
      </c>
      <c r="AG206" s="1" t="str">
        <f>IFERROR(IF(VLOOKUP($AE206,'2주차'!$F$5:$I$406,3,FALSE)="","",VLOOKUP($F206,'2주차'!$F$5:$I$406,3,FALSE)),"")</f>
        <v/>
      </c>
      <c r="AH206" s="1" t="str">
        <f>IFERROR(VLOOKUP($AE206,'2주차'!$F$5:$I$400,4,FALSE)," ")</f>
        <v xml:space="preserve"> </v>
      </c>
      <c r="AJ206" s="1">
        <f>수강생명단!$C202</f>
        <v>32869</v>
      </c>
      <c r="AK206" s="1" t="str">
        <f>수강생명단!D202</f>
        <v>이태경</v>
      </c>
      <c r="AL206" s="1" t="str">
        <f>IFERROR(IF(VLOOKUP($AJ206,'2주차'!$U$5:$X$406,3,FALSE)="","",VLOOKUP($F206,'2주차'!$U$5:$X$406,3,FALSE)),"")</f>
        <v>80(라)</v>
      </c>
      <c r="AM206" s="1" t="str">
        <f>IFERROR(VLOOKUP($AJ206,'2주차'!$U$5:$X$400,4,FALSE)," ")</f>
        <v>라이브</v>
      </c>
      <c r="AO206" s="1">
        <f>수강생명단!$C202</f>
        <v>32869</v>
      </c>
      <c r="AP206" s="1" t="str">
        <f>수강생명단!D202</f>
        <v>이태경</v>
      </c>
      <c r="AQ206" s="1" t="str">
        <f>IFERROR(IF(VLOOKUP($AO206,'2주차'!$Z$5:$AC$406,3,FALSE)="","",VLOOKUP($AO206,'2주차'!$Z$5:$AC$406,3,FALSE)),"")</f>
        <v>80(라)</v>
      </c>
      <c r="AR206" s="1" t="str">
        <f>IFERROR(VLOOKUP($AO206,'2주차'!$Z$5:$AC$400,4,FALSE)," ")</f>
        <v>라이브</v>
      </c>
      <c r="AT206" s="1">
        <f>수강생명단!$C202</f>
        <v>32869</v>
      </c>
      <c r="AU206" s="1">
        <f>수강생명단!C202</f>
        <v>32869</v>
      </c>
      <c r="AV206" s="1" t="str">
        <f>IFERROR(IF(VLOOKUP($AU206,'2주차'!$AF$5:$AI$406,3,FALSE)="","",VLOOKUP($AU206,'2주차'!$AF$5:$AI$406,3,FALSE)),"")</f>
        <v>88(라)</v>
      </c>
      <c r="AX206" s="1">
        <f>수강생명단!$C202</f>
        <v>32869</v>
      </c>
      <c r="AY206" s="1" t="str">
        <f>수강생명단!D202</f>
        <v>이태경</v>
      </c>
      <c r="AZ206" s="1" t="str">
        <f>IFERROR(IF(VLOOKUP($A206,'3주차'!$A$5:$D$406,3,FALSE)="","",VLOOKUP($A206,'3주차'!$A$5:$D$406,3,FALSE)),"")</f>
        <v/>
      </c>
      <c r="BA206" s="1" t="str">
        <f>IFERROR(VLOOKUP($Z206,'3주차'!$A$5:$D$400,4,FALSE)," ")</f>
        <v xml:space="preserve"> </v>
      </c>
      <c r="BC206" s="1">
        <f>수강생명단!$C202</f>
        <v>32869</v>
      </c>
      <c r="BD206" s="1" t="str">
        <f>수강생명단!D202</f>
        <v>이태경</v>
      </c>
      <c r="BE206" s="1" t="str">
        <f>IFERROR(IF(VLOOKUP($BC206,'3주차'!$F$5:$I$406,3,FALSE)="","",VLOOKUP($F206,'3주차'!$F$5:$I$406,3,FALSE)),"")</f>
        <v>85(라)</v>
      </c>
      <c r="BF206" s="1" t="str">
        <f>IFERROR(VLOOKUP($BC206,'3주차'!$F$5:$I$400,4,FALSE)," ")</f>
        <v>라이브</v>
      </c>
      <c r="BH206" s="1">
        <f>수강생명단!$C202</f>
        <v>32869</v>
      </c>
      <c r="BI206" s="1" t="str">
        <f>수강생명단!D202</f>
        <v>이태경</v>
      </c>
      <c r="BJ206" s="1" t="str">
        <f>IFERROR(IF(VLOOKUP($BH206,'3주차'!$K$5:$N$406,3,FALSE)="","",VLOOKUP($AJ206,'3주차'!$K$5:$XN$406,3,FALSE)),"")</f>
        <v>90(라)</v>
      </c>
      <c r="BK206" s="1" t="str">
        <f>IFERROR(VLOOKUP($BH206,'3주차'!$K$5:$N$400,4,FALSE)," ")</f>
        <v>라이브</v>
      </c>
      <c r="BM206" s="1">
        <f>수강생명단!$C202</f>
        <v>32869</v>
      </c>
      <c r="BN206" s="1" t="str">
        <f>수강생명단!D202</f>
        <v>이태경</v>
      </c>
      <c r="BO206" s="1" t="str">
        <f>IFERROR(IF(VLOOKUP($BM206,'3주차'!$P$5:$S$406,3,FALSE)="","",VLOOKUP($BM206,'3주차'!$P$5:$S$406,3,FALSE)),"")</f>
        <v>사유</v>
      </c>
      <c r="BP206" s="1" t="str">
        <f>IFERROR(VLOOKUP($BM206,'3주차'!$P$5:$S$400,4,FALSE)," ")</f>
        <v>사유</v>
      </c>
      <c r="BR206" s="1">
        <f>수강생명단!$C202</f>
        <v>32869</v>
      </c>
      <c r="BS206" s="1">
        <f>수강생명단!C202</f>
        <v>32869</v>
      </c>
      <c r="BT206" s="1" t="str">
        <f>IFERROR(IF(VLOOKUP($BS206,'3주차'!$V$5:$X$406,3,FALSE)="","",VLOOKUP($BS206,'3주차'!$V$5:$X$406,3,FALSE)),"")</f>
        <v/>
      </c>
      <c r="BW206" s="1">
        <f>수강생명단!$C202</f>
        <v>32869</v>
      </c>
      <c r="BX206" s="1" t="str">
        <f>수강생명단!D202</f>
        <v>이태경</v>
      </c>
      <c r="BY206" s="1" t="str">
        <f>IFERROR(IF(VLOOKUP($A206,'4주차'!$A$5:$D$406,3,FALSE)="","",VLOOKUP($A206,'4주차'!$A$5:$D$406,3,FALSE)),"")</f>
        <v>30(라)</v>
      </c>
      <c r="BZ206" s="1" t="str">
        <f>IFERROR(VLOOKUP($Z206,'4주차'!$A$5:$D$400,4,FALSE)," ")</f>
        <v>라이브</v>
      </c>
      <c r="CB206" s="1">
        <f>수강생명단!$C202</f>
        <v>32869</v>
      </c>
      <c r="CC206" s="1" t="str">
        <f>수강생명단!D202</f>
        <v>이태경</v>
      </c>
      <c r="CD206" s="1" t="str">
        <f>IFERROR(IF(VLOOKUP($BC206,'4주차'!$F$5:$I$406,3,FALSE)="","",VLOOKUP($F206,'4주차'!$F$5:$I$406,3,FALSE)),"")</f>
        <v>70(라)</v>
      </c>
      <c r="CE206" s="1" t="str">
        <f>IFERROR(VLOOKUP($BC206,'4주차'!$F$5:$I$400,4,FALSE)," ")</f>
        <v>라이브</v>
      </c>
      <c r="CG206" s="1">
        <f>수강생명단!$C202</f>
        <v>32869</v>
      </c>
      <c r="CH206" s="1" t="str">
        <f>수강생명단!D202</f>
        <v>이태경</v>
      </c>
      <c r="CI206" s="1" t="str">
        <f>IFERROR(IF(VLOOKUP($BH206,'4주차'!$K$5:$N$406,3,FALSE)="","",VLOOKUP($AJ206,'4주차'!$K$5:$WU$406,3,FALSE)),"")</f>
        <v/>
      </c>
      <c r="CJ206" s="1" t="str">
        <f>IFERROR(VLOOKUP($BH206,'4주차'!$K$5:$N$400,4,FALSE)," ")</f>
        <v xml:space="preserve"> </v>
      </c>
      <c r="CL206" s="1">
        <f>수강생명단!$C202</f>
        <v>32869</v>
      </c>
      <c r="CM206" s="1" t="str">
        <f>수강생명단!D202</f>
        <v>이태경</v>
      </c>
      <c r="CN206" s="1" t="str">
        <f>IFERROR(IF(VLOOKUP($BM206,'4주차'!$P$5:$S$406,3,FALSE)="","",VLOOKUP($BM206,'4주차'!$P$5:$S$406,3,FALSE)),"")</f>
        <v>35(라)</v>
      </c>
      <c r="CO206" s="1" t="str">
        <f>IFERROR(VLOOKUP($BM206,'4주차'!$P$5:$S$400,4,FALSE)," ")</f>
        <v>라이브</v>
      </c>
      <c r="CQ206" s="1">
        <f>수강생명단!$C202</f>
        <v>32869</v>
      </c>
      <c r="CR206" s="1">
        <f>수강생명단!C202</f>
        <v>32869</v>
      </c>
      <c r="CS206" s="1" t="str">
        <f>IFERROR(IF(VLOOKUP($BS206,'4주차'!$V$5:$X$406,3,FALSE)="","",VLOOKUP($BS206,'4주차'!$V$5:$X$406,3,FALSE)),"")</f>
        <v>75(라)</v>
      </c>
      <c r="CV206" s="1">
        <v>199</v>
      </c>
      <c r="CW206" s="1" t="str">
        <f>수강생명단!D202</f>
        <v>이태경</v>
      </c>
      <c r="CX206" s="1" t="str">
        <f>IFERROR(VLOOKUP($BX206,'5주차'!$B$5:$D$400,2,FALSE),"불참")</f>
        <v>불참</v>
      </c>
      <c r="CY206" s="1" t="str">
        <f>IFERROR(VLOOKUP($AY206,'5주차'!$B$5:$D$400,3,FALSE),"불참")</f>
        <v>불참</v>
      </c>
      <c r="DA206" s="1">
        <v>199</v>
      </c>
      <c r="DB206" s="1" t="str">
        <f>수강생명단!D202</f>
        <v>이태경</v>
      </c>
      <c r="DC206" s="1" t="str">
        <f>IFERROR(VLOOKUP($CC206,'5주차'!$G$5:$I$400,2,FALSE),"불참")</f>
        <v>불참</v>
      </c>
      <c r="DD206" s="1" t="str">
        <f>IFERROR(VLOOKUP($CC206,'5주차'!$G$5:$I$400,3,FALSE),"불참")</f>
        <v>불참</v>
      </c>
      <c r="DF206" s="1">
        <v>199</v>
      </c>
      <c r="DG206" s="1" t="str">
        <f>수강생명단!D202</f>
        <v>이태경</v>
      </c>
      <c r="DH206" s="1" t="str">
        <f>IFERROR(VLOOKUP($CH206,'5주차'!$V$5:$X$400,2,FALSE),"불참")</f>
        <v>불참</v>
      </c>
      <c r="DI206" s="1" t="str">
        <f>IFERROR(VLOOKUP($BI206,'5주차'!$V$5:$X$400,3,FALSE),"불참")</f>
        <v>불참</v>
      </c>
      <c r="DK206" s="1">
        <v>199</v>
      </c>
      <c r="DL206" s="1" t="str">
        <f>수강생명단!D202</f>
        <v>이태경</v>
      </c>
      <c r="DM206" s="1" t="str">
        <f>IFERROR(VLOOKUP($CM206,'5주차'!$AA$5:$AC$400,2,FALSE),"불참")</f>
        <v>불참</v>
      </c>
      <c r="DN206" s="1" t="str">
        <f>IFERROR(VLOOKUP($CM206,'5주차'!$AA$5:$AC$400,3,FALSE),"불참")</f>
        <v>불참</v>
      </c>
      <c r="DP206" s="1">
        <v>199</v>
      </c>
      <c r="DQ206" s="1" t="str">
        <f>수강생명단!D202</f>
        <v>이태경</v>
      </c>
      <c r="DR206" s="1" t="str">
        <f>IFERROR(VLOOKUP(#REF!,'5주차'!$AF$5:$AH$400,2,FALSE),"불참")</f>
        <v>불참</v>
      </c>
      <c r="DS206" s="1" t="str">
        <f>IFERROR(VLOOKUP(#REF!,'5주차'!$AF$5:$AH$400,3,FALSE),"불참")</f>
        <v>불참</v>
      </c>
      <c r="DU206" s="1">
        <v>199</v>
      </c>
      <c r="DV206" s="1">
        <f>수강생명단!C202</f>
        <v>32869</v>
      </c>
      <c r="DW206" s="1" t="str">
        <f>IFERROR(VLOOKUP($DV206,'5주차'!$AK$5:$AL$400,2,FALSE),"불참")</f>
        <v>불참</v>
      </c>
      <c r="DX206" s="1" t="str">
        <f>IFERROR(VLOOKUP($DV206,'5주차'!$AK$5:$AL$400,2,FALSE),"불참")</f>
        <v>불참</v>
      </c>
    </row>
    <row r="207" spans="1:128" ht="21.95" customHeight="1" x14ac:dyDescent="0.15">
      <c r="A207" s="1">
        <f>수강생명단!$C203</f>
        <v>21701</v>
      </c>
      <c r="B207" s="1" t="str">
        <f>수강생명단!D203</f>
        <v>이현지</v>
      </c>
      <c r="C207" s="1" t="str">
        <f>IFERROR(IF(VLOOKUP($A207,'1주차'!$A$5:$D$393,3,FALSE)="","",VLOOKUP($A207,'1주차'!$A$5:$D$393,3,FALSE)),"")</f>
        <v>80(라)</v>
      </c>
      <c r="D207" s="1" t="str">
        <f>IFERROR(IF(VLOOKUP($Q207,'1주차'!$A$5:$D$393,4,FALSE)="","",VLOOKUP($B207,'1주차'!$Q$5:$S$393,3,FALSE)),"")</f>
        <v/>
      </c>
      <c r="F207" s="1">
        <f>수강생명단!C203</f>
        <v>21701</v>
      </c>
      <c r="G207" s="1" t="str">
        <f>수강생명단!D203</f>
        <v>이현지</v>
      </c>
      <c r="H207" s="1" t="str">
        <f>IFERROR(IF(VLOOKUP($F207,'1주차'!$F$5:$I$393,3,FALSE)="","",VLOOKUP($F207,'1주차'!$F$5:$I$393,3,FALSE)),"")</f>
        <v>90(라)</v>
      </c>
      <c r="I207" s="1" t="str">
        <f>IFERROR(IF(VLOOKUP($Q207,'1주차'!$F$5:$I$393,3,FALSE)="","",VLOOKUP($B207,'1주차'!$Q$5:$S$393,3,FALSE)),"")</f>
        <v/>
      </c>
      <c r="K207" s="1">
        <f>수강생명단!C203</f>
        <v>21701</v>
      </c>
      <c r="L207" s="1" t="str">
        <f>수강생명단!D203</f>
        <v>이현지</v>
      </c>
      <c r="M207" s="1" t="str">
        <f>IFERROR(IF(VLOOKUP($K207,'1주차'!$K$5:$N$393,3,FALSE)="","",VLOOKUP($K207,'1주차'!$K$5:$N$393,3,FALSE)),"")</f>
        <v>85(라)</v>
      </c>
      <c r="N207" s="1" t="str">
        <f>IFERROR(IF(VLOOKUP($Q207,'1주차'!$N$5:$KQ$393,3,FALSE)="","",VLOOKUP($B207,'1주차'!$Q$5:$S$393,3,FALSE)),"")</f>
        <v/>
      </c>
      <c r="P207" s="1">
        <f>수강생명단!C203</f>
        <v>21701</v>
      </c>
      <c r="Q207" s="1" t="str">
        <f>수강생명단!D203</f>
        <v>이현지</v>
      </c>
      <c r="R207" s="1" t="str">
        <f>IFERROR(IF(VLOOKUP($P207,'1주차'!$P$5:$S$393,3,FALSE)="","",VLOOKUP($P207,'1주차'!$P$5:$S$393,3,FALSE)),"")</f>
        <v>80(라)</v>
      </c>
      <c r="S207" s="1" t="str">
        <f>IFERROR(IF(VLOOKUP($P207,'1주차'!$P$5:$S$393,4,FALSE)="","",VLOOKUP($P207,'1주차'!$P$5:$S$393,4,FALSE)),"")</f>
        <v>라이브</v>
      </c>
      <c r="U207" s="1">
        <f>수강생명단!C203</f>
        <v>21701</v>
      </c>
      <c r="V207" s="1" t="str">
        <f>수강생명단!D203</f>
        <v>이현지</v>
      </c>
      <c r="Z207" s="1">
        <f>수강생명단!$C203</f>
        <v>21701</v>
      </c>
      <c r="AA207" s="1" t="str">
        <f>수강생명단!D203</f>
        <v>이현지</v>
      </c>
      <c r="AB207" s="1" t="str">
        <f>IFERROR(IF(VLOOKUP($A207,'2주차'!$A$5:$D$406,3,FALSE)="","",VLOOKUP($A207,'2주차'!$A$5:$D$406,3,FALSE)),"")</f>
        <v/>
      </c>
      <c r="AC207" s="1" t="str">
        <f>IFERROR(VLOOKUP($Z207,'2주차'!$A$5:$D$400,4,FALSE)," ")</f>
        <v xml:space="preserve"> </v>
      </c>
      <c r="AE207" s="1">
        <f>수강생명단!$C203</f>
        <v>21701</v>
      </c>
      <c r="AF207" s="1" t="str">
        <f>수강생명단!D203</f>
        <v>이현지</v>
      </c>
      <c r="AG207" s="1" t="str">
        <f>IFERROR(IF(VLOOKUP($AE207,'2주차'!$F$5:$I$406,3,FALSE)="","",VLOOKUP($F207,'2주차'!$F$5:$I$406,3,FALSE)),"")</f>
        <v>95(라)</v>
      </c>
      <c r="AH207" s="1" t="str">
        <f>IFERROR(VLOOKUP($AE207,'2주차'!$F$5:$I$400,4,FALSE)," ")</f>
        <v>라이브</v>
      </c>
      <c r="AJ207" s="1">
        <f>수강생명단!$C203</f>
        <v>21701</v>
      </c>
      <c r="AK207" s="1" t="str">
        <f>수강생명단!D203</f>
        <v>이현지</v>
      </c>
      <c r="AL207" s="1" t="str">
        <f>IFERROR(IF(VLOOKUP($AJ207,'2주차'!$U$5:$X$406,3,FALSE)="","",VLOOKUP($F207,'2주차'!$U$5:$X$406,3,FALSE)),"")</f>
        <v>95(라)</v>
      </c>
      <c r="AM207" s="1" t="str">
        <f>IFERROR(VLOOKUP($AJ207,'2주차'!$U$5:$X$400,4,FALSE)," ")</f>
        <v>라이브</v>
      </c>
      <c r="AO207" s="1">
        <f>수강생명단!$C203</f>
        <v>21701</v>
      </c>
      <c r="AP207" s="1" t="str">
        <f>수강생명단!D203</f>
        <v>이현지</v>
      </c>
      <c r="AQ207" s="1" t="str">
        <f>IFERROR(IF(VLOOKUP($AO207,'2주차'!$Z$5:$AC$406,3,FALSE)="","",VLOOKUP($AO207,'2주차'!$Z$5:$AC$406,3,FALSE)),"")</f>
        <v>85(라)</v>
      </c>
      <c r="AR207" s="1" t="str">
        <f>IFERROR(VLOOKUP($AO207,'2주차'!$Z$5:$AC$400,4,FALSE)," ")</f>
        <v>라이브</v>
      </c>
      <c r="AT207" s="1">
        <f>수강생명단!$C203</f>
        <v>21701</v>
      </c>
      <c r="AU207" s="1">
        <f>수강생명단!C203</f>
        <v>21701</v>
      </c>
      <c r="AV207" s="1" t="str">
        <f>IFERROR(IF(VLOOKUP($AU207,'2주차'!$AF$5:$AI$406,3,FALSE)="","",VLOOKUP($AU207,'2주차'!$AF$5:$AI$406,3,FALSE)),"")</f>
        <v/>
      </c>
      <c r="AX207" s="1">
        <f>수강생명단!$C203</f>
        <v>21701</v>
      </c>
      <c r="AY207" s="1" t="str">
        <f>수강생명단!D203</f>
        <v>이현지</v>
      </c>
      <c r="AZ207" s="1" t="str">
        <f>IFERROR(IF(VLOOKUP($A207,'3주차'!$A$5:$D$406,3,FALSE)="","",VLOOKUP($A207,'3주차'!$A$5:$D$406,3,FALSE)),"")</f>
        <v>70(라)</v>
      </c>
      <c r="BA207" s="1" t="str">
        <f>IFERROR(VLOOKUP($Z207,'3주차'!$A$5:$D$400,4,FALSE)," ")</f>
        <v>라이브</v>
      </c>
      <c r="BC207" s="1">
        <f>수강생명단!$C203</f>
        <v>21701</v>
      </c>
      <c r="BD207" s="1" t="str">
        <f>수강생명단!D203</f>
        <v>이현지</v>
      </c>
      <c r="BE207" s="1" t="str">
        <f>IFERROR(IF(VLOOKUP($BC207,'3주차'!$F$5:$I$406,3,FALSE)="","",VLOOKUP($F207,'3주차'!$F$5:$I$406,3,FALSE)),"")</f>
        <v/>
      </c>
      <c r="BF207" s="1" t="str">
        <f>IFERROR(VLOOKUP($BC207,'3주차'!$F$5:$I$400,4,FALSE)," ")</f>
        <v xml:space="preserve"> </v>
      </c>
      <c r="BH207" s="1">
        <f>수강생명단!$C203</f>
        <v>21701</v>
      </c>
      <c r="BI207" s="1" t="str">
        <f>수강생명단!D203</f>
        <v>이현지</v>
      </c>
      <c r="BJ207" s="1" t="str">
        <f>IFERROR(IF(VLOOKUP($BH207,'3주차'!$K$5:$N$406,3,FALSE)="","",VLOOKUP($AJ207,'3주차'!$K$5:$XN$406,3,FALSE)),"")</f>
        <v>100(라)</v>
      </c>
      <c r="BK207" s="1" t="str">
        <f>IFERROR(VLOOKUP($BH207,'3주차'!$K$5:$N$400,4,FALSE)," ")</f>
        <v>라이브</v>
      </c>
      <c r="BM207" s="1">
        <f>수강생명단!$C203</f>
        <v>21701</v>
      </c>
      <c r="BN207" s="1" t="str">
        <f>수강생명단!D203</f>
        <v>이현지</v>
      </c>
      <c r="BO207" s="1" t="str">
        <f>IFERROR(IF(VLOOKUP($BM207,'3주차'!$P$5:$S$406,3,FALSE)="","",VLOOKUP($BM207,'3주차'!$P$5:$S$406,3,FALSE)),"")</f>
        <v>80(라)</v>
      </c>
      <c r="BP207" s="1" t="str">
        <f>IFERROR(VLOOKUP($BM207,'3주차'!$P$5:$S$400,4,FALSE)," ")</f>
        <v>라이브</v>
      </c>
      <c r="BR207" s="1">
        <f>수강생명단!$C203</f>
        <v>21701</v>
      </c>
      <c r="BS207" s="1">
        <f>수강생명단!C203</f>
        <v>21701</v>
      </c>
      <c r="BT207" s="1" t="str">
        <f>IFERROR(IF(VLOOKUP($BS207,'3주차'!$V$5:$X$406,3,FALSE)="","",VLOOKUP($BS207,'3주차'!$V$5:$X$406,3,FALSE)),"")</f>
        <v/>
      </c>
      <c r="BW207" s="1">
        <f>수강생명단!$C203</f>
        <v>21701</v>
      </c>
      <c r="BX207" s="1" t="str">
        <f>수강생명단!D203</f>
        <v>이현지</v>
      </c>
      <c r="BY207" s="1" t="str">
        <f>IFERROR(IF(VLOOKUP($A207,'4주차'!$A$5:$D$406,3,FALSE)="","",VLOOKUP($A207,'4주차'!$A$5:$D$406,3,FALSE)),"")</f>
        <v>90(라)</v>
      </c>
      <c r="BZ207" s="1" t="str">
        <f>IFERROR(VLOOKUP($Z207,'4주차'!$A$5:$D$400,4,FALSE)," ")</f>
        <v>라이브</v>
      </c>
      <c r="CB207" s="1">
        <f>수강생명단!$C203</f>
        <v>21701</v>
      </c>
      <c r="CC207" s="1" t="str">
        <f>수강생명단!D203</f>
        <v>이현지</v>
      </c>
      <c r="CD207" s="1" t="str">
        <f>IFERROR(IF(VLOOKUP($BC207,'4주차'!$F$5:$I$406,3,FALSE)="","",VLOOKUP($F207,'4주차'!$F$5:$I$406,3,FALSE)),"")</f>
        <v>70(라)</v>
      </c>
      <c r="CE207" s="1" t="str">
        <f>IFERROR(VLOOKUP($BC207,'4주차'!$F$5:$I$400,4,FALSE)," ")</f>
        <v>라이브</v>
      </c>
      <c r="CG207" s="1">
        <f>수강생명단!$C203</f>
        <v>21701</v>
      </c>
      <c r="CH207" s="1" t="str">
        <f>수강생명단!D203</f>
        <v>이현지</v>
      </c>
      <c r="CI207" s="1" t="str">
        <f>IFERROR(IF(VLOOKUP($BH207,'4주차'!$K$5:$N$406,3,FALSE)="","",VLOOKUP($AJ207,'4주차'!$K$5:$WU$406,3,FALSE)),"")</f>
        <v/>
      </c>
      <c r="CJ207" s="1" t="str">
        <f>IFERROR(VLOOKUP($BH207,'4주차'!$K$5:$N$400,4,FALSE)," ")</f>
        <v xml:space="preserve"> </v>
      </c>
      <c r="CL207" s="1">
        <f>수강생명단!$C203</f>
        <v>21701</v>
      </c>
      <c r="CM207" s="1" t="str">
        <f>수강생명단!D203</f>
        <v>이현지</v>
      </c>
      <c r="CN207" s="1" t="str">
        <f>IFERROR(IF(VLOOKUP($BM207,'4주차'!$P$5:$S$406,3,FALSE)="","",VLOOKUP($BM207,'4주차'!$P$5:$S$406,3,FALSE)),"")</f>
        <v>85(라)</v>
      </c>
      <c r="CO207" s="1" t="str">
        <f>IFERROR(VLOOKUP($BM207,'4주차'!$P$5:$S$400,4,FALSE)," ")</f>
        <v>라이브</v>
      </c>
      <c r="CQ207" s="1">
        <f>수강생명단!$C203</f>
        <v>21701</v>
      </c>
      <c r="CR207" s="1">
        <f>수강생명단!C203</f>
        <v>21701</v>
      </c>
      <c r="CS207" s="1" t="str">
        <f>IFERROR(IF(VLOOKUP($BS207,'4주차'!$V$5:$X$406,3,FALSE)="","",VLOOKUP($BS207,'4주차'!$V$5:$X$406,3,FALSE)),"")</f>
        <v/>
      </c>
      <c r="CV207" s="1">
        <v>200</v>
      </c>
      <c r="CW207" s="1" t="str">
        <f>수강생명단!D203</f>
        <v>이현지</v>
      </c>
      <c r="CX207" s="1" t="str">
        <f>IFERROR(VLOOKUP($BX207,'5주차'!$B$5:$D$400,2,FALSE),"불참")</f>
        <v>95(라)</v>
      </c>
      <c r="CY207" s="1" t="str">
        <f>IFERROR(VLOOKUP($AY207,'5주차'!$B$5:$D$400,3,FALSE),"불참")</f>
        <v>라이브</v>
      </c>
      <c r="DA207" s="1">
        <v>200</v>
      </c>
      <c r="DB207" s="1" t="str">
        <f>수강생명단!D203</f>
        <v>이현지</v>
      </c>
      <c r="DC207" s="1" t="str">
        <f>IFERROR(VLOOKUP($CC207,'5주차'!$G$5:$I$400,2,FALSE),"불참")</f>
        <v>불참</v>
      </c>
      <c r="DD207" s="1" t="str">
        <f>IFERROR(VLOOKUP($CC207,'5주차'!$G$5:$I$400,3,FALSE),"불참")</f>
        <v>불참</v>
      </c>
      <c r="DF207" s="1">
        <v>200</v>
      </c>
      <c r="DG207" s="1" t="str">
        <f>수강생명단!D203</f>
        <v>이현지</v>
      </c>
      <c r="DH207" s="1" t="str">
        <f>IFERROR(VLOOKUP($CH207,'5주차'!$V$5:$X$400,2,FALSE),"불참")</f>
        <v>불참</v>
      </c>
      <c r="DI207" s="1" t="str">
        <f>IFERROR(VLOOKUP($BI207,'5주차'!$V$5:$X$400,3,FALSE),"불참")</f>
        <v>불참</v>
      </c>
      <c r="DK207" s="1">
        <v>200</v>
      </c>
      <c r="DL207" s="1" t="str">
        <f>수강생명단!D203</f>
        <v>이현지</v>
      </c>
      <c r="DM207" s="1" t="str">
        <f>IFERROR(VLOOKUP($CM207,'5주차'!$AA$5:$AC$400,2,FALSE),"불참")</f>
        <v>불참</v>
      </c>
      <c r="DN207" s="1" t="str">
        <f>IFERROR(VLOOKUP($CM207,'5주차'!$AA$5:$AC$400,3,FALSE),"불참")</f>
        <v>불참</v>
      </c>
      <c r="DP207" s="1">
        <v>200</v>
      </c>
      <c r="DQ207" s="1" t="str">
        <f>수강생명단!D203</f>
        <v>이현지</v>
      </c>
      <c r="DR207" s="1" t="str">
        <f>IFERROR(VLOOKUP(#REF!,'5주차'!$AF$5:$AH$400,2,FALSE),"불참")</f>
        <v>불참</v>
      </c>
      <c r="DS207" s="1" t="str">
        <f>IFERROR(VLOOKUP(#REF!,'5주차'!$AF$5:$AH$400,3,FALSE),"불참")</f>
        <v>불참</v>
      </c>
      <c r="DU207" s="1">
        <v>200</v>
      </c>
      <c r="DV207" s="1">
        <f>수강생명단!C203</f>
        <v>21701</v>
      </c>
      <c r="DW207" s="1" t="str">
        <f>IFERROR(VLOOKUP($DV207,'5주차'!$AK$5:$AL$400,2,FALSE),"불참")</f>
        <v>불참</v>
      </c>
      <c r="DX207" s="1" t="str">
        <f>IFERROR(VLOOKUP($DV207,'5주차'!$AK$5:$AL$400,2,FALSE),"불참")</f>
        <v>불참</v>
      </c>
    </row>
    <row r="208" spans="1:128" ht="21.95" customHeight="1" x14ac:dyDescent="0.15">
      <c r="A208" s="1">
        <f>수강생명단!$C204</f>
        <v>32689</v>
      </c>
      <c r="B208" s="1" t="str">
        <f>수강생명단!D204</f>
        <v>이효민</v>
      </c>
      <c r="C208" s="1">
        <f>IFERROR(IF(VLOOKUP($A208,'1주차'!$A$5:$D$393,3,FALSE)="","",VLOOKUP($A208,'1주차'!$A$5:$D$393,3,FALSE)),"")</f>
        <v>75</v>
      </c>
      <c r="D208" s="1" t="str">
        <f>IFERROR(IF(VLOOKUP($Q208,'1주차'!$A$5:$D$393,4,FALSE)="","",VLOOKUP($B208,'1주차'!$Q$5:$S$393,3,FALSE)),"")</f>
        <v/>
      </c>
      <c r="F208" s="1">
        <f>수강생명단!C204</f>
        <v>32689</v>
      </c>
      <c r="G208" s="1" t="str">
        <f>수강생명단!D204</f>
        <v>이효민</v>
      </c>
      <c r="H208" s="1">
        <f>IFERROR(IF(VLOOKUP($F208,'1주차'!$F$5:$I$393,3,FALSE)="","",VLOOKUP($F208,'1주차'!$F$5:$I$393,3,FALSE)),"")</f>
        <v>95</v>
      </c>
      <c r="I208" s="1" t="str">
        <f>IFERROR(IF(VLOOKUP($Q208,'1주차'!$F$5:$I$393,3,FALSE)="","",VLOOKUP($B208,'1주차'!$Q$5:$S$393,3,FALSE)),"")</f>
        <v/>
      </c>
      <c r="K208" s="1">
        <f>수강생명단!C204</f>
        <v>32689</v>
      </c>
      <c r="L208" s="1" t="str">
        <f>수강생명단!D204</f>
        <v>이효민</v>
      </c>
      <c r="M208" s="1">
        <f>IFERROR(IF(VLOOKUP($K208,'1주차'!$K$5:$N$393,3,FALSE)="","",VLOOKUP($K208,'1주차'!$K$5:$N$393,3,FALSE)),"")</f>
        <v>95</v>
      </c>
      <c r="N208" s="1" t="str">
        <f>IFERROR(IF(VLOOKUP($Q208,'1주차'!$N$5:$KQ$393,3,FALSE)="","",VLOOKUP($B208,'1주차'!$Q$5:$S$393,3,FALSE)),"")</f>
        <v/>
      </c>
      <c r="P208" s="1">
        <f>수강생명단!C204</f>
        <v>32689</v>
      </c>
      <c r="Q208" s="1" t="str">
        <f>수강생명단!D204</f>
        <v>이효민</v>
      </c>
      <c r="R208" s="1">
        <f>IFERROR(IF(VLOOKUP($P208,'1주차'!$P$5:$S$393,3,FALSE)="","",VLOOKUP($P208,'1주차'!$P$5:$S$393,3,FALSE)),"")</f>
        <v>95</v>
      </c>
      <c r="S208" s="1">
        <f>IFERROR(IF(VLOOKUP($P208,'1주차'!$P$5:$S$393,4,FALSE)="","",VLOOKUP($P208,'1주차'!$P$5:$S$393,4,FALSE)),"")</f>
        <v>70</v>
      </c>
      <c r="U208" s="1">
        <f>수강생명단!C204</f>
        <v>32689</v>
      </c>
      <c r="V208" s="1" t="str">
        <f>수강생명단!D204</f>
        <v>이효민</v>
      </c>
      <c r="Z208" s="1">
        <f>수강생명단!$C204</f>
        <v>32689</v>
      </c>
      <c r="AA208" s="1" t="str">
        <f>수강생명단!D204</f>
        <v>이효민</v>
      </c>
      <c r="AB208" s="1">
        <f>IFERROR(IF(VLOOKUP($A208,'2주차'!$A$5:$D$406,3,FALSE)="","",VLOOKUP($A208,'2주차'!$A$5:$D$406,3,FALSE)),"")</f>
        <v>95</v>
      </c>
      <c r="AC208" s="1">
        <f>IFERROR(VLOOKUP($Z208,'2주차'!$A$5:$D$400,4,FALSE)," ")</f>
        <v>100</v>
      </c>
      <c r="AE208" s="1">
        <f>수강생명단!$C204</f>
        <v>32689</v>
      </c>
      <c r="AF208" s="1" t="str">
        <f>수강생명단!D204</f>
        <v>이효민</v>
      </c>
      <c r="AG208" s="1">
        <f>IFERROR(IF(VLOOKUP($AE208,'2주차'!$F$5:$I$406,3,FALSE)="","",VLOOKUP($F208,'2주차'!$F$5:$I$406,3,FALSE)),"")</f>
        <v>95</v>
      </c>
      <c r="AH208" s="1">
        <f>IFERROR(VLOOKUP($AE208,'2주차'!$F$5:$I$400,4,FALSE)," ")</f>
        <v>90</v>
      </c>
      <c r="AJ208" s="1">
        <f>수강생명단!$C204</f>
        <v>32689</v>
      </c>
      <c r="AK208" s="1" t="str">
        <f>수강생명단!D204</f>
        <v>이효민</v>
      </c>
      <c r="AL208" s="1">
        <f>IFERROR(IF(VLOOKUP($AJ208,'2주차'!$U$5:$X$406,3,FALSE)="","",VLOOKUP($F208,'2주차'!$U$5:$X$406,3,FALSE)),"")</f>
        <v>80</v>
      </c>
      <c r="AM208" s="1">
        <f>IFERROR(VLOOKUP($AJ208,'2주차'!$U$5:$X$400,4,FALSE)," ")</f>
        <v>80</v>
      </c>
      <c r="AO208" s="1">
        <f>수강생명단!$C204</f>
        <v>32689</v>
      </c>
      <c r="AP208" s="1" t="str">
        <f>수강생명단!D204</f>
        <v>이효민</v>
      </c>
      <c r="AQ208" s="1">
        <f>IFERROR(IF(VLOOKUP($AO208,'2주차'!$Z$5:$AC$406,3,FALSE)="","",VLOOKUP($AO208,'2주차'!$Z$5:$AC$406,3,FALSE)),"")</f>
        <v>45</v>
      </c>
      <c r="AR208" s="1">
        <f>IFERROR(VLOOKUP($AO208,'2주차'!$Z$5:$AC$400,4,FALSE)," ")</f>
        <v>30</v>
      </c>
      <c r="AT208" s="1">
        <f>수강생명단!$C204</f>
        <v>32689</v>
      </c>
      <c r="AU208" s="1">
        <f>수강생명단!C204</f>
        <v>32689</v>
      </c>
      <c r="AV208" s="1">
        <f>IFERROR(IF(VLOOKUP($AU208,'2주차'!$AF$5:$AI$406,3,FALSE)="","",VLOOKUP($AU208,'2주차'!$AF$5:$AI$406,3,FALSE)),"")</f>
        <v>91</v>
      </c>
      <c r="AX208" s="1">
        <f>수강생명단!$C204</f>
        <v>32689</v>
      </c>
      <c r="AY208" s="1" t="str">
        <f>수강생명단!D204</f>
        <v>이효민</v>
      </c>
      <c r="AZ208" s="1">
        <f>IFERROR(IF(VLOOKUP($A208,'3주차'!$A$5:$D$406,3,FALSE)="","",VLOOKUP($A208,'3주차'!$A$5:$D$406,3,FALSE)),"")</f>
        <v>80</v>
      </c>
      <c r="BA208" s="1">
        <f>IFERROR(VLOOKUP($Z208,'3주차'!$A$5:$D$400,4,FALSE)," ")</f>
        <v>90</v>
      </c>
      <c r="BC208" s="1">
        <f>수강생명단!$C204</f>
        <v>32689</v>
      </c>
      <c r="BD208" s="1" t="str">
        <f>수강생명단!D204</f>
        <v>이효민</v>
      </c>
      <c r="BE208" s="1">
        <f>IFERROR(IF(VLOOKUP($BC208,'3주차'!$F$5:$I$406,3,FALSE)="","",VLOOKUP($F208,'3주차'!$F$5:$I$406,3,FALSE)),"")</f>
        <v>85</v>
      </c>
      <c r="BF208" s="1">
        <f>IFERROR(VLOOKUP($BC208,'3주차'!$F$5:$I$400,4,FALSE)," ")</f>
        <v>60</v>
      </c>
      <c r="BH208" s="1">
        <f>수강생명단!$C204</f>
        <v>32689</v>
      </c>
      <c r="BI208" s="1" t="str">
        <f>수강생명단!D204</f>
        <v>이효민</v>
      </c>
      <c r="BJ208" s="1">
        <f>IFERROR(IF(VLOOKUP($BH208,'3주차'!$K$5:$N$406,3,FALSE)="","",VLOOKUP($AJ208,'3주차'!$K$5:$XN$406,3,FALSE)),"")</f>
        <v>75</v>
      </c>
      <c r="BK208" s="1">
        <f>IFERROR(VLOOKUP($BH208,'3주차'!$K$5:$N$400,4,FALSE)," ")</f>
        <v>80</v>
      </c>
      <c r="BM208" s="1">
        <f>수강생명단!$C204</f>
        <v>32689</v>
      </c>
      <c r="BN208" s="1" t="str">
        <f>수강생명단!D204</f>
        <v>이효민</v>
      </c>
      <c r="BO208" s="1" t="str">
        <f>IFERROR(IF(VLOOKUP($BM208,'3주차'!$P$5:$S$406,3,FALSE)="","",VLOOKUP($BM208,'3주차'!$P$5:$S$406,3,FALSE)),"")</f>
        <v>50(라)</v>
      </c>
      <c r="BP208" s="1" t="str">
        <f>IFERROR(VLOOKUP($BM208,'3주차'!$P$5:$S$400,4,FALSE)," ")</f>
        <v>라이브</v>
      </c>
      <c r="BR208" s="1">
        <f>수강생명단!$C204</f>
        <v>32689</v>
      </c>
      <c r="BS208" s="1">
        <f>수강생명단!C204</f>
        <v>32689</v>
      </c>
      <c r="BT208" s="1">
        <f>IFERROR(IF(VLOOKUP($BS208,'3주차'!$V$5:$X$406,3,FALSE)="","",VLOOKUP($BS208,'3주차'!$V$5:$X$406,3,FALSE)),"")</f>
        <v>93</v>
      </c>
      <c r="BW208" s="1">
        <f>수강생명단!$C204</f>
        <v>32689</v>
      </c>
      <c r="BX208" s="1" t="str">
        <f>수강생명단!D204</f>
        <v>이효민</v>
      </c>
      <c r="BY208" s="1" t="str">
        <f>IFERROR(IF(VLOOKUP($A208,'4주차'!$A$5:$D$406,3,FALSE)="","",VLOOKUP($A208,'4주차'!$A$5:$D$406,3,FALSE)),"")</f>
        <v>75(라)</v>
      </c>
      <c r="BZ208" s="1" t="str">
        <f>IFERROR(VLOOKUP($Z208,'4주차'!$A$5:$D$400,4,FALSE)," ")</f>
        <v>라이브</v>
      </c>
      <c r="CB208" s="1">
        <f>수강생명단!$C204</f>
        <v>32689</v>
      </c>
      <c r="CC208" s="1" t="str">
        <f>수강생명단!D204</f>
        <v>이효민</v>
      </c>
      <c r="CD208" s="1">
        <f>IFERROR(IF(VLOOKUP($BC208,'4주차'!$F$5:$I$406,3,FALSE)="","",VLOOKUP($F208,'4주차'!$F$5:$I$406,3,FALSE)),"")</f>
        <v>75</v>
      </c>
      <c r="CE208" s="1">
        <f>IFERROR(VLOOKUP($BC208,'4주차'!$F$5:$I$400,4,FALSE)," ")</f>
        <v>70</v>
      </c>
      <c r="CG208" s="1">
        <f>수강생명단!$C204</f>
        <v>32689</v>
      </c>
      <c r="CH208" s="1" t="str">
        <f>수강생명단!D204</f>
        <v>이효민</v>
      </c>
      <c r="CI208" s="1">
        <f>IFERROR(IF(VLOOKUP($BH208,'4주차'!$K$5:$N$406,3,FALSE)="","",VLOOKUP($AJ208,'4주차'!$K$5:$WU$406,3,FALSE)),"")</f>
        <v>85</v>
      </c>
      <c r="CJ208" s="1">
        <f>IFERROR(VLOOKUP($BH208,'4주차'!$K$5:$N$400,4,FALSE)," ")</f>
        <v>80</v>
      </c>
      <c r="CL208" s="1">
        <f>수강생명단!$C204</f>
        <v>32689</v>
      </c>
      <c r="CM208" s="1" t="str">
        <f>수강생명단!D204</f>
        <v>이효민</v>
      </c>
      <c r="CN208" s="1">
        <f>IFERROR(IF(VLOOKUP($BM208,'4주차'!$P$5:$S$406,3,FALSE)="","",VLOOKUP($BM208,'4주차'!$P$5:$S$406,3,FALSE)),"")</f>
        <v>75</v>
      </c>
      <c r="CO208" s="1">
        <f>IFERROR(VLOOKUP($BM208,'4주차'!$P$5:$S$400,4,FALSE)," ")</f>
        <v>70</v>
      </c>
      <c r="CQ208" s="1">
        <f>수강생명단!$C204</f>
        <v>32689</v>
      </c>
      <c r="CR208" s="1">
        <f>수강생명단!C204</f>
        <v>32689</v>
      </c>
      <c r="CS208" s="1">
        <f>IFERROR(IF(VLOOKUP($BS208,'4주차'!$V$5:$X$406,3,FALSE)="","",VLOOKUP($BS208,'4주차'!$V$5:$X$406,3,FALSE)),"")</f>
        <v>75</v>
      </c>
      <c r="CV208" s="1">
        <v>201</v>
      </c>
      <c r="CW208" s="1" t="str">
        <f>수강생명단!D204</f>
        <v>이효민</v>
      </c>
      <c r="CX208" s="1">
        <f>IFERROR(VLOOKUP($BX208,'5주차'!$B$5:$D$400,2,FALSE),"불참")</f>
        <v>75</v>
      </c>
      <c r="CY208" s="1">
        <f>IFERROR(VLOOKUP($AY208,'5주차'!$B$5:$D$400,3,FALSE),"불참")</f>
        <v>70</v>
      </c>
      <c r="DA208" s="1">
        <v>201</v>
      </c>
      <c r="DB208" s="1" t="str">
        <f>수강생명단!D204</f>
        <v>이효민</v>
      </c>
      <c r="DC208" s="1" t="str">
        <f>IFERROR(VLOOKUP($CC208,'5주차'!$G$5:$I$400,2,FALSE),"불참")</f>
        <v>불참</v>
      </c>
      <c r="DD208" s="1" t="str">
        <f>IFERROR(VLOOKUP($CC208,'5주차'!$G$5:$I$400,3,FALSE),"불참")</f>
        <v>불참</v>
      </c>
      <c r="DF208" s="1">
        <v>201</v>
      </c>
      <c r="DG208" s="1" t="str">
        <f>수강생명단!D204</f>
        <v>이효민</v>
      </c>
      <c r="DH208" s="1" t="str">
        <f>IFERROR(VLOOKUP($CH208,'5주차'!$V$5:$X$400,2,FALSE),"불참")</f>
        <v>불참</v>
      </c>
      <c r="DI208" s="1" t="str">
        <f>IFERROR(VLOOKUP($BI208,'5주차'!$V$5:$X$400,3,FALSE),"불참")</f>
        <v>불참</v>
      </c>
      <c r="DK208" s="1">
        <v>201</v>
      </c>
      <c r="DL208" s="1" t="str">
        <f>수강생명단!D204</f>
        <v>이효민</v>
      </c>
      <c r="DM208" s="1" t="str">
        <f>IFERROR(VLOOKUP($CM208,'5주차'!$AA$5:$AC$400,2,FALSE),"불참")</f>
        <v>불참</v>
      </c>
      <c r="DN208" s="1" t="str">
        <f>IFERROR(VLOOKUP($CM208,'5주차'!$AA$5:$AC$400,3,FALSE),"불참")</f>
        <v>불참</v>
      </c>
      <c r="DP208" s="1">
        <v>201</v>
      </c>
      <c r="DQ208" s="1" t="str">
        <f>수강생명단!D204</f>
        <v>이효민</v>
      </c>
      <c r="DR208" s="1" t="str">
        <f>IFERROR(VLOOKUP(#REF!,'5주차'!$AF$5:$AH$400,2,FALSE),"불참")</f>
        <v>불참</v>
      </c>
      <c r="DS208" s="1" t="str">
        <f>IFERROR(VLOOKUP(#REF!,'5주차'!$AF$5:$AH$400,3,FALSE),"불참")</f>
        <v>불참</v>
      </c>
      <c r="DU208" s="1">
        <v>201</v>
      </c>
      <c r="DV208" s="1">
        <f>수강생명단!C204</f>
        <v>32689</v>
      </c>
      <c r="DW208" s="1" t="str">
        <f>IFERROR(VLOOKUP($DV208,'5주차'!$AK$5:$AL$400,2,FALSE),"불참")</f>
        <v>불참</v>
      </c>
      <c r="DX208" s="1" t="str">
        <f>IFERROR(VLOOKUP($DV208,'5주차'!$AK$5:$AL$400,2,FALSE),"불참")</f>
        <v>불참</v>
      </c>
    </row>
    <row r="209" spans="1:128" ht="21.95" customHeight="1" x14ac:dyDescent="0.15">
      <c r="A209" s="1">
        <f>수강생명단!$C205</f>
        <v>41378</v>
      </c>
      <c r="B209" s="1" t="str">
        <f>수강생명단!D205</f>
        <v>임세현</v>
      </c>
      <c r="C209" s="1">
        <f>IFERROR(IF(VLOOKUP($A209,'1주차'!$A$5:$D$393,3,FALSE)="","",VLOOKUP($A209,'1주차'!$A$5:$D$393,3,FALSE)),"")</f>
        <v>60</v>
      </c>
      <c r="D209" s="1" t="str">
        <f>IFERROR(IF(VLOOKUP($Q209,'1주차'!$A$5:$D$393,4,FALSE)="","",VLOOKUP($B209,'1주차'!$Q$5:$S$393,3,FALSE)),"")</f>
        <v/>
      </c>
      <c r="F209" s="1">
        <f>수강생명단!C205</f>
        <v>41378</v>
      </c>
      <c r="G209" s="1" t="str">
        <f>수강생명단!D205</f>
        <v>임세현</v>
      </c>
      <c r="H209" s="1">
        <f>IFERROR(IF(VLOOKUP($F209,'1주차'!$F$5:$I$393,3,FALSE)="","",VLOOKUP($F209,'1주차'!$F$5:$I$393,3,FALSE)),"")</f>
        <v>55</v>
      </c>
      <c r="I209" s="1" t="str">
        <f>IFERROR(IF(VLOOKUP($Q209,'1주차'!$F$5:$I$393,3,FALSE)="","",VLOOKUP($B209,'1주차'!$Q$5:$S$393,3,FALSE)),"")</f>
        <v/>
      </c>
      <c r="K209" s="1">
        <f>수강생명단!C205</f>
        <v>41378</v>
      </c>
      <c r="L209" s="1" t="str">
        <f>수강생명단!D205</f>
        <v>임세현</v>
      </c>
      <c r="M209" s="1">
        <f>IFERROR(IF(VLOOKUP($K209,'1주차'!$K$5:$N$393,3,FALSE)="","",VLOOKUP($K209,'1주차'!$K$5:$N$393,3,FALSE)),"")</f>
        <v>45</v>
      </c>
      <c r="N209" s="1" t="str">
        <f>IFERROR(IF(VLOOKUP($Q209,'1주차'!$N$5:$KQ$393,3,FALSE)="","",VLOOKUP($B209,'1주차'!$Q$5:$S$393,3,FALSE)),"")</f>
        <v/>
      </c>
      <c r="P209" s="1">
        <f>수강생명단!C205</f>
        <v>41378</v>
      </c>
      <c r="Q209" s="1" t="str">
        <f>수강생명단!D205</f>
        <v>임세현</v>
      </c>
      <c r="R209" s="1">
        <f>IFERROR(IF(VLOOKUP($P209,'1주차'!$P$5:$S$393,3,FALSE)="","",VLOOKUP($P209,'1주차'!$P$5:$S$393,3,FALSE)),"")</f>
        <v>50</v>
      </c>
      <c r="S209" s="1">
        <f>IFERROR(IF(VLOOKUP($P209,'1주차'!$P$5:$S$393,4,FALSE)="","",VLOOKUP($P209,'1주차'!$P$5:$S$393,4,FALSE)),"")</f>
        <v>60</v>
      </c>
      <c r="U209" s="1">
        <f>수강생명단!C205</f>
        <v>41378</v>
      </c>
      <c r="V209" s="1" t="str">
        <f>수강생명단!D205</f>
        <v>임세현</v>
      </c>
      <c r="Z209" s="1">
        <f>수강생명단!$C205</f>
        <v>41378</v>
      </c>
      <c r="AA209" s="1" t="str">
        <f>수강생명단!D205</f>
        <v>임세현</v>
      </c>
      <c r="AB209" s="1">
        <f>IFERROR(IF(VLOOKUP($A209,'2주차'!$A$5:$D$406,3,FALSE)="","",VLOOKUP($A209,'2주차'!$A$5:$D$406,3,FALSE)),"")</f>
        <v>70</v>
      </c>
      <c r="AC209" s="1">
        <f>IFERROR(VLOOKUP($Z209,'2주차'!$A$5:$D$400,4,FALSE)," ")</f>
        <v>80</v>
      </c>
      <c r="AE209" s="1">
        <f>수강생명단!$C205</f>
        <v>41378</v>
      </c>
      <c r="AF209" s="1" t="str">
        <f>수강생명단!D205</f>
        <v>임세현</v>
      </c>
      <c r="AG209" s="1">
        <f>IFERROR(IF(VLOOKUP($AE209,'2주차'!$F$5:$I$406,3,FALSE)="","",VLOOKUP($F209,'2주차'!$F$5:$I$406,3,FALSE)),"")</f>
        <v>65</v>
      </c>
      <c r="AH209" s="1">
        <f>IFERROR(VLOOKUP($AE209,'2주차'!$F$5:$I$400,4,FALSE)," ")</f>
        <v>70</v>
      </c>
      <c r="AJ209" s="1">
        <f>수강생명단!$C205</f>
        <v>41378</v>
      </c>
      <c r="AK209" s="1" t="str">
        <f>수강생명단!D205</f>
        <v>임세현</v>
      </c>
      <c r="AL209" s="1">
        <f>IFERROR(IF(VLOOKUP($AJ209,'2주차'!$U$5:$X$406,3,FALSE)="","",VLOOKUP($F209,'2주차'!$U$5:$X$406,3,FALSE)),"")</f>
        <v>50</v>
      </c>
      <c r="AM209" s="1">
        <f>IFERROR(VLOOKUP($AJ209,'2주차'!$U$5:$X$400,4,FALSE)," ")</f>
        <v>30</v>
      </c>
      <c r="AO209" s="1">
        <f>수강생명단!$C205</f>
        <v>41378</v>
      </c>
      <c r="AP209" s="1" t="str">
        <f>수강생명단!D205</f>
        <v>임세현</v>
      </c>
      <c r="AQ209" s="1">
        <f>IFERROR(IF(VLOOKUP($AO209,'2주차'!$Z$5:$AC$406,3,FALSE)="","",VLOOKUP($AO209,'2주차'!$Z$5:$AC$406,3,FALSE)),"")</f>
        <v>30</v>
      </c>
      <c r="AR209" s="1">
        <f>IFERROR(VLOOKUP($AO209,'2주차'!$Z$5:$AC$400,4,FALSE)," ")</f>
        <v>0</v>
      </c>
      <c r="AT209" s="1">
        <f>수강생명단!$C205</f>
        <v>41378</v>
      </c>
      <c r="AU209" s="1">
        <f>수강생명단!C205</f>
        <v>41378</v>
      </c>
      <c r="AV209" s="1">
        <f>IFERROR(IF(VLOOKUP($AU209,'2주차'!$AF$5:$AI$406,3,FALSE)="","",VLOOKUP($AU209,'2주차'!$AF$5:$AI$406,3,FALSE)),"")</f>
        <v>56</v>
      </c>
      <c r="AX209" s="1">
        <f>수강생명단!$C205</f>
        <v>41378</v>
      </c>
      <c r="AY209" s="1" t="str">
        <f>수강생명단!D205</f>
        <v>임세현</v>
      </c>
      <c r="AZ209" s="1">
        <f>IFERROR(IF(VLOOKUP($A209,'3주차'!$A$5:$D$406,3,FALSE)="","",VLOOKUP($A209,'3주차'!$A$5:$D$406,3,FALSE)),"")</f>
        <v>70</v>
      </c>
      <c r="BA209" s="1">
        <f>IFERROR(VLOOKUP($Z209,'3주차'!$A$5:$D$400,4,FALSE)," ")</f>
        <v>0</v>
      </c>
      <c r="BC209" s="1">
        <f>수강생명단!$C205</f>
        <v>41378</v>
      </c>
      <c r="BD209" s="1" t="str">
        <f>수강생명단!D205</f>
        <v>임세현</v>
      </c>
      <c r="BE209" s="1">
        <f>IFERROR(IF(VLOOKUP($BC209,'3주차'!$F$5:$I$406,3,FALSE)="","",VLOOKUP($F209,'3주차'!$F$5:$I$406,3,FALSE)),"")</f>
        <v>45</v>
      </c>
      <c r="BF209" s="1">
        <f>IFERROR(VLOOKUP($BC209,'3주차'!$F$5:$I$400,4,FALSE)," ")</f>
        <v>0</v>
      </c>
      <c r="BH209" s="1">
        <f>수강생명단!$C205</f>
        <v>41378</v>
      </c>
      <c r="BI209" s="1" t="str">
        <f>수강생명단!D205</f>
        <v>임세현</v>
      </c>
      <c r="BJ209" s="1">
        <f>IFERROR(IF(VLOOKUP($BH209,'3주차'!$K$5:$N$406,3,FALSE)="","",VLOOKUP($AJ209,'3주차'!$K$5:$XN$406,3,FALSE)),"")</f>
        <v>50</v>
      </c>
      <c r="BK209" s="1">
        <f>IFERROR(VLOOKUP($BH209,'3주차'!$K$5:$N$400,4,FALSE)," ")</f>
        <v>0</v>
      </c>
      <c r="BM209" s="1">
        <f>수강생명단!$C205</f>
        <v>41378</v>
      </c>
      <c r="BN209" s="1" t="str">
        <f>수강생명단!D205</f>
        <v>임세현</v>
      </c>
      <c r="BO209" s="1">
        <f>IFERROR(IF(VLOOKUP($BM209,'3주차'!$P$5:$S$406,3,FALSE)="","",VLOOKUP($BM209,'3주차'!$P$5:$S$406,3,FALSE)),"")</f>
        <v>35</v>
      </c>
      <c r="BP209" s="1">
        <f>IFERROR(VLOOKUP($BM209,'3주차'!$P$5:$S$400,4,FALSE)," ")</f>
        <v>0</v>
      </c>
      <c r="BR209" s="1">
        <f>수강생명단!$C205</f>
        <v>41378</v>
      </c>
      <c r="BS209" s="1">
        <f>수강생명단!C205</f>
        <v>41378</v>
      </c>
      <c r="BT209" s="1">
        <f>IFERROR(IF(VLOOKUP($BS209,'3주차'!$V$5:$X$406,3,FALSE)="","",VLOOKUP($BS209,'3주차'!$V$5:$X$406,3,FALSE)),"")</f>
        <v>20</v>
      </c>
      <c r="BW209" s="1">
        <f>수강생명단!$C205</f>
        <v>41378</v>
      </c>
      <c r="BX209" s="1" t="str">
        <f>수강생명단!D205</f>
        <v>임세현</v>
      </c>
      <c r="BY209" s="1">
        <f>IFERROR(IF(VLOOKUP($A209,'4주차'!$A$5:$D$406,3,FALSE)="","",VLOOKUP($A209,'4주차'!$A$5:$D$406,3,FALSE)),"")</f>
        <v>40</v>
      </c>
      <c r="BZ209" s="1">
        <f>IFERROR(VLOOKUP($Z209,'4주차'!$A$5:$D$400,4,FALSE)," ")</f>
        <v>0</v>
      </c>
      <c r="CB209" s="1">
        <f>수강생명단!$C205</f>
        <v>41378</v>
      </c>
      <c r="CC209" s="1" t="str">
        <f>수강생명단!D205</f>
        <v>임세현</v>
      </c>
      <c r="CD209" s="1">
        <f>IFERROR(IF(VLOOKUP($BC209,'4주차'!$F$5:$I$406,3,FALSE)="","",VLOOKUP($F209,'4주차'!$F$5:$I$406,3,FALSE)),"")</f>
        <v>35</v>
      </c>
      <c r="CE209" s="1">
        <f>IFERROR(VLOOKUP($BC209,'4주차'!$F$5:$I$400,4,FALSE)," ")</f>
        <v>70</v>
      </c>
      <c r="CG209" s="1">
        <f>수강생명단!$C205</f>
        <v>41378</v>
      </c>
      <c r="CH209" s="1" t="str">
        <f>수강생명단!D205</f>
        <v>임세현</v>
      </c>
      <c r="CI209" s="1">
        <f>IFERROR(IF(VLOOKUP($BH209,'4주차'!$K$5:$N$406,3,FALSE)="","",VLOOKUP($AJ209,'4주차'!$K$5:$WU$406,3,FALSE)),"")</f>
        <v>35</v>
      </c>
      <c r="CJ209" s="1">
        <f>IFERROR(VLOOKUP($BH209,'4주차'!$K$5:$N$400,4,FALSE)," ")</f>
        <v>70</v>
      </c>
      <c r="CL209" s="1">
        <f>수강생명단!$C205</f>
        <v>41378</v>
      </c>
      <c r="CM209" s="1" t="str">
        <f>수강생명단!D205</f>
        <v>임세현</v>
      </c>
      <c r="CN209" s="1">
        <f>IFERROR(IF(VLOOKUP($BM209,'4주차'!$P$5:$S$406,3,FALSE)="","",VLOOKUP($BM209,'4주차'!$P$5:$S$406,3,FALSE)),"")</f>
        <v>35</v>
      </c>
      <c r="CO209" s="1">
        <f>IFERROR(VLOOKUP($BM209,'4주차'!$P$5:$S$400,4,FALSE)," ")</f>
        <v>50</v>
      </c>
      <c r="CQ209" s="1">
        <f>수강생명단!$C205</f>
        <v>41378</v>
      </c>
      <c r="CR209" s="1">
        <f>수강생명단!C205</f>
        <v>41378</v>
      </c>
      <c r="CS209" s="1">
        <f>IFERROR(IF(VLOOKUP($BS209,'4주차'!$V$5:$X$406,3,FALSE)="","",VLOOKUP($BS209,'4주차'!$V$5:$X$406,3,FALSE)),"")</f>
        <v>59</v>
      </c>
      <c r="CV209" s="1">
        <v>202</v>
      </c>
      <c r="CW209" s="1" t="str">
        <f>수강생명단!D205</f>
        <v>임세현</v>
      </c>
      <c r="CX209" s="1">
        <f>IFERROR(VLOOKUP($BX209,'5주차'!$B$5:$D$400,2,FALSE),"불참")</f>
        <v>50</v>
      </c>
      <c r="CY209" s="1">
        <f>IFERROR(VLOOKUP($AY209,'5주차'!$B$5:$D$400,3,FALSE),"불참")</f>
        <v>40</v>
      </c>
      <c r="DA209" s="1">
        <v>202</v>
      </c>
      <c r="DB209" s="1" t="str">
        <f>수강생명단!D205</f>
        <v>임세현</v>
      </c>
      <c r="DC209" s="1" t="str">
        <f>IFERROR(VLOOKUP($CC209,'5주차'!$G$5:$I$400,2,FALSE),"불참")</f>
        <v>불참</v>
      </c>
      <c r="DD209" s="1" t="str">
        <f>IFERROR(VLOOKUP($CC209,'5주차'!$G$5:$I$400,3,FALSE),"불참")</f>
        <v>불참</v>
      </c>
      <c r="DF209" s="1">
        <v>202</v>
      </c>
      <c r="DG209" s="1" t="str">
        <f>수강생명단!D205</f>
        <v>임세현</v>
      </c>
      <c r="DH209" s="1" t="str">
        <f>IFERROR(VLOOKUP($CH209,'5주차'!$V$5:$X$400,2,FALSE),"불참")</f>
        <v>불참</v>
      </c>
      <c r="DI209" s="1" t="str">
        <f>IFERROR(VLOOKUP($BI209,'5주차'!$V$5:$X$400,3,FALSE),"불참")</f>
        <v>불참</v>
      </c>
      <c r="DK209" s="1">
        <v>202</v>
      </c>
      <c r="DL209" s="1" t="str">
        <f>수강생명단!D205</f>
        <v>임세현</v>
      </c>
      <c r="DM209" s="1" t="str">
        <f>IFERROR(VLOOKUP($CM209,'5주차'!$AA$5:$AC$400,2,FALSE),"불참")</f>
        <v>불참</v>
      </c>
      <c r="DN209" s="1" t="str">
        <f>IFERROR(VLOOKUP($CM209,'5주차'!$AA$5:$AC$400,3,FALSE),"불참")</f>
        <v>불참</v>
      </c>
      <c r="DP209" s="1">
        <v>202</v>
      </c>
      <c r="DQ209" s="1" t="str">
        <f>수강생명단!D205</f>
        <v>임세현</v>
      </c>
      <c r="DR209" s="1" t="str">
        <f>IFERROR(VLOOKUP(#REF!,'5주차'!$AF$5:$AH$400,2,FALSE),"불참")</f>
        <v>불참</v>
      </c>
      <c r="DS209" s="1" t="str">
        <f>IFERROR(VLOOKUP(#REF!,'5주차'!$AF$5:$AH$400,3,FALSE),"불참")</f>
        <v>불참</v>
      </c>
      <c r="DU209" s="1">
        <v>202</v>
      </c>
      <c r="DV209" s="1">
        <f>수강생명단!C205</f>
        <v>41378</v>
      </c>
      <c r="DW209" s="1" t="str">
        <f>IFERROR(VLOOKUP($DV209,'5주차'!$AK$5:$AL$400,2,FALSE),"불참")</f>
        <v>불참</v>
      </c>
      <c r="DX209" s="1" t="str">
        <f>IFERROR(VLOOKUP($DV209,'5주차'!$AK$5:$AL$400,2,FALSE),"불참")</f>
        <v>불참</v>
      </c>
    </row>
    <row r="210" spans="1:128" ht="21.95" customHeight="1" x14ac:dyDescent="0.15">
      <c r="A210" s="1">
        <f>수강생명단!$C206</f>
        <v>22594</v>
      </c>
      <c r="B210" s="1" t="str">
        <f>수강생명단!D206</f>
        <v>임진수</v>
      </c>
      <c r="C210" s="1">
        <f>IFERROR(IF(VLOOKUP($A210,'1주차'!$A$5:$D$393,3,FALSE)="","",VLOOKUP($A210,'1주차'!$A$5:$D$393,3,FALSE)),"")</f>
        <v>60</v>
      </c>
      <c r="D210" s="1" t="str">
        <f>IFERROR(IF(VLOOKUP($Q210,'1주차'!$A$5:$D$393,4,FALSE)="","",VLOOKUP($B210,'1주차'!$Q$5:$S$393,3,FALSE)),"")</f>
        <v/>
      </c>
      <c r="F210" s="1">
        <f>수강생명단!C206</f>
        <v>22594</v>
      </c>
      <c r="G210" s="1" t="str">
        <f>수강생명단!D206</f>
        <v>임진수</v>
      </c>
      <c r="H210" s="1">
        <f>IFERROR(IF(VLOOKUP($F210,'1주차'!$F$5:$I$393,3,FALSE)="","",VLOOKUP($F210,'1주차'!$F$5:$I$393,3,FALSE)),"")</f>
        <v>90</v>
      </c>
      <c r="I210" s="1" t="str">
        <f>IFERROR(IF(VLOOKUP($Q210,'1주차'!$F$5:$I$393,3,FALSE)="","",VLOOKUP($B210,'1주차'!$Q$5:$S$393,3,FALSE)),"")</f>
        <v/>
      </c>
      <c r="K210" s="1">
        <f>수강생명단!C206</f>
        <v>22594</v>
      </c>
      <c r="L210" s="1" t="str">
        <f>수강생명단!D206</f>
        <v>임진수</v>
      </c>
      <c r="M210" s="1">
        <f>IFERROR(IF(VLOOKUP($K210,'1주차'!$K$5:$N$393,3,FALSE)="","",VLOOKUP($K210,'1주차'!$K$5:$N$393,3,FALSE)),"")</f>
        <v>80</v>
      </c>
      <c r="N210" s="1" t="str">
        <f>IFERROR(IF(VLOOKUP($Q210,'1주차'!$N$5:$KQ$393,3,FALSE)="","",VLOOKUP($B210,'1주차'!$Q$5:$S$393,3,FALSE)),"")</f>
        <v/>
      </c>
      <c r="P210" s="1">
        <f>수강생명단!C206</f>
        <v>22594</v>
      </c>
      <c r="Q210" s="1" t="str">
        <f>수강생명단!D206</f>
        <v>임진수</v>
      </c>
      <c r="R210" s="1">
        <f>IFERROR(IF(VLOOKUP($P210,'1주차'!$P$5:$S$393,3,FALSE)="","",VLOOKUP($P210,'1주차'!$P$5:$S$393,3,FALSE)),"")</f>
        <v>60</v>
      </c>
      <c r="S210" s="1">
        <f>IFERROR(IF(VLOOKUP($P210,'1주차'!$P$5:$S$393,4,FALSE)="","",VLOOKUP($P210,'1주차'!$P$5:$S$393,4,FALSE)),"")</f>
        <v>50</v>
      </c>
      <c r="U210" s="1">
        <f>수강생명단!C206</f>
        <v>22594</v>
      </c>
      <c r="V210" s="1" t="str">
        <f>수강생명단!D206</f>
        <v>임진수</v>
      </c>
      <c r="Z210" s="1">
        <f>수강생명단!$C206</f>
        <v>22594</v>
      </c>
      <c r="AA210" s="1" t="str">
        <f>수강생명단!D206</f>
        <v>임진수</v>
      </c>
      <c r="AB210" s="1">
        <f>IFERROR(IF(VLOOKUP($A210,'2주차'!$A$5:$D$406,3,FALSE)="","",VLOOKUP($A210,'2주차'!$A$5:$D$406,3,FALSE)),"")</f>
        <v>75</v>
      </c>
      <c r="AC210" s="1">
        <f>IFERROR(VLOOKUP($Z210,'2주차'!$A$5:$D$400,4,FALSE)," ")</f>
        <v>90</v>
      </c>
      <c r="AE210" s="1">
        <f>수강생명단!$C206</f>
        <v>22594</v>
      </c>
      <c r="AF210" s="1" t="str">
        <f>수강생명단!D206</f>
        <v>임진수</v>
      </c>
      <c r="AG210" s="1">
        <f>IFERROR(IF(VLOOKUP($AE210,'2주차'!$F$5:$I$406,3,FALSE)="","",VLOOKUP($F210,'2주차'!$F$5:$I$406,3,FALSE)),"")</f>
        <v>75</v>
      </c>
      <c r="AH210" s="1">
        <f>IFERROR(VLOOKUP($AE210,'2주차'!$F$5:$I$400,4,FALSE)," ")</f>
        <v>60</v>
      </c>
      <c r="AJ210" s="1">
        <f>수강생명단!$C206</f>
        <v>22594</v>
      </c>
      <c r="AK210" s="1" t="str">
        <f>수강생명단!D206</f>
        <v>임진수</v>
      </c>
      <c r="AL210" s="1">
        <f>IFERROR(IF(VLOOKUP($AJ210,'2주차'!$U$5:$X$406,3,FALSE)="","",VLOOKUP($F210,'2주차'!$U$5:$X$406,3,FALSE)),"")</f>
        <v>50</v>
      </c>
      <c r="AM210" s="1">
        <f>IFERROR(VLOOKUP($AJ210,'2주차'!$U$5:$X$400,4,FALSE)," ")</f>
        <v>70</v>
      </c>
      <c r="AO210" s="1">
        <f>수강생명단!$C206</f>
        <v>22594</v>
      </c>
      <c r="AP210" s="1" t="str">
        <f>수강생명단!D206</f>
        <v>임진수</v>
      </c>
      <c r="AQ210" s="1">
        <f>IFERROR(IF(VLOOKUP($AO210,'2주차'!$Z$5:$AC$406,3,FALSE)="","",VLOOKUP($AO210,'2주차'!$Z$5:$AC$406,3,FALSE)),"")</f>
        <v>35</v>
      </c>
      <c r="AR210" s="1">
        <f>IFERROR(VLOOKUP($AO210,'2주차'!$Z$5:$AC$400,4,FALSE)," ")</f>
        <v>60</v>
      </c>
      <c r="AT210" s="1">
        <f>수강생명단!$C206</f>
        <v>22594</v>
      </c>
      <c r="AU210" s="1">
        <f>수강생명단!C206</f>
        <v>22594</v>
      </c>
      <c r="AV210" s="1">
        <f>IFERROR(IF(VLOOKUP($AU210,'2주차'!$AF$5:$AI$406,3,FALSE)="","",VLOOKUP($AU210,'2주차'!$AF$5:$AI$406,3,FALSE)),"")</f>
        <v>77</v>
      </c>
      <c r="AX210" s="1">
        <f>수강생명단!$C206</f>
        <v>22594</v>
      </c>
      <c r="AY210" s="1" t="str">
        <f>수강생명단!D206</f>
        <v>임진수</v>
      </c>
      <c r="AZ210" s="1">
        <f>IFERROR(IF(VLOOKUP($A210,'3주차'!$A$5:$D$406,3,FALSE)="","",VLOOKUP($A210,'3주차'!$A$5:$D$406,3,FALSE)),"")</f>
        <v>55</v>
      </c>
      <c r="BA210" s="1">
        <f>IFERROR(VLOOKUP($Z210,'3주차'!$A$5:$D$400,4,FALSE)," ")</f>
        <v>80</v>
      </c>
      <c r="BC210" s="1">
        <f>수강생명단!$C206</f>
        <v>22594</v>
      </c>
      <c r="BD210" s="1" t="str">
        <f>수강생명단!D206</f>
        <v>임진수</v>
      </c>
      <c r="BE210" s="1">
        <f>IFERROR(IF(VLOOKUP($BC210,'3주차'!$F$5:$I$406,3,FALSE)="","",VLOOKUP($F210,'3주차'!$F$5:$I$406,3,FALSE)),"")</f>
        <v>65</v>
      </c>
      <c r="BF210" s="1">
        <f>IFERROR(VLOOKUP($BC210,'3주차'!$F$5:$I$400,4,FALSE)," ")</f>
        <v>40</v>
      </c>
      <c r="BH210" s="1">
        <f>수강생명단!$C206</f>
        <v>22594</v>
      </c>
      <c r="BI210" s="1" t="str">
        <f>수강생명단!D206</f>
        <v>임진수</v>
      </c>
      <c r="BJ210" s="1">
        <f>IFERROR(IF(VLOOKUP($BH210,'3주차'!$K$5:$N$406,3,FALSE)="","",VLOOKUP($AJ210,'3주차'!$K$5:$XN$406,3,FALSE)),"")</f>
        <v>70</v>
      </c>
      <c r="BK210" s="1">
        <f>IFERROR(VLOOKUP($BH210,'3주차'!$K$5:$N$400,4,FALSE)," ")</f>
        <v>30</v>
      </c>
      <c r="BM210" s="1">
        <f>수강생명단!$C206</f>
        <v>22594</v>
      </c>
      <c r="BN210" s="1" t="str">
        <f>수강생명단!D206</f>
        <v>임진수</v>
      </c>
      <c r="BO210" s="1" t="str">
        <f>IFERROR(IF(VLOOKUP($BM210,'3주차'!$P$5:$S$406,3,FALSE)="","",VLOOKUP($BM210,'3주차'!$P$5:$S$406,3,FALSE)),"")</f>
        <v/>
      </c>
      <c r="BP210" s="1" t="str">
        <f>IFERROR(VLOOKUP($BM210,'3주차'!$P$5:$S$400,4,FALSE)," ")</f>
        <v xml:space="preserve"> </v>
      </c>
      <c r="BR210" s="1">
        <f>수강생명단!$C206</f>
        <v>22594</v>
      </c>
      <c r="BS210" s="1">
        <f>수강생명단!C206</f>
        <v>22594</v>
      </c>
      <c r="BT210" s="1">
        <f>IFERROR(IF(VLOOKUP($BS210,'3주차'!$V$5:$X$406,3,FALSE)="","",VLOOKUP($BS210,'3주차'!$V$5:$X$406,3,FALSE)),"")</f>
        <v>68</v>
      </c>
      <c r="BW210" s="1">
        <f>수강생명단!$C206</f>
        <v>22594</v>
      </c>
      <c r="BX210" s="1" t="str">
        <f>수강생명단!D206</f>
        <v>임진수</v>
      </c>
      <c r="BY210" s="1">
        <f>IFERROR(IF(VLOOKUP($A210,'4주차'!$A$5:$D$406,3,FALSE)="","",VLOOKUP($A210,'4주차'!$A$5:$D$406,3,FALSE)),"")</f>
        <v>40</v>
      </c>
      <c r="BZ210" s="1">
        <f>IFERROR(VLOOKUP($Z210,'4주차'!$A$5:$D$400,4,FALSE)," ")</f>
        <v>50</v>
      </c>
      <c r="CB210" s="1">
        <f>수강생명단!$C206</f>
        <v>22594</v>
      </c>
      <c r="CC210" s="1" t="str">
        <f>수강생명단!D206</f>
        <v>임진수</v>
      </c>
      <c r="CD210" s="1">
        <f>IFERROR(IF(VLOOKUP($BC210,'4주차'!$F$5:$I$406,3,FALSE)="","",VLOOKUP($F210,'4주차'!$F$5:$I$406,3,FALSE)),"")</f>
        <v>60</v>
      </c>
      <c r="CE210" s="1">
        <f>IFERROR(VLOOKUP($BC210,'4주차'!$F$5:$I$400,4,FALSE)," ")</f>
        <v>30</v>
      </c>
      <c r="CG210" s="1">
        <f>수강생명단!$C206</f>
        <v>22594</v>
      </c>
      <c r="CH210" s="1" t="str">
        <f>수강생명단!D206</f>
        <v>임진수</v>
      </c>
      <c r="CI210" s="1">
        <f>IFERROR(IF(VLOOKUP($BH210,'4주차'!$K$5:$N$406,3,FALSE)="","",VLOOKUP($AJ210,'4주차'!$K$5:$WU$406,3,FALSE)),"")</f>
        <v>70</v>
      </c>
      <c r="CJ210" s="1">
        <f>IFERROR(VLOOKUP($BH210,'4주차'!$K$5:$N$400,4,FALSE)," ")</f>
        <v>40</v>
      </c>
      <c r="CL210" s="1">
        <f>수강생명단!$C206</f>
        <v>22594</v>
      </c>
      <c r="CM210" s="1" t="str">
        <f>수강생명단!D206</f>
        <v>임진수</v>
      </c>
      <c r="CN210" s="1">
        <f>IFERROR(IF(VLOOKUP($BM210,'4주차'!$P$5:$S$406,3,FALSE)="","",VLOOKUP($BM210,'4주차'!$P$5:$S$406,3,FALSE)),"")</f>
        <v>45</v>
      </c>
      <c r="CO210" s="1">
        <f>IFERROR(VLOOKUP($BM210,'4주차'!$P$5:$S$400,4,FALSE)," ")</f>
        <v>60</v>
      </c>
      <c r="CQ210" s="1">
        <f>수강생명단!$C206</f>
        <v>22594</v>
      </c>
      <c r="CR210" s="1">
        <f>수강생명단!C206</f>
        <v>22594</v>
      </c>
      <c r="CS210" s="1">
        <f>IFERROR(IF(VLOOKUP($BS210,'4주차'!$V$5:$X$406,3,FALSE)="","",VLOOKUP($BS210,'4주차'!$V$5:$X$406,3,FALSE)),"")</f>
        <v>54</v>
      </c>
      <c r="CV210" s="1">
        <v>203</v>
      </c>
      <c r="CW210" s="1" t="str">
        <f>수강생명단!D206</f>
        <v>임진수</v>
      </c>
      <c r="CX210" s="1">
        <f>IFERROR(VLOOKUP($BX210,'5주차'!$B$5:$D$400,2,FALSE),"불참")</f>
        <v>65</v>
      </c>
      <c r="CY210" s="1">
        <f>IFERROR(VLOOKUP($AY210,'5주차'!$B$5:$D$400,3,FALSE),"불참")</f>
        <v>50</v>
      </c>
      <c r="DA210" s="1">
        <v>203</v>
      </c>
      <c r="DB210" s="1" t="str">
        <f>수강생명단!D206</f>
        <v>임진수</v>
      </c>
      <c r="DC210" s="1" t="str">
        <f>IFERROR(VLOOKUP($CC210,'5주차'!$G$5:$I$400,2,FALSE),"불참")</f>
        <v>불참</v>
      </c>
      <c r="DD210" s="1" t="str">
        <f>IFERROR(VLOOKUP($CC210,'5주차'!$G$5:$I$400,3,FALSE),"불참")</f>
        <v>불참</v>
      </c>
      <c r="DF210" s="1">
        <v>203</v>
      </c>
      <c r="DG210" s="1" t="str">
        <f>수강생명단!D206</f>
        <v>임진수</v>
      </c>
      <c r="DH210" s="1" t="str">
        <f>IFERROR(VLOOKUP($CH210,'5주차'!$V$5:$X$400,2,FALSE),"불참")</f>
        <v>불참</v>
      </c>
      <c r="DI210" s="1" t="str">
        <f>IFERROR(VLOOKUP($BI210,'5주차'!$V$5:$X$400,3,FALSE),"불참")</f>
        <v>불참</v>
      </c>
      <c r="DK210" s="1">
        <v>203</v>
      </c>
      <c r="DL210" s="1" t="str">
        <f>수강생명단!D206</f>
        <v>임진수</v>
      </c>
      <c r="DM210" s="1" t="str">
        <f>IFERROR(VLOOKUP($CM210,'5주차'!$AA$5:$AC$400,2,FALSE),"불참")</f>
        <v>불참</v>
      </c>
      <c r="DN210" s="1" t="str">
        <f>IFERROR(VLOOKUP($CM210,'5주차'!$AA$5:$AC$400,3,FALSE),"불참")</f>
        <v>불참</v>
      </c>
      <c r="DP210" s="1">
        <v>203</v>
      </c>
      <c r="DQ210" s="1" t="str">
        <f>수강생명단!D206</f>
        <v>임진수</v>
      </c>
      <c r="DR210" s="1" t="str">
        <f>IFERROR(VLOOKUP(#REF!,'5주차'!$AF$5:$AH$400,2,FALSE),"불참")</f>
        <v>불참</v>
      </c>
      <c r="DS210" s="1" t="str">
        <f>IFERROR(VLOOKUP(#REF!,'5주차'!$AF$5:$AH$400,3,FALSE),"불참")</f>
        <v>불참</v>
      </c>
      <c r="DU210" s="1">
        <v>203</v>
      </c>
      <c r="DV210" s="1">
        <f>수강생명단!C206</f>
        <v>22594</v>
      </c>
      <c r="DW210" s="1" t="str">
        <f>IFERROR(VLOOKUP($DV210,'5주차'!$AK$5:$AL$400,2,FALSE),"불참")</f>
        <v>불참</v>
      </c>
      <c r="DX210" s="1" t="str">
        <f>IFERROR(VLOOKUP($DV210,'5주차'!$AK$5:$AL$400,2,FALSE),"불참")</f>
        <v>불참</v>
      </c>
    </row>
    <row r="211" spans="1:128" ht="21.95" customHeight="1" x14ac:dyDescent="0.15">
      <c r="A211" s="1">
        <f>수강생명단!$C207</f>
        <v>36062</v>
      </c>
      <c r="B211" s="1" t="str">
        <f>수강생명단!D207</f>
        <v>장민지</v>
      </c>
      <c r="C211" s="1">
        <f>IFERROR(IF(VLOOKUP($A211,'1주차'!$A$5:$D$393,3,FALSE)="","",VLOOKUP($A211,'1주차'!$A$5:$D$393,3,FALSE)),"")</f>
        <v>90</v>
      </c>
      <c r="D211" s="1" t="str">
        <f>IFERROR(IF(VLOOKUP($Q211,'1주차'!$A$5:$D$393,4,FALSE)="","",VLOOKUP($B211,'1주차'!$Q$5:$S$393,3,FALSE)),"")</f>
        <v/>
      </c>
      <c r="F211" s="1">
        <f>수강생명단!C207</f>
        <v>36062</v>
      </c>
      <c r="G211" s="1" t="str">
        <f>수강생명단!D207</f>
        <v>장민지</v>
      </c>
      <c r="H211" s="1">
        <f>IFERROR(IF(VLOOKUP($F211,'1주차'!$F$5:$I$393,3,FALSE)="","",VLOOKUP($F211,'1주차'!$F$5:$I$393,3,FALSE)),"")</f>
        <v>90</v>
      </c>
      <c r="I211" s="1" t="str">
        <f>IFERROR(IF(VLOOKUP($Q211,'1주차'!$F$5:$I$393,3,FALSE)="","",VLOOKUP($B211,'1주차'!$Q$5:$S$393,3,FALSE)),"")</f>
        <v/>
      </c>
      <c r="K211" s="1">
        <f>수강생명단!C207</f>
        <v>36062</v>
      </c>
      <c r="L211" s="1" t="str">
        <f>수강생명단!D207</f>
        <v>장민지</v>
      </c>
      <c r="M211" s="1">
        <f>IFERROR(IF(VLOOKUP($K211,'1주차'!$K$5:$N$393,3,FALSE)="","",VLOOKUP($K211,'1주차'!$K$5:$N$393,3,FALSE)),"")</f>
        <v>95</v>
      </c>
      <c r="N211" s="1" t="str">
        <f>IFERROR(IF(VLOOKUP($Q211,'1주차'!$N$5:$KQ$393,3,FALSE)="","",VLOOKUP($B211,'1주차'!$Q$5:$S$393,3,FALSE)),"")</f>
        <v/>
      </c>
      <c r="P211" s="1">
        <f>수강생명단!C207</f>
        <v>36062</v>
      </c>
      <c r="Q211" s="1" t="str">
        <f>수강생명단!D207</f>
        <v>장민지</v>
      </c>
      <c r="R211" s="1">
        <f>IFERROR(IF(VLOOKUP($P211,'1주차'!$P$5:$S$393,3,FALSE)="","",VLOOKUP($P211,'1주차'!$P$5:$S$393,3,FALSE)),"")</f>
        <v>80</v>
      </c>
      <c r="S211" s="1">
        <f>IFERROR(IF(VLOOKUP($P211,'1주차'!$P$5:$S$393,4,FALSE)="","",VLOOKUP($P211,'1주차'!$P$5:$S$393,4,FALSE)),"")</f>
        <v>90</v>
      </c>
      <c r="U211" s="1">
        <f>수강생명단!C207</f>
        <v>36062</v>
      </c>
      <c r="V211" s="1" t="str">
        <f>수강생명단!D207</f>
        <v>장민지</v>
      </c>
      <c r="Z211" s="1">
        <f>수강생명단!$C207</f>
        <v>36062</v>
      </c>
      <c r="AA211" s="1" t="str">
        <f>수강생명단!D207</f>
        <v>장민지</v>
      </c>
      <c r="AB211" s="1">
        <f>IFERROR(IF(VLOOKUP($A211,'2주차'!$A$5:$D$406,3,FALSE)="","",VLOOKUP($A211,'2주차'!$A$5:$D$406,3,FALSE)),"")</f>
        <v>75</v>
      </c>
      <c r="AC211" s="1">
        <f>IFERROR(VLOOKUP($Z211,'2주차'!$A$5:$D$400,4,FALSE)," ")</f>
        <v>100</v>
      </c>
      <c r="AE211" s="1">
        <f>수강생명단!$C207</f>
        <v>36062</v>
      </c>
      <c r="AF211" s="1" t="str">
        <f>수강생명단!D207</f>
        <v>장민지</v>
      </c>
      <c r="AG211" s="1">
        <f>IFERROR(IF(VLOOKUP($AE211,'2주차'!$F$5:$I$406,3,FALSE)="","",VLOOKUP($F211,'2주차'!$F$5:$I$406,3,FALSE)),"")</f>
        <v>95</v>
      </c>
      <c r="AH211" s="1">
        <f>IFERROR(VLOOKUP($AE211,'2주차'!$F$5:$I$400,4,FALSE)," ")</f>
        <v>100</v>
      </c>
      <c r="AJ211" s="1">
        <f>수강생명단!$C207</f>
        <v>36062</v>
      </c>
      <c r="AK211" s="1" t="str">
        <f>수강생명단!D207</f>
        <v>장민지</v>
      </c>
      <c r="AL211" s="1">
        <f>IFERROR(IF(VLOOKUP($AJ211,'2주차'!$U$5:$X$406,3,FALSE)="","",VLOOKUP($F211,'2주차'!$U$5:$X$406,3,FALSE)),"")</f>
        <v>80</v>
      </c>
      <c r="AM211" s="1">
        <f>IFERROR(VLOOKUP($AJ211,'2주차'!$U$5:$X$400,4,FALSE)," ")</f>
        <v>80</v>
      </c>
      <c r="AO211" s="1">
        <f>수강생명단!$C207</f>
        <v>36062</v>
      </c>
      <c r="AP211" s="1" t="str">
        <f>수강생명단!D207</f>
        <v>장민지</v>
      </c>
      <c r="AQ211" s="1">
        <f>IFERROR(IF(VLOOKUP($AO211,'2주차'!$Z$5:$AC$406,3,FALSE)="","",VLOOKUP($AO211,'2주차'!$Z$5:$AC$406,3,FALSE)),"")</f>
        <v>55</v>
      </c>
      <c r="AR211" s="1">
        <f>IFERROR(VLOOKUP($AO211,'2주차'!$Z$5:$AC$400,4,FALSE)," ")</f>
        <v>50</v>
      </c>
      <c r="AT211" s="1">
        <f>수강생명단!$C207</f>
        <v>36062</v>
      </c>
      <c r="AU211" s="1">
        <f>수강생명단!C207</f>
        <v>36062</v>
      </c>
      <c r="AV211" s="1">
        <f>IFERROR(IF(VLOOKUP($AU211,'2주차'!$AF$5:$AI$406,3,FALSE)="","",VLOOKUP($AU211,'2주차'!$AF$5:$AI$406,3,FALSE)),"")</f>
        <v>98</v>
      </c>
      <c r="AX211" s="1">
        <f>수강생명단!$C207</f>
        <v>36062</v>
      </c>
      <c r="AY211" s="1" t="str">
        <f>수강생명단!D207</f>
        <v>장민지</v>
      </c>
      <c r="AZ211" s="1">
        <f>IFERROR(IF(VLOOKUP($A211,'3주차'!$A$5:$D$406,3,FALSE)="","",VLOOKUP($A211,'3주차'!$A$5:$D$406,3,FALSE)),"")</f>
        <v>80</v>
      </c>
      <c r="BA211" s="1">
        <f>IFERROR(VLOOKUP($Z211,'3주차'!$A$5:$D$400,4,FALSE)," ")</f>
        <v>100</v>
      </c>
      <c r="BC211" s="1">
        <f>수강생명단!$C207</f>
        <v>36062</v>
      </c>
      <c r="BD211" s="1" t="str">
        <f>수강생명단!D207</f>
        <v>장민지</v>
      </c>
      <c r="BE211" s="1">
        <f>IFERROR(IF(VLOOKUP($BC211,'3주차'!$F$5:$I$406,3,FALSE)="","",VLOOKUP($F211,'3주차'!$F$5:$I$406,3,FALSE)),"")</f>
        <v>75</v>
      </c>
      <c r="BF211" s="1">
        <f>IFERROR(VLOOKUP($BC211,'3주차'!$F$5:$I$400,4,FALSE)," ")</f>
        <v>60</v>
      </c>
      <c r="BH211" s="1">
        <f>수강생명단!$C207</f>
        <v>36062</v>
      </c>
      <c r="BI211" s="1" t="str">
        <f>수강생명단!D207</f>
        <v>장민지</v>
      </c>
      <c r="BJ211" s="1">
        <f>IFERROR(IF(VLOOKUP($BH211,'3주차'!$K$5:$N$406,3,FALSE)="","",VLOOKUP($AJ211,'3주차'!$K$5:$XN$406,3,FALSE)),"")</f>
        <v>70</v>
      </c>
      <c r="BK211" s="1">
        <f>IFERROR(VLOOKUP($BH211,'3주차'!$K$5:$N$400,4,FALSE)," ")</f>
        <v>50</v>
      </c>
      <c r="BM211" s="1">
        <f>수강생명단!$C207</f>
        <v>36062</v>
      </c>
      <c r="BN211" s="1" t="str">
        <f>수강생명단!D207</f>
        <v>장민지</v>
      </c>
      <c r="BO211" s="1">
        <f>IFERROR(IF(VLOOKUP($BM211,'3주차'!$P$5:$S$406,3,FALSE)="","",VLOOKUP($BM211,'3주차'!$P$5:$S$406,3,FALSE)),"")</f>
        <v>55</v>
      </c>
      <c r="BP211" s="1">
        <f>IFERROR(VLOOKUP($BM211,'3주차'!$P$5:$S$400,4,FALSE)," ")</f>
        <v>80</v>
      </c>
      <c r="BR211" s="1">
        <f>수강생명단!$C207</f>
        <v>36062</v>
      </c>
      <c r="BS211" s="1">
        <f>수강생명단!C207</f>
        <v>36062</v>
      </c>
      <c r="BT211" s="1">
        <f>IFERROR(IF(VLOOKUP($BS211,'3주차'!$V$5:$X$406,3,FALSE)="","",VLOOKUP($BS211,'3주차'!$V$5:$X$406,3,FALSE)),"")</f>
        <v>96</v>
      </c>
      <c r="BW211" s="1">
        <f>수강생명단!$C207</f>
        <v>36062</v>
      </c>
      <c r="BX211" s="1" t="str">
        <f>수강생명단!D207</f>
        <v>장민지</v>
      </c>
      <c r="BY211" s="1">
        <f>IFERROR(IF(VLOOKUP($A211,'4주차'!$A$5:$D$406,3,FALSE)="","",VLOOKUP($A211,'4주차'!$A$5:$D$406,3,FALSE)),"")</f>
        <v>100</v>
      </c>
      <c r="BZ211" s="1">
        <f>IFERROR(VLOOKUP($Z211,'4주차'!$A$5:$D$400,4,FALSE)," ")</f>
        <v>30</v>
      </c>
      <c r="CB211" s="1">
        <f>수강생명단!$C207</f>
        <v>36062</v>
      </c>
      <c r="CC211" s="1" t="str">
        <f>수강생명단!D207</f>
        <v>장민지</v>
      </c>
      <c r="CD211" s="1">
        <f>IFERROR(IF(VLOOKUP($BC211,'4주차'!$F$5:$I$406,3,FALSE)="","",VLOOKUP($F211,'4주차'!$F$5:$I$406,3,FALSE)),"")</f>
        <v>85</v>
      </c>
      <c r="CE211" s="1">
        <f>IFERROR(VLOOKUP($BC211,'4주차'!$F$5:$I$400,4,FALSE)," ")</f>
        <v>100</v>
      </c>
      <c r="CG211" s="1">
        <f>수강생명단!$C207</f>
        <v>36062</v>
      </c>
      <c r="CH211" s="1" t="str">
        <f>수강생명단!D207</f>
        <v>장민지</v>
      </c>
      <c r="CI211" s="1" t="str">
        <f>IFERROR(IF(VLOOKUP($BH211,'4주차'!$K$5:$N$406,3,FALSE)="","",VLOOKUP($AJ211,'4주차'!$K$5:$WU$406,3,FALSE)),"")</f>
        <v>65(라)</v>
      </c>
      <c r="CJ211" s="1" t="str">
        <f>IFERROR(VLOOKUP($BH211,'4주차'!$K$5:$N$400,4,FALSE)," ")</f>
        <v>라이브</v>
      </c>
      <c r="CL211" s="1">
        <f>수강생명단!$C207</f>
        <v>36062</v>
      </c>
      <c r="CM211" s="1" t="str">
        <f>수강생명단!D207</f>
        <v>장민지</v>
      </c>
      <c r="CN211" s="1">
        <f>IFERROR(IF(VLOOKUP($BM211,'4주차'!$P$5:$S$406,3,FALSE)="","",VLOOKUP($BM211,'4주차'!$P$5:$S$406,3,FALSE)),"")</f>
        <v>15</v>
      </c>
      <c r="CO211" s="1">
        <f>IFERROR(VLOOKUP($BM211,'4주차'!$P$5:$S$400,4,FALSE)," ")</f>
        <v>60</v>
      </c>
      <c r="CQ211" s="1">
        <f>수강생명단!$C207</f>
        <v>36062</v>
      </c>
      <c r="CR211" s="1">
        <f>수강생명단!C207</f>
        <v>36062</v>
      </c>
      <c r="CS211" s="1">
        <f>IFERROR(IF(VLOOKUP($BS211,'4주차'!$V$5:$X$406,3,FALSE)="","",VLOOKUP($BS211,'4주차'!$V$5:$X$406,3,FALSE)),"")</f>
        <v>83</v>
      </c>
      <c r="CV211" s="1">
        <v>204</v>
      </c>
      <c r="CW211" s="1" t="str">
        <f>수강생명단!D207</f>
        <v>장민지</v>
      </c>
      <c r="CX211" s="1">
        <f>IFERROR(VLOOKUP($BX211,'5주차'!$B$5:$D$400,2,FALSE),"불참")</f>
        <v>90</v>
      </c>
      <c r="CY211" s="1">
        <f>IFERROR(VLOOKUP($AY211,'5주차'!$B$5:$D$400,3,FALSE),"불참")</f>
        <v>50</v>
      </c>
      <c r="DA211" s="1">
        <v>204</v>
      </c>
      <c r="DB211" s="1" t="str">
        <f>수강생명단!D207</f>
        <v>장민지</v>
      </c>
      <c r="DC211" s="1" t="str">
        <f>IFERROR(VLOOKUP($CC211,'5주차'!$G$5:$I$400,2,FALSE),"불참")</f>
        <v>불참</v>
      </c>
      <c r="DD211" s="1" t="str">
        <f>IFERROR(VLOOKUP($CC211,'5주차'!$G$5:$I$400,3,FALSE),"불참")</f>
        <v>불참</v>
      </c>
      <c r="DF211" s="1">
        <v>204</v>
      </c>
      <c r="DG211" s="1" t="str">
        <f>수강생명단!D207</f>
        <v>장민지</v>
      </c>
      <c r="DH211" s="1" t="str">
        <f>IFERROR(VLOOKUP($CH211,'5주차'!$V$5:$X$400,2,FALSE),"불참")</f>
        <v>불참</v>
      </c>
      <c r="DI211" s="1" t="str">
        <f>IFERROR(VLOOKUP($BI211,'5주차'!$V$5:$X$400,3,FALSE),"불참")</f>
        <v>불참</v>
      </c>
      <c r="DK211" s="1">
        <v>204</v>
      </c>
      <c r="DL211" s="1" t="str">
        <f>수강생명단!D207</f>
        <v>장민지</v>
      </c>
      <c r="DM211" s="1" t="str">
        <f>IFERROR(VLOOKUP($CM211,'5주차'!$AA$5:$AC$400,2,FALSE),"불참")</f>
        <v>불참</v>
      </c>
      <c r="DN211" s="1" t="str">
        <f>IFERROR(VLOOKUP($CM211,'5주차'!$AA$5:$AC$400,3,FALSE),"불참")</f>
        <v>불참</v>
      </c>
      <c r="DP211" s="1">
        <v>204</v>
      </c>
      <c r="DQ211" s="1" t="str">
        <f>수강생명단!D207</f>
        <v>장민지</v>
      </c>
      <c r="DR211" s="1" t="str">
        <f>IFERROR(VLOOKUP(#REF!,'5주차'!$AF$5:$AH$400,2,FALSE),"불참")</f>
        <v>불참</v>
      </c>
      <c r="DS211" s="1" t="str">
        <f>IFERROR(VLOOKUP(#REF!,'5주차'!$AF$5:$AH$400,3,FALSE),"불참")</f>
        <v>불참</v>
      </c>
      <c r="DU211" s="1">
        <v>204</v>
      </c>
      <c r="DV211" s="1">
        <f>수강생명단!C207</f>
        <v>36062</v>
      </c>
      <c r="DW211" s="1" t="str">
        <f>IFERROR(VLOOKUP($DV211,'5주차'!$AK$5:$AL$400,2,FALSE),"불참")</f>
        <v>불참</v>
      </c>
      <c r="DX211" s="1" t="str">
        <f>IFERROR(VLOOKUP($DV211,'5주차'!$AK$5:$AL$400,2,FALSE),"불참")</f>
        <v>불참</v>
      </c>
    </row>
    <row r="212" spans="1:128" ht="21.95" customHeight="1" x14ac:dyDescent="0.15">
      <c r="A212" s="1">
        <f>수강생명단!$C208</f>
        <v>26599</v>
      </c>
      <c r="B212" s="1" t="str">
        <f>수강생명단!D208</f>
        <v>장성민</v>
      </c>
      <c r="C212" s="1">
        <f>IFERROR(IF(VLOOKUP($A212,'1주차'!$A$5:$D$393,3,FALSE)="","",VLOOKUP($A212,'1주차'!$A$5:$D$393,3,FALSE)),"")</f>
        <v>75</v>
      </c>
      <c r="D212" s="1" t="str">
        <f>IFERROR(IF(VLOOKUP($Q212,'1주차'!$A$5:$D$393,4,FALSE)="","",VLOOKUP($B212,'1주차'!$Q$5:$S$393,3,FALSE)),"")</f>
        <v/>
      </c>
      <c r="F212" s="1">
        <f>수강생명단!C208</f>
        <v>26599</v>
      </c>
      <c r="G212" s="1" t="str">
        <f>수강생명단!D208</f>
        <v>장성민</v>
      </c>
      <c r="H212" s="1">
        <f>IFERROR(IF(VLOOKUP($F212,'1주차'!$F$5:$I$393,3,FALSE)="","",VLOOKUP($F212,'1주차'!$F$5:$I$393,3,FALSE)),"")</f>
        <v>90</v>
      </c>
      <c r="I212" s="1" t="str">
        <f>IFERROR(IF(VLOOKUP($Q212,'1주차'!$F$5:$I$393,3,FALSE)="","",VLOOKUP($B212,'1주차'!$Q$5:$S$393,3,FALSE)),"")</f>
        <v/>
      </c>
      <c r="K212" s="1">
        <f>수강생명단!C208</f>
        <v>26599</v>
      </c>
      <c r="L212" s="1" t="str">
        <f>수강생명단!D208</f>
        <v>장성민</v>
      </c>
      <c r="M212" s="1">
        <f>IFERROR(IF(VLOOKUP($K212,'1주차'!$K$5:$N$393,3,FALSE)="","",VLOOKUP($K212,'1주차'!$K$5:$N$393,3,FALSE)),"")</f>
        <v>75</v>
      </c>
      <c r="N212" s="1" t="str">
        <f>IFERROR(IF(VLOOKUP($Q212,'1주차'!$N$5:$KQ$393,3,FALSE)="","",VLOOKUP($B212,'1주차'!$Q$5:$S$393,3,FALSE)),"")</f>
        <v/>
      </c>
      <c r="P212" s="1">
        <f>수강생명단!C208</f>
        <v>26599</v>
      </c>
      <c r="Q212" s="1" t="str">
        <f>수강생명단!D208</f>
        <v>장성민</v>
      </c>
      <c r="R212" s="1">
        <f>IFERROR(IF(VLOOKUP($P212,'1주차'!$P$5:$S$393,3,FALSE)="","",VLOOKUP($P212,'1주차'!$P$5:$S$393,3,FALSE)),"")</f>
        <v>80</v>
      </c>
      <c r="S212" s="1">
        <f>IFERROR(IF(VLOOKUP($P212,'1주차'!$P$5:$S$393,4,FALSE)="","",VLOOKUP($P212,'1주차'!$P$5:$S$393,4,FALSE)),"")</f>
        <v>90</v>
      </c>
      <c r="U212" s="1">
        <f>수강생명단!C208</f>
        <v>26599</v>
      </c>
      <c r="V212" s="1" t="str">
        <f>수강생명단!D208</f>
        <v>장성민</v>
      </c>
      <c r="Z212" s="1">
        <f>수강생명단!$C208</f>
        <v>26599</v>
      </c>
      <c r="AA212" s="1" t="str">
        <f>수강생명단!D208</f>
        <v>장성민</v>
      </c>
      <c r="AB212" s="1">
        <f>IFERROR(IF(VLOOKUP($A212,'2주차'!$A$5:$D$406,3,FALSE)="","",VLOOKUP($A212,'2주차'!$A$5:$D$406,3,FALSE)),"")</f>
        <v>90</v>
      </c>
      <c r="AC212" s="1">
        <f>IFERROR(VLOOKUP($Z212,'2주차'!$A$5:$D$400,4,FALSE)," ")</f>
        <v>80</v>
      </c>
      <c r="AE212" s="1">
        <f>수강생명단!$C208</f>
        <v>26599</v>
      </c>
      <c r="AF212" s="1" t="str">
        <f>수강생명단!D208</f>
        <v>장성민</v>
      </c>
      <c r="AG212" s="1">
        <f>IFERROR(IF(VLOOKUP($AE212,'2주차'!$F$5:$I$406,3,FALSE)="","",VLOOKUP($F212,'2주차'!$F$5:$I$406,3,FALSE)),"")</f>
        <v>95</v>
      </c>
      <c r="AH212" s="1">
        <f>IFERROR(VLOOKUP($AE212,'2주차'!$F$5:$I$400,4,FALSE)," ")</f>
        <v>90</v>
      </c>
      <c r="AJ212" s="1">
        <f>수강생명단!$C208</f>
        <v>26599</v>
      </c>
      <c r="AK212" s="1" t="str">
        <f>수강생명단!D208</f>
        <v>장성민</v>
      </c>
      <c r="AL212" s="1">
        <f>IFERROR(IF(VLOOKUP($AJ212,'2주차'!$U$5:$X$406,3,FALSE)="","",VLOOKUP($F212,'2주차'!$U$5:$X$406,3,FALSE)),"")</f>
        <v>65</v>
      </c>
      <c r="AM212" s="1">
        <f>IFERROR(VLOOKUP($AJ212,'2주차'!$U$5:$X$400,4,FALSE)," ")</f>
        <v>80</v>
      </c>
      <c r="AO212" s="1">
        <f>수강생명단!$C208</f>
        <v>26599</v>
      </c>
      <c r="AP212" s="1" t="str">
        <f>수강생명단!D208</f>
        <v>장성민</v>
      </c>
      <c r="AQ212" s="1">
        <f>IFERROR(IF(VLOOKUP($AO212,'2주차'!$Z$5:$AC$406,3,FALSE)="","",VLOOKUP($AO212,'2주차'!$Z$5:$AC$406,3,FALSE)),"")</f>
        <v>75</v>
      </c>
      <c r="AR212" s="1">
        <f>IFERROR(VLOOKUP($AO212,'2주차'!$Z$5:$AC$400,4,FALSE)," ")</f>
        <v>90</v>
      </c>
      <c r="AT212" s="1">
        <f>수강생명단!$C208</f>
        <v>26599</v>
      </c>
      <c r="AU212" s="1">
        <f>수강생명단!C208</f>
        <v>26599</v>
      </c>
      <c r="AV212" s="1">
        <f>IFERROR(IF(VLOOKUP($AU212,'2주차'!$AF$5:$AI$406,3,FALSE)="","",VLOOKUP($AU212,'2주차'!$AF$5:$AI$406,3,FALSE)),"")</f>
        <v>87</v>
      </c>
      <c r="AX212" s="1">
        <f>수강생명단!$C208</f>
        <v>26599</v>
      </c>
      <c r="AY212" s="1" t="str">
        <f>수강생명단!D208</f>
        <v>장성민</v>
      </c>
      <c r="AZ212" s="1">
        <f>IFERROR(IF(VLOOKUP($A212,'3주차'!$A$5:$D$406,3,FALSE)="","",VLOOKUP($A212,'3주차'!$A$5:$D$406,3,FALSE)),"")</f>
        <v>60</v>
      </c>
      <c r="BA212" s="1">
        <f>IFERROR(VLOOKUP($Z212,'3주차'!$A$5:$D$400,4,FALSE)," ")</f>
        <v>100</v>
      </c>
      <c r="BC212" s="1">
        <f>수강생명단!$C208</f>
        <v>26599</v>
      </c>
      <c r="BD212" s="1" t="str">
        <f>수강생명단!D208</f>
        <v>장성민</v>
      </c>
      <c r="BE212" s="1">
        <f>IFERROR(IF(VLOOKUP($BC212,'3주차'!$F$5:$I$406,3,FALSE)="","",VLOOKUP($F212,'3주차'!$F$5:$I$406,3,FALSE)),"")</f>
        <v>75</v>
      </c>
      <c r="BF212" s="1">
        <f>IFERROR(VLOOKUP($BC212,'3주차'!$F$5:$I$400,4,FALSE)," ")</f>
        <v>90</v>
      </c>
      <c r="BH212" s="1">
        <f>수강생명단!$C208</f>
        <v>26599</v>
      </c>
      <c r="BI212" s="1" t="str">
        <f>수강생명단!D208</f>
        <v>장성민</v>
      </c>
      <c r="BJ212" s="1">
        <f>IFERROR(IF(VLOOKUP($BH212,'3주차'!$K$5:$N$406,3,FALSE)="","",VLOOKUP($AJ212,'3주차'!$K$5:$XN$406,3,FALSE)),"")</f>
        <v>80</v>
      </c>
      <c r="BK212" s="1">
        <f>IFERROR(VLOOKUP($BH212,'3주차'!$K$5:$N$400,4,FALSE)," ")</f>
        <v>90</v>
      </c>
      <c r="BM212" s="1">
        <f>수강생명단!$C208</f>
        <v>26599</v>
      </c>
      <c r="BN212" s="1" t="str">
        <f>수강생명단!D208</f>
        <v>장성민</v>
      </c>
      <c r="BO212" s="1">
        <f>IFERROR(IF(VLOOKUP($BM212,'3주차'!$P$5:$S$406,3,FALSE)="","",VLOOKUP($BM212,'3주차'!$P$5:$S$406,3,FALSE)),"")</f>
        <v>80</v>
      </c>
      <c r="BP212" s="1">
        <f>IFERROR(VLOOKUP($BM212,'3주차'!$P$5:$S$400,4,FALSE)," ")</f>
        <v>50</v>
      </c>
      <c r="BR212" s="1">
        <f>수강생명단!$C208</f>
        <v>26599</v>
      </c>
      <c r="BS212" s="1">
        <f>수강생명단!C208</f>
        <v>26599</v>
      </c>
      <c r="BT212" s="1">
        <f>IFERROR(IF(VLOOKUP($BS212,'3주차'!$V$5:$X$406,3,FALSE)="","",VLOOKUP($BS212,'3주차'!$V$5:$X$406,3,FALSE)),"")</f>
        <v>92</v>
      </c>
      <c r="BW212" s="1">
        <f>수강생명단!$C208</f>
        <v>26599</v>
      </c>
      <c r="BX212" s="1" t="str">
        <f>수강생명단!D208</f>
        <v>장성민</v>
      </c>
      <c r="BY212" s="1">
        <f>IFERROR(IF(VLOOKUP($A212,'4주차'!$A$5:$D$406,3,FALSE)="","",VLOOKUP($A212,'4주차'!$A$5:$D$406,3,FALSE)),"")</f>
        <v>70</v>
      </c>
      <c r="BZ212" s="1">
        <f>IFERROR(VLOOKUP($Z212,'4주차'!$A$5:$D$400,4,FALSE)," ")</f>
        <v>50</v>
      </c>
      <c r="CB212" s="1">
        <f>수강생명단!$C208</f>
        <v>26599</v>
      </c>
      <c r="CC212" s="1" t="str">
        <f>수강생명단!D208</f>
        <v>장성민</v>
      </c>
      <c r="CD212" s="1">
        <f>IFERROR(IF(VLOOKUP($BC212,'4주차'!$F$5:$I$406,3,FALSE)="","",VLOOKUP($F212,'4주차'!$F$5:$I$406,3,FALSE)),"")</f>
        <v>80</v>
      </c>
      <c r="CE212" s="1">
        <f>IFERROR(VLOOKUP($BC212,'4주차'!$F$5:$I$400,4,FALSE)," ")</f>
        <v>70</v>
      </c>
      <c r="CG212" s="1">
        <f>수강생명단!$C208</f>
        <v>26599</v>
      </c>
      <c r="CH212" s="1" t="str">
        <f>수강생명단!D208</f>
        <v>장성민</v>
      </c>
      <c r="CI212" s="1">
        <f>IFERROR(IF(VLOOKUP($BH212,'4주차'!$K$5:$N$406,3,FALSE)="","",VLOOKUP($AJ212,'4주차'!$K$5:$WU$406,3,FALSE)),"")</f>
        <v>55</v>
      </c>
      <c r="CJ212" s="1">
        <f>IFERROR(VLOOKUP($BH212,'4주차'!$K$5:$N$400,4,FALSE)," ")</f>
        <v>70</v>
      </c>
      <c r="CL212" s="1">
        <f>수강생명단!$C208</f>
        <v>26599</v>
      </c>
      <c r="CM212" s="1" t="str">
        <f>수강생명단!D208</f>
        <v>장성민</v>
      </c>
      <c r="CN212" s="1" t="str">
        <f>IFERROR(IF(VLOOKUP($BM212,'4주차'!$P$5:$S$406,3,FALSE)="","",VLOOKUP($BM212,'4주차'!$P$5:$S$406,3,FALSE)),"")</f>
        <v>70(라)</v>
      </c>
      <c r="CO212" s="1" t="str">
        <f>IFERROR(VLOOKUP($BM212,'4주차'!$P$5:$S$400,4,FALSE)," ")</f>
        <v>라이브</v>
      </c>
      <c r="CQ212" s="1">
        <f>수강생명단!$C208</f>
        <v>26599</v>
      </c>
      <c r="CR212" s="1">
        <f>수강생명단!C208</f>
        <v>26599</v>
      </c>
      <c r="CS212" s="1">
        <f>IFERROR(IF(VLOOKUP($BS212,'4주차'!$V$5:$X$406,3,FALSE)="","",VLOOKUP($BS212,'4주차'!$V$5:$X$406,3,FALSE)),"")</f>
        <v>93</v>
      </c>
      <c r="CV212" s="1">
        <v>205</v>
      </c>
      <c r="CW212" s="1" t="str">
        <f>수강생명단!D208</f>
        <v>장성민</v>
      </c>
      <c r="CX212" s="1">
        <f>IFERROR(VLOOKUP($BX212,'5주차'!$B$5:$D$400,2,FALSE),"불참")</f>
        <v>75</v>
      </c>
      <c r="CY212" s="1">
        <f>IFERROR(VLOOKUP($AY212,'5주차'!$B$5:$D$400,3,FALSE),"불참")</f>
        <v>60</v>
      </c>
      <c r="DA212" s="1">
        <v>205</v>
      </c>
      <c r="DB212" s="1" t="str">
        <f>수강생명단!D208</f>
        <v>장성민</v>
      </c>
      <c r="DC212" s="1" t="str">
        <f>IFERROR(VLOOKUP($CC212,'5주차'!$G$5:$I$400,2,FALSE),"불참")</f>
        <v>불참</v>
      </c>
      <c r="DD212" s="1" t="str">
        <f>IFERROR(VLOOKUP($CC212,'5주차'!$G$5:$I$400,3,FALSE),"불참")</f>
        <v>불참</v>
      </c>
      <c r="DF212" s="1">
        <v>205</v>
      </c>
      <c r="DG212" s="1" t="str">
        <f>수강생명단!D208</f>
        <v>장성민</v>
      </c>
      <c r="DH212" s="1" t="str">
        <f>IFERROR(VLOOKUP($CH212,'5주차'!$V$5:$X$400,2,FALSE),"불참")</f>
        <v>불참</v>
      </c>
      <c r="DI212" s="1" t="str">
        <f>IFERROR(VLOOKUP($BI212,'5주차'!$V$5:$X$400,3,FALSE),"불참")</f>
        <v>불참</v>
      </c>
      <c r="DK212" s="1">
        <v>205</v>
      </c>
      <c r="DL212" s="1" t="str">
        <f>수강생명단!D208</f>
        <v>장성민</v>
      </c>
      <c r="DM212" s="1" t="str">
        <f>IFERROR(VLOOKUP($CM212,'5주차'!$AA$5:$AC$400,2,FALSE),"불참")</f>
        <v>불참</v>
      </c>
      <c r="DN212" s="1" t="str">
        <f>IFERROR(VLOOKUP($CM212,'5주차'!$AA$5:$AC$400,3,FALSE),"불참")</f>
        <v>불참</v>
      </c>
      <c r="DP212" s="1">
        <v>205</v>
      </c>
      <c r="DQ212" s="1" t="str">
        <f>수강생명단!D208</f>
        <v>장성민</v>
      </c>
      <c r="DR212" s="1" t="str">
        <f>IFERROR(VLOOKUP(#REF!,'5주차'!$AF$5:$AH$400,2,FALSE),"불참")</f>
        <v>불참</v>
      </c>
      <c r="DS212" s="1" t="str">
        <f>IFERROR(VLOOKUP(#REF!,'5주차'!$AF$5:$AH$400,3,FALSE),"불참")</f>
        <v>불참</v>
      </c>
      <c r="DU212" s="1">
        <v>205</v>
      </c>
      <c r="DV212" s="1">
        <f>수강생명단!C208</f>
        <v>26599</v>
      </c>
      <c r="DW212" s="1" t="str">
        <f>IFERROR(VLOOKUP($DV212,'5주차'!$AK$5:$AL$400,2,FALSE),"불참")</f>
        <v>불참</v>
      </c>
      <c r="DX212" s="1" t="str">
        <f>IFERROR(VLOOKUP($DV212,'5주차'!$AK$5:$AL$400,2,FALSE),"불참")</f>
        <v>불참</v>
      </c>
    </row>
    <row r="213" spans="1:128" ht="21.95" customHeight="1" x14ac:dyDescent="0.15">
      <c r="A213" s="1">
        <f>수강생명단!$C209</f>
        <v>26573</v>
      </c>
      <c r="B213" s="1" t="str">
        <f>수강생명단!D209</f>
        <v>장수정</v>
      </c>
      <c r="C213" s="1">
        <f>IFERROR(IF(VLOOKUP($A213,'1주차'!$A$5:$D$393,3,FALSE)="","",VLOOKUP($A213,'1주차'!$A$5:$D$393,3,FALSE)),"")</f>
        <v>90</v>
      </c>
      <c r="D213" s="1" t="str">
        <f>IFERROR(IF(VLOOKUP($Q213,'1주차'!$A$5:$D$393,4,FALSE)="","",VLOOKUP($B213,'1주차'!$Q$5:$S$393,3,FALSE)),"")</f>
        <v/>
      </c>
      <c r="F213" s="1">
        <f>수강생명단!C209</f>
        <v>26573</v>
      </c>
      <c r="G213" s="1" t="str">
        <f>수강생명단!D209</f>
        <v>장수정</v>
      </c>
      <c r="H213" s="1">
        <f>IFERROR(IF(VLOOKUP($F213,'1주차'!$F$5:$I$393,3,FALSE)="","",VLOOKUP($F213,'1주차'!$F$5:$I$393,3,FALSE)),"")</f>
        <v>95</v>
      </c>
      <c r="I213" s="1" t="str">
        <f>IFERROR(IF(VLOOKUP($Q213,'1주차'!$F$5:$I$393,3,FALSE)="","",VLOOKUP($B213,'1주차'!$Q$5:$S$393,3,FALSE)),"")</f>
        <v/>
      </c>
      <c r="K213" s="1">
        <f>수강생명단!C209</f>
        <v>26573</v>
      </c>
      <c r="L213" s="1" t="str">
        <f>수강생명단!D209</f>
        <v>장수정</v>
      </c>
      <c r="M213" s="1" t="str">
        <f>IFERROR(IF(VLOOKUP($K213,'1주차'!$K$5:$N$393,3,FALSE)="","",VLOOKUP($K213,'1주차'!$K$5:$N$393,3,FALSE)),"")</f>
        <v/>
      </c>
      <c r="N213" s="1" t="str">
        <f>IFERROR(IF(VLOOKUP($Q213,'1주차'!$N$5:$KQ$393,3,FALSE)="","",VLOOKUP($B213,'1주차'!$Q$5:$S$393,3,FALSE)),"")</f>
        <v/>
      </c>
      <c r="P213" s="1">
        <f>수강생명단!C209</f>
        <v>26573</v>
      </c>
      <c r="Q213" s="1" t="str">
        <f>수강생명단!D209</f>
        <v>장수정</v>
      </c>
      <c r="R213" s="1" t="str">
        <f>IFERROR(IF(VLOOKUP($P213,'1주차'!$P$5:$S$393,3,FALSE)="","",VLOOKUP($P213,'1주차'!$P$5:$S$393,3,FALSE)),"")</f>
        <v/>
      </c>
      <c r="S213" s="1" t="str">
        <f>IFERROR(IF(VLOOKUP($P213,'1주차'!$P$5:$S$393,4,FALSE)="","",VLOOKUP($P213,'1주차'!$P$5:$S$393,4,FALSE)),"")</f>
        <v/>
      </c>
      <c r="U213" s="1">
        <f>수강생명단!C209</f>
        <v>26573</v>
      </c>
      <c r="V213" s="1" t="str">
        <f>수강생명단!D209</f>
        <v>장수정</v>
      </c>
      <c r="Z213" s="1">
        <f>수강생명단!$C209</f>
        <v>26573</v>
      </c>
      <c r="AA213" s="1" t="str">
        <f>수강생명단!D209</f>
        <v>장수정</v>
      </c>
      <c r="AB213" s="1">
        <f>IFERROR(IF(VLOOKUP($A213,'2주차'!$A$5:$D$406,3,FALSE)="","",VLOOKUP($A213,'2주차'!$A$5:$D$406,3,FALSE)),"")</f>
        <v>95</v>
      </c>
      <c r="AC213" s="1">
        <f>IFERROR(VLOOKUP($Z213,'2주차'!$A$5:$D$400,4,FALSE)," ")</f>
        <v>100</v>
      </c>
      <c r="AE213" s="1">
        <f>수강생명단!$C209</f>
        <v>26573</v>
      </c>
      <c r="AF213" s="1" t="str">
        <f>수강생명단!D209</f>
        <v>장수정</v>
      </c>
      <c r="AG213" s="1" t="str">
        <f>IFERROR(IF(VLOOKUP($AE213,'2주차'!$F$5:$I$406,3,FALSE)="","",VLOOKUP($F213,'2주차'!$F$5:$I$406,3,FALSE)),"")</f>
        <v/>
      </c>
      <c r="AH213" s="1" t="str">
        <f>IFERROR(VLOOKUP($AE213,'2주차'!$F$5:$I$400,4,FALSE)," ")</f>
        <v xml:space="preserve"> </v>
      </c>
      <c r="AJ213" s="1">
        <f>수강생명단!$C209</f>
        <v>26573</v>
      </c>
      <c r="AK213" s="1" t="str">
        <f>수강생명단!D209</f>
        <v>장수정</v>
      </c>
      <c r="AL213" s="1">
        <f>IFERROR(IF(VLOOKUP($AJ213,'2주차'!$U$5:$X$406,3,FALSE)="","",VLOOKUP($F213,'2주차'!$U$5:$X$406,3,FALSE)),"")</f>
        <v>90</v>
      </c>
      <c r="AM213" s="1">
        <f>IFERROR(VLOOKUP($AJ213,'2주차'!$U$5:$X$400,4,FALSE)," ")</f>
        <v>70</v>
      </c>
      <c r="AO213" s="1">
        <f>수강생명단!$C209</f>
        <v>26573</v>
      </c>
      <c r="AP213" s="1" t="str">
        <f>수강생명단!D209</f>
        <v>장수정</v>
      </c>
      <c r="AQ213" s="1" t="str">
        <f>IFERROR(IF(VLOOKUP($AO213,'2주차'!$Z$5:$AC$406,3,FALSE)="","",VLOOKUP($AO213,'2주차'!$Z$5:$AC$406,3,FALSE)),"")</f>
        <v>90(라)</v>
      </c>
      <c r="AR213" s="1" t="str">
        <f>IFERROR(VLOOKUP($AO213,'2주차'!$Z$5:$AC$400,4,FALSE)," ")</f>
        <v>라이브</v>
      </c>
      <c r="AT213" s="1">
        <f>수강생명단!$C209</f>
        <v>26573</v>
      </c>
      <c r="AU213" s="1">
        <f>수강생명단!C209</f>
        <v>26573</v>
      </c>
      <c r="AV213" s="1" t="str">
        <f>IFERROR(IF(VLOOKUP($AU213,'2주차'!$AF$5:$AI$406,3,FALSE)="","",VLOOKUP($AU213,'2주차'!$AF$5:$AI$406,3,FALSE)),"")</f>
        <v/>
      </c>
      <c r="AX213" s="1">
        <f>수강생명단!$C209</f>
        <v>26573</v>
      </c>
      <c r="AY213" s="1" t="str">
        <f>수강생명단!D209</f>
        <v>장수정</v>
      </c>
      <c r="AZ213" s="1" t="str">
        <f>IFERROR(IF(VLOOKUP($A213,'3주차'!$A$5:$D$406,3,FALSE)="","",VLOOKUP($A213,'3주차'!$A$5:$D$406,3,FALSE)),"")</f>
        <v>80(라)</v>
      </c>
      <c r="BA213" s="1" t="str">
        <f>IFERROR(VLOOKUP($Z213,'3주차'!$A$5:$D$400,4,FALSE)," ")</f>
        <v>라이브</v>
      </c>
      <c r="BC213" s="1">
        <f>수강생명단!$C209</f>
        <v>26573</v>
      </c>
      <c r="BD213" s="1" t="str">
        <f>수강생명단!D209</f>
        <v>장수정</v>
      </c>
      <c r="BE213" s="1" t="str">
        <f>IFERROR(IF(VLOOKUP($BC213,'3주차'!$F$5:$I$406,3,FALSE)="","",VLOOKUP($F213,'3주차'!$F$5:$I$406,3,FALSE)),"")</f>
        <v/>
      </c>
      <c r="BF213" s="1" t="str">
        <f>IFERROR(VLOOKUP($BC213,'3주차'!$F$5:$I$400,4,FALSE)," ")</f>
        <v xml:space="preserve"> </v>
      </c>
      <c r="BH213" s="1">
        <f>수강생명단!$C209</f>
        <v>26573</v>
      </c>
      <c r="BI213" s="1" t="str">
        <f>수강생명단!D209</f>
        <v>장수정</v>
      </c>
      <c r="BJ213" s="1" t="str">
        <f>IFERROR(IF(VLOOKUP($BH213,'3주차'!$K$5:$N$406,3,FALSE)="","",VLOOKUP($AJ213,'3주차'!$K$5:$XN$406,3,FALSE)),"")</f>
        <v>95(라)</v>
      </c>
      <c r="BK213" s="1" t="str">
        <f>IFERROR(VLOOKUP($BH213,'3주차'!$K$5:$N$400,4,FALSE)," ")</f>
        <v>라이브</v>
      </c>
      <c r="BM213" s="1">
        <f>수강생명단!$C209</f>
        <v>26573</v>
      </c>
      <c r="BN213" s="1" t="str">
        <f>수강생명단!D209</f>
        <v>장수정</v>
      </c>
      <c r="BO213" s="1" t="str">
        <f>IFERROR(IF(VLOOKUP($BM213,'3주차'!$P$5:$S$406,3,FALSE)="","",VLOOKUP($BM213,'3주차'!$P$5:$S$406,3,FALSE)),"")</f>
        <v/>
      </c>
      <c r="BP213" s="1" t="str">
        <f>IFERROR(VLOOKUP($BM213,'3주차'!$P$5:$S$400,4,FALSE)," ")</f>
        <v xml:space="preserve"> </v>
      </c>
      <c r="BR213" s="1">
        <f>수강생명단!$C209</f>
        <v>26573</v>
      </c>
      <c r="BS213" s="1">
        <f>수강생명단!C209</f>
        <v>26573</v>
      </c>
      <c r="BT213" s="1" t="str">
        <f>IFERROR(IF(VLOOKUP($BS213,'3주차'!$V$5:$X$406,3,FALSE)="","",VLOOKUP($BS213,'3주차'!$V$5:$X$406,3,FALSE)),"")</f>
        <v/>
      </c>
      <c r="BW213" s="1">
        <f>수강생명단!$C209</f>
        <v>26573</v>
      </c>
      <c r="BX213" s="1" t="str">
        <f>수강생명단!D209</f>
        <v>장수정</v>
      </c>
      <c r="BY213" s="1" t="str">
        <f>IFERROR(IF(VLOOKUP($A213,'4주차'!$A$5:$D$406,3,FALSE)="","",VLOOKUP($A213,'4주차'!$A$5:$D$406,3,FALSE)),"")</f>
        <v>탈락</v>
      </c>
      <c r="BZ213" s="1" t="str">
        <f>IFERROR(VLOOKUP($Z213,'4주차'!$A$5:$D$400,4,FALSE)," ")</f>
        <v>탈락</v>
      </c>
      <c r="CB213" s="1">
        <f>수강생명단!$C209</f>
        <v>26573</v>
      </c>
      <c r="CC213" s="1" t="str">
        <f>수강생명단!D209</f>
        <v>장수정</v>
      </c>
      <c r="CD213" s="1" t="str">
        <f>IFERROR(IF(VLOOKUP($BC213,'4주차'!$F$5:$I$406,3,FALSE)="","",VLOOKUP($F213,'4주차'!$F$5:$I$406,3,FALSE)),"")</f>
        <v>탈락</v>
      </c>
      <c r="CE213" s="1" t="str">
        <f>IFERROR(VLOOKUP($BC213,'4주차'!$F$5:$I$400,4,FALSE)," ")</f>
        <v>탈락</v>
      </c>
      <c r="CG213" s="1">
        <f>수강생명단!$C209</f>
        <v>26573</v>
      </c>
      <c r="CH213" s="1" t="str">
        <f>수강생명단!D209</f>
        <v>장수정</v>
      </c>
      <c r="CI213" s="1" t="str">
        <f>IFERROR(IF(VLOOKUP($BH213,'4주차'!$K$5:$N$406,3,FALSE)="","",VLOOKUP($AJ213,'4주차'!$K$5:$WU$406,3,FALSE)),"")</f>
        <v>탈락</v>
      </c>
      <c r="CJ213" s="1" t="str">
        <f>IFERROR(VLOOKUP($BH213,'4주차'!$K$5:$N$400,4,FALSE)," ")</f>
        <v>탈락</v>
      </c>
      <c r="CL213" s="1">
        <f>수강생명단!$C209</f>
        <v>26573</v>
      </c>
      <c r="CM213" s="1" t="str">
        <f>수강생명단!D209</f>
        <v>장수정</v>
      </c>
      <c r="CN213" s="1" t="str">
        <f>IFERROR(IF(VLOOKUP($BM213,'4주차'!$P$5:$S$406,3,FALSE)="","",VLOOKUP($BM213,'4주차'!$P$5:$S$406,3,FALSE)),"")</f>
        <v>탈락</v>
      </c>
      <c r="CO213" s="1" t="str">
        <f>IFERROR(VLOOKUP($BM213,'4주차'!$P$5:$S$400,4,FALSE)," ")</f>
        <v>탈락</v>
      </c>
      <c r="CQ213" s="1">
        <f>수강생명단!$C209</f>
        <v>26573</v>
      </c>
      <c r="CR213" s="1">
        <f>수강생명단!C209</f>
        <v>26573</v>
      </c>
      <c r="CS213" s="1" t="str">
        <f>IFERROR(IF(VLOOKUP($BS213,'4주차'!$V$5:$X$406,3,FALSE)="","",VLOOKUP($BS213,'4주차'!$V$5:$X$406,3,FALSE)),"")</f>
        <v>탈락</v>
      </c>
      <c r="CV213" s="1">
        <v>206</v>
      </c>
      <c r="CW213" s="1" t="str">
        <f>수강생명단!D209</f>
        <v>장수정</v>
      </c>
      <c r="CX213" s="1" t="str">
        <f>IFERROR(VLOOKUP($BX213,'5주차'!$B$5:$D$400,2,FALSE),"불참")</f>
        <v>불참</v>
      </c>
      <c r="CY213" s="1" t="str">
        <f>IFERROR(VLOOKUP($AY213,'5주차'!$B$5:$D$400,3,FALSE),"불참")</f>
        <v>불참</v>
      </c>
      <c r="DA213" s="1">
        <v>206</v>
      </c>
      <c r="DB213" s="1" t="str">
        <f>수강생명단!D209</f>
        <v>장수정</v>
      </c>
      <c r="DC213" s="1" t="str">
        <f>IFERROR(VLOOKUP($CC213,'5주차'!$G$5:$I$400,2,FALSE),"불참")</f>
        <v>불참</v>
      </c>
      <c r="DD213" s="1" t="str">
        <f>IFERROR(VLOOKUP($CC213,'5주차'!$G$5:$I$400,3,FALSE),"불참")</f>
        <v>불참</v>
      </c>
      <c r="DF213" s="1">
        <v>206</v>
      </c>
      <c r="DG213" s="1" t="str">
        <f>수강생명단!D209</f>
        <v>장수정</v>
      </c>
      <c r="DH213" s="1" t="str">
        <f>IFERROR(VLOOKUP($CH213,'5주차'!$V$5:$X$400,2,FALSE),"불참")</f>
        <v>불참</v>
      </c>
      <c r="DI213" s="1" t="str">
        <f>IFERROR(VLOOKUP($BI213,'5주차'!$V$5:$X$400,3,FALSE),"불참")</f>
        <v>불참</v>
      </c>
      <c r="DK213" s="1">
        <v>206</v>
      </c>
      <c r="DL213" s="1" t="str">
        <f>수강생명단!D209</f>
        <v>장수정</v>
      </c>
      <c r="DM213" s="1" t="str">
        <f>IFERROR(VLOOKUP($CM213,'5주차'!$AA$5:$AC$400,2,FALSE),"불참")</f>
        <v>불참</v>
      </c>
      <c r="DN213" s="1" t="str">
        <f>IFERROR(VLOOKUP($CM213,'5주차'!$AA$5:$AC$400,3,FALSE),"불참")</f>
        <v>불참</v>
      </c>
      <c r="DP213" s="1">
        <v>206</v>
      </c>
      <c r="DQ213" s="1" t="str">
        <f>수강생명단!D209</f>
        <v>장수정</v>
      </c>
      <c r="DR213" s="1" t="str">
        <f>IFERROR(VLOOKUP(#REF!,'5주차'!$AF$5:$AH$400,2,FALSE),"불참")</f>
        <v>불참</v>
      </c>
      <c r="DS213" s="1" t="str">
        <f>IFERROR(VLOOKUP(#REF!,'5주차'!$AF$5:$AH$400,3,FALSE),"불참")</f>
        <v>불참</v>
      </c>
      <c r="DU213" s="1">
        <v>206</v>
      </c>
      <c r="DV213" s="1">
        <f>수강생명단!C209</f>
        <v>26573</v>
      </c>
      <c r="DW213" s="1" t="str">
        <f>IFERROR(VLOOKUP($DV213,'5주차'!$AK$5:$AL$400,2,FALSE),"불참")</f>
        <v>불참</v>
      </c>
      <c r="DX213" s="1" t="str">
        <f>IFERROR(VLOOKUP($DV213,'5주차'!$AK$5:$AL$400,2,FALSE),"불참")</f>
        <v>불참</v>
      </c>
    </row>
    <row r="214" spans="1:128" ht="21.95" customHeight="1" x14ac:dyDescent="0.15">
      <c r="A214" s="1">
        <f>수강생명단!$C210</f>
        <v>33000</v>
      </c>
      <c r="B214" s="1" t="str">
        <f>수강생명단!D210</f>
        <v>장예진</v>
      </c>
      <c r="C214" s="1">
        <f>IFERROR(IF(VLOOKUP($A214,'1주차'!$A$5:$D$393,3,FALSE)="","",VLOOKUP($A214,'1주차'!$A$5:$D$393,3,FALSE)),"")</f>
        <v>95</v>
      </c>
      <c r="D214" s="1" t="str">
        <f>IFERROR(IF(VLOOKUP($Q214,'1주차'!$A$5:$D$393,4,FALSE)="","",VLOOKUP($B214,'1주차'!$Q$5:$S$393,3,FALSE)),"")</f>
        <v/>
      </c>
      <c r="F214" s="1">
        <f>수강생명단!C210</f>
        <v>33000</v>
      </c>
      <c r="G214" s="1" t="str">
        <f>수강생명단!D210</f>
        <v>장예진</v>
      </c>
      <c r="H214" s="1">
        <f>IFERROR(IF(VLOOKUP($F214,'1주차'!$F$5:$I$393,3,FALSE)="","",VLOOKUP($F214,'1주차'!$F$5:$I$393,3,FALSE)),"")</f>
        <v>95</v>
      </c>
      <c r="I214" s="1" t="str">
        <f>IFERROR(IF(VLOOKUP($Q214,'1주차'!$F$5:$I$393,3,FALSE)="","",VLOOKUP($B214,'1주차'!$Q$5:$S$393,3,FALSE)),"")</f>
        <v/>
      </c>
      <c r="K214" s="1">
        <f>수강생명단!C210</f>
        <v>33000</v>
      </c>
      <c r="L214" s="1" t="str">
        <f>수강생명단!D210</f>
        <v>장예진</v>
      </c>
      <c r="M214" s="1">
        <f>IFERROR(IF(VLOOKUP($K214,'1주차'!$K$5:$N$393,3,FALSE)="","",VLOOKUP($K214,'1주차'!$K$5:$N$393,3,FALSE)),"")</f>
        <v>90</v>
      </c>
      <c r="N214" s="1" t="str">
        <f>IFERROR(IF(VLOOKUP($Q214,'1주차'!$N$5:$KQ$393,3,FALSE)="","",VLOOKUP($B214,'1주차'!$Q$5:$S$393,3,FALSE)),"")</f>
        <v/>
      </c>
      <c r="P214" s="1">
        <f>수강생명단!C210</f>
        <v>33000</v>
      </c>
      <c r="Q214" s="1" t="str">
        <f>수강생명단!D210</f>
        <v>장예진</v>
      </c>
      <c r="R214" s="1">
        <f>IFERROR(IF(VLOOKUP($P214,'1주차'!$P$5:$S$393,3,FALSE)="","",VLOOKUP($P214,'1주차'!$P$5:$S$393,3,FALSE)),"")</f>
        <v>100</v>
      </c>
      <c r="S214" s="1">
        <f>IFERROR(IF(VLOOKUP($P214,'1주차'!$P$5:$S$393,4,FALSE)="","",VLOOKUP($P214,'1주차'!$P$5:$S$393,4,FALSE)),"")</f>
        <v>100</v>
      </c>
      <c r="U214" s="1">
        <f>수강생명단!C210</f>
        <v>33000</v>
      </c>
      <c r="V214" s="1" t="str">
        <f>수강생명단!D210</f>
        <v>장예진</v>
      </c>
      <c r="Z214" s="1">
        <f>수강생명단!$C210</f>
        <v>33000</v>
      </c>
      <c r="AA214" s="1" t="str">
        <f>수강생명단!D210</f>
        <v>장예진</v>
      </c>
      <c r="AB214" s="1">
        <f>IFERROR(IF(VLOOKUP($A214,'2주차'!$A$5:$D$406,3,FALSE)="","",VLOOKUP($A214,'2주차'!$A$5:$D$406,3,FALSE)),"")</f>
        <v>90</v>
      </c>
      <c r="AC214" s="1">
        <f>IFERROR(VLOOKUP($Z214,'2주차'!$A$5:$D$400,4,FALSE)," ")</f>
        <v>100</v>
      </c>
      <c r="AE214" s="1">
        <f>수강생명단!$C210</f>
        <v>33000</v>
      </c>
      <c r="AF214" s="1" t="str">
        <f>수강생명단!D210</f>
        <v>장예진</v>
      </c>
      <c r="AG214" s="1">
        <f>IFERROR(IF(VLOOKUP($AE214,'2주차'!$F$5:$I$406,3,FALSE)="","",VLOOKUP($F214,'2주차'!$F$5:$I$406,3,FALSE)),"")</f>
        <v>100</v>
      </c>
      <c r="AH214" s="1">
        <f>IFERROR(VLOOKUP($AE214,'2주차'!$F$5:$I$400,4,FALSE)," ")</f>
        <v>100</v>
      </c>
      <c r="AJ214" s="1">
        <f>수강생명단!$C210</f>
        <v>33000</v>
      </c>
      <c r="AK214" s="1" t="str">
        <f>수강생명단!D210</f>
        <v>장예진</v>
      </c>
      <c r="AL214" s="1">
        <f>IFERROR(IF(VLOOKUP($AJ214,'2주차'!$U$5:$X$406,3,FALSE)="","",VLOOKUP($F214,'2주차'!$U$5:$X$406,3,FALSE)),"")</f>
        <v>80</v>
      </c>
      <c r="AM214" s="1">
        <f>IFERROR(VLOOKUP($AJ214,'2주차'!$U$5:$X$400,4,FALSE)," ")</f>
        <v>90</v>
      </c>
      <c r="AO214" s="1">
        <f>수강생명단!$C210</f>
        <v>33000</v>
      </c>
      <c r="AP214" s="1" t="str">
        <f>수강생명단!D210</f>
        <v>장예진</v>
      </c>
      <c r="AQ214" s="1">
        <f>IFERROR(IF(VLOOKUP($AO214,'2주차'!$Z$5:$AC$406,3,FALSE)="","",VLOOKUP($AO214,'2주차'!$Z$5:$AC$406,3,FALSE)),"")</f>
        <v>85</v>
      </c>
      <c r="AR214" s="1">
        <f>IFERROR(VLOOKUP($AO214,'2주차'!$Z$5:$AC$400,4,FALSE)," ")</f>
        <v>80</v>
      </c>
      <c r="AT214" s="1">
        <f>수강생명단!$C210</f>
        <v>33000</v>
      </c>
      <c r="AU214" s="1">
        <f>수강생명단!C210</f>
        <v>33000</v>
      </c>
      <c r="AV214" s="1">
        <f>IFERROR(IF(VLOOKUP($AU214,'2주차'!$AF$5:$AI$406,3,FALSE)="","",VLOOKUP($AU214,'2주차'!$AF$5:$AI$406,3,FALSE)),"")</f>
        <v>99</v>
      </c>
      <c r="AX214" s="1">
        <f>수강생명단!$C210</f>
        <v>33000</v>
      </c>
      <c r="AY214" s="1" t="str">
        <f>수강생명단!D210</f>
        <v>장예진</v>
      </c>
      <c r="AZ214" s="1" t="str">
        <f>IFERROR(IF(VLOOKUP($A214,'3주차'!$A$5:$D$406,3,FALSE)="","",VLOOKUP($A214,'3주차'!$A$5:$D$406,3,FALSE)),"")</f>
        <v>85(라)</v>
      </c>
      <c r="BA214" s="1" t="str">
        <f>IFERROR(VLOOKUP($Z214,'3주차'!$A$5:$D$400,4,FALSE)," ")</f>
        <v>라이브</v>
      </c>
      <c r="BC214" s="1">
        <f>수강생명단!$C210</f>
        <v>33000</v>
      </c>
      <c r="BD214" s="1" t="str">
        <f>수강생명단!D210</f>
        <v>장예진</v>
      </c>
      <c r="BE214" s="1">
        <f>IFERROR(IF(VLOOKUP($BC214,'3주차'!$F$5:$I$406,3,FALSE)="","",VLOOKUP($F214,'3주차'!$F$5:$I$406,3,FALSE)),"")</f>
        <v>100</v>
      </c>
      <c r="BF214" s="1">
        <f>IFERROR(VLOOKUP($BC214,'3주차'!$F$5:$I$400,4,FALSE)," ")</f>
        <v>100</v>
      </c>
      <c r="BH214" s="1">
        <f>수강생명단!$C210</f>
        <v>33000</v>
      </c>
      <c r="BI214" s="1" t="str">
        <f>수강생명단!D210</f>
        <v>장예진</v>
      </c>
      <c r="BJ214" s="1">
        <f>IFERROR(IF(VLOOKUP($BH214,'3주차'!$K$5:$N$406,3,FALSE)="","",VLOOKUP($AJ214,'3주차'!$K$5:$XN$406,3,FALSE)),"")</f>
        <v>90</v>
      </c>
      <c r="BK214" s="1">
        <f>IFERROR(VLOOKUP($BH214,'3주차'!$K$5:$N$400,4,FALSE)," ")</f>
        <v>100</v>
      </c>
      <c r="BM214" s="1">
        <f>수강생명단!$C210</f>
        <v>33000</v>
      </c>
      <c r="BN214" s="1" t="str">
        <f>수강생명단!D210</f>
        <v>장예진</v>
      </c>
      <c r="BO214" s="1" t="str">
        <f>IFERROR(IF(VLOOKUP($BM214,'3주차'!$P$5:$S$406,3,FALSE)="","",VLOOKUP($BM214,'3주차'!$P$5:$S$406,3,FALSE)),"")</f>
        <v>85(라)</v>
      </c>
      <c r="BP214" s="1" t="str">
        <f>IFERROR(VLOOKUP($BM214,'3주차'!$P$5:$S$400,4,FALSE)," ")</f>
        <v>라이브</v>
      </c>
      <c r="BR214" s="1">
        <f>수강생명단!$C210</f>
        <v>33000</v>
      </c>
      <c r="BS214" s="1">
        <f>수강생명단!C210</f>
        <v>33000</v>
      </c>
      <c r="BT214" s="1">
        <f>IFERROR(IF(VLOOKUP($BS214,'3주차'!$V$5:$X$406,3,FALSE)="","",VLOOKUP($BS214,'3주차'!$V$5:$X$406,3,FALSE)),"")</f>
        <v>99</v>
      </c>
      <c r="BW214" s="1">
        <f>수강생명단!$C210</f>
        <v>33000</v>
      </c>
      <c r="BX214" s="1" t="str">
        <f>수강생명단!D210</f>
        <v>장예진</v>
      </c>
      <c r="BY214" s="1" t="str">
        <f>IFERROR(IF(VLOOKUP($A214,'4주차'!$A$5:$D$406,3,FALSE)="","",VLOOKUP($A214,'4주차'!$A$5:$D$406,3,FALSE)),"")</f>
        <v>90(라)</v>
      </c>
      <c r="BZ214" s="1" t="str">
        <f>IFERROR(VLOOKUP($Z214,'4주차'!$A$5:$D$400,4,FALSE)," ")</f>
        <v>라이브</v>
      </c>
      <c r="CB214" s="1">
        <f>수강생명단!$C210</f>
        <v>33000</v>
      </c>
      <c r="CC214" s="1" t="str">
        <f>수강생명단!D210</f>
        <v>장예진</v>
      </c>
      <c r="CD214" s="1">
        <f>IFERROR(IF(VLOOKUP($BC214,'4주차'!$F$5:$I$406,3,FALSE)="","",VLOOKUP($F214,'4주차'!$F$5:$I$406,3,FALSE)),"")</f>
        <v>95</v>
      </c>
      <c r="CE214" s="1">
        <f>IFERROR(VLOOKUP($BC214,'4주차'!$F$5:$I$400,4,FALSE)," ")</f>
        <v>100</v>
      </c>
      <c r="CG214" s="1">
        <f>수강생명단!$C210</f>
        <v>33000</v>
      </c>
      <c r="CH214" s="1" t="str">
        <f>수강생명단!D210</f>
        <v>장예진</v>
      </c>
      <c r="CI214" s="1">
        <f>IFERROR(IF(VLOOKUP($BH214,'4주차'!$K$5:$N$406,3,FALSE)="","",VLOOKUP($AJ214,'4주차'!$K$5:$WU$406,3,FALSE)),"")</f>
        <v>100</v>
      </c>
      <c r="CJ214" s="1">
        <f>IFERROR(VLOOKUP($BH214,'4주차'!$K$5:$N$400,4,FALSE)," ")</f>
        <v>80</v>
      </c>
      <c r="CL214" s="1">
        <f>수강생명단!$C210</f>
        <v>33000</v>
      </c>
      <c r="CM214" s="1" t="str">
        <f>수강생명단!D210</f>
        <v>장예진</v>
      </c>
      <c r="CN214" s="1">
        <f>IFERROR(IF(VLOOKUP($BM214,'4주차'!$P$5:$S$406,3,FALSE)="","",VLOOKUP($BM214,'4주차'!$P$5:$S$406,3,FALSE)),"")</f>
        <v>75</v>
      </c>
      <c r="CO214" s="1">
        <f>IFERROR(VLOOKUP($BM214,'4주차'!$P$5:$S$400,4,FALSE)," ")</f>
        <v>80</v>
      </c>
      <c r="CQ214" s="1">
        <f>수강생명단!$C210</f>
        <v>33000</v>
      </c>
      <c r="CR214" s="1">
        <f>수강생명단!C210</f>
        <v>33000</v>
      </c>
      <c r="CS214" s="1">
        <f>IFERROR(IF(VLOOKUP($BS214,'4주차'!$V$5:$X$406,3,FALSE)="","",VLOOKUP($BS214,'4주차'!$V$5:$X$406,3,FALSE)),"")</f>
        <v>100</v>
      </c>
      <c r="CV214" s="1">
        <v>207</v>
      </c>
      <c r="CW214" s="1" t="str">
        <f>수강생명단!D210</f>
        <v>장예진</v>
      </c>
      <c r="CX214" s="1">
        <f>IFERROR(VLOOKUP($BX214,'5주차'!$B$5:$D$400,2,FALSE),"불참")</f>
        <v>95</v>
      </c>
      <c r="CY214" s="1">
        <f>IFERROR(VLOOKUP($AY214,'5주차'!$B$5:$D$400,3,FALSE),"불참")</f>
        <v>90</v>
      </c>
      <c r="DA214" s="1">
        <v>207</v>
      </c>
      <c r="DB214" s="1" t="str">
        <f>수강생명단!D210</f>
        <v>장예진</v>
      </c>
      <c r="DC214" s="1" t="str">
        <f>IFERROR(VLOOKUP($CC214,'5주차'!$G$5:$I$400,2,FALSE),"불참")</f>
        <v>불참</v>
      </c>
      <c r="DD214" s="1" t="str">
        <f>IFERROR(VLOOKUP($CC214,'5주차'!$G$5:$I$400,3,FALSE),"불참")</f>
        <v>불참</v>
      </c>
      <c r="DF214" s="1">
        <v>207</v>
      </c>
      <c r="DG214" s="1" t="str">
        <f>수강생명단!D210</f>
        <v>장예진</v>
      </c>
      <c r="DH214" s="1" t="str">
        <f>IFERROR(VLOOKUP($CH214,'5주차'!$V$5:$X$400,2,FALSE),"불참")</f>
        <v>불참</v>
      </c>
      <c r="DI214" s="1" t="str">
        <f>IFERROR(VLOOKUP($BI214,'5주차'!$V$5:$X$400,3,FALSE),"불참")</f>
        <v>불참</v>
      </c>
      <c r="DK214" s="1">
        <v>207</v>
      </c>
      <c r="DL214" s="1" t="str">
        <f>수강생명단!D210</f>
        <v>장예진</v>
      </c>
      <c r="DM214" s="1" t="str">
        <f>IFERROR(VLOOKUP($CM214,'5주차'!$AA$5:$AC$400,2,FALSE),"불참")</f>
        <v>불참</v>
      </c>
      <c r="DN214" s="1" t="str">
        <f>IFERROR(VLOOKUP($CM214,'5주차'!$AA$5:$AC$400,3,FALSE),"불참")</f>
        <v>불참</v>
      </c>
      <c r="DP214" s="1">
        <v>207</v>
      </c>
      <c r="DQ214" s="1" t="str">
        <f>수강생명단!D210</f>
        <v>장예진</v>
      </c>
      <c r="DR214" s="1" t="str">
        <f>IFERROR(VLOOKUP(#REF!,'5주차'!$AF$5:$AH$400,2,FALSE),"불참")</f>
        <v>불참</v>
      </c>
      <c r="DS214" s="1" t="str">
        <f>IFERROR(VLOOKUP(#REF!,'5주차'!$AF$5:$AH$400,3,FALSE),"불참")</f>
        <v>불참</v>
      </c>
      <c r="DU214" s="1">
        <v>207</v>
      </c>
      <c r="DV214" s="1">
        <f>수강생명단!C210</f>
        <v>33000</v>
      </c>
      <c r="DW214" s="1" t="str">
        <f>IFERROR(VLOOKUP($DV214,'5주차'!$AK$5:$AL$400,2,FALSE),"불참")</f>
        <v>불참</v>
      </c>
      <c r="DX214" s="1" t="str">
        <f>IFERROR(VLOOKUP($DV214,'5주차'!$AK$5:$AL$400,2,FALSE),"불참")</f>
        <v>불참</v>
      </c>
    </row>
    <row r="215" spans="1:128" ht="21.95" customHeight="1" x14ac:dyDescent="0.15">
      <c r="A215" s="1">
        <f>수강생명단!$C211</f>
        <v>32807</v>
      </c>
      <c r="B215" s="1" t="str">
        <f>수강생명단!D211</f>
        <v>장윤정</v>
      </c>
      <c r="C215" s="1">
        <f>IFERROR(IF(VLOOKUP($A215,'1주차'!$A$5:$D$393,3,FALSE)="","",VLOOKUP($A215,'1주차'!$A$5:$D$393,3,FALSE)),"")</f>
        <v>60</v>
      </c>
      <c r="D215" s="1" t="str">
        <f>IFERROR(IF(VLOOKUP($Q215,'1주차'!$A$5:$D$393,4,FALSE)="","",VLOOKUP($B215,'1주차'!$Q$5:$S$393,3,FALSE)),"")</f>
        <v/>
      </c>
      <c r="F215" s="1">
        <f>수강생명단!C211</f>
        <v>32807</v>
      </c>
      <c r="G215" s="1" t="str">
        <f>수강생명단!D211</f>
        <v>장윤정</v>
      </c>
      <c r="H215" s="1">
        <f>IFERROR(IF(VLOOKUP($F215,'1주차'!$F$5:$I$393,3,FALSE)="","",VLOOKUP($F215,'1주차'!$F$5:$I$393,3,FALSE)),"")</f>
        <v>75</v>
      </c>
      <c r="I215" s="1" t="str">
        <f>IFERROR(IF(VLOOKUP($Q215,'1주차'!$F$5:$I$393,3,FALSE)="","",VLOOKUP($B215,'1주차'!$Q$5:$S$393,3,FALSE)),"")</f>
        <v/>
      </c>
      <c r="K215" s="1">
        <f>수강생명단!C211</f>
        <v>32807</v>
      </c>
      <c r="L215" s="1" t="str">
        <f>수강생명단!D211</f>
        <v>장윤정</v>
      </c>
      <c r="M215" s="1">
        <f>IFERROR(IF(VLOOKUP($K215,'1주차'!$K$5:$N$393,3,FALSE)="","",VLOOKUP($K215,'1주차'!$K$5:$N$393,3,FALSE)),"")</f>
        <v>55</v>
      </c>
      <c r="N215" s="1" t="str">
        <f>IFERROR(IF(VLOOKUP($Q215,'1주차'!$N$5:$KQ$393,3,FALSE)="","",VLOOKUP($B215,'1주차'!$Q$5:$S$393,3,FALSE)),"")</f>
        <v/>
      </c>
      <c r="P215" s="1">
        <f>수강생명단!C211</f>
        <v>32807</v>
      </c>
      <c r="Q215" s="1" t="str">
        <f>수강생명단!D211</f>
        <v>장윤정</v>
      </c>
      <c r="R215" s="1">
        <f>IFERROR(IF(VLOOKUP($P215,'1주차'!$P$5:$S$393,3,FALSE)="","",VLOOKUP($P215,'1주차'!$P$5:$S$393,3,FALSE)),"")</f>
        <v>60</v>
      </c>
      <c r="S215" s="1">
        <f>IFERROR(IF(VLOOKUP($P215,'1주차'!$P$5:$S$393,4,FALSE)="","",VLOOKUP($P215,'1주차'!$P$5:$S$393,4,FALSE)),"")</f>
        <v>80</v>
      </c>
      <c r="U215" s="1">
        <f>수강생명단!C211</f>
        <v>32807</v>
      </c>
      <c r="V215" s="1" t="str">
        <f>수강생명단!D211</f>
        <v>장윤정</v>
      </c>
      <c r="Z215" s="1">
        <f>수강생명단!$C211</f>
        <v>32807</v>
      </c>
      <c r="AA215" s="1" t="str">
        <f>수강생명단!D211</f>
        <v>장윤정</v>
      </c>
      <c r="AB215" s="1" t="str">
        <f>IFERROR(IF(VLOOKUP($A215,'2주차'!$A$5:$D$406,3,FALSE)="","",VLOOKUP($A215,'2주차'!$A$5:$D$406,3,FALSE)),"")</f>
        <v/>
      </c>
      <c r="AC215" s="1" t="str">
        <f>IFERROR(VLOOKUP($Z215,'2주차'!$A$5:$D$400,4,FALSE)," ")</f>
        <v xml:space="preserve"> </v>
      </c>
      <c r="AE215" s="1">
        <f>수강생명단!$C211</f>
        <v>32807</v>
      </c>
      <c r="AF215" s="1" t="str">
        <f>수강생명단!D211</f>
        <v>장윤정</v>
      </c>
      <c r="AG215" s="1">
        <f>IFERROR(IF(VLOOKUP($AE215,'2주차'!$F$5:$I$406,3,FALSE)="","",VLOOKUP($F215,'2주차'!$F$5:$I$406,3,FALSE)),"")</f>
        <v>65</v>
      </c>
      <c r="AH215" s="1">
        <f>IFERROR(VLOOKUP($AE215,'2주차'!$F$5:$I$400,4,FALSE)," ")</f>
        <v>60</v>
      </c>
      <c r="AJ215" s="1">
        <f>수강생명단!$C211</f>
        <v>32807</v>
      </c>
      <c r="AK215" s="1" t="str">
        <f>수강생명단!D211</f>
        <v>장윤정</v>
      </c>
      <c r="AL215" s="1">
        <f>IFERROR(IF(VLOOKUP($AJ215,'2주차'!$U$5:$X$406,3,FALSE)="","",VLOOKUP($F215,'2주차'!$U$5:$X$406,3,FALSE)),"")</f>
        <v>50</v>
      </c>
      <c r="AM215" s="1">
        <f>IFERROR(VLOOKUP($AJ215,'2주차'!$U$5:$X$400,4,FALSE)," ")</f>
        <v>50</v>
      </c>
      <c r="AO215" s="1">
        <f>수강생명단!$C211</f>
        <v>32807</v>
      </c>
      <c r="AP215" s="1" t="str">
        <f>수강생명단!D211</f>
        <v>장윤정</v>
      </c>
      <c r="AQ215" s="1" t="str">
        <f>IFERROR(IF(VLOOKUP($AO215,'2주차'!$Z$5:$AC$406,3,FALSE)="","",VLOOKUP($AO215,'2주차'!$Z$5:$AC$406,3,FALSE)),"")</f>
        <v/>
      </c>
      <c r="AR215" s="1" t="str">
        <f>IFERROR(VLOOKUP($AO215,'2주차'!$Z$5:$AC$400,4,FALSE)," ")</f>
        <v xml:space="preserve"> </v>
      </c>
      <c r="AT215" s="1">
        <f>수강생명단!$C211</f>
        <v>32807</v>
      </c>
      <c r="AU215" s="1">
        <f>수강생명단!C211</f>
        <v>32807</v>
      </c>
      <c r="AV215" s="1">
        <f>IFERROR(IF(VLOOKUP($AU215,'2주차'!$AF$5:$AI$406,3,FALSE)="","",VLOOKUP($AU215,'2주차'!$AF$5:$AI$406,3,FALSE)),"")</f>
        <v>72</v>
      </c>
      <c r="AX215" s="1">
        <f>수강생명단!$C211</f>
        <v>32807</v>
      </c>
      <c r="AY215" s="1" t="str">
        <f>수강생명단!D211</f>
        <v>장윤정</v>
      </c>
      <c r="AZ215" s="1">
        <f>IFERROR(IF(VLOOKUP($A215,'3주차'!$A$5:$D$406,3,FALSE)="","",VLOOKUP($A215,'3주차'!$A$5:$D$406,3,FALSE)),"")</f>
        <v>65</v>
      </c>
      <c r="BA215" s="1">
        <f>IFERROR(VLOOKUP($Z215,'3주차'!$A$5:$D$400,4,FALSE)," ")</f>
        <v>80</v>
      </c>
      <c r="BC215" s="1">
        <f>수강생명단!$C211</f>
        <v>32807</v>
      </c>
      <c r="BD215" s="1" t="str">
        <f>수강생명단!D211</f>
        <v>장윤정</v>
      </c>
      <c r="BE215" s="1" t="str">
        <f>IFERROR(IF(VLOOKUP($BC215,'3주차'!$F$5:$I$406,3,FALSE)="","",VLOOKUP($F215,'3주차'!$F$5:$I$406,3,FALSE)),"")</f>
        <v>85(라)</v>
      </c>
      <c r="BF215" s="1" t="str">
        <f>IFERROR(VLOOKUP($BC215,'3주차'!$F$5:$I$400,4,FALSE)," ")</f>
        <v>라이브</v>
      </c>
      <c r="BH215" s="1">
        <f>수강생명단!$C211</f>
        <v>32807</v>
      </c>
      <c r="BI215" s="1" t="str">
        <f>수강생명단!D211</f>
        <v>장윤정</v>
      </c>
      <c r="BJ215" s="1" t="str">
        <f>IFERROR(IF(VLOOKUP($BH215,'3주차'!$K$5:$N$406,3,FALSE)="","",VLOOKUP($AJ215,'3주차'!$K$5:$XN$406,3,FALSE)),"")</f>
        <v/>
      </c>
      <c r="BK215" s="1" t="str">
        <f>IFERROR(VLOOKUP($BH215,'3주차'!$K$5:$N$400,4,FALSE)," ")</f>
        <v xml:space="preserve"> </v>
      </c>
      <c r="BM215" s="1">
        <f>수강생명단!$C211</f>
        <v>32807</v>
      </c>
      <c r="BN215" s="1" t="str">
        <f>수강생명단!D211</f>
        <v>장윤정</v>
      </c>
      <c r="BO215" s="1" t="str">
        <f>IFERROR(IF(VLOOKUP($BM215,'3주차'!$P$5:$S$406,3,FALSE)="","",VLOOKUP($BM215,'3주차'!$P$5:$S$406,3,FALSE)),"")</f>
        <v>35(라)</v>
      </c>
      <c r="BP215" s="1" t="str">
        <f>IFERROR(VLOOKUP($BM215,'3주차'!$P$5:$S$400,4,FALSE)," ")</f>
        <v>라이브</v>
      </c>
      <c r="BR215" s="1">
        <f>수강생명단!$C211</f>
        <v>32807</v>
      </c>
      <c r="BS215" s="1">
        <f>수강생명단!C211</f>
        <v>32807</v>
      </c>
      <c r="BT215" s="1" t="str">
        <f>IFERROR(IF(VLOOKUP($BS215,'3주차'!$V$5:$X$406,3,FALSE)="","",VLOOKUP($BS215,'3주차'!$V$5:$X$406,3,FALSE)),"")</f>
        <v/>
      </c>
      <c r="BW215" s="1">
        <f>수강생명단!$C211</f>
        <v>32807</v>
      </c>
      <c r="BX215" s="1" t="str">
        <f>수강생명단!D211</f>
        <v>장윤정</v>
      </c>
      <c r="BY215" s="1" t="str">
        <f>IFERROR(IF(VLOOKUP($A215,'4주차'!$A$5:$D$406,3,FALSE)="","",VLOOKUP($A215,'4주차'!$A$5:$D$406,3,FALSE)),"")</f>
        <v/>
      </c>
      <c r="BZ215" s="1" t="str">
        <f>IFERROR(VLOOKUP($Z215,'4주차'!$A$5:$D$400,4,FALSE)," ")</f>
        <v xml:space="preserve"> </v>
      </c>
      <c r="CB215" s="1">
        <f>수강생명단!$C211</f>
        <v>32807</v>
      </c>
      <c r="CC215" s="1" t="str">
        <f>수강생명단!D211</f>
        <v>장윤정</v>
      </c>
      <c r="CD215" s="1" t="str">
        <f>IFERROR(IF(VLOOKUP($BC215,'4주차'!$F$5:$I$406,3,FALSE)="","",VLOOKUP($F215,'4주차'!$F$5:$I$406,3,FALSE)),"")</f>
        <v>35(라)</v>
      </c>
      <c r="CE215" s="1" t="str">
        <f>IFERROR(VLOOKUP($BC215,'4주차'!$F$5:$I$400,4,FALSE)," ")</f>
        <v>라이브</v>
      </c>
      <c r="CG215" s="1">
        <f>수강생명단!$C211</f>
        <v>32807</v>
      </c>
      <c r="CH215" s="1" t="str">
        <f>수강생명단!D211</f>
        <v>장윤정</v>
      </c>
      <c r="CI215" s="1" t="str">
        <f>IFERROR(IF(VLOOKUP($BH215,'4주차'!$K$5:$N$406,3,FALSE)="","",VLOOKUP($AJ215,'4주차'!$K$5:$WU$406,3,FALSE)),"")</f>
        <v/>
      </c>
      <c r="CJ215" s="1" t="str">
        <f>IFERROR(VLOOKUP($BH215,'4주차'!$K$5:$N$400,4,FALSE)," ")</f>
        <v xml:space="preserve"> </v>
      </c>
      <c r="CL215" s="1">
        <f>수강생명단!$C211</f>
        <v>32807</v>
      </c>
      <c r="CM215" s="1" t="str">
        <f>수강생명단!D211</f>
        <v>장윤정</v>
      </c>
      <c r="CN215" s="1" t="str">
        <f>IFERROR(IF(VLOOKUP($BM215,'4주차'!$P$5:$S$406,3,FALSE)="","",VLOOKUP($BM215,'4주차'!$P$5:$S$406,3,FALSE)),"")</f>
        <v/>
      </c>
      <c r="CO215" s="1" t="str">
        <f>IFERROR(VLOOKUP($BM215,'4주차'!$P$5:$S$400,4,FALSE)," ")</f>
        <v xml:space="preserve"> </v>
      </c>
      <c r="CQ215" s="1">
        <f>수강생명단!$C211</f>
        <v>32807</v>
      </c>
      <c r="CR215" s="1">
        <f>수강생명단!C211</f>
        <v>32807</v>
      </c>
      <c r="CS215" s="1" t="str">
        <f>IFERROR(IF(VLOOKUP($BS215,'4주차'!$V$5:$X$406,3,FALSE)="","",VLOOKUP($BS215,'4주차'!$V$5:$X$406,3,FALSE)),"")</f>
        <v/>
      </c>
      <c r="CV215" s="1">
        <v>208</v>
      </c>
      <c r="CW215" s="1">
        <f>수강생명단!E211</f>
        <v>51</v>
      </c>
      <c r="CX215" s="1" t="str">
        <f>IFERROR(VLOOKUP($BX215,'5주차'!$B$5:$D$400,2,FALSE),"불참")</f>
        <v>탈락</v>
      </c>
      <c r="CY215" s="1" t="str">
        <f>IFERROR(VLOOKUP($AY215,'5주차'!$B$5:$D$400,3,FALSE),"불참")</f>
        <v>탈락</v>
      </c>
      <c r="DA215" s="1">
        <v>208</v>
      </c>
      <c r="DB215" s="1">
        <f>수강생명단!E211</f>
        <v>51</v>
      </c>
      <c r="DC215" s="1" t="str">
        <f>IFERROR(VLOOKUP($CC215,'5주차'!$G$5:$I$400,2,FALSE),"불참")</f>
        <v>탈락</v>
      </c>
      <c r="DD215" s="1" t="str">
        <f>IFERROR(VLOOKUP($CC215,'5주차'!$G$5:$I$400,3,FALSE),"불참")</f>
        <v>탈락</v>
      </c>
      <c r="DF215" s="1">
        <v>208</v>
      </c>
      <c r="DG215" s="1">
        <f>수강생명단!E211</f>
        <v>51</v>
      </c>
      <c r="DH215" s="1" t="str">
        <f>IFERROR(VLOOKUP($CH215,'5주차'!$V$5:$X$400,2,FALSE),"불참")</f>
        <v>탈락</v>
      </c>
      <c r="DI215" s="1" t="str">
        <f>IFERROR(VLOOKUP($BI215,'5주차'!$V$5:$X$400,3,FALSE),"불참")</f>
        <v>탈락</v>
      </c>
      <c r="DK215" s="1">
        <v>208</v>
      </c>
      <c r="DL215" s="1">
        <f>수강생명단!E211</f>
        <v>51</v>
      </c>
      <c r="DM215" s="1" t="str">
        <f>IFERROR(VLOOKUP($CM215,'5주차'!$AA$5:$AC$400,2,FALSE),"불참")</f>
        <v>불참</v>
      </c>
      <c r="DN215" s="1" t="str">
        <f>IFERROR(VLOOKUP($CM215,'5주차'!$AA$5:$AC$400,3,FALSE),"불참")</f>
        <v>불참</v>
      </c>
      <c r="DP215" s="1">
        <v>208</v>
      </c>
      <c r="DQ215" s="1">
        <f>수강생명단!E211</f>
        <v>51</v>
      </c>
      <c r="DR215" s="1" t="str">
        <f>IFERROR(VLOOKUP(#REF!,'5주차'!$AF$5:$AH$400,2,FALSE),"불참")</f>
        <v>불참</v>
      </c>
      <c r="DS215" s="1" t="str">
        <f>IFERROR(VLOOKUP(#REF!,'5주차'!$AF$5:$AH$400,3,FALSE),"불참")</f>
        <v>불참</v>
      </c>
      <c r="DU215" s="1">
        <v>208</v>
      </c>
      <c r="DV215" s="1" t="str">
        <f>수강생명단!D211</f>
        <v>장윤정</v>
      </c>
      <c r="DW215" s="1" t="str">
        <f>IFERROR(VLOOKUP($DV215,'5주차'!$AK$5:$AL$400,2,FALSE),"불참")</f>
        <v>불참</v>
      </c>
      <c r="DX215" s="1" t="str">
        <f>IFERROR(VLOOKUP($DV215,'5주차'!$AK$5:$AL$400,2,FALSE),"불참")</f>
        <v>불참</v>
      </c>
    </row>
    <row r="216" spans="1:128" ht="21.95" customHeight="1" x14ac:dyDescent="0.15">
      <c r="A216" s="1">
        <f>수강생명단!$C212</f>
        <v>41274</v>
      </c>
      <c r="B216" s="1" t="str">
        <f>수강생명단!D212</f>
        <v>장재명</v>
      </c>
      <c r="C216" s="1">
        <f>IFERROR(IF(VLOOKUP($A216,'1주차'!$A$5:$D$393,3,FALSE)="","",VLOOKUP($A216,'1주차'!$A$5:$D$393,3,FALSE)),"")</f>
        <v>45</v>
      </c>
      <c r="D216" s="1" t="str">
        <f>IFERROR(IF(VLOOKUP($Q216,'1주차'!$A$5:$D$393,4,FALSE)="","",VLOOKUP($B216,'1주차'!$Q$5:$S$393,3,FALSE)),"")</f>
        <v/>
      </c>
      <c r="F216" s="1">
        <f>수강생명단!C212</f>
        <v>41274</v>
      </c>
      <c r="G216" s="1" t="str">
        <f>수강생명단!D212</f>
        <v>장재명</v>
      </c>
      <c r="H216" s="1">
        <f>IFERROR(IF(VLOOKUP($F216,'1주차'!$F$5:$I$393,3,FALSE)="","",VLOOKUP($F216,'1주차'!$F$5:$I$393,3,FALSE)),"")</f>
        <v>45</v>
      </c>
      <c r="I216" s="1" t="str">
        <f>IFERROR(IF(VLOOKUP($Q216,'1주차'!$F$5:$I$393,3,FALSE)="","",VLOOKUP($B216,'1주차'!$Q$5:$S$393,3,FALSE)),"")</f>
        <v/>
      </c>
      <c r="K216" s="1">
        <f>수강생명단!C212</f>
        <v>41274</v>
      </c>
      <c r="L216" s="1" t="str">
        <f>수강생명단!D212</f>
        <v>장재명</v>
      </c>
      <c r="M216" s="1">
        <f>IFERROR(IF(VLOOKUP($K216,'1주차'!$K$5:$N$393,3,FALSE)="","",VLOOKUP($K216,'1주차'!$K$5:$N$393,3,FALSE)),"")</f>
        <v>50</v>
      </c>
      <c r="N216" s="1" t="str">
        <f>IFERROR(IF(VLOOKUP($Q216,'1주차'!$N$5:$KQ$393,3,FALSE)="","",VLOOKUP($B216,'1주차'!$Q$5:$S$393,3,FALSE)),"")</f>
        <v/>
      </c>
      <c r="P216" s="1">
        <f>수강생명단!C212</f>
        <v>41274</v>
      </c>
      <c r="Q216" s="1" t="str">
        <f>수강생명단!D212</f>
        <v>장재명</v>
      </c>
      <c r="R216" s="1">
        <f>IFERROR(IF(VLOOKUP($P216,'1주차'!$P$5:$S$393,3,FALSE)="","",VLOOKUP($P216,'1주차'!$P$5:$S$393,3,FALSE)),"")</f>
        <v>60</v>
      </c>
      <c r="S216" s="1">
        <f>IFERROR(IF(VLOOKUP($P216,'1주차'!$P$5:$S$393,4,FALSE)="","",VLOOKUP($P216,'1주차'!$P$5:$S$393,4,FALSE)),"")</f>
        <v>50</v>
      </c>
      <c r="U216" s="1">
        <f>수강생명단!C212</f>
        <v>41274</v>
      </c>
      <c r="V216" s="1" t="str">
        <f>수강생명단!D212</f>
        <v>장재명</v>
      </c>
      <c r="Z216" s="1">
        <f>수강생명단!$C212</f>
        <v>41274</v>
      </c>
      <c r="AA216" s="1" t="str">
        <f>수강생명단!D212</f>
        <v>장재명</v>
      </c>
      <c r="AB216" s="1">
        <f>IFERROR(IF(VLOOKUP($A216,'2주차'!$A$5:$D$406,3,FALSE)="","",VLOOKUP($A216,'2주차'!$A$5:$D$406,3,FALSE)),"")</f>
        <v>60</v>
      </c>
      <c r="AC216" s="1">
        <f>IFERROR(VLOOKUP($Z216,'2주차'!$A$5:$D$400,4,FALSE)," ")</f>
        <v>80</v>
      </c>
      <c r="AE216" s="1">
        <f>수강생명단!$C212</f>
        <v>41274</v>
      </c>
      <c r="AF216" s="1" t="str">
        <f>수강생명단!D212</f>
        <v>장재명</v>
      </c>
      <c r="AG216" s="1">
        <f>IFERROR(IF(VLOOKUP($AE216,'2주차'!$F$5:$I$406,3,FALSE)="","",VLOOKUP($F216,'2주차'!$F$5:$I$406,3,FALSE)),"")</f>
        <v>55</v>
      </c>
      <c r="AH216" s="1">
        <f>IFERROR(VLOOKUP($AE216,'2주차'!$F$5:$I$400,4,FALSE)," ")</f>
        <v>70</v>
      </c>
      <c r="AJ216" s="1">
        <f>수강생명단!$C212</f>
        <v>41274</v>
      </c>
      <c r="AK216" s="1" t="str">
        <f>수강생명단!D212</f>
        <v>장재명</v>
      </c>
      <c r="AL216" s="1">
        <f>IFERROR(IF(VLOOKUP($AJ216,'2주차'!$U$5:$X$406,3,FALSE)="","",VLOOKUP($F216,'2주차'!$U$5:$X$406,3,FALSE)),"")</f>
        <v>35</v>
      </c>
      <c r="AM216" s="1">
        <f>IFERROR(VLOOKUP($AJ216,'2주차'!$U$5:$X$400,4,FALSE)," ")</f>
        <v>50</v>
      </c>
      <c r="AO216" s="1">
        <f>수강생명단!$C212</f>
        <v>41274</v>
      </c>
      <c r="AP216" s="1" t="str">
        <f>수강생명단!D212</f>
        <v>장재명</v>
      </c>
      <c r="AQ216" s="1">
        <f>IFERROR(IF(VLOOKUP($AO216,'2주차'!$Z$5:$AC$406,3,FALSE)="","",VLOOKUP($AO216,'2주차'!$Z$5:$AC$406,3,FALSE)),"")</f>
        <v>40</v>
      </c>
      <c r="AR216" s="1">
        <f>IFERROR(VLOOKUP($AO216,'2주차'!$Z$5:$AC$400,4,FALSE)," ")</f>
        <v>50</v>
      </c>
      <c r="AT216" s="1">
        <f>수강생명단!$C212</f>
        <v>41274</v>
      </c>
      <c r="AU216" s="1">
        <f>수강생명단!C212</f>
        <v>41274</v>
      </c>
      <c r="AV216" s="1">
        <f>IFERROR(IF(VLOOKUP($AU216,'2주차'!$AF$5:$AI$406,3,FALSE)="","",VLOOKUP($AU216,'2주차'!$AF$5:$AI$406,3,FALSE)),"")</f>
        <v>74</v>
      </c>
      <c r="AX216" s="1">
        <f>수강생명단!$C212</f>
        <v>41274</v>
      </c>
      <c r="AY216" s="1" t="str">
        <f>수강생명단!D212</f>
        <v>장재명</v>
      </c>
      <c r="AZ216" s="1">
        <f>IFERROR(IF(VLOOKUP($A216,'3주차'!$A$5:$D$406,3,FALSE)="","",VLOOKUP($A216,'3주차'!$A$5:$D$406,3,FALSE)),"")</f>
        <v>40</v>
      </c>
      <c r="BA216" s="1">
        <f>IFERROR(VLOOKUP($Z216,'3주차'!$A$5:$D$400,4,FALSE)," ")</f>
        <v>60</v>
      </c>
      <c r="BC216" s="1">
        <f>수강생명단!$C212</f>
        <v>41274</v>
      </c>
      <c r="BD216" s="1" t="str">
        <f>수강생명단!D212</f>
        <v>장재명</v>
      </c>
      <c r="BE216" s="1">
        <f>IFERROR(IF(VLOOKUP($BC216,'3주차'!$F$5:$I$406,3,FALSE)="","",VLOOKUP($F216,'3주차'!$F$5:$I$406,3,FALSE)),"")</f>
        <v>60</v>
      </c>
      <c r="BF216" s="1">
        <f>IFERROR(VLOOKUP($BC216,'3주차'!$F$5:$I$400,4,FALSE)," ")</f>
        <v>20</v>
      </c>
      <c r="BH216" s="1">
        <f>수강생명단!$C212</f>
        <v>41274</v>
      </c>
      <c r="BI216" s="1" t="str">
        <f>수강생명단!D212</f>
        <v>장재명</v>
      </c>
      <c r="BJ216" s="1">
        <f>IFERROR(IF(VLOOKUP($BH216,'3주차'!$K$5:$N$406,3,FALSE)="","",VLOOKUP($AJ216,'3주차'!$K$5:$XN$406,3,FALSE)),"")</f>
        <v>65</v>
      </c>
      <c r="BK216" s="1">
        <f>IFERROR(VLOOKUP($BH216,'3주차'!$K$5:$N$400,4,FALSE)," ")</f>
        <v>50</v>
      </c>
      <c r="BM216" s="1">
        <f>수강생명단!$C212</f>
        <v>41274</v>
      </c>
      <c r="BN216" s="1" t="str">
        <f>수강생명단!D212</f>
        <v>장재명</v>
      </c>
      <c r="BO216" s="1">
        <f>IFERROR(IF(VLOOKUP($BM216,'3주차'!$P$5:$S$406,3,FALSE)="","",VLOOKUP($BM216,'3주차'!$P$5:$S$406,3,FALSE)),"")</f>
        <v>45</v>
      </c>
      <c r="BP216" s="1">
        <f>IFERROR(VLOOKUP($BM216,'3주차'!$P$5:$S$400,4,FALSE)," ")</f>
        <v>60</v>
      </c>
      <c r="BR216" s="1">
        <f>수강생명단!$C212</f>
        <v>41274</v>
      </c>
      <c r="BS216" s="1">
        <f>수강생명단!C212</f>
        <v>41274</v>
      </c>
      <c r="BT216" s="1">
        <f>IFERROR(IF(VLOOKUP($BS216,'3주차'!$V$5:$X$406,3,FALSE)="","",VLOOKUP($BS216,'3주차'!$V$5:$X$406,3,FALSE)),"")</f>
        <v>80</v>
      </c>
      <c r="BW216" s="1">
        <f>수강생명단!$C212</f>
        <v>41274</v>
      </c>
      <c r="BX216" s="1" t="str">
        <f>수강생명단!D212</f>
        <v>장재명</v>
      </c>
      <c r="BY216" s="1">
        <f>IFERROR(IF(VLOOKUP($A216,'4주차'!$A$5:$D$406,3,FALSE)="","",VLOOKUP($A216,'4주차'!$A$5:$D$406,3,FALSE)),"")</f>
        <v>55</v>
      </c>
      <c r="BZ216" s="1">
        <f>IFERROR(VLOOKUP($Z216,'4주차'!$A$5:$D$400,4,FALSE)," ")</f>
        <v>50</v>
      </c>
      <c r="CB216" s="1">
        <f>수강생명단!$C212</f>
        <v>41274</v>
      </c>
      <c r="CC216" s="1" t="str">
        <f>수강생명단!D212</f>
        <v>장재명</v>
      </c>
      <c r="CD216" s="1">
        <f>IFERROR(IF(VLOOKUP($BC216,'4주차'!$F$5:$I$406,3,FALSE)="","",VLOOKUP($F216,'4주차'!$F$5:$I$406,3,FALSE)),"")</f>
        <v>50</v>
      </c>
      <c r="CE216" s="1">
        <f>IFERROR(VLOOKUP($BC216,'4주차'!$F$5:$I$400,4,FALSE)," ")</f>
        <v>30</v>
      </c>
      <c r="CG216" s="1">
        <f>수강생명단!$C212</f>
        <v>41274</v>
      </c>
      <c r="CH216" s="1" t="str">
        <f>수강생명단!D212</f>
        <v>장재명</v>
      </c>
      <c r="CI216" s="1">
        <f>IFERROR(IF(VLOOKUP($BH216,'4주차'!$K$5:$N$406,3,FALSE)="","",VLOOKUP($AJ216,'4주차'!$K$5:$WU$406,3,FALSE)),"")</f>
        <v>60</v>
      </c>
      <c r="CJ216" s="1">
        <f>IFERROR(VLOOKUP($BH216,'4주차'!$K$5:$N$400,4,FALSE)," ")</f>
        <v>30</v>
      </c>
      <c r="CL216" s="1">
        <f>수강생명단!$C212</f>
        <v>41274</v>
      </c>
      <c r="CM216" s="1" t="str">
        <f>수강생명단!D212</f>
        <v>장재명</v>
      </c>
      <c r="CN216" s="1">
        <f>IFERROR(IF(VLOOKUP($BM216,'4주차'!$P$5:$S$406,3,FALSE)="","",VLOOKUP($BM216,'4주차'!$P$5:$S$406,3,FALSE)),"")</f>
        <v>60</v>
      </c>
      <c r="CO216" s="1">
        <f>IFERROR(VLOOKUP($BM216,'4주차'!$P$5:$S$400,4,FALSE)," ")</f>
        <v>60</v>
      </c>
      <c r="CQ216" s="1">
        <f>수강생명단!$C212</f>
        <v>41274</v>
      </c>
      <c r="CR216" s="1">
        <f>수강생명단!C212</f>
        <v>41274</v>
      </c>
      <c r="CS216" s="1">
        <f>IFERROR(IF(VLOOKUP($BS216,'4주차'!$V$5:$X$406,3,FALSE)="","",VLOOKUP($BS216,'4주차'!$V$5:$X$406,3,FALSE)),"")</f>
        <v>86</v>
      </c>
    </row>
    <row r="217" spans="1:128" ht="21.95" customHeight="1" x14ac:dyDescent="0.15">
      <c r="A217" s="1">
        <f>수강생명단!$C213</f>
        <v>41405</v>
      </c>
      <c r="B217" s="1" t="str">
        <f>수강생명단!D213</f>
        <v>장희웅</v>
      </c>
      <c r="C217" s="1">
        <f>IFERROR(IF(VLOOKUP($A217,'1주차'!$A$5:$D$393,3,FALSE)="","",VLOOKUP($A217,'1주차'!$A$5:$D$393,3,FALSE)),"")</f>
        <v>60</v>
      </c>
      <c r="D217" s="1" t="str">
        <f>IFERROR(IF(VLOOKUP($Q217,'1주차'!$A$5:$D$393,4,FALSE)="","",VLOOKUP($B217,'1주차'!$Q$5:$S$393,3,FALSE)),"")</f>
        <v/>
      </c>
      <c r="F217" s="1">
        <f>수강생명단!C213</f>
        <v>41405</v>
      </c>
      <c r="G217" s="1" t="str">
        <f>수강생명단!D213</f>
        <v>장희웅</v>
      </c>
      <c r="H217" s="1">
        <f>IFERROR(IF(VLOOKUP($F217,'1주차'!$F$5:$I$393,3,FALSE)="","",VLOOKUP($F217,'1주차'!$F$5:$I$393,3,FALSE)),"")</f>
        <v>65</v>
      </c>
      <c r="I217" s="1" t="str">
        <f>IFERROR(IF(VLOOKUP($Q217,'1주차'!$F$5:$I$393,3,FALSE)="","",VLOOKUP($B217,'1주차'!$Q$5:$S$393,3,FALSE)),"")</f>
        <v/>
      </c>
      <c r="K217" s="1">
        <f>수강생명단!C213</f>
        <v>41405</v>
      </c>
      <c r="L217" s="1" t="str">
        <f>수강생명단!D213</f>
        <v>장희웅</v>
      </c>
      <c r="M217" s="1">
        <f>IFERROR(IF(VLOOKUP($K217,'1주차'!$K$5:$N$393,3,FALSE)="","",VLOOKUP($K217,'1주차'!$K$5:$N$393,3,FALSE)),"")</f>
        <v>60</v>
      </c>
      <c r="N217" s="1" t="str">
        <f>IFERROR(IF(VLOOKUP($Q217,'1주차'!$N$5:$KQ$393,3,FALSE)="","",VLOOKUP($B217,'1주차'!$Q$5:$S$393,3,FALSE)),"")</f>
        <v/>
      </c>
      <c r="P217" s="1">
        <f>수강생명단!C213</f>
        <v>41405</v>
      </c>
      <c r="Q217" s="1" t="str">
        <f>수강생명단!D213</f>
        <v>장희웅</v>
      </c>
      <c r="R217" s="1">
        <f>IFERROR(IF(VLOOKUP($P217,'1주차'!$P$5:$S$393,3,FALSE)="","",VLOOKUP($P217,'1주차'!$P$5:$S$393,3,FALSE)),"")</f>
        <v>50</v>
      </c>
      <c r="S217" s="1">
        <f>IFERROR(IF(VLOOKUP($P217,'1주차'!$P$5:$S$393,4,FALSE)="","",VLOOKUP($P217,'1주차'!$P$5:$S$393,4,FALSE)),"")</f>
        <v>80</v>
      </c>
      <c r="U217" s="1">
        <f>수강생명단!C213</f>
        <v>41405</v>
      </c>
      <c r="V217" s="1" t="str">
        <f>수강생명단!D213</f>
        <v>장희웅</v>
      </c>
      <c r="Z217" s="1">
        <f>수강생명단!$C213</f>
        <v>41405</v>
      </c>
      <c r="AA217" s="1" t="str">
        <f>수강생명단!D213</f>
        <v>장희웅</v>
      </c>
      <c r="AB217" s="1">
        <f>IFERROR(IF(VLOOKUP($A217,'2주차'!$A$5:$D$406,3,FALSE)="","",VLOOKUP($A217,'2주차'!$A$5:$D$406,3,FALSE)),"")</f>
        <v>55</v>
      </c>
      <c r="AC217" s="1">
        <f>IFERROR(VLOOKUP($Z217,'2주차'!$A$5:$D$400,4,FALSE)," ")</f>
        <v>80</v>
      </c>
      <c r="AE217" s="1">
        <f>수강생명단!$C213</f>
        <v>41405</v>
      </c>
      <c r="AF217" s="1" t="str">
        <f>수강생명단!D213</f>
        <v>장희웅</v>
      </c>
      <c r="AG217" s="1">
        <f>IFERROR(IF(VLOOKUP($AE217,'2주차'!$F$5:$I$406,3,FALSE)="","",VLOOKUP($F217,'2주차'!$F$5:$I$406,3,FALSE)),"")</f>
        <v>60</v>
      </c>
      <c r="AH217" s="1">
        <f>IFERROR(VLOOKUP($AE217,'2주차'!$F$5:$I$400,4,FALSE)," ")</f>
        <v>80</v>
      </c>
      <c r="AJ217" s="1">
        <f>수강생명단!$C213</f>
        <v>41405</v>
      </c>
      <c r="AK217" s="1" t="str">
        <f>수강생명단!D213</f>
        <v>장희웅</v>
      </c>
      <c r="AL217" s="1">
        <f>IFERROR(IF(VLOOKUP($AJ217,'2주차'!$U$5:$X$406,3,FALSE)="","",VLOOKUP($F217,'2주차'!$U$5:$X$406,3,FALSE)),"")</f>
        <v>35</v>
      </c>
      <c r="AM217" s="1">
        <f>IFERROR(VLOOKUP($AJ217,'2주차'!$U$5:$X$400,4,FALSE)," ")</f>
        <v>50</v>
      </c>
      <c r="AO217" s="1">
        <f>수강생명단!$C213</f>
        <v>41405</v>
      </c>
      <c r="AP217" s="1" t="str">
        <f>수강생명단!D213</f>
        <v>장희웅</v>
      </c>
      <c r="AQ217" s="1">
        <f>IFERROR(IF(VLOOKUP($AO217,'2주차'!$Z$5:$AC$406,3,FALSE)="","",VLOOKUP($AO217,'2주차'!$Z$5:$AC$406,3,FALSE)),"")</f>
        <v>45</v>
      </c>
      <c r="AR217" s="1">
        <f>IFERROR(VLOOKUP($AO217,'2주차'!$Z$5:$AC$400,4,FALSE)," ")</f>
        <v>70</v>
      </c>
      <c r="AT217" s="1">
        <f>수강생명단!$C213</f>
        <v>41405</v>
      </c>
      <c r="AU217" s="1">
        <f>수강생명단!C213</f>
        <v>41405</v>
      </c>
      <c r="AV217" s="1">
        <f>IFERROR(IF(VLOOKUP($AU217,'2주차'!$AF$5:$AI$406,3,FALSE)="","",VLOOKUP($AU217,'2주차'!$AF$5:$AI$406,3,FALSE)),"")</f>
        <v>69</v>
      </c>
      <c r="AX217" s="1">
        <f>수강생명단!$C213</f>
        <v>41405</v>
      </c>
      <c r="AY217" s="1" t="str">
        <f>수강생명단!D213</f>
        <v>장희웅</v>
      </c>
      <c r="AZ217" s="1">
        <f>IFERROR(IF(VLOOKUP($A217,'3주차'!$A$5:$D$406,3,FALSE)="","",VLOOKUP($A217,'3주차'!$A$5:$D$406,3,FALSE)),"")</f>
        <v>70</v>
      </c>
      <c r="BA217" s="1">
        <f>IFERROR(VLOOKUP($Z217,'3주차'!$A$5:$D$400,4,FALSE)," ")</f>
        <v>80</v>
      </c>
      <c r="BC217" s="1">
        <f>수강생명단!$C213</f>
        <v>41405</v>
      </c>
      <c r="BD217" s="1" t="str">
        <f>수강생명단!D213</f>
        <v>장희웅</v>
      </c>
      <c r="BE217" s="1">
        <f>IFERROR(IF(VLOOKUP($BC217,'3주차'!$F$5:$I$406,3,FALSE)="","",VLOOKUP($F217,'3주차'!$F$5:$I$406,3,FALSE)),"")</f>
        <v>50</v>
      </c>
      <c r="BF217" s="1">
        <f>IFERROR(VLOOKUP($BC217,'3주차'!$F$5:$I$400,4,FALSE)," ")</f>
        <v>60</v>
      </c>
      <c r="BH217" s="1">
        <f>수강생명단!$C213</f>
        <v>41405</v>
      </c>
      <c r="BI217" s="1" t="str">
        <f>수강생명단!D213</f>
        <v>장희웅</v>
      </c>
      <c r="BJ217" s="1">
        <f>IFERROR(IF(VLOOKUP($BH217,'3주차'!$K$5:$N$406,3,FALSE)="","",VLOOKUP($AJ217,'3주차'!$K$5:$XN$406,3,FALSE)),"")</f>
        <v>80</v>
      </c>
      <c r="BK217" s="1">
        <f>IFERROR(VLOOKUP($BH217,'3주차'!$K$5:$N$400,4,FALSE)," ")</f>
        <v>70</v>
      </c>
      <c r="BM217" s="1">
        <f>수강생명단!$C213</f>
        <v>41405</v>
      </c>
      <c r="BN217" s="1" t="str">
        <f>수강생명단!D213</f>
        <v>장희웅</v>
      </c>
      <c r="BO217" s="1">
        <f>IFERROR(IF(VLOOKUP($BM217,'3주차'!$P$5:$S$406,3,FALSE)="","",VLOOKUP($BM217,'3주차'!$P$5:$S$406,3,FALSE)),"")</f>
        <v>65</v>
      </c>
      <c r="BP217" s="1">
        <f>IFERROR(VLOOKUP($BM217,'3주차'!$P$5:$S$400,4,FALSE)," ")</f>
        <v>70</v>
      </c>
      <c r="BR217" s="1">
        <f>수강생명단!$C213</f>
        <v>41405</v>
      </c>
      <c r="BS217" s="1">
        <f>수강생명단!C213</f>
        <v>41405</v>
      </c>
      <c r="BT217" s="1">
        <f>IFERROR(IF(VLOOKUP($BS217,'3주차'!$V$5:$X$406,3,FALSE)="","",VLOOKUP($BS217,'3주차'!$V$5:$X$406,3,FALSE)),"")</f>
        <v>81</v>
      </c>
      <c r="BW217" s="1">
        <f>수강생명단!$C213</f>
        <v>41405</v>
      </c>
      <c r="BX217" s="1" t="str">
        <f>수강생명단!D213</f>
        <v>장희웅</v>
      </c>
      <c r="BY217" s="1">
        <f>IFERROR(IF(VLOOKUP($A217,'4주차'!$A$5:$D$406,3,FALSE)="","",VLOOKUP($A217,'4주차'!$A$5:$D$406,3,FALSE)),"")</f>
        <v>80</v>
      </c>
      <c r="BZ217" s="1">
        <f>IFERROR(VLOOKUP($Z217,'4주차'!$A$5:$D$400,4,FALSE)," ")</f>
        <v>60</v>
      </c>
      <c r="CB217" s="1">
        <f>수강생명단!$C213</f>
        <v>41405</v>
      </c>
      <c r="CC217" s="1" t="str">
        <f>수강생명단!D213</f>
        <v>장희웅</v>
      </c>
      <c r="CD217" s="1">
        <f>IFERROR(IF(VLOOKUP($BC217,'4주차'!$F$5:$I$406,3,FALSE)="","",VLOOKUP($F217,'4주차'!$F$5:$I$406,3,FALSE)),"")</f>
        <v>55</v>
      </c>
      <c r="CE217" s="1">
        <f>IFERROR(VLOOKUP($BC217,'4주차'!$F$5:$I$400,4,FALSE)," ")</f>
        <v>80</v>
      </c>
      <c r="CG217" s="1">
        <f>수강생명단!$C213</f>
        <v>41405</v>
      </c>
      <c r="CH217" s="1" t="str">
        <f>수강생명단!D213</f>
        <v>장희웅</v>
      </c>
      <c r="CI217" s="1">
        <f>IFERROR(IF(VLOOKUP($BH217,'4주차'!$K$5:$N$406,3,FALSE)="","",VLOOKUP($AJ217,'4주차'!$K$5:$WU$406,3,FALSE)),"")</f>
        <v>50</v>
      </c>
      <c r="CJ217" s="1">
        <f>IFERROR(VLOOKUP($BH217,'4주차'!$K$5:$N$400,4,FALSE)," ")</f>
        <v>40</v>
      </c>
      <c r="CL217" s="1">
        <f>수강생명단!$C213</f>
        <v>41405</v>
      </c>
      <c r="CM217" s="1" t="str">
        <f>수강생명단!D213</f>
        <v>장희웅</v>
      </c>
      <c r="CN217" s="1">
        <f>IFERROR(IF(VLOOKUP($BM217,'4주차'!$P$5:$S$406,3,FALSE)="","",VLOOKUP($BM217,'4주차'!$P$5:$S$406,3,FALSE)),"")</f>
        <v>45</v>
      </c>
      <c r="CO217" s="1">
        <f>IFERROR(VLOOKUP($BM217,'4주차'!$P$5:$S$400,4,FALSE)," ")</f>
        <v>40</v>
      </c>
      <c r="CQ217" s="1">
        <f>수강생명단!$C213</f>
        <v>41405</v>
      </c>
      <c r="CR217" s="1">
        <f>수강생명단!C213</f>
        <v>41405</v>
      </c>
      <c r="CS217" s="1">
        <f>IFERROR(IF(VLOOKUP($BS217,'4주차'!$V$5:$X$406,3,FALSE)="","",VLOOKUP($BS217,'4주차'!$V$5:$X$406,3,FALSE)),"")</f>
        <v>83</v>
      </c>
    </row>
    <row r="218" spans="1:128" ht="21.95" customHeight="1" x14ac:dyDescent="0.15">
      <c r="A218" s="1">
        <f>수강생명단!$C214</f>
        <v>28705</v>
      </c>
      <c r="B218" s="1" t="str">
        <f>수강생명단!D214</f>
        <v>전민우</v>
      </c>
      <c r="C218" s="1" t="str">
        <f>IFERROR(IF(VLOOKUP($A218,'1주차'!$A$5:$D$393,3,FALSE)="","",VLOOKUP($A218,'1주차'!$A$5:$D$393,3,FALSE)),"")</f>
        <v/>
      </c>
      <c r="D218" s="1" t="str">
        <f>IFERROR(IF(VLOOKUP($Q218,'1주차'!$A$5:$D$393,4,FALSE)="","",VLOOKUP($B218,'1주차'!$Q$5:$S$393,3,FALSE)),"")</f>
        <v/>
      </c>
      <c r="F218" s="1">
        <f>수강생명단!C214</f>
        <v>28705</v>
      </c>
      <c r="G218" s="1" t="str">
        <f>수강생명단!D214</f>
        <v>전민우</v>
      </c>
      <c r="H218" s="1" t="str">
        <f>IFERROR(IF(VLOOKUP($F218,'1주차'!$F$5:$I$393,3,FALSE)="","",VLOOKUP($F218,'1주차'!$F$5:$I$393,3,FALSE)),"")</f>
        <v/>
      </c>
      <c r="I218" s="1" t="str">
        <f>IFERROR(IF(VLOOKUP($Q218,'1주차'!$F$5:$I$393,3,FALSE)="","",VLOOKUP($B218,'1주차'!$Q$5:$S$393,3,FALSE)),"")</f>
        <v/>
      </c>
      <c r="K218" s="1">
        <f>수강생명단!C214</f>
        <v>28705</v>
      </c>
      <c r="L218" s="1" t="str">
        <f>수강생명단!D214</f>
        <v>전민우</v>
      </c>
      <c r="M218" s="1" t="str">
        <f>IFERROR(IF(VLOOKUP($K218,'1주차'!$K$5:$N$393,3,FALSE)="","",VLOOKUP($K218,'1주차'!$K$5:$N$393,3,FALSE)),"")</f>
        <v/>
      </c>
      <c r="N218" s="1" t="str">
        <f>IFERROR(IF(VLOOKUP($Q218,'1주차'!$N$5:$KQ$393,3,FALSE)="","",VLOOKUP($B218,'1주차'!$Q$5:$S$393,3,FALSE)),"")</f>
        <v/>
      </c>
      <c r="P218" s="1">
        <f>수강생명단!C214</f>
        <v>28705</v>
      </c>
      <c r="Q218" s="1" t="str">
        <f>수강생명단!D214</f>
        <v>전민우</v>
      </c>
      <c r="R218" s="1" t="str">
        <f>IFERROR(IF(VLOOKUP($P218,'1주차'!$P$5:$S$393,3,FALSE)="","",VLOOKUP($P218,'1주차'!$P$5:$S$393,3,FALSE)),"")</f>
        <v/>
      </c>
      <c r="S218" s="1" t="str">
        <f>IFERROR(IF(VLOOKUP($P218,'1주차'!$P$5:$S$393,4,FALSE)="","",VLOOKUP($P218,'1주차'!$P$5:$S$393,4,FALSE)),"")</f>
        <v/>
      </c>
      <c r="U218" s="1">
        <f>수강생명단!C214</f>
        <v>28705</v>
      </c>
      <c r="V218" s="1" t="str">
        <f>수강생명단!D214</f>
        <v>전민우</v>
      </c>
      <c r="Z218" s="1">
        <f>수강생명단!$C214</f>
        <v>28705</v>
      </c>
      <c r="AA218" s="1" t="str">
        <f>수강생명단!D214</f>
        <v>전민우</v>
      </c>
      <c r="AB218" s="1" t="str">
        <f>IFERROR(IF(VLOOKUP($A218,'2주차'!$A$5:$D$406,3,FALSE)="","",VLOOKUP($A218,'2주차'!$A$5:$D$406,3,FALSE)),"")</f>
        <v/>
      </c>
      <c r="AC218" s="1" t="str">
        <f>IFERROR(VLOOKUP($Z218,'2주차'!$A$5:$D$400,4,FALSE)," ")</f>
        <v xml:space="preserve"> </v>
      </c>
      <c r="AE218" s="1">
        <f>수강생명단!$C214</f>
        <v>28705</v>
      </c>
      <c r="AF218" s="1" t="str">
        <f>수강생명단!D214</f>
        <v>전민우</v>
      </c>
      <c r="AG218" s="1" t="str">
        <f>IFERROR(IF(VLOOKUP($AE218,'2주차'!$F$5:$I$406,3,FALSE)="","",VLOOKUP($F218,'2주차'!$F$5:$I$406,3,FALSE)),"")</f>
        <v/>
      </c>
      <c r="AH218" s="1" t="str">
        <f>IFERROR(VLOOKUP($AE218,'2주차'!$F$5:$I$400,4,FALSE)," ")</f>
        <v xml:space="preserve"> </v>
      </c>
      <c r="AJ218" s="1">
        <f>수강생명단!$C214</f>
        <v>28705</v>
      </c>
      <c r="AK218" s="1" t="str">
        <f>수강생명단!D214</f>
        <v>전민우</v>
      </c>
      <c r="AL218" s="1" t="str">
        <f>IFERROR(IF(VLOOKUP($AJ218,'2주차'!$U$5:$X$406,3,FALSE)="","",VLOOKUP($F218,'2주차'!$U$5:$X$406,3,FALSE)),"")</f>
        <v/>
      </c>
      <c r="AM218" s="1" t="str">
        <f>IFERROR(VLOOKUP($AJ218,'2주차'!$U$5:$X$400,4,FALSE)," ")</f>
        <v xml:space="preserve"> </v>
      </c>
      <c r="AO218" s="1">
        <f>수강생명단!$C214</f>
        <v>28705</v>
      </c>
      <c r="AP218" s="1" t="str">
        <f>수강생명단!D214</f>
        <v>전민우</v>
      </c>
      <c r="AQ218" s="1" t="str">
        <f>IFERROR(IF(VLOOKUP($AO218,'2주차'!$Z$5:$AC$406,3,FALSE)="","",VLOOKUP($AO218,'2주차'!$Z$5:$AC$406,3,FALSE)),"")</f>
        <v/>
      </c>
      <c r="AR218" s="1" t="str">
        <f>IFERROR(VLOOKUP($AO218,'2주차'!$Z$5:$AC$400,4,FALSE)," ")</f>
        <v xml:space="preserve"> </v>
      </c>
      <c r="AT218" s="1">
        <f>수강생명단!$C214</f>
        <v>28705</v>
      </c>
      <c r="AU218" s="1">
        <f>수강생명단!C214</f>
        <v>28705</v>
      </c>
      <c r="AV218" s="1" t="str">
        <f>IFERROR(IF(VLOOKUP($AU218,'2주차'!$AF$5:$AI$406,3,FALSE)="","",VLOOKUP($AU218,'2주차'!$AF$5:$AI$406,3,FALSE)),"")</f>
        <v/>
      </c>
      <c r="AX218" s="1">
        <f>수강생명단!$C214</f>
        <v>28705</v>
      </c>
      <c r="AY218" s="1" t="str">
        <f>수강생명단!D214</f>
        <v>전민우</v>
      </c>
      <c r="AZ218" s="1">
        <f>IFERROR(IF(VLOOKUP($A218,'3주차'!$A$5:$D$406,3,FALSE)="","",VLOOKUP($A218,'3주차'!$A$5:$D$406,3,FALSE)),"")</f>
        <v>60</v>
      </c>
      <c r="BA218" s="1">
        <f>IFERROR(VLOOKUP($Z218,'3주차'!$A$5:$D$400,4,FALSE)," ")</f>
        <v>60</v>
      </c>
      <c r="BC218" s="1">
        <f>수강생명단!$C214</f>
        <v>28705</v>
      </c>
      <c r="BD218" s="1" t="str">
        <f>수강생명단!D214</f>
        <v>전민우</v>
      </c>
      <c r="BE218" s="1">
        <f>IFERROR(IF(VLOOKUP($BC218,'3주차'!$F$5:$I$406,3,FALSE)="","",VLOOKUP($F218,'3주차'!$F$5:$I$406,3,FALSE)),"")</f>
        <v>80</v>
      </c>
      <c r="BF218" s="1">
        <f>IFERROR(VLOOKUP($BC218,'3주차'!$F$5:$I$400,4,FALSE)," ")</f>
        <v>70</v>
      </c>
      <c r="BH218" s="1">
        <f>수강생명단!$C214</f>
        <v>28705</v>
      </c>
      <c r="BI218" s="1" t="str">
        <f>수강생명단!D214</f>
        <v>전민우</v>
      </c>
      <c r="BJ218" s="1" t="str">
        <f>IFERROR(IF(VLOOKUP($BH218,'3주차'!$K$5:$N$406,3,FALSE)="","",VLOOKUP($AJ218,'3주차'!$K$5:$XN$406,3,FALSE)),"")</f>
        <v>40(라)</v>
      </c>
      <c r="BK218" s="1" t="str">
        <f>IFERROR(VLOOKUP($BH218,'3주차'!$K$5:$N$400,4,FALSE)," ")</f>
        <v>라이브</v>
      </c>
      <c r="BM218" s="1">
        <f>수강생명단!$C214</f>
        <v>28705</v>
      </c>
      <c r="BN218" s="1" t="str">
        <f>수강생명단!D214</f>
        <v>전민우</v>
      </c>
      <c r="BO218" s="1">
        <f>IFERROR(IF(VLOOKUP($BM218,'3주차'!$P$5:$S$406,3,FALSE)="","",VLOOKUP($BM218,'3주차'!$P$5:$S$406,3,FALSE)),"")</f>
        <v>5</v>
      </c>
      <c r="BP218" s="1">
        <f>IFERROR(VLOOKUP($BM218,'3주차'!$P$5:$S$400,4,FALSE)," ")</f>
        <v>70</v>
      </c>
      <c r="BR218" s="1">
        <f>수강생명단!$C214</f>
        <v>28705</v>
      </c>
      <c r="BS218" s="1">
        <f>수강생명단!C214</f>
        <v>28705</v>
      </c>
      <c r="BT218" s="1" t="str">
        <f>IFERROR(IF(VLOOKUP($BS218,'3주차'!$V$5:$X$406,3,FALSE)="","",VLOOKUP($BS218,'3주차'!$V$5:$X$406,3,FALSE)),"")</f>
        <v/>
      </c>
      <c r="BW218" s="1">
        <f>수강생명단!$C214</f>
        <v>28705</v>
      </c>
      <c r="BX218" s="1" t="str">
        <f>수강생명단!D214</f>
        <v>전민우</v>
      </c>
      <c r="BY218" s="1">
        <f>IFERROR(IF(VLOOKUP($A218,'4주차'!$A$5:$D$406,3,FALSE)="","",VLOOKUP($A218,'4주차'!$A$5:$D$406,3,FALSE)),"")</f>
        <v>40</v>
      </c>
      <c r="BZ218" s="1">
        <f>IFERROR(VLOOKUP($Z218,'4주차'!$A$5:$D$400,4,FALSE)," ")</f>
        <v>30</v>
      </c>
      <c r="CB218" s="1">
        <f>수강생명단!$C214</f>
        <v>28705</v>
      </c>
      <c r="CC218" s="1" t="str">
        <f>수강생명단!D214</f>
        <v>전민우</v>
      </c>
      <c r="CD218" s="1" t="str">
        <f>IFERROR(IF(VLOOKUP($BC218,'4주차'!$F$5:$I$406,3,FALSE)="","",VLOOKUP($F218,'4주차'!$F$5:$I$406,3,FALSE)),"")</f>
        <v>55(라)</v>
      </c>
      <c r="CE218" s="1" t="str">
        <f>IFERROR(VLOOKUP($BC218,'4주차'!$F$5:$I$400,4,FALSE)," ")</f>
        <v>라이브</v>
      </c>
      <c r="CG218" s="1">
        <f>수강생명단!$C214</f>
        <v>28705</v>
      </c>
      <c r="CH218" s="1" t="str">
        <f>수강생명단!D214</f>
        <v>전민우</v>
      </c>
      <c r="CI218" s="1" t="str">
        <f>IFERROR(IF(VLOOKUP($BH218,'4주차'!$K$5:$N$406,3,FALSE)="","",VLOOKUP($AJ218,'4주차'!$K$5:$WU$406,3,FALSE)),"")</f>
        <v/>
      </c>
      <c r="CJ218" s="1" t="str">
        <f>IFERROR(VLOOKUP($BH218,'4주차'!$K$5:$N$400,4,FALSE)," ")</f>
        <v xml:space="preserve"> </v>
      </c>
      <c r="CL218" s="1">
        <f>수강생명단!$C214</f>
        <v>28705</v>
      </c>
      <c r="CM218" s="1" t="str">
        <f>수강생명단!D214</f>
        <v>전민우</v>
      </c>
      <c r="CN218" s="1">
        <f>IFERROR(IF(VLOOKUP($BM218,'4주차'!$P$5:$S$406,3,FALSE)="","",VLOOKUP($BM218,'4주차'!$P$5:$S$406,3,FALSE)),"")</f>
        <v>60</v>
      </c>
      <c r="CO218" s="1">
        <f>IFERROR(VLOOKUP($BM218,'4주차'!$P$5:$S$400,4,FALSE)," ")</f>
        <v>40</v>
      </c>
      <c r="CQ218" s="1">
        <f>수강생명단!$C214</f>
        <v>28705</v>
      </c>
      <c r="CR218" s="1">
        <f>수강생명단!C214</f>
        <v>28705</v>
      </c>
      <c r="CS218" s="1">
        <f>IFERROR(IF(VLOOKUP($BS218,'4주차'!$V$5:$X$406,3,FALSE)="","",VLOOKUP($BS218,'4주차'!$V$5:$X$406,3,FALSE)),"")</f>
        <v>62</v>
      </c>
    </row>
    <row r="219" spans="1:128" ht="21.95" customHeight="1" x14ac:dyDescent="0.15">
      <c r="A219" s="1">
        <f>수강생명단!$C215</f>
        <v>48537</v>
      </c>
      <c r="B219" s="1" t="str">
        <f>수강생명단!D215</f>
        <v>전서준</v>
      </c>
      <c r="C219" s="1">
        <f>IFERROR(IF(VLOOKUP($A219,'1주차'!$A$5:$D$393,3,FALSE)="","",VLOOKUP($A219,'1주차'!$A$5:$D$393,3,FALSE)),"")</f>
        <v>80</v>
      </c>
      <c r="D219" s="1" t="str">
        <f>IFERROR(IF(VLOOKUP($Q219,'1주차'!$A$5:$D$393,4,FALSE)="","",VLOOKUP($B219,'1주차'!$Q$5:$S$393,3,FALSE)),"")</f>
        <v/>
      </c>
      <c r="F219" s="1">
        <f>수강생명단!C215</f>
        <v>48537</v>
      </c>
      <c r="G219" s="1" t="str">
        <f>수강생명단!D215</f>
        <v>전서준</v>
      </c>
      <c r="H219" s="1" t="str">
        <f>IFERROR(IF(VLOOKUP($F219,'1주차'!$F$5:$I$393,3,FALSE)="","",VLOOKUP($F219,'1주차'!$F$5:$I$393,3,FALSE)),"")</f>
        <v>75(라)</v>
      </c>
      <c r="I219" s="1" t="str">
        <f>IFERROR(IF(VLOOKUP($Q219,'1주차'!$F$5:$I$393,3,FALSE)="","",VLOOKUP($B219,'1주차'!$Q$5:$S$393,3,FALSE)),"")</f>
        <v/>
      </c>
      <c r="K219" s="1">
        <f>수강생명단!C215</f>
        <v>48537</v>
      </c>
      <c r="L219" s="1" t="str">
        <f>수강생명단!D215</f>
        <v>전서준</v>
      </c>
      <c r="M219" s="1" t="str">
        <f>IFERROR(IF(VLOOKUP($K219,'1주차'!$K$5:$N$393,3,FALSE)="","",VLOOKUP($K219,'1주차'!$K$5:$N$393,3,FALSE)),"")</f>
        <v/>
      </c>
      <c r="N219" s="1" t="str">
        <f>IFERROR(IF(VLOOKUP($Q219,'1주차'!$N$5:$KQ$393,3,FALSE)="","",VLOOKUP($B219,'1주차'!$Q$5:$S$393,3,FALSE)),"")</f>
        <v/>
      </c>
      <c r="P219" s="1">
        <f>수강생명단!C215</f>
        <v>48537</v>
      </c>
      <c r="Q219" s="1" t="str">
        <f>수강생명단!D215</f>
        <v>전서준</v>
      </c>
      <c r="R219" s="1" t="str">
        <f>IFERROR(IF(VLOOKUP($P219,'1주차'!$P$5:$S$393,3,FALSE)="","",VLOOKUP($P219,'1주차'!$P$5:$S$393,3,FALSE)),"")</f>
        <v/>
      </c>
      <c r="S219" s="1" t="str">
        <f>IFERROR(IF(VLOOKUP($P219,'1주차'!$P$5:$S$393,4,FALSE)="","",VLOOKUP($P219,'1주차'!$P$5:$S$393,4,FALSE)),"")</f>
        <v/>
      </c>
      <c r="U219" s="1">
        <f>수강생명단!C215</f>
        <v>48537</v>
      </c>
      <c r="V219" s="1" t="str">
        <f>수강생명단!D215</f>
        <v>전서준</v>
      </c>
      <c r="Z219" s="1">
        <f>수강생명단!$C215</f>
        <v>48537</v>
      </c>
      <c r="AA219" s="1" t="str">
        <f>수강생명단!D215</f>
        <v>전서준</v>
      </c>
      <c r="AB219" s="1" t="str">
        <f>IFERROR(IF(VLOOKUP($A219,'2주차'!$A$5:$D$406,3,FALSE)="","",VLOOKUP($A219,'2주차'!$A$5:$D$406,3,FALSE)),"")</f>
        <v>75(라)</v>
      </c>
      <c r="AC219" s="1" t="str">
        <f>IFERROR(VLOOKUP($Z219,'2주차'!$A$5:$D$400,4,FALSE)," ")</f>
        <v>라이브</v>
      </c>
      <c r="AE219" s="1">
        <f>수강생명단!$C215</f>
        <v>48537</v>
      </c>
      <c r="AF219" s="1" t="str">
        <f>수강생명단!D215</f>
        <v>전서준</v>
      </c>
      <c r="AG219" s="1" t="str">
        <f>IFERROR(IF(VLOOKUP($AE219,'2주차'!$F$5:$I$406,3,FALSE)="","",VLOOKUP($F219,'2주차'!$F$5:$I$406,3,FALSE)),"")</f>
        <v/>
      </c>
      <c r="AH219" s="1" t="str">
        <f>IFERROR(VLOOKUP($AE219,'2주차'!$F$5:$I$400,4,FALSE)," ")</f>
        <v xml:space="preserve"> </v>
      </c>
      <c r="AJ219" s="1">
        <f>수강생명단!$C215</f>
        <v>48537</v>
      </c>
      <c r="AK219" s="1" t="str">
        <f>수강생명단!D215</f>
        <v>전서준</v>
      </c>
      <c r="AL219" s="1" t="str">
        <f>IFERROR(IF(VLOOKUP($AJ219,'2주차'!$U$5:$X$406,3,FALSE)="","",VLOOKUP($F219,'2주차'!$U$5:$X$406,3,FALSE)),"")</f>
        <v>55(라)</v>
      </c>
      <c r="AM219" s="1" t="str">
        <f>IFERROR(VLOOKUP($AJ219,'2주차'!$U$5:$X$400,4,FALSE)," ")</f>
        <v>라이브</v>
      </c>
      <c r="AO219" s="1">
        <f>수강생명단!$C215</f>
        <v>48537</v>
      </c>
      <c r="AP219" s="1" t="str">
        <f>수강생명단!D215</f>
        <v>전서준</v>
      </c>
      <c r="AQ219" s="1" t="str">
        <f>IFERROR(IF(VLOOKUP($AO219,'2주차'!$Z$5:$AC$406,3,FALSE)="","",VLOOKUP($AO219,'2주차'!$Z$5:$AC$406,3,FALSE)),"")</f>
        <v>45(라)</v>
      </c>
      <c r="AR219" s="1" t="str">
        <f>IFERROR(VLOOKUP($AO219,'2주차'!$Z$5:$AC$400,4,FALSE)," ")</f>
        <v>라이브</v>
      </c>
      <c r="AT219" s="1">
        <f>수강생명단!$C215</f>
        <v>48537</v>
      </c>
      <c r="AU219" s="1">
        <f>수강생명단!C215</f>
        <v>48537</v>
      </c>
      <c r="AV219" s="1" t="str">
        <f>IFERROR(IF(VLOOKUP($AU219,'2주차'!$AF$5:$AI$406,3,FALSE)="","",VLOOKUP($AU219,'2주차'!$AF$5:$AI$406,3,FALSE)),"")</f>
        <v>76(라)</v>
      </c>
      <c r="AX219" s="1">
        <f>수강생명단!$C215</f>
        <v>48537</v>
      </c>
      <c r="AY219" s="1" t="str">
        <f>수강생명단!D215</f>
        <v>전서준</v>
      </c>
      <c r="AZ219" s="1" t="str">
        <f>IFERROR(IF(VLOOKUP($A219,'3주차'!$A$5:$D$406,3,FALSE)="","",VLOOKUP($A219,'3주차'!$A$5:$D$406,3,FALSE)),"")</f>
        <v>80(라)</v>
      </c>
      <c r="BA219" s="1" t="str">
        <f>IFERROR(VLOOKUP($Z219,'3주차'!$A$5:$D$400,4,FALSE)," ")</f>
        <v>라이브</v>
      </c>
      <c r="BC219" s="1">
        <f>수강생명단!$C215</f>
        <v>48537</v>
      </c>
      <c r="BD219" s="1" t="str">
        <f>수강생명단!D215</f>
        <v>전서준</v>
      </c>
      <c r="BE219" s="1" t="str">
        <f>IFERROR(IF(VLOOKUP($BC219,'3주차'!$F$5:$I$406,3,FALSE)="","",VLOOKUP($F219,'3주차'!$F$5:$I$406,3,FALSE)),"")</f>
        <v/>
      </c>
      <c r="BF219" s="1" t="str">
        <f>IFERROR(VLOOKUP($BC219,'3주차'!$F$5:$I$400,4,FALSE)," ")</f>
        <v xml:space="preserve"> </v>
      </c>
      <c r="BH219" s="1">
        <f>수강생명단!$C215</f>
        <v>48537</v>
      </c>
      <c r="BI219" s="1" t="str">
        <f>수강생명단!D215</f>
        <v>전서준</v>
      </c>
      <c r="BJ219" s="1" t="str">
        <f>IFERROR(IF(VLOOKUP($BH219,'3주차'!$K$5:$N$406,3,FALSE)="","",VLOOKUP($AJ219,'3주차'!$K$5:$XN$406,3,FALSE)),"")</f>
        <v>80(라)</v>
      </c>
      <c r="BK219" s="1" t="str">
        <f>IFERROR(VLOOKUP($BH219,'3주차'!$K$5:$N$400,4,FALSE)," ")</f>
        <v>라이브</v>
      </c>
      <c r="BM219" s="1">
        <f>수강생명단!$C215</f>
        <v>48537</v>
      </c>
      <c r="BN219" s="1" t="str">
        <f>수강생명단!D215</f>
        <v>전서준</v>
      </c>
      <c r="BO219" s="1" t="str">
        <f>IFERROR(IF(VLOOKUP($BM219,'3주차'!$P$5:$S$406,3,FALSE)="","",VLOOKUP($BM219,'3주차'!$P$5:$S$406,3,FALSE)),"")</f>
        <v>55(라)</v>
      </c>
      <c r="BP219" s="1" t="str">
        <f>IFERROR(VLOOKUP($BM219,'3주차'!$P$5:$S$400,4,FALSE)," ")</f>
        <v>라이브</v>
      </c>
      <c r="BR219" s="1">
        <f>수강생명단!$C215</f>
        <v>48537</v>
      </c>
      <c r="BS219" s="1">
        <f>수강생명단!C215</f>
        <v>48537</v>
      </c>
      <c r="BT219" s="1" t="str">
        <f>IFERROR(IF(VLOOKUP($BS219,'3주차'!$V$5:$X$406,3,FALSE)="","",VLOOKUP($BS219,'3주차'!$V$5:$X$406,3,FALSE)),"")</f>
        <v>76(라)</v>
      </c>
      <c r="BW219" s="1">
        <f>수강생명단!$C215</f>
        <v>48537</v>
      </c>
      <c r="BX219" s="1" t="str">
        <f>수강생명단!D215</f>
        <v>전서준</v>
      </c>
      <c r="BY219" s="1" t="str">
        <f>IFERROR(IF(VLOOKUP($A219,'4주차'!$A$5:$D$406,3,FALSE)="","",VLOOKUP($A219,'4주차'!$A$5:$D$406,3,FALSE)),"")</f>
        <v>55(라)</v>
      </c>
      <c r="BZ219" s="1" t="str">
        <f>IFERROR(VLOOKUP($Z219,'4주차'!$A$5:$D$400,4,FALSE)," ")</f>
        <v>라이브</v>
      </c>
      <c r="CB219" s="1">
        <f>수강생명단!$C215</f>
        <v>48537</v>
      </c>
      <c r="CC219" s="1" t="str">
        <f>수강생명단!D215</f>
        <v>전서준</v>
      </c>
      <c r="CD219" s="1" t="str">
        <f>IFERROR(IF(VLOOKUP($BC219,'4주차'!$F$5:$I$406,3,FALSE)="","",VLOOKUP($F219,'4주차'!$F$5:$I$406,3,FALSE)),"")</f>
        <v>65(라)</v>
      </c>
      <c r="CE219" s="1" t="str">
        <f>IFERROR(VLOOKUP($BC219,'4주차'!$F$5:$I$400,4,FALSE)," ")</f>
        <v>라이브</v>
      </c>
      <c r="CG219" s="1">
        <f>수강생명단!$C215</f>
        <v>48537</v>
      </c>
      <c r="CH219" s="1" t="str">
        <f>수강생명단!D215</f>
        <v>전서준</v>
      </c>
      <c r="CI219" s="1" t="str">
        <f>IFERROR(IF(VLOOKUP($BH219,'4주차'!$K$5:$N$406,3,FALSE)="","",VLOOKUP($AJ219,'4주차'!$K$5:$WU$406,3,FALSE)),"")</f>
        <v/>
      </c>
      <c r="CJ219" s="1" t="str">
        <f>IFERROR(VLOOKUP($BH219,'4주차'!$K$5:$N$400,4,FALSE)," ")</f>
        <v xml:space="preserve"> </v>
      </c>
      <c r="CL219" s="1">
        <f>수강생명단!$C215</f>
        <v>48537</v>
      </c>
      <c r="CM219" s="1" t="str">
        <f>수강생명단!D215</f>
        <v>전서준</v>
      </c>
      <c r="CN219" s="1" t="str">
        <f>IFERROR(IF(VLOOKUP($BM219,'4주차'!$P$5:$S$406,3,FALSE)="","",VLOOKUP($BM219,'4주차'!$P$5:$S$406,3,FALSE)),"")</f>
        <v>50(라)</v>
      </c>
      <c r="CO219" s="1" t="str">
        <f>IFERROR(VLOOKUP($BM219,'4주차'!$P$5:$S$400,4,FALSE)," ")</f>
        <v>라이브</v>
      </c>
      <c r="CQ219" s="1">
        <f>수강생명단!$C215</f>
        <v>48537</v>
      </c>
      <c r="CR219" s="1">
        <f>수강생명단!C215</f>
        <v>48537</v>
      </c>
      <c r="CS219" s="1" t="str">
        <f>IFERROR(IF(VLOOKUP($BS219,'4주차'!$V$5:$X$406,3,FALSE)="","",VLOOKUP($BS219,'4주차'!$V$5:$X$406,3,FALSE)),"")</f>
        <v/>
      </c>
    </row>
    <row r="220" spans="1:128" ht="21.95" customHeight="1" x14ac:dyDescent="0.15">
      <c r="A220" s="1">
        <f>수강생명단!$C216</f>
        <v>32978</v>
      </c>
      <c r="B220" s="1" t="str">
        <f>수강생명단!D216</f>
        <v>전선호</v>
      </c>
      <c r="C220" s="1">
        <f>IFERROR(IF(VLOOKUP($A220,'1주차'!$A$5:$D$393,3,FALSE)="","",VLOOKUP($A220,'1주차'!$A$5:$D$393,3,FALSE)),"")</f>
        <v>80</v>
      </c>
      <c r="D220" s="1" t="str">
        <f>IFERROR(IF(VLOOKUP($Q220,'1주차'!$A$5:$D$393,4,FALSE)="","",VLOOKUP($B220,'1주차'!$Q$5:$S$393,3,FALSE)),"")</f>
        <v/>
      </c>
      <c r="F220" s="1">
        <f>수강생명단!C216</f>
        <v>32978</v>
      </c>
      <c r="G220" s="1" t="str">
        <f>수강생명단!D216</f>
        <v>전선호</v>
      </c>
      <c r="H220" s="1">
        <f>IFERROR(IF(VLOOKUP($F220,'1주차'!$F$5:$I$393,3,FALSE)="","",VLOOKUP($F220,'1주차'!$F$5:$I$393,3,FALSE)),"")</f>
        <v>100</v>
      </c>
      <c r="I220" s="1" t="str">
        <f>IFERROR(IF(VLOOKUP($Q220,'1주차'!$F$5:$I$393,3,FALSE)="","",VLOOKUP($B220,'1주차'!$Q$5:$S$393,3,FALSE)),"")</f>
        <v/>
      </c>
      <c r="K220" s="1">
        <f>수강생명단!C216</f>
        <v>32978</v>
      </c>
      <c r="L220" s="1" t="str">
        <f>수강생명단!D216</f>
        <v>전선호</v>
      </c>
      <c r="M220" s="1">
        <f>IFERROR(IF(VLOOKUP($K220,'1주차'!$K$5:$N$393,3,FALSE)="","",VLOOKUP($K220,'1주차'!$K$5:$N$393,3,FALSE)),"")</f>
        <v>95</v>
      </c>
      <c r="N220" s="1" t="str">
        <f>IFERROR(IF(VLOOKUP($Q220,'1주차'!$N$5:$KQ$393,3,FALSE)="","",VLOOKUP($B220,'1주차'!$Q$5:$S$393,3,FALSE)),"")</f>
        <v/>
      </c>
      <c r="P220" s="1">
        <f>수강생명단!C216</f>
        <v>32978</v>
      </c>
      <c r="Q220" s="1" t="str">
        <f>수강생명단!D216</f>
        <v>전선호</v>
      </c>
      <c r="R220" s="1">
        <f>IFERROR(IF(VLOOKUP($P220,'1주차'!$P$5:$S$393,3,FALSE)="","",VLOOKUP($P220,'1주차'!$P$5:$S$393,3,FALSE)),"")</f>
        <v>90</v>
      </c>
      <c r="S220" s="1">
        <f>IFERROR(IF(VLOOKUP($P220,'1주차'!$P$5:$S$393,4,FALSE)="","",VLOOKUP($P220,'1주차'!$P$5:$S$393,4,FALSE)),"")</f>
        <v>90</v>
      </c>
      <c r="U220" s="1">
        <f>수강생명단!C216</f>
        <v>32978</v>
      </c>
      <c r="V220" s="1" t="str">
        <f>수강생명단!D216</f>
        <v>전선호</v>
      </c>
      <c r="Z220" s="1">
        <f>수강생명단!$C216</f>
        <v>32978</v>
      </c>
      <c r="AA220" s="1" t="str">
        <f>수강생명단!D216</f>
        <v>전선호</v>
      </c>
      <c r="AB220" s="1">
        <f>IFERROR(IF(VLOOKUP($A220,'2주차'!$A$5:$D$406,3,FALSE)="","",VLOOKUP($A220,'2주차'!$A$5:$D$406,3,FALSE)),"")</f>
        <v>95</v>
      </c>
      <c r="AC220" s="1">
        <f>IFERROR(VLOOKUP($Z220,'2주차'!$A$5:$D$400,4,FALSE)," ")</f>
        <v>100</v>
      </c>
      <c r="AE220" s="1">
        <f>수강생명단!$C216</f>
        <v>32978</v>
      </c>
      <c r="AF220" s="1" t="str">
        <f>수강생명단!D216</f>
        <v>전선호</v>
      </c>
      <c r="AG220" s="1">
        <f>IFERROR(IF(VLOOKUP($AE220,'2주차'!$F$5:$I$406,3,FALSE)="","",VLOOKUP($F220,'2주차'!$F$5:$I$406,3,FALSE)),"")</f>
        <v>80</v>
      </c>
      <c r="AH220" s="1">
        <f>IFERROR(VLOOKUP($AE220,'2주차'!$F$5:$I$400,4,FALSE)," ")</f>
        <v>90</v>
      </c>
      <c r="AJ220" s="1">
        <f>수강생명단!$C216</f>
        <v>32978</v>
      </c>
      <c r="AK220" s="1" t="str">
        <f>수강생명단!D216</f>
        <v>전선호</v>
      </c>
      <c r="AL220" s="1">
        <f>IFERROR(IF(VLOOKUP($AJ220,'2주차'!$U$5:$X$406,3,FALSE)="","",VLOOKUP($F220,'2주차'!$U$5:$X$406,3,FALSE)),"")</f>
        <v>70</v>
      </c>
      <c r="AM220" s="1">
        <f>IFERROR(VLOOKUP($AJ220,'2주차'!$U$5:$X$400,4,FALSE)," ")</f>
        <v>40</v>
      </c>
      <c r="AO220" s="1">
        <f>수강생명단!$C216</f>
        <v>32978</v>
      </c>
      <c r="AP220" s="1" t="str">
        <f>수강생명단!D216</f>
        <v>전선호</v>
      </c>
      <c r="AQ220" s="1">
        <f>IFERROR(IF(VLOOKUP($AO220,'2주차'!$Z$5:$AC$406,3,FALSE)="","",VLOOKUP($AO220,'2주차'!$Z$5:$AC$406,3,FALSE)),"")</f>
        <v>60</v>
      </c>
      <c r="AR220" s="1">
        <f>IFERROR(VLOOKUP($AO220,'2주차'!$Z$5:$AC$400,4,FALSE)," ")</f>
        <v>60</v>
      </c>
      <c r="AT220" s="1">
        <f>수강생명단!$C216</f>
        <v>32978</v>
      </c>
      <c r="AU220" s="1">
        <f>수강생명단!C216</f>
        <v>32978</v>
      </c>
      <c r="AV220" s="1">
        <f>IFERROR(IF(VLOOKUP($AU220,'2주차'!$AF$5:$AI$406,3,FALSE)="","",VLOOKUP($AU220,'2주차'!$AF$5:$AI$406,3,FALSE)),"")</f>
        <v>90</v>
      </c>
      <c r="AX220" s="1">
        <f>수강생명단!$C216</f>
        <v>32978</v>
      </c>
      <c r="AY220" s="1" t="str">
        <f>수강생명단!D216</f>
        <v>전선호</v>
      </c>
      <c r="AZ220" s="1">
        <f>IFERROR(IF(VLOOKUP($A220,'3주차'!$A$5:$D$406,3,FALSE)="","",VLOOKUP($A220,'3주차'!$A$5:$D$406,3,FALSE)),"")</f>
        <v>75</v>
      </c>
      <c r="BA220" s="1">
        <f>IFERROR(VLOOKUP($Z220,'3주차'!$A$5:$D$400,4,FALSE)," ")</f>
        <v>100</v>
      </c>
      <c r="BC220" s="1">
        <f>수강생명단!$C216</f>
        <v>32978</v>
      </c>
      <c r="BD220" s="1" t="str">
        <f>수강생명단!D216</f>
        <v>전선호</v>
      </c>
      <c r="BE220" s="1">
        <f>IFERROR(IF(VLOOKUP($BC220,'3주차'!$F$5:$I$406,3,FALSE)="","",VLOOKUP($F220,'3주차'!$F$5:$I$406,3,FALSE)),"")</f>
        <v>100</v>
      </c>
      <c r="BF220" s="1">
        <f>IFERROR(VLOOKUP($BC220,'3주차'!$F$5:$I$400,4,FALSE)," ")</f>
        <v>70</v>
      </c>
      <c r="BH220" s="1">
        <f>수강생명단!$C216</f>
        <v>32978</v>
      </c>
      <c r="BI220" s="1" t="str">
        <f>수강생명단!D216</f>
        <v>전선호</v>
      </c>
      <c r="BJ220" s="1">
        <f>IFERROR(IF(VLOOKUP($BH220,'3주차'!$K$5:$N$406,3,FALSE)="","",VLOOKUP($AJ220,'3주차'!$K$5:$XN$406,3,FALSE)),"")</f>
        <v>90</v>
      </c>
      <c r="BK220" s="1">
        <f>IFERROR(VLOOKUP($BH220,'3주차'!$K$5:$N$400,4,FALSE)," ")</f>
        <v>90</v>
      </c>
      <c r="BM220" s="1">
        <f>수강생명단!$C216</f>
        <v>32978</v>
      </c>
      <c r="BN220" s="1" t="str">
        <f>수강생명단!D216</f>
        <v>전선호</v>
      </c>
      <c r="BO220" s="1">
        <f>IFERROR(IF(VLOOKUP($BM220,'3주차'!$P$5:$S$406,3,FALSE)="","",VLOOKUP($BM220,'3주차'!$P$5:$S$406,3,FALSE)),"")</f>
        <v>80</v>
      </c>
      <c r="BP220" s="1">
        <f>IFERROR(VLOOKUP($BM220,'3주차'!$P$5:$S$400,4,FALSE)," ")</f>
        <v>60</v>
      </c>
      <c r="BR220" s="1">
        <f>수강생명단!$C216</f>
        <v>32978</v>
      </c>
      <c r="BS220" s="1">
        <f>수강생명단!C216</f>
        <v>32978</v>
      </c>
      <c r="BT220" s="1">
        <f>IFERROR(IF(VLOOKUP($BS220,'3주차'!$V$5:$X$406,3,FALSE)="","",VLOOKUP($BS220,'3주차'!$V$5:$X$406,3,FALSE)),"")</f>
        <v>87</v>
      </c>
      <c r="BW220" s="1">
        <f>수강생명단!$C216</f>
        <v>32978</v>
      </c>
      <c r="BX220" s="1" t="str">
        <f>수강생명단!D216</f>
        <v>전선호</v>
      </c>
      <c r="BY220" s="1">
        <f>IFERROR(IF(VLOOKUP($A220,'4주차'!$A$5:$D$406,3,FALSE)="","",VLOOKUP($A220,'4주차'!$A$5:$D$406,3,FALSE)),"")</f>
        <v>75</v>
      </c>
      <c r="BZ220" s="1">
        <f>IFERROR(VLOOKUP($Z220,'4주차'!$A$5:$D$400,4,FALSE)," ")</f>
        <v>60</v>
      </c>
      <c r="CB220" s="1">
        <f>수강생명단!$C216</f>
        <v>32978</v>
      </c>
      <c r="CC220" s="1" t="str">
        <f>수강생명단!D216</f>
        <v>전선호</v>
      </c>
      <c r="CD220" s="1">
        <f>IFERROR(IF(VLOOKUP($BC220,'4주차'!$F$5:$I$406,3,FALSE)="","",VLOOKUP($F220,'4주차'!$F$5:$I$406,3,FALSE)),"")</f>
        <v>85</v>
      </c>
      <c r="CE220" s="1">
        <f>IFERROR(VLOOKUP($BC220,'4주차'!$F$5:$I$400,4,FALSE)," ")</f>
        <v>90</v>
      </c>
      <c r="CG220" s="1">
        <f>수강생명단!$C216</f>
        <v>32978</v>
      </c>
      <c r="CH220" s="1" t="str">
        <f>수강생명단!D216</f>
        <v>전선호</v>
      </c>
      <c r="CI220" s="1">
        <f>IFERROR(IF(VLOOKUP($BH220,'4주차'!$K$5:$N$406,3,FALSE)="","",VLOOKUP($AJ220,'4주차'!$K$5:$WU$406,3,FALSE)),"")</f>
        <v>55</v>
      </c>
      <c r="CJ220" s="1">
        <f>IFERROR(VLOOKUP($BH220,'4주차'!$K$5:$N$400,4,FALSE)," ")</f>
        <v>90</v>
      </c>
      <c r="CL220" s="1">
        <f>수강생명단!$C216</f>
        <v>32978</v>
      </c>
      <c r="CM220" s="1" t="str">
        <f>수강생명단!D216</f>
        <v>전선호</v>
      </c>
      <c r="CN220" s="1">
        <f>IFERROR(IF(VLOOKUP($BM220,'4주차'!$P$5:$S$406,3,FALSE)="","",VLOOKUP($BM220,'4주차'!$P$5:$S$406,3,FALSE)),"")</f>
        <v>65</v>
      </c>
      <c r="CO220" s="1">
        <f>IFERROR(VLOOKUP($BM220,'4주차'!$P$5:$S$400,4,FALSE)," ")</f>
        <v>50</v>
      </c>
      <c r="CQ220" s="1">
        <f>수강생명단!$C216</f>
        <v>32978</v>
      </c>
      <c r="CR220" s="1">
        <f>수강생명단!C216</f>
        <v>32978</v>
      </c>
      <c r="CS220" s="1">
        <f>IFERROR(IF(VLOOKUP($BS220,'4주차'!$V$5:$X$406,3,FALSE)="","",VLOOKUP($BS220,'4주차'!$V$5:$X$406,3,FALSE)),"")</f>
        <v>88</v>
      </c>
    </row>
    <row r="221" spans="1:128" ht="21.95" customHeight="1" x14ac:dyDescent="0.15">
      <c r="A221" s="1">
        <f>수강생명단!$C217</f>
        <v>26935</v>
      </c>
      <c r="B221" s="1" t="str">
        <f>수강생명단!D217</f>
        <v>전재민</v>
      </c>
      <c r="C221" s="1" t="str">
        <f>IFERROR(IF(VLOOKUP($A221,'1주차'!$A$5:$D$393,3,FALSE)="","",VLOOKUP($A221,'1주차'!$A$5:$D$393,3,FALSE)),"")</f>
        <v>35(라)</v>
      </c>
      <c r="D221" s="1" t="str">
        <f>IFERROR(IF(VLOOKUP($Q221,'1주차'!$A$5:$D$393,4,FALSE)="","",VLOOKUP($B221,'1주차'!$Q$5:$S$393,3,FALSE)),"")</f>
        <v/>
      </c>
      <c r="F221" s="1">
        <f>수강생명단!C217</f>
        <v>26935</v>
      </c>
      <c r="G221" s="1" t="str">
        <f>수강생명단!D217</f>
        <v>전재민</v>
      </c>
      <c r="H221" s="1" t="str">
        <f>IFERROR(IF(VLOOKUP($F221,'1주차'!$F$5:$I$393,3,FALSE)="","",VLOOKUP($F221,'1주차'!$F$5:$I$393,3,FALSE)),"")</f>
        <v>25(라)</v>
      </c>
      <c r="I221" s="1" t="str">
        <f>IFERROR(IF(VLOOKUP($Q221,'1주차'!$F$5:$I$393,3,FALSE)="","",VLOOKUP($B221,'1주차'!$Q$5:$S$393,3,FALSE)),"")</f>
        <v/>
      </c>
      <c r="K221" s="1">
        <f>수강생명단!C217</f>
        <v>26935</v>
      </c>
      <c r="L221" s="1" t="str">
        <f>수강생명단!D217</f>
        <v>전재민</v>
      </c>
      <c r="M221" s="1">
        <f>IFERROR(IF(VLOOKUP($K221,'1주차'!$K$5:$N$393,3,FALSE)="","",VLOOKUP($K221,'1주차'!$K$5:$N$393,3,FALSE)),"")</f>
        <v>90</v>
      </c>
      <c r="N221" s="1" t="str">
        <f>IFERROR(IF(VLOOKUP($Q221,'1주차'!$N$5:$KQ$393,3,FALSE)="","",VLOOKUP($B221,'1주차'!$Q$5:$S$393,3,FALSE)),"")</f>
        <v/>
      </c>
      <c r="P221" s="1">
        <f>수강생명단!C217</f>
        <v>26935</v>
      </c>
      <c r="Q221" s="1" t="str">
        <f>수강생명단!D217</f>
        <v>전재민</v>
      </c>
      <c r="R221" s="1">
        <f>IFERROR(IF(VLOOKUP($P221,'1주차'!$P$5:$S$393,3,FALSE)="","",VLOOKUP($P221,'1주차'!$P$5:$S$393,3,FALSE)),"")</f>
        <v>90</v>
      </c>
      <c r="S221" s="1">
        <f>IFERROR(IF(VLOOKUP($P221,'1주차'!$P$5:$S$393,4,FALSE)="","",VLOOKUP($P221,'1주차'!$P$5:$S$393,4,FALSE)),"")</f>
        <v>90</v>
      </c>
      <c r="U221" s="1">
        <f>수강생명단!C217</f>
        <v>26935</v>
      </c>
      <c r="V221" s="1" t="str">
        <f>수강생명단!D217</f>
        <v>전재민</v>
      </c>
      <c r="Z221" s="1">
        <f>수강생명단!$C217</f>
        <v>26935</v>
      </c>
      <c r="AA221" s="1" t="str">
        <f>수강생명단!D217</f>
        <v>전재민</v>
      </c>
      <c r="AB221" s="1">
        <f>IFERROR(IF(VLOOKUP($A221,'2주차'!$A$5:$D$406,3,FALSE)="","",VLOOKUP($A221,'2주차'!$A$5:$D$406,3,FALSE)),"")</f>
        <v>100</v>
      </c>
      <c r="AC221" s="1">
        <f>IFERROR(VLOOKUP($Z221,'2주차'!$A$5:$D$400,4,FALSE)," ")</f>
        <v>100</v>
      </c>
      <c r="AE221" s="1">
        <f>수강생명단!$C217</f>
        <v>26935</v>
      </c>
      <c r="AF221" s="1" t="str">
        <f>수강생명단!D217</f>
        <v>전재민</v>
      </c>
      <c r="AG221" s="1">
        <f>IFERROR(IF(VLOOKUP($AE221,'2주차'!$F$5:$I$406,3,FALSE)="","",VLOOKUP($F221,'2주차'!$F$5:$I$406,3,FALSE)),"")</f>
        <v>95</v>
      </c>
      <c r="AH221" s="1">
        <f>IFERROR(VLOOKUP($AE221,'2주차'!$F$5:$I$400,4,FALSE)," ")</f>
        <v>80</v>
      </c>
      <c r="AJ221" s="1">
        <f>수강생명단!$C217</f>
        <v>26935</v>
      </c>
      <c r="AK221" s="1" t="str">
        <f>수강생명단!D217</f>
        <v>전재민</v>
      </c>
      <c r="AL221" s="1">
        <f>IFERROR(IF(VLOOKUP($AJ221,'2주차'!$U$5:$X$406,3,FALSE)="","",VLOOKUP($F221,'2주차'!$U$5:$X$406,3,FALSE)),"")</f>
        <v>85</v>
      </c>
      <c r="AM221" s="1">
        <f>IFERROR(VLOOKUP($AJ221,'2주차'!$U$5:$X$400,4,FALSE)," ")</f>
        <v>100</v>
      </c>
      <c r="AO221" s="1">
        <f>수강생명단!$C217</f>
        <v>26935</v>
      </c>
      <c r="AP221" s="1" t="str">
        <f>수강생명단!D217</f>
        <v>전재민</v>
      </c>
      <c r="AQ221" s="1">
        <f>IFERROR(IF(VLOOKUP($AO221,'2주차'!$Z$5:$AC$406,3,FALSE)="","",VLOOKUP($AO221,'2주차'!$Z$5:$AC$406,3,FALSE)),"")</f>
        <v>80</v>
      </c>
      <c r="AR221" s="1">
        <f>IFERROR(VLOOKUP($AO221,'2주차'!$Z$5:$AC$400,4,FALSE)," ")</f>
        <v>90</v>
      </c>
      <c r="AT221" s="1">
        <f>수강생명단!$C217</f>
        <v>26935</v>
      </c>
      <c r="AU221" s="1">
        <f>수강생명단!C217</f>
        <v>26935</v>
      </c>
      <c r="AV221" s="1">
        <f>IFERROR(IF(VLOOKUP($AU221,'2주차'!$AF$5:$AI$406,3,FALSE)="","",VLOOKUP($AU221,'2주차'!$AF$5:$AI$406,3,FALSE)),"")</f>
        <v>92</v>
      </c>
      <c r="AX221" s="1">
        <f>수강생명단!$C217</f>
        <v>26935</v>
      </c>
      <c r="AY221" s="1" t="str">
        <f>수강생명단!D217</f>
        <v>전재민</v>
      </c>
      <c r="AZ221" s="1">
        <f>IFERROR(IF(VLOOKUP($A221,'3주차'!$A$5:$D$406,3,FALSE)="","",VLOOKUP($A221,'3주차'!$A$5:$D$406,3,FALSE)),"")</f>
        <v>85</v>
      </c>
      <c r="BA221" s="1">
        <f>IFERROR(VLOOKUP($Z221,'3주차'!$A$5:$D$400,4,FALSE)," ")</f>
        <v>100</v>
      </c>
      <c r="BC221" s="1">
        <f>수강생명단!$C217</f>
        <v>26935</v>
      </c>
      <c r="BD221" s="1" t="str">
        <f>수강생명단!D217</f>
        <v>전재민</v>
      </c>
      <c r="BE221" s="1">
        <f>IFERROR(IF(VLOOKUP($BC221,'3주차'!$F$5:$I$406,3,FALSE)="","",VLOOKUP($F221,'3주차'!$F$5:$I$406,3,FALSE)),"")</f>
        <v>90</v>
      </c>
      <c r="BF221" s="1">
        <f>IFERROR(VLOOKUP($BC221,'3주차'!$F$5:$I$400,4,FALSE)," ")</f>
        <v>100</v>
      </c>
      <c r="BH221" s="1">
        <f>수강생명단!$C217</f>
        <v>26935</v>
      </c>
      <c r="BI221" s="1" t="str">
        <f>수강생명단!D217</f>
        <v>전재민</v>
      </c>
      <c r="BJ221" s="1">
        <f>IFERROR(IF(VLOOKUP($BH221,'3주차'!$K$5:$N$406,3,FALSE)="","",VLOOKUP($AJ221,'3주차'!$K$5:$XN$406,3,FALSE)),"")</f>
        <v>95</v>
      </c>
      <c r="BK221" s="1">
        <f>IFERROR(VLOOKUP($BH221,'3주차'!$K$5:$N$400,4,FALSE)," ")</f>
        <v>80</v>
      </c>
      <c r="BM221" s="1">
        <f>수강생명단!$C217</f>
        <v>26935</v>
      </c>
      <c r="BN221" s="1" t="str">
        <f>수강생명단!D217</f>
        <v>전재민</v>
      </c>
      <c r="BO221" s="1">
        <f>IFERROR(IF(VLOOKUP($BM221,'3주차'!$P$5:$S$406,3,FALSE)="","",VLOOKUP($BM221,'3주차'!$P$5:$S$406,3,FALSE)),"")</f>
        <v>85</v>
      </c>
      <c r="BP221" s="1">
        <f>IFERROR(VLOOKUP($BM221,'3주차'!$P$5:$S$400,4,FALSE)," ")</f>
        <v>100</v>
      </c>
      <c r="BR221" s="1">
        <f>수강생명단!$C217</f>
        <v>26935</v>
      </c>
      <c r="BS221" s="1">
        <f>수강생명단!C217</f>
        <v>26935</v>
      </c>
      <c r="BT221" s="1" t="str">
        <f>IFERROR(IF(VLOOKUP($BS221,'3주차'!$V$5:$X$406,3,FALSE)="","",VLOOKUP($BS221,'3주차'!$V$5:$X$406,3,FALSE)),"")</f>
        <v>52(라)</v>
      </c>
      <c r="BW221" s="1">
        <f>수강생명단!$C217</f>
        <v>26935</v>
      </c>
      <c r="BX221" s="1" t="str">
        <f>수강생명단!D217</f>
        <v>전재민</v>
      </c>
      <c r="BY221" s="1" t="str">
        <f>IFERROR(IF(VLOOKUP($A221,'4주차'!$A$5:$D$406,3,FALSE)="","",VLOOKUP($A221,'4주차'!$A$5:$D$406,3,FALSE)),"")</f>
        <v>30(라)</v>
      </c>
      <c r="BZ221" s="1" t="str">
        <f>IFERROR(VLOOKUP($Z221,'4주차'!$A$5:$D$400,4,FALSE)," ")</f>
        <v>라이브</v>
      </c>
      <c r="CB221" s="1">
        <f>수강생명단!$C217</f>
        <v>26935</v>
      </c>
      <c r="CC221" s="1" t="str">
        <f>수강생명단!D217</f>
        <v>전재민</v>
      </c>
      <c r="CD221" s="1">
        <f>IFERROR(IF(VLOOKUP($BC221,'4주차'!$F$5:$I$406,3,FALSE)="","",VLOOKUP($F221,'4주차'!$F$5:$I$406,3,FALSE)),"")</f>
        <v>85</v>
      </c>
      <c r="CE221" s="1">
        <f>IFERROR(VLOOKUP($BC221,'4주차'!$F$5:$I$400,4,FALSE)," ")</f>
        <v>70</v>
      </c>
      <c r="CG221" s="1">
        <f>수강생명단!$C217</f>
        <v>26935</v>
      </c>
      <c r="CH221" s="1" t="str">
        <f>수강생명단!D217</f>
        <v>전재민</v>
      </c>
      <c r="CI221" s="1">
        <f>IFERROR(IF(VLOOKUP($BH221,'4주차'!$K$5:$N$406,3,FALSE)="","",VLOOKUP($AJ221,'4주차'!$K$5:$WU$406,3,FALSE)),"")</f>
        <v>95</v>
      </c>
      <c r="CJ221" s="1">
        <f>IFERROR(VLOOKUP($BH221,'4주차'!$K$5:$N$400,4,FALSE)," ")</f>
        <v>80</v>
      </c>
      <c r="CL221" s="1">
        <f>수강생명단!$C217</f>
        <v>26935</v>
      </c>
      <c r="CM221" s="1" t="str">
        <f>수강생명단!D217</f>
        <v>전재민</v>
      </c>
      <c r="CN221" s="1">
        <f>IFERROR(IF(VLOOKUP($BM221,'4주차'!$P$5:$S$406,3,FALSE)="","",VLOOKUP($BM221,'4주차'!$P$5:$S$406,3,FALSE)),"")</f>
        <v>75</v>
      </c>
      <c r="CO221" s="1">
        <f>IFERROR(VLOOKUP($BM221,'4주차'!$P$5:$S$400,4,FALSE)," ")</f>
        <v>90</v>
      </c>
      <c r="CQ221" s="1">
        <f>수강생명단!$C217</f>
        <v>26935</v>
      </c>
      <c r="CR221" s="1">
        <f>수강생명단!C217</f>
        <v>26935</v>
      </c>
      <c r="CS221" s="1" t="str">
        <f>IFERROR(IF(VLOOKUP($BS221,'4주차'!$V$5:$X$406,3,FALSE)="","",VLOOKUP($BS221,'4주차'!$V$5:$X$406,3,FALSE)),"")</f>
        <v>44(라)</v>
      </c>
    </row>
    <row r="222" spans="1:128" ht="21.95" customHeight="1" x14ac:dyDescent="0.15">
      <c r="A222" s="1">
        <f>수강생명단!$C218</f>
        <v>21809</v>
      </c>
      <c r="B222" s="1" t="str">
        <f>수강생명단!D218</f>
        <v>전한나</v>
      </c>
      <c r="C222" s="1" t="str">
        <f>IFERROR(IF(VLOOKUP($A222,'1주차'!$A$5:$D$393,3,FALSE)="","",VLOOKUP($A222,'1주차'!$A$5:$D$393,3,FALSE)),"")</f>
        <v>25(라)</v>
      </c>
      <c r="D222" s="1" t="str">
        <f>IFERROR(IF(VLOOKUP($Q222,'1주차'!$A$5:$D$393,4,FALSE)="","",VLOOKUP($B222,'1주차'!$Q$5:$S$393,3,FALSE)),"")</f>
        <v/>
      </c>
      <c r="F222" s="1">
        <f>수강생명단!C218</f>
        <v>21809</v>
      </c>
      <c r="G222" s="1" t="str">
        <f>수강생명단!D218</f>
        <v>전한나</v>
      </c>
      <c r="H222" s="1" t="str">
        <f>IFERROR(IF(VLOOKUP($F222,'1주차'!$F$5:$I$393,3,FALSE)="","",VLOOKUP($F222,'1주차'!$F$5:$I$393,3,FALSE)),"")</f>
        <v>35(라)</v>
      </c>
      <c r="I222" s="1" t="str">
        <f>IFERROR(IF(VLOOKUP($Q222,'1주차'!$F$5:$I$393,3,FALSE)="","",VLOOKUP($B222,'1주차'!$Q$5:$S$393,3,FALSE)),"")</f>
        <v/>
      </c>
      <c r="K222" s="1">
        <f>수강생명단!C218</f>
        <v>21809</v>
      </c>
      <c r="L222" s="1" t="str">
        <f>수강생명단!D218</f>
        <v>전한나</v>
      </c>
      <c r="M222" s="1" t="str">
        <f>IFERROR(IF(VLOOKUP($K222,'1주차'!$K$5:$N$393,3,FALSE)="","",VLOOKUP($K222,'1주차'!$K$5:$N$393,3,FALSE)),"")</f>
        <v>30(라)</v>
      </c>
      <c r="N222" s="1" t="str">
        <f>IFERROR(IF(VLOOKUP($Q222,'1주차'!$N$5:$KQ$393,3,FALSE)="","",VLOOKUP($B222,'1주차'!$Q$5:$S$393,3,FALSE)),"")</f>
        <v/>
      </c>
      <c r="P222" s="1">
        <f>수강생명단!C218</f>
        <v>21809</v>
      </c>
      <c r="Q222" s="1" t="str">
        <f>수강생명단!D218</f>
        <v>전한나</v>
      </c>
      <c r="R222" s="1" t="str">
        <f>IFERROR(IF(VLOOKUP($P222,'1주차'!$P$5:$S$393,3,FALSE)="","",VLOOKUP($P222,'1주차'!$P$5:$S$393,3,FALSE)),"")</f>
        <v>30(라)</v>
      </c>
      <c r="S222" s="1" t="str">
        <f>IFERROR(IF(VLOOKUP($P222,'1주차'!$P$5:$S$393,4,FALSE)="","",VLOOKUP($P222,'1주차'!$P$5:$S$393,4,FALSE)),"")</f>
        <v>라이브</v>
      </c>
      <c r="U222" s="1">
        <f>수강생명단!C218</f>
        <v>21809</v>
      </c>
      <c r="V222" s="1" t="str">
        <f>수강생명단!D218</f>
        <v>전한나</v>
      </c>
      <c r="Z222" s="1">
        <f>수강생명단!$C218</f>
        <v>21809</v>
      </c>
      <c r="AA222" s="1" t="str">
        <f>수강생명단!D218</f>
        <v>전한나</v>
      </c>
      <c r="AB222" s="1" t="str">
        <f>IFERROR(IF(VLOOKUP($A222,'2주차'!$A$5:$D$406,3,FALSE)="","",VLOOKUP($A222,'2주차'!$A$5:$D$406,3,FALSE)),"")</f>
        <v>30(라)</v>
      </c>
      <c r="AC222" s="1" t="str">
        <f>IFERROR(VLOOKUP($Z222,'2주차'!$A$5:$D$400,4,FALSE)," ")</f>
        <v>라이브</v>
      </c>
      <c r="AE222" s="1">
        <f>수강생명단!$C218</f>
        <v>21809</v>
      </c>
      <c r="AF222" s="1" t="str">
        <f>수강생명단!D218</f>
        <v>전한나</v>
      </c>
      <c r="AG222" s="1" t="str">
        <f>IFERROR(IF(VLOOKUP($AE222,'2주차'!$F$5:$I$406,3,FALSE)="","",VLOOKUP($F222,'2주차'!$F$5:$I$406,3,FALSE)),"")</f>
        <v>85(라)</v>
      </c>
      <c r="AH222" s="1" t="str">
        <f>IFERROR(VLOOKUP($AE222,'2주차'!$F$5:$I$400,4,FALSE)," ")</f>
        <v>라이브</v>
      </c>
      <c r="AJ222" s="1">
        <f>수강생명단!$C218</f>
        <v>21809</v>
      </c>
      <c r="AK222" s="1" t="str">
        <f>수강생명단!D218</f>
        <v>전한나</v>
      </c>
      <c r="AL222" s="1" t="str">
        <f>IFERROR(IF(VLOOKUP($AJ222,'2주차'!$U$5:$X$406,3,FALSE)="","",VLOOKUP($F222,'2주차'!$U$5:$X$406,3,FALSE)),"")</f>
        <v>25(라)</v>
      </c>
      <c r="AM222" s="1" t="str">
        <f>IFERROR(VLOOKUP($AJ222,'2주차'!$U$5:$X$400,4,FALSE)," ")</f>
        <v>라이브</v>
      </c>
      <c r="AO222" s="1">
        <f>수강생명단!$C218</f>
        <v>21809</v>
      </c>
      <c r="AP222" s="1" t="str">
        <f>수강생명단!D218</f>
        <v>전한나</v>
      </c>
      <c r="AQ222" s="1" t="str">
        <f>IFERROR(IF(VLOOKUP($AO222,'2주차'!$Z$5:$AC$406,3,FALSE)="","",VLOOKUP($AO222,'2주차'!$Z$5:$AC$406,3,FALSE)),"")</f>
        <v/>
      </c>
      <c r="AR222" s="1" t="str">
        <f>IFERROR(VLOOKUP($AO222,'2주차'!$Z$5:$AC$400,4,FALSE)," ")</f>
        <v xml:space="preserve"> </v>
      </c>
      <c r="AT222" s="1">
        <f>수강생명단!$C218</f>
        <v>21809</v>
      </c>
      <c r="AU222" s="1">
        <f>수강생명단!C218</f>
        <v>21809</v>
      </c>
      <c r="AV222" s="1" t="str">
        <f>IFERROR(IF(VLOOKUP($AU222,'2주차'!$AF$5:$AI$406,3,FALSE)="","",VLOOKUP($AU222,'2주차'!$AF$5:$AI$406,3,FALSE)),"")</f>
        <v>86(라)</v>
      </c>
      <c r="AX222" s="1">
        <f>수강생명단!$C218</f>
        <v>21809</v>
      </c>
      <c r="AY222" s="1" t="str">
        <f>수강생명단!D218</f>
        <v>전한나</v>
      </c>
      <c r="AZ222" s="1" t="str">
        <f>IFERROR(IF(VLOOKUP($A222,'3주차'!$A$5:$D$406,3,FALSE)="","",VLOOKUP($A222,'3주차'!$A$5:$D$406,3,FALSE)),"")</f>
        <v>90(라)</v>
      </c>
      <c r="BA222" s="1" t="str">
        <f>IFERROR(VLOOKUP($Z222,'3주차'!$A$5:$D$400,4,FALSE)," ")</f>
        <v>라이브</v>
      </c>
      <c r="BC222" s="1">
        <f>수강생명단!$C218</f>
        <v>21809</v>
      </c>
      <c r="BD222" s="1" t="str">
        <f>수강생명단!D218</f>
        <v>전한나</v>
      </c>
      <c r="BE222" s="1" t="str">
        <f>IFERROR(IF(VLOOKUP($BC222,'3주차'!$F$5:$I$406,3,FALSE)="","",VLOOKUP($F222,'3주차'!$F$5:$I$406,3,FALSE)),"")</f>
        <v>70(라)</v>
      </c>
      <c r="BF222" s="1" t="str">
        <f>IFERROR(VLOOKUP($BC222,'3주차'!$F$5:$I$400,4,FALSE)," ")</f>
        <v>라이브</v>
      </c>
      <c r="BH222" s="1">
        <f>수강생명단!$C218</f>
        <v>21809</v>
      </c>
      <c r="BI222" s="1" t="str">
        <f>수강생명단!D218</f>
        <v>전한나</v>
      </c>
      <c r="BJ222" s="1" t="str">
        <f>IFERROR(IF(VLOOKUP($BH222,'3주차'!$K$5:$N$406,3,FALSE)="","",VLOOKUP($AJ222,'3주차'!$K$5:$XN$406,3,FALSE)),"")</f>
        <v>25(라)</v>
      </c>
      <c r="BK222" s="1" t="str">
        <f>IFERROR(VLOOKUP($BH222,'3주차'!$K$5:$N$400,4,FALSE)," ")</f>
        <v>라이브</v>
      </c>
      <c r="BM222" s="1">
        <f>수강생명단!$C218</f>
        <v>21809</v>
      </c>
      <c r="BN222" s="1" t="str">
        <f>수강생명단!D218</f>
        <v>전한나</v>
      </c>
      <c r="BO222" s="1" t="str">
        <f>IFERROR(IF(VLOOKUP($BM222,'3주차'!$P$5:$S$406,3,FALSE)="","",VLOOKUP($BM222,'3주차'!$P$5:$S$406,3,FALSE)),"")</f>
        <v>20(라)</v>
      </c>
      <c r="BP222" s="1" t="str">
        <f>IFERROR(VLOOKUP($BM222,'3주차'!$P$5:$S$400,4,FALSE)," ")</f>
        <v>라이브</v>
      </c>
      <c r="BR222" s="1">
        <f>수강생명단!$C218</f>
        <v>21809</v>
      </c>
      <c r="BS222" s="1">
        <f>수강생명단!C218</f>
        <v>21809</v>
      </c>
      <c r="BT222" s="1" t="str">
        <f>IFERROR(IF(VLOOKUP($BS222,'3주차'!$V$5:$X$406,3,FALSE)="","",VLOOKUP($BS222,'3주차'!$V$5:$X$406,3,FALSE)),"")</f>
        <v>78(라)</v>
      </c>
      <c r="BW222" s="1">
        <f>수강생명단!$C218</f>
        <v>21809</v>
      </c>
      <c r="BX222" s="1" t="str">
        <f>수강생명단!D218</f>
        <v>전한나</v>
      </c>
      <c r="BY222" s="1" t="str">
        <f>IFERROR(IF(VLOOKUP($A222,'4주차'!$A$5:$D$406,3,FALSE)="","",VLOOKUP($A222,'4주차'!$A$5:$D$406,3,FALSE)),"")</f>
        <v/>
      </c>
      <c r="BZ222" s="1" t="str">
        <f>IFERROR(VLOOKUP($Z222,'4주차'!$A$5:$D$400,4,FALSE)," ")</f>
        <v xml:space="preserve"> </v>
      </c>
      <c r="CB222" s="1">
        <f>수강생명단!$C218</f>
        <v>21809</v>
      </c>
      <c r="CC222" s="1" t="str">
        <f>수강생명단!D218</f>
        <v>전한나</v>
      </c>
      <c r="CD222" s="1" t="str">
        <f>IFERROR(IF(VLOOKUP($BC222,'4주차'!$F$5:$I$406,3,FALSE)="","",VLOOKUP($F222,'4주차'!$F$5:$I$406,3,FALSE)),"")</f>
        <v/>
      </c>
      <c r="CE222" s="1" t="str">
        <f>IFERROR(VLOOKUP($BC222,'4주차'!$F$5:$I$400,4,FALSE)," ")</f>
        <v xml:space="preserve"> </v>
      </c>
      <c r="CG222" s="1">
        <f>수강생명단!$C218</f>
        <v>21809</v>
      </c>
      <c r="CH222" s="1" t="str">
        <f>수강생명단!D218</f>
        <v>전한나</v>
      </c>
      <c r="CI222" s="1" t="str">
        <f>IFERROR(IF(VLOOKUP($BH222,'4주차'!$K$5:$N$406,3,FALSE)="","",VLOOKUP($AJ222,'4주차'!$K$5:$WU$406,3,FALSE)),"")</f>
        <v>35(라)</v>
      </c>
      <c r="CJ222" s="1" t="str">
        <f>IFERROR(VLOOKUP($BH222,'4주차'!$K$5:$N$400,4,FALSE)," ")</f>
        <v>라이브</v>
      </c>
      <c r="CL222" s="1">
        <f>수강생명단!$C218</f>
        <v>21809</v>
      </c>
      <c r="CM222" s="1" t="str">
        <f>수강생명단!D218</f>
        <v>전한나</v>
      </c>
      <c r="CN222" s="1" t="str">
        <f>IFERROR(IF(VLOOKUP($BM222,'4주차'!$P$5:$S$406,3,FALSE)="","",VLOOKUP($BM222,'4주차'!$P$5:$S$406,3,FALSE)),"")</f>
        <v>35(라)</v>
      </c>
      <c r="CO222" s="1" t="str">
        <f>IFERROR(VLOOKUP($BM222,'4주차'!$P$5:$S$400,4,FALSE)," ")</f>
        <v>라이브</v>
      </c>
      <c r="CQ222" s="1">
        <f>수강생명단!$C218</f>
        <v>21809</v>
      </c>
      <c r="CR222" s="1">
        <f>수강생명단!C218</f>
        <v>21809</v>
      </c>
      <c r="CS222" s="1" t="str">
        <f>IFERROR(IF(VLOOKUP($BS222,'4주차'!$V$5:$X$406,3,FALSE)="","",VLOOKUP($BS222,'4주차'!$V$5:$X$406,3,FALSE)),"")</f>
        <v>62(라)</v>
      </c>
    </row>
    <row r="223" spans="1:128" ht="21.95" customHeight="1" x14ac:dyDescent="0.15">
      <c r="A223" s="1">
        <f>수강생명단!$C219</f>
        <v>41372</v>
      </c>
      <c r="B223" s="1" t="str">
        <f>수강생명단!D219</f>
        <v>전해람</v>
      </c>
      <c r="C223" s="1">
        <f>IFERROR(IF(VLOOKUP($A223,'1주차'!$A$5:$D$393,3,FALSE)="","",VLOOKUP($A223,'1주차'!$A$5:$D$393,3,FALSE)),"")</f>
        <v>55</v>
      </c>
      <c r="D223" s="1" t="str">
        <f>IFERROR(IF(VLOOKUP($Q223,'1주차'!$A$5:$D$393,4,FALSE)="","",VLOOKUP($B223,'1주차'!$Q$5:$S$393,3,FALSE)),"")</f>
        <v/>
      </c>
      <c r="F223" s="1">
        <f>수강생명단!C219</f>
        <v>41372</v>
      </c>
      <c r="G223" s="1" t="str">
        <f>수강생명단!D219</f>
        <v>전해람</v>
      </c>
      <c r="H223" s="1">
        <f>IFERROR(IF(VLOOKUP($F223,'1주차'!$F$5:$I$393,3,FALSE)="","",VLOOKUP($F223,'1주차'!$F$5:$I$393,3,FALSE)),"")</f>
        <v>70</v>
      </c>
      <c r="I223" s="1" t="str">
        <f>IFERROR(IF(VLOOKUP($Q223,'1주차'!$F$5:$I$393,3,FALSE)="","",VLOOKUP($B223,'1주차'!$Q$5:$S$393,3,FALSE)),"")</f>
        <v/>
      </c>
      <c r="K223" s="1">
        <f>수강생명단!C219</f>
        <v>41372</v>
      </c>
      <c r="L223" s="1" t="str">
        <f>수강생명단!D219</f>
        <v>전해람</v>
      </c>
      <c r="M223" s="1">
        <f>IFERROR(IF(VLOOKUP($K223,'1주차'!$K$5:$N$393,3,FALSE)="","",VLOOKUP($K223,'1주차'!$K$5:$N$393,3,FALSE)),"")</f>
        <v>60</v>
      </c>
      <c r="N223" s="1" t="str">
        <f>IFERROR(IF(VLOOKUP($Q223,'1주차'!$N$5:$KQ$393,3,FALSE)="","",VLOOKUP($B223,'1주차'!$Q$5:$S$393,3,FALSE)),"")</f>
        <v/>
      </c>
      <c r="P223" s="1">
        <f>수강생명단!C219</f>
        <v>41372</v>
      </c>
      <c r="Q223" s="1" t="str">
        <f>수강생명단!D219</f>
        <v>전해람</v>
      </c>
      <c r="R223" s="1">
        <f>IFERROR(IF(VLOOKUP($P223,'1주차'!$P$5:$S$393,3,FALSE)="","",VLOOKUP($P223,'1주차'!$P$5:$S$393,3,FALSE)),"")</f>
        <v>50</v>
      </c>
      <c r="S223" s="1">
        <f>IFERROR(IF(VLOOKUP($P223,'1주차'!$P$5:$S$393,4,FALSE)="","",VLOOKUP($P223,'1주차'!$P$5:$S$393,4,FALSE)),"")</f>
        <v>80</v>
      </c>
      <c r="U223" s="1">
        <f>수강생명단!C219</f>
        <v>41372</v>
      </c>
      <c r="V223" s="1" t="str">
        <f>수강생명단!D219</f>
        <v>전해람</v>
      </c>
      <c r="Z223" s="1">
        <f>수강생명단!$C219</f>
        <v>41372</v>
      </c>
      <c r="AA223" s="1" t="str">
        <f>수강생명단!D219</f>
        <v>전해람</v>
      </c>
      <c r="AB223" s="1">
        <f>IFERROR(IF(VLOOKUP($A223,'2주차'!$A$5:$D$406,3,FALSE)="","",VLOOKUP($A223,'2주차'!$A$5:$D$406,3,FALSE)),"")</f>
        <v>35</v>
      </c>
      <c r="AC223" s="1">
        <f>IFERROR(VLOOKUP($Z223,'2주차'!$A$5:$D$400,4,FALSE)," ")</f>
        <v>80</v>
      </c>
      <c r="AE223" s="1">
        <f>수강생명단!$C219</f>
        <v>41372</v>
      </c>
      <c r="AF223" s="1" t="str">
        <f>수강생명단!D219</f>
        <v>전해람</v>
      </c>
      <c r="AG223" s="1">
        <f>IFERROR(IF(VLOOKUP($AE223,'2주차'!$F$5:$I$406,3,FALSE)="","",VLOOKUP($F223,'2주차'!$F$5:$I$406,3,FALSE)),"")</f>
        <v>55</v>
      </c>
      <c r="AH223" s="1">
        <f>IFERROR(VLOOKUP($AE223,'2주차'!$F$5:$I$400,4,FALSE)," ")</f>
        <v>80</v>
      </c>
      <c r="AJ223" s="1">
        <f>수강생명단!$C219</f>
        <v>41372</v>
      </c>
      <c r="AK223" s="1" t="str">
        <f>수강생명단!D219</f>
        <v>전해람</v>
      </c>
      <c r="AL223" s="1">
        <f>IFERROR(IF(VLOOKUP($AJ223,'2주차'!$U$5:$X$406,3,FALSE)="","",VLOOKUP($F223,'2주차'!$U$5:$X$406,3,FALSE)),"")</f>
        <v>50</v>
      </c>
      <c r="AM223" s="1">
        <f>IFERROR(VLOOKUP($AJ223,'2주차'!$U$5:$X$400,4,FALSE)," ")</f>
        <v>50</v>
      </c>
      <c r="AO223" s="1">
        <f>수강생명단!$C219</f>
        <v>41372</v>
      </c>
      <c r="AP223" s="1" t="str">
        <f>수강생명단!D219</f>
        <v>전해람</v>
      </c>
      <c r="AQ223" s="1">
        <f>IFERROR(IF(VLOOKUP($AO223,'2주차'!$Z$5:$AC$406,3,FALSE)="","",VLOOKUP($AO223,'2주차'!$Z$5:$AC$406,3,FALSE)),"")</f>
        <v>45</v>
      </c>
      <c r="AR223" s="1">
        <f>IFERROR(VLOOKUP($AO223,'2주차'!$Z$5:$AC$400,4,FALSE)," ")</f>
        <v>50</v>
      </c>
      <c r="AT223" s="1">
        <f>수강생명단!$C219</f>
        <v>41372</v>
      </c>
      <c r="AU223" s="1">
        <f>수강생명단!C219</f>
        <v>41372</v>
      </c>
      <c r="AV223" s="1">
        <f>IFERROR(IF(VLOOKUP($AU223,'2주차'!$AF$5:$AI$406,3,FALSE)="","",VLOOKUP($AU223,'2주차'!$AF$5:$AI$406,3,FALSE)),"")</f>
        <v>79</v>
      </c>
      <c r="AX223" s="1">
        <f>수강생명단!$C219</f>
        <v>41372</v>
      </c>
      <c r="AY223" s="1" t="str">
        <f>수강생명단!D219</f>
        <v>전해람</v>
      </c>
      <c r="AZ223" s="1">
        <f>IFERROR(IF(VLOOKUP($A223,'3주차'!$A$5:$D$406,3,FALSE)="","",VLOOKUP($A223,'3주차'!$A$5:$D$406,3,FALSE)),"")</f>
        <v>70</v>
      </c>
      <c r="BA223" s="1">
        <f>IFERROR(VLOOKUP($Z223,'3주차'!$A$5:$D$400,4,FALSE)," ")</f>
        <v>80</v>
      </c>
      <c r="BC223" s="1">
        <f>수강생명단!$C219</f>
        <v>41372</v>
      </c>
      <c r="BD223" s="1" t="str">
        <f>수강생명단!D219</f>
        <v>전해람</v>
      </c>
      <c r="BE223" s="1">
        <f>IFERROR(IF(VLOOKUP($BC223,'3주차'!$F$5:$I$406,3,FALSE)="","",VLOOKUP($F223,'3주차'!$F$5:$I$406,3,FALSE)),"")</f>
        <v>50</v>
      </c>
      <c r="BF223" s="1">
        <f>IFERROR(VLOOKUP($BC223,'3주차'!$F$5:$I$400,4,FALSE)," ")</f>
        <v>60</v>
      </c>
      <c r="BH223" s="1">
        <f>수강생명단!$C219</f>
        <v>41372</v>
      </c>
      <c r="BI223" s="1" t="str">
        <f>수강생명단!D219</f>
        <v>전해람</v>
      </c>
      <c r="BJ223" s="1">
        <f>IFERROR(IF(VLOOKUP($BH223,'3주차'!$K$5:$N$406,3,FALSE)="","",VLOOKUP($AJ223,'3주차'!$K$5:$XN$406,3,FALSE)),"")</f>
        <v>30</v>
      </c>
      <c r="BK223" s="1">
        <f>IFERROR(VLOOKUP($BH223,'3주차'!$K$5:$N$400,4,FALSE)," ")</f>
        <v>80</v>
      </c>
      <c r="BM223" s="1">
        <f>수강생명단!$C219</f>
        <v>41372</v>
      </c>
      <c r="BN223" s="1" t="str">
        <f>수강생명단!D219</f>
        <v>전해람</v>
      </c>
      <c r="BO223" s="1">
        <f>IFERROR(IF(VLOOKUP($BM223,'3주차'!$P$5:$S$406,3,FALSE)="","",VLOOKUP($BM223,'3주차'!$P$5:$S$406,3,FALSE)),"")</f>
        <v>55</v>
      </c>
      <c r="BP223" s="1">
        <f>IFERROR(VLOOKUP($BM223,'3주차'!$P$5:$S$400,4,FALSE)," ")</f>
        <v>60</v>
      </c>
      <c r="BR223" s="1">
        <f>수강생명단!$C219</f>
        <v>41372</v>
      </c>
      <c r="BS223" s="1">
        <f>수강생명단!C219</f>
        <v>41372</v>
      </c>
      <c r="BT223" s="1">
        <f>IFERROR(IF(VLOOKUP($BS223,'3주차'!$V$5:$X$406,3,FALSE)="","",VLOOKUP($BS223,'3주차'!$V$5:$X$406,3,FALSE)),"")</f>
        <v>71</v>
      </c>
      <c r="BW223" s="1">
        <f>수강생명단!$C219</f>
        <v>41372</v>
      </c>
      <c r="BX223" s="1" t="str">
        <f>수강생명단!D219</f>
        <v>전해람</v>
      </c>
      <c r="BY223" s="1">
        <f>IFERROR(IF(VLOOKUP($A223,'4주차'!$A$5:$D$406,3,FALSE)="","",VLOOKUP($A223,'4주차'!$A$5:$D$406,3,FALSE)),"")</f>
        <v>55</v>
      </c>
      <c r="BZ223" s="1">
        <f>IFERROR(VLOOKUP($Z223,'4주차'!$A$5:$D$400,4,FALSE)," ")</f>
        <v>40</v>
      </c>
      <c r="CB223" s="1">
        <f>수강생명단!$C219</f>
        <v>41372</v>
      </c>
      <c r="CC223" s="1" t="str">
        <f>수강생명단!D219</f>
        <v>전해람</v>
      </c>
      <c r="CD223" s="1">
        <f>IFERROR(IF(VLOOKUP($BC223,'4주차'!$F$5:$I$406,3,FALSE)="","",VLOOKUP($F223,'4주차'!$F$5:$I$406,3,FALSE)),"")</f>
        <v>60</v>
      </c>
      <c r="CE223" s="1">
        <f>IFERROR(VLOOKUP($BC223,'4주차'!$F$5:$I$400,4,FALSE)," ")</f>
        <v>40</v>
      </c>
      <c r="CG223" s="1">
        <f>수강생명단!$C219</f>
        <v>41372</v>
      </c>
      <c r="CH223" s="1" t="str">
        <f>수강생명단!D219</f>
        <v>전해람</v>
      </c>
      <c r="CI223" s="1">
        <f>IFERROR(IF(VLOOKUP($BH223,'4주차'!$K$5:$N$406,3,FALSE)="","",VLOOKUP($AJ223,'4주차'!$K$5:$WU$406,3,FALSE)),"")</f>
        <v>25</v>
      </c>
      <c r="CJ223" s="1">
        <f>IFERROR(VLOOKUP($BH223,'4주차'!$K$5:$N$400,4,FALSE)," ")</f>
        <v>60</v>
      </c>
      <c r="CL223" s="1">
        <f>수강생명단!$C219</f>
        <v>41372</v>
      </c>
      <c r="CM223" s="1" t="str">
        <f>수강생명단!D219</f>
        <v>전해람</v>
      </c>
      <c r="CN223" s="1">
        <f>IFERROR(IF(VLOOKUP($BM223,'4주차'!$P$5:$S$406,3,FALSE)="","",VLOOKUP($BM223,'4주차'!$P$5:$S$406,3,FALSE)),"")</f>
        <v>30</v>
      </c>
      <c r="CO223" s="1">
        <f>IFERROR(VLOOKUP($BM223,'4주차'!$P$5:$S$400,4,FALSE)," ")</f>
        <v>60</v>
      </c>
      <c r="CQ223" s="1">
        <f>수강생명단!$C219</f>
        <v>41372</v>
      </c>
      <c r="CR223" s="1">
        <f>수강생명단!C219</f>
        <v>41372</v>
      </c>
      <c r="CS223" s="1">
        <f>IFERROR(IF(VLOOKUP($BS223,'4주차'!$V$5:$X$406,3,FALSE)="","",VLOOKUP($BS223,'4주차'!$V$5:$X$406,3,FALSE)),"")</f>
        <v>73</v>
      </c>
    </row>
    <row r="224" spans="1:128" ht="21.95" customHeight="1" x14ac:dyDescent="0.15">
      <c r="A224" s="1">
        <f>수강생명단!$C220</f>
        <v>41249</v>
      </c>
      <c r="B224" s="1" t="str">
        <f>수강생명단!D220</f>
        <v>전현우</v>
      </c>
      <c r="C224" s="1" t="str">
        <f>IFERROR(IF(VLOOKUP($A224,'1주차'!$A$5:$D$393,3,FALSE)="","",VLOOKUP($A224,'1주차'!$A$5:$D$393,3,FALSE)),"")</f>
        <v>사유</v>
      </c>
      <c r="D224" s="1" t="str">
        <f>IFERROR(IF(VLOOKUP($Q224,'1주차'!$A$5:$D$393,4,FALSE)="","",VLOOKUP($B224,'1주차'!$Q$5:$S$393,3,FALSE)),"")</f>
        <v/>
      </c>
      <c r="F224" s="1">
        <f>수강생명단!C220</f>
        <v>41249</v>
      </c>
      <c r="G224" s="1" t="str">
        <f>수강생명단!D220</f>
        <v>전현우</v>
      </c>
      <c r="H224" s="1">
        <f>IFERROR(IF(VLOOKUP($F224,'1주차'!$F$5:$I$393,3,FALSE)="","",VLOOKUP($F224,'1주차'!$F$5:$I$393,3,FALSE)),"")</f>
        <v>65</v>
      </c>
      <c r="I224" s="1" t="str">
        <f>IFERROR(IF(VLOOKUP($Q224,'1주차'!$F$5:$I$393,3,FALSE)="","",VLOOKUP($B224,'1주차'!$Q$5:$S$393,3,FALSE)),"")</f>
        <v/>
      </c>
      <c r="K224" s="1">
        <f>수강생명단!C220</f>
        <v>41249</v>
      </c>
      <c r="L224" s="1" t="str">
        <f>수강생명단!D220</f>
        <v>전현우</v>
      </c>
      <c r="M224" s="1">
        <f>IFERROR(IF(VLOOKUP($K224,'1주차'!$K$5:$N$393,3,FALSE)="","",VLOOKUP($K224,'1주차'!$K$5:$N$393,3,FALSE)),"")</f>
        <v>60</v>
      </c>
      <c r="N224" s="1" t="str">
        <f>IFERROR(IF(VLOOKUP($Q224,'1주차'!$N$5:$KQ$393,3,FALSE)="","",VLOOKUP($B224,'1주차'!$Q$5:$S$393,3,FALSE)),"")</f>
        <v/>
      </c>
      <c r="P224" s="1">
        <f>수강생명단!C220</f>
        <v>41249</v>
      </c>
      <c r="Q224" s="1" t="str">
        <f>수강생명단!D220</f>
        <v>전현우</v>
      </c>
      <c r="R224" s="1">
        <f>IFERROR(IF(VLOOKUP($P224,'1주차'!$P$5:$S$393,3,FALSE)="","",VLOOKUP($P224,'1주차'!$P$5:$S$393,3,FALSE)),"")</f>
        <v>65</v>
      </c>
      <c r="S224" s="1">
        <f>IFERROR(IF(VLOOKUP($P224,'1주차'!$P$5:$S$393,4,FALSE)="","",VLOOKUP($P224,'1주차'!$P$5:$S$393,4,FALSE)),"")</f>
        <v>70</v>
      </c>
      <c r="U224" s="1">
        <f>수강생명단!C220</f>
        <v>41249</v>
      </c>
      <c r="V224" s="1" t="str">
        <f>수강생명단!D220</f>
        <v>전현우</v>
      </c>
      <c r="Z224" s="1">
        <f>수강생명단!$C220</f>
        <v>41249</v>
      </c>
      <c r="AA224" s="1" t="str">
        <f>수강생명단!D220</f>
        <v>전현우</v>
      </c>
      <c r="AB224" s="1">
        <f>IFERROR(IF(VLOOKUP($A224,'2주차'!$A$5:$D$406,3,FALSE)="","",VLOOKUP($A224,'2주차'!$A$5:$D$406,3,FALSE)),"")</f>
        <v>70</v>
      </c>
      <c r="AC224" s="1">
        <f>IFERROR(VLOOKUP($Z224,'2주차'!$A$5:$D$400,4,FALSE)," ")</f>
        <v>70</v>
      </c>
      <c r="AE224" s="1">
        <f>수강생명단!$C220</f>
        <v>41249</v>
      </c>
      <c r="AF224" s="1" t="str">
        <f>수강생명단!D220</f>
        <v>전현우</v>
      </c>
      <c r="AG224" s="1">
        <f>IFERROR(IF(VLOOKUP($AE224,'2주차'!$F$5:$I$406,3,FALSE)="","",VLOOKUP($F224,'2주차'!$F$5:$I$406,3,FALSE)),"")</f>
        <v>90</v>
      </c>
      <c r="AH224" s="1">
        <f>IFERROR(VLOOKUP($AE224,'2주차'!$F$5:$I$400,4,FALSE)," ")</f>
        <v>80</v>
      </c>
      <c r="AJ224" s="1">
        <f>수강생명단!$C220</f>
        <v>41249</v>
      </c>
      <c r="AK224" s="1" t="str">
        <f>수강생명단!D220</f>
        <v>전현우</v>
      </c>
      <c r="AL224" s="1" t="str">
        <f>IFERROR(IF(VLOOKUP($AJ224,'2주차'!$U$5:$X$406,3,FALSE)="","",VLOOKUP($F224,'2주차'!$U$5:$X$406,3,FALSE)),"")</f>
        <v/>
      </c>
      <c r="AM224" s="1" t="str">
        <f>IFERROR(VLOOKUP($AJ224,'2주차'!$U$5:$X$400,4,FALSE)," ")</f>
        <v xml:space="preserve"> </v>
      </c>
      <c r="AO224" s="1">
        <f>수강생명단!$C220</f>
        <v>41249</v>
      </c>
      <c r="AP224" s="1" t="str">
        <f>수강생명단!D220</f>
        <v>전현우</v>
      </c>
      <c r="AQ224" s="1">
        <f>IFERROR(IF(VLOOKUP($AO224,'2주차'!$Z$5:$AC$406,3,FALSE)="","",VLOOKUP($AO224,'2주차'!$Z$5:$AC$406,3,FALSE)),"")</f>
        <v>55</v>
      </c>
      <c r="AR224" s="1">
        <f>IFERROR(VLOOKUP($AO224,'2주차'!$Z$5:$AC$400,4,FALSE)," ")</f>
        <v>50</v>
      </c>
      <c r="AT224" s="1">
        <f>수강생명단!$C220</f>
        <v>41249</v>
      </c>
      <c r="AU224" s="1">
        <f>수강생명단!C220</f>
        <v>41249</v>
      </c>
      <c r="AV224" s="1">
        <f>IFERROR(IF(VLOOKUP($AU224,'2주차'!$AF$5:$AI$406,3,FALSE)="","",VLOOKUP($AU224,'2주차'!$AF$5:$AI$406,3,FALSE)),"")</f>
        <v>88</v>
      </c>
      <c r="AX224" s="1">
        <f>수강생명단!$C220</f>
        <v>41249</v>
      </c>
      <c r="AY224" s="1" t="str">
        <f>수강생명단!D220</f>
        <v>전현우</v>
      </c>
      <c r="AZ224" s="1">
        <f>IFERROR(IF(VLOOKUP($A224,'3주차'!$A$5:$D$406,3,FALSE)="","",VLOOKUP($A224,'3주차'!$A$5:$D$406,3,FALSE)),"")</f>
        <v>85</v>
      </c>
      <c r="BA224" s="1">
        <f>IFERROR(VLOOKUP($Z224,'3주차'!$A$5:$D$400,4,FALSE)," ")</f>
        <v>70</v>
      </c>
      <c r="BC224" s="1">
        <f>수강생명단!$C220</f>
        <v>41249</v>
      </c>
      <c r="BD224" s="1" t="str">
        <f>수강생명단!D220</f>
        <v>전현우</v>
      </c>
      <c r="BE224" s="1">
        <f>IFERROR(IF(VLOOKUP($BC224,'3주차'!$F$5:$I$406,3,FALSE)="","",VLOOKUP($F224,'3주차'!$F$5:$I$406,3,FALSE)),"")</f>
        <v>60</v>
      </c>
      <c r="BF224" s="1">
        <f>IFERROR(VLOOKUP($BC224,'3주차'!$F$5:$I$400,4,FALSE)," ")</f>
        <v>40</v>
      </c>
      <c r="BH224" s="1">
        <f>수강생명단!$C220</f>
        <v>41249</v>
      </c>
      <c r="BI224" s="1" t="str">
        <f>수강생명단!D220</f>
        <v>전현우</v>
      </c>
      <c r="BJ224" s="1">
        <f>IFERROR(IF(VLOOKUP($BH224,'3주차'!$K$5:$N$406,3,FALSE)="","",VLOOKUP($AJ224,'3주차'!$K$5:$XN$406,3,FALSE)),"")</f>
        <v>45</v>
      </c>
      <c r="BK224" s="1">
        <f>IFERROR(VLOOKUP($BH224,'3주차'!$K$5:$N$400,4,FALSE)," ")</f>
        <v>40</v>
      </c>
      <c r="BM224" s="1">
        <f>수강생명단!$C220</f>
        <v>41249</v>
      </c>
      <c r="BN224" s="1" t="str">
        <f>수강생명단!D220</f>
        <v>전현우</v>
      </c>
      <c r="BO224" s="1" t="str">
        <f>IFERROR(IF(VLOOKUP($BM224,'3주차'!$P$5:$S$406,3,FALSE)="","",VLOOKUP($BM224,'3주차'!$P$5:$S$406,3,FALSE)),"")</f>
        <v/>
      </c>
      <c r="BP224" s="1" t="str">
        <f>IFERROR(VLOOKUP($BM224,'3주차'!$P$5:$S$400,4,FALSE)," ")</f>
        <v xml:space="preserve"> </v>
      </c>
      <c r="BR224" s="1">
        <f>수강생명단!$C220</f>
        <v>41249</v>
      </c>
      <c r="BS224" s="1">
        <f>수강생명단!C220</f>
        <v>41249</v>
      </c>
      <c r="BT224" s="1">
        <f>IFERROR(IF(VLOOKUP($BS224,'3주차'!$V$5:$X$406,3,FALSE)="","",VLOOKUP($BS224,'3주차'!$V$5:$X$406,3,FALSE)),"")</f>
        <v>77</v>
      </c>
      <c r="BW224" s="1">
        <f>수강생명단!$C220</f>
        <v>41249</v>
      </c>
      <c r="BX224" s="1" t="str">
        <f>수강생명단!D220</f>
        <v>전현우</v>
      </c>
      <c r="BY224" s="1">
        <f>IFERROR(IF(VLOOKUP($A224,'4주차'!$A$5:$D$406,3,FALSE)="","",VLOOKUP($A224,'4주차'!$A$5:$D$406,3,FALSE)),"")</f>
        <v>95</v>
      </c>
      <c r="BZ224" s="1">
        <f>IFERROR(VLOOKUP($Z224,'4주차'!$A$5:$D$400,4,FALSE)," ")</f>
        <v>50</v>
      </c>
      <c r="CB224" s="1">
        <f>수강생명단!$C220</f>
        <v>41249</v>
      </c>
      <c r="CC224" s="1" t="str">
        <f>수강생명단!D220</f>
        <v>전현우</v>
      </c>
      <c r="CD224" s="1">
        <f>IFERROR(IF(VLOOKUP($BC224,'4주차'!$F$5:$I$406,3,FALSE)="","",VLOOKUP($F224,'4주차'!$F$5:$I$406,3,FALSE)),"")</f>
        <v>60</v>
      </c>
      <c r="CE224" s="1">
        <f>IFERROR(VLOOKUP($BC224,'4주차'!$F$5:$I$400,4,FALSE)," ")</f>
        <v>0</v>
      </c>
      <c r="CG224" s="1">
        <f>수강생명단!$C220</f>
        <v>41249</v>
      </c>
      <c r="CH224" s="1" t="str">
        <f>수강생명단!D220</f>
        <v>전현우</v>
      </c>
      <c r="CI224" s="1" t="str">
        <f>IFERROR(IF(VLOOKUP($BH224,'4주차'!$K$5:$N$406,3,FALSE)="","",VLOOKUP($AJ224,'4주차'!$K$5:$WU$406,3,FALSE)),"")</f>
        <v/>
      </c>
      <c r="CJ224" s="1" t="str">
        <f>IFERROR(VLOOKUP($BH224,'4주차'!$K$5:$N$400,4,FALSE)," ")</f>
        <v xml:space="preserve"> </v>
      </c>
      <c r="CL224" s="1">
        <f>수강생명단!$C220</f>
        <v>41249</v>
      </c>
      <c r="CM224" s="1" t="str">
        <f>수강생명단!D220</f>
        <v>전현우</v>
      </c>
      <c r="CN224" s="1">
        <f>IFERROR(IF(VLOOKUP($BM224,'4주차'!$P$5:$S$406,3,FALSE)="","",VLOOKUP($BM224,'4주차'!$P$5:$S$406,3,FALSE)),"")</f>
        <v>50</v>
      </c>
      <c r="CO224" s="1">
        <f>IFERROR(VLOOKUP($BM224,'4주차'!$P$5:$S$400,4,FALSE)," ")</f>
        <v>10</v>
      </c>
      <c r="CQ224" s="1">
        <f>수강생명단!$C220</f>
        <v>41249</v>
      </c>
      <c r="CR224" s="1">
        <f>수강생명단!C220</f>
        <v>41249</v>
      </c>
      <c r="CS224" s="1">
        <f>IFERROR(IF(VLOOKUP($BS224,'4주차'!$V$5:$X$406,3,FALSE)="","",VLOOKUP($BS224,'4주차'!$V$5:$X$406,3,FALSE)),"")</f>
        <v>77</v>
      </c>
    </row>
    <row r="225" spans="1:97" ht="21.95" customHeight="1" x14ac:dyDescent="0.15">
      <c r="A225" s="1">
        <f>수강생명단!$C221</f>
        <v>35362</v>
      </c>
      <c r="B225" s="1" t="str">
        <f>수강생명단!D221</f>
        <v>정명수</v>
      </c>
      <c r="C225" s="1">
        <f>IFERROR(IF(VLOOKUP($A225,'1주차'!$A$5:$D$393,3,FALSE)="","",VLOOKUP($A225,'1주차'!$A$5:$D$393,3,FALSE)),"")</f>
        <v>50</v>
      </c>
      <c r="D225" s="1" t="str">
        <f>IFERROR(IF(VLOOKUP($Q225,'1주차'!$A$5:$D$393,4,FALSE)="","",VLOOKUP($B225,'1주차'!$Q$5:$S$393,3,FALSE)),"")</f>
        <v/>
      </c>
      <c r="F225" s="1">
        <f>수강생명단!C221</f>
        <v>35362</v>
      </c>
      <c r="G225" s="1" t="str">
        <f>수강생명단!D221</f>
        <v>정명수</v>
      </c>
      <c r="H225" s="1">
        <f>IFERROR(IF(VLOOKUP($F225,'1주차'!$F$5:$I$393,3,FALSE)="","",VLOOKUP($F225,'1주차'!$F$5:$I$393,3,FALSE)),"")</f>
        <v>55</v>
      </c>
      <c r="I225" s="1" t="str">
        <f>IFERROR(IF(VLOOKUP($Q225,'1주차'!$F$5:$I$393,3,FALSE)="","",VLOOKUP($B225,'1주차'!$Q$5:$S$393,3,FALSE)),"")</f>
        <v/>
      </c>
      <c r="K225" s="1">
        <f>수강생명단!C221</f>
        <v>35362</v>
      </c>
      <c r="L225" s="1" t="str">
        <f>수강생명단!D221</f>
        <v>정명수</v>
      </c>
      <c r="M225" s="1">
        <f>IFERROR(IF(VLOOKUP($K225,'1주차'!$K$5:$N$393,3,FALSE)="","",VLOOKUP($K225,'1주차'!$K$5:$N$393,3,FALSE)),"")</f>
        <v>50</v>
      </c>
      <c r="N225" s="1" t="str">
        <f>IFERROR(IF(VLOOKUP($Q225,'1주차'!$N$5:$KQ$393,3,FALSE)="","",VLOOKUP($B225,'1주차'!$Q$5:$S$393,3,FALSE)),"")</f>
        <v/>
      </c>
      <c r="P225" s="1">
        <f>수강생명단!C221</f>
        <v>35362</v>
      </c>
      <c r="Q225" s="1" t="str">
        <f>수강생명단!D221</f>
        <v>정명수</v>
      </c>
      <c r="R225" s="1">
        <f>IFERROR(IF(VLOOKUP($P225,'1주차'!$P$5:$S$393,3,FALSE)="","",VLOOKUP($P225,'1주차'!$P$5:$S$393,3,FALSE)),"")</f>
        <v>55</v>
      </c>
      <c r="S225" s="1">
        <f>IFERROR(IF(VLOOKUP($P225,'1주차'!$P$5:$S$393,4,FALSE)="","",VLOOKUP($P225,'1주차'!$P$5:$S$393,4,FALSE)),"")</f>
        <v>90</v>
      </c>
      <c r="U225" s="1">
        <f>수강생명단!C221</f>
        <v>35362</v>
      </c>
      <c r="V225" s="1" t="str">
        <f>수강생명단!D221</f>
        <v>정명수</v>
      </c>
      <c r="Z225" s="1">
        <f>수강생명단!$C221</f>
        <v>35362</v>
      </c>
      <c r="AA225" s="1" t="str">
        <f>수강생명단!D221</f>
        <v>정명수</v>
      </c>
      <c r="AB225" s="1">
        <f>IFERROR(IF(VLOOKUP($A225,'2주차'!$A$5:$D$406,3,FALSE)="","",VLOOKUP($A225,'2주차'!$A$5:$D$406,3,FALSE)),"")</f>
        <v>45</v>
      </c>
      <c r="AC225" s="1">
        <f>IFERROR(VLOOKUP($Z225,'2주차'!$A$5:$D$400,4,FALSE)," ")</f>
        <v>60</v>
      </c>
      <c r="AE225" s="1">
        <f>수강생명단!$C221</f>
        <v>35362</v>
      </c>
      <c r="AF225" s="1" t="str">
        <f>수강생명단!D221</f>
        <v>정명수</v>
      </c>
      <c r="AG225" s="1">
        <f>IFERROR(IF(VLOOKUP($AE225,'2주차'!$F$5:$I$406,3,FALSE)="","",VLOOKUP($F225,'2주차'!$F$5:$I$406,3,FALSE)),"")</f>
        <v>70</v>
      </c>
      <c r="AH225" s="1">
        <f>IFERROR(VLOOKUP($AE225,'2주차'!$F$5:$I$400,4,FALSE)," ")</f>
        <v>50</v>
      </c>
      <c r="AJ225" s="1">
        <f>수강생명단!$C221</f>
        <v>35362</v>
      </c>
      <c r="AK225" s="1" t="str">
        <f>수강생명단!D221</f>
        <v>정명수</v>
      </c>
      <c r="AL225" s="1">
        <f>IFERROR(IF(VLOOKUP($AJ225,'2주차'!$U$5:$X$406,3,FALSE)="","",VLOOKUP($F225,'2주차'!$U$5:$X$406,3,FALSE)),"")</f>
        <v>40</v>
      </c>
      <c r="AM225" s="1">
        <f>IFERROR(VLOOKUP($AJ225,'2주차'!$U$5:$X$400,4,FALSE)," ")</f>
        <v>40</v>
      </c>
      <c r="AO225" s="1">
        <f>수강생명단!$C221</f>
        <v>35362</v>
      </c>
      <c r="AP225" s="1" t="str">
        <f>수강생명단!D221</f>
        <v>정명수</v>
      </c>
      <c r="AQ225" s="1">
        <f>IFERROR(IF(VLOOKUP($AO225,'2주차'!$Z$5:$AC$406,3,FALSE)="","",VLOOKUP($AO225,'2주차'!$Z$5:$AC$406,3,FALSE)),"")</f>
        <v>45</v>
      </c>
      <c r="AR225" s="1">
        <f>IFERROR(VLOOKUP($AO225,'2주차'!$Z$5:$AC$400,4,FALSE)," ")</f>
        <v>50</v>
      </c>
      <c r="AT225" s="1">
        <f>수강생명단!$C221</f>
        <v>35362</v>
      </c>
      <c r="AU225" s="1">
        <f>수강생명단!C221</f>
        <v>35362</v>
      </c>
      <c r="AV225" s="1">
        <f>IFERROR(IF(VLOOKUP($AU225,'2주차'!$AF$5:$AI$406,3,FALSE)="","",VLOOKUP($AU225,'2주차'!$AF$5:$AI$406,3,FALSE)),"")</f>
        <v>82</v>
      </c>
      <c r="AX225" s="1">
        <f>수강생명단!$C221</f>
        <v>35362</v>
      </c>
      <c r="AY225" s="1" t="str">
        <f>수강생명단!D221</f>
        <v>정명수</v>
      </c>
      <c r="AZ225" s="1">
        <f>IFERROR(IF(VLOOKUP($A225,'3주차'!$A$5:$D$406,3,FALSE)="","",VLOOKUP($A225,'3주차'!$A$5:$D$406,3,FALSE)),"")</f>
        <v>65</v>
      </c>
      <c r="BA225" s="1">
        <f>IFERROR(VLOOKUP($Z225,'3주차'!$A$5:$D$400,4,FALSE)," ")</f>
        <v>90</v>
      </c>
      <c r="BC225" s="1">
        <f>수강생명단!$C221</f>
        <v>35362</v>
      </c>
      <c r="BD225" s="1" t="str">
        <f>수강생명단!D221</f>
        <v>정명수</v>
      </c>
      <c r="BE225" s="1">
        <f>IFERROR(IF(VLOOKUP($BC225,'3주차'!$F$5:$I$406,3,FALSE)="","",VLOOKUP($F225,'3주차'!$F$5:$I$406,3,FALSE)),"")</f>
        <v>55</v>
      </c>
      <c r="BF225" s="1">
        <f>IFERROR(VLOOKUP($BC225,'3주차'!$F$5:$I$400,4,FALSE)," ")</f>
        <v>20</v>
      </c>
      <c r="BH225" s="1">
        <f>수강생명단!$C221</f>
        <v>35362</v>
      </c>
      <c r="BI225" s="1" t="str">
        <f>수강생명단!D221</f>
        <v>정명수</v>
      </c>
      <c r="BJ225" s="1">
        <f>IFERROR(IF(VLOOKUP($BH225,'3주차'!$K$5:$N$406,3,FALSE)="","",VLOOKUP($AJ225,'3주차'!$K$5:$XN$406,3,FALSE)),"")</f>
        <v>25</v>
      </c>
      <c r="BK225" s="1">
        <f>IFERROR(VLOOKUP($BH225,'3주차'!$K$5:$N$400,4,FALSE)," ")</f>
        <v>30</v>
      </c>
      <c r="BM225" s="1">
        <f>수강생명단!$C221</f>
        <v>35362</v>
      </c>
      <c r="BN225" s="1" t="str">
        <f>수강생명단!D221</f>
        <v>정명수</v>
      </c>
      <c r="BO225" s="1">
        <f>IFERROR(IF(VLOOKUP($BM225,'3주차'!$P$5:$S$406,3,FALSE)="","",VLOOKUP($BM225,'3주차'!$P$5:$S$406,3,FALSE)),"")</f>
        <v>40</v>
      </c>
      <c r="BP225" s="1">
        <f>IFERROR(VLOOKUP($BM225,'3주차'!$P$5:$S$400,4,FALSE)," ")</f>
        <v>70</v>
      </c>
      <c r="BR225" s="1">
        <f>수강생명단!$C221</f>
        <v>35362</v>
      </c>
      <c r="BS225" s="1">
        <f>수강생명단!C221</f>
        <v>35362</v>
      </c>
      <c r="BT225" s="1">
        <f>IFERROR(IF(VLOOKUP($BS225,'3주차'!$V$5:$X$406,3,FALSE)="","",VLOOKUP($BS225,'3주차'!$V$5:$X$406,3,FALSE)),"")</f>
        <v>82</v>
      </c>
      <c r="BW225" s="1">
        <f>수강생명단!$C221</f>
        <v>35362</v>
      </c>
      <c r="BX225" s="1" t="str">
        <f>수강생명단!D221</f>
        <v>정명수</v>
      </c>
      <c r="BY225" s="1">
        <f>IFERROR(IF(VLOOKUP($A225,'4주차'!$A$5:$D$406,3,FALSE)="","",VLOOKUP($A225,'4주차'!$A$5:$D$406,3,FALSE)),"")</f>
        <v>50</v>
      </c>
      <c r="BZ225" s="1">
        <f>IFERROR(VLOOKUP($Z225,'4주차'!$A$5:$D$400,4,FALSE)," ")</f>
        <v>50</v>
      </c>
      <c r="CB225" s="1">
        <f>수강생명단!$C221</f>
        <v>35362</v>
      </c>
      <c r="CC225" s="1" t="str">
        <f>수강생명단!D221</f>
        <v>정명수</v>
      </c>
      <c r="CD225" s="1">
        <f>IFERROR(IF(VLOOKUP($BC225,'4주차'!$F$5:$I$406,3,FALSE)="","",VLOOKUP($F225,'4주차'!$F$5:$I$406,3,FALSE)),"")</f>
        <v>45</v>
      </c>
      <c r="CE225" s="1">
        <f>IFERROR(VLOOKUP($BC225,'4주차'!$F$5:$I$400,4,FALSE)," ")</f>
        <v>40</v>
      </c>
      <c r="CG225" s="1">
        <f>수강생명단!$C221</f>
        <v>35362</v>
      </c>
      <c r="CH225" s="1" t="str">
        <f>수강생명단!D221</f>
        <v>정명수</v>
      </c>
      <c r="CI225" s="1">
        <f>IFERROR(IF(VLOOKUP($BH225,'4주차'!$K$5:$N$406,3,FALSE)="","",VLOOKUP($AJ225,'4주차'!$K$5:$WU$406,3,FALSE)),"")</f>
        <v>45</v>
      </c>
      <c r="CJ225" s="1">
        <f>IFERROR(VLOOKUP($BH225,'4주차'!$K$5:$N$400,4,FALSE)," ")</f>
        <v>0</v>
      </c>
      <c r="CL225" s="1">
        <f>수강생명단!$C221</f>
        <v>35362</v>
      </c>
      <c r="CM225" s="1" t="str">
        <f>수강생명단!D221</f>
        <v>정명수</v>
      </c>
      <c r="CN225" s="1">
        <f>IFERROR(IF(VLOOKUP($BM225,'4주차'!$P$5:$S$406,3,FALSE)="","",VLOOKUP($BM225,'4주차'!$P$5:$S$406,3,FALSE)),"")</f>
        <v>40</v>
      </c>
      <c r="CO225" s="1">
        <f>IFERROR(VLOOKUP($BM225,'4주차'!$P$5:$S$400,4,FALSE)," ")</f>
        <v>70</v>
      </c>
      <c r="CQ225" s="1">
        <f>수강생명단!$C221</f>
        <v>35362</v>
      </c>
      <c r="CR225" s="1">
        <f>수강생명단!C221</f>
        <v>35362</v>
      </c>
      <c r="CS225" s="1">
        <f>IFERROR(IF(VLOOKUP($BS225,'4주차'!$V$5:$X$406,3,FALSE)="","",VLOOKUP($BS225,'4주차'!$V$5:$X$406,3,FALSE)),"")</f>
        <v>77</v>
      </c>
    </row>
    <row r="226" spans="1:97" ht="21.95" customHeight="1" x14ac:dyDescent="0.15">
      <c r="A226" s="1">
        <f>수강생명단!$C222</f>
        <v>25054</v>
      </c>
      <c r="B226" s="1" t="str">
        <f>수강생명단!D222</f>
        <v>정민겸</v>
      </c>
      <c r="C226" s="1">
        <f>IFERROR(IF(VLOOKUP($A226,'1주차'!$A$5:$D$393,3,FALSE)="","",VLOOKUP($A226,'1주차'!$A$5:$D$393,3,FALSE)),"")</f>
        <v>95</v>
      </c>
      <c r="D226" s="1" t="str">
        <f>IFERROR(IF(VLOOKUP($Q226,'1주차'!$A$5:$D$393,4,FALSE)="","",VLOOKUP($B226,'1주차'!$Q$5:$S$393,3,FALSE)),"")</f>
        <v/>
      </c>
      <c r="F226" s="1">
        <f>수강생명단!C222</f>
        <v>25054</v>
      </c>
      <c r="G226" s="1" t="str">
        <f>수강생명단!D222</f>
        <v>정민겸</v>
      </c>
      <c r="H226" s="1">
        <f>IFERROR(IF(VLOOKUP($F226,'1주차'!$F$5:$I$393,3,FALSE)="","",VLOOKUP($F226,'1주차'!$F$5:$I$393,3,FALSE)),"")</f>
        <v>100</v>
      </c>
      <c r="I226" s="1" t="str">
        <f>IFERROR(IF(VLOOKUP($Q226,'1주차'!$F$5:$I$393,3,FALSE)="","",VLOOKUP($B226,'1주차'!$Q$5:$S$393,3,FALSE)),"")</f>
        <v/>
      </c>
      <c r="K226" s="1">
        <f>수강생명단!C222</f>
        <v>25054</v>
      </c>
      <c r="L226" s="1" t="str">
        <f>수강생명단!D222</f>
        <v>정민겸</v>
      </c>
      <c r="M226" s="1">
        <f>IFERROR(IF(VLOOKUP($K226,'1주차'!$K$5:$N$393,3,FALSE)="","",VLOOKUP($K226,'1주차'!$K$5:$N$393,3,FALSE)),"")</f>
        <v>100</v>
      </c>
      <c r="N226" s="1" t="str">
        <f>IFERROR(IF(VLOOKUP($Q226,'1주차'!$N$5:$KQ$393,3,FALSE)="","",VLOOKUP($B226,'1주차'!$Q$5:$S$393,3,FALSE)),"")</f>
        <v/>
      </c>
      <c r="P226" s="1">
        <f>수강생명단!C222</f>
        <v>25054</v>
      </c>
      <c r="Q226" s="1" t="str">
        <f>수강생명단!D222</f>
        <v>정민겸</v>
      </c>
      <c r="R226" s="1">
        <f>IFERROR(IF(VLOOKUP($P226,'1주차'!$P$5:$S$393,3,FALSE)="","",VLOOKUP($P226,'1주차'!$P$5:$S$393,3,FALSE)),"")</f>
        <v>90</v>
      </c>
      <c r="S226" s="1">
        <f>IFERROR(IF(VLOOKUP($P226,'1주차'!$P$5:$S$393,4,FALSE)="","",VLOOKUP($P226,'1주차'!$P$5:$S$393,4,FALSE)),"")</f>
        <v>90</v>
      </c>
      <c r="U226" s="1">
        <f>수강생명단!C222</f>
        <v>25054</v>
      </c>
      <c r="V226" s="1" t="str">
        <f>수강생명단!D222</f>
        <v>정민겸</v>
      </c>
      <c r="Z226" s="1">
        <f>수강생명단!$C222</f>
        <v>25054</v>
      </c>
      <c r="AA226" s="1" t="str">
        <f>수강생명단!D222</f>
        <v>정민겸</v>
      </c>
      <c r="AB226" s="1">
        <f>IFERROR(IF(VLOOKUP($A226,'2주차'!$A$5:$D$406,3,FALSE)="","",VLOOKUP($A226,'2주차'!$A$5:$D$406,3,FALSE)),"")</f>
        <v>95</v>
      </c>
      <c r="AC226" s="1">
        <f>IFERROR(VLOOKUP($Z226,'2주차'!$A$5:$D$400,4,FALSE)," ")</f>
        <v>100</v>
      </c>
      <c r="AE226" s="1">
        <f>수강생명단!$C222</f>
        <v>25054</v>
      </c>
      <c r="AF226" s="1" t="str">
        <f>수강생명단!D222</f>
        <v>정민겸</v>
      </c>
      <c r="AG226" s="1">
        <f>IFERROR(IF(VLOOKUP($AE226,'2주차'!$F$5:$I$406,3,FALSE)="","",VLOOKUP($F226,'2주차'!$F$5:$I$406,3,FALSE)),"")</f>
        <v>100</v>
      </c>
      <c r="AH226" s="1">
        <f>IFERROR(VLOOKUP($AE226,'2주차'!$F$5:$I$400,4,FALSE)," ")</f>
        <v>80</v>
      </c>
      <c r="AJ226" s="1">
        <f>수강생명단!$C222</f>
        <v>25054</v>
      </c>
      <c r="AK226" s="1" t="str">
        <f>수강생명단!D222</f>
        <v>정민겸</v>
      </c>
      <c r="AL226" s="1">
        <f>IFERROR(IF(VLOOKUP($AJ226,'2주차'!$U$5:$X$406,3,FALSE)="","",VLOOKUP($F226,'2주차'!$U$5:$X$406,3,FALSE)),"")</f>
        <v>95</v>
      </c>
      <c r="AM226" s="1">
        <f>IFERROR(VLOOKUP($AJ226,'2주차'!$U$5:$X$400,4,FALSE)," ")</f>
        <v>0</v>
      </c>
      <c r="AO226" s="1">
        <f>수강생명단!$C222</f>
        <v>25054</v>
      </c>
      <c r="AP226" s="1" t="str">
        <f>수강생명단!D222</f>
        <v>정민겸</v>
      </c>
      <c r="AQ226" s="1">
        <f>IFERROR(IF(VLOOKUP($AO226,'2주차'!$Z$5:$AC$406,3,FALSE)="","",VLOOKUP($AO226,'2주차'!$Z$5:$AC$406,3,FALSE)),"")</f>
        <v>85</v>
      </c>
      <c r="AR226" s="1">
        <f>IFERROR(VLOOKUP($AO226,'2주차'!$Z$5:$AC$400,4,FALSE)," ")</f>
        <v>80</v>
      </c>
      <c r="AT226" s="1">
        <f>수강생명단!$C222</f>
        <v>25054</v>
      </c>
      <c r="AU226" s="1">
        <f>수강생명단!C222</f>
        <v>25054</v>
      </c>
      <c r="AV226" s="1">
        <f>IFERROR(IF(VLOOKUP($AU226,'2주차'!$AF$5:$AI$406,3,FALSE)="","",VLOOKUP($AU226,'2주차'!$AF$5:$AI$406,3,FALSE)),"")</f>
        <v>98</v>
      </c>
      <c r="AX226" s="1">
        <f>수강생명단!$C222</f>
        <v>25054</v>
      </c>
      <c r="AY226" s="1" t="str">
        <f>수강생명단!D222</f>
        <v>정민겸</v>
      </c>
      <c r="AZ226" s="1">
        <f>IFERROR(IF(VLOOKUP($A226,'3주차'!$A$5:$D$406,3,FALSE)="","",VLOOKUP($A226,'3주차'!$A$5:$D$406,3,FALSE)),"")</f>
        <v>85</v>
      </c>
      <c r="BA226" s="1">
        <f>IFERROR(VLOOKUP($Z226,'3주차'!$A$5:$D$400,4,FALSE)," ")</f>
        <v>100</v>
      </c>
      <c r="BC226" s="1">
        <f>수강생명단!$C222</f>
        <v>25054</v>
      </c>
      <c r="BD226" s="1" t="str">
        <f>수강생명단!D222</f>
        <v>정민겸</v>
      </c>
      <c r="BE226" s="1">
        <f>IFERROR(IF(VLOOKUP($BC226,'3주차'!$F$5:$I$406,3,FALSE)="","",VLOOKUP($F226,'3주차'!$F$5:$I$406,3,FALSE)),"")</f>
        <v>95</v>
      </c>
      <c r="BF226" s="1">
        <f>IFERROR(VLOOKUP($BC226,'3주차'!$F$5:$I$400,4,FALSE)," ")</f>
        <v>70</v>
      </c>
      <c r="BH226" s="1">
        <f>수강생명단!$C222</f>
        <v>25054</v>
      </c>
      <c r="BI226" s="1" t="str">
        <f>수강생명단!D222</f>
        <v>정민겸</v>
      </c>
      <c r="BJ226" s="1">
        <f>IFERROR(IF(VLOOKUP($BH226,'3주차'!$K$5:$N$406,3,FALSE)="","",VLOOKUP($AJ226,'3주차'!$K$5:$XN$406,3,FALSE)),"")</f>
        <v>85</v>
      </c>
      <c r="BK226" s="1">
        <f>IFERROR(VLOOKUP($BH226,'3주차'!$K$5:$N$400,4,FALSE)," ")</f>
        <v>90</v>
      </c>
      <c r="BM226" s="1">
        <f>수강생명단!$C222</f>
        <v>25054</v>
      </c>
      <c r="BN226" s="1" t="str">
        <f>수강생명단!D222</f>
        <v>정민겸</v>
      </c>
      <c r="BO226" s="1">
        <f>IFERROR(IF(VLOOKUP($BM226,'3주차'!$P$5:$S$406,3,FALSE)="","",VLOOKUP($BM226,'3주차'!$P$5:$S$406,3,FALSE)),"")</f>
        <v>80</v>
      </c>
      <c r="BP226" s="1">
        <f>IFERROR(VLOOKUP($BM226,'3주차'!$P$5:$S$400,4,FALSE)," ")</f>
        <v>90</v>
      </c>
      <c r="BR226" s="1">
        <f>수강생명단!$C222</f>
        <v>25054</v>
      </c>
      <c r="BS226" s="1">
        <f>수강생명단!C222</f>
        <v>25054</v>
      </c>
      <c r="BT226" s="1">
        <f>IFERROR(IF(VLOOKUP($BS226,'3주차'!$V$5:$X$406,3,FALSE)="","",VLOOKUP($BS226,'3주차'!$V$5:$X$406,3,FALSE)),"")</f>
        <v>99</v>
      </c>
      <c r="BW226" s="1">
        <f>수강생명단!$C222</f>
        <v>25054</v>
      </c>
      <c r="BX226" s="1" t="str">
        <f>수강생명단!D222</f>
        <v>정민겸</v>
      </c>
      <c r="BY226" s="1">
        <f>IFERROR(IF(VLOOKUP($A226,'4주차'!$A$5:$D$406,3,FALSE)="","",VLOOKUP($A226,'4주차'!$A$5:$D$406,3,FALSE)),"")</f>
        <v>85</v>
      </c>
      <c r="BZ226" s="1">
        <f>IFERROR(VLOOKUP($Z226,'4주차'!$A$5:$D$400,4,FALSE)," ")</f>
        <v>50</v>
      </c>
      <c r="CB226" s="1">
        <f>수강생명단!$C222</f>
        <v>25054</v>
      </c>
      <c r="CC226" s="1" t="str">
        <f>수강생명단!D222</f>
        <v>정민겸</v>
      </c>
      <c r="CD226" s="1">
        <f>IFERROR(IF(VLOOKUP($BC226,'4주차'!$F$5:$I$406,3,FALSE)="","",VLOOKUP($F226,'4주차'!$F$5:$I$406,3,FALSE)),"")</f>
        <v>80</v>
      </c>
      <c r="CE226" s="1">
        <f>IFERROR(VLOOKUP($BC226,'4주차'!$F$5:$I$400,4,FALSE)," ")</f>
        <v>100</v>
      </c>
      <c r="CG226" s="1">
        <f>수강생명단!$C222</f>
        <v>25054</v>
      </c>
      <c r="CH226" s="1" t="str">
        <f>수강생명단!D222</f>
        <v>정민겸</v>
      </c>
      <c r="CI226" s="1">
        <f>IFERROR(IF(VLOOKUP($BH226,'4주차'!$K$5:$N$406,3,FALSE)="","",VLOOKUP($AJ226,'4주차'!$K$5:$WU$406,3,FALSE)),"")</f>
        <v>90</v>
      </c>
      <c r="CJ226" s="1">
        <f>IFERROR(VLOOKUP($BH226,'4주차'!$K$5:$N$400,4,FALSE)," ")</f>
        <v>100</v>
      </c>
      <c r="CL226" s="1">
        <f>수강생명단!$C222</f>
        <v>25054</v>
      </c>
      <c r="CM226" s="1" t="str">
        <f>수강생명단!D222</f>
        <v>정민겸</v>
      </c>
      <c r="CN226" s="1">
        <f>IFERROR(IF(VLOOKUP($BM226,'4주차'!$P$5:$S$406,3,FALSE)="","",VLOOKUP($BM226,'4주차'!$P$5:$S$406,3,FALSE)),"")</f>
        <v>100</v>
      </c>
      <c r="CO226" s="1">
        <f>IFERROR(VLOOKUP($BM226,'4주차'!$P$5:$S$400,4,FALSE)," ")</f>
        <v>90</v>
      </c>
      <c r="CQ226" s="1">
        <f>수강생명단!$C222</f>
        <v>25054</v>
      </c>
      <c r="CR226" s="1">
        <f>수강생명단!C222</f>
        <v>25054</v>
      </c>
      <c r="CS226" s="1">
        <f>IFERROR(IF(VLOOKUP($BS226,'4주차'!$V$5:$X$406,3,FALSE)="","",VLOOKUP($BS226,'4주차'!$V$5:$X$406,3,FALSE)),"")</f>
        <v>96</v>
      </c>
    </row>
    <row r="227" spans="1:97" ht="21.95" customHeight="1" x14ac:dyDescent="0.15">
      <c r="A227" s="1">
        <f>수강생명단!$C223</f>
        <v>45102</v>
      </c>
      <c r="B227" s="1" t="str">
        <f>수강생명단!D223</f>
        <v>정성태</v>
      </c>
      <c r="C227" s="1" t="str">
        <f>IFERROR(IF(VLOOKUP($A227,'1주차'!$A$5:$D$393,3,FALSE)="","",VLOOKUP($A227,'1주차'!$A$5:$D$393,3,FALSE)),"")</f>
        <v>95(라)</v>
      </c>
      <c r="D227" s="1" t="str">
        <f>IFERROR(IF(VLOOKUP($Q227,'1주차'!$A$5:$D$393,4,FALSE)="","",VLOOKUP($B227,'1주차'!$Q$5:$S$393,3,FALSE)),"")</f>
        <v/>
      </c>
      <c r="F227" s="1">
        <f>수강생명단!C223</f>
        <v>45102</v>
      </c>
      <c r="G227" s="1" t="str">
        <f>수강생명단!D223</f>
        <v>정성태</v>
      </c>
      <c r="H227" s="1" t="str">
        <f>IFERROR(IF(VLOOKUP($F227,'1주차'!$F$5:$I$393,3,FALSE)="","",VLOOKUP($F227,'1주차'!$F$5:$I$393,3,FALSE)),"")</f>
        <v>85(라)</v>
      </c>
      <c r="I227" s="1" t="str">
        <f>IFERROR(IF(VLOOKUP($Q227,'1주차'!$F$5:$I$393,3,FALSE)="","",VLOOKUP($B227,'1주차'!$Q$5:$S$393,3,FALSE)),"")</f>
        <v/>
      </c>
      <c r="K227" s="1">
        <f>수강생명단!C223</f>
        <v>45102</v>
      </c>
      <c r="L227" s="1" t="str">
        <f>수강생명단!D223</f>
        <v>정성태</v>
      </c>
      <c r="M227" s="1" t="str">
        <f>IFERROR(IF(VLOOKUP($K227,'1주차'!$K$5:$N$393,3,FALSE)="","",VLOOKUP($K227,'1주차'!$K$5:$N$393,3,FALSE)),"")</f>
        <v>80(라)</v>
      </c>
      <c r="N227" s="1" t="str">
        <f>IFERROR(IF(VLOOKUP($Q227,'1주차'!$N$5:$KQ$393,3,FALSE)="","",VLOOKUP($B227,'1주차'!$Q$5:$S$393,3,FALSE)),"")</f>
        <v/>
      </c>
      <c r="P227" s="1">
        <f>수강생명단!C223</f>
        <v>45102</v>
      </c>
      <c r="Q227" s="1" t="str">
        <f>수강생명단!D223</f>
        <v>정성태</v>
      </c>
      <c r="R227" s="1" t="str">
        <f>IFERROR(IF(VLOOKUP($P227,'1주차'!$P$5:$S$393,3,FALSE)="","",VLOOKUP($P227,'1주차'!$P$5:$S$393,3,FALSE)),"")</f>
        <v>85(라)</v>
      </c>
      <c r="S227" s="1" t="str">
        <f>IFERROR(IF(VLOOKUP($P227,'1주차'!$P$5:$S$393,4,FALSE)="","",VLOOKUP($P227,'1주차'!$P$5:$S$393,4,FALSE)),"")</f>
        <v>라이브</v>
      </c>
      <c r="U227" s="1">
        <f>수강생명단!C223</f>
        <v>45102</v>
      </c>
      <c r="V227" s="1" t="str">
        <f>수강생명단!D223</f>
        <v>정성태</v>
      </c>
      <c r="Z227" s="1">
        <f>수강생명단!$C223</f>
        <v>45102</v>
      </c>
      <c r="AA227" s="1" t="str">
        <f>수강생명단!D223</f>
        <v>정성태</v>
      </c>
      <c r="AB227" s="1" t="str">
        <f>IFERROR(IF(VLOOKUP($A227,'2주차'!$A$5:$D$406,3,FALSE)="","",VLOOKUP($A227,'2주차'!$A$5:$D$406,3,FALSE)),"")</f>
        <v>95(라)</v>
      </c>
      <c r="AC227" s="1" t="str">
        <f>IFERROR(VLOOKUP($Z227,'2주차'!$A$5:$D$400,4,FALSE)," ")</f>
        <v>라이브</v>
      </c>
      <c r="AE227" s="1">
        <f>수강생명단!$C223</f>
        <v>45102</v>
      </c>
      <c r="AF227" s="1" t="str">
        <f>수강생명단!D223</f>
        <v>정성태</v>
      </c>
      <c r="AG227" s="1" t="str">
        <f>IFERROR(IF(VLOOKUP($AE227,'2주차'!$F$5:$I$406,3,FALSE)="","",VLOOKUP($F227,'2주차'!$F$5:$I$406,3,FALSE)),"")</f>
        <v>95(라)</v>
      </c>
      <c r="AH227" s="1" t="str">
        <f>IFERROR(VLOOKUP($AE227,'2주차'!$F$5:$I$400,4,FALSE)," ")</f>
        <v>라이브</v>
      </c>
      <c r="AJ227" s="1">
        <f>수강생명단!$C223</f>
        <v>45102</v>
      </c>
      <c r="AK227" s="1" t="str">
        <f>수강생명단!D223</f>
        <v>정성태</v>
      </c>
      <c r="AL227" s="1" t="str">
        <f>IFERROR(IF(VLOOKUP($AJ227,'2주차'!$U$5:$X$406,3,FALSE)="","",VLOOKUP($F227,'2주차'!$U$5:$X$406,3,FALSE)),"")</f>
        <v>75(라)</v>
      </c>
      <c r="AM227" s="1" t="str">
        <f>IFERROR(VLOOKUP($AJ227,'2주차'!$U$5:$X$400,4,FALSE)," ")</f>
        <v>라이브</v>
      </c>
      <c r="AO227" s="1">
        <f>수강생명단!$C223</f>
        <v>45102</v>
      </c>
      <c r="AP227" s="1" t="str">
        <f>수강생명단!D223</f>
        <v>정성태</v>
      </c>
      <c r="AQ227" s="1" t="str">
        <f>IFERROR(IF(VLOOKUP($AO227,'2주차'!$Z$5:$AC$406,3,FALSE)="","",VLOOKUP($AO227,'2주차'!$Z$5:$AC$406,3,FALSE)),"")</f>
        <v>90(라)</v>
      </c>
      <c r="AR227" s="1" t="str">
        <f>IFERROR(VLOOKUP($AO227,'2주차'!$Z$5:$AC$400,4,FALSE)," ")</f>
        <v>라이브</v>
      </c>
      <c r="AT227" s="1">
        <f>수강생명단!$C223</f>
        <v>45102</v>
      </c>
      <c r="AU227" s="1">
        <f>수강생명단!C223</f>
        <v>45102</v>
      </c>
      <c r="AV227" s="1" t="str">
        <f>IFERROR(IF(VLOOKUP($AU227,'2주차'!$AF$5:$AI$406,3,FALSE)="","",VLOOKUP($AU227,'2주차'!$AF$5:$AI$406,3,FALSE)),"")</f>
        <v>95(라)</v>
      </c>
      <c r="AX227" s="1">
        <f>수강생명단!$C223</f>
        <v>45102</v>
      </c>
      <c r="AY227" s="1" t="str">
        <f>수강생명단!D223</f>
        <v>정성태</v>
      </c>
      <c r="AZ227" s="1" t="str">
        <f>IFERROR(IF(VLOOKUP($A227,'3주차'!$A$5:$D$406,3,FALSE)="","",VLOOKUP($A227,'3주차'!$A$5:$D$406,3,FALSE)),"")</f>
        <v>95(라)</v>
      </c>
      <c r="BA227" s="1" t="str">
        <f>IFERROR(VLOOKUP($Z227,'3주차'!$A$5:$D$400,4,FALSE)," ")</f>
        <v>라이브</v>
      </c>
      <c r="BC227" s="1">
        <f>수강생명단!$C223</f>
        <v>45102</v>
      </c>
      <c r="BD227" s="1" t="str">
        <f>수강생명단!D223</f>
        <v>정성태</v>
      </c>
      <c r="BE227" s="1" t="str">
        <f>IFERROR(IF(VLOOKUP($BC227,'3주차'!$F$5:$I$406,3,FALSE)="","",VLOOKUP($F227,'3주차'!$F$5:$I$406,3,FALSE)),"")</f>
        <v>95(라)</v>
      </c>
      <c r="BF227" s="1" t="str">
        <f>IFERROR(VLOOKUP($BC227,'3주차'!$F$5:$I$400,4,FALSE)," ")</f>
        <v>라이브</v>
      </c>
      <c r="BH227" s="1">
        <f>수강생명단!$C223</f>
        <v>45102</v>
      </c>
      <c r="BI227" s="1" t="str">
        <f>수강생명단!D223</f>
        <v>정성태</v>
      </c>
      <c r="BJ227" s="1" t="str">
        <f>IFERROR(IF(VLOOKUP($BH227,'3주차'!$K$5:$N$406,3,FALSE)="","",VLOOKUP($AJ227,'3주차'!$K$5:$XN$406,3,FALSE)),"")</f>
        <v>85(라)</v>
      </c>
      <c r="BK227" s="1" t="str">
        <f>IFERROR(VLOOKUP($BH227,'3주차'!$K$5:$N$400,4,FALSE)," ")</f>
        <v>라이브</v>
      </c>
      <c r="BM227" s="1">
        <f>수강생명단!$C223</f>
        <v>45102</v>
      </c>
      <c r="BN227" s="1" t="str">
        <f>수강생명단!D223</f>
        <v>정성태</v>
      </c>
      <c r="BO227" s="1" t="str">
        <f>IFERROR(IF(VLOOKUP($BM227,'3주차'!$P$5:$S$406,3,FALSE)="","",VLOOKUP($BM227,'3주차'!$P$5:$S$406,3,FALSE)),"")</f>
        <v>85(라)</v>
      </c>
      <c r="BP227" s="1" t="str">
        <f>IFERROR(VLOOKUP($BM227,'3주차'!$P$5:$S$400,4,FALSE)," ")</f>
        <v>라이브</v>
      </c>
      <c r="BR227" s="1">
        <f>수강생명단!$C223</f>
        <v>45102</v>
      </c>
      <c r="BS227" s="1">
        <f>수강생명단!C223</f>
        <v>45102</v>
      </c>
      <c r="BT227" s="1" t="str">
        <f>IFERROR(IF(VLOOKUP($BS227,'3주차'!$V$5:$X$406,3,FALSE)="","",VLOOKUP($BS227,'3주차'!$V$5:$X$406,3,FALSE)),"")</f>
        <v>90(라)</v>
      </c>
      <c r="BW227" s="1">
        <f>수강생명단!$C223</f>
        <v>45102</v>
      </c>
      <c r="BX227" s="1" t="str">
        <f>수강생명단!D223</f>
        <v>정성태</v>
      </c>
      <c r="BY227" s="1" t="str">
        <f>IFERROR(IF(VLOOKUP($A227,'4주차'!$A$5:$D$406,3,FALSE)="","",VLOOKUP($A227,'4주차'!$A$5:$D$406,3,FALSE)),"")</f>
        <v>80(라)</v>
      </c>
      <c r="BZ227" s="1" t="str">
        <f>IFERROR(VLOOKUP($Z227,'4주차'!$A$5:$D$400,4,FALSE)," ")</f>
        <v>라이브</v>
      </c>
      <c r="CB227" s="1">
        <f>수강생명단!$C223</f>
        <v>45102</v>
      </c>
      <c r="CC227" s="1" t="str">
        <f>수강생명단!D223</f>
        <v>정성태</v>
      </c>
      <c r="CD227" s="1" t="str">
        <f>IFERROR(IF(VLOOKUP($BC227,'4주차'!$F$5:$I$406,3,FALSE)="","",VLOOKUP($F227,'4주차'!$F$5:$I$406,3,FALSE)),"")</f>
        <v>95(라)</v>
      </c>
      <c r="CE227" s="1" t="str">
        <f>IFERROR(VLOOKUP($BC227,'4주차'!$F$5:$I$400,4,FALSE)," ")</f>
        <v>라이브</v>
      </c>
      <c r="CG227" s="1">
        <f>수강생명단!$C223</f>
        <v>45102</v>
      </c>
      <c r="CH227" s="1" t="str">
        <f>수강생명단!D223</f>
        <v>정성태</v>
      </c>
      <c r="CI227" s="1" t="str">
        <f>IFERROR(IF(VLOOKUP($BH227,'4주차'!$K$5:$N$406,3,FALSE)="","",VLOOKUP($AJ227,'4주차'!$K$5:$WU$406,3,FALSE)),"")</f>
        <v>75(라)</v>
      </c>
      <c r="CJ227" s="1" t="str">
        <f>IFERROR(VLOOKUP($BH227,'4주차'!$K$5:$N$400,4,FALSE)," ")</f>
        <v>라이브</v>
      </c>
      <c r="CL227" s="1">
        <f>수강생명단!$C223</f>
        <v>45102</v>
      </c>
      <c r="CM227" s="1" t="str">
        <f>수강생명단!D223</f>
        <v>정성태</v>
      </c>
      <c r="CN227" s="1" t="str">
        <f>IFERROR(IF(VLOOKUP($BM227,'4주차'!$P$5:$S$406,3,FALSE)="","",VLOOKUP($BM227,'4주차'!$P$5:$S$406,3,FALSE)),"")</f>
        <v>80(라)</v>
      </c>
      <c r="CO227" s="1" t="str">
        <f>IFERROR(VLOOKUP($BM227,'4주차'!$P$5:$S$400,4,FALSE)," ")</f>
        <v>라이브</v>
      </c>
      <c r="CQ227" s="1">
        <f>수강생명단!$C223</f>
        <v>45102</v>
      </c>
      <c r="CR227" s="1">
        <f>수강생명단!C223</f>
        <v>45102</v>
      </c>
      <c r="CS227" s="1" t="str">
        <f>IFERROR(IF(VLOOKUP($BS227,'4주차'!$V$5:$X$406,3,FALSE)="","",VLOOKUP($BS227,'4주차'!$V$5:$X$406,3,FALSE)),"")</f>
        <v>96(라)</v>
      </c>
    </row>
    <row r="228" spans="1:97" ht="21.95" customHeight="1" x14ac:dyDescent="0.15">
      <c r="A228" s="1">
        <f>수강생명단!$C224</f>
        <v>32814</v>
      </c>
      <c r="B228" s="1" t="str">
        <f>수강생명단!D224</f>
        <v>정세진</v>
      </c>
      <c r="C228" s="1" t="str">
        <f>IFERROR(IF(VLOOKUP($A228,'1주차'!$A$5:$D$393,3,FALSE)="","",VLOOKUP($A228,'1주차'!$A$5:$D$393,3,FALSE)),"")</f>
        <v>85(라)</v>
      </c>
      <c r="D228" s="1" t="str">
        <f>IFERROR(IF(VLOOKUP($Q228,'1주차'!$A$5:$D$393,4,FALSE)="","",VLOOKUP($B228,'1주차'!$Q$5:$S$393,3,FALSE)),"")</f>
        <v/>
      </c>
      <c r="F228" s="1">
        <f>수강생명단!C224</f>
        <v>32814</v>
      </c>
      <c r="G228" s="1" t="str">
        <f>수강생명단!D224</f>
        <v>정세진</v>
      </c>
      <c r="H228" s="1" t="str">
        <f>IFERROR(IF(VLOOKUP($F228,'1주차'!$F$5:$I$393,3,FALSE)="","",VLOOKUP($F228,'1주차'!$F$5:$I$393,3,FALSE)),"")</f>
        <v>95(라)</v>
      </c>
      <c r="I228" s="1" t="str">
        <f>IFERROR(IF(VLOOKUP($Q228,'1주차'!$F$5:$I$393,3,FALSE)="","",VLOOKUP($B228,'1주차'!$Q$5:$S$393,3,FALSE)),"")</f>
        <v/>
      </c>
      <c r="K228" s="1">
        <f>수강생명단!C224</f>
        <v>32814</v>
      </c>
      <c r="L228" s="1" t="str">
        <f>수강생명단!D224</f>
        <v>정세진</v>
      </c>
      <c r="M228" s="1" t="str">
        <f>IFERROR(IF(VLOOKUP($K228,'1주차'!$K$5:$N$393,3,FALSE)="","",VLOOKUP($K228,'1주차'!$K$5:$N$393,3,FALSE)),"")</f>
        <v>100(라)</v>
      </c>
      <c r="N228" s="1" t="str">
        <f>IFERROR(IF(VLOOKUP($Q228,'1주차'!$N$5:$KQ$393,3,FALSE)="","",VLOOKUP($B228,'1주차'!$Q$5:$S$393,3,FALSE)),"")</f>
        <v/>
      </c>
      <c r="P228" s="1">
        <f>수강생명단!C224</f>
        <v>32814</v>
      </c>
      <c r="Q228" s="1" t="str">
        <f>수강생명단!D224</f>
        <v>정세진</v>
      </c>
      <c r="R228" s="1" t="str">
        <f>IFERROR(IF(VLOOKUP($P228,'1주차'!$P$5:$S$393,3,FALSE)="","",VLOOKUP($P228,'1주차'!$P$5:$S$393,3,FALSE)),"")</f>
        <v>80(라)</v>
      </c>
      <c r="S228" s="1" t="str">
        <f>IFERROR(IF(VLOOKUP($P228,'1주차'!$P$5:$S$393,4,FALSE)="","",VLOOKUP($P228,'1주차'!$P$5:$S$393,4,FALSE)),"")</f>
        <v>라이브</v>
      </c>
      <c r="Z228" s="1">
        <f>수강생명단!$C224</f>
        <v>32814</v>
      </c>
      <c r="AA228" s="1" t="str">
        <f>수강생명단!D224</f>
        <v>정세진</v>
      </c>
      <c r="AB228" s="1" t="str">
        <f>IFERROR(IF(VLOOKUP($A228,'2주차'!$A$5:$D$406,3,FALSE)="","",VLOOKUP($A228,'2주차'!$A$5:$D$406,3,FALSE)),"")</f>
        <v>85(라)</v>
      </c>
      <c r="AC228" s="1" t="str">
        <f>IFERROR(VLOOKUP($Z228,'2주차'!$A$5:$D$400,4,FALSE)," ")</f>
        <v>라이브</v>
      </c>
      <c r="AE228" s="1">
        <f>수강생명단!$C224</f>
        <v>32814</v>
      </c>
      <c r="AF228" s="1" t="str">
        <f>수강생명단!D224</f>
        <v>정세진</v>
      </c>
      <c r="AG228" s="1" t="str">
        <f>IFERROR(IF(VLOOKUP($AE228,'2주차'!$F$5:$I$406,3,FALSE)="","",VLOOKUP($F228,'2주차'!$F$5:$I$406,3,FALSE)),"")</f>
        <v>90(라)</v>
      </c>
      <c r="AH228" s="1" t="str">
        <f>IFERROR(VLOOKUP($AE228,'2주차'!$F$5:$I$400,4,FALSE)," ")</f>
        <v>라이브</v>
      </c>
      <c r="AJ228" s="1">
        <f>수강생명단!$C224</f>
        <v>32814</v>
      </c>
      <c r="AK228" s="1" t="str">
        <f>수강생명단!D224</f>
        <v>정세진</v>
      </c>
      <c r="AL228" s="1" t="str">
        <f>IFERROR(IF(VLOOKUP($AJ228,'2주차'!$U$5:$X$406,3,FALSE)="","",VLOOKUP($F228,'2주차'!$U$5:$X$406,3,FALSE)),"")</f>
        <v/>
      </c>
      <c r="AM228" s="1" t="str">
        <f>IFERROR(VLOOKUP($AJ228,'2주차'!$U$5:$X$400,4,FALSE)," ")</f>
        <v xml:space="preserve"> </v>
      </c>
      <c r="AO228" s="1">
        <f>수강생명단!$C224</f>
        <v>32814</v>
      </c>
      <c r="AP228" s="1" t="str">
        <f>수강생명단!D224</f>
        <v>정세진</v>
      </c>
      <c r="AQ228" s="1" t="str">
        <f>IFERROR(IF(VLOOKUP($AO228,'2주차'!$Z$5:$AC$406,3,FALSE)="","",VLOOKUP($AO228,'2주차'!$Z$5:$AC$406,3,FALSE)),"")</f>
        <v>70(라)</v>
      </c>
      <c r="AR228" s="1" t="str">
        <f>IFERROR(VLOOKUP($AO228,'2주차'!$Z$5:$AC$400,4,FALSE)," ")</f>
        <v>라이브</v>
      </c>
      <c r="AT228" s="1">
        <f>수강생명단!$C224</f>
        <v>32814</v>
      </c>
      <c r="AU228" s="1">
        <f>수강생명단!C224</f>
        <v>32814</v>
      </c>
      <c r="AV228" s="1">
        <f>IFERROR(IF(VLOOKUP($AU228,'2주차'!$AF$5:$AI$406,3,FALSE)="","",VLOOKUP($AU228,'2주차'!$AF$5:$AI$406,3,FALSE)),"")</f>
        <v>98</v>
      </c>
      <c r="AX228" s="1">
        <f>수강생명단!$C224</f>
        <v>32814</v>
      </c>
      <c r="AY228" s="1" t="str">
        <f>수강생명단!D224</f>
        <v>정세진</v>
      </c>
      <c r="AZ228" s="1">
        <f>IFERROR(IF(VLOOKUP($A228,'3주차'!$A$5:$D$406,3,FALSE)="","",VLOOKUP($A228,'3주차'!$A$5:$D$406,3,FALSE)),"")</f>
        <v>80</v>
      </c>
      <c r="BA228" s="1">
        <f>IFERROR(VLOOKUP($Z228,'3주차'!$A$5:$D$400,4,FALSE)," ")</f>
        <v>100</v>
      </c>
      <c r="BC228" s="1">
        <f>수강생명단!$C224</f>
        <v>32814</v>
      </c>
      <c r="BD228" s="1" t="str">
        <f>수강생명단!D224</f>
        <v>정세진</v>
      </c>
      <c r="BE228" s="1">
        <f>IFERROR(IF(VLOOKUP($BC228,'3주차'!$F$5:$I$406,3,FALSE)="","",VLOOKUP($F228,'3주차'!$F$5:$I$406,3,FALSE)),"")</f>
        <v>85</v>
      </c>
      <c r="BF228" s="1">
        <f>IFERROR(VLOOKUP($BC228,'3주차'!$F$5:$I$400,4,FALSE)," ")</f>
        <v>90</v>
      </c>
      <c r="BH228" s="1">
        <f>수강생명단!$C224</f>
        <v>32814</v>
      </c>
      <c r="BI228" s="1" t="str">
        <f>수강생명단!D224</f>
        <v>정세진</v>
      </c>
      <c r="BJ228" s="1" t="str">
        <f>IFERROR(IF(VLOOKUP($BH228,'3주차'!$K$5:$N$406,3,FALSE)="","",VLOOKUP($AJ228,'3주차'!$K$5:$XN$406,3,FALSE)),"")</f>
        <v>85(라)</v>
      </c>
      <c r="BK228" s="1" t="str">
        <f>IFERROR(VLOOKUP($BH228,'3주차'!$K$5:$N$400,4,FALSE)," ")</f>
        <v>라이브</v>
      </c>
      <c r="BM228" s="1">
        <f>수강생명단!$C224</f>
        <v>32814</v>
      </c>
      <c r="BN228" s="1" t="str">
        <f>수강생명단!D224</f>
        <v>정세진</v>
      </c>
      <c r="BO228" s="1" t="str">
        <f>IFERROR(IF(VLOOKUP($BM228,'3주차'!$P$5:$S$406,3,FALSE)="","",VLOOKUP($BM228,'3주차'!$P$5:$S$406,3,FALSE)),"")</f>
        <v>75(라)</v>
      </c>
      <c r="BP228" s="1" t="str">
        <f>IFERROR(VLOOKUP($BM228,'3주차'!$P$5:$S$400,4,FALSE)," ")</f>
        <v>라이브</v>
      </c>
      <c r="BR228" s="1">
        <f>수강생명단!$C224</f>
        <v>32814</v>
      </c>
      <c r="BS228" s="1">
        <f>수강생명단!C224</f>
        <v>32814</v>
      </c>
      <c r="BT228" s="1">
        <f>IFERROR(IF(VLOOKUP($BS228,'3주차'!$V$5:$X$406,3,FALSE)="","",VLOOKUP($BS228,'3주차'!$V$5:$X$406,3,FALSE)),"")</f>
        <v>95</v>
      </c>
      <c r="BW228" s="1">
        <f>수강생명단!$C224</f>
        <v>32814</v>
      </c>
      <c r="BX228" s="1" t="str">
        <f>수강생명단!D224</f>
        <v>정세진</v>
      </c>
      <c r="BY228" s="1">
        <f>IFERROR(IF(VLOOKUP($A228,'4주차'!$A$5:$D$406,3,FALSE)="","",VLOOKUP($A228,'4주차'!$A$5:$D$406,3,FALSE)),"")</f>
        <v>85</v>
      </c>
      <c r="BZ228" s="1">
        <f>IFERROR(VLOOKUP($Z228,'4주차'!$A$5:$D$400,4,FALSE)," ")</f>
        <v>60</v>
      </c>
      <c r="CB228" s="1">
        <f>수강생명단!$C224</f>
        <v>32814</v>
      </c>
      <c r="CC228" s="1" t="str">
        <f>수강생명단!D224</f>
        <v>정세진</v>
      </c>
      <c r="CD228" s="1">
        <f>IFERROR(IF(VLOOKUP($BC228,'4주차'!$F$5:$I$406,3,FALSE)="","",VLOOKUP($F228,'4주차'!$F$5:$I$406,3,FALSE)),"")</f>
        <v>95</v>
      </c>
      <c r="CE228" s="1">
        <f>IFERROR(VLOOKUP($BC228,'4주차'!$F$5:$I$400,4,FALSE)," ")</f>
        <v>100</v>
      </c>
      <c r="CG228" s="1">
        <f>수강생명단!$C224</f>
        <v>32814</v>
      </c>
      <c r="CH228" s="1" t="str">
        <f>수강생명단!D224</f>
        <v>정세진</v>
      </c>
      <c r="CI228" s="1" t="str">
        <f>IFERROR(IF(VLOOKUP($BH228,'4주차'!$K$5:$N$406,3,FALSE)="","",VLOOKUP($AJ228,'4주차'!$K$5:$WU$406,3,FALSE)),"")</f>
        <v>80(라)</v>
      </c>
      <c r="CJ228" s="1" t="str">
        <f>IFERROR(VLOOKUP($BH228,'4주차'!$K$5:$N$400,4,FALSE)," ")</f>
        <v>라이브</v>
      </c>
      <c r="CL228" s="1">
        <f>수강생명단!$C224</f>
        <v>32814</v>
      </c>
      <c r="CM228" s="1" t="str">
        <f>수강생명단!D224</f>
        <v>정세진</v>
      </c>
      <c r="CN228" s="1" t="str">
        <f>IFERROR(IF(VLOOKUP($BM228,'4주차'!$P$5:$S$406,3,FALSE)="","",VLOOKUP($BM228,'4주차'!$P$5:$S$406,3,FALSE)),"")</f>
        <v>80(라)</v>
      </c>
      <c r="CO228" s="1" t="str">
        <f>IFERROR(VLOOKUP($BM228,'4주차'!$P$5:$S$400,4,FALSE)," ")</f>
        <v>라이브</v>
      </c>
      <c r="CQ228" s="1">
        <f>수강생명단!$C224</f>
        <v>32814</v>
      </c>
      <c r="CR228" s="1">
        <f>수강생명단!C224</f>
        <v>32814</v>
      </c>
      <c r="CS228" s="1">
        <f>IFERROR(IF(VLOOKUP($BS228,'4주차'!$V$5:$X$406,3,FALSE)="","",VLOOKUP($BS228,'4주차'!$V$5:$X$406,3,FALSE)),"")</f>
        <v>99</v>
      </c>
    </row>
    <row r="229" spans="1:97" ht="21.95" customHeight="1" x14ac:dyDescent="0.15">
      <c r="A229" s="1">
        <f>수강생명단!$C225</f>
        <v>28701</v>
      </c>
      <c r="B229" s="1" t="str">
        <f>수강생명단!D225</f>
        <v>정승화</v>
      </c>
      <c r="C229" s="1">
        <f>IFERROR(IF(VLOOKUP($A229,'1주차'!$A$5:$D$393,3,FALSE)="","",VLOOKUP($A229,'1주차'!$A$5:$D$393,3,FALSE)),"")</f>
        <v>90</v>
      </c>
      <c r="D229" s="1" t="str">
        <f>IFERROR(IF(VLOOKUP($Q229,'1주차'!$A$5:$D$393,4,FALSE)="","",VLOOKUP($B229,'1주차'!$Q$5:$S$393,3,FALSE)),"")</f>
        <v/>
      </c>
      <c r="F229" s="1">
        <f>수강생명단!C225</f>
        <v>28701</v>
      </c>
      <c r="G229" s="1" t="str">
        <f>수강생명단!D225</f>
        <v>정승화</v>
      </c>
      <c r="H229" s="1">
        <f>IFERROR(IF(VLOOKUP($F229,'1주차'!$F$5:$I$393,3,FALSE)="","",VLOOKUP($F229,'1주차'!$F$5:$I$393,3,FALSE)),"")</f>
        <v>65</v>
      </c>
      <c r="I229" s="1" t="str">
        <f>IFERROR(IF(VLOOKUP($Q229,'1주차'!$F$5:$I$393,3,FALSE)="","",VLOOKUP($B229,'1주차'!$Q$5:$S$393,3,FALSE)),"")</f>
        <v/>
      </c>
      <c r="K229" s="1">
        <f>수강생명단!C225</f>
        <v>28701</v>
      </c>
      <c r="L229" s="1" t="str">
        <f>수강생명단!D225</f>
        <v>정승화</v>
      </c>
      <c r="M229" s="1">
        <f>IFERROR(IF(VLOOKUP($K229,'1주차'!$K$5:$N$393,3,FALSE)="","",VLOOKUP($K229,'1주차'!$K$5:$N$393,3,FALSE)),"")</f>
        <v>70</v>
      </c>
      <c r="N229" s="1" t="str">
        <f>IFERROR(IF(VLOOKUP($Q229,'1주차'!$N$5:$KQ$393,3,FALSE)="","",VLOOKUP($B229,'1주차'!$Q$5:$S$393,3,FALSE)),"")</f>
        <v/>
      </c>
      <c r="P229" s="1">
        <f>수강생명단!C225</f>
        <v>28701</v>
      </c>
      <c r="Q229" s="1" t="str">
        <f>수강생명단!D225</f>
        <v>정승화</v>
      </c>
      <c r="R229" s="1">
        <f>IFERROR(IF(VLOOKUP($P229,'1주차'!$P$5:$S$393,3,FALSE)="","",VLOOKUP($P229,'1주차'!$P$5:$S$393,3,FALSE)),"")</f>
        <v>45</v>
      </c>
      <c r="S229" s="1">
        <f>IFERROR(IF(VLOOKUP($P229,'1주차'!$P$5:$S$393,4,FALSE)="","",VLOOKUP($P229,'1주차'!$P$5:$S$393,4,FALSE)),"")</f>
        <v>90</v>
      </c>
      <c r="Z229" s="1">
        <f>수강생명단!$C225</f>
        <v>28701</v>
      </c>
      <c r="AA229" s="1" t="str">
        <f>수강생명단!D225</f>
        <v>정승화</v>
      </c>
      <c r="AB229" s="1">
        <f>IFERROR(IF(VLOOKUP($A229,'2주차'!$A$5:$D$406,3,FALSE)="","",VLOOKUP($A229,'2주차'!$A$5:$D$406,3,FALSE)),"")</f>
        <v>50</v>
      </c>
      <c r="AC229" s="1">
        <f>IFERROR(VLOOKUP($Z229,'2주차'!$A$5:$D$400,4,FALSE)," ")</f>
        <v>80</v>
      </c>
      <c r="AE229" s="1">
        <f>수강생명단!$C225</f>
        <v>28701</v>
      </c>
      <c r="AF229" s="1" t="str">
        <f>수강생명단!D225</f>
        <v>정승화</v>
      </c>
      <c r="AG229" s="1">
        <f>IFERROR(IF(VLOOKUP($AE229,'2주차'!$F$5:$I$406,3,FALSE)="","",VLOOKUP($F229,'2주차'!$F$5:$I$406,3,FALSE)),"")</f>
        <v>70</v>
      </c>
      <c r="AH229" s="1">
        <f>IFERROR(VLOOKUP($AE229,'2주차'!$F$5:$I$400,4,FALSE)," ")</f>
        <v>90</v>
      </c>
      <c r="AJ229" s="1">
        <f>수강생명단!$C225</f>
        <v>28701</v>
      </c>
      <c r="AK229" s="1" t="str">
        <f>수강생명단!D225</f>
        <v>정승화</v>
      </c>
      <c r="AL229" s="1">
        <f>IFERROR(IF(VLOOKUP($AJ229,'2주차'!$U$5:$X$406,3,FALSE)="","",VLOOKUP($F229,'2주차'!$U$5:$X$406,3,FALSE)),"")</f>
        <v>55</v>
      </c>
      <c r="AM229" s="1">
        <f>IFERROR(VLOOKUP($AJ229,'2주차'!$U$5:$X$400,4,FALSE)," ")</f>
        <v>80</v>
      </c>
      <c r="AO229" s="1">
        <f>수강생명단!$C225</f>
        <v>28701</v>
      </c>
      <c r="AP229" s="1" t="str">
        <f>수강생명단!D225</f>
        <v>정승화</v>
      </c>
      <c r="AQ229" s="1">
        <f>IFERROR(IF(VLOOKUP($AO229,'2주차'!$Z$5:$AC$406,3,FALSE)="","",VLOOKUP($AO229,'2주차'!$Z$5:$AC$406,3,FALSE)),"")</f>
        <v>55</v>
      </c>
      <c r="AR229" s="1">
        <f>IFERROR(VLOOKUP($AO229,'2주차'!$Z$5:$AC$400,4,FALSE)," ")</f>
        <v>50</v>
      </c>
      <c r="AT229" s="1">
        <f>수강생명단!$C225</f>
        <v>28701</v>
      </c>
      <c r="AU229" s="1">
        <f>수강생명단!C225</f>
        <v>28701</v>
      </c>
      <c r="AV229" s="1">
        <f>IFERROR(IF(VLOOKUP($AU229,'2주차'!$AF$5:$AI$406,3,FALSE)="","",VLOOKUP($AU229,'2주차'!$AF$5:$AI$406,3,FALSE)),"")</f>
        <v>80</v>
      </c>
      <c r="AX229" s="1">
        <f>수강생명단!$C225</f>
        <v>28701</v>
      </c>
      <c r="AY229" s="1" t="str">
        <f>수강생명단!D225</f>
        <v>정승화</v>
      </c>
      <c r="AZ229" s="1">
        <f>IFERROR(IF(VLOOKUP($A229,'3주차'!$A$5:$D$406,3,FALSE)="","",VLOOKUP($A229,'3주차'!$A$5:$D$406,3,FALSE)),"")</f>
        <v>65</v>
      </c>
      <c r="BA229" s="1">
        <f>IFERROR(VLOOKUP($Z229,'3주차'!$A$5:$D$400,4,FALSE)," ")</f>
        <v>100</v>
      </c>
      <c r="BC229" s="1">
        <f>수강생명단!$C225</f>
        <v>28701</v>
      </c>
      <c r="BD229" s="1" t="str">
        <f>수강생명단!D225</f>
        <v>정승화</v>
      </c>
      <c r="BE229" s="1">
        <f>IFERROR(IF(VLOOKUP($BC229,'3주차'!$F$5:$I$406,3,FALSE)="","",VLOOKUP($F229,'3주차'!$F$5:$I$406,3,FALSE)),"")</f>
        <v>55</v>
      </c>
      <c r="BF229" s="1">
        <f>IFERROR(VLOOKUP($BC229,'3주차'!$F$5:$I$400,4,FALSE)," ")</f>
        <v>10</v>
      </c>
      <c r="BH229" s="1">
        <f>수강생명단!$C225</f>
        <v>28701</v>
      </c>
      <c r="BI229" s="1" t="str">
        <f>수강생명단!D225</f>
        <v>정승화</v>
      </c>
      <c r="BJ229" s="1">
        <f>IFERROR(IF(VLOOKUP($BH229,'3주차'!$K$5:$N$406,3,FALSE)="","",VLOOKUP($AJ229,'3주차'!$K$5:$XN$406,3,FALSE)),"")</f>
        <v>50</v>
      </c>
      <c r="BK229" s="1">
        <f>IFERROR(VLOOKUP($BH229,'3주차'!$K$5:$N$400,4,FALSE)," ")</f>
        <v>70</v>
      </c>
      <c r="BM229" s="1">
        <f>수강생명단!$C225</f>
        <v>28701</v>
      </c>
      <c r="BN229" s="1" t="str">
        <f>수강생명단!D225</f>
        <v>정승화</v>
      </c>
      <c r="BO229" s="1">
        <f>IFERROR(IF(VLOOKUP($BM229,'3주차'!$P$5:$S$406,3,FALSE)="","",VLOOKUP($BM229,'3주차'!$P$5:$S$406,3,FALSE)),"")</f>
        <v>65</v>
      </c>
      <c r="BP229" s="1">
        <f>IFERROR(VLOOKUP($BM229,'3주차'!$P$5:$S$400,4,FALSE)," ")</f>
        <v>60</v>
      </c>
      <c r="BR229" s="1">
        <f>수강생명단!$C225</f>
        <v>28701</v>
      </c>
      <c r="BS229" s="1">
        <f>수강생명단!C225</f>
        <v>28701</v>
      </c>
      <c r="BT229" s="1">
        <f>IFERROR(IF(VLOOKUP($BS229,'3주차'!$V$5:$X$406,3,FALSE)="","",VLOOKUP($BS229,'3주차'!$V$5:$X$406,3,FALSE)),"")</f>
        <v>83</v>
      </c>
      <c r="BW229" s="1">
        <f>수강생명단!$C225</f>
        <v>28701</v>
      </c>
      <c r="BX229" s="1" t="str">
        <f>수강생명단!D225</f>
        <v>정승화</v>
      </c>
      <c r="BY229" s="1">
        <f>IFERROR(IF(VLOOKUP($A229,'4주차'!$A$5:$D$406,3,FALSE)="","",VLOOKUP($A229,'4주차'!$A$5:$D$406,3,FALSE)),"")</f>
        <v>50</v>
      </c>
      <c r="BZ229" s="1">
        <f>IFERROR(VLOOKUP($Z229,'4주차'!$A$5:$D$400,4,FALSE)," ")</f>
        <v>60</v>
      </c>
      <c r="CB229" s="1">
        <f>수강생명단!$C225</f>
        <v>28701</v>
      </c>
      <c r="CC229" s="1" t="str">
        <f>수강생명단!D225</f>
        <v>정승화</v>
      </c>
      <c r="CD229" s="1">
        <f>IFERROR(IF(VLOOKUP($BC229,'4주차'!$F$5:$I$406,3,FALSE)="","",VLOOKUP($F229,'4주차'!$F$5:$I$406,3,FALSE)),"")</f>
        <v>50</v>
      </c>
      <c r="CE229" s="1">
        <f>IFERROR(VLOOKUP($BC229,'4주차'!$F$5:$I$400,4,FALSE)," ")</f>
        <v>60</v>
      </c>
      <c r="CG229" s="1">
        <f>수강생명단!$C225</f>
        <v>28701</v>
      </c>
      <c r="CH229" s="1" t="str">
        <f>수강생명단!D225</f>
        <v>정승화</v>
      </c>
      <c r="CI229" s="1">
        <f>IFERROR(IF(VLOOKUP($BH229,'4주차'!$K$5:$N$406,3,FALSE)="","",VLOOKUP($AJ229,'4주차'!$K$5:$WU$406,3,FALSE)),"")</f>
        <v>45</v>
      </c>
      <c r="CJ229" s="1">
        <f>IFERROR(VLOOKUP($BH229,'4주차'!$K$5:$N$400,4,FALSE)," ")</f>
        <v>80</v>
      </c>
      <c r="CL229" s="1">
        <f>수강생명단!$C225</f>
        <v>28701</v>
      </c>
      <c r="CM229" s="1" t="str">
        <f>수강생명단!D225</f>
        <v>정승화</v>
      </c>
      <c r="CN229" s="1">
        <f>IFERROR(IF(VLOOKUP($BM229,'4주차'!$P$5:$S$406,3,FALSE)="","",VLOOKUP($BM229,'4주차'!$P$5:$S$406,3,FALSE)),"")</f>
        <v>35</v>
      </c>
      <c r="CO229" s="1">
        <f>IFERROR(VLOOKUP($BM229,'4주차'!$P$5:$S$400,4,FALSE)," ")</f>
        <v>40</v>
      </c>
      <c r="CQ229" s="1">
        <f>수강생명단!$C225</f>
        <v>28701</v>
      </c>
      <c r="CR229" s="1">
        <f>수강생명단!C225</f>
        <v>28701</v>
      </c>
      <c r="CS229" s="1">
        <f>IFERROR(IF(VLOOKUP($BS229,'4주차'!$V$5:$X$406,3,FALSE)="","",VLOOKUP($BS229,'4주차'!$V$5:$X$406,3,FALSE)),"")</f>
        <v>94</v>
      </c>
    </row>
    <row r="230" spans="1:97" ht="21.95" customHeight="1" x14ac:dyDescent="0.15">
      <c r="A230" s="1">
        <f>수강생명단!$C226</f>
        <v>32847</v>
      </c>
      <c r="B230" s="1" t="str">
        <f>수강생명단!D226</f>
        <v>정시은</v>
      </c>
      <c r="C230" s="1" t="str">
        <f>IFERROR(IF(VLOOKUP($A230,'1주차'!$A$5:$D$393,3,FALSE)="","",VLOOKUP($A230,'1주차'!$A$5:$D$393,3,FALSE)),"")</f>
        <v/>
      </c>
      <c r="D230" s="1" t="str">
        <f>IFERROR(IF(VLOOKUP($Q230,'1주차'!$A$5:$D$393,4,FALSE)="","",VLOOKUP($B230,'1주차'!$Q$5:$S$393,3,FALSE)),"")</f>
        <v/>
      </c>
      <c r="F230" s="1">
        <f>수강생명단!C226</f>
        <v>32847</v>
      </c>
      <c r="G230" s="1" t="str">
        <f>수강생명단!D226</f>
        <v>정시은</v>
      </c>
      <c r="H230" s="1">
        <f>IFERROR(IF(VLOOKUP($F230,'1주차'!$F$5:$I$393,3,FALSE)="","",VLOOKUP($F230,'1주차'!$F$5:$I$393,3,FALSE)),"")</f>
        <v>100</v>
      </c>
      <c r="I230" s="1" t="str">
        <f>IFERROR(IF(VLOOKUP($Q230,'1주차'!$F$5:$I$393,3,FALSE)="","",VLOOKUP($B230,'1주차'!$Q$5:$S$393,3,FALSE)),"")</f>
        <v/>
      </c>
      <c r="K230" s="1">
        <f>수강생명단!C226</f>
        <v>32847</v>
      </c>
      <c r="L230" s="1" t="str">
        <f>수강생명단!D226</f>
        <v>정시은</v>
      </c>
      <c r="M230" s="1">
        <f>IFERROR(IF(VLOOKUP($K230,'1주차'!$K$5:$N$393,3,FALSE)="","",VLOOKUP($K230,'1주차'!$K$5:$N$393,3,FALSE)),"")</f>
        <v>100</v>
      </c>
      <c r="N230" s="1" t="str">
        <f>IFERROR(IF(VLOOKUP($Q230,'1주차'!$N$5:$KQ$393,3,FALSE)="","",VLOOKUP($B230,'1주차'!$Q$5:$S$393,3,FALSE)),"")</f>
        <v/>
      </c>
      <c r="P230" s="1">
        <f>수강생명단!C226</f>
        <v>32847</v>
      </c>
      <c r="Q230" s="1" t="str">
        <f>수강생명단!D226</f>
        <v>정시은</v>
      </c>
      <c r="R230" s="1">
        <f>IFERROR(IF(VLOOKUP($P230,'1주차'!$P$5:$S$393,3,FALSE)="","",VLOOKUP($P230,'1주차'!$P$5:$S$393,3,FALSE)),"")</f>
        <v>95</v>
      </c>
      <c r="S230" s="1">
        <f>IFERROR(IF(VLOOKUP($P230,'1주차'!$P$5:$S$393,4,FALSE)="","",VLOOKUP($P230,'1주차'!$P$5:$S$393,4,FALSE)),"")</f>
        <v>100</v>
      </c>
      <c r="Z230" s="1">
        <f>수강생명단!$C226</f>
        <v>32847</v>
      </c>
      <c r="AA230" s="1" t="str">
        <f>수강생명단!D226</f>
        <v>정시은</v>
      </c>
      <c r="AB230" s="1">
        <f>IFERROR(IF(VLOOKUP($A230,'2주차'!$A$5:$D$406,3,FALSE)="","",VLOOKUP($A230,'2주차'!$A$5:$D$406,3,FALSE)),"")</f>
        <v>95</v>
      </c>
      <c r="AC230" s="1">
        <f>IFERROR(VLOOKUP($Z230,'2주차'!$A$5:$D$400,4,FALSE)," ")</f>
        <v>100</v>
      </c>
      <c r="AE230" s="1">
        <f>수강생명단!$C226</f>
        <v>32847</v>
      </c>
      <c r="AF230" s="1" t="str">
        <f>수강생명단!D226</f>
        <v>정시은</v>
      </c>
      <c r="AG230" s="1" t="str">
        <f>IFERROR(IF(VLOOKUP($AE230,'2주차'!$F$5:$I$406,3,FALSE)="","",VLOOKUP($F230,'2주차'!$F$5:$I$406,3,FALSE)),"")</f>
        <v/>
      </c>
      <c r="AH230" s="1" t="str">
        <f>IFERROR(VLOOKUP($AE230,'2주차'!$F$5:$I$400,4,FALSE)," ")</f>
        <v xml:space="preserve"> </v>
      </c>
      <c r="AJ230" s="1">
        <f>수강생명단!$C226</f>
        <v>32847</v>
      </c>
      <c r="AK230" s="1" t="str">
        <f>수강생명단!D226</f>
        <v>정시은</v>
      </c>
      <c r="AL230" s="1">
        <f>IFERROR(IF(VLOOKUP($AJ230,'2주차'!$U$5:$X$406,3,FALSE)="","",VLOOKUP($F230,'2주차'!$U$5:$X$406,3,FALSE)),"")</f>
        <v>100</v>
      </c>
      <c r="AM230" s="1">
        <f>IFERROR(VLOOKUP($AJ230,'2주차'!$U$5:$X$400,4,FALSE)," ")</f>
        <v>100</v>
      </c>
      <c r="AO230" s="1">
        <f>수강생명단!$C226</f>
        <v>32847</v>
      </c>
      <c r="AP230" s="1" t="str">
        <f>수강생명단!D226</f>
        <v>정시은</v>
      </c>
      <c r="AQ230" s="1">
        <f>IFERROR(IF(VLOOKUP($AO230,'2주차'!$Z$5:$AC$406,3,FALSE)="","",VLOOKUP($AO230,'2주차'!$Z$5:$AC$406,3,FALSE)),"")</f>
        <v>100</v>
      </c>
      <c r="AR230" s="1">
        <f>IFERROR(VLOOKUP($AO230,'2주차'!$Z$5:$AC$400,4,FALSE)," ")</f>
        <v>100</v>
      </c>
      <c r="AT230" s="1">
        <f>수강생명단!$C226</f>
        <v>32847</v>
      </c>
      <c r="AU230" s="1">
        <f>수강생명단!C226</f>
        <v>32847</v>
      </c>
      <c r="AV230" s="1">
        <f>IFERROR(IF(VLOOKUP($AU230,'2주차'!$AF$5:$AI$406,3,FALSE)="","",VLOOKUP($AU230,'2주차'!$AF$5:$AI$406,3,FALSE)),"")</f>
        <v>100</v>
      </c>
      <c r="AX230" s="1">
        <f>수강생명단!$C226</f>
        <v>32847</v>
      </c>
      <c r="AY230" s="1" t="str">
        <f>수강생명단!D226</f>
        <v>정시은</v>
      </c>
      <c r="AZ230" s="1">
        <f>IFERROR(IF(VLOOKUP($A230,'3주차'!$A$5:$D$406,3,FALSE)="","",VLOOKUP($A230,'3주차'!$A$5:$D$406,3,FALSE)),"")</f>
        <v>100</v>
      </c>
      <c r="BA230" s="1">
        <f>IFERROR(VLOOKUP($Z230,'3주차'!$A$5:$D$400,4,FALSE)," ")</f>
        <v>100</v>
      </c>
      <c r="BC230" s="1">
        <f>수강생명단!$C226</f>
        <v>32847</v>
      </c>
      <c r="BD230" s="1" t="str">
        <f>수강생명단!D226</f>
        <v>정시은</v>
      </c>
      <c r="BE230" s="1">
        <f>IFERROR(IF(VLOOKUP($BC230,'3주차'!$F$5:$I$406,3,FALSE)="","",VLOOKUP($F230,'3주차'!$F$5:$I$406,3,FALSE)),"")</f>
        <v>100</v>
      </c>
      <c r="BF230" s="1">
        <f>IFERROR(VLOOKUP($BC230,'3주차'!$F$5:$I$400,4,FALSE)," ")</f>
        <v>100</v>
      </c>
      <c r="BH230" s="1">
        <f>수강생명단!$C226</f>
        <v>32847</v>
      </c>
      <c r="BI230" s="1" t="str">
        <f>수강생명단!D226</f>
        <v>정시은</v>
      </c>
      <c r="BJ230" s="1">
        <f>IFERROR(IF(VLOOKUP($BH230,'3주차'!$K$5:$N$406,3,FALSE)="","",VLOOKUP($AJ230,'3주차'!$K$5:$XN$406,3,FALSE)),"")</f>
        <v>100</v>
      </c>
      <c r="BK230" s="1">
        <f>IFERROR(VLOOKUP($BH230,'3주차'!$K$5:$N$400,4,FALSE)," ")</f>
        <v>100</v>
      </c>
      <c r="BM230" s="1">
        <f>수강생명단!$C226</f>
        <v>32847</v>
      </c>
      <c r="BN230" s="1" t="str">
        <f>수강생명단!D226</f>
        <v>정시은</v>
      </c>
      <c r="BO230" s="1">
        <f>IFERROR(IF(VLOOKUP($BM230,'3주차'!$P$5:$S$406,3,FALSE)="","",VLOOKUP($BM230,'3주차'!$P$5:$S$406,3,FALSE)),"")</f>
        <v>95</v>
      </c>
      <c r="BP230" s="1">
        <f>IFERROR(VLOOKUP($BM230,'3주차'!$P$5:$S$400,4,FALSE)," ")</f>
        <v>100</v>
      </c>
      <c r="BR230" s="1">
        <f>수강생명단!$C226</f>
        <v>32847</v>
      </c>
      <c r="BS230" s="1">
        <f>수강생명단!C226</f>
        <v>32847</v>
      </c>
      <c r="BT230" s="1">
        <f>IFERROR(IF(VLOOKUP($BS230,'3주차'!$V$5:$X$406,3,FALSE)="","",VLOOKUP($BS230,'3주차'!$V$5:$X$406,3,FALSE)),"")</f>
        <v>100</v>
      </c>
      <c r="BW230" s="1">
        <f>수강생명단!$C226</f>
        <v>32847</v>
      </c>
      <c r="BX230" s="1" t="str">
        <f>수강생명단!D226</f>
        <v>정시은</v>
      </c>
      <c r="BY230" s="1">
        <f>IFERROR(IF(VLOOKUP($A230,'4주차'!$A$5:$D$406,3,FALSE)="","",VLOOKUP($A230,'4주차'!$A$5:$D$406,3,FALSE)),"")</f>
        <v>95</v>
      </c>
      <c r="BZ230" s="1">
        <f>IFERROR(VLOOKUP($Z230,'4주차'!$A$5:$D$400,4,FALSE)," ")</f>
        <v>90</v>
      </c>
      <c r="CB230" s="1">
        <f>수강생명단!$C226</f>
        <v>32847</v>
      </c>
      <c r="CC230" s="1" t="str">
        <f>수강생명단!D226</f>
        <v>정시은</v>
      </c>
      <c r="CD230" s="1" t="str">
        <f>IFERROR(IF(VLOOKUP($BC230,'4주차'!$F$5:$I$406,3,FALSE)="","",VLOOKUP($F230,'4주차'!$F$5:$I$406,3,FALSE)),"")</f>
        <v/>
      </c>
      <c r="CE230" s="1" t="str">
        <f>IFERROR(VLOOKUP($BC230,'4주차'!$F$5:$I$400,4,FALSE)," ")</f>
        <v xml:space="preserve"> </v>
      </c>
      <c r="CG230" s="1">
        <f>수강생명단!$C226</f>
        <v>32847</v>
      </c>
      <c r="CH230" s="1" t="str">
        <f>수강생명단!D226</f>
        <v>정시은</v>
      </c>
      <c r="CI230" s="1">
        <f>IFERROR(IF(VLOOKUP($BH230,'4주차'!$K$5:$N$406,3,FALSE)="","",VLOOKUP($AJ230,'4주차'!$K$5:$WU$406,3,FALSE)),"")</f>
        <v>95</v>
      </c>
      <c r="CJ230" s="1">
        <f>IFERROR(VLOOKUP($BH230,'4주차'!$K$5:$N$400,4,FALSE)," ")</f>
        <v>100</v>
      </c>
      <c r="CL230" s="1">
        <f>수강생명단!$C226</f>
        <v>32847</v>
      </c>
      <c r="CM230" s="1" t="str">
        <f>수강생명단!D226</f>
        <v>정시은</v>
      </c>
      <c r="CN230" s="1">
        <f>IFERROR(IF(VLOOKUP($BM230,'4주차'!$P$5:$S$406,3,FALSE)="","",VLOOKUP($BM230,'4주차'!$P$5:$S$406,3,FALSE)),"")</f>
        <v>95</v>
      </c>
      <c r="CO230" s="1">
        <f>IFERROR(VLOOKUP($BM230,'4주차'!$P$5:$S$400,4,FALSE)," ")</f>
        <v>100</v>
      </c>
      <c r="CQ230" s="1">
        <f>수강생명단!$C226</f>
        <v>32847</v>
      </c>
      <c r="CR230" s="1">
        <f>수강생명단!C226</f>
        <v>32847</v>
      </c>
      <c r="CS230" s="1" t="str">
        <f>IFERROR(IF(VLOOKUP($BS230,'4주차'!$V$5:$X$406,3,FALSE)="","",VLOOKUP($BS230,'4주차'!$V$5:$X$406,3,FALSE)),"")</f>
        <v/>
      </c>
    </row>
    <row r="231" spans="1:97" ht="21.95" customHeight="1" x14ac:dyDescent="0.15">
      <c r="A231" s="1">
        <f>수강생명단!$C227</f>
        <v>36073</v>
      </c>
      <c r="B231" s="1" t="str">
        <f>수강생명단!D227</f>
        <v>정애림</v>
      </c>
      <c r="C231" s="1">
        <f>IFERROR(IF(VLOOKUP($A231,'1주차'!$A$5:$D$393,3,FALSE)="","",VLOOKUP($A231,'1주차'!$A$5:$D$393,3,FALSE)),"")</f>
        <v>90</v>
      </c>
      <c r="D231" s="1" t="str">
        <f>IFERROR(IF(VLOOKUP($Q231,'1주차'!$A$5:$D$393,4,FALSE)="","",VLOOKUP($B231,'1주차'!$Q$5:$S$393,3,FALSE)),"")</f>
        <v/>
      </c>
      <c r="F231" s="1">
        <f>수강생명단!C227</f>
        <v>36073</v>
      </c>
      <c r="G231" s="1" t="str">
        <f>수강생명단!D227</f>
        <v>정애림</v>
      </c>
      <c r="H231" s="1">
        <f>IFERROR(IF(VLOOKUP($F231,'1주차'!$F$5:$I$393,3,FALSE)="","",VLOOKUP($F231,'1주차'!$F$5:$I$393,3,FALSE)),"")</f>
        <v>100</v>
      </c>
      <c r="I231" s="1" t="str">
        <f>IFERROR(IF(VLOOKUP($Q231,'1주차'!$F$5:$I$393,3,FALSE)="","",VLOOKUP($B231,'1주차'!$Q$5:$S$393,3,FALSE)),"")</f>
        <v/>
      </c>
      <c r="K231" s="1">
        <f>수강생명단!C227</f>
        <v>36073</v>
      </c>
      <c r="L231" s="1" t="str">
        <f>수강생명단!D227</f>
        <v>정애림</v>
      </c>
      <c r="M231" s="1">
        <f>IFERROR(IF(VLOOKUP($K231,'1주차'!$K$5:$N$393,3,FALSE)="","",VLOOKUP($K231,'1주차'!$K$5:$N$393,3,FALSE)),"")</f>
        <v>100</v>
      </c>
      <c r="N231" s="1" t="str">
        <f>IFERROR(IF(VLOOKUP($Q231,'1주차'!$N$5:$KQ$393,3,FALSE)="","",VLOOKUP($B231,'1주차'!$Q$5:$S$393,3,FALSE)),"")</f>
        <v/>
      </c>
      <c r="P231" s="1">
        <f>수강생명단!C227</f>
        <v>36073</v>
      </c>
      <c r="Q231" s="1" t="str">
        <f>수강생명단!D227</f>
        <v>정애림</v>
      </c>
      <c r="R231" s="1">
        <f>IFERROR(IF(VLOOKUP($P231,'1주차'!$P$5:$S$393,3,FALSE)="","",VLOOKUP($P231,'1주차'!$P$5:$S$393,3,FALSE)),"")</f>
        <v>100</v>
      </c>
      <c r="S231" s="1">
        <f>IFERROR(IF(VLOOKUP($P231,'1주차'!$P$5:$S$393,4,FALSE)="","",VLOOKUP($P231,'1주차'!$P$5:$S$393,4,FALSE)),"")</f>
        <v>100</v>
      </c>
      <c r="Z231" s="1">
        <f>수강생명단!$C227</f>
        <v>36073</v>
      </c>
      <c r="AA231" s="1" t="str">
        <f>수강생명단!D227</f>
        <v>정애림</v>
      </c>
      <c r="AB231" s="1">
        <f>IFERROR(IF(VLOOKUP($A231,'2주차'!$A$5:$D$406,3,FALSE)="","",VLOOKUP($A231,'2주차'!$A$5:$D$406,3,FALSE)),"")</f>
        <v>90</v>
      </c>
      <c r="AC231" s="1">
        <f>IFERROR(VLOOKUP($Z231,'2주차'!$A$5:$D$400,4,FALSE)," ")</f>
        <v>90</v>
      </c>
      <c r="AE231" s="1">
        <f>수강생명단!$C227</f>
        <v>36073</v>
      </c>
      <c r="AF231" s="1" t="str">
        <f>수강생명단!D227</f>
        <v>정애림</v>
      </c>
      <c r="AG231" s="1">
        <f>IFERROR(IF(VLOOKUP($AE231,'2주차'!$F$5:$I$406,3,FALSE)="","",VLOOKUP($F231,'2주차'!$F$5:$I$406,3,FALSE)),"")</f>
        <v>95</v>
      </c>
      <c r="AH231" s="1">
        <f>IFERROR(VLOOKUP($AE231,'2주차'!$F$5:$I$400,4,FALSE)," ")</f>
        <v>100</v>
      </c>
      <c r="AJ231" s="1">
        <f>수강생명단!$C227</f>
        <v>36073</v>
      </c>
      <c r="AK231" s="1" t="str">
        <f>수강생명단!D227</f>
        <v>정애림</v>
      </c>
      <c r="AL231" s="1">
        <f>IFERROR(IF(VLOOKUP($AJ231,'2주차'!$U$5:$X$406,3,FALSE)="","",VLOOKUP($F231,'2주차'!$U$5:$X$406,3,FALSE)),"")</f>
        <v>100</v>
      </c>
      <c r="AM231" s="1">
        <f>IFERROR(VLOOKUP($AJ231,'2주차'!$U$5:$X$400,4,FALSE)," ")</f>
        <v>90</v>
      </c>
      <c r="AO231" s="1">
        <f>수강생명단!$C227</f>
        <v>36073</v>
      </c>
      <c r="AP231" s="1" t="str">
        <f>수강생명단!D227</f>
        <v>정애림</v>
      </c>
      <c r="AQ231" s="1">
        <f>IFERROR(IF(VLOOKUP($AO231,'2주차'!$Z$5:$AC$406,3,FALSE)="","",VLOOKUP($AO231,'2주차'!$Z$5:$AC$406,3,FALSE)),"")</f>
        <v>100</v>
      </c>
      <c r="AR231" s="1">
        <f>IFERROR(VLOOKUP($AO231,'2주차'!$Z$5:$AC$400,4,FALSE)," ")</f>
        <v>100</v>
      </c>
      <c r="AT231" s="1">
        <f>수강생명단!$C227</f>
        <v>36073</v>
      </c>
      <c r="AU231" s="1">
        <f>수강생명단!C227</f>
        <v>36073</v>
      </c>
      <c r="AV231" s="1">
        <f>IFERROR(IF(VLOOKUP($AU231,'2주차'!$AF$5:$AI$406,3,FALSE)="","",VLOOKUP($AU231,'2주차'!$AF$5:$AI$406,3,FALSE)),"")</f>
        <v>99</v>
      </c>
      <c r="AX231" s="1">
        <f>수강생명단!$C227</f>
        <v>36073</v>
      </c>
      <c r="AY231" s="1" t="str">
        <f>수강생명단!D227</f>
        <v>정애림</v>
      </c>
      <c r="AZ231" s="1">
        <f>IFERROR(IF(VLOOKUP($A231,'3주차'!$A$5:$D$406,3,FALSE)="","",VLOOKUP($A231,'3주차'!$A$5:$D$406,3,FALSE)),"")</f>
        <v>85</v>
      </c>
      <c r="BA231" s="1">
        <f>IFERROR(VLOOKUP($Z231,'3주차'!$A$5:$D$400,4,FALSE)," ")</f>
        <v>80</v>
      </c>
      <c r="BC231" s="1">
        <f>수강생명단!$C227</f>
        <v>36073</v>
      </c>
      <c r="BD231" s="1" t="str">
        <f>수강생명단!D227</f>
        <v>정애림</v>
      </c>
      <c r="BE231" s="1">
        <f>IFERROR(IF(VLOOKUP($BC231,'3주차'!$F$5:$I$406,3,FALSE)="","",VLOOKUP($F231,'3주차'!$F$5:$I$406,3,FALSE)),"")</f>
        <v>100</v>
      </c>
      <c r="BF231" s="1">
        <f>IFERROR(VLOOKUP($BC231,'3주차'!$F$5:$I$400,4,FALSE)," ")</f>
        <v>100</v>
      </c>
      <c r="BH231" s="1">
        <f>수강생명단!$C227</f>
        <v>36073</v>
      </c>
      <c r="BI231" s="1" t="str">
        <f>수강생명단!D227</f>
        <v>정애림</v>
      </c>
      <c r="BJ231" s="1">
        <f>IFERROR(IF(VLOOKUP($BH231,'3주차'!$K$5:$N$406,3,FALSE)="","",VLOOKUP($AJ231,'3주차'!$K$5:$XN$406,3,FALSE)),"")</f>
        <v>100</v>
      </c>
      <c r="BK231" s="1">
        <f>IFERROR(VLOOKUP($BH231,'3주차'!$K$5:$N$400,4,FALSE)," ")</f>
        <v>100</v>
      </c>
      <c r="BM231" s="1">
        <f>수강생명단!$C227</f>
        <v>36073</v>
      </c>
      <c r="BN231" s="1" t="str">
        <f>수강생명단!D227</f>
        <v>정애림</v>
      </c>
      <c r="BO231" s="1">
        <f>IFERROR(IF(VLOOKUP($BM231,'3주차'!$P$5:$S$406,3,FALSE)="","",VLOOKUP($BM231,'3주차'!$P$5:$S$406,3,FALSE)),"")</f>
        <v>100</v>
      </c>
      <c r="BP231" s="1">
        <f>IFERROR(VLOOKUP($BM231,'3주차'!$P$5:$S$400,4,FALSE)," ")</f>
        <v>100</v>
      </c>
      <c r="BR231" s="1">
        <f>수강생명단!$C227</f>
        <v>36073</v>
      </c>
      <c r="BS231" s="1">
        <f>수강생명단!C227</f>
        <v>36073</v>
      </c>
      <c r="BT231" s="1">
        <f>IFERROR(IF(VLOOKUP($BS231,'3주차'!$V$5:$X$406,3,FALSE)="","",VLOOKUP($BS231,'3주차'!$V$5:$X$406,3,FALSE)),"")</f>
        <v>98</v>
      </c>
      <c r="BW231" s="1">
        <f>수강생명단!$C227</f>
        <v>36073</v>
      </c>
      <c r="BX231" s="1" t="str">
        <f>수강생명단!D227</f>
        <v>정애림</v>
      </c>
      <c r="BY231" s="1">
        <f>IFERROR(IF(VLOOKUP($A231,'4주차'!$A$5:$D$406,3,FALSE)="","",VLOOKUP($A231,'4주차'!$A$5:$D$406,3,FALSE)),"")</f>
        <v>95</v>
      </c>
      <c r="BZ231" s="1">
        <f>IFERROR(VLOOKUP($Z231,'4주차'!$A$5:$D$400,4,FALSE)," ")</f>
        <v>70</v>
      </c>
      <c r="CB231" s="1">
        <f>수강생명단!$C227</f>
        <v>36073</v>
      </c>
      <c r="CC231" s="1" t="str">
        <f>수강생명단!D227</f>
        <v>정애림</v>
      </c>
      <c r="CD231" s="1">
        <f>IFERROR(IF(VLOOKUP($BC231,'4주차'!$F$5:$I$406,3,FALSE)="","",VLOOKUP($F231,'4주차'!$F$5:$I$406,3,FALSE)),"")</f>
        <v>95</v>
      </c>
      <c r="CE231" s="1">
        <f>IFERROR(VLOOKUP($BC231,'4주차'!$F$5:$I$400,4,FALSE)," ")</f>
        <v>100</v>
      </c>
      <c r="CG231" s="1">
        <f>수강생명단!$C227</f>
        <v>36073</v>
      </c>
      <c r="CH231" s="1" t="str">
        <f>수강생명단!D227</f>
        <v>정애림</v>
      </c>
      <c r="CI231" s="1">
        <f>IFERROR(IF(VLOOKUP($BH231,'4주차'!$K$5:$N$406,3,FALSE)="","",VLOOKUP($AJ231,'4주차'!$K$5:$WU$406,3,FALSE)),"")</f>
        <v>100</v>
      </c>
      <c r="CJ231" s="1">
        <f>IFERROR(VLOOKUP($BH231,'4주차'!$K$5:$N$400,4,FALSE)," ")</f>
        <v>100</v>
      </c>
      <c r="CL231" s="1">
        <f>수강생명단!$C227</f>
        <v>36073</v>
      </c>
      <c r="CM231" s="1" t="str">
        <f>수강생명단!D227</f>
        <v>정애림</v>
      </c>
      <c r="CN231" s="1">
        <f>IFERROR(IF(VLOOKUP($BM231,'4주차'!$P$5:$S$406,3,FALSE)="","",VLOOKUP($BM231,'4주차'!$P$5:$S$406,3,FALSE)),"")</f>
        <v>95</v>
      </c>
      <c r="CO231" s="1">
        <f>IFERROR(VLOOKUP($BM231,'4주차'!$P$5:$S$400,4,FALSE)," ")</f>
        <v>90</v>
      </c>
      <c r="CQ231" s="1">
        <f>수강생명단!$C227</f>
        <v>36073</v>
      </c>
      <c r="CR231" s="1">
        <f>수강생명단!C227</f>
        <v>36073</v>
      </c>
      <c r="CS231" s="1">
        <f>IFERROR(IF(VLOOKUP($BS231,'4주차'!$V$5:$X$406,3,FALSE)="","",VLOOKUP($BS231,'4주차'!$V$5:$X$406,3,FALSE)),"")</f>
        <v>98</v>
      </c>
    </row>
    <row r="232" spans="1:97" ht="21.95" customHeight="1" x14ac:dyDescent="0.15">
      <c r="A232" s="1">
        <f>수강생명단!$C228</f>
        <v>42681</v>
      </c>
      <c r="B232" s="1" t="str">
        <f>수강생명단!D228</f>
        <v>정운주</v>
      </c>
      <c r="C232" s="1">
        <f>IFERROR(IF(VLOOKUP($A232,'1주차'!$A$5:$D$393,3,FALSE)="","",VLOOKUP($A232,'1주차'!$A$5:$D$393,3,FALSE)),"")</f>
        <v>95</v>
      </c>
      <c r="D232" s="1" t="str">
        <f>IFERROR(IF(VLOOKUP($Q232,'1주차'!$A$5:$D$393,4,FALSE)="","",VLOOKUP($B232,'1주차'!$Q$5:$S$393,3,FALSE)),"")</f>
        <v/>
      </c>
      <c r="F232" s="1">
        <f>수강생명단!C228</f>
        <v>42681</v>
      </c>
      <c r="G232" s="1" t="str">
        <f>수강생명단!D228</f>
        <v>정운주</v>
      </c>
      <c r="H232" s="1">
        <f>IFERROR(IF(VLOOKUP($F232,'1주차'!$F$5:$I$393,3,FALSE)="","",VLOOKUP($F232,'1주차'!$F$5:$I$393,3,FALSE)),"")</f>
        <v>85</v>
      </c>
      <c r="I232" s="1" t="str">
        <f>IFERROR(IF(VLOOKUP($Q232,'1주차'!$F$5:$I$393,3,FALSE)="","",VLOOKUP($B232,'1주차'!$Q$5:$S$393,3,FALSE)),"")</f>
        <v/>
      </c>
      <c r="K232" s="1">
        <f>수강생명단!C228</f>
        <v>42681</v>
      </c>
      <c r="L232" s="1" t="str">
        <f>수강생명단!D228</f>
        <v>정운주</v>
      </c>
      <c r="M232" s="1">
        <f>IFERROR(IF(VLOOKUP($K232,'1주차'!$K$5:$N$393,3,FALSE)="","",VLOOKUP($K232,'1주차'!$K$5:$N$393,3,FALSE)),"")</f>
        <v>95</v>
      </c>
      <c r="N232" s="1" t="str">
        <f>IFERROR(IF(VLOOKUP($Q232,'1주차'!$N$5:$KQ$393,3,FALSE)="","",VLOOKUP($B232,'1주차'!$Q$5:$S$393,3,FALSE)),"")</f>
        <v/>
      </c>
      <c r="P232" s="1">
        <f>수강생명단!C228</f>
        <v>42681</v>
      </c>
      <c r="Q232" s="1" t="str">
        <f>수강생명단!D228</f>
        <v>정운주</v>
      </c>
      <c r="R232" s="1">
        <f>IFERROR(IF(VLOOKUP($P232,'1주차'!$P$5:$S$393,3,FALSE)="","",VLOOKUP($P232,'1주차'!$P$5:$S$393,3,FALSE)),"")</f>
        <v>85</v>
      </c>
      <c r="S232" s="1">
        <f>IFERROR(IF(VLOOKUP($P232,'1주차'!$P$5:$S$393,4,FALSE)="","",VLOOKUP($P232,'1주차'!$P$5:$S$393,4,FALSE)),"")</f>
        <v>100</v>
      </c>
      <c r="Z232" s="1">
        <f>수강생명단!$C228</f>
        <v>42681</v>
      </c>
      <c r="AA232" s="1" t="str">
        <f>수강생명단!D228</f>
        <v>정운주</v>
      </c>
      <c r="AB232" s="1">
        <f>IFERROR(IF(VLOOKUP($A232,'2주차'!$A$5:$D$406,3,FALSE)="","",VLOOKUP($A232,'2주차'!$A$5:$D$406,3,FALSE)),"")</f>
        <v>85</v>
      </c>
      <c r="AC232" s="1">
        <f>IFERROR(VLOOKUP($Z232,'2주차'!$A$5:$D$400,4,FALSE)," ")</f>
        <v>100</v>
      </c>
      <c r="AE232" s="1">
        <f>수강생명단!$C228</f>
        <v>42681</v>
      </c>
      <c r="AF232" s="1" t="str">
        <f>수강생명단!D228</f>
        <v>정운주</v>
      </c>
      <c r="AG232" s="1">
        <f>IFERROR(IF(VLOOKUP($AE232,'2주차'!$F$5:$I$406,3,FALSE)="","",VLOOKUP($F232,'2주차'!$F$5:$I$406,3,FALSE)),"")</f>
        <v>95</v>
      </c>
      <c r="AH232" s="1">
        <f>IFERROR(VLOOKUP($AE232,'2주차'!$F$5:$I$400,4,FALSE)," ")</f>
        <v>100</v>
      </c>
      <c r="AJ232" s="1">
        <f>수강생명단!$C228</f>
        <v>42681</v>
      </c>
      <c r="AK232" s="1" t="str">
        <f>수강생명단!D228</f>
        <v>정운주</v>
      </c>
      <c r="AL232" s="1">
        <f>IFERROR(IF(VLOOKUP($AJ232,'2주차'!$U$5:$X$406,3,FALSE)="","",VLOOKUP($F232,'2주차'!$U$5:$X$406,3,FALSE)),"")</f>
        <v>60</v>
      </c>
      <c r="AM232" s="1">
        <f>IFERROR(VLOOKUP($AJ232,'2주차'!$U$5:$X$400,4,FALSE)," ")</f>
        <v>60</v>
      </c>
      <c r="AO232" s="1">
        <f>수강생명단!$C228</f>
        <v>42681</v>
      </c>
      <c r="AP232" s="1" t="str">
        <f>수강생명단!D228</f>
        <v>정운주</v>
      </c>
      <c r="AQ232" s="1">
        <f>IFERROR(IF(VLOOKUP($AO232,'2주차'!$Z$5:$AC$406,3,FALSE)="","",VLOOKUP($AO232,'2주차'!$Z$5:$AC$406,3,FALSE)),"")</f>
        <v>85</v>
      </c>
      <c r="AR232" s="1">
        <f>IFERROR(VLOOKUP($AO232,'2주차'!$Z$5:$AC$400,4,FALSE)," ")</f>
        <v>80</v>
      </c>
      <c r="AT232" s="1">
        <f>수강생명단!$C228</f>
        <v>42681</v>
      </c>
      <c r="AU232" s="1">
        <f>수강생명단!C228</f>
        <v>42681</v>
      </c>
      <c r="AV232" s="1">
        <f>IFERROR(IF(VLOOKUP($AU232,'2주차'!$AF$5:$AI$406,3,FALSE)="","",VLOOKUP($AU232,'2주차'!$AF$5:$AI$406,3,FALSE)),"")</f>
        <v>98</v>
      </c>
      <c r="AX232" s="1">
        <f>수강생명단!$C228</f>
        <v>42681</v>
      </c>
      <c r="AY232" s="1" t="str">
        <f>수강생명단!D228</f>
        <v>정운주</v>
      </c>
      <c r="AZ232" s="1">
        <f>IFERROR(IF(VLOOKUP($A232,'3주차'!$A$5:$D$406,3,FALSE)="","",VLOOKUP($A232,'3주차'!$A$5:$D$406,3,FALSE)),"")</f>
        <v>100</v>
      </c>
      <c r="BA232" s="1">
        <f>IFERROR(VLOOKUP($Z232,'3주차'!$A$5:$D$400,4,FALSE)," ")</f>
        <v>100</v>
      </c>
      <c r="BC232" s="1">
        <f>수강생명단!$C228</f>
        <v>42681</v>
      </c>
      <c r="BD232" s="1" t="str">
        <f>수강생명단!D228</f>
        <v>정운주</v>
      </c>
      <c r="BE232" s="1">
        <f>IFERROR(IF(VLOOKUP($BC232,'3주차'!$F$5:$I$406,3,FALSE)="","",VLOOKUP($F232,'3주차'!$F$5:$I$406,3,FALSE)),"")</f>
        <v>85</v>
      </c>
      <c r="BF232" s="1">
        <f>IFERROR(VLOOKUP($BC232,'3주차'!$F$5:$I$400,4,FALSE)," ")</f>
        <v>100</v>
      </c>
      <c r="BH232" s="1">
        <f>수강생명단!$C228</f>
        <v>42681</v>
      </c>
      <c r="BI232" s="1" t="str">
        <f>수강생명단!D228</f>
        <v>정운주</v>
      </c>
      <c r="BJ232" s="1">
        <f>IFERROR(IF(VLOOKUP($BH232,'3주차'!$K$5:$N$406,3,FALSE)="","",VLOOKUP($AJ232,'3주차'!$K$5:$XN$406,3,FALSE)),"")</f>
        <v>85</v>
      </c>
      <c r="BK232" s="1">
        <f>IFERROR(VLOOKUP($BH232,'3주차'!$K$5:$N$400,4,FALSE)," ")</f>
        <v>100</v>
      </c>
      <c r="BM232" s="1">
        <f>수강생명단!$C228</f>
        <v>42681</v>
      </c>
      <c r="BN232" s="1" t="str">
        <f>수강생명단!D228</f>
        <v>정운주</v>
      </c>
      <c r="BO232" s="1">
        <f>IFERROR(IF(VLOOKUP($BM232,'3주차'!$P$5:$S$406,3,FALSE)="","",VLOOKUP($BM232,'3주차'!$P$5:$S$406,3,FALSE)),"")</f>
        <v>80</v>
      </c>
      <c r="BP232" s="1">
        <f>IFERROR(VLOOKUP($BM232,'3주차'!$P$5:$S$400,4,FALSE)," ")</f>
        <v>80</v>
      </c>
      <c r="BR232" s="1">
        <f>수강생명단!$C228</f>
        <v>42681</v>
      </c>
      <c r="BS232" s="1">
        <f>수강생명단!C228</f>
        <v>42681</v>
      </c>
      <c r="BT232" s="1" t="str">
        <f>IFERROR(IF(VLOOKUP($BS232,'3주차'!$V$5:$X$406,3,FALSE)="","",VLOOKUP($BS232,'3주차'!$V$5:$X$406,3,FALSE)),"")</f>
        <v/>
      </c>
      <c r="BW232" s="1">
        <f>수강생명단!$C228</f>
        <v>42681</v>
      </c>
      <c r="BX232" s="1" t="str">
        <f>수강생명단!D228</f>
        <v>정운주</v>
      </c>
      <c r="BY232" s="1">
        <f>IFERROR(IF(VLOOKUP($A232,'4주차'!$A$5:$D$406,3,FALSE)="","",VLOOKUP($A232,'4주차'!$A$5:$D$406,3,FALSE)),"")</f>
        <v>85</v>
      </c>
      <c r="BZ232" s="1">
        <f>IFERROR(VLOOKUP($Z232,'4주차'!$A$5:$D$400,4,FALSE)," ")</f>
        <v>70</v>
      </c>
      <c r="CB232" s="1">
        <f>수강생명단!$C228</f>
        <v>42681</v>
      </c>
      <c r="CC232" s="1" t="str">
        <f>수강생명단!D228</f>
        <v>정운주</v>
      </c>
      <c r="CD232" s="1">
        <f>IFERROR(IF(VLOOKUP($BC232,'4주차'!$F$5:$I$406,3,FALSE)="","",VLOOKUP($F232,'4주차'!$F$5:$I$406,3,FALSE)),"")</f>
        <v>90</v>
      </c>
      <c r="CE232" s="1">
        <f>IFERROR(VLOOKUP($BC232,'4주차'!$F$5:$I$400,4,FALSE)," ")</f>
        <v>100</v>
      </c>
      <c r="CG232" s="1">
        <f>수강생명단!$C228</f>
        <v>42681</v>
      </c>
      <c r="CH232" s="1" t="str">
        <f>수강생명단!D228</f>
        <v>정운주</v>
      </c>
      <c r="CI232" s="1">
        <f>IFERROR(IF(VLOOKUP($BH232,'4주차'!$K$5:$N$406,3,FALSE)="","",VLOOKUP($AJ232,'4주차'!$K$5:$WU$406,3,FALSE)),"")</f>
        <v>85</v>
      </c>
      <c r="CJ232" s="1">
        <f>IFERROR(VLOOKUP($BH232,'4주차'!$K$5:$N$400,4,FALSE)," ")</f>
        <v>90</v>
      </c>
      <c r="CL232" s="1">
        <f>수강생명단!$C228</f>
        <v>42681</v>
      </c>
      <c r="CM232" s="1" t="str">
        <f>수강생명단!D228</f>
        <v>정운주</v>
      </c>
      <c r="CN232" s="1">
        <f>IFERROR(IF(VLOOKUP($BM232,'4주차'!$P$5:$S$406,3,FALSE)="","",VLOOKUP($BM232,'4주차'!$P$5:$S$406,3,FALSE)),"")</f>
        <v>90</v>
      </c>
      <c r="CO232" s="1">
        <f>IFERROR(VLOOKUP($BM232,'4주차'!$P$5:$S$400,4,FALSE)," ")</f>
        <v>80</v>
      </c>
      <c r="CQ232" s="1">
        <f>수강생명단!$C228</f>
        <v>42681</v>
      </c>
      <c r="CR232" s="1">
        <f>수강생명단!C228</f>
        <v>42681</v>
      </c>
      <c r="CS232" s="1">
        <f>IFERROR(IF(VLOOKUP($BS232,'4주차'!$V$5:$X$406,3,FALSE)="","",VLOOKUP($BS232,'4주차'!$V$5:$X$406,3,FALSE)),"")</f>
        <v>98</v>
      </c>
    </row>
    <row r="233" spans="1:97" ht="21.95" customHeight="1" x14ac:dyDescent="0.15">
      <c r="A233" s="1">
        <f>수강생명단!$C229</f>
        <v>36066</v>
      </c>
      <c r="B233" s="1" t="str">
        <f>수강생명단!D229</f>
        <v>정원식</v>
      </c>
      <c r="C233" s="1" t="str">
        <f>IFERROR(IF(VLOOKUP($A233,'1주차'!$A$5:$D$393,3,FALSE)="","",VLOOKUP($A233,'1주차'!$A$5:$D$393,3,FALSE)),"")</f>
        <v/>
      </c>
      <c r="D233" s="1" t="str">
        <f>IFERROR(IF(VLOOKUP($Q233,'1주차'!$A$5:$D$393,4,FALSE)="","",VLOOKUP($B233,'1주차'!$Q$5:$S$393,3,FALSE)),"")</f>
        <v/>
      </c>
      <c r="F233" s="1">
        <f>수강생명단!C229</f>
        <v>36066</v>
      </c>
      <c r="G233" s="1" t="str">
        <f>수강생명단!D229</f>
        <v>정원식</v>
      </c>
      <c r="H233" s="1">
        <f>IFERROR(IF(VLOOKUP($F233,'1주차'!$F$5:$I$393,3,FALSE)="","",VLOOKUP($F233,'1주차'!$F$5:$I$393,3,FALSE)),"")</f>
        <v>55</v>
      </c>
      <c r="I233" s="1" t="str">
        <f>IFERROR(IF(VLOOKUP($Q233,'1주차'!$F$5:$I$393,3,FALSE)="","",VLOOKUP($B233,'1주차'!$Q$5:$S$393,3,FALSE)),"")</f>
        <v/>
      </c>
      <c r="K233" s="1">
        <f>수강생명단!C229</f>
        <v>36066</v>
      </c>
      <c r="L233" s="1" t="str">
        <f>수강생명단!D229</f>
        <v>정원식</v>
      </c>
      <c r="M233" s="1">
        <f>IFERROR(IF(VLOOKUP($K233,'1주차'!$K$5:$N$393,3,FALSE)="","",VLOOKUP($K233,'1주차'!$K$5:$N$393,3,FALSE)),"")</f>
        <v>65</v>
      </c>
      <c r="N233" s="1" t="str">
        <f>IFERROR(IF(VLOOKUP($Q233,'1주차'!$N$5:$KQ$393,3,FALSE)="","",VLOOKUP($B233,'1주차'!$Q$5:$S$393,3,FALSE)),"")</f>
        <v/>
      </c>
      <c r="P233" s="1">
        <f>수강생명단!C229</f>
        <v>36066</v>
      </c>
      <c r="Q233" s="1" t="str">
        <f>수강생명단!D229</f>
        <v>정원식</v>
      </c>
      <c r="R233" s="1">
        <f>IFERROR(IF(VLOOKUP($P233,'1주차'!$P$5:$S$393,3,FALSE)="","",VLOOKUP($P233,'1주차'!$P$5:$S$393,3,FALSE)),"")</f>
        <v>70</v>
      </c>
      <c r="S233" s="1">
        <f>IFERROR(IF(VLOOKUP($P233,'1주차'!$P$5:$S$393,4,FALSE)="","",VLOOKUP($P233,'1주차'!$P$5:$S$393,4,FALSE)),"")</f>
        <v>80</v>
      </c>
      <c r="Z233" s="1">
        <f>수강생명단!$C229</f>
        <v>36066</v>
      </c>
      <c r="AA233" s="1" t="str">
        <f>수강생명단!D229</f>
        <v>정원식</v>
      </c>
      <c r="AB233" s="1">
        <f>IFERROR(IF(VLOOKUP($A233,'2주차'!$A$5:$D$406,3,FALSE)="","",VLOOKUP($A233,'2주차'!$A$5:$D$406,3,FALSE)),"")</f>
        <v>40</v>
      </c>
      <c r="AC233" s="1">
        <f>IFERROR(VLOOKUP($Z233,'2주차'!$A$5:$D$400,4,FALSE)," ")</f>
        <v>70</v>
      </c>
      <c r="AE233" s="1">
        <f>수강생명단!$C229</f>
        <v>36066</v>
      </c>
      <c r="AF233" s="1" t="str">
        <f>수강생명단!D229</f>
        <v>정원식</v>
      </c>
      <c r="AG233" s="1">
        <f>IFERROR(IF(VLOOKUP($AE233,'2주차'!$F$5:$I$406,3,FALSE)="","",VLOOKUP($F233,'2주차'!$F$5:$I$406,3,FALSE)),"")</f>
        <v>60</v>
      </c>
      <c r="AH233" s="1">
        <f>IFERROR(VLOOKUP($AE233,'2주차'!$F$5:$I$400,4,FALSE)," ")</f>
        <v>60</v>
      </c>
      <c r="AJ233" s="1">
        <f>수강생명단!$C229</f>
        <v>36066</v>
      </c>
      <c r="AK233" s="1" t="str">
        <f>수강생명단!D229</f>
        <v>정원식</v>
      </c>
      <c r="AL233" s="1">
        <f>IFERROR(IF(VLOOKUP($AJ233,'2주차'!$U$5:$X$406,3,FALSE)="","",VLOOKUP($F233,'2주차'!$U$5:$X$406,3,FALSE)),"")</f>
        <v>55</v>
      </c>
      <c r="AM233" s="1">
        <f>IFERROR(VLOOKUP($AJ233,'2주차'!$U$5:$X$400,4,FALSE)," ")</f>
        <v>60</v>
      </c>
      <c r="AO233" s="1">
        <f>수강생명단!$C229</f>
        <v>36066</v>
      </c>
      <c r="AP233" s="1" t="str">
        <f>수강생명단!D229</f>
        <v>정원식</v>
      </c>
      <c r="AQ233" s="1">
        <f>IFERROR(IF(VLOOKUP($AO233,'2주차'!$Z$5:$AC$406,3,FALSE)="","",VLOOKUP($AO233,'2주차'!$Z$5:$AC$406,3,FALSE)),"")</f>
        <v>70</v>
      </c>
      <c r="AR233" s="1">
        <f>IFERROR(VLOOKUP($AO233,'2주차'!$Z$5:$AC$400,4,FALSE)," ")</f>
        <v>40</v>
      </c>
      <c r="AT233" s="1">
        <f>수강생명단!$C229</f>
        <v>36066</v>
      </c>
      <c r="AU233" s="1">
        <f>수강생명단!C229</f>
        <v>36066</v>
      </c>
      <c r="AV233" s="1">
        <f>IFERROR(IF(VLOOKUP($AU233,'2주차'!$AF$5:$AI$406,3,FALSE)="","",VLOOKUP($AU233,'2주차'!$AF$5:$AI$406,3,FALSE)),"")</f>
        <v>81</v>
      </c>
      <c r="AX233" s="1">
        <f>수강생명단!$C229</f>
        <v>36066</v>
      </c>
      <c r="AY233" s="1" t="str">
        <f>수강생명단!D229</f>
        <v>정원식</v>
      </c>
      <c r="AZ233" s="1">
        <f>IFERROR(IF(VLOOKUP($A233,'3주차'!$A$5:$D$406,3,FALSE)="","",VLOOKUP($A233,'3주차'!$A$5:$D$406,3,FALSE)),"")</f>
        <v>70</v>
      </c>
      <c r="BA233" s="1">
        <f>IFERROR(VLOOKUP($Z233,'3주차'!$A$5:$D$400,4,FALSE)," ")</f>
        <v>80</v>
      </c>
      <c r="BC233" s="1">
        <f>수강생명단!$C229</f>
        <v>36066</v>
      </c>
      <c r="BD233" s="1" t="str">
        <f>수강생명단!D229</f>
        <v>정원식</v>
      </c>
      <c r="BE233" s="1">
        <f>IFERROR(IF(VLOOKUP($BC233,'3주차'!$F$5:$I$406,3,FALSE)="","",VLOOKUP($F233,'3주차'!$F$5:$I$406,3,FALSE)),"")</f>
        <v>35</v>
      </c>
      <c r="BF233" s="1">
        <f>IFERROR(VLOOKUP($BC233,'3주차'!$F$5:$I$400,4,FALSE)," ")</f>
        <v>40</v>
      </c>
      <c r="BH233" s="1">
        <f>수강생명단!$C229</f>
        <v>36066</v>
      </c>
      <c r="BI233" s="1" t="str">
        <f>수강생명단!D229</f>
        <v>정원식</v>
      </c>
      <c r="BJ233" s="1">
        <f>IFERROR(IF(VLOOKUP($BH233,'3주차'!$K$5:$N$406,3,FALSE)="","",VLOOKUP($AJ233,'3주차'!$K$5:$XN$406,3,FALSE)),"")</f>
        <v>35</v>
      </c>
      <c r="BK233" s="1">
        <f>IFERROR(VLOOKUP($BH233,'3주차'!$K$5:$N$400,4,FALSE)," ")</f>
        <v>50</v>
      </c>
      <c r="BM233" s="1">
        <f>수강생명단!$C229</f>
        <v>36066</v>
      </c>
      <c r="BN233" s="1" t="str">
        <f>수강생명단!D229</f>
        <v>정원식</v>
      </c>
      <c r="BO233" s="1">
        <f>IFERROR(IF(VLOOKUP($BM233,'3주차'!$P$5:$S$406,3,FALSE)="","",VLOOKUP($BM233,'3주차'!$P$5:$S$406,3,FALSE)),"")</f>
        <v>25</v>
      </c>
      <c r="BP233" s="1">
        <f>IFERROR(VLOOKUP($BM233,'3주차'!$P$5:$S$400,4,FALSE)," ")</f>
        <v>50</v>
      </c>
      <c r="BR233" s="1">
        <f>수강생명단!$C229</f>
        <v>36066</v>
      </c>
      <c r="BS233" s="1">
        <f>수강생명단!C229</f>
        <v>36066</v>
      </c>
      <c r="BT233" s="1" t="str">
        <f>IFERROR(IF(VLOOKUP($BS233,'3주차'!$V$5:$X$406,3,FALSE)="","",VLOOKUP($BS233,'3주차'!$V$5:$X$406,3,FALSE)),"")</f>
        <v>0(라)</v>
      </c>
      <c r="BW233" s="1">
        <f>수강생명단!$C229</f>
        <v>36066</v>
      </c>
      <c r="BX233" s="1" t="str">
        <f>수강생명단!D229</f>
        <v>정원식</v>
      </c>
      <c r="BY233" s="1" t="str">
        <f>IFERROR(IF(VLOOKUP($A233,'4주차'!$A$5:$D$406,3,FALSE)="","",VLOOKUP($A233,'4주차'!$A$5:$D$406,3,FALSE)),"")</f>
        <v/>
      </c>
      <c r="BZ233" s="1" t="str">
        <f>IFERROR(VLOOKUP($Z233,'4주차'!$A$5:$D$400,4,FALSE)," ")</f>
        <v xml:space="preserve"> </v>
      </c>
      <c r="CB233" s="1">
        <f>수강생명단!$C229</f>
        <v>36066</v>
      </c>
      <c r="CC233" s="1" t="str">
        <f>수강생명단!D229</f>
        <v>정원식</v>
      </c>
      <c r="CD233" s="1" t="str">
        <f>IFERROR(IF(VLOOKUP($BC233,'4주차'!$F$5:$I$406,3,FALSE)="","",VLOOKUP($F233,'4주차'!$F$5:$I$406,3,FALSE)),"")</f>
        <v>30(라)</v>
      </c>
      <c r="CE233" s="1" t="str">
        <f>IFERROR(VLOOKUP($BC233,'4주차'!$F$5:$I$400,4,FALSE)," ")</f>
        <v>라이브</v>
      </c>
      <c r="CG233" s="1">
        <f>수강생명단!$C229</f>
        <v>36066</v>
      </c>
      <c r="CH233" s="1" t="str">
        <f>수강생명단!D229</f>
        <v>정원식</v>
      </c>
      <c r="CI233" s="1" t="str">
        <f>IFERROR(IF(VLOOKUP($BH233,'4주차'!$K$5:$N$406,3,FALSE)="","",VLOOKUP($AJ233,'4주차'!$K$5:$WU$406,3,FALSE)),"")</f>
        <v/>
      </c>
      <c r="CJ233" s="1" t="str">
        <f>IFERROR(VLOOKUP($BH233,'4주차'!$K$5:$N$400,4,FALSE)," ")</f>
        <v xml:space="preserve"> </v>
      </c>
      <c r="CL233" s="1">
        <f>수강생명단!$C229</f>
        <v>36066</v>
      </c>
      <c r="CM233" s="1" t="str">
        <f>수강생명단!D229</f>
        <v>정원식</v>
      </c>
      <c r="CN233" s="1" t="str">
        <f>IFERROR(IF(VLOOKUP($BM233,'4주차'!$P$5:$S$406,3,FALSE)="","",VLOOKUP($BM233,'4주차'!$P$5:$S$406,3,FALSE)),"")</f>
        <v>10(라)</v>
      </c>
      <c r="CO233" s="1" t="str">
        <f>IFERROR(VLOOKUP($BM233,'4주차'!$P$5:$S$400,4,FALSE)," ")</f>
        <v>라이브</v>
      </c>
      <c r="CQ233" s="1">
        <f>수강생명단!$C229</f>
        <v>36066</v>
      </c>
      <c r="CR233" s="1">
        <f>수강생명단!C229</f>
        <v>36066</v>
      </c>
      <c r="CS233" s="1" t="str">
        <f>IFERROR(IF(VLOOKUP($BS233,'4주차'!$V$5:$X$406,3,FALSE)="","",VLOOKUP($BS233,'4주차'!$V$5:$X$406,3,FALSE)),"")</f>
        <v/>
      </c>
    </row>
    <row r="234" spans="1:97" ht="21.95" customHeight="1" x14ac:dyDescent="0.15">
      <c r="A234" s="1">
        <f>수강생명단!$C230</f>
        <v>32647</v>
      </c>
      <c r="B234" s="1" t="str">
        <f>수강생명단!D230</f>
        <v>정원준</v>
      </c>
      <c r="C234" s="1" t="str">
        <f>IFERROR(IF(VLOOKUP($A234,'1주차'!$A$5:$D$393,3,FALSE)="","",VLOOKUP($A234,'1주차'!$A$5:$D$393,3,FALSE)),"")</f>
        <v>미수강</v>
      </c>
      <c r="D234" s="1" t="str">
        <f>IFERROR(IF(VLOOKUP($Q234,'1주차'!$A$5:$D$393,4,FALSE)="","",VLOOKUP($B234,'1주차'!$Q$5:$S$393,3,FALSE)),"")</f>
        <v/>
      </c>
      <c r="F234" s="1">
        <f>수강생명단!C230</f>
        <v>32647</v>
      </c>
      <c r="G234" s="1" t="str">
        <f>수강생명단!D230</f>
        <v>정원준</v>
      </c>
      <c r="H234" s="1" t="str">
        <f>IFERROR(IF(VLOOKUP($F234,'1주차'!$F$5:$I$393,3,FALSE)="","",VLOOKUP($F234,'1주차'!$F$5:$I$393,3,FALSE)),"")</f>
        <v/>
      </c>
      <c r="I234" s="1" t="str">
        <f>IFERROR(IF(VLOOKUP($Q234,'1주차'!$F$5:$I$393,3,FALSE)="","",VLOOKUP($B234,'1주차'!$Q$5:$S$393,3,FALSE)),"")</f>
        <v/>
      </c>
      <c r="K234" s="1">
        <f>수강생명단!C230</f>
        <v>32647</v>
      </c>
      <c r="L234" s="1" t="str">
        <f>수강생명단!D230</f>
        <v>정원준</v>
      </c>
      <c r="M234" s="1" t="str">
        <f>IFERROR(IF(VLOOKUP($K234,'1주차'!$K$5:$N$393,3,FALSE)="","",VLOOKUP($K234,'1주차'!$K$5:$N$393,3,FALSE)),"")</f>
        <v/>
      </c>
      <c r="N234" s="1" t="str">
        <f>IFERROR(IF(VLOOKUP($Q234,'1주차'!$N$5:$KQ$393,3,FALSE)="","",VLOOKUP($B234,'1주차'!$Q$5:$S$393,3,FALSE)),"")</f>
        <v/>
      </c>
      <c r="P234" s="1">
        <f>수강생명단!C230</f>
        <v>32647</v>
      </c>
      <c r="Q234" s="1" t="str">
        <f>수강생명단!D230</f>
        <v>정원준</v>
      </c>
      <c r="R234" s="1">
        <f>IFERROR(IF(VLOOKUP($P234,'1주차'!$P$5:$S$393,3,FALSE)="","",VLOOKUP($P234,'1주차'!$P$5:$S$393,3,FALSE)),"")</f>
        <v>70</v>
      </c>
      <c r="S234" s="1">
        <f>IFERROR(IF(VLOOKUP($P234,'1주차'!$P$5:$S$393,4,FALSE)="","",VLOOKUP($P234,'1주차'!$P$5:$S$393,4,FALSE)),"")</f>
        <v>80</v>
      </c>
      <c r="Z234" s="1">
        <f>수강생명단!$C230</f>
        <v>32647</v>
      </c>
      <c r="AA234" s="1" t="str">
        <f>수강생명단!D230</f>
        <v>정원준</v>
      </c>
      <c r="AB234" s="1">
        <f>IFERROR(IF(VLOOKUP($A234,'2주차'!$A$5:$D$406,3,FALSE)="","",VLOOKUP($A234,'2주차'!$A$5:$D$406,3,FALSE)),"")</f>
        <v>70</v>
      </c>
      <c r="AC234" s="1">
        <f>IFERROR(VLOOKUP($Z234,'2주차'!$A$5:$D$400,4,FALSE)," ")</f>
        <v>100</v>
      </c>
      <c r="AE234" s="1">
        <f>수강생명단!$C230</f>
        <v>32647</v>
      </c>
      <c r="AF234" s="1" t="str">
        <f>수강생명단!D230</f>
        <v>정원준</v>
      </c>
      <c r="AG234" s="1">
        <f>IFERROR(IF(VLOOKUP($AE234,'2주차'!$F$5:$I$406,3,FALSE)="","",VLOOKUP($F234,'2주차'!$F$5:$I$406,3,FALSE)),"")</f>
        <v>100</v>
      </c>
      <c r="AH234" s="1">
        <f>IFERROR(VLOOKUP($AE234,'2주차'!$F$5:$I$400,4,FALSE)," ")</f>
        <v>80</v>
      </c>
      <c r="AJ234" s="1">
        <f>수강생명단!$C230</f>
        <v>32647</v>
      </c>
      <c r="AK234" s="1" t="str">
        <f>수강생명단!D230</f>
        <v>정원준</v>
      </c>
      <c r="AL234" s="1">
        <f>IFERROR(IF(VLOOKUP($AJ234,'2주차'!$U$5:$X$406,3,FALSE)="","",VLOOKUP($F234,'2주차'!$U$5:$X$406,3,FALSE)),"")</f>
        <v>80</v>
      </c>
      <c r="AM234" s="1">
        <f>IFERROR(VLOOKUP($AJ234,'2주차'!$U$5:$X$400,4,FALSE)," ")</f>
        <v>20</v>
      </c>
      <c r="AO234" s="1">
        <f>수강생명단!$C230</f>
        <v>32647</v>
      </c>
      <c r="AP234" s="1" t="str">
        <f>수강생명단!D230</f>
        <v>정원준</v>
      </c>
      <c r="AQ234" s="1">
        <f>IFERROR(IF(VLOOKUP($AO234,'2주차'!$Z$5:$AC$406,3,FALSE)="","",VLOOKUP($AO234,'2주차'!$Z$5:$AC$406,3,FALSE)),"")</f>
        <v>65</v>
      </c>
      <c r="AR234" s="1">
        <f>IFERROR(VLOOKUP($AO234,'2주차'!$Z$5:$AC$400,4,FALSE)," ")</f>
        <v>70</v>
      </c>
      <c r="AT234" s="1">
        <f>수강생명단!$C230</f>
        <v>32647</v>
      </c>
      <c r="AU234" s="1">
        <f>수강생명단!C230</f>
        <v>32647</v>
      </c>
      <c r="AV234" s="1">
        <f>IFERROR(IF(VLOOKUP($AU234,'2주차'!$AF$5:$AI$406,3,FALSE)="","",VLOOKUP($AU234,'2주차'!$AF$5:$AI$406,3,FALSE)),"")</f>
        <v>89</v>
      </c>
      <c r="AX234" s="1">
        <f>수강생명단!$C230</f>
        <v>32647</v>
      </c>
      <c r="AY234" s="1" t="str">
        <f>수강생명단!D230</f>
        <v>정원준</v>
      </c>
      <c r="AZ234" s="1">
        <f>IFERROR(IF(VLOOKUP($A234,'3주차'!$A$5:$D$406,3,FALSE)="","",VLOOKUP($A234,'3주차'!$A$5:$D$406,3,FALSE)),"")</f>
        <v>85</v>
      </c>
      <c r="BA234" s="1">
        <f>IFERROR(VLOOKUP($Z234,'3주차'!$A$5:$D$400,4,FALSE)," ")</f>
        <v>90</v>
      </c>
      <c r="BC234" s="1">
        <f>수강생명단!$C230</f>
        <v>32647</v>
      </c>
      <c r="BD234" s="1" t="str">
        <f>수강생명단!D230</f>
        <v>정원준</v>
      </c>
      <c r="BE234" s="1">
        <f>IFERROR(IF(VLOOKUP($BC234,'3주차'!$F$5:$I$406,3,FALSE)="","",VLOOKUP($F234,'3주차'!$F$5:$I$406,3,FALSE)),"")</f>
        <v>70</v>
      </c>
      <c r="BF234" s="1">
        <f>IFERROR(VLOOKUP($BC234,'3주차'!$F$5:$I$400,4,FALSE)," ")</f>
        <v>90</v>
      </c>
      <c r="BH234" s="1">
        <f>수강생명단!$C230</f>
        <v>32647</v>
      </c>
      <c r="BI234" s="1" t="str">
        <f>수강생명단!D230</f>
        <v>정원준</v>
      </c>
      <c r="BJ234" s="1">
        <f>IFERROR(IF(VLOOKUP($BH234,'3주차'!$K$5:$N$406,3,FALSE)="","",VLOOKUP($AJ234,'3주차'!$K$5:$XN$406,3,FALSE)),"")</f>
        <v>100</v>
      </c>
      <c r="BK234" s="1">
        <f>IFERROR(VLOOKUP($BH234,'3주차'!$K$5:$N$400,4,FALSE)," ")</f>
        <v>90</v>
      </c>
      <c r="BM234" s="1">
        <f>수강생명단!$C230</f>
        <v>32647</v>
      </c>
      <c r="BN234" s="1" t="str">
        <f>수강생명단!D230</f>
        <v>정원준</v>
      </c>
      <c r="BO234" s="1">
        <f>IFERROR(IF(VLOOKUP($BM234,'3주차'!$P$5:$S$406,3,FALSE)="","",VLOOKUP($BM234,'3주차'!$P$5:$S$406,3,FALSE)),"")</f>
        <v>80</v>
      </c>
      <c r="BP234" s="1">
        <f>IFERROR(VLOOKUP($BM234,'3주차'!$P$5:$S$400,4,FALSE)," ")</f>
        <v>0</v>
      </c>
      <c r="BR234" s="1">
        <f>수강생명단!$C230</f>
        <v>32647</v>
      </c>
      <c r="BS234" s="1">
        <f>수강생명단!C230</f>
        <v>32647</v>
      </c>
      <c r="BT234" s="1">
        <f>IFERROR(IF(VLOOKUP($BS234,'3주차'!$V$5:$X$406,3,FALSE)="","",VLOOKUP($BS234,'3주차'!$V$5:$X$406,3,FALSE)),"")</f>
        <v>90</v>
      </c>
      <c r="BW234" s="1">
        <f>수강생명단!$C230</f>
        <v>32647</v>
      </c>
      <c r="BX234" s="1" t="str">
        <f>수강생명단!D230</f>
        <v>정원준</v>
      </c>
      <c r="BY234" s="1">
        <f>IFERROR(IF(VLOOKUP($A234,'4주차'!$A$5:$D$406,3,FALSE)="","",VLOOKUP($A234,'4주차'!$A$5:$D$406,3,FALSE)),"")</f>
        <v>90</v>
      </c>
      <c r="BZ234" s="1">
        <f>IFERROR(VLOOKUP($Z234,'4주차'!$A$5:$D$400,4,FALSE)," ")</f>
        <v>70</v>
      </c>
      <c r="CB234" s="1">
        <f>수강생명단!$C230</f>
        <v>32647</v>
      </c>
      <c r="CC234" s="1" t="str">
        <f>수강생명단!D230</f>
        <v>정원준</v>
      </c>
      <c r="CD234" s="1">
        <f>IFERROR(IF(VLOOKUP($BC234,'4주차'!$F$5:$I$406,3,FALSE)="","",VLOOKUP($F234,'4주차'!$F$5:$I$406,3,FALSE)),"")</f>
        <v>90</v>
      </c>
      <c r="CE234" s="1">
        <f>IFERROR(VLOOKUP($BC234,'4주차'!$F$5:$I$400,4,FALSE)," ")</f>
        <v>100</v>
      </c>
      <c r="CG234" s="1">
        <f>수강생명단!$C230</f>
        <v>32647</v>
      </c>
      <c r="CH234" s="1" t="str">
        <f>수강생명단!D230</f>
        <v>정원준</v>
      </c>
      <c r="CI234" s="1">
        <f>IFERROR(IF(VLOOKUP($BH234,'4주차'!$K$5:$N$406,3,FALSE)="","",VLOOKUP($AJ234,'4주차'!$K$5:$WU$406,3,FALSE)),"")</f>
        <v>90</v>
      </c>
      <c r="CJ234" s="1">
        <f>IFERROR(VLOOKUP($BH234,'4주차'!$K$5:$N$400,4,FALSE)," ")</f>
        <v>50</v>
      </c>
      <c r="CL234" s="1">
        <f>수강생명단!$C230</f>
        <v>32647</v>
      </c>
      <c r="CM234" s="1" t="str">
        <f>수강생명단!D230</f>
        <v>정원준</v>
      </c>
      <c r="CN234" s="1">
        <f>IFERROR(IF(VLOOKUP($BM234,'4주차'!$P$5:$S$406,3,FALSE)="","",VLOOKUP($BM234,'4주차'!$P$5:$S$406,3,FALSE)),"")</f>
        <v>70</v>
      </c>
      <c r="CO234" s="1">
        <f>IFERROR(VLOOKUP($BM234,'4주차'!$P$5:$S$400,4,FALSE)," ")</f>
        <v>100</v>
      </c>
      <c r="CQ234" s="1">
        <f>수강생명단!$C230</f>
        <v>32647</v>
      </c>
      <c r="CR234" s="1">
        <f>수강생명단!C230</f>
        <v>32647</v>
      </c>
      <c r="CS234" s="1">
        <f>IFERROR(IF(VLOOKUP($BS234,'4주차'!$V$5:$X$406,3,FALSE)="","",VLOOKUP($BS234,'4주차'!$V$5:$X$406,3,FALSE)),"")</f>
        <v>85</v>
      </c>
    </row>
    <row r="235" spans="1:97" ht="21.95" customHeight="1" x14ac:dyDescent="0.15">
      <c r="A235" s="1">
        <f>수강생명단!$C231</f>
        <v>26738</v>
      </c>
      <c r="B235" s="1" t="str">
        <f>수강생명단!D231</f>
        <v>정윤석</v>
      </c>
      <c r="C235" s="1" t="str">
        <f>IFERROR(IF(VLOOKUP($A235,'1주차'!$A$5:$D$393,3,FALSE)="","",VLOOKUP($A235,'1주차'!$A$5:$D$393,3,FALSE)),"")</f>
        <v/>
      </c>
      <c r="D235" s="1" t="str">
        <f>IFERROR(IF(VLOOKUP($Q235,'1주차'!$A$5:$D$393,4,FALSE)="","",VLOOKUP($B235,'1주차'!$Q$5:$S$393,3,FALSE)),"")</f>
        <v/>
      </c>
      <c r="F235" s="1">
        <f>수강생명단!C231</f>
        <v>26738</v>
      </c>
      <c r="G235" s="1" t="str">
        <f>수강생명단!D231</f>
        <v>정윤석</v>
      </c>
      <c r="H235" s="1" t="str">
        <f>IFERROR(IF(VLOOKUP($F235,'1주차'!$F$5:$I$393,3,FALSE)="","",VLOOKUP($F235,'1주차'!$F$5:$I$393,3,FALSE)),"")</f>
        <v>0(라)</v>
      </c>
      <c r="I235" s="1" t="str">
        <f>IFERROR(IF(VLOOKUP($Q235,'1주차'!$F$5:$I$393,3,FALSE)="","",VLOOKUP($B235,'1주차'!$Q$5:$S$393,3,FALSE)),"")</f>
        <v/>
      </c>
      <c r="K235" s="1">
        <f>수강생명단!C231</f>
        <v>26738</v>
      </c>
      <c r="L235" s="1" t="str">
        <f>수강생명단!D231</f>
        <v>정윤석</v>
      </c>
      <c r="M235" s="1" t="str">
        <f>IFERROR(IF(VLOOKUP($K235,'1주차'!$K$5:$N$393,3,FALSE)="","",VLOOKUP($K235,'1주차'!$K$5:$N$393,3,FALSE)),"")</f>
        <v>25(라)</v>
      </c>
      <c r="N235" s="1" t="str">
        <f>IFERROR(IF(VLOOKUP($Q235,'1주차'!$N$5:$KQ$393,3,FALSE)="","",VLOOKUP($B235,'1주차'!$Q$5:$S$393,3,FALSE)),"")</f>
        <v/>
      </c>
      <c r="P235" s="1">
        <f>수강생명단!C231</f>
        <v>26738</v>
      </c>
      <c r="Q235" s="1" t="str">
        <f>수강생명단!D231</f>
        <v>정윤석</v>
      </c>
      <c r="R235" s="1" t="str">
        <f>IFERROR(IF(VLOOKUP($P235,'1주차'!$P$5:$S$393,3,FALSE)="","",VLOOKUP($P235,'1주차'!$P$5:$S$393,3,FALSE)),"")</f>
        <v>30(라)</v>
      </c>
      <c r="S235" s="1" t="str">
        <f>IFERROR(IF(VLOOKUP($P235,'1주차'!$P$5:$S$393,4,FALSE)="","",VLOOKUP($P235,'1주차'!$P$5:$S$393,4,FALSE)),"")</f>
        <v>라이브</v>
      </c>
      <c r="Z235" s="1">
        <f>수강생명단!$C231</f>
        <v>26738</v>
      </c>
      <c r="AA235" s="1" t="str">
        <f>수강생명단!D231</f>
        <v>정윤석</v>
      </c>
      <c r="AB235" s="1" t="str">
        <f>IFERROR(IF(VLOOKUP($A235,'2주차'!$A$5:$D$406,3,FALSE)="","",VLOOKUP($A235,'2주차'!$A$5:$D$406,3,FALSE)),"")</f>
        <v>50(라)</v>
      </c>
      <c r="AC235" s="1" t="str">
        <f>IFERROR(VLOOKUP($Z235,'2주차'!$A$5:$D$400,4,FALSE)," ")</f>
        <v>라이브</v>
      </c>
      <c r="AE235" s="1">
        <f>수강생명단!$C231</f>
        <v>26738</v>
      </c>
      <c r="AF235" s="1" t="str">
        <f>수강생명단!D231</f>
        <v>정윤석</v>
      </c>
      <c r="AG235" s="1" t="str">
        <f>IFERROR(IF(VLOOKUP($AE235,'2주차'!$F$5:$I$406,3,FALSE)="","",VLOOKUP($F235,'2주차'!$F$5:$I$406,3,FALSE)),"")</f>
        <v>20(라)</v>
      </c>
      <c r="AH235" s="1" t="str">
        <f>IFERROR(VLOOKUP($AE235,'2주차'!$F$5:$I$400,4,FALSE)," ")</f>
        <v>라이브</v>
      </c>
      <c r="AJ235" s="1">
        <f>수강생명단!$C231</f>
        <v>26738</v>
      </c>
      <c r="AK235" s="1" t="str">
        <f>수강생명단!D231</f>
        <v>정윤석</v>
      </c>
      <c r="AL235" s="1" t="str">
        <f>IFERROR(IF(VLOOKUP($AJ235,'2주차'!$U$5:$X$406,3,FALSE)="","",VLOOKUP($F235,'2주차'!$U$5:$X$406,3,FALSE)),"")</f>
        <v>10(라)</v>
      </c>
      <c r="AM235" s="1" t="str">
        <f>IFERROR(VLOOKUP($AJ235,'2주차'!$U$5:$X$400,4,FALSE)," ")</f>
        <v>라이브</v>
      </c>
      <c r="AO235" s="1">
        <f>수강생명단!$C231</f>
        <v>26738</v>
      </c>
      <c r="AP235" s="1" t="str">
        <f>수강생명단!D231</f>
        <v>정윤석</v>
      </c>
      <c r="AQ235" s="1" t="str">
        <f>IFERROR(IF(VLOOKUP($AO235,'2주차'!$Z$5:$AC$406,3,FALSE)="","",VLOOKUP($AO235,'2주차'!$Z$5:$AC$406,3,FALSE)),"")</f>
        <v>30(라)</v>
      </c>
      <c r="AR235" s="1" t="str">
        <f>IFERROR(VLOOKUP($AO235,'2주차'!$Z$5:$AC$400,4,FALSE)," ")</f>
        <v>라이브</v>
      </c>
      <c r="AT235" s="1">
        <f>수강생명단!$C231</f>
        <v>26738</v>
      </c>
      <c r="AU235" s="1">
        <f>수강생명단!C231</f>
        <v>26738</v>
      </c>
      <c r="AV235" s="1" t="str">
        <f>IFERROR(IF(VLOOKUP($AU235,'2주차'!$AF$5:$AI$406,3,FALSE)="","",VLOOKUP($AU235,'2주차'!$AF$5:$AI$406,3,FALSE)),"")</f>
        <v>49(라)</v>
      </c>
      <c r="AX235" s="1">
        <f>수강생명단!$C231</f>
        <v>26738</v>
      </c>
      <c r="AY235" s="1" t="str">
        <f>수강생명단!D231</f>
        <v>정윤석</v>
      </c>
      <c r="AZ235" s="1" t="str">
        <f>IFERROR(IF(VLOOKUP($A235,'3주차'!$A$5:$D$406,3,FALSE)="","",VLOOKUP($A235,'3주차'!$A$5:$D$406,3,FALSE)),"")</f>
        <v>25(라)</v>
      </c>
      <c r="BA235" s="1" t="str">
        <f>IFERROR(VLOOKUP($Z235,'3주차'!$A$5:$D$400,4,FALSE)," ")</f>
        <v>라이브</v>
      </c>
      <c r="BC235" s="1">
        <f>수강생명단!$C231</f>
        <v>26738</v>
      </c>
      <c r="BD235" s="1" t="str">
        <f>수강생명단!D231</f>
        <v>정윤석</v>
      </c>
      <c r="BE235" s="1" t="str">
        <f>IFERROR(IF(VLOOKUP($BC235,'3주차'!$F$5:$I$406,3,FALSE)="","",VLOOKUP($F235,'3주차'!$F$5:$I$406,3,FALSE)),"")</f>
        <v>20(라)</v>
      </c>
      <c r="BF235" s="1" t="str">
        <f>IFERROR(VLOOKUP($BC235,'3주차'!$F$5:$I$400,4,FALSE)," ")</f>
        <v>라이브</v>
      </c>
      <c r="BH235" s="1">
        <f>수강생명단!$C231</f>
        <v>26738</v>
      </c>
      <c r="BI235" s="1" t="str">
        <f>수강생명단!D231</f>
        <v>정윤석</v>
      </c>
      <c r="BJ235" s="1" t="str">
        <f>IFERROR(IF(VLOOKUP($BH235,'3주차'!$K$5:$N$406,3,FALSE)="","",VLOOKUP($AJ235,'3주차'!$K$5:$XN$406,3,FALSE)),"")</f>
        <v>15(라)</v>
      </c>
      <c r="BK235" s="1" t="str">
        <f>IFERROR(VLOOKUP($BH235,'3주차'!$K$5:$N$400,4,FALSE)," ")</f>
        <v>라이브</v>
      </c>
      <c r="BM235" s="1">
        <f>수강생명단!$C231</f>
        <v>26738</v>
      </c>
      <c r="BN235" s="1" t="str">
        <f>수강생명단!D231</f>
        <v>정윤석</v>
      </c>
      <c r="BO235" s="1" t="str">
        <f>IFERROR(IF(VLOOKUP($BM235,'3주차'!$P$5:$S$406,3,FALSE)="","",VLOOKUP($BM235,'3주차'!$P$5:$S$406,3,FALSE)),"")</f>
        <v>25(라)</v>
      </c>
      <c r="BP235" s="1" t="str">
        <f>IFERROR(VLOOKUP($BM235,'3주차'!$P$5:$S$400,4,FALSE)," ")</f>
        <v>라이브</v>
      </c>
      <c r="BR235" s="1">
        <f>수강생명단!$C231</f>
        <v>26738</v>
      </c>
      <c r="BS235" s="1">
        <f>수강생명단!C231</f>
        <v>26738</v>
      </c>
      <c r="BT235" s="1" t="str">
        <f>IFERROR(IF(VLOOKUP($BS235,'3주차'!$V$5:$X$406,3,FALSE)="","",VLOOKUP($BS235,'3주차'!$V$5:$X$406,3,FALSE)),"")</f>
        <v>46(라)</v>
      </c>
      <c r="BW235" s="1">
        <f>수강생명단!$C231</f>
        <v>26738</v>
      </c>
      <c r="BX235" s="1" t="str">
        <f>수강생명단!D231</f>
        <v>정윤석</v>
      </c>
      <c r="BY235" s="1" t="str">
        <f>IFERROR(IF(VLOOKUP($A235,'4주차'!$A$5:$D$406,3,FALSE)="","",VLOOKUP($A235,'4주차'!$A$5:$D$406,3,FALSE)),"")</f>
        <v>35(라)</v>
      </c>
      <c r="BZ235" s="1" t="str">
        <f>IFERROR(VLOOKUP($Z235,'4주차'!$A$5:$D$400,4,FALSE)," ")</f>
        <v>라이브</v>
      </c>
      <c r="CB235" s="1">
        <f>수강생명단!$C231</f>
        <v>26738</v>
      </c>
      <c r="CC235" s="1" t="str">
        <f>수강생명단!D231</f>
        <v>정윤석</v>
      </c>
      <c r="CD235" s="1" t="str">
        <f>IFERROR(IF(VLOOKUP($BC235,'4주차'!$F$5:$I$406,3,FALSE)="","",VLOOKUP($F235,'4주차'!$F$5:$I$406,3,FALSE)),"")</f>
        <v>15(라)</v>
      </c>
      <c r="CE235" s="1" t="str">
        <f>IFERROR(VLOOKUP($BC235,'4주차'!$F$5:$I$400,4,FALSE)," ")</f>
        <v>라이브</v>
      </c>
      <c r="CG235" s="1">
        <f>수강생명단!$C231</f>
        <v>26738</v>
      </c>
      <c r="CH235" s="1" t="str">
        <f>수강생명단!D231</f>
        <v>정윤석</v>
      </c>
      <c r="CI235" s="1" t="str">
        <f>IFERROR(IF(VLOOKUP($BH235,'4주차'!$K$5:$N$406,3,FALSE)="","",VLOOKUP($AJ235,'4주차'!$K$5:$WU$406,3,FALSE)),"")</f>
        <v>20(라)</v>
      </c>
      <c r="CJ235" s="1" t="str">
        <f>IFERROR(VLOOKUP($BH235,'4주차'!$K$5:$N$400,4,FALSE)," ")</f>
        <v>라이브</v>
      </c>
      <c r="CL235" s="1">
        <f>수강생명단!$C231</f>
        <v>26738</v>
      </c>
      <c r="CM235" s="1" t="str">
        <f>수강생명단!D231</f>
        <v>정윤석</v>
      </c>
      <c r="CN235" s="1" t="str">
        <f>IFERROR(IF(VLOOKUP($BM235,'4주차'!$P$5:$S$406,3,FALSE)="","",VLOOKUP($BM235,'4주차'!$P$5:$S$406,3,FALSE)),"")</f>
        <v>30(라)</v>
      </c>
      <c r="CO235" s="1" t="str">
        <f>IFERROR(VLOOKUP($BM235,'4주차'!$P$5:$S$400,4,FALSE)," ")</f>
        <v>라이브</v>
      </c>
      <c r="CQ235" s="1">
        <f>수강생명단!$C231</f>
        <v>26738</v>
      </c>
      <c r="CR235" s="1">
        <f>수강생명단!C231</f>
        <v>26738</v>
      </c>
      <c r="CS235" s="1" t="str">
        <f>IFERROR(IF(VLOOKUP($BS235,'4주차'!$V$5:$X$406,3,FALSE)="","",VLOOKUP($BS235,'4주차'!$V$5:$X$406,3,FALSE)),"")</f>
        <v>53(라)</v>
      </c>
    </row>
    <row r="236" spans="1:97" ht="21.95" customHeight="1" x14ac:dyDescent="0.15">
      <c r="A236" s="1">
        <f>수강생명단!$C232</f>
        <v>33023</v>
      </c>
      <c r="B236" s="1" t="str">
        <f>수강생명단!D232</f>
        <v>정윤한</v>
      </c>
      <c r="C236" s="1">
        <f>IFERROR(IF(VLOOKUP($A236,'1주차'!$A$5:$D$393,3,FALSE)="","",VLOOKUP($A236,'1주차'!$A$5:$D$393,3,FALSE)),"")</f>
        <v>60</v>
      </c>
      <c r="D236" s="1" t="str">
        <f>IFERROR(IF(VLOOKUP($Q236,'1주차'!$A$5:$D$393,4,FALSE)="","",VLOOKUP($B236,'1주차'!$Q$5:$S$393,3,FALSE)),"")</f>
        <v/>
      </c>
      <c r="F236" s="1">
        <f>수강생명단!C232</f>
        <v>33023</v>
      </c>
      <c r="G236" s="1" t="str">
        <f>수강생명단!D232</f>
        <v>정윤한</v>
      </c>
      <c r="H236" s="1">
        <f>IFERROR(IF(VLOOKUP($F236,'1주차'!$F$5:$I$393,3,FALSE)="","",VLOOKUP($F236,'1주차'!$F$5:$I$393,3,FALSE)),"")</f>
        <v>80</v>
      </c>
      <c r="I236" s="1" t="str">
        <f>IFERROR(IF(VLOOKUP($Q236,'1주차'!$F$5:$I$393,3,FALSE)="","",VLOOKUP($B236,'1주차'!$Q$5:$S$393,3,FALSE)),"")</f>
        <v/>
      </c>
      <c r="K236" s="1">
        <f>수강생명단!C232</f>
        <v>33023</v>
      </c>
      <c r="L236" s="1" t="str">
        <f>수강생명단!D232</f>
        <v>정윤한</v>
      </c>
      <c r="M236" s="1" t="str">
        <f>IFERROR(IF(VLOOKUP($K236,'1주차'!$K$5:$N$393,3,FALSE)="","",VLOOKUP($K236,'1주차'!$K$5:$N$393,3,FALSE)),"")</f>
        <v>80(라)</v>
      </c>
      <c r="N236" s="1" t="str">
        <f>IFERROR(IF(VLOOKUP($Q236,'1주차'!$N$5:$KQ$393,3,FALSE)="","",VLOOKUP($B236,'1주차'!$Q$5:$S$393,3,FALSE)),"")</f>
        <v/>
      </c>
      <c r="P236" s="1">
        <f>수강생명단!C232</f>
        <v>33023</v>
      </c>
      <c r="Q236" s="1" t="str">
        <f>수강생명단!D232</f>
        <v>정윤한</v>
      </c>
      <c r="R236" s="1" t="str">
        <f>IFERROR(IF(VLOOKUP($P236,'1주차'!$P$5:$S$393,3,FALSE)="","",VLOOKUP($P236,'1주차'!$P$5:$S$393,3,FALSE)),"")</f>
        <v>55(라)</v>
      </c>
      <c r="S236" s="1" t="str">
        <f>IFERROR(IF(VLOOKUP($P236,'1주차'!$P$5:$S$393,4,FALSE)="","",VLOOKUP($P236,'1주차'!$P$5:$S$393,4,FALSE)),"")</f>
        <v>라이브</v>
      </c>
      <c r="Z236" s="1">
        <f>수강생명단!$C232</f>
        <v>33023</v>
      </c>
      <c r="AA236" s="1" t="str">
        <f>수강생명단!D232</f>
        <v>정윤한</v>
      </c>
      <c r="AB236" s="1">
        <f>IFERROR(IF(VLOOKUP($A236,'2주차'!$A$5:$D$406,3,FALSE)="","",VLOOKUP($A236,'2주차'!$A$5:$D$406,3,FALSE)),"")</f>
        <v>70</v>
      </c>
      <c r="AC236" s="1">
        <f>IFERROR(VLOOKUP($Z236,'2주차'!$A$5:$D$400,4,FALSE)," ")</f>
        <v>60</v>
      </c>
      <c r="AE236" s="1">
        <f>수강생명단!$C232</f>
        <v>33023</v>
      </c>
      <c r="AF236" s="1" t="str">
        <f>수강생명단!D232</f>
        <v>정윤한</v>
      </c>
      <c r="AG236" s="1" t="str">
        <f>IFERROR(IF(VLOOKUP($AE236,'2주차'!$F$5:$I$406,3,FALSE)="","",VLOOKUP($F236,'2주차'!$F$5:$I$406,3,FALSE)),"")</f>
        <v>80(라)</v>
      </c>
      <c r="AH236" s="1" t="str">
        <f>IFERROR(VLOOKUP($AE236,'2주차'!$F$5:$I$400,4,FALSE)," ")</f>
        <v>라이브</v>
      </c>
      <c r="AJ236" s="1">
        <f>수강생명단!$C232</f>
        <v>33023</v>
      </c>
      <c r="AK236" s="1" t="str">
        <f>수강생명단!D232</f>
        <v>정윤한</v>
      </c>
      <c r="AL236" s="1" t="str">
        <f>IFERROR(IF(VLOOKUP($AJ236,'2주차'!$U$5:$X$406,3,FALSE)="","",VLOOKUP($F236,'2주차'!$U$5:$X$406,3,FALSE)),"")</f>
        <v>40(라)</v>
      </c>
      <c r="AM236" s="1" t="str">
        <f>IFERROR(VLOOKUP($AJ236,'2주차'!$U$5:$X$400,4,FALSE)," ")</f>
        <v>라이브</v>
      </c>
      <c r="AO236" s="1">
        <f>수강생명단!$C232</f>
        <v>33023</v>
      </c>
      <c r="AP236" s="1" t="str">
        <f>수강생명단!D232</f>
        <v>정윤한</v>
      </c>
      <c r="AQ236" s="1" t="str">
        <f>IFERROR(IF(VLOOKUP($AO236,'2주차'!$Z$5:$AC$406,3,FALSE)="","",VLOOKUP($AO236,'2주차'!$Z$5:$AC$406,3,FALSE)),"")</f>
        <v>55(라)</v>
      </c>
      <c r="AR236" s="1" t="str">
        <f>IFERROR(VLOOKUP($AO236,'2주차'!$Z$5:$AC$400,4,FALSE)," ")</f>
        <v>라이브</v>
      </c>
      <c r="AT236" s="1">
        <f>수강생명단!$C232</f>
        <v>33023</v>
      </c>
      <c r="AU236" s="1">
        <f>수강생명단!C232</f>
        <v>33023</v>
      </c>
      <c r="AV236" s="1" t="str">
        <f>IFERROR(IF(VLOOKUP($AU236,'2주차'!$AF$5:$AI$406,3,FALSE)="","",VLOOKUP($AU236,'2주차'!$AF$5:$AI$406,3,FALSE)),"")</f>
        <v>83(라)</v>
      </c>
      <c r="AX236" s="1">
        <f>수강생명단!$C232</f>
        <v>33023</v>
      </c>
      <c r="AY236" s="1" t="str">
        <f>수강생명단!D232</f>
        <v>정윤한</v>
      </c>
      <c r="AZ236" s="1" t="str">
        <f>IFERROR(IF(VLOOKUP($A236,'3주차'!$A$5:$D$406,3,FALSE)="","",VLOOKUP($A236,'3주차'!$A$5:$D$406,3,FALSE)),"")</f>
        <v>45(라)</v>
      </c>
      <c r="BA236" s="1" t="str">
        <f>IFERROR(VLOOKUP($Z236,'3주차'!$A$5:$D$400,4,FALSE)," ")</f>
        <v>라이브</v>
      </c>
      <c r="BC236" s="1">
        <f>수강생명단!$C232</f>
        <v>33023</v>
      </c>
      <c r="BD236" s="1" t="str">
        <f>수강생명단!D232</f>
        <v>정윤한</v>
      </c>
      <c r="BE236" s="1" t="str">
        <f>IFERROR(IF(VLOOKUP($BC236,'3주차'!$F$5:$I$406,3,FALSE)="","",VLOOKUP($F236,'3주차'!$F$5:$I$406,3,FALSE)),"")</f>
        <v>80(라)</v>
      </c>
      <c r="BF236" s="1" t="str">
        <f>IFERROR(VLOOKUP($BC236,'3주차'!$F$5:$I$400,4,FALSE)," ")</f>
        <v>라이브</v>
      </c>
      <c r="BH236" s="1">
        <f>수강생명단!$C232</f>
        <v>33023</v>
      </c>
      <c r="BI236" s="1" t="str">
        <f>수강생명단!D232</f>
        <v>정윤한</v>
      </c>
      <c r="BJ236" s="1" t="str">
        <f>IFERROR(IF(VLOOKUP($BH236,'3주차'!$K$5:$N$406,3,FALSE)="","",VLOOKUP($AJ236,'3주차'!$K$5:$XN$406,3,FALSE)),"")</f>
        <v>60(라)</v>
      </c>
      <c r="BK236" s="1" t="str">
        <f>IFERROR(VLOOKUP($BH236,'3주차'!$K$5:$N$400,4,FALSE)," ")</f>
        <v>라이브</v>
      </c>
      <c r="BM236" s="1">
        <f>수강생명단!$C232</f>
        <v>33023</v>
      </c>
      <c r="BN236" s="1" t="str">
        <f>수강생명단!D232</f>
        <v>정윤한</v>
      </c>
      <c r="BO236" s="1" t="str">
        <f>IFERROR(IF(VLOOKUP($BM236,'3주차'!$P$5:$S$406,3,FALSE)="","",VLOOKUP($BM236,'3주차'!$P$5:$S$406,3,FALSE)),"")</f>
        <v>70(라)</v>
      </c>
      <c r="BP236" s="1" t="str">
        <f>IFERROR(VLOOKUP($BM236,'3주차'!$P$5:$S$400,4,FALSE)," ")</f>
        <v>라이브</v>
      </c>
      <c r="BR236" s="1">
        <f>수강생명단!$C232</f>
        <v>33023</v>
      </c>
      <c r="BS236" s="1">
        <f>수강생명단!C232</f>
        <v>33023</v>
      </c>
      <c r="BT236" s="1" t="str">
        <f>IFERROR(IF(VLOOKUP($BS236,'3주차'!$V$5:$X$406,3,FALSE)="","",VLOOKUP($BS236,'3주차'!$V$5:$X$406,3,FALSE)),"")</f>
        <v>72(라)</v>
      </c>
      <c r="BW236" s="1">
        <f>수강생명단!$C232</f>
        <v>33023</v>
      </c>
      <c r="BX236" s="1" t="str">
        <f>수강생명단!D232</f>
        <v>정윤한</v>
      </c>
      <c r="BY236" s="1" t="str">
        <f>IFERROR(IF(VLOOKUP($A236,'4주차'!$A$5:$D$406,3,FALSE)="","",VLOOKUP($A236,'4주차'!$A$5:$D$406,3,FALSE)),"")</f>
        <v>80(라)</v>
      </c>
      <c r="BZ236" s="1" t="str">
        <f>IFERROR(VLOOKUP($Z236,'4주차'!$A$5:$D$400,4,FALSE)," ")</f>
        <v>라이브</v>
      </c>
      <c r="CB236" s="1">
        <f>수강생명단!$C232</f>
        <v>33023</v>
      </c>
      <c r="CC236" s="1" t="str">
        <f>수강생명단!D232</f>
        <v>정윤한</v>
      </c>
      <c r="CD236" s="1" t="str">
        <f>IFERROR(IF(VLOOKUP($BC236,'4주차'!$F$5:$I$406,3,FALSE)="","",VLOOKUP($F236,'4주차'!$F$5:$I$406,3,FALSE)),"")</f>
        <v>60(라)</v>
      </c>
      <c r="CE236" s="1" t="str">
        <f>IFERROR(VLOOKUP($BC236,'4주차'!$F$5:$I$400,4,FALSE)," ")</f>
        <v>라이브</v>
      </c>
      <c r="CG236" s="1">
        <f>수강생명단!$C232</f>
        <v>33023</v>
      </c>
      <c r="CH236" s="1" t="str">
        <f>수강생명단!D232</f>
        <v>정윤한</v>
      </c>
      <c r="CI236" s="1" t="str">
        <f>IFERROR(IF(VLOOKUP($BH236,'4주차'!$K$5:$N$406,3,FALSE)="","",VLOOKUP($AJ236,'4주차'!$K$5:$WU$406,3,FALSE)),"")</f>
        <v>40(라)</v>
      </c>
      <c r="CJ236" s="1" t="str">
        <f>IFERROR(VLOOKUP($BH236,'4주차'!$K$5:$N$400,4,FALSE)," ")</f>
        <v>라이브</v>
      </c>
      <c r="CL236" s="1">
        <f>수강생명단!$C232</f>
        <v>33023</v>
      </c>
      <c r="CM236" s="1" t="str">
        <f>수강생명단!D232</f>
        <v>정윤한</v>
      </c>
      <c r="CN236" s="1" t="str">
        <f>IFERROR(IF(VLOOKUP($BM236,'4주차'!$P$5:$S$406,3,FALSE)="","",VLOOKUP($BM236,'4주차'!$P$5:$S$406,3,FALSE)),"")</f>
        <v>45(라)</v>
      </c>
      <c r="CO236" s="1" t="str">
        <f>IFERROR(VLOOKUP($BM236,'4주차'!$P$5:$S$400,4,FALSE)," ")</f>
        <v>라이브</v>
      </c>
      <c r="CQ236" s="1">
        <f>수강생명단!$C232</f>
        <v>33023</v>
      </c>
      <c r="CR236" s="1">
        <f>수강생명단!C232</f>
        <v>33023</v>
      </c>
      <c r="CS236" s="1" t="str">
        <f>IFERROR(IF(VLOOKUP($BS236,'4주차'!$V$5:$X$406,3,FALSE)="","",VLOOKUP($BS236,'4주차'!$V$5:$X$406,3,FALSE)),"")</f>
        <v>59(라)</v>
      </c>
    </row>
    <row r="237" spans="1:97" ht="21.95" customHeight="1" x14ac:dyDescent="0.15">
      <c r="A237" s="1">
        <f>수강생명단!$C233</f>
        <v>36049</v>
      </c>
      <c r="B237" s="1" t="str">
        <f>수강생명단!D233</f>
        <v>정이든</v>
      </c>
      <c r="C237" s="1">
        <f>IFERROR(IF(VLOOKUP($A237,'1주차'!$A$5:$D$393,3,FALSE)="","",VLOOKUP($A237,'1주차'!$A$5:$D$393,3,FALSE)),"")</f>
        <v>55</v>
      </c>
      <c r="D237" s="1" t="str">
        <f>IFERROR(IF(VLOOKUP($Q237,'1주차'!$A$5:$D$393,4,FALSE)="","",VLOOKUP($B237,'1주차'!$Q$5:$S$393,3,FALSE)),"")</f>
        <v/>
      </c>
      <c r="F237" s="1">
        <f>수강생명단!C233</f>
        <v>36049</v>
      </c>
      <c r="G237" s="1" t="str">
        <f>수강생명단!D233</f>
        <v>정이든</v>
      </c>
      <c r="H237" s="1">
        <f>IFERROR(IF(VLOOKUP($F237,'1주차'!$F$5:$I$393,3,FALSE)="","",VLOOKUP($F237,'1주차'!$F$5:$I$393,3,FALSE)),"")</f>
        <v>70</v>
      </c>
      <c r="I237" s="1" t="str">
        <f>IFERROR(IF(VLOOKUP($Q237,'1주차'!$F$5:$I$393,3,FALSE)="","",VLOOKUP($B237,'1주차'!$Q$5:$S$393,3,FALSE)),"")</f>
        <v/>
      </c>
      <c r="K237" s="1">
        <f>수강생명단!C233</f>
        <v>36049</v>
      </c>
      <c r="L237" s="1" t="str">
        <f>수강생명단!D233</f>
        <v>정이든</v>
      </c>
      <c r="M237" s="1">
        <f>IFERROR(IF(VLOOKUP($K237,'1주차'!$K$5:$N$393,3,FALSE)="","",VLOOKUP($K237,'1주차'!$K$5:$N$393,3,FALSE)),"")</f>
        <v>45</v>
      </c>
      <c r="N237" s="1" t="str">
        <f>IFERROR(IF(VLOOKUP($Q237,'1주차'!$N$5:$KQ$393,3,FALSE)="","",VLOOKUP($B237,'1주차'!$Q$5:$S$393,3,FALSE)),"")</f>
        <v/>
      </c>
      <c r="P237" s="1">
        <f>수강생명단!C233</f>
        <v>36049</v>
      </c>
      <c r="Q237" s="1" t="str">
        <f>수강생명단!D233</f>
        <v>정이든</v>
      </c>
      <c r="R237" s="1">
        <f>IFERROR(IF(VLOOKUP($P237,'1주차'!$P$5:$S$393,3,FALSE)="","",VLOOKUP($P237,'1주차'!$P$5:$S$393,3,FALSE)),"")</f>
        <v>45</v>
      </c>
      <c r="S237" s="1">
        <f>IFERROR(IF(VLOOKUP($P237,'1주차'!$P$5:$S$393,4,FALSE)="","",VLOOKUP($P237,'1주차'!$P$5:$S$393,4,FALSE)),"")</f>
        <v>100</v>
      </c>
      <c r="Z237" s="1">
        <f>수강생명단!$C233</f>
        <v>36049</v>
      </c>
      <c r="AA237" s="1" t="str">
        <f>수강생명단!D233</f>
        <v>정이든</v>
      </c>
      <c r="AB237" s="1">
        <f>IFERROR(IF(VLOOKUP($A237,'2주차'!$A$5:$D$406,3,FALSE)="","",VLOOKUP($A237,'2주차'!$A$5:$D$406,3,FALSE)),"")</f>
        <v>60</v>
      </c>
      <c r="AC237" s="1">
        <f>IFERROR(VLOOKUP($Z237,'2주차'!$A$5:$D$400,4,FALSE)," ")</f>
        <v>70</v>
      </c>
      <c r="AE237" s="1">
        <f>수강생명단!$C233</f>
        <v>36049</v>
      </c>
      <c r="AF237" s="1" t="str">
        <f>수강생명단!D233</f>
        <v>정이든</v>
      </c>
      <c r="AG237" s="1">
        <f>IFERROR(IF(VLOOKUP($AE237,'2주차'!$F$5:$I$406,3,FALSE)="","",VLOOKUP($F237,'2주차'!$F$5:$I$406,3,FALSE)),"")</f>
        <v>85</v>
      </c>
      <c r="AH237" s="1">
        <f>IFERROR(VLOOKUP($AE237,'2주차'!$F$5:$I$400,4,FALSE)," ")</f>
        <v>50</v>
      </c>
      <c r="AJ237" s="1">
        <f>수강생명단!$C233</f>
        <v>36049</v>
      </c>
      <c r="AK237" s="1" t="str">
        <f>수강생명단!D233</f>
        <v>정이든</v>
      </c>
      <c r="AL237" s="1">
        <f>IFERROR(IF(VLOOKUP($AJ237,'2주차'!$U$5:$X$406,3,FALSE)="","",VLOOKUP($F237,'2주차'!$U$5:$X$406,3,FALSE)),"")</f>
        <v>70</v>
      </c>
      <c r="AM237" s="1">
        <f>IFERROR(VLOOKUP($AJ237,'2주차'!$U$5:$X$400,4,FALSE)," ")</f>
        <v>70</v>
      </c>
      <c r="AO237" s="1">
        <f>수강생명단!$C233</f>
        <v>36049</v>
      </c>
      <c r="AP237" s="1" t="str">
        <f>수강생명단!D233</f>
        <v>정이든</v>
      </c>
      <c r="AQ237" s="1">
        <f>IFERROR(IF(VLOOKUP($AO237,'2주차'!$Z$5:$AC$406,3,FALSE)="","",VLOOKUP($AO237,'2주차'!$Z$5:$AC$406,3,FALSE)),"")</f>
        <v>65</v>
      </c>
      <c r="AR237" s="1">
        <f>IFERROR(VLOOKUP($AO237,'2주차'!$Z$5:$AC$400,4,FALSE)," ")</f>
        <v>40</v>
      </c>
      <c r="AT237" s="1">
        <f>수강생명단!$C233</f>
        <v>36049</v>
      </c>
      <c r="AU237" s="1">
        <f>수강생명단!C233</f>
        <v>36049</v>
      </c>
      <c r="AV237" s="1">
        <f>IFERROR(IF(VLOOKUP($AU237,'2주차'!$AF$5:$AI$406,3,FALSE)="","",VLOOKUP($AU237,'2주차'!$AF$5:$AI$406,3,FALSE)),"")</f>
        <v>85</v>
      </c>
      <c r="AX237" s="1">
        <f>수강생명단!$C233</f>
        <v>36049</v>
      </c>
      <c r="AY237" s="1" t="str">
        <f>수강생명단!D233</f>
        <v>정이든</v>
      </c>
      <c r="AZ237" s="1">
        <f>IFERROR(IF(VLOOKUP($A237,'3주차'!$A$5:$D$406,3,FALSE)="","",VLOOKUP($A237,'3주차'!$A$5:$D$406,3,FALSE)),"")</f>
        <v>55</v>
      </c>
      <c r="BA237" s="1">
        <f>IFERROR(VLOOKUP($Z237,'3주차'!$A$5:$D$400,4,FALSE)," ")</f>
        <v>0</v>
      </c>
      <c r="BC237" s="1">
        <f>수강생명단!$C233</f>
        <v>36049</v>
      </c>
      <c r="BD237" s="1" t="str">
        <f>수강생명단!D233</f>
        <v>정이든</v>
      </c>
      <c r="BE237" s="1">
        <f>IFERROR(IF(VLOOKUP($BC237,'3주차'!$F$5:$I$406,3,FALSE)="","",VLOOKUP($F237,'3주차'!$F$5:$I$406,3,FALSE)),"")</f>
        <v>70</v>
      </c>
      <c r="BF237" s="1">
        <f>IFERROR(VLOOKUP($BC237,'3주차'!$F$5:$I$400,4,FALSE)," ")</f>
        <v>70</v>
      </c>
      <c r="BH237" s="1">
        <f>수강생명단!$C233</f>
        <v>36049</v>
      </c>
      <c r="BI237" s="1" t="str">
        <f>수강생명단!D233</f>
        <v>정이든</v>
      </c>
      <c r="BJ237" s="1">
        <f>IFERROR(IF(VLOOKUP($BH237,'3주차'!$K$5:$N$406,3,FALSE)="","",VLOOKUP($AJ237,'3주차'!$K$5:$XN$406,3,FALSE)),"")</f>
        <v>65</v>
      </c>
      <c r="BK237" s="1">
        <f>IFERROR(VLOOKUP($BH237,'3주차'!$K$5:$N$400,4,FALSE)," ")</f>
        <v>80</v>
      </c>
      <c r="BM237" s="1">
        <f>수강생명단!$C233</f>
        <v>36049</v>
      </c>
      <c r="BN237" s="1" t="str">
        <f>수강생명단!D233</f>
        <v>정이든</v>
      </c>
      <c r="BO237" s="1">
        <f>IFERROR(IF(VLOOKUP($BM237,'3주차'!$P$5:$S$406,3,FALSE)="","",VLOOKUP($BM237,'3주차'!$P$5:$S$406,3,FALSE)),"")</f>
        <v>50</v>
      </c>
      <c r="BP237" s="1">
        <f>IFERROR(VLOOKUP($BM237,'3주차'!$P$5:$S$400,4,FALSE)," ")</f>
        <v>90</v>
      </c>
      <c r="BR237" s="1">
        <f>수강생명단!$C233</f>
        <v>36049</v>
      </c>
      <c r="BS237" s="1">
        <f>수강생명단!C233</f>
        <v>36049</v>
      </c>
      <c r="BT237" s="1">
        <f>IFERROR(IF(VLOOKUP($BS237,'3주차'!$V$5:$X$406,3,FALSE)="","",VLOOKUP($BS237,'3주차'!$V$5:$X$406,3,FALSE)),"")</f>
        <v>88</v>
      </c>
      <c r="BW237" s="1">
        <f>수강생명단!$C233</f>
        <v>36049</v>
      </c>
      <c r="BX237" s="1" t="str">
        <f>수강생명단!D233</f>
        <v>정이든</v>
      </c>
      <c r="BY237" s="1">
        <f>IFERROR(IF(VLOOKUP($A237,'4주차'!$A$5:$D$406,3,FALSE)="","",VLOOKUP($A237,'4주차'!$A$5:$D$406,3,FALSE)),"")</f>
        <v>85</v>
      </c>
      <c r="BZ237" s="1">
        <f>IFERROR(VLOOKUP($Z237,'4주차'!$A$5:$D$400,4,FALSE)," ")</f>
        <v>70</v>
      </c>
      <c r="CB237" s="1">
        <f>수강생명단!$C233</f>
        <v>36049</v>
      </c>
      <c r="CC237" s="1" t="str">
        <f>수강생명단!D233</f>
        <v>정이든</v>
      </c>
      <c r="CD237" s="1">
        <f>IFERROR(IF(VLOOKUP($BC237,'4주차'!$F$5:$I$406,3,FALSE)="","",VLOOKUP($F237,'4주차'!$F$5:$I$406,3,FALSE)),"")</f>
        <v>45</v>
      </c>
      <c r="CE237" s="1">
        <f>IFERROR(VLOOKUP($BC237,'4주차'!$F$5:$I$400,4,FALSE)," ")</f>
        <v>100</v>
      </c>
      <c r="CG237" s="1">
        <f>수강생명단!$C233</f>
        <v>36049</v>
      </c>
      <c r="CH237" s="1" t="str">
        <f>수강생명단!D233</f>
        <v>정이든</v>
      </c>
      <c r="CI237" s="1">
        <f>IFERROR(IF(VLOOKUP($BH237,'4주차'!$K$5:$N$406,3,FALSE)="","",VLOOKUP($AJ237,'4주차'!$K$5:$WU$406,3,FALSE)),"")</f>
        <v>60</v>
      </c>
      <c r="CJ237" s="1">
        <f>IFERROR(VLOOKUP($BH237,'4주차'!$K$5:$N$400,4,FALSE)," ")</f>
        <v>70</v>
      </c>
      <c r="CL237" s="1">
        <f>수강생명단!$C233</f>
        <v>36049</v>
      </c>
      <c r="CM237" s="1" t="str">
        <f>수강생명단!D233</f>
        <v>정이든</v>
      </c>
      <c r="CN237" s="1">
        <f>IFERROR(IF(VLOOKUP($BM237,'4주차'!$P$5:$S$406,3,FALSE)="","",VLOOKUP($BM237,'4주차'!$P$5:$S$406,3,FALSE)),"")</f>
        <v>35</v>
      </c>
      <c r="CO237" s="1">
        <f>IFERROR(VLOOKUP($BM237,'4주차'!$P$5:$S$400,4,FALSE)," ")</f>
        <v>50</v>
      </c>
      <c r="CQ237" s="1">
        <f>수강생명단!$C233</f>
        <v>36049</v>
      </c>
      <c r="CR237" s="1">
        <f>수강생명단!C233</f>
        <v>36049</v>
      </c>
      <c r="CS237" s="1">
        <f>IFERROR(IF(VLOOKUP($BS237,'4주차'!$V$5:$X$406,3,FALSE)="","",VLOOKUP($BS237,'4주차'!$V$5:$X$406,3,FALSE)),"")</f>
        <v>79</v>
      </c>
    </row>
    <row r="238" spans="1:97" ht="21.95" customHeight="1" x14ac:dyDescent="0.15">
      <c r="A238" s="1">
        <f>수강생명단!$C234</f>
        <v>41394</v>
      </c>
      <c r="B238" s="1" t="str">
        <f>수강생명단!D234</f>
        <v>정재훈</v>
      </c>
      <c r="C238" s="1">
        <f>IFERROR(IF(VLOOKUP($A238,'1주차'!$A$5:$D$393,3,FALSE)="","",VLOOKUP($A238,'1주차'!$A$5:$D$393,3,FALSE)),"")</f>
        <v>45</v>
      </c>
      <c r="D238" s="1" t="str">
        <f>IFERROR(IF(VLOOKUP($Q238,'1주차'!$A$5:$D$393,4,FALSE)="","",VLOOKUP($B238,'1주차'!$Q$5:$S$393,3,FALSE)),"")</f>
        <v/>
      </c>
      <c r="F238" s="1">
        <f>수강생명단!C234</f>
        <v>41394</v>
      </c>
      <c r="G238" s="1" t="str">
        <f>수강생명단!D234</f>
        <v>정재훈</v>
      </c>
      <c r="H238" s="1">
        <f>IFERROR(IF(VLOOKUP($F238,'1주차'!$F$5:$I$393,3,FALSE)="","",VLOOKUP($F238,'1주차'!$F$5:$I$393,3,FALSE)),"")</f>
        <v>30</v>
      </c>
      <c r="I238" s="1" t="str">
        <f>IFERROR(IF(VLOOKUP($Q238,'1주차'!$F$5:$I$393,3,FALSE)="","",VLOOKUP($B238,'1주차'!$Q$5:$S$393,3,FALSE)),"")</f>
        <v/>
      </c>
      <c r="K238" s="1">
        <f>수강생명단!C234</f>
        <v>41394</v>
      </c>
      <c r="L238" s="1" t="str">
        <f>수강생명단!D234</f>
        <v>정재훈</v>
      </c>
      <c r="M238" s="1">
        <f>IFERROR(IF(VLOOKUP($K238,'1주차'!$K$5:$N$393,3,FALSE)="","",VLOOKUP($K238,'1주차'!$K$5:$N$393,3,FALSE)),"")</f>
        <v>45</v>
      </c>
      <c r="N238" s="1" t="str">
        <f>IFERROR(IF(VLOOKUP($Q238,'1주차'!$N$5:$KQ$393,3,FALSE)="","",VLOOKUP($B238,'1주차'!$Q$5:$S$393,3,FALSE)),"")</f>
        <v/>
      </c>
      <c r="P238" s="1">
        <f>수강생명단!C234</f>
        <v>41394</v>
      </c>
      <c r="Q238" s="1" t="str">
        <f>수강생명단!D234</f>
        <v>정재훈</v>
      </c>
      <c r="R238" s="1">
        <f>IFERROR(IF(VLOOKUP($P238,'1주차'!$P$5:$S$393,3,FALSE)="","",VLOOKUP($P238,'1주차'!$P$5:$S$393,3,FALSE)),"")</f>
        <v>50</v>
      </c>
      <c r="S238" s="1">
        <f>IFERROR(IF(VLOOKUP($P238,'1주차'!$P$5:$S$393,4,FALSE)="","",VLOOKUP($P238,'1주차'!$P$5:$S$393,4,FALSE)),"")</f>
        <v>90</v>
      </c>
      <c r="Z238" s="1">
        <f>수강생명단!$C234</f>
        <v>41394</v>
      </c>
      <c r="AA238" s="1" t="str">
        <f>수강생명단!D234</f>
        <v>정재훈</v>
      </c>
      <c r="AB238" s="1">
        <f>IFERROR(IF(VLOOKUP($A238,'2주차'!$A$5:$D$406,3,FALSE)="","",VLOOKUP($A238,'2주차'!$A$5:$D$406,3,FALSE)),"")</f>
        <v>60</v>
      </c>
      <c r="AC238" s="1">
        <f>IFERROR(VLOOKUP($Z238,'2주차'!$A$5:$D$400,4,FALSE)," ")</f>
        <v>60</v>
      </c>
      <c r="AE238" s="1">
        <f>수강생명단!$C234</f>
        <v>41394</v>
      </c>
      <c r="AF238" s="1" t="str">
        <f>수강생명단!D234</f>
        <v>정재훈</v>
      </c>
      <c r="AG238" s="1">
        <f>IFERROR(IF(VLOOKUP($AE238,'2주차'!$F$5:$I$406,3,FALSE)="","",VLOOKUP($F238,'2주차'!$F$5:$I$406,3,FALSE)),"")</f>
        <v>55</v>
      </c>
      <c r="AH238" s="1">
        <f>IFERROR(VLOOKUP($AE238,'2주차'!$F$5:$I$400,4,FALSE)," ")</f>
        <v>30</v>
      </c>
      <c r="AJ238" s="1">
        <f>수강생명단!$C234</f>
        <v>41394</v>
      </c>
      <c r="AK238" s="1" t="str">
        <f>수강생명단!D234</f>
        <v>정재훈</v>
      </c>
      <c r="AL238" s="1">
        <f>IFERROR(IF(VLOOKUP($AJ238,'2주차'!$U$5:$X$406,3,FALSE)="","",VLOOKUP($F238,'2주차'!$U$5:$X$406,3,FALSE)),"")</f>
        <v>40</v>
      </c>
      <c r="AM238" s="1">
        <f>IFERROR(VLOOKUP($AJ238,'2주차'!$U$5:$X$400,4,FALSE)," ")</f>
        <v>50</v>
      </c>
      <c r="AO238" s="1">
        <f>수강생명단!$C234</f>
        <v>41394</v>
      </c>
      <c r="AP238" s="1" t="str">
        <f>수강생명단!D234</f>
        <v>정재훈</v>
      </c>
      <c r="AQ238" s="1">
        <f>IFERROR(IF(VLOOKUP($AO238,'2주차'!$Z$5:$AC$406,3,FALSE)="","",VLOOKUP($AO238,'2주차'!$Z$5:$AC$406,3,FALSE)),"")</f>
        <v>45</v>
      </c>
      <c r="AR238" s="1">
        <f>IFERROR(VLOOKUP($AO238,'2주차'!$Z$5:$AC$400,4,FALSE)," ")</f>
        <v>30</v>
      </c>
      <c r="AT238" s="1">
        <f>수강생명단!$C234</f>
        <v>41394</v>
      </c>
      <c r="AU238" s="1">
        <f>수강생명단!C234</f>
        <v>41394</v>
      </c>
      <c r="AV238" s="1" t="str">
        <f>IFERROR(IF(VLOOKUP($AU238,'2주차'!$AF$5:$AI$406,3,FALSE)="","",VLOOKUP($AU238,'2주차'!$AF$5:$AI$406,3,FALSE)),"")</f>
        <v>사유</v>
      </c>
      <c r="AX238" s="1">
        <f>수강생명단!$C234</f>
        <v>41394</v>
      </c>
      <c r="AY238" s="1" t="str">
        <f>수강생명단!D234</f>
        <v>정재훈</v>
      </c>
      <c r="AZ238" s="1">
        <f>IFERROR(IF(VLOOKUP($A238,'3주차'!$A$5:$D$406,3,FALSE)="","",VLOOKUP($A238,'3주차'!$A$5:$D$406,3,FALSE)),"")</f>
        <v>55</v>
      </c>
      <c r="BA238" s="1">
        <f>IFERROR(VLOOKUP($Z238,'3주차'!$A$5:$D$400,4,FALSE)," ")</f>
        <v>80</v>
      </c>
      <c r="BC238" s="1">
        <f>수강생명단!$C234</f>
        <v>41394</v>
      </c>
      <c r="BD238" s="1" t="str">
        <f>수강생명단!D234</f>
        <v>정재훈</v>
      </c>
      <c r="BE238" s="1" t="str">
        <f>IFERROR(IF(VLOOKUP($BC238,'3주차'!$F$5:$I$406,3,FALSE)="","",VLOOKUP($F238,'3주차'!$F$5:$I$406,3,FALSE)),"")</f>
        <v/>
      </c>
      <c r="BF238" s="1" t="str">
        <f>IFERROR(VLOOKUP($BC238,'3주차'!$F$5:$I$400,4,FALSE)," ")</f>
        <v xml:space="preserve"> </v>
      </c>
      <c r="BH238" s="1">
        <f>수강생명단!$C234</f>
        <v>41394</v>
      </c>
      <c r="BI238" s="1" t="str">
        <f>수강생명단!D234</f>
        <v>정재훈</v>
      </c>
      <c r="BJ238" s="1">
        <f>IFERROR(IF(VLOOKUP($BH238,'3주차'!$K$5:$N$406,3,FALSE)="","",VLOOKUP($AJ238,'3주차'!$K$5:$XN$406,3,FALSE)),"")</f>
        <v>40</v>
      </c>
      <c r="BK238" s="1">
        <f>IFERROR(VLOOKUP($BH238,'3주차'!$K$5:$N$400,4,FALSE)," ")</f>
        <v>50</v>
      </c>
      <c r="BM238" s="1">
        <f>수강생명단!$C234</f>
        <v>41394</v>
      </c>
      <c r="BN238" s="1" t="str">
        <f>수강생명단!D234</f>
        <v>정재훈</v>
      </c>
      <c r="BO238" s="1">
        <f>IFERROR(IF(VLOOKUP($BM238,'3주차'!$P$5:$S$406,3,FALSE)="","",VLOOKUP($BM238,'3주차'!$P$5:$S$406,3,FALSE)),"")</f>
        <v>50</v>
      </c>
      <c r="BP238" s="1">
        <f>IFERROR(VLOOKUP($BM238,'3주차'!$P$5:$S$400,4,FALSE)," ")</f>
        <v>60</v>
      </c>
      <c r="BR238" s="1">
        <f>수강생명단!$C234</f>
        <v>41394</v>
      </c>
      <c r="BS238" s="1">
        <f>수강생명단!C234</f>
        <v>41394</v>
      </c>
      <c r="BT238" s="1">
        <f>IFERROR(IF(VLOOKUP($BS238,'3주차'!$V$5:$X$406,3,FALSE)="","",VLOOKUP($BS238,'3주차'!$V$5:$X$406,3,FALSE)),"")</f>
        <v>21</v>
      </c>
      <c r="BW238" s="1">
        <f>수강생명단!$C234</f>
        <v>41394</v>
      </c>
      <c r="BX238" s="1" t="str">
        <f>수강생명단!D234</f>
        <v>정재훈</v>
      </c>
      <c r="BY238" s="1">
        <f>IFERROR(IF(VLOOKUP($A238,'4주차'!$A$5:$D$406,3,FALSE)="","",VLOOKUP($A238,'4주차'!$A$5:$D$406,3,FALSE)),"")</f>
        <v>30</v>
      </c>
      <c r="BZ238" s="1">
        <f>IFERROR(VLOOKUP($Z238,'4주차'!$A$5:$D$400,4,FALSE)," ")</f>
        <v>40</v>
      </c>
      <c r="CB238" s="1">
        <f>수강생명단!$C234</f>
        <v>41394</v>
      </c>
      <c r="CC238" s="1" t="str">
        <f>수강생명단!D234</f>
        <v>정재훈</v>
      </c>
      <c r="CD238" s="1">
        <f>IFERROR(IF(VLOOKUP($BC238,'4주차'!$F$5:$I$406,3,FALSE)="","",VLOOKUP($F238,'4주차'!$F$5:$I$406,3,FALSE)),"")</f>
        <v>40</v>
      </c>
      <c r="CE238" s="1">
        <f>IFERROR(VLOOKUP($BC238,'4주차'!$F$5:$I$400,4,FALSE)," ")</f>
        <v>40</v>
      </c>
      <c r="CG238" s="1">
        <f>수강생명단!$C234</f>
        <v>41394</v>
      </c>
      <c r="CH238" s="1" t="str">
        <f>수강생명단!D234</f>
        <v>정재훈</v>
      </c>
      <c r="CI238" s="1">
        <f>IFERROR(IF(VLOOKUP($BH238,'4주차'!$K$5:$N$406,3,FALSE)="","",VLOOKUP($AJ238,'4주차'!$K$5:$WU$406,3,FALSE)),"")</f>
        <v>35</v>
      </c>
      <c r="CJ238" s="1">
        <f>IFERROR(VLOOKUP($BH238,'4주차'!$K$5:$N$400,4,FALSE)," ")</f>
        <v>20</v>
      </c>
      <c r="CL238" s="1">
        <f>수강생명단!$C234</f>
        <v>41394</v>
      </c>
      <c r="CM238" s="1" t="str">
        <f>수강생명단!D234</f>
        <v>정재훈</v>
      </c>
      <c r="CN238" s="1" t="str">
        <f>IFERROR(IF(VLOOKUP($BM238,'4주차'!$P$5:$S$406,3,FALSE)="","",VLOOKUP($BM238,'4주차'!$P$5:$S$406,3,FALSE)),"")</f>
        <v/>
      </c>
      <c r="CO238" s="1" t="str">
        <f>IFERROR(VLOOKUP($BM238,'4주차'!$P$5:$S$400,4,FALSE)," ")</f>
        <v xml:space="preserve"> </v>
      </c>
      <c r="CQ238" s="1">
        <f>수강생명단!$C234</f>
        <v>41394</v>
      </c>
      <c r="CR238" s="1">
        <f>수강생명단!C234</f>
        <v>41394</v>
      </c>
      <c r="CS238" s="1">
        <f>IFERROR(IF(VLOOKUP($BS238,'4주차'!$V$5:$X$406,3,FALSE)="","",VLOOKUP($BS238,'4주차'!$V$5:$X$406,3,FALSE)),"")</f>
        <v>30</v>
      </c>
    </row>
    <row r="239" spans="1:97" ht="21.95" customHeight="1" x14ac:dyDescent="0.15">
      <c r="A239" s="1">
        <f>수강생명단!$C235</f>
        <v>28703</v>
      </c>
      <c r="B239" s="1" t="str">
        <f>수강생명단!D235</f>
        <v>정해린</v>
      </c>
      <c r="C239" s="1">
        <f>IFERROR(IF(VLOOKUP($A239,'1주차'!$A$5:$D$393,3,FALSE)="","",VLOOKUP($A239,'1주차'!$A$5:$D$393,3,FALSE)),"")</f>
        <v>75</v>
      </c>
      <c r="D239" s="1" t="str">
        <f>IFERROR(IF(VLOOKUP($Q239,'1주차'!$A$5:$D$393,4,FALSE)="","",VLOOKUP($B239,'1주차'!$Q$5:$S$393,3,FALSE)),"")</f>
        <v/>
      </c>
      <c r="F239" s="1">
        <f>수강생명단!C235</f>
        <v>28703</v>
      </c>
      <c r="G239" s="1" t="str">
        <f>수강생명단!D235</f>
        <v>정해린</v>
      </c>
      <c r="H239" s="1">
        <f>IFERROR(IF(VLOOKUP($F239,'1주차'!$F$5:$I$393,3,FALSE)="","",VLOOKUP($F239,'1주차'!$F$5:$I$393,3,FALSE)),"")</f>
        <v>90</v>
      </c>
      <c r="I239" s="1" t="str">
        <f>IFERROR(IF(VLOOKUP($Q239,'1주차'!$F$5:$I$393,3,FALSE)="","",VLOOKUP($B239,'1주차'!$Q$5:$S$393,3,FALSE)),"")</f>
        <v/>
      </c>
      <c r="K239" s="1">
        <f>수강생명단!C235</f>
        <v>28703</v>
      </c>
      <c r="L239" s="1" t="str">
        <f>수강생명단!D235</f>
        <v>정해린</v>
      </c>
      <c r="M239" s="1">
        <f>IFERROR(IF(VLOOKUP($K239,'1주차'!$K$5:$N$393,3,FALSE)="","",VLOOKUP($K239,'1주차'!$K$5:$N$393,3,FALSE)),"")</f>
        <v>90</v>
      </c>
      <c r="N239" s="1" t="str">
        <f>IFERROR(IF(VLOOKUP($Q239,'1주차'!$N$5:$KQ$393,3,FALSE)="","",VLOOKUP($B239,'1주차'!$Q$5:$S$393,3,FALSE)),"")</f>
        <v/>
      </c>
      <c r="P239" s="1">
        <f>수강생명단!C235</f>
        <v>28703</v>
      </c>
      <c r="Q239" s="1" t="str">
        <f>수강생명단!D235</f>
        <v>정해린</v>
      </c>
      <c r="R239" s="1">
        <f>IFERROR(IF(VLOOKUP($P239,'1주차'!$P$5:$S$393,3,FALSE)="","",VLOOKUP($P239,'1주차'!$P$5:$S$393,3,FALSE)),"")</f>
        <v>80</v>
      </c>
      <c r="S239" s="1">
        <f>IFERROR(IF(VLOOKUP($P239,'1주차'!$P$5:$S$393,4,FALSE)="","",VLOOKUP($P239,'1주차'!$P$5:$S$393,4,FALSE)),"")</f>
        <v>80</v>
      </c>
      <c r="Z239" s="1">
        <f>수강생명단!$C235</f>
        <v>28703</v>
      </c>
      <c r="AA239" s="1" t="str">
        <f>수강생명단!D235</f>
        <v>정해린</v>
      </c>
      <c r="AB239" s="1">
        <f>IFERROR(IF(VLOOKUP($A239,'2주차'!$A$5:$D$406,3,FALSE)="","",VLOOKUP($A239,'2주차'!$A$5:$D$406,3,FALSE)),"")</f>
        <v>80</v>
      </c>
      <c r="AC239" s="1">
        <f>IFERROR(VLOOKUP($Z239,'2주차'!$A$5:$D$400,4,FALSE)," ")</f>
        <v>90</v>
      </c>
      <c r="AE239" s="1">
        <f>수강생명단!$C235</f>
        <v>28703</v>
      </c>
      <c r="AF239" s="1" t="str">
        <f>수강생명단!D235</f>
        <v>정해린</v>
      </c>
      <c r="AG239" s="1">
        <f>IFERROR(IF(VLOOKUP($AE239,'2주차'!$F$5:$I$406,3,FALSE)="","",VLOOKUP($F239,'2주차'!$F$5:$I$406,3,FALSE)),"")</f>
        <v>65</v>
      </c>
      <c r="AH239" s="1">
        <f>IFERROR(VLOOKUP($AE239,'2주차'!$F$5:$I$400,4,FALSE)," ")</f>
        <v>80</v>
      </c>
      <c r="AJ239" s="1">
        <f>수강생명단!$C235</f>
        <v>28703</v>
      </c>
      <c r="AK239" s="1" t="str">
        <f>수강생명단!D235</f>
        <v>정해린</v>
      </c>
      <c r="AL239" s="1">
        <f>IFERROR(IF(VLOOKUP($AJ239,'2주차'!$U$5:$X$406,3,FALSE)="","",VLOOKUP($F239,'2주차'!$U$5:$X$406,3,FALSE)),"")</f>
        <v>40</v>
      </c>
      <c r="AM239" s="1">
        <f>IFERROR(VLOOKUP($AJ239,'2주차'!$U$5:$X$400,4,FALSE)," ")</f>
        <v>40</v>
      </c>
      <c r="AO239" s="1">
        <f>수강생명단!$C235</f>
        <v>28703</v>
      </c>
      <c r="AP239" s="1" t="str">
        <f>수강생명단!D235</f>
        <v>정해린</v>
      </c>
      <c r="AQ239" s="1">
        <f>IFERROR(IF(VLOOKUP($AO239,'2주차'!$Z$5:$AC$406,3,FALSE)="","",VLOOKUP($AO239,'2주차'!$Z$5:$AC$406,3,FALSE)),"")</f>
        <v>50</v>
      </c>
      <c r="AR239" s="1">
        <f>IFERROR(VLOOKUP($AO239,'2주차'!$Z$5:$AC$400,4,FALSE)," ")</f>
        <v>80</v>
      </c>
      <c r="AT239" s="1">
        <f>수강생명단!$C235</f>
        <v>28703</v>
      </c>
      <c r="AU239" s="1">
        <f>수강생명단!C235</f>
        <v>28703</v>
      </c>
      <c r="AV239" s="1">
        <f>IFERROR(IF(VLOOKUP($AU239,'2주차'!$AF$5:$AI$406,3,FALSE)="","",VLOOKUP($AU239,'2주차'!$AF$5:$AI$406,3,FALSE)),"")</f>
        <v>98</v>
      </c>
      <c r="AX239" s="1">
        <f>수강생명단!$C235</f>
        <v>28703</v>
      </c>
      <c r="AY239" s="1" t="str">
        <f>수강생명단!D235</f>
        <v>정해린</v>
      </c>
      <c r="AZ239" s="1">
        <f>IFERROR(IF(VLOOKUP($A239,'3주차'!$A$5:$D$406,3,FALSE)="","",VLOOKUP($A239,'3주차'!$A$5:$D$406,3,FALSE)),"")</f>
        <v>75</v>
      </c>
      <c r="BA239" s="1">
        <f>IFERROR(VLOOKUP($Z239,'3주차'!$A$5:$D$400,4,FALSE)," ")</f>
        <v>80</v>
      </c>
      <c r="BC239" s="1">
        <f>수강생명단!$C235</f>
        <v>28703</v>
      </c>
      <c r="BD239" s="1" t="str">
        <f>수강생명단!D235</f>
        <v>정해린</v>
      </c>
      <c r="BE239" s="1">
        <f>IFERROR(IF(VLOOKUP($BC239,'3주차'!$F$5:$I$406,3,FALSE)="","",VLOOKUP($F239,'3주차'!$F$5:$I$406,3,FALSE)),"")</f>
        <v>70</v>
      </c>
      <c r="BF239" s="1">
        <f>IFERROR(VLOOKUP($BC239,'3주차'!$F$5:$I$400,4,FALSE)," ")</f>
        <v>60</v>
      </c>
      <c r="BH239" s="1">
        <f>수강생명단!$C235</f>
        <v>28703</v>
      </c>
      <c r="BI239" s="1" t="str">
        <f>수강생명단!D235</f>
        <v>정해린</v>
      </c>
      <c r="BJ239" s="1">
        <f>IFERROR(IF(VLOOKUP($BH239,'3주차'!$K$5:$N$406,3,FALSE)="","",VLOOKUP($AJ239,'3주차'!$K$5:$XN$406,3,FALSE)),"")</f>
        <v>55</v>
      </c>
      <c r="BK239" s="1">
        <f>IFERROR(VLOOKUP($BH239,'3주차'!$K$5:$N$400,4,FALSE)," ")</f>
        <v>60</v>
      </c>
      <c r="BM239" s="1">
        <f>수강생명단!$C235</f>
        <v>28703</v>
      </c>
      <c r="BN239" s="1" t="str">
        <f>수강생명단!D235</f>
        <v>정해린</v>
      </c>
      <c r="BO239" s="1">
        <f>IFERROR(IF(VLOOKUP($BM239,'3주차'!$P$5:$S$406,3,FALSE)="","",VLOOKUP($BM239,'3주차'!$P$5:$S$406,3,FALSE)),"")</f>
        <v>45</v>
      </c>
      <c r="BP239" s="1">
        <f>IFERROR(VLOOKUP($BM239,'3주차'!$P$5:$S$400,4,FALSE)," ")</f>
        <v>60</v>
      </c>
      <c r="BR239" s="1">
        <f>수강생명단!$C235</f>
        <v>28703</v>
      </c>
      <c r="BS239" s="1">
        <f>수강생명단!C235</f>
        <v>28703</v>
      </c>
      <c r="BT239" s="1">
        <f>IFERROR(IF(VLOOKUP($BS239,'3주차'!$V$5:$X$406,3,FALSE)="","",VLOOKUP($BS239,'3주차'!$V$5:$X$406,3,FALSE)),"")</f>
        <v>97</v>
      </c>
      <c r="BW239" s="1">
        <f>수강생명단!$C235</f>
        <v>28703</v>
      </c>
      <c r="BX239" s="1" t="str">
        <f>수강생명단!D235</f>
        <v>정해린</v>
      </c>
      <c r="BY239" s="1">
        <f>IFERROR(IF(VLOOKUP($A239,'4주차'!$A$5:$D$406,3,FALSE)="","",VLOOKUP($A239,'4주차'!$A$5:$D$406,3,FALSE)),"")</f>
        <v>80</v>
      </c>
      <c r="BZ239" s="1">
        <f>IFERROR(VLOOKUP($Z239,'4주차'!$A$5:$D$400,4,FALSE)," ")</f>
        <v>50</v>
      </c>
      <c r="CB239" s="1">
        <f>수강생명단!$C235</f>
        <v>28703</v>
      </c>
      <c r="CC239" s="1" t="str">
        <f>수강생명단!D235</f>
        <v>정해린</v>
      </c>
      <c r="CD239" s="1">
        <f>IFERROR(IF(VLOOKUP($BC239,'4주차'!$F$5:$I$406,3,FALSE)="","",VLOOKUP($F239,'4주차'!$F$5:$I$406,3,FALSE)),"")</f>
        <v>60</v>
      </c>
      <c r="CE239" s="1">
        <f>IFERROR(VLOOKUP($BC239,'4주차'!$F$5:$I$400,4,FALSE)," ")</f>
        <v>60</v>
      </c>
      <c r="CG239" s="1">
        <f>수강생명단!$C235</f>
        <v>28703</v>
      </c>
      <c r="CH239" s="1" t="str">
        <f>수강생명단!D235</f>
        <v>정해린</v>
      </c>
      <c r="CI239" s="1">
        <f>IFERROR(IF(VLOOKUP($BH239,'4주차'!$K$5:$N$406,3,FALSE)="","",VLOOKUP($AJ239,'4주차'!$K$5:$WU$406,3,FALSE)),"")</f>
        <v>70</v>
      </c>
      <c r="CJ239" s="1">
        <f>IFERROR(VLOOKUP($BH239,'4주차'!$K$5:$N$400,4,FALSE)," ")</f>
        <v>40</v>
      </c>
      <c r="CL239" s="1">
        <f>수강생명단!$C235</f>
        <v>28703</v>
      </c>
      <c r="CM239" s="1" t="str">
        <f>수강생명단!D235</f>
        <v>정해린</v>
      </c>
      <c r="CN239" s="1">
        <f>IFERROR(IF(VLOOKUP($BM239,'4주차'!$P$5:$S$406,3,FALSE)="","",VLOOKUP($BM239,'4주차'!$P$5:$S$406,3,FALSE)),"")</f>
        <v>75</v>
      </c>
      <c r="CO239" s="1">
        <f>IFERROR(VLOOKUP($BM239,'4주차'!$P$5:$S$400,4,FALSE)," ")</f>
        <v>70</v>
      </c>
      <c r="CQ239" s="1">
        <f>수강생명단!$C235</f>
        <v>28703</v>
      </c>
      <c r="CR239" s="1">
        <f>수강생명단!C235</f>
        <v>28703</v>
      </c>
      <c r="CS239" s="1">
        <f>IFERROR(IF(VLOOKUP($BS239,'4주차'!$V$5:$X$406,3,FALSE)="","",VLOOKUP($BS239,'4주차'!$V$5:$X$406,3,FALSE)),"")</f>
        <v>96</v>
      </c>
    </row>
    <row r="240" spans="1:97" ht="21.95" customHeight="1" x14ac:dyDescent="0.15">
      <c r="A240" s="1">
        <f>수강생명단!$C236</f>
        <v>45066</v>
      </c>
      <c r="B240" s="1" t="str">
        <f>수강생명단!D236</f>
        <v>정현우</v>
      </c>
      <c r="C240" s="1">
        <f>IFERROR(IF(VLOOKUP($A240,'1주차'!$A$5:$D$393,3,FALSE)="","",VLOOKUP($A240,'1주차'!$A$5:$D$393,3,FALSE)),"")</f>
        <v>80</v>
      </c>
      <c r="D240" s="1" t="str">
        <f>IFERROR(IF(VLOOKUP($Q240,'1주차'!$A$5:$D$393,4,FALSE)="","",VLOOKUP($B240,'1주차'!$Q$5:$S$393,3,FALSE)),"")</f>
        <v/>
      </c>
      <c r="F240" s="1">
        <f>수강생명단!C236</f>
        <v>45066</v>
      </c>
      <c r="G240" s="1" t="str">
        <f>수강생명단!D236</f>
        <v>정현우</v>
      </c>
      <c r="H240" s="1">
        <f>IFERROR(IF(VLOOKUP($F240,'1주차'!$F$5:$I$393,3,FALSE)="","",VLOOKUP($F240,'1주차'!$F$5:$I$393,3,FALSE)),"")</f>
        <v>90</v>
      </c>
      <c r="I240" s="1" t="str">
        <f>IFERROR(IF(VLOOKUP($Q240,'1주차'!$F$5:$I$393,3,FALSE)="","",VLOOKUP($B240,'1주차'!$Q$5:$S$393,3,FALSE)),"")</f>
        <v/>
      </c>
      <c r="K240" s="1">
        <f>수강생명단!C236</f>
        <v>45066</v>
      </c>
      <c r="L240" s="1" t="str">
        <f>수강생명단!D236</f>
        <v>정현우</v>
      </c>
      <c r="M240" s="1">
        <f>IFERROR(IF(VLOOKUP($K240,'1주차'!$K$5:$N$393,3,FALSE)="","",VLOOKUP($K240,'1주차'!$K$5:$N$393,3,FALSE)),"")</f>
        <v>85</v>
      </c>
      <c r="N240" s="1" t="str">
        <f>IFERROR(IF(VLOOKUP($Q240,'1주차'!$N$5:$KQ$393,3,FALSE)="","",VLOOKUP($B240,'1주차'!$Q$5:$S$393,3,FALSE)),"")</f>
        <v/>
      </c>
      <c r="P240" s="1">
        <f>수강생명단!C236</f>
        <v>45066</v>
      </c>
      <c r="Q240" s="1" t="str">
        <f>수강생명단!D236</f>
        <v>정현우</v>
      </c>
      <c r="R240" s="1">
        <f>IFERROR(IF(VLOOKUP($P240,'1주차'!$P$5:$S$393,3,FALSE)="","",VLOOKUP($P240,'1주차'!$P$5:$S$393,3,FALSE)),"")</f>
        <v>55</v>
      </c>
      <c r="S240" s="1">
        <f>IFERROR(IF(VLOOKUP($P240,'1주차'!$P$5:$S$393,4,FALSE)="","",VLOOKUP($P240,'1주차'!$P$5:$S$393,4,FALSE)),"")</f>
        <v>60</v>
      </c>
      <c r="Z240" s="1">
        <f>수강생명단!$C236</f>
        <v>45066</v>
      </c>
      <c r="AA240" s="1" t="str">
        <f>수강생명단!D236</f>
        <v>정현우</v>
      </c>
      <c r="AB240" s="1">
        <f>IFERROR(IF(VLOOKUP($A240,'2주차'!$A$5:$D$406,3,FALSE)="","",VLOOKUP($A240,'2주차'!$A$5:$D$406,3,FALSE)),"")</f>
        <v>60</v>
      </c>
      <c r="AC240" s="1">
        <f>IFERROR(VLOOKUP($Z240,'2주차'!$A$5:$D$400,4,FALSE)," ")</f>
        <v>80</v>
      </c>
      <c r="AE240" s="1">
        <f>수강생명단!$C236</f>
        <v>45066</v>
      </c>
      <c r="AF240" s="1" t="str">
        <f>수강생명단!D236</f>
        <v>정현우</v>
      </c>
      <c r="AG240" s="1">
        <f>IFERROR(IF(VLOOKUP($AE240,'2주차'!$F$5:$I$406,3,FALSE)="","",VLOOKUP($F240,'2주차'!$F$5:$I$406,3,FALSE)),"")</f>
        <v>85</v>
      </c>
      <c r="AH240" s="1">
        <f>IFERROR(VLOOKUP($AE240,'2주차'!$F$5:$I$400,4,FALSE)," ")</f>
        <v>70</v>
      </c>
      <c r="AJ240" s="1">
        <f>수강생명단!$C236</f>
        <v>45066</v>
      </c>
      <c r="AK240" s="1" t="str">
        <f>수강생명단!D236</f>
        <v>정현우</v>
      </c>
      <c r="AL240" s="1">
        <f>IFERROR(IF(VLOOKUP($AJ240,'2주차'!$U$5:$X$406,3,FALSE)="","",VLOOKUP($F240,'2주차'!$U$5:$X$406,3,FALSE)),"")</f>
        <v>70</v>
      </c>
      <c r="AM240" s="1">
        <f>IFERROR(VLOOKUP($AJ240,'2주차'!$U$5:$X$400,4,FALSE)," ")</f>
        <v>30</v>
      </c>
      <c r="AO240" s="1">
        <f>수강생명단!$C236</f>
        <v>45066</v>
      </c>
      <c r="AP240" s="1" t="str">
        <f>수강생명단!D236</f>
        <v>정현우</v>
      </c>
      <c r="AQ240" s="1">
        <f>IFERROR(IF(VLOOKUP($AO240,'2주차'!$Z$5:$AC$406,3,FALSE)="","",VLOOKUP($AO240,'2주차'!$Z$5:$AC$406,3,FALSE)),"")</f>
        <v>60</v>
      </c>
      <c r="AR240" s="1">
        <f>IFERROR(VLOOKUP($AO240,'2주차'!$Z$5:$AC$400,4,FALSE)," ")</f>
        <v>60</v>
      </c>
      <c r="AT240" s="1">
        <f>수강생명단!$C236</f>
        <v>45066</v>
      </c>
      <c r="AU240" s="1">
        <f>수강생명단!C236</f>
        <v>45066</v>
      </c>
      <c r="AV240" s="1">
        <f>IFERROR(IF(VLOOKUP($AU240,'2주차'!$AF$5:$AI$406,3,FALSE)="","",VLOOKUP($AU240,'2주차'!$AF$5:$AI$406,3,FALSE)),"")</f>
        <v>89</v>
      </c>
      <c r="AX240" s="1">
        <f>수강생명단!$C236</f>
        <v>45066</v>
      </c>
      <c r="AY240" s="1" t="str">
        <f>수강생명단!D236</f>
        <v>정현우</v>
      </c>
      <c r="AZ240" s="1">
        <f>IFERROR(IF(VLOOKUP($A240,'3주차'!$A$5:$D$406,3,FALSE)="","",VLOOKUP($A240,'3주차'!$A$5:$D$406,3,FALSE)),"")</f>
        <v>55</v>
      </c>
      <c r="BA240" s="1">
        <f>IFERROR(VLOOKUP($Z240,'3주차'!$A$5:$D$400,4,FALSE)," ")</f>
        <v>90</v>
      </c>
      <c r="BC240" s="1">
        <f>수강생명단!$C236</f>
        <v>45066</v>
      </c>
      <c r="BD240" s="1" t="str">
        <f>수강생명단!D236</f>
        <v>정현우</v>
      </c>
      <c r="BE240" s="1">
        <f>IFERROR(IF(VLOOKUP($BC240,'3주차'!$F$5:$I$406,3,FALSE)="","",VLOOKUP($F240,'3주차'!$F$5:$I$406,3,FALSE)),"")</f>
        <v>75</v>
      </c>
      <c r="BF240" s="1">
        <f>IFERROR(VLOOKUP($BC240,'3주차'!$F$5:$I$400,4,FALSE)," ")</f>
        <v>60</v>
      </c>
      <c r="BH240" s="1">
        <f>수강생명단!$C236</f>
        <v>45066</v>
      </c>
      <c r="BI240" s="1" t="str">
        <f>수강생명단!D236</f>
        <v>정현우</v>
      </c>
      <c r="BJ240" s="1">
        <f>IFERROR(IF(VLOOKUP($BH240,'3주차'!$K$5:$N$406,3,FALSE)="","",VLOOKUP($AJ240,'3주차'!$K$5:$XN$406,3,FALSE)),"")</f>
        <v>65</v>
      </c>
      <c r="BK240" s="1">
        <f>IFERROR(VLOOKUP($BH240,'3주차'!$K$5:$N$400,4,FALSE)," ")</f>
        <v>60</v>
      </c>
      <c r="BM240" s="1">
        <f>수강생명단!$C236</f>
        <v>45066</v>
      </c>
      <c r="BN240" s="1" t="str">
        <f>수강생명단!D236</f>
        <v>정현우</v>
      </c>
      <c r="BO240" s="1">
        <f>IFERROR(IF(VLOOKUP($BM240,'3주차'!$P$5:$S$406,3,FALSE)="","",VLOOKUP($BM240,'3주차'!$P$5:$S$406,3,FALSE)),"")</f>
        <v>55</v>
      </c>
      <c r="BP240" s="1">
        <f>IFERROR(VLOOKUP($BM240,'3주차'!$P$5:$S$400,4,FALSE)," ")</f>
        <v>70</v>
      </c>
      <c r="BR240" s="1">
        <f>수강생명단!$C236</f>
        <v>45066</v>
      </c>
      <c r="BS240" s="1">
        <f>수강생명단!C236</f>
        <v>45066</v>
      </c>
      <c r="BT240" s="1">
        <f>IFERROR(IF(VLOOKUP($BS240,'3주차'!$V$5:$X$406,3,FALSE)="","",VLOOKUP($BS240,'3주차'!$V$5:$X$406,3,FALSE)),"")</f>
        <v>95</v>
      </c>
      <c r="BW240" s="1">
        <f>수강생명단!$C236</f>
        <v>45066</v>
      </c>
      <c r="BX240" s="1" t="str">
        <f>수강생명단!D236</f>
        <v>정현우</v>
      </c>
      <c r="BY240" s="1">
        <f>IFERROR(IF(VLOOKUP($A240,'4주차'!$A$5:$D$406,3,FALSE)="","",VLOOKUP($A240,'4주차'!$A$5:$D$406,3,FALSE)),"")</f>
        <v>75</v>
      </c>
      <c r="BZ240" s="1">
        <f>IFERROR(VLOOKUP($Z240,'4주차'!$A$5:$D$400,4,FALSE)," ")</f>
        <v>70</v>
      </c>
      <c r="CB240" s="1">
        <f>수강생명단!$C236</f>
        <v>45066</v>
      </c>
      <c r="CC240" s="1" t="str">
        <f>수강생명단!D236</f>
        <v>정현우</v>
      </c>
      <c r="CD240" s="1">
        <f>IFERROR(IF(VLOOKUP($BC240,'4주차'!$F$5:$I$406,3,FALSE)="","",VLOOKUP($F240,'4주차'!$F$5:$I$406,3,FALSE)),"")</f>
        <v>80</v>
      </c>
      <c r="CE240" s="1">
        <f>IFERROR(VLOOKUP($BC240,'4주차'!$F$5:$I$400,4,FALSE)," ")</f>
        <v>60</v>
      </c>
      <c r="CG240" s="1">
        <f>수강생명단!$C236</f>
        <v>45066</v>
      </c>
      <c r="CH240" s="1" t="str">
        <f>수강생명단!D236</f>
        <v>정현우</v>
      </c>
      <c r="CI240" s="1">
        <f>IFERROR(IF(VLOOKUP($BH240,'4주차'!$K$5:$N$406,3,FALSE)="","",VLOOKUP($AJ240,'4주차'!$K$5:$WU$406,3,FALSE)),"")</f>
        <v>65</v>
      </c>
      <c r="CJ240" s="1">
        <f>IFERROR(VLOOKUP($BH240,'4주차'!$K$5:$N$400,4,FALSE)," ")</f>
        <v>80</v>
      </c>
      <c r="CL240" s="1">
        <f>수강생명단!$C236</f>
        <v>45066</v>
      </c>
      <c r="CM240" s="1" t="str">
        <f>수강생명단!D236</f>
        <v>정현우</v>
      </c>
      <c r="CN240" s="1">
        <f>IFERROR(IF(VLOOKUP($BM240,'4주차'!$P$5:$S$406,3,FALSE)="","",VLOOKUP($BM240,'4주차'!$P$5:$S$406,3,FALSE)),"")</f>
        <v>50</v>
      </c>
      <c r="CO240" s="1">
        <f>IFERROR(VLOOKUP($BM240,'4주차'!$P$5:$S$400,4,FALSE)," ")</f>
        <v>70</v>
      </c>
      <c r="CQ240" s="1">
        <f>수강생명단!$C236</f>
        <v>45066</v>
      </c>
      <c r="CR240" s="1">
        <f>수강생명단!C236</f>
        <v>45066</v>
      </c>
      <c r="CS240" s="1">
        <f>IFERROR(IF(VLOOKUP($BS240,'4주차'!$V$5:$X$406,3,FALSE)="","",VLOOKUP($BS240,'4주차'!$V$5:$X$406,3,FALSE)),"")</f>
        <v>90</v>
      </c>
    </row>
    <row r="241" spans="1:97" ht="21.95" customHeight="1" x14ac:dyDescent="0.15">
      <c r="A241" s="1">
        <f>수강생명단!$C237</f>
        <v>36472</v>
      </c>
      <c r="B241" s="1" t="str">
        <f>수강생명단!D237</f>
        <v>정현지</v>
      </c>
      <c r="C241" s="1" t="str">
        <f>IFERROR(IF(VLOOKUP($A241,'1주차'!$A$5:$D$393,3,FALSE)="","",VLOOKUP($A241,'1주차'!$A$5:$D$393,3,FALSE)),"")</f>
        <v>35(라)</v>
      </c>
      <c r="D241" s="1" t="str">
        <f>IFERROR(IF(VLOOKUP($Q241,'1주차'!$A$5:$D$393,4,FALSE)="","",VLOOKUP($B241,'1주차'!$Q$5:$S$393,3,FALSE)),"")</f>
        <v/>
      </c>
      <c r="F241" s="1">
        <f>수강생명단!C237</f>
        <v>36472</v>
      </c>
      <c r="G241" s="1" t="str">
        <f>수강생명단!D237</f>
        <v>정현지</v>
      </c>
      <c r="H241" s="1" t="str">
        <f>IFERROR(IF(VLOOKUP($F241,'1주차'!$F$5:$I$393,3,FALSE)="","",VLOOKUP($F241,'1주차'!$F$5:$I$393,3,FALSE)),"")</f>
        <v>85(라)</v>
      </c>
      <c r="I241" s="1" t="str">
        <f>IFERROR(IF(VLOOKUP($Q241,'1주차'!$F$5:$I$393,3,FALSE)="","",VLOOKUP($B241,'1주차'!$Q$5:$S$393,3,FALSE)),"")</f>
        <v/>
      </c>
      <c r="K241" s="1">
        <f>수강생명단!C237</f>
        <v>36472</v>
      </c>
      <c r="L241" s="1" t="str">
        <f>수강생명단!D237</f>
        <v>정현지</v>
      </c>
      <c r="M241" s="1" t="str">
        <f>IFERROR(IF(VLOOKUP($K241,'1주차'!$K$5:$N$393,3,FALSE)="","",VLOOKUP($K241,'1주차'!$K$5:$N$393,3,FALSE)),"")</f>
        <v>85(라)</v>
      </c>
      <c r="N241" s="1" t="str">
        <f>IFERROR(IF(VLOOKUP($Q241,'1주차'!$N$5:$KQ$393,3,FALSE)="","",VLOOKUP($B241,'1주차'!$Q$5:$S$393,3,FALSE)),"")</f>
        <v/>
      </c>
      <c r="P241" s="1">
        <f>수강생명단!C237</f>
        <v>36472</v>
      </c>
      <c r="Q241" s="1" t="str">
        <f>수강생명단!D237</f>
        <v>정현지</v>
      </c>
      <c r="R241" s="1" t="str">
        <f>IFERROR(IF(VLOOKUP($P241,'1주차'!$P$5:$S$393,3,FALSE)="","",VLOOKUP($P241,'1주차'!$P$5:$S$393,3,FALSE)),"")</f>
        <v>75(라)</v>
      </c>
      <c r="S241" s="1" t="str">
        <f>IFERROR(IF(VLOOKUP($P241,'1주차'!$P$5:$S$393,4,FALSE)="","",VLOOKUP($P241,'1주차'!$P$5:$S$393,4,FALSE)),"")</f>
        <v>라이브</v>
      </c>
      <c r="Z241" s="1">
        <f>수강생명단!$C237</f>
        <v>36472</v>
      </c>
      <c r="AA241" s="1" t="str">
        <f>수강생명단!D237</f>
        <v>정현지</v>
      </c>
      <c r="AB241" s="1" t="str">
        <f>IFERROR(IF(VLOOKUP($A241,'2주차'!$A$5:$D$406,3,FALSE)="","",VLOOKUP($A241,'2주차'!$A$5:$D$406,3,FALSE)),"")</f>
        <v/>
      </c>
      <c r="AC241" s="1" t="str">
        <f>IFERROR(VLOOKUP($Z241,'2주차'!$A$5:$D$400,4,FALSE)," ")</f>
        <v xml:space="preserve"> </v>
      </c>
      <c r="AE241" s="1">
        <f>수강생명단!$C237</f>
        <v>36472</v>
      </c>
      <c r="AF241" s="1" t="str">
        <f>수강생명단!D237</f>
        <v>정현지</v>
      </c>
      <c r="AG241" s="1" t="str">
        <f>IFERROR(IF(VLOOKUP($AE241,'2주차'!$F$5:$I$406,3,FALSE)="","",VLOOKUP($F241,'2주차'!$F$5:$I$406,3,FALSE)),"")</f>
        <v>65(라)</v>
      </c>
      <c r="AH241" s="1" t="str">
        <f>IFERROR(VLOOKUP($AE241,'2주차'!$F$5:$I$400,4,FALSE)," ")</f>
        <v>라이브</v>
      </c>
      <c r="AJ241" s="1">
        <f>수강생명단!$C237</f>
        <v>36472</v>
      </c>
      <c r="AK241" s="1" t="str">
        <f>수강생명단!D237</f>
        <v>정현지</v>
      </c>
      <c r="AL241" s="1" t="str">
        <f>IFERROR(IF(VLOOKUP($AJ241,'2주차'!$U$5:$X$406,3,FALSE)="","",VLOOKUP($F241,'2주차'!$U$5:$X$406,3,FALSE)),"")</f>
        <v>70(라)</v>
      </c>
      <c r="AM241" s="1" t="str">
        <f>IFERROR(VLOOKUP($AJ241,'2주차'!$U$5:$X$400,4,FALSE)," ")</f>
        <v>라이브</v>
      </c>
      <c r="AO241" s="1">
        <f>수강생명단!$C237</f>
        <v>36472</v>
      </c>
      <c r="AP241" s="1" t="str">
        <f>수강생명단!D237</f>
        <v>정현지</v>
      </c>
      <c r="AQ241" s="1" t="str">
        <f>IFERROR(IF(VLOOKUP($AO241,'2주차'!$Z$5:$AC$406,3,FALSE)="","",VLOOKUP($AO241,'2주차'!$Z$5:$AC$406,3,FALSE)),"")</f>
        <v/>
      </c>
      <c r="AR241" s="1" t="str">
        <f>IFERROR(VLOOKUP($AO241,'2주차'!$Z$5:$AC$400,4,FALSE)," ")</f>
        <v xml:space="preserve"> </v>
      </c>
      <c r="AT241" s="1">
        <f>수강생명단!$C237</f>
        <v>36472</v>
      </c>
      <c r="AU241" s="1">
        <f>수강생명단!C237</f>
        <v>36472</v>
      </c>
      <c r="AV241" s="1" t="str">
        <f>IFERROR(IF(VLOOKUP($AU241,'2주차'!$AF$5:$AI$406,3,FALSE)="","",VLOOKUP($AU241,'2주차'!$AF$5:$AI$406,3,FALSE)),"")</f>
        <v>75(라)</v>
      </c>
      <c r="AX241" s="1">
        <f>수강생명단!$C237</f>
        <v>36472</v>
      </c>
      <c r="AY241" s="1" t="str">
        <f>수강생명단!D237</f>
        <v>정현지</v>
      </c>
      <c r="AZ241" s="1" t="str">
        <f>IFERROR(IF(VLOOKUP($A241,'3주차'!$A$5:$D$406,3,FALSE)="","",VLOOKUP($A241,'3주차'!$A$5:$D$406,3,FALSE)),"")</f>
        <v>45(라)</v>
      </c>
      <c r="BA241" s="1" t="str">
        <f>IFERROR(VLOOKUP($Z241,'3주차'!$A$5:$D$400,4,FALSE)," ")</f>
        <v>라이브</v>
      </c>
      <c r="BC241" s="1">
        <f>수강생명단!$C237</f>
        <v>36472</v>
      </c>
      <c r="BD241" s="1" t="str">
        <f>수강생명단!D237</f>
        <v>정현지</v>
      </c>
      <c r="BE241" s="1" t="str">
        <f>IFERROR(IF(VLOOKUP($BC241,'3주차'!$F$5:$I$406,3,FALSE)="","",VLOOKUP($F241,'3주차'!$F$5:$I$406,3,FALSE)),"")</f>
        <v>45(라)</v>
      </c>
      <c r="BF241" s="1" t="str">
        <f>IFERROR(VLOOKUP($BC241,'3주차'!$F$5:$I$400,4,FALSE)," ")</f>
        <v>라이브</v>
      </c>
      <c r="BH241" s="1">
        <f>수강생명단!$C237</f>
        <v>36472</v>
      </c>
      <c r="BI241" s="1" t="str">
        <f>수강생명단!D237</f>
        <v>정현지</v>
      </c>
      <c r="BJ241" s="1" t="str">
        <f>IFERROR(IF(VLOOKUP($BH241,'3주차'!$K$5:$N$406,3,FALSE)="","",VLOOKUP($AJ241,'3주차'!$K$5:$XN$406,3,FALSE)),"")</f>
        <v>65(라)</v>
      </c>
      <c r="BK241" s="1" t="str">
        <f>IFERROR(VLOOKUP($BH241,'3주차'!$K$5:$N$400,4,FALSE)," ")</f>
        <v>라이브</v>
      </c>
      <c r="BM241" s="1">
        <f>수강생명단!$C237</f>
        <v>36472</v>
      </c>
      <c r="BN241" s="1" t="str">
        <f>수강생명단!D237</f>
        <v>정현지</v>
      </c>
      <c r="BO241" s="1" t="str">
        <f>IFERROR(IF(VLOOKUP($BM241,'3주차'!$P$5:$S$406,3,FALSE)="","",VLOOKUP($BM241,'3주차'!$P$5:$S$406,3,FALSE)),"")</f>
        <v>45(라)</v>
      </c>
      <c r="BP241" s="1" t="str">
        <f>IFERROR(VLOOKUP($BM241,'3주차'!$P$5:$S$400,4,FALSE)," ")</f>
        <v>라이브</v>
      </c>
      <c r="BR241" s="1">
        <f>수강생명단!$C237</f>
        <v>36472</v>
      </c>
      <c r="BS241" s="1">
        <f>수강생명단!C237</f>
        <v>36472</v>
      </c>
      <c r="BT241" s="1" t="str">
        <f>IFERROR(IF(VLOOKUP($BS241,'3주차'!$V$5:$X$406,3,FALSE)="","",VLOOKUP($BS241,'3주차'!$V$5:$X$406,3,FALSE)),"")</f>
        <v/>
      </c>
      <c r="BW241" s="1">
        <f>수강생명단!$C237</f>
        <v>36472</v>
      </c>
      <c r="BX241" s="1" t="str">
        <f>수강생명단!D237</f>
        <v>정현지</v>
      </c>
      <c r="BY241" s="1" t="str">
        <f>IFERROR(IF(VLOOKUP($A241,'4주차'!$A$5:$D$406,3,FALSE)="","",VLOOKUP($A241,'4주차'!$A$5:$D$406,3,FALSE)),"")</f>
        <v>30(라)</v>
      </c>
      <c r="BZ241" s="1" t="str">
        <f>IFERROR(VLOOKUP($Z241,'4주차'!$A$5:$D$400,4,FALSE)," ")</f>
        <v>라이브</v>
      </c>
      <c r="CB241" s="1">
        <f>수강생명단!$C237</f>
        <v>36472</v>
      </c>
      <c r="CC241" s="1" t="str">
        <f>수강생명단!D237</f>
        <v>정현지</v>
      </c>
      <c r="CD241" s="1" t="str">
        <f>IFERROR(IF(VLOOKUP($BC241,'4주차'!$F$5:$I$406,3,FALSE)="","",VLOOKUP($F241,'4주차'!$F$5:$I$406,3,FALSE)),"")</f>
        <v/>
      </c>
      <c r="CE241" s="1" t="str">
        <f>IFERROR(VLOOKUP($BC241,'4주차'!$F$5:$I$400,4,FALSE)," ")</f>
        <v xml:space="preserve"> </v>
      </c>
      <c r="CG241" s="1">
        <f>수강생명단!$C237</f>
        <v>36472</v>
      </c>
      <c r="CH241" s="1" t="str">
        <f>수강생명단!D237</f>
        <v>정현지</v>
      </c>
      <c r="CI241" s="1" t="str">
        <f>IFERROR(IF(VLOOKUP($BH241,'4주차'!$K$5:$N$406,3,FALSE)="","",VLOOKUP($AJ241,'4주차'!$K$5:$WU$406,3,FALSE)),"")</f>
        <v>50(라)</v>
      </c>
      <c r="CJ241" s="1" t="str">
        <f>IFERROR(VLOOKUP($BH241,'4주차'!$K$5:$N$400,4,FALSE)," ")</f>
        <v>라이브</v>
      </c>
      <c r="CL241" s="1">
        <f>수강생명단!$C237</f>
        <v>36472</v>
      </c>
      <c r="CM241" s="1" t="str">
        <f>수강생명단!D237</f>
        <v>정현지</v>
      </c>
      <c r="CN241" s="1" t="str">
        <f>IFERROR(IF(VLOOKUP($BM241,'4주차'!$P$5:$S$406,3,FALSE)="","",VLOOKUP($BM241,'4주차'!$P$5:$S$406,3,FALSE)),"")</f>
        <v/>
      </c>
      <c r="CO241" s="1" t="str">
        <f>IFERROR(VLOOKUP($BM241,'4주차'!$P$5:$S$400,4,FALSE)," ")</f>
        <v xml:space="preserve"> </v>
      </c>
      <c r="CQ241" s="1">
        <f>수강생명단!$C237</f>
        <v>36472</v>
      </c>
      <c r="CR241" s="1">
        <f>수강생명단!C237</f>
        <v>36472</v>
      </c>
      <c r="CS241" s="1" t="str">
        <f>IFERROR(IF(VLOOKUP($BS241,'4주차'!$V$5:$X$406,3,FALSE)="","",VLOOKUP($BS241,'4주차'!$V$5:$X$406,3,FALSE)),"")</f>
        <v>60(라)</v>
      </c>
    </row>
    <row r="242" spans="1:97" ht="21.95" customHeight="1" x14ac:dyDescent="0.15">
      <c r="A242" s="1">
        <f>수강생명단!$C238</f>
        <v>36053</v>
      </c>
      <c r="B242" s="1" t="str">
        <f>수강생명단!D238</f>
        <v>조서원</v>
      </c>
      <c r="C242" s="1">
        <f>IFERROR(IF(VLOOKUP($A242,'1주차'!$A$5:$D$393,3,FALSE)="","",VLOOKUP($A242,'1주차'!$A$5:$D$393,3,FALSE)),"")</f>
        <v>80</v>
      </c>
      <c r="D242" s="1" t="str">
        <f>IFERROR(IF(VLOOKUP($Q242,'1주차'!$A$5:$D$393,4,FALSE)="","",VLOOKUP($B242,'1주차'!$Q$5:$S$393,3,FALSE)),"")</f>
        <v/>
      </c>
      <c r="F242" s="1">
        <f>수강생명단!C238</f>
        <v>36053</v>
      </c>
      <c r="G242" s="1" t="str">
        <f>수강생명단!D238</f>
        <v>조서원</v>
      </c>
      <c r="H242" s="1">
        <f>IFERROR(IF(VLOOKUP($F242,'1주차'!$F$5:$I$393,3,FALSE)="","",VLOOKUP($F242,'1주차'!$F$5:$I$393,3,FALSE)),"")</f>
        <v>95</v>
      </c>
      <c r="I242" s="1" t="str">
        <f>IFERROR(IF(VLOOKUP($Q242,'1주차'!$F$5:$I$393,3,FALSE)="","",VLOOKUP($B242,'1주차'!$Q$5:$S$393,3,FALSE)),"")</f>
        <v/>
      </c>
      <c r="K242" s="1">
        <f>수강생명단!C238</f>
        <v>36053</v>
      </c>
      <c r="L242" s="1" t="str">
        <f>수강생명단!D238</f>
        <v>조서원</v>
      </c>
      <c r="M242" s="1">
        <f>IFERROR(IF(VLOOKUP($K242,'1주차'!$K$5:$N$393,3,FALSE)="","",VLOOKUP($K242,'1주차'!$K$5:$N$393,3,FALSE)),"")</f>
        <v>100</v>
      </c>
      <c r="N242" s="1" t="str">
        <f>IFERROR(IF(VLOOKUP($Q242,'1주차'!$N$5:$KQ$393,3,FALSE)="","",VLOOKUP($B242,'1주차'!$Q$5:$S$393,3,FALSE)),"")</f>
        <v/>
      </c>
      <c r="P242" s="1">
        <f>수강생명단!C238</f>
        <v>36053</v>
      </c>
      <c r="Q242" s="1" t="str">
        <f>수강생명단!D238</f>
        <v>조서원</v>
      </c>
      <c r="R242" s="1">
        <f>IFERROR(IF(VLOOKUP($P242,'1주차'!$P$5:$S$393,3,FALSE)="","",VLOOKUP($P242,'1주차'!$P$5:$S$393,3,FALSE)),"")</f>
        <v>100</v>
      </c>
      <c r="S242" s="1">
        <f>IFERROR(IF(VLOOKUP($P242,'1주차'!$P$5:$S$393,4,FALSE)="","",VLOOKUP($P242,'1주차'!$P$5:$S$393,4,FALSE)),"")</f>
        <v>100</v>
      </c>
      <c r="Z242" s="1">
        <f>수강생명단!$C238</f>
        <v>36053</v>
      </c>
      <c r="AA242" s="1" t="str">
        <f>수강생명단!D238</f>
        <v>조서원</v>
      </c>
      <c r="AB242" s="1" t="str">
        <f>IFERROR(IF(VLOOKUP($A242,'2주차'!$A$5:$D$406,3,FALSE)="","",VLOOKUP($A242,'2주차'!$A$5:$D$406,3,FALSE)),"")</f>
        <v>100(라)</v>
      </c>
      <c r="AC242" s="1" t="str">
        <f>IFERROR(VLOOKUP($Z242,'2주차'!$A$5:$D$400,4,FALSE)," ")</f>
        <v>라이브</v>
      </c>
      <c r="AE242" s="1">
        <f>수강생명단!$C238</f>
        <v>36053</v>
      </c>
      <c r="AF242" s="1" t="str">
        <f>수강생명단!D238</f>
        <v>조서원</v>
      </c>
      <c r="AG242" s="1" t="str">
        <f>IFERROR(IF(VLOOKUP($AE242,'2주차'!$F$5:$I$406,3,FALSE)="","",VLOOKUP($F242,'2주차'!$F$5:$I$406,3,FALSE)),"")</f>
        <v>85(라)</v>
      </c>
      <c r="AH242" s="1" t="str">
        <f>IFERROR(VLOOKUP($AE242,'2주차'!$F$5:$I$400,4,FALSE)," ")</f>
        <v>라이브</v>
      </c>
      <c r="AJ242" s="1">
        <f>수강생명단!$C238</f>
        <v>36053</v>
      </c>
      <c r="AK242" s="1" t="str">
        <f>수강생명단!D238</f>
        <v>조서원</v>
      </c>
      <c r="AL242" s="1" t="str">
        <f>IFERROR(IF(VLOOKUP($AJ242,'2주차'!$U$5:$X$406,3,FALSE)="","",VLOOKUP($F242,'2주차'!$U$5:$X$406,3,FALSE)),"")</f>
        <v>80(라)</v>
      </c>
      <c r="AM242" s="1" t="str">
        <f>IFERROR(VLOOKUP($AJ242,'2주차'!$U$5:$X$400,4,FALSE)," ")</f>
        <v>라이브</v>
      </c>
      <c r="AO242" s="1">
        <f>수강생명단!$C238</f>
        <v>36053</v>
      </c>
      <c r="AP242" s="1" t="str">
        <f>수강생명단!D238</f>
        <v>조서원</v>
      </c>
      <c r="AQ242" s="1">
        <f>IFERROR(IF(VLOOKUP($AO242,'2주차'!$Z$5:$AC$406,3,FALSE)="","",VLOOKUP($AO242,'2주차'!$Z$5:$AC$406,3,FALSE)),"")</f>
        <v>90</v>
      </c>
      <c r="AR242" s="1">
        <f>IFERROR(VLOOKUP($AO242,'2주차'!$Z$5:$AC$400,4,FALSE)," ")</f>
        <v>80</v>
      </c>
      <c r="AT242" s="1">
        <f>수강생명단!$C238</f>
        <v>36053</v>
      </c>
      <c r="AU242" s="1">
        <f>수강생명단!C238</f>
        <v>36053</v>
      </c>
      <c r="AV242" s="1" t="str">
        <f>IFERROR(IF(VLOOKUP($AU242,'2주차'!$AF$5:$AI$406,3,FALSE)="","",VLOOKUP($AU242,'2주차'!$AF$5:$AI$406,3,FALSE)),"")</f>
        <v>92(라)</v>
      </c>
      <c r="AX242" s="1">
        <f>수강생명단!$C238</f>
        <v>36053</v>
      </c>
      <c r="AY242" s="1" t="str">
        <f>수강생명단!D238</f>
        <v>조서원</v>
      </c>
      <c r="AZ242" s="1" t="str">
        <f>IFERROR(IF(VLOOKUP($A242,'3주차'!$A$5:$D$406,3,FALSE)="","",VLOOKUP($A242,'3주차'!$A$5:$D$406,3,FALSE)),"")</f>
        <v>75(라)</v>
      </c>
      <c r="BA242" s="1" t="str">
        <f>IFERROR(VLOOKUP($Z242,'3주차'!$A$5:$D$400,4,FALSE)," ")</f>
        <v>라이브</v>
      </c>
      <c r="BC242" s="1">
        <f>수강생명단!$C238</f>
        <v>36053</v>
      </c>
      <c r="BD242" s="1" t="str">
        <f>수강생명단!D238</f>
        <v>조서원</v>
      </c>
      <c r="BE242" s="1" t="str">
        <f>IFERROR(IF(VLOOKUP($BC242,'3주차'!$F$5:$I$406,3,FALSE)="","",VLOOKUP($F242,'3주차'!$F$5:$I$406,3,FALSE)),"")</f>
        <v>95(라)</v>
      </c>
      <c r="BF242" s="1" t="str">
        <f>IFERROR(VLOOKUP($BC242,'3주차'!$F$5:$I$400,4,FALSE)," ")</f>
        <v>라이브</v>
      </c>
      <c r="BH242" s="1">
        <f>수강생명단!$C238</f>
        <v>36053</v>
      </c>
      <c r="BI242" s="1" t="str">
        <f>수강생명단!D238</f>
        <v>조서원</v>
      </c>
      <c r="BJ242" s="1" t="str">
        <f>IFERROR(IF(VLOOKUP($BH242,'3주차'!$K$5:$N$406,3,FALSE)="","",VLOOKUP($AJ242,'3주차'!$K$5:$XN$406,3,FALSE)),"")</f>
        <v>90(라)</v>
      </c>
      <c r="BK242" s="1" t="str">
        <f>IFERROR(VLOOKUP($BH242,'3주차'!$K$5:$N$400,4,FALSE)," ")</f>
        <v>라이브</v>
      </c>
      <c r="BM242" s="1">
        <f>수강생명단!$C238</f>
        <v>36053</v>
      </c>
      <c r="BN242" s="1" t="str">
        <f>수강생명단!D238</f>
        <v>조서원</v>
      </c>
      <c r="BO242" s="1" t="str">
        <f>IFERROR(IF(VLOOKUP($BM242,'3주차'!$P$5:$S$406,3,FALSE)="","",VLOOKUP($BM242,'3주차'!$P$5:$S$406,3,FALSE)),"")</f>
        <v>65(라)</v>
      </c>
      <c r="BP242" s="1" t="str">
        <f>IFERROR(VLOOKUP($BM242,'3주차'!$P$5:$S$400,4,FALSE)," ")</f>
        <v>라이브</v>
      </c>
      <c r="BR242" s="1">
        <f>수강생명단!$C238</f>
        <v>36053</v>
      </c>
      <c r="BS242" s="1">
        <f>수강생명단!C238</f>
        <v>36053</v>
      </c>
      <c r="BT242" s="1" t="str">
        <f>IFERROR(IF(VLOOKUP($BS242,'3주차'!$V$5:$X$406,3,FALSE)="","",VLOOKUP($BS242,'3주차'!$V$5:$X$406,3,FALSE)),"")</f>
        <v>25(라)</v>
      </c>
      <c r="BW242" s="1">
        <f>수강생명단!$C238</f>
        <v>36053</v>
      </c>
      <c r="BX242" s="1" t="str">
        <f>수강생명단!D238</f>
        <v>조서원</v>
      </c>
      <c r="BY242" s="1" t="str">
        <f>IFERROR(IF(VLOOKUP($A242,'4주차'!$A$5:$D$406,3,FALSE)="","",VLOOKUP($A242,'4주차'!$A$5:$D$406,3,FALSE)),"")</f>
        <v>35(라)</v>
      </c>
      <c r="BZ242" s="1" t="str">
        <f>IFERROR(VLOOKUP($Z242,'4주차'!$A$5:$D$400,4,FALSE)," ")</f>
        <v>라이브</v>
      </c>
      <c r="CB242" s="1">
        <f>수강생명단!$C238</f>
        <v>36053</v>
      </c>
      <c r="CC242" s="1" t="str">
        <f>수강생명단!D238</f>
        <v>조서원</v>
      </c>
      <c r="CD242" s="1" t="str">
        <f>IFERROR(IF(VLOOKUP($BC242,'4주차'!$F$5:$I$406,3,FALSE)="","",VLOOKUP($F242,'4주차'!$F$5:$I$406,3,FALSE)),"")</f>
        <v/>
      </c>
      <c r="CE242" s="1" t="str">
        <f>IFERROR(VLOOKUP($BC242,'4주차'!$F$5:$I$400,4,FALSE)," ")</f>
        <v xml:space="preserve"> </v>
      </c>
      <c r="CG242" s="1">
        <f>수강생명단!$C238</f>
        <v>36053</v>
      </c>
      <c r="CH242" s="1" t="str">
        <f>수강생명단!D238</f>
        <v>조서원</v>
      </c>
      <c r="CI242" s="1" t="str">
        <f>IFERROR(IF(VLOOKUP($BH242,'4주차'!$K$5:$N$406,3,FALSE)="","",VLOOKUP($AJ242,'4주차'!$K$5:$WU$406,3,FALSE)),"")</f>
        <v>15(라)</v>
      </c>
      <c r="CJ242" s="1" t="str">
        <f>IFERROR(VLOOKUP($BH242,'4주차'!$K$5:$N$400,4,FALSE)," ")</f>
        <v>라이브</v>
      </c>
      <c r="CL242" s="1">
        <f>수강생명단!$C238</f>
        <v>36053</v>
      </c>
      <c r="CM242" s="1" t="str">
        <f>수강생명단!D238</f>
        <v>조서원</v>
      </c>
      <c r="CN242" s="1" t="str">
        <f>IFERROR(IF(VLOOKUP($BM242,'4주차'!$P$5:$S$406,3,FALSE)="","",VLOOKUP($BM242,'4주차'!$P$5:$S$406,3,FALSE)),"")</f>
        <v>85(라)</v>
      </c>
      <c r="CO242" s="1" t="str">
        <f>IFERROR(VLOOKUP($BM242,'4주차'!$P$5:$S$400,4,FALSE)," ")</f>
        <v>라이브</v>
      </c>
      <c r="CQ242" s="1">
        <f>수강생명단!$C238</f>
        <v>36053</v>
      </c>
      <c r="CR242" s="1">
        <f>수강생명단!C238</f>
        <v>36053</v>
      </c>
      <c r="CS242" s="1" t="str">
        <f>IFERROR(IF(VLOOKUP($BS242,'4주차'!$V$5:$X$406,3,FALSE)="","",VLOOKUP($BS242,'4주차'!$V$5:$X$406,3,FALSE)),"")</f>
        <v>87(라)</v>
      </c>
    </row>
    <row r="243" spans="1:97" ht="21.95" customHeight="1" x14ac:dyDescent="0.15">
      <c r="A243" s="1">
        <f>수강생명단!$C239</f>
        <v>45118</v>
      </c>
      <c r="B243" s="1" t="str">
        <f>수강생명단!D239</f>
        <v>조용민</v>
      </c>
      <c r="C243" s="1">
        <f>IFERROR(IF(VLOOKUP($A243,'1주차'!$A$5:$D$393,3,FALSE)="","",VLOOKUP($A243,'1주차'!$A$5:$D$393,3,FALSE)),"")</f>
        <v>55</v>
      </c>
      <c r="D243" s="1" t="str">
        <f>IFERROR(IF(VLOOKUP($Q243,'1주차'!$A$5:$D$393,4,FALSE)="","",VLOOKUP($B243,'1주차'!$Q$5:$S$393,3,FALSE)),"")</f>
        <v/>
      </c>
      <c r="F243" s="1">
        <f>수강생명단!C239</f>
        <v>45118</v>
      </c>
      <c r="G243" s="1" t="str">
        <f>수강생명단!D239</f>
        <v>조용민</v>
      </c>
      <c r="H243" s="1">
        <f>IFERROR(IF(VLOOKUP($F243,'1주차'!$F$5:$I$393,3,FALSE)="","",VLOOKUP($F243,'1주차'!$F$5:$I$393,3,FALSE)),"")</f>
        <v>75</v>
      </c>
      <c r="I243" s="1" t="str">
        <f>IFERROR(IF(VLOOKUP($Q243,'1주차'!$F$5:$I$393,3,FALSE)="","",VLOOKUP($B243,'1주차'!$Q$5:$S$393,3,FALSE)),"")</f>
        <v/>
      </c>
      <c r="K243" s="1">
        <f>수강생명단!C239</f>
        <v>45118</v>
      </c>
      <c r="L243" s="1" t="str">
        <f>수강생명단!D239</f>
        <v>조용민</v>
      </c>
      <c r="M243" s="1">
        <f>IFERROR(IF(VLOOKUP($K243,'1주차'!$K$5:$N$393,3,FALSE)="","",VLOOKUP($K243,'1주차'!$K$5:$N$393,3,FALSE)),"")</f>
        <v>70</v>
      </c>
      <c r="N243" s="1" t="str">
        <f>IFERROR(IF(VLOOKUP($Q243,'1주차'!$N$5:$KQ$393,3,FALSE)="","",VLOOKUP($B243,'1주차'!$Q$5:$S$393,3,FALSE)),"")</f>
        <v/>
      </c>
      <c r="P243" s="1">
        <f>수강생명단!C239</f>
        <v>45118</v>
      </c>
      <c r="Q243" s="1" t="str">
        <f>수강생명단!D239</f>
        <v>조용민</v>
      </c>
      <c r="R243" s="1">
        <f>IFERROR(IF(VLOOKUP($P243,'1주차'!$P$5:$S$393,3,FALSE)="","",VLOOKUP($P243,'1주차'!$P$5:$S$393,3,FALSE)),"")</f>
        <v>50</v>
      </c>
      <c r="S243" s="1">
        <f>IFERROR(IF(VLOOKUP($P243,'1주차'!$P$5:$S$393,4,FALSE)="","",VLOOKUP($P243,'1주차'!$P$5:$S$393,4,FALSE)),"")</f>
        <v>60</v>
      </c>
      <c r="Z243" s="1">
        <f>수강생명단!$C239</f>
        <v>45118</v>
      </c>
      <c r="AA243" s="1" t="str">
        <f>수강생명단!D239</f>
        <v>조용민</v>
      </c>
      <c r="AB243" s="1">
        <f>IFERROR(IF(VLOOKUP($A243,'2주차'!$A$5:$D$406,3,FALSE)="","",VLOOKUP($A243,'2주차'!$A$5:$D$406,3,FALSE)),"")</f>
        <v>65</v>
      </c>
      <c r="AC243" s="1">
        <f>IFERROR(VLOOKUP($Z243,'2주차'!$A$5:$D$400,4,FALSE)," ")</f>
        <v>70</v>
      </c>
      <c r="AE243" s="1">
        <f>수강생명단!$C239</f>
        <v>45118</v>
      </c>
      <c r="AF243" s="1" t="str">
        <f>수강생명단!D239</f>
        <v>조용민</v>
      </c>
      <c r="AG243" s="1">
        <f>IFERROR(IF(VLOOKUP($AE243,'2주차'!$F$5:$I$406,3,FALSE)="","",VLOOKUP($F243,'2주차'!$F$5:$I$406,3,FALSE)),"")</f>
        <v>60</v>
      </c>
      <c r="AH243" s="1">
        <f>IFERROR(VLOOKUP($AE243,'2주차'!$F$5:$I$400,4,FALSE)," ")</f>
        <v>80</v>
      </c>
      <c r="AJ243" s="1">
        <f>수강생명단!$C239</f>
        <v>45118</v>
      </c>
      <c r="AK243" s="1" t="str">
        <f>수강생명단!D239</f>
        <v>조용민</v>
      </c>
      <c r="AL243" s="1">
        <f>IFERROR(IF(VLOOKUP($AJ243,'2주차'!$U$5:$X$406,3,FALSE)="","",VLOOKUP($F243,'2주차'!$U$5:$X$406,3,FALSE)),"")</f>
        <v>45</v>
      </c>
      <c r="AM243" s="1">
        <f>IFERROR(VLOOKUP($AJ243,'2주차'!$U$5:$X$400,4,FALSE)," ")</f>
        <v>30</v>
      </c>
      <c r="AO243" s="1">
        <f>수강생명단!$C239</f>
        <v>45118</v>
      </c>
      <c r="AP243" s="1" t="str">
        <f>수강생명단!D239</f>
        <v>조용민</v>
      </c>
      <c r="AQ243" s="1">
        <f>IFERROR(IF(VLOOKUP($AO243,'2주차'!$Z$5:$AC$406,3,FALSE)="","",VLOOKUP($AO243,'2주차'!$Z$5:$AC$406,3,FALSE)),"")</f>
        <v>35</v>
      </c>
      <c r="AR243" s="1">
        <f>IFERROR(VLOOKUP($AO243,'2주차'!$Z$5:$AC$400,4,FALSE)," ")</f>
        <v>70</v>
      </c>
      <c r="AT243" s="1">
        <f>수강생명단!$C239</f>
        <v>45118</v>
      </c>
      <c r="AU243" s="1">
        <f>수강생명단!C239</f>
        <v>45118</v>
      </c>
      <c r="AV243" s="1">
        <f>IFERROR(IF(VLOOKUP($AU243,'2주차'!$AF$5:$AI$406,3,FALSE)="","",VLOOKUP($AU243,'2주차'!$AF$5:$AI$406,3,FALSE)),"")</f>
        <v>89</v>
      </c>
      <c r="AX243" s="1">
        <f>수강생명단!$C239</f>
        <v>45118</v>
      </c>
      <c r="AY243" s="1" t="str">
        <f>수강생명단!D239</f>
        <v>조용민</v>
      </c>
      <c r="AZ243" s="1">
        <f>IFERROR(IF(VLOOKUP($A243,'3주차'!$A$5:$D$406,3,FALSE)="","",VLOOKUP($A243,'3주차'!$A$5:$D$406,3,FALSE)),"")</f>
        <v>60</v>
      </c>
      <c r="BA243" s="1">
        <f>IFERROR(VLOOKUP($Z243,'3주차'!$A$5:$D$400,4,FALSE)," ")</f>
        <v>80</v>
      </c>
      <c r="BC243" s="1">
        <f>수강생명단!$C239</f>
        <v>45118</v>
      </c>
      <c r="BD243" s="1" t="str">
        <f>수강생명단!D239</f>
        <v>조용민</v>
      </c>
      <c r="BE243" s="1">
        <f>IFERROR(IF(VLOOKUP($BC243,'3주차'!$F$5:$I$406,3,FALSE)="","",VLOOKUP($F243,'3주차'!$F$5:$I$406,3,FALSE)),"")</f>
        <v>85</v>
      </c>
      <c r="BF243" s="1">
        <f>IFERROR(VLOOKUP($BC243,'3주차'!$F$5:$I$400,4,FALSE)," ")</f>
        <v>40</v>
      </c>
      <c r="BH243" s="1">
        <f>수강생명단!$C239</f>
        <v>45118</v>
      </c>
      <c r="BI243" s="1" t="str">
        <f>수강생명단!D239</f>
        <v>조용민</v>
      </c>
      <c r="BJ243" s="1">
        <f>IFERROR(IF(VLOOKUP($BH243,'3주차'!$K$5:$N$406,3,FALSE)="","",VLOOKUP($AJ243,'3주차'!$K$5:$XN$406,3,FALSE)),"")</f>
        <v>60</v>
      </c>
      <c r="BK243" s="1">
        <f>IFERROR(VLOOKUP($BH243,'3주차'!$K$5:$N$400,4,FALSE)," ")</f>
        <v>60</v>
      </c>
      <c r="BM243" s="1">
        <f>수강생명단!$C239</f>
        <v>45118</v>
      </c>
      <c r="BN243" s="1" t="str">
        <f>수강생명단!D239</f>
        <v>조용민</v>
      </c>
      <c r="BO243" s="1">
        <f>IFERROR(IF(VLOOKUP($BM243,'3주차'!$P$5:$S$406,3,FALSE)="","",VLOOKUP($BM243,'3주차'!$P$5:$S$406,3,FALSE)),"")</f>
        <v>40</v>
      </c>
      <c r="BP243" s="1">
        <f>IFERROR(VLOOKUP($BM243,'3주차'!$P$5:$S$400,4,FALSE)," ")</f>
        <v>0</v>
      </c>
      <c r="BR243" s="1">
        <f>수강생명단!$C239</f>
        <v>45118</v>
      </c>
      <c r="BS243" s="1">
        <f>수강생명단!C239</f>
        <v>45118</v>
      </c>
      <c r="BT243" s="1">
        <f>IFERROR(IF(VLOOKUP($BS243,'3주차'!$V$5:$X$406,3,FALSE)="","",VLOOKUP($BS243,'3주차'!$V$5:$X$406,3,FALSE)),"")</f>
        <v>91</v>
      </c>
      <c r="BW243" s="1">
        <f>수강생명단!$C239</f>
        <v>45118</v>
      </c>
      <c r="BX243" s="1" t="str">
        <f>수강생명단!D239</f>
        <v>조용민</v>
      </c>
      <c r="BY243" s="1">
        <f>IFERROR(IF(VLOOKUP($A243,'4주차'!$A$5:$D$406,3,FALSE)="","",VLOOKUP($A243,'4주차'!$A$5:$D$406,3,FALSE)),"")</f>
        <v>60</v>
      </c>
      <c r="BZ243" s="1">
        <f>IFERROR(VLOOKUP($Z243,'4주차'!$A$5:$D$400,4,FALSE)," ")</f>
        <v>60</v>
      </c>
      <c r="CB243" s="1">
        <f>수강생명단!$C239</f>
        <v>45118</v>
      </c>
      <c r="CC243" s="1" t="str">
        <f>수강생명단!D239</f>
        <v>조용민</v>
      </c>
      <c r="CD243" s="1">
        <f>IFERROR(IF(VLOOKUP($BC243,'4주차'!$F$5:$I$406,3,FALSE)="","",VLOOKUP($F243,'4주차'!$F$5:$I$406,3,FALSE)),"")</f>
        <v>65</v>
      </c>
      <c r="CE243" s="1">
        <f>IFERROR(VLOOKUP($BC243,'4주차'!$F$5:$I$400,4,FALSE)," ")</f>
        <v>50</v>
      </c>
      <c r="CG243" s="1">
        <f>수강생명단!$C239</f>
        <v>45118</v>
      </c>
      <c r="CH243" s="1" t="str">
        <f>수강생명단!D239</f>
        <v>조용민</v>
      </c>
      <c r="CI243" s="1">
        <f>IFERROR(IF(VLOOKUP($BH243,'4주차'!$K$5:$N$406,3,FALSE)="","",VLOOKUP($AJ243,'4주차'!$K$5:$WU$406,3,FALSE)),"")</f>
        <v>40</v>
      </c>
      <c r="CJ243" s="1">
        <f>IFERROR(VLOOKUP($BH243,'4주차'!$K$5:$N$400,4,FALSE)," ")</f>
        <v>70</v>
      </c>
      <c r="CL243" s="1">
        <f>수강생명단!$C239</f>
        <v>45118</v>
      </c>
      <c r="CM243" s="1" t="str">
        <f>수강생명단!D239</f>
        <v>조용민</v>
      </c>
      <c r="CN243" s="1">
        <f>IFERROR(IF(VLOOKUP($BM243,'4주차'!$P$5:$S$406,3,FALSE)="","",VLOOKUP($BM243,'4주차'!$P$5:$S$406,3,FALSE)),"")</f>
        <v>50</v>
      </c>
      <c r="CO243" s="1">
        <f>IFERROR(VLOOKUP($BM243,'4주차'!$P$5:$S$400,4,FALSE)," ")</f>
        <v>60</v>
      </c>
      <c r="CQ243" s="1">
        <f>수강생명단!$C239</f>
        <v>45118</v>
      </c>
      <c r="CR243" s="1">
        <f>수강생명단!C239</f>
        <v>45118</v>
      </c>
      <c r="CS243" s="1">
        <f>IFERROR(IF(VLOOKUP($BS243,'4주차'!$V$5:$X$406,3,FALSE)="","",VLOOKUP($BS243,'4주차'!$V$5:$X$406,3,FALSE)),"")</f>
        <v>91</v>
      </c>
    </row>
    <row r="244" spans="1:97" ht="21.95" customHeight="1" x14ac:dyDescent="0.15">
      <c r="A244" s="1">
        <f>수강생명단!$C240</f>
        <v>45070</v>
      </c>
      <c r="B244" s="1" t="str">
        <f>수강생명단!D240</f>
        <v>조재준</v>
      </c>
      <c r="C244" s="1">
        <f>IFERROR(IF(VLOOKUP($A244,'1주차'!$A$5:$D$393,3,FALSE)="","",VLOOKUP($A244,'1주차'!$A$5:$D$393,3,FALSE)),"")</f>
        <v>90</v>
      </c>
      <c r="D244" s="1" t="str">
        <f>IFERROR(IF(VLOOKUP($Q244,'1주차'!$A$5:$D$393,4,FALSE)="","",VLOOKUP($B244,'1주차'!$Q$5:$S$393,3,FALSE)),"")</f>
        <v/>
      </c>
      <c r="F244" s="1">
        <f>수강생명단!C240</f>
        <v>45070</v>
      </c>
      <c r="G244" s="1" t="str">
        <f>수강생명단!D240</f>
        <v>조재준</v>
      </c>
      <c r="H244" s="1">
        <f>IFERROR(IF(VLOOKUP($F244,'1주차'!$F$5:$I$393,3,FALSE)="","",VLOOKUP($F244,'1주차'!$F$5:$I$393,3,FALSE)),"")</f>
        <v>80</v>
      </c>
      <c r="I244" s="1" t="str">
        <f>IFERROR(IF(VLOOKUP($Q244,'1주차'!$F$5:$I$393,3,FALSE)="","",VLOOKUP($B244,'1주차'!$Q$5:$S$393,3,FALSE)),"")</f>
        <v/>
      </c>
      <c r="K244" s="1">
        <f>수강생명단!C240</f>
        <v>45070</v>
      </c>
      <c r="L244" s="1" t="str">
        <f>수강생명단!D240</f>
        <v>조재준</v>
      </c>
      <c r="M244" s="1">
        <f>IFERROR(IF(VLOOKUP($K244,'1주차'!$K$5:$N$393,3,FALSE)="","",VLOOKUP($K244,'1주차'!$K$5:$N$393,3,FALSE)),"")</f>
        <v>90</v>
      </c>
      <c r="N244" s="1" t="str">
        <f>IFERROR(IF(VLOOKUP($Q244,'1주차'!$N$5:$KQ$393,3,FALSE)="","",VLOOKUP($B244,'1주차'!$Q$5:$S$393,3,FALSE)),"")</f>
        <v/>
      </c>
      <c r="P244" s="1">
        <f>수강생명단!C240</f>
        <v>45070</v>
      </c>
      <c r="Q244" s="1" t="str">
        <f>수강생명단!D240</f>
        <v>조재준</v>
      </c>
      <c r="R244" s="1">
        <f>IFERROR(IF(VLOOKUP($P244,'1주차'!$P$5:$S$393,3,FALSE)="","",VLOOKUP($P244,'1주차'!$P$5:$S$393,3,FALSE)),"")</f>
        <v>95</v>
      </c>
      <c r="S244" s="1">
        <f>IFERROR(IF(VLOOKUP($P244,'1주차'!$P$5:$S$393,4,FALSE)="","",VLOOKUP($P244,'1주차'!$P$5:$S$393,4,FALSE)),"")</f>
        <v>90</v>
      </c>
      <c r="Z244" s="1">
        <f>수강생명단!$C240</f>
        <v>45070</v>
      </c>
      <c r="AA244" s="1" t="str">
        <f>수강생명단!D240</f>
        <v>조재준</v>
      </c>
      <c r="AB244" s="1">
        <f>IFERROR(IF(VLOOKUP($A244,'2주차'!$A$5:$D$406,3,FALSE)="","",VLOOKUP($A244,'2주차'!$A$5:$D$406,3,FALSE)),"")</f>
        <v>70</v>
      </c>
      <c r="AC244" s="1">
        <f>IFERROR(VLOOKUP($Z244,'2주차'!$A$5:$D$400,4,FALSE)," ")</f>
        <v>0</v>
      </c>
      <c r="AE244" s="1">
        <f>수강생명단!$C240</f>
        <v>45070</v>
      </c>
      <c r="AF244" s="1" t="str">
        <f>수강생명단!D240</f>
        <v>조재준</v>
      </c>
      <c r="AG244" s="1">
        <f>IFERROR(IF(VLOOKUP($AE244,'2주차'!$F$5:$I$406,3,FALSE)="","",VLOOKUP($F244,'2주차'!$F$5:$I$406,3,FALSE)),"")</f>
        <v>90</v>
      </c>
      <c r="AH244" s="1">
        <f>IFERROR(VLOOKUP($AE244,'2주차'!$F$5:$I$400,4,FALSE)," ")</f>
        <v>90</v>
      </c>
      <c r="AJ244" s="1">
        <f>수강생명단!$C240</f>
        <v>45070</v>
      </c>
      <c r="AK244" s="1" t="str">
        <f>수강생명단!D240</f>
        <v>조재준</v>
      </c>
      <c r="AL244" s="1">
        <f>IFERROR(IF(VLOOKUP($AJ244,'2주차'!$U$5:$X$406,3,FALSE)="","",VLOOKUP($F244,'2주차'!$U$5:$X$406,3,FALSE)),"")</f>
        <v>55</v>
      </c>
      <c r="AM244" s="1">
        <f>IFERROR(VLOOKUP($AJ244,'2주차'!$U$5:$X$400,4,FALSE)," ")</f>
        <v>90</v>
      </c>
      <c r="AO244" s="1">
        <f>수강생명단!$C240</f>
        <v>45070</v>
      </c>
      <c r="AP244" s="1" t="str">
        <f>수강생명단!D240</f>
        <v>조재준</v>
      </c>
      <c r="AQ244" s="1">
        <f>IFERROR(IF(VLOOKUP($AO244,'2주차'!$Z$5:$AC$406,3,FALSE)="","",VLOOKUP($AO244,'2주차'!$Z$5:$AC$406,3,FALSE)),"")</f>
        <v>75</v>
      </c>
      <c r="AR244" s="1">
        <f>IFERROR(VLOOKUP($AO244,'2주차'!$Z$5:$AC$400,4,FALSE)," ")</f>
        <v>100</v>
      </c>
      <c r="AT244" s="1">
        <f>수강생명단!$C240</f>
        <v>45070</v>
      </c>
      <c r="AU244" s="1">
        <f>수강생명단!C240</f>
        <v>45070</v>
      </c>
      <c r="AV244" s="1">
        <f>IFERROR(IF(VLOOKUP($AU244,'2주차'!$AF$5:$AI$406,3,FALSE)="","",VLOOKUP($AU244,'2주차'!$AF$5:$AI$406,3,FALSE)),"")</f>
        <v>89</v>
      </c>
      <c r="AX244" s="1">
        <f>수강생명단!$C240</f>
        <v>45070</v>
      </c>
      <c r="AY244" s="1" t="str">
        <f>수강생명단!D240</f>
        <v>조재준</v>
      </c>
      <c r="AZ244" s="1">
        <f>IFERROR(IF(VLOOKUP($A244,'3주차'!$A$5:$D$406,3,FALSE)="","",VLOOKUP($A244,'3주차'!$A$5:$D$406,3,FALSE)),"")</f>
        <v>60</v>
      </c>
      <c r="BA244" s="1">
        <f>IFERROR(VLOOKUP($Z244,'3주차'!$A$5:$D$400,4,FALSE)," ")</f>
        <v>80</v>
      </c>
      <c r="BC244" s="1">
        <f>수강생명단!$C240</f>
        <v>45070</v>
      </c>
      <c r="BD244" s="1" t="str">
        <f>수강생명단!D240</f>
        <v>조재준</v>
      </c>
      <c r="BE244" s="1">
        <f>IFERROR(IF(VLOOKUP($BC244,'3주차'!$F$5:$I$406,3,FALSE)="","",VLOOKUP($F244,'3주차'!$F$5:$I$406,3,FALSE)),"")</f>
        <v>90</v>
      </c>
      <c r="BF244" s="1">
        <f>IFERROR(VLOOKUP($BC244,'3주차'!$F$5:$I$400,4,FALSE)," ")</f>
        <v>80</v>
      </c>
      <c r="BH244" s="1">
        <f>수강생명단!$C240</f>
        <v>45070</v>
      </c>
      <c r="BI244" s="1" t="str">
        <f>수강생명단!D240</f>
        <v>조재준</v>
      </c>
      <c r="BJ244" s="1">
        <f>IFERROR(IF(VLOOKUP($BH244,'3주차'!$K$5:$N$406,3,FALSE)="","",VLOOKUP($AJ244,'3주차'!$K$5:$XN$406,3,FALSE)),"")</f>
        <v>65</v>
      </c>
      <c r="BK244" s="1">
        <f>IFERROR(VLOOKUP($BH244,'3주차'!$K$5:$N$400,4,FALSE)," ")</f>
        <v>90</v>
      </c>
      <c r="BM244" s="1">
        <f>수강생명단!$C240</f>
        <v>45070</v>
      </c>
      <c r="BN244" s="1" t="str">
        <f>수강생명단!D240</f>
        <v>조재준</v>
      </c>
      <c r="BO244" s="1">
        <f>IFERROR(IF(VLOOKUP($BM244,'3주차'!$P$5:$S$406,3,FALSE)="","",VLOOKUP($BM244,'3주차'!$P$5:$S$406,3,FALSE)),"")</f>
        <v>80</v>
      </c>
      <c r="BP244" s="1">
        <f>IFERROR(VLOOKUP($BM244,'3주차'!$P$5:$S$400,4,FALSE)," ")</f>
        <v>0</v>
      </c>
      <c r="BR244" s="1">
        <f>수강생명단!$C240</f>
        <v>45070</v>
      </c>
      <c r="BS244" s="1">
        <f>수강생명단!C240</f>
        <v>45070</v>
      </c>
      <c r="BT244" s="1" t="str">
        <f>IFERROR(IF(VLOOKUP($BS244,'3주차'!$V$5:$X$406,3,FALSE)="","",VLOOKUP($BS244,'3주차'!$V$5:$X$406,3,FALSE)),"")</f>
        <v/>
      </c>
      <c r="BW244" s="1">
        <f>수강생명단!$C240</f>
        <v>45070</v>
      </c>
      <c r="BX244" s="1" t="str">
        <f>수강생명단!D240</f>
        <v>조재준</v>
      </c>
      <c r="BY244" s="1" t="str">
        <f>IFERROR(IF(VLOOKUP($A244,'4주차'!$A$5:$D$406,3,FALSE)="","",VLOOKUP($A244,'4주차'!$A$5:$D$406,3,FALSE)),"")</f>
        <v/>
      </c>
      <c r="BZ244" s="1" t="str">
        <f>IFERROR(VLOOKUP($Z244,'4주차'!$A$5:$D$400,4,FALSE)," ")</f>
        <v xml:space="preserve"> </v>
      </c>
      <c r="CB244" s="1">
        <f>수강생명단!$C240</f>
        <v>45070</v>
      </c>
      <c r="CC244" s="1" t="str">
        <f>수강생명단!D240</f>
        <v>조재준</v>
      </c>
      <c r="CD244" s="1">
        <f>IFERROR(IF(VLOOKUP($BC244,'4주차'!$F$5:$I$406,3,FALSE)="","",VLOOKUP($F244,'4주차'!$F$5:$I$406,3,FALSE)),"")</f>
        <v>60</v>
      </c>
      <c r="CE244" s="1">
        <f>IFERROR(VLOOKUP($BC244,'4주차'!$F$5:$I$400,4,FALSE)," ")</f>
        <v>70</v>
      </c>
      <c r="CG244" s="1">
        <f>수강생명단!$C240</f>
        <v>45070</v>
      </c>
      <c r="CH244" s="1" t="str">
        <f>수강생명단!D240</f>
        <v>조재준</v>
      </c>
      <c r="CI244" s="1">
        <f>IFERROR(IF(VLOOKUP($BH244,'4주차'!$K$5:$N$406,3,FALSE)="","",VLOOKUP($AJ244,'4주차'!$K$5:$WU$406,3,FALSE)),"")</f>
        <v>60</v>
      </c>
      <c r="CJ244" s="1">
        <f>IFERROR(VLOOKUP($BH244,'4주차'!$K$5:$N$400,4,FALSE)," ")</f>
        <v>0</v>
      </c>
      <c r="CL244" s="1">
        <f>수강생명단!$C240</f>
        <v>45070</v>
      </c>
      <c r="CM244" s="1" t="str">
        <f>수강생명단!D240</f>
        <v>조재준</v>
      </c>
      <c r="CN244" s="1">
        <f>IFERROR(IF(VLOOKUP($BM244,'4주차'!$P$5:$S$406,3,FALSE)="","",VLOOKUP($BM244,'4주차'!$P$5:$S$406,3,FALSE)),"")</f>
        <v>75</v>
      </c>
      <c r="CO244" s="1">
        <f>IFERROR(VLOOKUP($BM244,'4주차'!$P$5:$S$400,4,FALSE)," ")</f>
        <v>80</v>
      </c>
      <c r="CQ244" s="1">
        <f>수강생명단!$C240</f>
        <v>45070</v>
      </c>
      <c r="CR244" s="1">
        <f>수강생명단!C240</f>
        <v>45070</v>
      </c>
      <c r="CS244" s="1" t="str">
        <f>IFERROR(IF(VLOOKUP($BS244,'4주차'!$V$5:$X$406,3,FALSE)="","",VLOOKUP($BS244,'4주차'!$V$5:$X$406,3,FALSE)),"")</f>
        <v/>
      </c>
    </row>
    <row r="245" spans="1:97" ht="21.95" customHeight="1" x14ac:dyDescent="0.15">
      <c r="A245" s="1">
        <f>수강생명단!$C241</f>
        <v>32664</v>
      </c>
      <c r="B245" s="1" t="str">
        <f>수강생명단!D241</f>
        <v>조철희</v>
      </c>
      <c r="C245" s="1">
        <f>IFERROR(IF(VLOOKUP($A245,'1주차'!$A$5:$D$393,3,FALSE)="","",VLOOKUP($A245,'1주차'!$A$5:$D$393,3,FALSE)),"")</f>
        <v>95</v>
      </c>
      <c r="D245" s="1" t="str">
        <f>IFERROR(IF(VLOOKUP($Q245,'1주차'!$A$5:$D$393,4,FALSE)="","",VLOOKUP($B245,'1주차'!$Q$5:$S$393,3,FALSE)),"")</f>
        <v/>
      </c>
      <c r="F245" s="1">
        <f>수강생명단!C241</f>
        <v>32664</v>
      </c>
      <c r="G245" s="1" t="str">
        <f>수강생명단!D241</f>
        <v>조철희</v>
      </c>
      <c r="H245" s="1">
        <f>IFERROR(IF(VLOOKUP($F245,'1주차'!$F$5:$I$393,3,FALSE)="","",VLOOKUP($F245,'1주차'!$F$5:$I$393,3,FALSE)),"")</f>
        <v>95</v>
      </c>
      <c r="I245" s="1" t="str">
        <f>IFERROR(IF(VLOOKUP($Q245,'1주차'!$F$5:$I$393,3,FALSE)="","",VLOOKUP($B245,'1주차'!$Q$5:$S$393,3,FALSE)),"")</f>
        <v/>
      </c>
      <c r="K245" s="1">
        <f>수강생명단!C241</f>
        <v>32664</v>
      </c>
      <c r="L245" s="1" t="str">
        <f>수강생명단!D241</f>
        <v>조철희</v>
      </c>
      <c r="M245" s="1" t="str">
        <f>IFERROR(IF(VLOOKUP($K245,'1주차'!$K$5:$N$393,3,FALSE)="","",VLOOKUP($K245,'1주차'!$K$5:$N$393,3,FALSE)),"")</f>
        <v>100(라)</v>
      </c>
      <c r="N245" s="1" t="str">
        <f>IFERROR(IF(VLOOKUP($Q245,'1주차'!$N$5:$KQ$393,3,FALSE)="","",VLOOKUP($B245,'1주차'!$Q$5:$S$393,3,FALSE)),"")</f>
        <v/>
      </c>
      <c r="P245" s="1">
        <f>수강생명단!C241</f>
        <v>32664</v>
      </c>
      <c r="Q245" s="1" t="str">
        <f>수강생명단!D241</f>
        <v>조철희</v>
      </c>
      <c r="R245" s="1">
        <f>IFERROR(IF(VLOOKUP($P245,'1주차'!$P$5:$S$393,3,FALSE)="","",VLOOKUP($P245,'1주차'!$P$5:$S$393,3,FALSE)),"")</f>
        <v>90</v>
      </c>
      <c r="S245" s="1">
        <f>IFERROR(IF(VLOOKUP($P245,'1주차'!$P$5:$S$393,4,FALSE)="","",VLOOKUP($P245,'1주차'!$P$5:$S$393,4,FALSE)),"")</f>
        <v>100</v>
      </c>
      <c r="Z245" s="1">
        <f>수강생명단!$C241</f>
        <v>32664</v>
      </c>
      <c r="AA245" s="1" t="str">
        <f>수강생명단!D241</f>
        <v>조철희</v>
      </c>
      <c r="AB245" s="1">
        <f>IFERROR(IF(VLOOKUP($A245,'2주차'!$A$5:$D$406,3,FALSE)="","",VLOOKUP($A245,'2주차'!$A$5:$D$406,3,FALSE)),"")</f>
        <v>95</v>
      </c>
      <c r="AC245" s="1">
        <f>IFERROR(VLOOKUP($Z245,'2주차'!$A$5:$D$400,4,FALSE)," ")</f>
        <v>100</v>
      </c>
      <c r="AE245" s="1">
        <f>수강생명단!$C241</f>
        <v>32664</v>
      </c>
      <c r="AF245" s="1" t="str">
        <f>수강생명단!D241</f>
        <v>조철희</v>
      </c>
      <c r="AG245" s="1">
        <f>IFERROR(IF(VLOOKUP($AE245,'2주차'!$F$5:$I$406,3,FALSE)="","",VLOOKUP($F245,'2주차'!$F$5:$I$406,3,FALSE)),"")</f>
        <v>100</v>
      </c>
      <c r="AH245" s="1">
        <f>IFERROR(VLOOKUP($AE245,'2주차'!$F$5:$I$400,4,FALSE)," ")</f>
        <v>90</v>
      </c>
      <c r="AJ245" s="1">
        <f>수강생명단!$C241</f>
        <v>32664</v>
      </c>
      <c r="AK245" s="1" t="str">
        <f>수강생명단!D241</f>
        <v>조철희</v>
      </c>
      <c r="AL245" s="1" t="str">
        <f>IFERROR(IF(VLOOKUP($AJ245,'2주차'!$U$5:$X$406,3,FALSE)="","",VLOOKUP($F245,'2주차'!$U$5:$X$406,3,FALSE)),"")</f>
        <v>85(라)</v>
      </c>
      <c r="AM245" s="1" t="str">
        <f>IFERROR(VLOOKUP($AJ245,'2주차'!$U$5:$X$400,4,FALSE)," ")</f>
        <v>라이브</v>
      </c>
      <c r="AO245" s="1">
        <f>수강생명단!$C241</f>
        <v>32664</v>
      </c>
      <c r="AP245" s="1" t="str">
        <f>수강생명단!D241</f>
        <v>조철희</v>
      </c>
      <c r="AQ245" s="1">
        <f>IFERROR(IF(VLOOKUP($AO245,'2주차'!$Z$5:$AC$406,3,FALSE)="","",VLOOKUP($AO245,'2주차'!$Z$5:$AC$406,3,FALSE)),"")</f>
        <v>90</v>
      </c>
      <c r="AR245" s="1">
        <f>IFERROR(VLOOKUP($AO245,'2주차'!$Z$5:$AC$400,4,FALSE)," ")</f>
        <v>100</v>
      </c>
      <c r="AT245" s="1">
        <f>수강생명단!$C241</f>
        <v>32664</v>
      </c>
      <c r="AU245" s="1">
        <f>수강생명단!C241</f>
        <v>32664</v>
      </c>
      <c r="AV245" s="1">
        <f>IFERROR(IF(VLOOKUP($AU245,'2주차'!$AF$5:$AI$406,3,FALSE)="","",VLOOKUP($AU245,'2주차'!$AF$5:$AI$406,3,FALSE)),"")</f>
        <v>98</v>
      </c>
      <c r="AX245" s="1">
        <f>수강생명단!$C241</f>
        <v>32664</v>
      </c>
      <c r="AY245" s="1" t="str">
        <f>수강생명단!D241</f>
        <v>조철희</v>
      </c>
      <c r="AZ245" s="1">
        <f>IFERROR(IF(VLOOKUP($A245,'3주차'!$A$5:$D$406,3,FALSE)="","",VLOOKUP($A245,'3주차'!$A$5:$D$406,3,FALSE)),"")</f>
        <v>90</v>
      </c>
      <c r="BA245" s="1">
        <f>IFERROR(VLOOKUP($Z245,'3주차'!$A$5:$D$400,4,FALSE)," ")</f>
        <v>100</v>
      </c>
      <c r="BC245" s="1">
        <f>수강생명단!$C241</f>
        <v>32664</v>
      </c>
      <c r="BD245" s="1" t="str">
        <f>수강생명단!D241</f>
        <v>조철희</v>
      </c>
      <c r="BE245" s="1">
        <f>IFERROR(IF(VLOOKUP($BC245,'3주차'!$F$5:$I$406,3,FALSE)="","",VLOOKUP($F245,'3주차'!$F$5:$I$406,3,FALSE)),"")</f>
        <v>95</v>
      </c>
      <c r="BF245" s="1">
        <f>IFERROR(VLOOKUP($BC245,'3주차'!$F$5:$I$400,4,FALSE)," ")</f>
        <v>100</v>
      </c>
      <c r="BH245" s="1">
        <f>수강생명단!$C241</f>
        <v>32664</v>
      </c>
      <c r="BI245" s="1" t="str">
        <f>수강생명단!D241</f>
        <v>조철희</v>
      </c>
      <c r="BJ245" s="1">
        <f>IFERROR(IF(VLOOKUP($BH245,'3주차'!$K$5:$N$406,3,FALSE)="","",VLOOKUP($AJ245,'3주차'!$K$5:$XN$406,3,FALSE)),"")</f>
        <v>95</v>
      </c>
      <c r="BK245" s="1">
        <f>IFERROR(VLOOKUP($BH245,'3주차'!$K$5:$N$400,4,FALSE)," ")</f>
        <v>100</v>
      </c>
      <c r="BM245" s="1">
        <f>수강생명단!$C241</f>
        <v>32664</v>
      </c>
      <c r="BN245" s="1" t="str">
        <f>수강생명단!D241</f>
        <v>조철희</v>
      </c>
      <c r="BO245" s="1">
        <f>IFERROR(IF(VLOOKUP($BM245,'3주차'!$P$5:$S$406,3,FALSE)="","",VLOOKUP($BM245,'3주차'!$P$5:$S$406,3,FALSE)),"")</f>
        <v>90</v>
      </c>
      <c r="BP245" s="1">
        <f>IFERROR(VLOOKUP($BM245,'3주차'!$P$5:$S$400,4,FALSE)," ")</f>
        <v>100</v>
      </c>
      <c r="BR245" s="1">
        <f>수강생명단!$C241</f>
        <v>32664</v>
      </c>
      <c r="BS245" s="1">
        <f>수강생명단!C241</f>
        <v>32664</v>
      </c>
      <c r="BT245" s="1">
        <f>IFERROR(IF(VLOOKUP($BS245,'3주차'!$V$5:$X$406,3,FALSE)="","",VLOOKUP($BS245,'3주차'!$V$5:$X$406,3,FALSE)),"")</f>
        <v>98</v>
      </c>
      <c r="BW245" s="1">
        <f>수강생명단!$C241</f>
        <v>32664</v>
      </c>
      <c r="BX245" s="1" t="str">
        <f>수강생명단!D241</f>
        <v>조철희</v>
      </c>
      <c r="BY245" s="1">
        <f>IFERROR(IF(VLOOKUP($A245,'4주차'!$A$5:$D$406,3,FALSE)="","",VLOOKUP($A245,'4주차'!$A$5:$D$406,3,FALSE)),"")</f>
        <v>95</v>
      </c>
      <c r="BZ245" s="1">
        <f>IFERROR(VLOOKUP($Z245,'4주차'!$A$5:$D$400,4,FALSE)," ")</f>
        <v>70</v>
      </c>
      <c r="CB245" s="1">
        <f>수강생명단!$C241</f>
        <v>32664</v>
      </c>
      <c r="CC245" s="1" t="str">
        <f>수강생명단!D241</f>
        <v>조철희</v>
      </c>
      <c r="CD245" s="1">
        <f>IFERROR(IF(VLOOKUP($BC245,'4주차'!$F$5:$I$406,3,FALSE)="","",VLOOKUP($F245,'4주차'!$F$5:$I$406,3,FALSE)),"")</f>
        <v>100</v>
      </c>
      <c r="CE245" s="1">
        <f>IFERROR(VLOOKUP($BC245,'4주차'!$F$5:$I$400,4,FALSE)," ")</f>
        <v>100</v>
      </c>
      <c r="CG245" s="1">
        <f>수강생명단!$C241</f>
        <v>32664</v>
      </c>
      <c r="CH245" s="1" t="str">
        <f>수강생명단!D241</f>
        <v>조철희</v>
      </c>
      <c r="CI245" s="1">
        <f>IFERROR(IF(VLOOKUP($BH245,'4주차'!$K$5:$N$406,3,FALSE)="","",VLOOKUP($AJ245,'4주차'!$K$5:$WU$406,3,FALSE)),"")</f>
        <v>95</v>
      </c>
      <c r="CJ245" s="1">
        <f>IFERROR(VLOOKUP($BH245,'4주차'!$K$5:$N$400,4,FALSE)," ")</f>
        <v>100</v>
      </c>
      <c r="CL245" s="1">
        <f>수강생명단!$C241</f>
        <v>32664</v>
      </c>
      <c r="CM245" s="1" t="str">
        <f>수강생명단!D241</f>
        <v>조철희</v>
      </c>
      <c r="CN245" s="1">
        <f>IFERROR(IF(VLOOKUP($BM245,'4주차'!$P$5:$S$406,3,FALSE)="","",VLOOKUP($BM245,'4주차'!$P$5:$S$406,3,FALSE)),"")</f>
        <v>85</v>
      </c>
      <c r="CO245" s="1">
        <f>IFERROR(VLOOKUP($BM245,'4주차'!$P$5:$S$400,4,FALSE)," ")</f>
        <v>80</v>
      </c>
      <c r="CQ245" s="1">
        <f>수강생명단!$C241</f>
        <v>32664</v>
      </c>
      <c r="CR245" s="1">
        <f>수강생명단!C241</f>
        <v>32664</v>
      </c>
      <c r="CS245" s="1" t="str">
        <f>IFERROR(IF(VLOOKUP($BS245,'4주차'!$V$5:$X$406,3,FALSE)="","",VLOOKUP($BS245,'4주차'!$V$5:$X$406,3,FALSE)),"")</f>
        <v>93(라)</v>
      </c>
    </row>
    <row r="246" spans="1:97" ht="21.95" customHeight="1" x14ac:dyDescent="0.15">
      <c r="A246" s="1">
        <f>수강생명단!$C242</f>
        <v>21954</v>
      </c>
      <c r="B246" s="1" t="str">
        <f>수강생명단!D242</f>
        <v>진효창</v>
      </c>
      <c r="C246" s="1" t="str">
        <f>IFERROR(IF(VLOOKUP($A246,'1주차'!$A$5:$D$393,3,FALSE)="","",VLOOKUP($A246,'1주차'!$A$5:$D$393,3,FALSE)),"")</f>
        <v>55(라)</v>
      </c>
      <c r="D246" s="1" t="str">
        <f>IFERROR(IF(VLOOKUP($Q246,'1주차'!$A$5:$D$393,4,FALSE)="","",VLOOKUP($B246,'1주차'!$Q$5:$S$393,3,FALSE)),"")</f>
        <v/>
      </c>
      <c r="F246" s="1">
        <f>수강생명단!C242</f>
        <v>21954</v>
      </c>
      <c r="G246" s="1" t="str">
        <f>수강생명단!D242</f>
        <v>진효창</v>
      </c>
      <c r="H246" s="1" t="str">
        <f>IFERROR(IF(VLOOKUP($F246,'1주차'!$F$5:$I$393,3,FALSE)="","",VLOOKUP($F246,'1주차'!$F$5:$I$393,3,FALSE)),"")</f>
        <v>90(라)</v>
      </c>
      <c r="I246" s="1" t="str">
        <f>IFERROR(IF(VLOOKUP($Q246,'1주차'!$F$5:$I$393,3,FALSE)="","",VLOOKUP($B246,'1주차'!$Q$5:$S$393,3,FALSE)),"")</f>
        <v/>
      </c>
      <c r="K246" s="1">
        <f>수강생명단!C242</f>
        <v>21954</v>
      </c>
      <c r="L246" s="1" t="str">
        <f>수강생명단!D242</f>
        <v>진효창</v>
      </c>
      <c r="M246" s="1" t="str">
        <f>IFERROR(IF(VLOOKUP($K246,'1주차'!$K$5:$N$393,3,FALSE)="","",VLOOKUP($K246,'1주차'!$K$5:$N$393,3,FALSE)),"")</f>
        <v>55(라)</v>
      </c>
      <c r="N246" s="1" t="str">
        <f>IFERROR(IF(VLOOKUP($Q246,'1주차'!$N$5:$KQ$393,3,FALSE)="","",VLOOKUP($B246,'1주차'!$Q$5:$S$393,3,FALSE)),"")</f>
        <v/>
      </c>
      <c r="P246" s="1">
        <f>수강생명단!C242</f>
        <v>21954</v>
      </c>
      <c r="Q246" s="1" t="str">
        <f>수강생명단!D242</f>
        <v>진효창</v>
      </c>
      <c r="R246" s="1" t="str">
        <f>IFERROR(IF(VLOOKUP($P246,'1주차'!$P$5:$S$393,3,FALSE)="","",VLOOKUP($P246,'1주차'!$P$5:$S$393,3,FALSE)),"")</f>
        <v/>
      </c>
      <c r="S246" s="1" t="str">
        <f>IFERROR(IF(VLOOKUP($P246,'1주차'!$P$5:$S$393,4,FALSE)="","",VLOOKUP($P246,'1주차'!$P$5:$S$393,4,FALSE)),"")</f>
        <v/>
      </c>
      <c r="Z246" s="1">
        <f>수강생명단!$C242</f>
        <v>21954</v>
      </c>
      <c r="AA246" s="1" t="str">
        <f>수강생명단!D242</f>
        <v>진효창</v>
      </c>
      <c r="AB246" s="1" t="str">
        <f>IFERROR(IF(VLOOKUP($A246,'2주차'!$A$5:$D$406,3,FALSE)="","",VLOOKUP($A246,'2주차'!$A$5:$D$406,3,FALSE)),"")</f>
        <v>50(라)</v>
      </c>
      <c r="AC246" s="1" t="str">
        <f>IFERROR(VLOOKUP($Z246,'2주차'!$A$5:$D$400,4,FALSE)," ")</f>
        <v>라이브</v>
      </c>
      <c r="AE246" s="1">
        <f>수강생명단!$C242</f>
        <v>21954</v>
      </c>
      <c r="AF246" s="1" t="str">
        <f>수강생명단!D242</f>
        <v>진효창</v>
      </c>
      <c r="AG246" s="1" t="str">
        <f>IFERROR(IF(VLOOKUP($AE246,'2주차'!$F$5:$I$406,3,FALSE)="","",VLOOKUP($F246,'2주차'!$F$5:$I$406,3,FALSE)),"")</f>
        <v>40(라)</v>
      </c>
      <c r="AH246" s="1" t="str">
        <f>IFERROR(VLOOKUP($AE246,'2주차'!$F$5:$I$400,4,FALSE)," ")</f>
        <v>라이브</v>
      </c>
      <c r="AJ246" s="1">
        <f>수강생명단!$C242</f>
        <v>21954</v>
      </c>
      <c r="AK246" s="1" t="str">
        <f>수강생명단!D242</f>
        <v>진효창</v>
      </c>
      <c r="AL246" s="1" t="str">
        <f>IFERROR(IF(VLOOKUP($AJ246,'2주차'!$U$5:$X$406,3,FALSE)="","",VLOOKUP($F246,'2주차'!$U$5:$X$406,3,FALSE)),"")</f>
        <v>25(라)</v>
      </c>
      <c r="AM246" s="1" t="str">
        <f>IFERROR(VLOOKUP($AJ246,'2주차'!$U$5:$X$400,4,FALSE)," ")</f>
        <v>라이브</v>
      </c>
      <c r="AO246" s="1">
        <f>수강생명단!$C242</f>
        <v>21954</v>
      </c>
      <c r="AP246" s="1" t="str">
        <f>수강생명단!D242</f>
        <v>진효창</v>
      </c>
      <c r="AQ246" s="1" t="str">
        <f>IFERROR(IF(VLOOKUP($AO246,'2주차'!$Z$5:$AC$406,3,FALSE)="","",VLOOKUP($AO246,'2주차'!$Z$5:$AC$406,3,FALSE)),"")</f>
        <v/>
      </c>
      <c r="AR246" s="1" t="str">
        <f>IFERROR(VLOOKUP($AO246,'2주차'!$Z$5:$AC$400,4,FALSE)," ")</f>
        <v xml:space="preserve"> </v>
      </c>
      <c r="AT246" s="1">
        <f>수강생명단!$C242</f>
        <v>21954</v>
      </c>
      <c r="AU246" s="1">
        <f>수강생명단!C242</f>
        <v>21954</v>
      </c>
      <c r="AV246" s="1" t="str">
        <f>IFERROR(IF(VLOOKUP($AU246,'2주차'!$AF$5:$AI$406,3,FALSE)="","",VLOOKUP($AU246,'2주차'!$AF$5:$AI$406,3,FALSE)),"")</f>
        <v/>
      </c>
      <c r="AX246" s="1">
        <f>수강생명단!$C242</f>
        <v>21954</v>
      </c>
      <c r="AY246" s="1" t="str">
        <f>수강생명단!D242</f>
        <v>진효창</v>
      </c>
      <c r="AZ246" s="1" t="str">
        <f>IFERROR(IF(VLOOKUP($A246,'3주차'!$A$5:$D$406,3,FALSE)="","",VLOOKUP($A246,'3주차'!$A$5:$D$406,3,FALSE)),"")</f>
        <v>35(라)</v>
      </c>
      <c r="BA246" s="1" t="str">
        <f>IFERROR(VLOOKUP($Z246,'3주차'!$A$5:$D$400,4,FALSE)," ")</f>
        <v>라이브</v>
      </c>
      <c r="BC246" s="1">
        <f>수강생명단!$C242</f>
        <v>21954</v>
      </c>
      <c r="BD246" s="1" t="str">
        <f>수강생명단!D242</f>
        <v>진효창</v>
      </c>
      <c r="BE246" s="1" t="str">
        <f>IFERROR(IF(VLOOKUP($BC246,'3주차'!$F$5:$I$406,3,FALSE)="","",VLOOKUP($F246,'3주차'!$F$5:$I$406,3,FALSE)),"")</f>
        <v>35(라)</v>
      </c>
      <c r="BF246" s="1" t="str">
        <f>IFERROR(VLOOKUP($BC246,'3주차'!$F$5:$I$400,4,FALSE)," ")</f>
        <v>라이브</v>
      </c>
      <c r="BH246" s="1">
        <f>수강생명단!$C242</f>
        <v>21954</v>
      </c>
      <c r="BI246" s="1" t="str">
        <f>수강생명단!D242</f>
        <v>진효창</v>
      </c>
      <c r="BJ246" s="1" t="str">
        <f>IFERROR(IF(VLOOKUP($BH246,'3주차'!$K$5:$N$406,3,FALSE)="","",VLOOKUP($AJ246,'3주차'!$K$5:$XN$406,3,FALSE)),"")</f>
        <v>25(라)</v>
      </c>
      <c r="BK246" s="1" t="str">
        <f>IFERROR(VLOOKUP($BH246,'3주차'!$K$5:$N$400,4,FALSE)," ")</f>
        <v>라이브</v>
      </c>
      <c r="BM246" s="1">
        <f>수강생명단!$C242</f>
        <v>21954</v>
      </c>
      <c r="BN246" s="1" t="str">
        <f>수강생명단!D242</f>
        <v>진효창</v>
      </c>
      <c r="BO246" s="1" t="str">
        <f>IFERROR(IF(VLOOKUP($BM246,'3주차'!$P$5:$S$406,3,FALSE)="","",VLOOKUP($BM246,'3주차'!$P$5:$S$406,3,FALSE)),"")</f>
        <v/>
      </c>
      <c r="BP246" s="1" t="str">
        <f>IFERROR(VLOOKUP($BM246,'3주차'!$P$5:$S$400,4,FALSE)," ")</f>
        <v xml:space="preserve"> </v>
      </c>
      <c r="BR246" s="1">
        <f>수강생명단!$C242</f>
        <v>21954</v>
      </c>
      <c r="BS246" s="1">
        <f>수강생명단!C242</f>
        <v>21954</v>
      </c>
      <c r="BT246" s="1" t="str">
        <f>IFERROR(IF(VLOOKUP($BS246,'3주차'!$V$5:$X$406,3,FALSE)="","",VLOOKUP($BS246,'3주차'!$V$5:$X$406,3,FALSE)),"")</f>
        <v/>
      </c>
      <c r="BW246" s="1">
        <f>수강생명단!$C242</f>
        <v>21954</v>
      </c>
      <c r="BX246" s="1" t="str">
        <f>수강생명단!D242</f>
        <v>진효창</v>
      </c>
      <c r="BY246" s="1" t="str">
        <f>IFERROR(IF(VLOOKUP($A246,'4주차'!$A$5:$D$406,3,FALSE)="","",VLOOKUP($A246,'4주차'!$A$5:$D$406,3,FALSE)),"")</f>
        <v>30(라)</v>
      </c>
      <c r="BZ246" s="1" t="str">
        <f>IFERROR(VLOOKUP($Z246,'4주차'!$A$5:$D$400,4,FALSE)," ")</f>
        <v>라이브</v>
      </c>
      <c r="CB246" s="1">
        <f>수강생명단!$C242</f>
        <v>21954</v>
      </c>
      <c r="CC246" s="1" t="str">
        <f>수강생명단!D242</f>
        <v>진효창</v>
      </c>
      <c r="CD246" s="1" t="str">
        <f>IFERROR(IF(VLOOKUP($BC246,'4주차'!$F$5:$I$406,3,FALSE)="","",VLOOKUP($F246,'4주차'!$F$5:$I$406,3,FALSE)),"")</f>
        <v>25(라)</v>
      </c>
      <c r="CE246" s="1" t="str">
        <f>IFERROR(VLOOKUP($BC246,'4주차'!$F$5:$I$400,4,FALSE)," ")</f>
        <v>라이브</v>
      </c>
      <c r="CG246" s="1">
        <f>수강생명단!$C242</f>
        <v>21954</v>
      </c>
      <c r="CH246" s="1" t="str">
        <f>수강생명단!D242</f>
        <v>진효창</v>
      </c>
      <c r="CI246" s="1" t="str">
        <f>IFERROR(IF(VLOOKUP($BH246,'4주차'!$K$5:$N$406,3,FALSE)="","",VLOOKUP($AJ246,'4주차'!$K$5:$WU$406,3,FALSE)),"")</f>
        <v/>
      </c>
      <c r="CJ246" s="1" t="str">
        <f>IFERROR(VLOOKUP($BH246,'4주차'!$K$5:$N$400,4,FALSE)," ")</f>
        <v xml:space="preserve"> </v>
      </c>
      <c r="CL246" s="1">
        <f>수강생명단!$C242</f>
        <v>21954</v>
      </c>
      <c r="CM246" s="1" t="str">
        <f>수강생명단!D242</f>
        <v>진효창</v>
      </c>
      <c r="CN246" s="1" t="str">
        <f>IFERROR(IF(VLOOKUP($BM246,'4주차'!$P$5:$S$406,3,FALSE)="","",VLOOKUP($BM246,'4주차'!$P$5:$S$406,3,FALSE)),"")</f>
        <v/>
      </c>
      <c r="CO246" s="1" t="str">
        <f>IFERROR(VLOOKUP($BM246,'4주차'!$P$5:$S$400,4,FALSE)," ")</f>
        <v xml:space="preserve"> </v>
      </c>
      <c r="CQ246" s="1">
        <f>수강생명단!$C242</f>
        <v>21954</v>
      </c>
      <c r="CR246" s="1">
        <f>수강생명단!C242</f>
        <v>21954</v>
      </c>
      <c r="CS246" s="1" t="str">
        <f>IFERROR(IF(VLOOKUP($BS246,'4주차'!$V$5:$X$406,3,FALSE)="","",VLOOKUP($BS246,'4주차'!$V$5:$X$406,3,FALSE)),"")</f>
        <v/>
      </c>
    </row>
    <row r="247" spans="1:97" ht="21.95" customHeight="1" x14ac:dyDescent="0.15">
      <c r="A247" s="1">
        <f>수강생명단!$C243</f>
        <v>31794</v>
      </c>
      <c r="B247" s="1" t="str">
        <f>수강생명단!D243</f>
        <v>최민</v>
      </c>
      <c r="C247" s="1">
        <f>IFERROR(IF(VLOOKUP($A247,'1주차'!$A$5:$D$393,3,FALSE)="","",VLOOKUP($A247,'1주차'!$A$5:$D$393,3,FALSE)),"")</f>
        <v>85</v>
      </c>
      <c r="D247" s="1" t="str">
        <f>IFERROR(IF(VLOOKUP($Q247,'1주차'!$A$5:$D$393,4,FALSE)="","",VLOOKUP($B247,'1주차'!$Q$5:$S$393,3,FALSE)),"")</f>
        <v/>
      </c>
      <c r="F247" s="1">
        <f>수강생명단!C243</f>
        <v>31794</v>
      </c>
      <c r="G247" s="1" t="str">
        <f>수강생명단!D243</f>
        <v>최민</v>
      </c>
      <c r="H247" s="1">
        <f>IFERROR(IF(VLOOKUP($F247,'1주차'!$F$5:$I$393,3,FALSE)="","",VLOOKUP($F247,'1주차'!$F$5:$I$393,3,FALSE)),"")</f>
        <v>95</v>
      </c>
      <c r="I247" s="1" t="str">
        <f>IFERROR(IF(VLOOKUP($Q247,'1주차'!$F$5:$I$393,3,FALSE)="","",VLOOKUP($B247,'1주차'!$Q$5:$S$393,3,FALSE)),"")</f>
        <v/>
      </c>
      <c r="K247" s="1">
        <f>수강생명단!C243</f>
        <v>31794</v>
      </c>
      <c r="L247" s="1" t="str">
        <f>수강생명단!D243</f>
        <v>최민</v>
      </c>
      <c r="M247" s="1">
        <f>IFERROR(IF(VLOOKUP($K247,'1주차'!$K$5:$N$393,3,FALSE)="","",VLOOKUP($K247,'1주차'!$K$5:$N$393,3,FALSE)),"")</f>
        <v>75</v>
      </c>
      <c r="N247" s="1" t="str">
        <f>IFERROR(IF(VLOOKUP($Q247,'1주차'!$N$5:$KQ$393,3,FALSE)="","",VLOOKUP($B247,'1주차'!$Q$5:$S$393,3,FALSE)),"")</f>
        <v/>
      </c>
      <c r="P247" s="1">
        <f>수강생명단!C243</f>
        <v>31794</v>
      </c>
      <c r="Q247" s="1" t="str">
        <f>수강생명단!D243</f>
        <v>최민</v>
      </c>
      <c r="R247" s="1">
        <f>IFERROR(IF(VLOOKUP($P247,'1주차'!$P$5:$S$393,3,FALSE)="","",VLOOKUP($P247,'1주차'!$P$5:$S$393,3,FALSE)),"")</f>
        <v>85</v>
      </c>
      <c r="S247" s="1">
        <f>IFERROR(IF(VLOOKUP($P247,'1주차'!$P$5:$S$393,4,FALSE)="","",VLOOKUP($P247,'1주차'!$P$5:$S$393,4,FALSE)),"")</f>
        <v>70</v>
      </c>
      <c r="Z247" s="1">
        <f>수강생명단!$C243</f>
        <v>31794</v>
      </c>
      <c r="AA247" s="1" t="str">
        <f>수강생명단!D243</f>
        <v>최민</v>
      </c>
      <c r="AB247" s="1">
        <f>IFERROR(IF(VLOOKUP($A247,'2주차'!$A$5:$D$406,3,FALSE)="","",VLOOKUP($A247,'2주차'!$A$5:$D$406,3,FALSE)),"")</f>
        <v>90</v>
      </c>
      <c r="AC247" s="1">
        <f>IFERROR(VLOOKUP($Z247,'2주차'!$A$5:$D$400,4,FALSE)," ")</f>
        <v>70</v>
      </c>
      <c r="AE247" s="1">
        <f>수강생명단!$C243</f>
        <v>31794</v>
      </c>
      <c r="AF247" s="1" t="str">
        <f>수강생명단!D243</f>
        <v>최민</v>
      </c>
      <c r="AG247" s="1">
        <f>IFERROR(IF(VLOOKUP($AE247,'2주차'!$F$5:$I$406,3,FALSE)="","",VLOOKUP($F247,'2주차'!$F$5:$I$406,3,FALSE)),"")</f>
        <v>80</v>
      </c>
      <c r="AH247" s="1">
        <f>IFERROR(VLOOKUP($AE247,'2주차'!$F$5:$I$400,4,FALSE)," ")</f>
        <v>60</v>
      </c>
      <c r="AJ247" s="1">
        <f>수강생명단!$C243</f>
        <v>31794</v>
      </c>
      <c r="AK247" s="1" t="str">
        <f>수강생명단!D243</f>
        <v>최민</v>
      </c>
      <c r="AL247" s="1">
        <f>IFERROR(IF(VLOOKUP($AJ247,'2주차'!$U$5:$X$406,3,FALSE)="","",VLOOKUP($F247,'2주차'!$U$5:$X$406,3,FALSE)),"")</f>
        <v>75</v>
      </c>
      <c r="AM247" s="1">
        <f>IFERROR(VLOOKUP($AJ247,'2주차'!$U$5:$X$400,4,FALSE)," ")</f>
        <v>80</v>
      </c>
      <c r="AO247" s="1">
        <f>수강생명단!$C243</f>
        <v>31794</v>
      </c>
      <c r="AP247" s="1" t="str">
        <f>수강생명단!D243</f>
        <v>최민</v>
      </c>
      <c r="AQ247" s="1">
        <f>IFERROR(IF(VLOOKUP($AO247,'2주차'!$Z$5:$AC$406,3,FALSE)="","",VLOOKUP($AO247,'2주차'!$Z$5:$AC$406,3,FALSE)),"")</f>
        <v>65</v>
      </c>
      <c r="AR247" s="1">
        <f>IFERROR(VLOOKUP($AO247,'2주차'!$Z$5:$AC$400,4,FALSE)," ")</f>
        <v>50</v>
      </c>
      <c r="AT247" s="1">
        <f>수강생명단!$C243</f>
        <v>31794</v>
      </c>
      <c r="AU247" s="1">
        <f>수강생명단!C243</f>
        <v>31794</v>
      </c>
      <c r="AV247" s="1">
        <f>IFERROR(IF(VLOOKUP($AU247,'2주차'!$AF$5:$AI$406,3,FALSE)="","",VLOOKUP($AU247,'2주차'!$AF$5:$AI$406,3,FALSE)),"")</f>
        <v>90</v>
      </c>
      <c r="AX247" s="1">
        <f>수강생명단!$C243</f>
        <v>31794</v>
      </c>
      <c r="AY247" s="1" t="str">
        <f>수강생명단!D243</f>
        <v>최민</v>
      </c>
      <c r="AZ247" s="1">
        <f>IFERROR(IF(VLOOKUP($A247,'3주차'!$A$5:$D$406,3,FALSE)="","",VLOOKUP($A247,'3주차'!$A$5:$D$406,3,FALSE)),"")</f>
        <v>65</v>
      </c>
      <c r="BA247" s="1">
        <f>IFERROR(VLOOKUP($Z247,'3주차'!$A$5:$D$400,4,FALSE)," ")</f>
        <v>90</v>
      </c>
      <c r="BC247" s="1">
        <f>수강생명단!$C243</f>
        <v>31794</v>
      </c>
      <c r="BD247" s="1" t="str">
        <f>수강생명단!D243</f>
        <v>최민</v>
      </c>
      <c r="BE247" s="1">
        <f>IFERROR(IF(VLOOKUP($BC247,'3주차'!$F$5:$I$406,3,FALSE)="","",VLOOKUP($F247,'3주차'!$F$5:$I$406,3,FALSE)),"")</f>
        <v>75</v>
      </c>
      <c r="BF247" s="1">
        <f>IFERROR(VLOOKUP($BC247,'3주차'!$F$5:$I$400,4,FALSE)," ")</f>
        <v>80</v>
      </c>
      <c r="BH247" s="1">
        <f>수강생명단!$C243</f>
        <v>31794</v>
      </c>
      <c r="BI247" s="1" t="str">
        <f>수강생명단!D243</f>
        <v>최민</v>
      </c>
      <c r="BJ247" s="1">
        <f>IFERROR(IF(VLOOKUP($BH247,'3주차'!$K$5:$N$406,3,FALSE)="","",VLOOKUP($AJ247,'3주차'!$K$5:$XN$406,3,FALSE)),"")</f>
        <v>70</v>
      </c>
      <c r="BK247" s="1">
        <f>IFERROR(VLOOKUP($BH247,'3주차'!$K$5:$N$400,4,FALSE)," ")</f>
        <v>100</v>
      </c>
      <c r="BM247" s="1">
        <f>수강생명단!$C243</f>
        <v>31794</v>
      </c>
      <c r="BN247" s="1" t="str">
        <f>수강생명단!D243</f>
        <v>최민</v>
      </c>
      <c r="BO247" s="1">
        <f>IFERROR(IF(VLOOKUP($BM247,'3주차'!$P$5:$S$406,3,FALSE)="","",VLOOKUP($BM247,'3주차'!$P$5:$S$406,3,FALSE)),"")</f>
        <v>65</v>
      </c>
      <c r="BP247" s="1">
        <f>IFERROR(VLOOKUP($BM247,'3주차'!$P$5:$S$400,4,FALSE)," ")</f>
        <v>80</v>
      </c>
      <c r="BR247" s="1">
        <f>수강생명단!$C243</f>
        <v>31794</v>
      </c>
      <c r="BS247" s="1">
        <f>수강생명단!C243</f>
        <v>31794</v>
      </c>
      <c r="BT247" s="1">
        <f>IFERROR(IF(VLOOKUP($BS247,'3주차'!$V$5:$X$406,3,FALSE)="","",VLOOKUP($BS247,'3주차'!$V$5:$X$406,3,FALSE)),"")</f>
        <v>89</v>
      </c>
      <c r="BW247" s="1">
        <f>수강생명단!$C243</f>
        <v>31794</v>
      </c>
      <c r="BX247" s="1" t="str">
        <f>수강생명단!D243</f>
        <v>최민</v>
      </c>
      <c r="BY247" s="1">
        <f>IFERROR(IF(VLOOKUP($A247,'4주차'!$A$5:$D$406,3,FALSE)="","",VLOOKUP($A247,'4주차'!$A$5:$D$406,3,FALSE)),"")</f>
        <v>65</v>
      </c>
      <c r="BZ247" s="1">
        <f>IFERROR(VLOOKUP($Z247,'4주차'!$A$5:$D$400,4,FALSE)," ")</f>
        <v>60</v>
      </c>
      <c r="CB247" s="1">
        <f>수강생명단!$C243</f>
        <v>31794</v>
      </c>
      <c r="CC247" s="1" t="str">
        <f>수강생명단!D243</f>
        <v>최민</v>
      </c>
      <c r="CD247" s="1">
        <f>IFERROR(IF(VLOOKUP($BC247,'4주차'!$F$5:$I$406,3,FALSE)="","",VLOOKUP($F247,'4주차'!$F$5:$I$406,3,FALSE)),"")</f>
        <v>80</v>
      </c>
      <c r="CE247" s="1">
        <f>IFERROR(VLOOKUP($BC247,'4주차'!$F$5:$I$400,4,FALSE)," ")</f>
        <v>70</v>
      </c>
      <c r="CG247" s="1">
        <f>수강생명단!$C243</f>
        <v>31794</v>
      </c>
      <c r="CH247" s="1" t="str">
        <f>수강생명단!D243</f>
        <v>최민</v>
      </c>
      <c r="CI247" s="1">
        <f>IFERROR(IF(VLOOKUP($BH247,'4주차'!$K$5:$N$406,3,FALSE)="","",VLOOKUP($AJ247,'4주차'!$K$5:$WU$406,3,FALSE)),"")</f>
        <v>30</v>
      </c>
      <c r="CJ247" s="1">
        <f>IFERROR(VLOOKUP($BH247,'4주차'!$K$5:$N$400,4,FALSE)," ")</f>
        <v>70</v>
      </c>
      <c r="CL247" s="1">
        <f>수강생명단!$C243</f>
        <v>31794</v>
      </c>
      <c r="CM247" s="1" t="str">
        <f>수강생명단!D243</f>
        <v>최민</v>
      </c>
      <c r="CN247" s="1">
        <f>IFERROR(IF(VLOOKUP($BM247,'4주차'!$P$5:$S$406,3,FALSE)="","",VLOOKUP($BM247,'4주차'!$P$5:$S$406,3,FALSE)),"")</f>
        <v>65</v>
      </c>
      <c r="CO247" s="1">
        <f>IFERROR(VLOOKUP($BM247,'4주차'!$P$5:$S$400,4,FALSE)," ")</f>
        <v>90</v>
      </c>
      <c r="CQ247" s="1">
        <f>수강생명단!$C243</f>
        <v>31794</v>
      </c>
      <c r="CR247" s="1">
        <f>수강생명단!C243</f>
        <v>31794</v>
      </c>
      <c r="CS247" s="1" t="str">
        <f>IFERROR(IF(VLOOKUP($BS247,'4주차'!$V$5:$X$406,3,FALSE)="","",VLOOKUP($BS247,'4주차'!$V$5:$X$406,3,FALSE)),"")</f>
        <v>5(라)</v>
      </c>
    </row>
    <row r="248" spans="1:97" ht="21.95" customHeight="1" x14ac:dyDescent="0.15">
      <c r="A248" s="1">
        <f>수강생명단!$C244</f>
        <v>33717</v>
      </c>
      <c r="B248" s="1" t="str">
        <f>수강생명단!D244</f>
        <v>최상덕</v>
      </c>
      <c r="C248" s="1">
        <f>IFERROR(IF(VLOOKUP($A248,'1주차'!$A$5:$D$393,3,FALSE)="","",VLOOKUP($A248,'1주차'!$A$5:$D$393,3,FALSE)),"")</f>
        <v>45</v>
      </c>
      <c r="D248" s="1" t="str">
        <f>IFERROR(IF(VLOOKUP($Q248,'1주차'!$A$5:$D$393,4,FALSE)="","",VLOOKUP($B248,'1주차'!$Q$5:$S$393,3,FALSE)),"")</f>
        <v/>
      </c>
      <c r="F248" s="1">
        <f>수강생명단!C244</f>
        <v>33717</v>
      </c>
      <c r="G248" s="1" t="str">
        <f>수강생명단!D244</f>
        <v>최상덕</v>
      </c>
      <c r="H248" s="1">
        <f>IFERROR(IF(VLOOKUP($F248,'1주차'!$F$5:$I$393,3,FALSE)="","",VLOOKUP($F248,'1주차'!$F$5:$I$393,3,FALSE)),"")</f>
        <v>90</v>
      </c>
      <c r="I248" s="1" t="str">
        <f>IFERROR(IF(VLOOKUP($Q248,'1주차'!$F$5:$I$393,3,FALSE)="","",VLOOKUP($B248,'1주차'!$Q$5:$S$393,3,FALSE)),"")</f>
        <v/>
      </c>
      <c r="K248" s="1">
        <f>수강생명단!C244</f>
        <v>33717</v>
      </c>
      <c r="L248" s="1" t="str">
        <f>수강생명단!D244</f>
        <v>최상덕</v>
      </c>
      <c r="M248" s="1" t="str">
        <f>IFERROR(IF(VLOOKUP($K248,'1주차'!$K$5:$N$393,3,FALSE)="","",VLOOKUP($K248,'1주차'!$K$5:$N$393,3,FALSE)),"")</f>
        <v/>
      </c>
      <c r="N248" s="1" t="str">
        <f>IFERROR(IF(VLOOKUP($Q248,'1주차'!$N$5:$KQ$393,3,FALSE)="","",VLOOKUP($B248,'1주차'!$Q$5:$S$393,3,FALSE)),"")</f>
        <v/>
      </c>
      <c r="P248" s="1">
        <f>수강생명단!C244</f>
        <v>33717</v>
      </c>
      <c r="Q248" s="1" t="str">
        <f>수강생명단!D244</f>
        <v>최상덕</v>
      </c>
      <c r="R248" s="1">
        <f>IFERROR(IF(VLOOKUP($P248,'1주차'!$P$5:$S$393,3,FALSE)="","",VLOOKUP($P248,'1주차'!$P$5:$S$393,3,FALSE)),"")</f>
        <v>40</v>
      </c>
      <c r="S248" s="1">
        <f>IFERROR(IF(VLOOKUP($P248,'1주차'!$P$5:$S$393,4,FALSE)="","",VLOOKUP($P248,'1주차'!$P$5:$S$393,4,FALSE)),"")</f>
        <v>80</v>
      </c>
      <c r="Z248" s="1">
        <f>수강생명단!$C244</f>
        <v>33717</v>
      </c>
      <c r="AA248" s="1" t="str">
        <f>수강생명단!D244</f>
        <v>최상덕</v>
      </c>
      <c r="AB248" s="1" t="str">
        <f>IFERROR(IF(VLOOKUP($A248,'2주차'!$A$5:$D$406,3,FALSE)="","",VLOOKUP($A248,'2주차'!$A$5:$D$406,3,FALSE)),"")</f>
        <v/>
      </c>
      <c r="AC248" s="1" t="str">
        <f>IFERROR(VLOOKUP($Z248,'2주차'!$A$5:$D$400,4,FALSE)," ")</f>
        <v xml:space="preserve"> </v>
      </c>
      <c r="AE248" s="1">
        <f>수강생명단!$C244</f>
        <v>33717</v>
      </c>
      <c r="AF248" s="1" t="str">
        <f>수강생명단!D244</f>
        <v>최상덕</v>
      </c>
      <c r="AG248" s="1">
        <f>IFERROR(IF(VLOOKUP($AE248,'2주차'!$F$5:$I$406,3,FALSE)="","",VLOOKUP($F248,'2주차'!$F$5:$I$406,3,FALSE)),"")</f>
        <v>75</v>
      </c>
      <c r="AH248" s="1">
        <f>IFERROR(VLOOKUP($AE248,'2주차'!$F$5:$I$400,4,FALSE)," ")</f>
        <v>50</v>
      </c>
      <c r="AJ248" s="1">
        <f>수강생명단!$C244</f>
        <v>33717</v>
      </c>
      <c r="AK248" s="1" t="str">
        <f>수강생명단!D244</f>
        <v>최상덕</v>
      </c>
      <c r="AL248" s="1">
        <f>IFERROR(IF(VLOOKUP($AJ248,'2주차'!$U$5:$X$406,3,FALSE)="","",VLOOKUP($F248,'2주차'!$U$5:$X$406,3,FALSE)),"")</f>
        <v>45</v>
      </c>
      <c r="AM248" s="1">
        <f>IFERROR(VLOOKUP($AJ248,'2주차'!$U$5:$X$400,4,FALSE)," ")</f>
        <v>90</v>
      </c>
      <c r="AO248" s="1">
        <f>수강생명단!$C244</f>
        <v>33717</v>
      </c>
      <c r="AP248" s="1" t="str">
        <f>수강생명단!D244</f>
        <v>최상덕</v>
      </c>
      <c r="AQ248" s="1" t="str">
        <f>IFERROR(IF(VLOOKUP($AO248,'2주차'!$Z$5:$AC$406,3,FALSE)="","",VLOOKUP($AO248,'2주차'!$Z$5:$AC$406,3,FALSE)),"")</f>
        <v/>
      </c>
      <c r="AR248" s="1" t="str">
        <f>IFERROR(VLOOKUP($AO248,'2주차'!$Z$5:$AC$400,4,FALSE)," ")</f>
        <v xml:space="preserve"> </v>
      </c>
      <c r="AT248" s="1">
        <f>수강생명단!$C244</f>
        <v>33717</v>
      </c>
      <c r="AU248" s="1">
        <f>수강생명단!C244</f>
        <v>33717</v>
      </c>
      <c r="AV248" s="1" t="str">
        <f>IFERROR(IF(VLOOKUP($AU248,'2주차'!$AF$5:$AI$406,3,FALSE)="","",VLOOKUP($AU248,'2주차'!$AF$5:$AI$406,3,FALSE)),"")</f>
        <v/>
      </c>
      <c r="AX248" s="1">
        <f>수강생명단!$C244</f>
        <v>33717</v>
      </c>
      <c r="AY248" s="1" t="str">
        <f>수강생명단!D244</f>
        <v>최상덕</v>
      </c>
      <c r="AZ248" s="1" t="str">
        <f>IFERROR(IF(VLOOKUP($A248,'3주차'!$A$5:$D$406,3,FALSE)="","",VLOOKUP($A248,'3주차'!$A$5:$D$406,3,FALSE)),"")</f>
        <v>탈락</v>
      </c>
      <c r="BA248" s="1" t="str">
        <f>IFERROR(VLOOKUP($Z248,'3주차'!$A$5:$D$400,4,FALSE)," ")</f>
        <v>탈락</v>
      </c>
      <c r="BC248" s="1">
        <f>수강생명단!$C244</f>
        <v>33717</v>
      </c>
      <c r="BD248" s="1" t="str">
        <f>수강생명단!D244</f>
        <v>최상덕</v>
      </c>
      <c r="BE248" s="1" t="str">
        <f>IFERROR(IF(VLOOKUP($BC248,'3주차'!$F$5:$I$406,3,FALSE)="","",VLOOKUP($F248,'3주차'!$F$5:$I$406,3,FALSE)),"")</f>
        <v>탈락</v>
      </c>
      <c r="BF248" s="1" t="str">
        <f>IFERROR(VLOOKUP($BC248,'3주차'!$F$5:$I$400,4,FALSE)," ")</f>
        <v>탈락</v>
      </c>
      <c r="BH248" s="1">
        <f>수강생명단!$C244</f>
        <v>33717</v>
      </c>
      <c r="BI248" s="1" t="str">
        <f>수강생명단!D244</f>
        <v>최상덕</v>
      </c>
      <c r="BJ248" s="1" t="str">
        <f>IFERROR(IF(VLOOKUP($BH248,'3주차'!$K$5:$N$406,3,FALSE)="","",VLOOKUP($AJ248,'3주차'!$K$5:$XN$406,3,FALSE)),"")</f>
        <v>탈락</v>
      </c>
      <c r="BK248" s="1" t="str">
        <f>IFERROR(VLOOKUP($BH248,'3주차'!$K$5:$N$400,4,FALSE)," ")</f>
        <v>탈락</v>
      </c>
      <c r="BM248" s="1">
        <f>수강생명단!$C244</f>
        <v>33717</v>
      </c>
      <c r="BN248" s="1" t="str">
        <f>수강생명단!D244</f>
        <v>최상덕</v>
      </c>
      <c r="BO248" s="1" t="str">
        <f>IFERROR(IF(VLOOKUP($BM248,'3주차'!$P$5:$S$406,3,FALSE)="","",VLOOKUP($BM248,'3주차'!$P$5:$S$406,3,FALSE)),"")</f>
        <v>탈락</v>
      </c>
      <c r="BP248" s="1" t="str">
        <f>IFERROR(VLOOKUP($BM248,'3주차'!$P$5:$S$400,4,FALSE)," ")</f>
        <v>탈락</v>
      </c>
      <c r="BR248" s="1">
        <f>수강생명단!$C244</f>
        <v>33717</v>
      </c>
      <c r="BS248" s="1">
        <f>수강생명단!C244</f>
        <v>33717</v>
      </c>
      <c r="BT248" s="1" t="str">
        <f>IFERROR(IF(VLOOKUP($BS248,'3주차'!$V$5:$X$406,3,FALSE)="","",VLOOKUP($BS248,'3주차'!$V$5:$X$406,3,FALSE)),"")</f>
        <v>탈락</v>
      </c>
      <c r="BW248" s="1">
        <f>수강생명단!$C244</f>
        <v>33717</v>
      </c>
      <c r="BX248" s="1" t="str">
        <f>수강생명단!D244</f>
        <v>최상덕</v>
      </c>
      <c r="BY248" s="1" t="str">
        <f>IFERROR(IF(VLOOKUP($A248,'4주차'!$A$5:$D$406,3,FALSE)="","",VLOOKUP($A248,'4주차'!$A$5:$D$406,3,FALSE)),"")</f>
        <v>탈락</v>
      </c>
      <c r="BZ248" s="1" t="str">
        <f>IFERROR(VLOOKUP($Z248,'4주차'!$A$5:$D$400,4,FALSE)," ")</f>
        <v>탈락</v>
      </c>
      <c r="CB248" s="1">
        <f>수강생명단!$C244</f>
        <v>33717</v>
      </c>
      <c r="CC248" s="1" t="str">
        <f>수강생명단!D244</f>
        <v>최상덕</v>
      </c>
      <c r="CD248" s="1" t="str">
        <f>IFERROR(IF(VLOOKUP($BC248,'4주차'!$F$5:$I$406,3,FALSE)="","",VLOOKUP($F248,'4주차'!$F$5:$I$406,3,FALSE)),"")</f>
        <v>탈락</v>
      </c>
      <c r="CE248" s="1" t="str">
        <f>IFERROR(VLOOKUP($BC248,'4주차'!$F$5:$I$400,4,FALSE)," ")</f>
        <v>탈락</v>
      </c>
      <c r="CG248" s="1">
        <f>수강생명단!$C244</f>
        <v>33717</v>
      </c>
      <c r="CH248" s="1" t="str">
        <f>수강생명단!D244</f>
        <v>최상덕</v>
      </c>
      <c r="CI248" s="1" t="str">
        <f>IFERROR(IF(VLOOKUP($BH248,'4주차'!$K$5:$N$406,3,FALSE)="","",VLOOKUP($AJ248,'4주차'!$K$5:$WU$406,3,FALSE)),"")</f>
        <v>탈락</v>
      </c>
      <c r="CJ248" s="1" t="str">
        <f>IFERROR(VLOOKUP($BH248,'4주차'!$K$5:$N$400,4,FALSE)," ")</f>
        <v>탈락</v>
      </c>
      <c r="CL248" s="1">
        <f>수강생명단!$C244</f>
        <v>33717</v>
      </c>
      <c r="CM248" s="1" t="str">
        <f>수강생명단!D244</f>
        <v>최상덕</v>
      </c>
      <c r="CN248" s="1" t="str">
        <f>IFERROR(IF(VLOOKUP($BM248,'4주차'!$P$5:$S$406,3,FALSE)="","",VLOOKUP($BM248,'4주차'!$P$5:$S$406,3,FALSE)),"")</f>
        <v>탈락</v>
      </c>
      <c r="CO248" s="1" t="str">
        <f>IFERROR(VLOOKUP($BM248,'4주차'!$P$5:$S$400,4,FALSE)," ")</f>
        <v>탈락</v>
      </c>
      <c r="CQ248" s="1">
        <f>수강생명단!$C244</f>
        <v>33717</v>
      </c>
      <c r="CR248" s="1">
        <f>수강생명단!C244</f>
        <v>33717</v>
      </c>
      <c r="CS248" s="1" t="str">
        <f>IFERROR(IF(VLOOKUP($BS248,'4주차'!$V$5:$X$406,3,FALSE)="","",VLOOKUP($BS248,'4주차'!$V$5:$X$406,3,FALSE)),"")</f>
        <v>탈락</v>
      </c>
    </row>
    <row r="249" spans="1:97" ht="21.95" customHeight="1" x14ac:dyDescent="0.15">
      <c r="A249" s="1">
        <f>수강생명단!$C245</f>
        <v>26524</v>
      </c>
      <c r="B249" s="1" t="str">
        <f>수강생명단!D245</f>
        <v>최성재</v>
      </c>
      <c r="C249" s="1" t="str">
        <f>IFERROR(IF(VLOOKUP($A249,'1주차'!$A$5:$D$393,3,FALSE)="","",VLOOKUP($A249,'1주차'!$A$5:$D$393,3,FALSE)),"")</f>
        <v>80(라)</v>
      </c>
      <c r="D249" s="1" t="str">
        <f>IFERROR(IF(VLOOKUP($Q249,'1주차'!$A$5:$D$393,4,FALSE)="","",VLOOKUP($B249,'1주차'!$Q$5:$S$393,3,FALSE)),"")</f>
        <v/>
      </c>
      <c r="F249" s="1">
        <f>수강생명단!C245</f>
        <v>26524</v>
      </c>
      <c r="G249" s="1" t="str">
        <f>수강생명단!D245</f>
        <v>최성재</v>
      </c>
      <c r="H249" s="1" t="str">
        <f>IFERROR(IF(VLOOKUP($F249,'1주차'!$F$5:$I$393,3,FALSE)="","",VLOOKUP($F249,'1주차'!$F$5:$I$393,3,FALSE)),"")</f>
        <v>80(라)</v>
      </c>
      <c r="I249" s="1" t="str">
        <f>IFERROR(IF(VLOOKUP($Q249,'1주차'!$F$5:$I$393,3,FALSE)="","",VLOOKUP($B249,'1주차'!$Q$5:$S$393,3,FALSE)),"")</f>
        <v/>
      </c>
      <c r="K249" s="1">
        <f>수강생명단!C245</f>
        <v>26524</v>
      </c>
      <c r="L249" s="1" t="str">
        <f>수강생명단!D245</f>
        <v>최성재</v>
      </c>
      <c r="M249" s="1" t="str">
        <f>IFERROR(IF(VLOOKUP($K249,'1주차'!$K$5:$N$393,3,FALSE)="","",VLOOKUP($K249,'1주차'!$K$5:$N$393,3,FALSE)),"")</f>
        <v>55(라)</v>
      </c>
      <c r="N249" s="1" t="str">
        <f>IFERROR(IF(VLOOKUP($Q249,'1주차'!$N$5:$KQ$393,3,FALSE)="","",VLOOKUP($B249,'1주차'!$Q$5:$S$393,3,FALSE)),"")</f>
        <v/>
      </c>
      <c r="P249" s="1">
        <f>수강생명단!C245</f>
        <v>26524</v>
      </c>
      <c r="Q249" s="1" t="str">
        <f>수강생명단!D245</f>
        <v>최성재</v>
      </c>
      <c r="R249" s="1" t="str">
        <f>IFERROR(IF(VLOOKUP($P249,'1주차'!$P$5:$S$393,3,FALSE)="","",VLOOKUP($P249,'1주차'!$P$5:$S$393,3,FALSE)),"")</f>
        <v>75(라)</v>
      </c>
      <c r="S249" s="1" t="str">
        <f>IFERROR(IF(VLOOKUP($P249,'1주차'!$P$5:$S$393,4,FALSE)="","",VLOOKUP($P249,'1주차'!$P$5:$S$393,4,FALSE)),"")</f>
        <v>라이브</v>
      </c>
      <c r="Z249" s="1">
        <f>수강생명단!$C245</f>
        <v>26524</v>
      </c>
      <c r="AA249" s="1" t="str">
        <f>수강생명단!D245</f>
        <v>최성재</v>
      </c>
      <c r="AB249" s="1" t="str">
        <f>IFERROR(IF(VLOOKUP($A249,'2주차'!$A$5:$D$406,3,FALSE)="","",VLOOKUP($A249,'2주차'!$A$5:$D$406,3,FALSE)),"")</f>
        <v>75(라)</v>
      </c>
      <c r="AC249" s="1" t="str">
        <f>IFERROR(VLOOKUP($Z249,'2주차'!$A$5:$D$400,4,FALSE)," ")</f>
        <v>라이브</v>
      </c>
      <c r="AE249" s="1">
        <f>수강생명단!$C245</f>
        <v>26524</v>
      </c>
      <c r="AF249" s="1" t="str">
        <f>수강생명단!D245</f>
        <v>최성재</v>
      </c>
      <c r="AG249" s="1" t="str">
        <f>IFERROR(IF(VLOOKUP($AE249,'2주차'!$F$5:$I$406,3,FALSE)="","",VLOOKUP($F249,'2주차'!$F$5:$I$406,3,FALSE)),"")</f>
        <v>85(라)</v>
      </c>
      <c r="AH249" s="1" t="str">
        <f>IFERROR(VLOOKUP($AE249,'2주차'!$F$5:$I$400,4,FALSE)," ")</f>
        <v>라이브</v>
      </c>
      <c r="AJ249" s="1">
        <f>수강생명단!$C245</f>
        <v>26524</v>
      </c>
      <c r="AK249" s="1" t="str">
        <f>수강생명단!D245</f>
        <v>최성재</v>
      </c>
      <c r="AL249" s="1" t="str">
        <f>IFERROR(IF(VLOOKUP($AJ249,'2주차'!$U$5:$X$406,3,FALSE)="","",VLOOKUP($F249,'2주차'!$U$5:$X$406,3,FALSE)),"")</f>
        <v>60(라)</v>
      </c>
      <c r="AM249" s="1" t="str">
        <f>IFERROR(VLOOKUP($AJ249,'2주차'!$U$5:$X$400,4,FALSE)," ")</f>
        <v>라이브</v>
      </c>
      <c r="AO249" s="1">
        <f>수강생명단!$C245</f>
        <v>26524</v>
      </c>
      <c r="AP249" s="1" t="str">
        <f>수강생명단!D245</f>
        <v>최성재</v>
      </c>
      <c r="AQ249" s="1" t="str">
        <f>IFERROR(IF(VLOOKUP($AO249,'2주차'!$Z$5:$AC$406,3,FALSE)="","",VLOOKUP($AO249,'2주차'!$Z$5:$AC$406,3,FALSE)),"")</f>
        <v>60(라)</v>
      </c>
      <c r="AR249" s="1" t="str">
        <f>IFERROR(VLOOKUP($AO249,'2주차'!$Z$5:$AC$400,4,FALSE)," ")</f>
        <v>라이브</v>
      </c>
      <c r="AT249" s="1">
        <f>수강생명단!$C245</f>
        <v>26524</v>
      </c>
      <c r="AU249" s="1">
        <f>수강생명단!C245</f>
        <v>26524</v>
      </c>
      <c r="AV249" s="1" t="str">
        <f>IFERROR(IF(VLOOKUP($AU249,'2주차'!$AF$5:$AI$406,3,FALSE)="","",VLOOKUP($AU249,'2주차'!$AF$5:$AI$406,3,FALSE)),"")</f>
        <v>81(라)</v>
      </c>
      <c r="AX249" s="1">
        <f>수강생명단!$C245</f>
        <v>26524</v>
      </c>
      <c r="AY249" s="1" t="str">
        <f>수강생명단!D245</f>
        <v>최성재</v>
      </c>
      <c r="AZ249" s="1" t="str">
        <f>IFERROR(IF(VLOOKUP($A249,'3주차'!$A$5:$D$406,3,FALSE)="","",VLOOKUP($A249,'3주차'!$A$5:$D$406,3,FALSE)),"")</f>
        <v>60(라)</v>
      </c>
      <c r="BA249" s="1" t="str">
        <f>IFERROR(VLOOKUP($Z249,'3주차'!$A$5:$D$400,4,FALSE)," ")</f>
        <v>라이브</v>
      </c>
      <c r="BC249" s="1">
        <f>수강생명단!$C245</f>
        <v>26524</v>
      </c>
      <c r="BD249" s="1" t="str">
        <f>수강생명단!D245</f>
        <v>최성재</v>
      </c>
      <c r="BE249" s="1" t="str">
        <f>IFERROR(IF(VLOOKUP($BC249,'3주차'!$F$5:$I$406,3,FALSE)="","",VLOOKUP($F249,'3주차'!$F$5:$I$406,3,FALSE)),"")</f>
        <v/>
      </c>
      <c r="BF249" s="1" t="str">
        <f>IFERROR(VLOOKUP($BC249,'3주차'!$F$5:$I$400,4,FALSE)," ")</f>
        <v xml:space="preserve"> </v>
      </c>
      <c r="BH249" s="1">
        <f>수강생명단!$C245</f>
        <v>26524</v>
      </c>
      <c r="BI249" s="1" t="str">
        <f>수강생명단!D245</f>
        <v>최성재</v>
      </c>
      <c r="BJ249" s="1" t="str">
        <f>IFERROR(IF(VLOOKUP($BH249,'3주차'!$K$5:$N$406,3,FALSE)="","",VLOOKUP($AJ249,'3주차'!$K$5:$XN$406,3,FALSE)),"")</f>
        <v>65(라)</v>
      </c>
      <c r="BK249" s="1" t="str">
        <f>IFERROR(VLOOKUP($BH249,'3주차'!$K$5:$N$400,4,FALSE)," ")</f>
        <v>라이브</v>
      </c>
      <c r="BM249" s="1">
        <f>수강생명단!$C245</f>
        <v>26524</v>
      </c>
      <c r="BN249" s="1" t="str">
        <f>수강생명단!D245</f>
        <v>최성재</v>
      </c>
      <c r="BO249" s="1" t="str">
        <f>IFERROR(IF(VLOOKUP($BM249,'3주차'!$P$5:$S$406,3,FALSE)="","",VLOOKUP($BM249,'3주차'!$P$5:$S$406,3,FALSE)),"")</f>
        <v>25(라)</v>
      </c>
      <c r="BP249" s="1" t="str">
        <f>IFERROR(VLOOKUP($BM249,'3주차'!$P$5:$S$400,4,FALSE)," ")</f>
        <v>라이브</v>
      </c>
      <c r="BR249" s="1">
        <f>수강생명단!$C245</f>
        <v>26524</v>
      </c>
      <c r="BS249" s="1">
        <f>수강생명단!C245</f>
        <v>26524</v>
      </c>
      <c r="BT249" s="1" t="str">
        <f>IFERROR(IF(VLOOKUP($BS249,'3주차'!$V$5:$X$406,3,FALSE)="","",VLOOKUP($BS249,'3주차'!$V$5:$X$406,3,FALSE)),"")</f>
        <v>86(라)</v>
      </c>
      <c r="BW249" s="1">
        <f>수강생명단!$C245</f>
        <v>26524</v>
      </c>
      <c r="BX249" s="1" t="str">
        <f>수강생명단!D245</f>
        <v>최성재</v>
      </c>
      <c r="BY249" s="1" t="str">
        <f>IFERROR(IF(VLOOKUP($A249,'4주차'!$A$5:$D$406,3,FALSE)="","",VLOOKUP($A249,'4주차'!$A$5:$D$406,3,FALSE)),"")</f>
        <v/>
      </c>
      <c r="BZ249" s="1" t="str">
        <f>IFERROR(VLOOKUP($Z249,'4주차'!$A$5:$D$400,4,FALSE)," ")</f>
        <v xml:space="preserve"> </v>
      </c>
      <c r="CB249" s="1">
        <f>수강생명단!$C245</f>
        <v>26524</v>
      </c>
      <c r="CC249" s="1" t="str">
        <f>수강생명단!D245</f>
        <v>최성재</v>
      </c>
      <c r="CD249" s="1" t="str">
        <f>IFERROR(IF(VLOOKUP($BC249,'4주차'!$F$5:$I$406,3,FALSE)="","",VLOOKUP($F249,'4주차'!$F$5:$I$406,3,FALSE)),"")</f>
        <v>35(라)</v>
      </c>
      <c r="CE249" s="1" t="str">
        <f>IFERROR(VLOOKUP($BC249,'4주차'!$F$5:$I$400,4,FALSE)," ")</f>
        <v>라이브</v>
      </c>
      <c r="CG249" s="1">
        <f>수강생명단!$C245</f>
        <v>26524</v>
      </c>
      <c r="CH249" s="1" t="str">
        <f>수강생명단!D245</f>
        <v>최성재</v>
      </c>
      <c r="CI249" s="1" t="str">
        <f>IFERROR(IF(VLOOKUP($BH249,'4주차'!$K$5:$N$406,3,FALSE)="","",VLOOKUP($AJ249,'4주차'!$K$5:$WU$406,3,FALSE)),"")</f>
        <v>15(라)</v>
      </c>
      <c r="CJ249" s="1" t="str">
        <f>IFERROR(VLOOKUP($BH249,'4주차'!$K$5:$N$400,4,FALSE)," ")</f>
        <v>라이브</v>
      </c>
      <c r="CL249" s="1">
        <f>수강생명단!$C245</f>
        <v>26524</v>
      </c>
      <c r="CM249" s="1" t="str">
        <f>수강생명단!D245</f>
        <v>최성재</v>
      </c>
      <c r="CN249" s="1" t="str">
        <f>IFERROR(IF(VLOOKUP($BM249,'4주차'!$P$5:$S$406,3,FALSE)="","",VLOOKUP($BM249,'4주차'!$P$5:$S$406,3,FALSE)),"")</f>
        <v>55(라)</v>
      </c>
      <c r="CO249" s="1" t="str">
        <f>IFERROR(VLOOKUP($BM249,'4주차'!$P$5:$S$400,4,FALSE)," ")</f>
        <v>라이브</v>
      </c>
      <c r="CQ249" s="1">
        <f>수강생명단!$C245</f>
        <v>26524</v>
      </c>
      <c r="CR249" s="1">
        <f>수강생명단!C245</f>
        <v>26524</v>
      </c>
      <c r="CS249" s="1" t="str">
        <f>IFERROR(IF(VLOOKUP($BS249,'4주차'!$V$5:$X$406,3,FALSE)="","",VLOOKUP($BS249,'4주차'!$V$5:$X$406,3,FALSE)),"")</f>
        <v>50(라)</v>
      </c>
    </row>
    <row r="250" spans="1:97" ht="21.95" customHeight="1" x14ac:dyDescent="0.15">
      <c r="A250" s="1">
        <f>수강생명단!$C246</f>
        <v>36132</v>
      </c>
      <c r="B250" s="1" t="str">
        <f>수강생명단!D246</f>
        <v>최세나</v>
      </c>
      <c r="C250" s="1">
        <f>IFERROR(IF(VLOOKUP($A250,'1주차'!$A$5:$D$393,3,FALSE)="","",VLOOKUP($A250,'1주차'!$A$5:$D$393,3,FALSE)),"")</f>
        <v>80</v>
      </c>
      <c r="D250" s="1" t="str">
        <f>IFERROR(IF(VLOOKUP($Q250,'1주차'!$A$5:$D$393,4,FALSE)="","",VLOOKUP($B250,'1주차'!$Q$5:$S$393,3,FALSE)),"")</f>
        <v/>
      </c>
      <c r="F250" s="1">
        <f>수강생명단!C246</f>
        <v>36132</v>
      </c>
      <c r="G250" s="1" t="str">
        <f>수강생명단!D246</f>
        <v>최세나</v>
      </c>
      <c r="H250" s="1">
        <f>IFERROR(IF(VLOOKUP($F250,'1주차'!$F$5:$I$393,3,FALSE)="","",VLOOKUP($F250,'1주차'!$F$5:$I$393,3,FALSE)),"")</f>
        <v>90</v>
      </c>
      <c r="I250" s="1" t="str">
        <f>IFERROR(IF(VLOOKUP($Q250,'1주차'!$F$5:$I$393,3,FALSE)="","",VLOOKUP($B250,'1주차'!$Q$5:$S$393,3,FALSE)),"")</f>
        <v/>
      </c>
      <c r="K250" s="1">
        <f>수강생명단!C246</f>
        <v>36132</v>
      </c>
      <c r="L250" s="1" t="str">
        <f>수강생명단!D246</f>
        <v>최세나</v>
      </c>
      <c r="M250" s="1">
        <f>IFERROR(IF(VLOOKUP($K250,'1주차'!$K$5:$N$393,3,FALSE)="","",VLOOKUP($K250,'1주차'!$K$5:$N$393,3,FALSE)),"")</f>
        <v>90</v>
      </c>
      <c r="N250" s="1" t="str">
        <f>IFERROR(IF(VLOOKUP($Q250,'1주차'!$N$5:$KQ$393,3,FALSE)="","",VLOOKUP($B250,'1주차'!$Q$5:$S$393,3,FALSE)),"")</f>
        <v/>
      </c>
      <c r="P250" s="1">
        <f>수강생명단!C246</f>
        <v>36132</v>
      </c>
      <c r="Q250" s="1" t="str">
        <f>수강생명단!D246</f>
        <v>최세나</v>
      </c>
      <c r="R250" s="1">
        <f>IFERROR(IF(VLOOKUP($P250,'1주차'!$P$5:$S$393,3,FALSE)="","",VLOOKUP($P250,'1주차'!$P$5:$S$393,3,FALSE)),"")</f>
        <v>95</v>
      </c>
      <c r="S250" s="1">
        <f>IFERROR(IF(VLOOKUP($P250,'1주차'!$P$5:$S$393,4,FALSE)="","",VLOOKUP($P250,'1주차'!$P$5:$S$393,4,FALSE)),"")</f>
        <v>70</v>
      </c>
      <c r="Z250" s="1">
        <f>수강생명단!$C246</f>
        <v>36132</v>
      </c>
      <c r="AA250" s="1" t="str">
        <f>수강생명단!D246</f>
        <v>최세나</v>
      </c>
      <c r="AB250" s="1">
        <f>IFERROR(IF(VLOOKUP($A250,'2주차'!$A$5:$D$406,3,FALSE)="","",VLOOKUP($A250,'2주차'!$A$5:$D$406,3,FALSE)),"")</f>
        <v>90</v>
      </c>
      <c r="AC250" s="1">
        <f>IFERROR(VLOOKUP($Z250,'2주차'!$A$5:$D$400,4,FALSE)," ")</f>
        <v>80</v>
      </c>
      <c r="AE250" s="1">
        <f>수강생명단!$C246</f>
        <v>36132</v>
      </c>
      <c r="AF250" s="1" t="str">
        <f>수강생명단!D246</f>
        <v>최세나</v>
      </c>
      <c r="AG250" s="1">
        <f>IFERROR(IF(VLOOKUP($AE250,'2주차'!$F$5:$I$406,3,FALSE)="","",VLOOKUP($F250,'2주차'!$F$5:$I$406,3,FALSE)),"")</f>
        <v>90</v>
      </c>
      <c r="AH250" s="1">
        <f>IFERROR(VLOOKUP($AE250,'2주차'!$F$5:$I$400,4,FALSE)," ")</f>
        <v>80</v>
      </c>
      <c r="AJ250" s="1">
        <f>수강생명단!$C246</f>
        <v>36132</v>
      </c>
      <c r="AK250" s="1" t="str">
        <f>수강생명단!D246</f>
        <v>최세나</v>
      </c>
      <c r="AL250" s="1">
        <f>IFERROR(IF(VLOOKUP($AJ250,'2주차'!$U$5:$X$406,3,FALSE)="","",VLOOKUP($F250,'2주차'!$U$5:$X$406,3,FALSE)),"")</f>
        <v>95</v>
      </c>
      <c r="AM250" s="1">
        <f>IFERROR(VLOOKUP($AJ250,'2주차'!$U$5:$X$400,4,FALSE)," ")</f>
        <v>60</v>
      </c>
      <c r="AO250" s="1">
        <f>수강생명단!$C246</f>
        <v>36132</v>
      </c>
      <c r="AP250" s="1" t="str">
        <f>수강생명단!D246</f>
        <v>최세나</v>
      </c>
      <c r="AQ250" s="1">
        <f>IFERROR(IF(VLOOKUP($AO250,'2주차'!$Z$5:$AC$406,3,FALSE)="","",VLOOKUP($AO250,'2주차'!$Z$5:$AC$406,3,FALSE)),"")</f>
        <v>75</v>
      </c>
      <c r="AR250" s="1">
        <f>IFERROR(VLOOKUP($AO250,'2주차'!$Z$5:$AC$400,4,FALSE)," ")</f>
        <v>90</v>
      </c>
      <c r="AT250" s="1">
        <f>수강생명단!$C246</f>
        <v>36132</v>
      </c>
      <c r="AU250" s="1">
        <f>수강생명단!C246</f>
        <v>36132</v>
      </c>
      <c r="AV250" s="1">
        <f>IFERROR(IF(VLOOKUP($AU250,'2주차'!$AF$5:$AI$406,3,FALSE)="","",VLOOKUP($AU250,'2주차'!$AF$5:$AI$406,3,FALSE)),"")</f>
        <v>99</v>
      </c>
      <c r="AX250" s="1">
        <f>수강생명단!$C246</f>
        <v>36132</v>
      </c>
      <c r="AY250" s="1" t="str">
        <f>수강생명단!D246</f>
        <v>최세나</v>
      </c>
      <c r="AZ250" s="1">
        <f>IFERROR(IF(VLOOKUP($A250,'3주차'!$A$5:$D$406,3,FALSE)="","",VLOOKUP($A250,'3주차'!$A$5:$D$406,3,FALSE)),"")</f>
        <v>80</v>
      </c>
      <c r="BA250" s="1">
        <f>IFERROR(VLOOKUP($Z250,'3주차'!$A$5:$D$400,4,FALSE)," ")</f>
        <v>80</v>
      </c>
      <c r="BC250" s="1">
        <f>수강생명단!$C246</f>
        <v>36132</v>
      </c>
      <c r="BD250" s="1" t="str">
        <f>수강생명단!D246</f>
        <v>최세나</v>
      </c>
      <c r="BE250" s="1">
        <f>IFERROR(IF(VLOOKUP($BC250,'3주차'!$F$5:$I$406,3,FALSE)="","",VLOOKUP($F250,'3주차'!$F$5:$I$406,3,FALSE)),"")</f>
        <v>80</v>
      </c>
      <c r="BF250" s="1">
        <f>IFERROR(VLOOKUP($BC250,'3주차'!$F$5:$I$400,4,FALSE)," ")</f>
        <v>90</v>
      </c>
      <c r="BH250" s="1">
        <f>수강생명단!$C246</f>
        <v>36132</v>
      </c>
      <c r="BI250" s="1" t="str">
        <f>수강생명단!D246</f>
        <v>최세나</v>
      </c>
      <c r="BJ250" s="1">
        <f>IFERROR(IF(VLOOKUP($BH250,'3주차'!$K$5:$N$406,3,FALSE)="","",VLOOKUP($AJ250,'3주차'!$K$5:$XN$406,3,FALSE)),"")</f>
        <v>85</v>
      </c>
      <c r="BK250" s="1">
        <f>IFERROR(VLOOKUP($BH250,'3주차'!$K$5:$N$400,4,FALSE)," ")</f>
        <v>100</v>
      </c>
      <c r="BM250" s="1">
        <f>수강생명단!$C246</f>
        <v>36132</v>
      </c>
      <c r="BN250" s="1" t="str">
        <f>수강생명단!D246</f>
        <v>최세나</v>
      </c>
      <c r="BO250" s="1">
        <f>IFERROR(IF(VLOOKUP($BM250,'3주차'!$P$5:$S$406,3,FALSE)="","",VLOOKUP($BM250,'3주차'!$P$5:$S$406,3,FALSE)),"")</f>
        <v>95</v>
      </c>
      <c r="BP250" s="1">
        <f>IFERROR(VLOOKUP($BM250,'3주차'!$P$5:$S$400,4,FALSE)," ")</f>
        <v>80</v>
      </c>
      <c r="BR250" s="1">
        <f>수강생명단!$C246</f>
        <v>36132</v>
      </c>
      <c r="BS250" s="1">
        <f>수강생명단!C246</f>
        <v>36132</v>
      </c>
      <c r="BT250" s="1">
        <f>IFERROR(IF(VLOOKUP($BS250,'3주차'!$V$5:$X$406,3,FALSE)="","",VLOOKUP($BS250,'3주차'!$V$5:$X$406,3,FALSE)),"")</f>
        <v>99</v>
      </c>
      <c r="BW250" s="1">
        <f>수강생명단!$C246</f>
        <v>36132</v>
      </c>
      <c r="BX250" s="1" t="str">
        <f>수강생명단!D246</f>
        <v>최세나</v>
      </c>
      <c r="BY250" s="1">
        <f>IFERROR(IF(VLOOKUP($A250,'4주차'!$A$5:$D$406,3,FALSE)="","",VLOOKUP($A250,'4주차'!$A$5:$D$406,3,FALSE)),"")</f>
        <v>90</v>
      </c>
      <c r="BZ250" s="1">
        <f>IFERROR(VLOOKUP($Z250,'4주차'!$A$5:$D$400,4,FALSE)," ")</f>
        <v>60</v>
      </c>
      <c r="CB250" s="1">
        <f>수강생명단!$C246</f>
        <v>36132</v>
      </c>
      <c r="CC250" s="1" t="str">
        <f>수강생명단!D246</f>
        <v>최세나</v>
      </c>
      <c r="CD250" s="1">
        <f>IFERROR(IF(VLOOKUP($BC250,'4주차'!$F$5:$I$406,3,FALSE)="","",VLOOKUP($F250,'4주차'!$F$5:$I$406,3,FALSE)),"")</f>
        <v>85</v>
      </c>
      <c r="CE250" s="1">
        <f>IFERROR(VLOOKUP($BC250,'4주차'!$F$5:$I$400,4,FALSE)," ")</f>
        <v>90</v>
      </c>
      <c r="CG250" s="1">
        <f>수강생명단!$C246</f>
        <v>36132</v>
      </c>
      <c r="CH250" s="1" t="str">
        <f>수강생명단!D246</f>
        <v>최세나</v>
      </c>
      <c r="CI250" s="1">
        <f>IFERROR(IF(VLOOKUP($BH250,'4주차'!$K$5:$N$406,3,FALSE)="","",VLOOKUP($AJ250,'4주차'!$K$5:$WU$406,3,FALSE)),"")</f>
        <v>95</v>
      </c>
      <c r="CJ250" s="1">
        <f>IFERROR(VLOOKUP($BH250,'4주차'!$K$5:$N$400,4,FALSE)," ")</f>
        <v>80</v>
      </c>
      <c r="CL250" s="1">
        <f>수강생명단!$C246</f>
        <v>36132</v>
      </c>
      <c r="CM250" s="1" t="str">
        <f>수강생명단!D246</f>
        <v>최세나</v>
      </c>
      <c r="CN250" s="1">
        <f>IFERROR(IF(VLOOKUP($BM250,'4주차'!$P$5:$S$406,3,FALSE)="","",VLOOKUP($BM250,'4주차'!$P$5:$S$406,3,FALSE)),"")</f>
        <v>75</v>
      </c>
      <c r="CO250" s="1">
        <f>IFERROR(VLOOKUP($BM250,'4주차'!$P$5:$S$400,4,FALSE)," ")</f>
        <v>60</v>
      </c>
      <c r="CQ250" s="1">
        <f>수강생명단!$C246</f>
        <v>36132</v>
      </c>
      <c r="CR250" s="1">
        <f>수강생명단!C246</f>
        <v>36132</v>
      </c>
      <c r="CS250" s="1">
        <f>IFERROR(IF(VLOOKUP($BS250,'4주차'!$V$5:$X$406,3,FALSE)="","",VLOOKUP($BS250,'4주차'!$V$5:$X$406,3,FALSE)),"")</f>
        <v>99</v>
      </c>
    </row>
    <row r="251" spans="1:97" ht="21.95" customHeight="1" x14ac:dyDescent="0.15">
      <c r="A251" s="1">
        <f>수강생명단!$C247</f>
        <v>41388</v>
      </c>
      <c r="B251" s="1" t="str">
        <f>수강생명단!D247</f>
        <v>최승호</v>
      </c>
      <c r="C251" s="1">
        <f>IFERROR(IF(VLOOKUP($A251,'1주차'!$A$5:$D$393,3,FALSE)="","",VLOOKUP($A251,'1주차'!$A$5:$D$393,3,FALSE)),"")</f>
        <v>35</v>
      </c>
      <c r="D251" s="1" t="str">
        <f>IFERROR(IF(VLOOKUP($Q251,'1주차'!$A$5:$D$393,4,FALSE)="","",VLOOKUP($B251,'1주차'!$Q$5:$S$393,3,FALSE)),"")</f>
        <v/>
      </c>
      <c r="F251" s="1">
        <f>수강생명단!C247</f>
        <v>41388</v>
      </c>
      <c r="G251" s="1" t="str">
        <f>수강생명단!D247</f>
        <v>최승호</v>
      </c>
      <c r="H251" s="1">
        <f>IFERROR(IF(VLOOKUP($F251,'1주차'!$F$5:$I$393,3,FALSE)="","",VLOOKUP($F251,'1주차'!$F$5:$I$393,3,FALSE)),"")</f>
        <v>40</v>
      </c>
      <c r="I251" s="1" t="str">
        <f>IFERROR(IF(VLOOKUP($Q251,'1주차'!$F$5:$I$393,3,FALSE)="","",VLOOKUP($B251,'1주차'!$Q$5:$S$393,3,FALSE)),"")</f>
        <v/>
      </c>
      <c r="K251" s="1">
        <f>수강생명단!C247</f>
        <v>41388</v>
      </c>
      <c r="L251" s="1" t="str">
        <f>수강생명단!D247</f>
        <v>최승호</v>
      </c>
      <c r="M251" s="1">
        <f>IFERROR(IF(VLOOKUP($K251,'1주차'!$K$5:$N$393,3,FALSE)="","",VLOOKUP($K251,'1주차'!$K$5:$N$393,3,FALSE)),"")</f>
        <v>55</v>
      </c>
      <c r="N251" s="1" t="str">
        <f>IFERROR(IF(VLOOKUP($Q251,'1주차'!$N$5:$KQ$393,3,FALSE)="","",VLOOKUP($B251,'1주차'!$Q$5:$S$393,3,FALSE)),"")</f>
        <v/>
      </c>
      <c r="P251" s="1">
        <f>수강생명단!C247</f>
        <v>41388</v>
      </c>
      <c r="Q251" s="1" t="str">
        <f>수강생명단!D247</f>
        <v>최승호</v>
      </c>
      <c r="R251" s="1">
        <f>IFERROR(IF(VLOOKUP($P251,'1주차'!$P$5:$S$393,3,FALSE)="","",VLOOKUP($P251,'1주차'!$P$5:$S$393,3,FALSE)),"")</f>
        <v>45</v>
      </c>
      <c r="S251" s="1">
        <f>IFERROR(IF(VLOOKUP($P251,'1주차'!$P$5:$S$393,4,FALSE)="","",VLOOKUP($P251,'1주차'!$P$5:$S$393,4,FALSE)),"")</f>
        <v>60</v>
      </c>
      <c r="Z251" s="1">
        <f>수강생명단!$C247</f>
        <v>41388</v>
      </c>
      <c r="AA251" s="1" t="str">
        <f>수강생명단!D247</f>
        <v>최승호</v>
      </c>
      <c r="AB251" s="1" t="str">
        <f>IFERROR(IF(VLOOKUP($A251,'2주차'!$A$5:$D$406,3,FALSE)="","",VLOOKUP($A251,'2주차'!$A$5:$D$406,3,FALSE)),"")</f>
        <v/>
      </c>
      <c r="AC251" s="1" t="str">
        <f>IFERROR(VLOOKUP($Z251,'2주차'!$A$5:$D$400,4,FALSE)," ")</f>
        <v xml:space="preserve"> </v>
      </c>
      <c r="AE251" s="1">
        <f>수강생명단!$C247</f>
        <v>41388</v>
      </c>
      <c r="AF251" s="1" t="str">
        <f>수강생명단!D247</f>
        <v>최승호</v>
      </c>
      <c r="AG251" s="1" t="str">
        <f>IFERROR(IF(VLOOKUP($AE251,'2주차'!$F$5:$I$406,3,FALSE)="","",VLOOKUP($F251,'2주차'!$F$5:$I$406,3,FALSE)),"")</f>
        <v/>
      </c>
      <c r="AH251" s="1" t="str">
        <f>IFERROR(VLOOKUP($AE251,'2주차'!$F$5:$I$400,4,FALSE)," ")</f>
        <v xml:space="preserve"> </v>
      </c>
      <c r="AJ251" s="1">
        <f>수강생명단!$C247</f>
        <v>41388</v>
      </c>
      <c r="AK251" s="1" t="str">
        <f>수강생명단!D247</f>
        <v>최승호</v>
      </c>
      <c r="AL251" s="1" t="str">
        <f>IFERROR(IF(VLOOKUP($AJ251,'2주차'!$U$5:$X$406,3,FALSE)="","",VLOOKUP($F251,'2주차'!$U$5:$X$406,3,FALSE)),"")</f>
        <v/>
      </c>
      <c r="AM251" s="1" t="str">
        <f>IFERROR(VLOOKUP($AJ251,'2주차'!$U$5:$X$400,4,FALSE)," ")</f>
        <v xml:space="preserve"> </v>
      </c>
      <c r="AO251" s="1">
        <f>수강생명단!$C247</f>
        <v>41388</v>
      </c>
      <c r="AP251" s="1" t="str">
        <f>수강생명단!D247</f>
        <v>최승호</v>
      </c>
      <c r="AQ251" s="1" t="str">
        <f>IFERROR(IF(VLOOKUP($AO251,'2주차'!$Z$5:$AC$406,3,FALSE)="","",VLOOKUP($AO251,'2주차'!$Z$5:$AC$406,3,FALSE)),"")</f>
        <v/>
      </c>
      <c r="AR251" s="1" t="str">
        <f>IFERROR(VLOOKUP($AO251,'2주차'!$Z$5:$AC$400,4,FALSE)," ")</f>
        <v xml:space="preserve"> </v>
      </c>
      <c r="AT251" s="1">
        <f>수강생명단!$C247</f>
        <v>41388</v>
      </c>
      <c r="AU251" s="1">
        <f>수강생명단!C247</f>
        <v>41388</v>
      </c>
      <c r="AV251" s="1" t="str">
        <f>IFERROR(IF(VLOOKUP($AU251,'2주차'!$AF$5:$AI$406,3,FALSE)="","",VLOOKUP($AU251,'2주차'!$AF$5:$AI$406,3,FALSE)),"")</f>
        <v/>
      </c>
      <c r="AX251" s="1">
        <f>수강생명단!$C247</f>
        <v>41388</v>
      </c>
      <c r="AY251" s="1" t="str">
        <f>수강생명단!D247</f>
        <v>최승호</v>
      </c>
      <c r="AZ251" s="1" t="str">
        <f>IFERROR(IF(VLOOKUP($A251,'3주차'!$A$5:$D$406,3,FALSE)="","",VLOOKUP($A251,'3주차'!$A$5:$D$406,3,FALSE)),"")</f>
        <v>탈락</v>
      </c>
      <c r="BA251" s="1" t="str">
        <f>IFERROR(VLOOKUP($Z251,'3주차'!$A$5:$D$400,4,FALSE)," ")</f>
        <v>탈락</v>
      </c>
      <c r="BC251" s="1">
        <f>수강생명단!$C247</f>
        <v>41388</v>
      </c>
      <c r="BD251" s="1" t="str">
        <f>수강생명단!D247</f>
        <v>최승호</v>
      </c>
      <c r="BE251" s="1" t="str">
        <f>IFERROR(IF(VLOOKUP($BC251,'3주차'!$F$5:$I$406,3,FALSE)="","",VLOOKUP($F251,'3주차'!$F$5:$I$406,3,FALSE)),"")</f>
        <v>탈락</v>
      </c>
      <c r="BF251" s="1" t="str">
        <f>IFERROR(VLOOKUP($BC251,'3주차'!$F$5:$I$400,4,FALSE)," ")</f>
        <v>탈락</v>
      </c>
      <c r="BH251" s="1">
        <f>수강생명단!$C247</f>
        <v>41388</v>
      </c>
      <c r="BI251" s="1" t="str">
        <f>수강생명단!D247</f>
        <v>최승호</v>
      </c>
      <c r="BJ251" s="1" t="str">
        <f>IFERROR(IF(VLOOKUP($BH251,'3주차'!$K$5:$N$406,3,FALSE)="","",VLOOKUP($AJ251,'3주차'!$K$5:$XN$406,3,FALSE)),"")</f>
        <v>탈락</v>
      </c>
      <c r="BK251" s="1" t="str">
        <f>IFERROR(VLOOKUP($BH251,'3주차'!$K$5:$N$400,4,FALSE)," ")</f>
        <v>탈락</v>
      </c>
      <c r="BM251" s="1">
        <f>수강생명단!$C247</f>
        <v>41388</v>
      </c>
      <c r="BN251" s="1" t="str">
        <f>수강생명단!D247</f>
        <v>최승호</v>
      </c>
      <c r="BO251" s="1" t="str">
        <f>IFERROR(IF(VLOOKUP($BM251,'3주차'!$P$5:$S$406,3,FALSE)="","",VLOOKUP($BM251,'3주차'!$P$5:$S$406,3,FALSE)),"")</f>
        <v>탈락</v>
      </c>
      <c r="BP251" s="1" t="str">
        <f>IFERROR(VLOOKUP($BM251,'3주차'!$P$5:$S$400,4,FALSE)," ")</f>
        <v>탈락</v>
      </c>
      <c r="BR251" s="1">
        <f>수강생명단!$C247</f>
        <v>41388</v>
      </c>
      <c r="BS251" s="1">
        <f>수강생명단!C247</f>
        <v>41388</v>
      </c>
      <c r="BT251" s="1" t="str">
        <f>IFERROR(IF(VLOOKUP($BS251,'3주차'!$V$5:$X$406,3,FALSE)="","",VLOOKUP($BS251,'3주차'!$V$5:$X$406,3,FALSE)),"")</f>
        <v>탈락</v>
      </c>
      <c r="BW251" s="1">
        <f>수강생명단!$C247</f>
        <v>41388</v>
      </c>
      <c r="BX251" s="1" t="str">
        <f>수강생명단!D247</f>
        <v>최승호</v>
      </c>
      <c r="BY251" s="1" t="str">
        <f>IFERROR(IF(VLOOKUP($A251,'4주차'!$A$5:$D$406,3,FALSE)="","",VLOOKUP($A251,'4주차'!$A$5:$D$406,3,FALSE)),"")</f>
        <v>탈락</v>
      </c>
      <c r="BZ251" s="1" t="str">
        <f>IFERROR(VLOOKUP($Z251,'4주차'!$A$5:$D$400,4,FALSE)," ")</f>
        <v>탈락</v>
      </c>
      <c r="CB251" s="1">
        <f>수강생명단!$C247</f>
        <v>41388</v>
      </c>
      <c r="CC251" s="1" t="str">
        <f>수강생명단!D247</f>
        <v>최승호</v>
      </c>
      <c r="CD251" s="1" t="str">
        <f>IFERROR(IF(VLOOKUP($BC251,'4주차'!$F$5:$I$406,3,FALSE)="","",VLOOKUP($F251,'4주차'!$F$5:$I$406,3,FALSE)),"")</f>
        <v>탈락</v>
      </c>
      <c r="CE251" s="1" t="str">
        <f>IFERROR(VLOOKUP($BC251,'4주차'!$F$5:$I$400,4,FALSE)," ")</f>
        <v>탈락</v>
      </c>
      <c r="CG251" s="1">
        <f>수강생명단!$C247</f>
        <v>41388</v>
      </c>
      <c r="CH251" s="1" t="str">
        <f>수강생명단!D247</f>
        <v>최승호</v>
      </c>
      <c r="CI251" s="1" t="str">
        <f>IFERROR(IF(VLOOKUP($BH251,'4주차'!$K$5:$N$406,3,FALSE)="","",VLOOKUP($AJ251,'4주차'!$K$5:$WU$406,3,FALSE)),"")</f>
        <v>탈락</v>
      </c>
      <c r="CJ251" s="1" t="str">
        <f>IFERROR(VLOOKUP($BH251,'4주차'!$K$5:$N$400,4,FALSE)," ")</f>
        <v>탈락</v>
      </c>
      <c r="CL251" s="1">
        <f>수강생명단!$C247</f>
        <v>41388</v>
      </c>
      <c r="CM251" s="1" t="str">
        <f>수강생명단!D247</f>
        <v>최승호</v>
      </c>
      <c r="CN251" s="1" t="str">
        <f>IFERROR(IF(VLOOKUP($BM251,'4주차'!$P$5:$S$406,3,FALSE)="","",VLOOKUP($BM251,'4주차'!$P$5:$S$406,3,FALSE)),"")</f>
        <v>탈락</v>
      </c>
      <c r="CO251" s="1" t="str">
        <f>IFERROR(VLOOKUP($BM251,'4주차'!$P$5:$S$400,4,FALSE)," ")</f>
        <v>탈락</v>
      </c>
      <c r="CQ251" s="1">
        <f>수강생명단!$C247</f>
        <v>41388</v>
      </c>
      <c r="CR251" s="1">
        <f>수강생명단!C247</f>
        <v>41388</v>
      </c>
      <c r="CS251" s="1" t="str">
        <f>IFERROR(IF(VLOOKUP($BS251,'4주차'!$V$5:$X$406,3,FALSE)="","",VLOOKUP($BS251,'4주차'!$V$5:$X$406,3,FALSE)),"")</f>
        <v>탈락</v>
      </c>
    </row>
    <row r="252" spans="1:97" ht="21.95" customHeight="1" x14ac:dyDescent="0.15">
      <c r="A252" s="1">
        <f>수강생명단!$C248</f>
        <v>45038</v>
      </c>
      <c r="B252" s="1" t="str">
        <f>수강생명단!D248</f>
        <v>최시영</v>
      </c>
      <c r="C252" s="1">
        <f>IFERROR(IF(VLOOKUP($A252,'1주차'!$A$5:$D$393,3,FALSE)="","",VLOOKUP($A252,'1주차'!$A$5:$D$393,3,FALSE)),"")</f>
        <v>60</v>
      </c>
      <c r="D252" s="1" t="str">
        <f>IFERROR(IF(VLOOKUP($Q252,'1주차'!$A$5:$D$393,4,FALSE)="","",VLOOKUP($B252,'1주차'!$Q$5:$S$393,3,FALSE)),"")</f>
        <v/>
      </c>
      <c r="F252" s="1">
        <f>수강생명단!C248</f>
        <v>45038</v>
      </c>
      <c r="G252" s="1" t="str">
        <f>수강생명단!D248</f>
        <v>최시영</v>
      </c>
      <c r="H252" s="1">
        <f>IFERROR(IF(VLOOKUP($F252,'1주차'!$F$5:$I$393,3,FALSE)="","",VLOOKUP($F252,'1주차'!$F$5:$I$393,3,FALSE)),"")</f>
        <v>65</v>
      </c>
      <c r="I252" s="1" t="str">
        <f>IFERROR(IF(VLOOKUP($Q252,'1주차'!$F$5:$I$393,3,FALSE)="","",VLOOKUP($B252,'1주차'!$Q$5:$S$393,3,FALSE)),"")</f>
        <v/>
      </c>
      <c r="K252" s="1">
        <f>수강생명단!C248</f>
        <v>45038</v>
      </c>
      <c r="L252" s="1" t="str">
        <f>수강생명단!D248</f>
        <v>최시영</v>
      </c>
      <c r="M252" s="1">
        <f>IFERROR(IF(VLOOKUP($K252,'1주차'!$K$5:$N$393,3,FALSE)="","",VLOOKUP($K252,'1주차'!$K$5:$N$393,3,FALSE)),"")</f>
        <v>40</v>
      </c>
      <c r="N252" s="1" t="str">
        <f>IFERROR(IF(VLOOKUP($Q252,'1주차'!$N$5:$KQ$393,3,FALSE)="","",VLOOKUP($B252,'1주차'!$Q$5:$S$393,3,FALSE)),"")</f>
        <v/>
      </c>
      <c r="P252" s="1">
        <f>수강생명단!C248</f>
        <v>45038</v>
      </c>
      <c r="Q252" s="1" t="str">
        <f>수강생명단!D248</f>
        <v>최시영</v>
      </c>
      <c r="R252" s="1">
        <f>IFERROR(IF(VLOOKUP($P252,'1주차'!$P$5:$S$393,3,FALSE)="","",VLOOKUP($P252,'1주차'!$P$5:$S$393,3,FALSE)),"")</f>
        <v>60</v>
      </c>
      <c r="S252" s="1">
        <f>IFERROR(IF(VLOOKUP($P252,'1주차'!$P$5:$S$393,4,FALSE)="","",VLOOKUP($P252,'1주차'!$P$5:$S$393,4,FALSE)),"")</f>
        <v>70</v>
      </c>
      <c r="Z252" s="1">
        <f>수강생명단!$C248</f>
        <v>45038</v>
      </c>
      <c r="AA252" s="1" t="str">
        <f>수강생명단!D248</f>
        <v>최시영</v>
      </c>
      <c r="AB252" s="1">
        <f>IFERROR(IF(VLOOKUP($A252,'2주차'!$A$5:$D$406,3,FALSE)="","",VLOOKUP($A252,'2주차'!$A$5:$D$406,3,FALSE)),"")</f>
        <v>55</v>
      </c>
      <c r="AC252" s="1">
        <f>IFERROR(VLOOKUP($Z252,'2주차'!$A$5:$D$400,4,FALSE)," ")</f>
        <v>80</v>
      </c>
      <c r="AE252" s="1">
        <f>수강생명단!$C248</f>
        <v>45038</v>
      </c>
      <c r="AF252" s="1" t="str">
        <f>수강생명단!D248</f>
        <v>최시영</v>
      </c>
      <c r="AG252" s="1">
        <f>IFERROR(IF(VLOOKUP($AE252,'2주차'!$F$5:$I$406,3,FALSE)="","",VLOOKUP($F252,'2주차'!$F$5:$I$406,3,FALSE)),"")</f>
        <v>70</v>
      </c>
      <c r="AH252" s="1">
        <f>IFERROR(VLOOKUP($AE252,'2주차'!$F$5:$I$400,4,FALSE)," ")</f>
        <v>60</v>
      </c>
      <c r="AJ252" s="1">
        <f>수강생명단!$C248</f>
        <v>45038</v>
      </c>
      <c r="AK252" s="1" t="str">
        <f>수강생명단!D248</f>
        <v>최시영</v>
      </c>
      <c r="AL252" s="1">
        <f>IFERROR(IF(VLOOKUP($AJ252,'2주차'!$U$5:$X$406,3,FALSE)="","",VLOOKUP($F252,'2주차'!$U$5:$X$406,3,FALSE)),"")</f>
        <v>20</v>
      </c>
      <c r="AM252" s="1">
        <f>IFERROR(VLOOKUP($AJ252,'2주차'!$U$5:$X$400,4,FALSE)," ")</f>
        <v>40</v>
      </c>
      <c r="AO252" s="1">
        <f>수강생명단!$C248</f>
        <v>45038</v>
      </c>
      <c r="AP252" s="1" t="str">
        <f>수강생명단!D248</f>
        <v>최시영</v>
      </c>
      <c r="AQ252" s="1">
        <f>IFERROR(IF(VLOOKUP($AO252,'2주차'!$Z$5:$AC$406,3,FALSE)="","",VLOOKUP($AO252,'2주차'!$Z$5:$AC$406,3,FALSE)),"")</f>
        <v>35</v>
      </c>
      <c r="AR252" s="1">
        <f>IFERROR(VLOOKUP($AO252,'2주차'!$Z$5:$AC$400,4,FALSE)," ")</f>
        <v>50</v>
      </c>
      <c r="AT252" s="1">
        <f>수강생명단!$C248</f>
        <v>45038</v>
      </c>
      <c r="AU252" s="1">
        <f>수강생명단!C248</f>
        <v>45038</v>
      </c>
      <c r="AV252" s="1">
        <f>IFERROR(IF(VLOOKUP($AU252,'2주차'!$AF$5:$AI$406,3,FALSE)="","",VLOOKUP($AU252,'2주차'!$AF$5:$AI$406,3,FALSE)),"")</f>
        <v>58</v>
      </c>
      <c r="AX252" s="1">
        <f>수강생명단!$C248</f>
        <v>45038</v>
      </c>
      <c r="AY252" s="1" t="str">
        <f>수강생명단!D248</f>
        <v>최시영</v>
      </c>
      <c r="AZ252" s="1">
        <f>IFERROR(IF(VLOOKUP($A252,'3주차'!$A$5:$D$406,3,FALSE)="","",VLOOKUP($A252,'3주차'!$A$5:$D$406,3,FALSE)),"")</f>
        <v>45</v>
      </c>
      <c r="BA252" s="1">
        <f>IFERROR(VLOOKUP($Z252,'3주차'!$A$5:$D$400,4,FALSE)," ")</f>
        <v>70</v>
      </c>
      <c r="BC252" s="1">
        <f>수강생명단!$C248</f>
        <v>45038</v>
      </c>
      <c r="BD252" s="1" t="str">
        <f>수강생명단!D248</f>
        <v>최시영</v>
      </c>
      <c r="BE252" s="1">
        <f>IFERROR(IF(VLOOKUP($BC252,'3주차'!$F$5:$I$406,3,FALSE)="","",VLOOKUP($F252,'3주차'!$F$5:$I$406,3,FALSE)),"")</f>
        <v>40</v>
      </c>
      <c r="BF252" s="1">
        <f>IFERROR(VLOOKUP($BC252,'3주차'!$F$5:$I$400,4,FALSE)," ")</f>
        <v>50</v>
      </c>
      <c r="BH252" s="1">
        <f>수강생명단!$C248</f>
        <v>45038</v>
      </c>
      <c r="BI252" s="1" t="str">
        <f>수강생명단!D248</f>
        <v>최시영</v>
      </c>
      <c r="BJ252" s="1">
        <f>IFERROR(IF(VLOOKUP($BH252,'3주차'!$K$5:$N$406,3,FALSE)="","",VLOOKUP($AJ252,'3주차'!$K$5:$XN$406,3,FALSE)),"")</f>
        <v>50</v>
      </c>
      <c r="BK252" s="1">
        <f>IFERROR(VLOOKUP($BH252,'3주차'!$K$5:$N$400,4,FALSE)," ")</f>
        <v>80</v>
      </c>
      <c r="BM252" s="1">
        <f>수강생명단!$C248</f>
        <v>45038</v>
      </c>
      <c r="BN252" s="1" t="str">
        <f>수강생명단!D248</f>
        <v>최시영</v>
      </c>
      <c r="BO252" s="1">
        <f>IFERROR(IF(VLOOKUP($BM252,'3주차'!$P$5:$S$406,3,FALSE)="","",VLOOKUP($BM252,'3주차'!$P$5:$S$406,3,FALSE)),"")</f>
        <v>25</v>
      </c>
      <c r="BP252" s="1">
        <f>IFERROR(VLOOKUP($BM252,'3주차'!$P$5:$S$400,4,FALSE)," ")</f>
        <v>40</v>
      </c>
      <c r="BR252" s="1">
        <f>수강생명단!$C248</f>
        <v>45038</v>
      </c>
      <c r="BS252" s="1">
        <f>수강생명단!C248</f>
        <v>45038</v>
      </c>
      <c r="BT252" s="1">
        <f>IFERROR(IF(VLOOKUP($BS252,'3주차'!$V$5:$X$406,3,FALSE)="","",VLOOKUP($BS252,'3주차'!$V$5:$X$406,3,FALSE)),"")</f>
        <v>69</v>
      </c>
      <c r="BW252" s="1">
        <f>수강생명단!$C248</f>
        <v>45038</v>
      </c>
      <c r="BX252" s="1" t="str">
        <f>수강생명단!D248</f>
        <v>최시영</v>
      </c>
      <c r="BY252" s="1">
        <f>IFERROR(IF(VLOOKUP($A252,'4주차'!$A$5:$D$406,3,FALSE)="","",VLOOKUP($A252,'4주차'!$A$5:$D$406,3,FALSE)),"")</f>
        <v>25</v>
      </c>
      <c r="BZ252" s="1">
        <f>IFERROR(VLOOKUP($Z252,'4주차'!$A$5:$D$400,4,FALSE)," ")</f>
        <v>40</v>
      </c>
      <c r="CB252" s="1">
        <f>수강생명단!$C248</f>
        <v>45038</v>
      </c>
      <c r="CC252" s="1" t="str">
        <f>수강생명단!D248</f>
        <v>최시영</v>
      </c>
      <c r="CD252" s="1">
        <f>IFERROR(IF(VLOOKUP($BC252,'4주차'!$F$5:$I$406,3,FALSE)="","",VLOOKUP($F252,'4주차'!$F$5:$I$406,3,FALSE)),"")</f>
        <v>45</v>
      </c>
      <c r="CE252" s="1">
        <f>IFERROR(VLOOKUP($BC252,'4주차'!$F$5:$I$400,4,FALSE)," ")</f>
        <v>40</v>
      </c>
      <c r="CG252" s="1">
        <f>수강생명단!$C248</f>
        <v>45038</v>
      </c>
      <c r="CH252" s="1" t="str">
        <f>수강생명단!D248</f>
        <v>최시영</v>
      </c>
      <c r="CI252" s="1">
        <f>IFERROR(IF(VLOOKUP($BH252,'4주차'!$K$5:$N$406,3,FALSE)="","",VLOOKUP($AJ252,'4주차'!$K$5:$WU$406,3,FALSE)),"")</f>
        <v>15</v>
      </c>
      <c r="CJ252" s="1">
        <f>IFERROR(VLOOKUP($BH252,'4주차'!$K$5:$N$400,4,FALSE)," ")</f>
        <v>60</v>
      </c>
      <c r="CL252" s="1">
        <f>수강생명단!$C248</f>
        <v>45038</v>
      </c>
      <c r="CM252" s="1" t="str">
        <f>수강생명단!D248</f>
        <v>최시영</v>
      </c>
      <c r="CN252" s="1">
        <f>IFERROR(IF(VLOOKUP($BM252,'4주차'!$P$5:$S$406,3,FALSE)="","",VLOOKUP($BM252,'4주차'!$P$5:$S$406,3,FALSE)),"")</f>
        <v>35</v>
      </c>
      <c r="CO252" s="1">
        <f>IFERROR(VLOOKUP($BM252,'4주차'!$P$5:$S$400,4,FALSE)," ")</f>
        <v>50</v>
      </c>
      <c r="CQ252" s="1">
        <f>수강생명단!$C248</f>
        <v>45038</v>
      </c>
      <c r="CR252" s="1">
        <f>수강생명단!C248</f>
        <v>45038</v>
      </c>
      <c r="CS252" s="1">
        <f>IFERROR(IF(VLOOKUP($BS252,'4주차'!$V$5:$X$406,3,FALSE)="","",VLOOKUP($BS252,'4주차'!$V$5:$X$406,3,FALSE)),"")</f>
        <v>72</v>
      </c>
    </row>
    <row r="253" spans="1:97" ht="21.95" customHeight="1" x14ac:dyDescent="0.15">
      <c r="A253" s="1">
        <f>수강생명단!$C249</f>
        <v>18821</v>
      </c>
      <c r="B253" s="1" t="str">
        <f>수강생명단!D249</f>
        <v>최원석</v>
      </c>
      <c r="C253" s="1">
        <f>IFERROR(IF(VLOOKUP($A253,'1주차'!$A$5:$D$393,3,FALSE)="","",VLOOKUP($A253,'1주차'!$A$5:$D$393,3,FALSE)),"")</f>
        <v>95</v>
      </c>
      <c r="D253" s="1" t="str">
        <f>IFERROR(IF(VLOOKUP($Q253,'1주차'!$A$5:$D$393,4,FALSE)="","",VLOOKUP($B253,'1주차'!$Q$5:$S$393,3,FALSE)),"")</f>
        <v/>
      </c>
      <c r="F253" s="1">
        <f>수강생명단!C249</f>
        <v>18821</v>
      </c>
      <c r="G253" s="1" t="str">
        <f>수강생명단!D249</f>
        <v>최원석</v>
      </c>
      <c r="H253" s="1">
        <f>IFERROR(IF(VLOOKUP($F253,'1주차'!$F$5:$I$393,3,FALSE)="","",VLOOKUP($F253,'1주차'!$F$5:$I$393,3,FALSE)),"")</f>
        <v>95</v>
      </c>
      <c r="I253" s="1" t="str">
        <f>IFERROR(IF(VLOOKUP($Q253,'1주차'!$F$5:$I$393,3,FALSE)="","",VLOOKUP($B253,'1주차'!$Q$5:$S$393,3,FALSE)),"")</f>
        <v/>
      </c>
      <c r="K253" s="1">
        <f>수강생명단!C249</f>
        <v>18821</v>
      </c>
      <c r="L253" s="1" t="str">
        <f>수강생명단!D249</f>
        <v>최원석</v>
      </c>
      <c r="M253" s="1">
        <f>IFERROR(IF(VLOOKUP($K253,'1주차'!$K$5:$N$393,3,FALSE)="","",VLOOKUP($K253,'1주차'!$K$5:$N$393,3,FALSE)),"")</f>
        <v>90</v>
      </c>
      <c r="N253" s="1" t="str">
        <f>IFERROR(IF(VLOOKUP($Q253,'1주차'!$N$5:$KQ$393,3,FALSE)="","",VLOOKUP($B253,'1주차'!$Q$5:$S$393,3,FALSE)),"")</f>
        <v/>
      </c>
      <c r="P253" s="1">
        <f>수강생명단!C249</f>
        <v>18821</v>
      </c>
      <c r="Q253" s="1" t="str">
        <f>수강생명단!D249</f>
        <v>최원석</v>
      </c>
      <c r="R253" s="1">
        <f>IFERROR(IF(VLOOKUP($P253,'1주차'!$P$5:$S$393,3,FALSE)="","",VLOOKUP($P253,'1주차'!$P$5:$S$393,3,FALSE)),"")</f>
        <v>90</v>
      </c>
      <c r="S253" s="1">
        <f>IFERROR(IF(VLOOKUP($P253,'1주차'!$P$5:$S$393,4,FALSE)="","",VLOOKUP($P253,'1주차'!$P$5:$S$393,4,FALSE)),"")</f>
        <v>100</v>
      </c>
      <c r="Z253" s="1">
        <f>수강생명단!$C249</f>
        <v>18821</v>
      </c>
      <c r="AA253" s="1" t="str">
        <f>수강생명단!D249</f>
        <v>최원석</v>
      </c>
      <c r="AB253" s="1">
        <f>IFERROR(IF(VLOOKUP($A253,'2주차'!$A$5:$D$406,3,FALSE)="","",VLOOKUP($A253,'2주차'!$A$5:$D$406,3,FALSE)),"")</f>
        <v>95</v>
      </c>
      <c r="AC253" s="1">
        <f>IFERROR(VLOOKUP($Z253,'2주차'!$A$5:$D$400,4,FALSE)," ")</f>
        <v>90</v>
      </c>
      <c r="AE253" s="1">
        <f>수강생명단!$C249</f>
        <v>18821</v>
      </c>
      <c r="AF253" s="1" t="str">
        <f>수강생명단!D249</f>
        <v>최원석</v>
      </c>
      <c r="AG253" s="1">
        <f>IFERROR(IF(VLOOKUP($AE253,'2주차'!$F$5:$I$406,3,FALSE)="","",VLOOKUP($F253,'2주차'!$F$5:$I$406,3,FALSE)),"")</f>
        <v>95</v>
      </c>
      <c r="AH253" s="1">
        <f>IFERROR(VLOOKUP($AE253,'2주차'!$F$5:$I$400,4,FALSE)," ")</f>
        <v>90</v>
      </c>
      <c r="AJ253" s="1">
        <f>수강생명단!$C249</f>
        <v>18821</v>
      </c>
      <c r="AK253" s="1" t="str">
        <f>수강생명단!D249</f>
        <v>최원석</v>
      </c>
      <c r="AL253" s="1">
        <f>IFERROR(IF(VLOOKUP($AJ253,'2주차'!$U$5:$X$406,3,FALSE)="","",VLOOKUP($F253,'2주차'!$U$5:$X$406,3,FALSE)),"")</f>
        <v>65</v>
      </c>
      <c r="AM253" s="1">
        <f>IFERROR(VLOOKUP($AJ253,'2주차'!$U$5:$X$400,4,FALSE)," ")</f>
        <v>70</v>
      </c>
      <c r="AO253" s="1">
        <f>수강생명단!$C249</f>
        <v>18821</v>
      </c>
      <c r="AP253" s="1" t="str">
        <f>수강생명단!D249</f>
        <v>최원석</v>
      </c>
      <c r="AQ253" s="1">
        <f>IFERROR(IF(VLOOKUP($AO253,'2주차'!$Z$5:$AC$406,3,FALSE)="","",VLOOKUP($AO253,'2주차'!$Z$5:$AC$406,3,FALSE)),"")</f>
        <v>70</v>
      </c>
      <c r="AR253" s="1">
        <f>IFERROR(VLOOKUP($AO253,'2주차'!$Z$5:$AC$400,4,FALSE)," ")</f>
        <v>60</v>
      </c>
      <c r="AT253" s="1">
        <f>수강생명단!$C249</f>
        <v>18821</v>
      </c>
      <c r="AU253" s="1">
        <f>수강생명단!C249</f>
        <v>18821</v>
      </c>
      <c r="AV253" s="1">
        <f>IFERROR(IF(VLOOKUP($AU253,'2주차'!$AF$5:$AI$406,3,FALSE)="","",VLOOKUP($AU253,'2주차'!$AF$5:$AI$406,3,FALSE)),"")</f>
        <v>98</v>
      </c>
      <c r="AX253" s="1">
        <f>수강생명단!$C249</f>
        <v>18821</v>
      </c>
      <c r="AY253" s="1" t="str">
        <f>수강생명단!D249</f>
        <v>최원석</v>
      </c>
      <c r="AZ253" s="1">
        <f>IFERROR(IF(VLOOKUP($A253,'3주차'!$A$5:$D$406,3,FALSE)="","",VLOOKUP($A253,'3주차'!$A$5:$D$406,3,FALSE)),"")</f>
        <v>90</v>
      </c>
      <c r="BA253" s="1">
        <f>IFERROR(VLOOKUP($Z253,'3주차'!$A$5:$D$400,4,FALSE)," ")</f>
        <v>100</v>
      </c>
      <c r="BC253" s="1">
        <f>수강생명단!$C249</f>
        <v>18821</v>
      </c>
      <c r="BD253" s="1" t="str">
        <f>수강생명단!D249</f>
        <v>최원석</v>
      </c>
      <c r="BE253" s="1">
        <f>IFERROR(IF(VLOOKUP($BC253,'3주차'!$F$5:$I$406,3,FALSE)="","",VLOOKUP($F253,'3주차'!$F$5:$I$406,3,FALSE)),"")</f>
        <v>95</v>
      </c>
      <c r="BF253" s="1">
        <f>IFERROR(VLOOKUP($BC253,'3주차'!$F$5:$I$400,4,FALSE)," ")</f>
        <v>90</v>
      </c>
      <c r="BH253" s="1">
        <f>수강생명단!$C249</f>
        <v>18821</v>
      </c>
      <c r="BI253" s="1" t="str">
        <f>수강생명단!D249</f>
        <v>최원석</v>
      </c>
      <c r="BJ253" s="1" t="str">
        <f>IFERROR(IF(VLOOKUP($BH253,'3주차'!$K$5:$N$406,3,FALSE)="","",VLOOKUP($AJ253,'3주차'!$K$5:$XN$406,3,FALSE)),"")</f>
        <v>80(라)</v>
      </c>
      <c r="BK253" s="1" t="str">
        <f>IFERROR(VLOOKUP($BH253,'3주차'!$K$5:$N$400,4,FALSE)," ")</f>
        <v>라이브</v>
      </c>
      <c r="BM253" s="1">
        <f>수강생명단!$C249</f>
        <v>18821</v>
      </c>
      <c r="BN253" s="1" t="str">
        <f>수강생명단!D249</f>
        <v>최원석</v>
      </c>
      <c r="BO253" s="1">
        <f>IFERROR(IF(VLOOKUP($BM253,'3주차'!$P$5:$S$406,3,FALSE)="","",VLOOKUP($BM253,'3주차'!$P$5:$S$406,3,FALSE)),"")</f>
        <v>80</v>
      </c>
      <c r="BP253" s="1">
        <f>IFERROR(VLOOKUP($BM253,'3주차'!$P$5:$S$400,4,FALSE)," ")</f>
        <v>80</v>
      </c>
      <c r="BR253" s="1">
        <f>수강생명단!$C249</f>
        <v>18821</v>
      </c>
      <c r="BS253" s="1">
        <f>수강생명단!C249</f>
        <v>18821</v>
      </c>
      <c r="BT253" s="1">
        <f>IFERROR(IF(VLOOKUP($BS253,'3주차'!$V$5:$X$406,3,FALSE)="","",VLOOKUP($BS253,'3주차'!$V$5:$X$406,3,FALSE)),"")</f>
        <v>98</v>
      </c>
      <c r="BW253" s="1">
        <f>수강생명단!$C249</f>
        <v>18821</v>
      </c>
      <c r="BX253" s="1" t="str">
        <f>수강생명단!D249</f>
        <v>최원석</v>
      </c>
      <c r="BY253" s="1">
        <f>IFERROR(IF(VLOOKUP($A253,'4주차'!$A$5:$D$406,3,FALSE)="","",VLOOKUP($A253,'4주차'!$A$5:$D$406,3,FALSE)),"")</f>
        <v>95</v>
      </c>
      <c r="BZ253" s="1">
        <f>IFERROR(VLOOKUP($Z253,'4주차'!$A$5:$D$400,4,FALSE)," ")</f>
        <v>70</v>
      </c>
      <c r="CB253" s="1">
        <f>수강생명단!$C249</f>
        <v>18821</v>
      </c>
      <c r="CC253" s="1" t="str">
        <f>수강생명단!D249</f>
        <v>최원석</v>
      </c>
      <c r="CD253" s="1">
        <f>IFERROR(IF(VLOOKUP($BC253,'4주차'!$F$5:$I$406,3,FALSE)="","",VLOOKUP($F253,'4주차'!$F$5:$I$406,3,FALSE)),"")</f>
        <v>75</v>
      </c>
      <c r="CE253" s="1">
        <f>IFERROR(VLOOKUP($BC253,'4주차'!$F$5:$I$400,4,FALSE)," ")</f>
        <v>0</v>
      </c>
      <c r="CG253" s="1">
        <f>수강생명단!$C249</f>
        <v>18821</v>
      </c>
      <c r="CH253" s="1" t="str">
        <f>수강생명단!D249</f>
        <v>최원석</v>
      </c>
      <c r="CI253" s="1">
        <f>IFERROR(IF(VLOOKUP($BH253,'4주차'!$K$5:$N$406,3,FALSE)="","",VLOOKUP($AJ253,'4주차'!$K$5:$WU$406,3,FALSE)),"")</f>
        <v>65</v>
      </c>
      <c r="CJ253" s="1">
        <f>IFERROR(VLOOKUP($BH253,'4주차'!$K$5:$N$400,4,FALSE)," ")</f>
        <v>80</v>
      </c>
      <c r="CL253" s="1">
        <f>수강생명단!$C249</f>
        <v>18821</v>
      </c>
      <c r="CM253" s="1" t="str">
        <f>수강생명단!D249</f>
        <v>최원석</v>
      </c>
      <c r="CN253" s="1">
        <f>IFERROR(IF(VLOOKUP($BM253,'4주차'!$P$5:$S$406,3,FALSE)="","",VLOOKUP($BM253,'4주차'!$P$5:$S$406,3,FALSE)),"")</f>
        <v>75</v>
      </c>
      <c r="CO253" s="1">
        <f>IFERROR(VLOOKUP($BM253,'4주차'!$P$5:$S$400,4,FALSE)," ")</f>
        <v>100</v>
      </c>
      <c r="CQ253" s="1">
        <f>수강생명단!$C249</f>
        <v>18821</v>
      </c>
      <c r="CR253" s="1">
        <f>수강생명단!C249</f>
        <v>18821</v>
      </c>
      <c r="CS253" s="1">
        <f>IFERROR(IF(VLOOKUP($BS253,'4주차'!$V$5:$X$406,3,FALSE)="","",VLOOKUP($BS253,'4주차'!$V$5:$X$406,3,FALSE)),"")</f>
        <v>97</v>
      </c>
    </row>
    <row r="254" spans="1:97" ht="21.95" customHeight="1" x14ac:dyDescent="0.15">
      <c r="A254" s="1">
        <f>수강생명단!$C250</f>
        <v>25316</v>
      </c>
      <c r="B254" s="1" t="str">
        <f>수강생명단!D250</f>
        <v>최원철</v>
      </c>
      <c r="C254" s="1">
        <f>IFERROR(IF(VLOOKUP($A254,'1주차'!$A$5:$D$393,3,FALSE)="","",VLOOKUP($A254,'1주차'!$A$5:$D$393,3,FALSE)),"")</f>
        <v>90</v>
      </c>
      <c r="D254" s="1" t="str">
        <f>IFERROR(IF(VLOOKUP($Q254,'1주차'!$A$5:$D$393,4,FALSE)="","",VLOOKUP($B254,'1주차'!$Q$5:$S$393,3,FALSE)),"")</f>
        <v/>
      </c>
      <c r="F254" s="1">
        <f>수강생명단!C250</f>
        <v>25316</v>
      </c>
      <c r="G254" s="1" t="str">
        <f>수강생명단!D250</f>
        <v>최원철</v>
      </c>
      <c r="H254" s="1">
        <f>IFERROR(IF(VLOOKUP($F254,'1주차'!$F$5:$I$393,3,FALSE)="","",VLOOKUP($F254,'1주차'!$F$5:$I$393,3,FALSE)),"")</f>
        <v>85</v>
      </c>
      <c r="I254" s="1" t="str">
        <f>IFERROR(IF(VLOOKUP($Q254,'1주차'!$F$5:$I$393,3,FALSE)="","",VLOOKUP($B254,'1주차'!$Q$5:$S$393,3,FALSE)),"")</f>
        <v/>
      </c>
      <c r="K254" s="1">
        <f>수강생명단!C250</f>
        <v>25316</v>
      </c>
      <c r="L254" s="1" t="str">
        <f>수강생명단!D250</f>
        <v>최원철</v>
      </c>
      <c r="M254" s="1">
        <f>IFERROR(IF(VLOOKUP($K254,'1주차'!$K$5:$N$393,3,FALSE)="","",VLOOKUP($K254,'1주차'!$K$5:$N$393,3,FALSE)),"")</f>
        <v>95</v>
      </c>
      <c r="N254" s="1" t="str">
        <f>IFERROR(IF(VLOOKUP($Q254,'1주차'!$N$5:$KQ$393,3,FALSE)="","",VLOOKUP($B254,'1주차'!$Q$5:$S$393,3,FALSE)),"")</f>
        <v/>
      </c>
      <c r="P254" s="1">
        <f>수강생명단!C250</f>
        <v>25316</v>
      </c>
      <c r="Q254" s="1" t="str">
        <f>수강생명단!D250</f>
        <v>최원철</v>
      </c>
      <c r="R254" s="1">
        <f>IFERROR(IF(VLOOKUP($P254,'1주차'!$P$5:$S$393,3,FALSE)="","",VLOOKUP($P254,'1주차'!$P$5:$S$393,3,FALSE)),"")</f>
        <v>80</v>
      </c>
      <c r="S254" s="1">
        <f>IFERROR(IF(VLOOKUP($P254,'1주차'!$P$5:$S$393,4,FALSE)="","",VLOOKUP($P254,'1주차'!$P$5:$S$393,4,FALSE)),"")</f>
        <v>90</v>
      </c>
      <c r="Z254" s="1">
        <f>수강생명단!$C250</f>
        <v>25316</v>
      </c>
      <c r="AA254" s="1" t="str">
        <f>수강생명단!D250</f>
        <v>최원철</v>
      </c>
      <c r="AB254" s="1">
        <f>IFERROR(IF(VLOOKUP($A254,'2주차'!$A$5:$D$406,3,FALSE)="","",VLOOKUP($A254,'2주차'!$A$5:$D$406,3,FALSE)),"")</f>
        <v>95</v>
      </c>
      <c r="AC254" s="1">
        <f>IFERROR(VLOOKUP($Z254,'2주차'!$A$5:$D$400,4,FALSE)," ")</f>
        <v>100</v>
      </c>
      <c r="AE254" s="1">
        <f>수강생명단!$C250</f>
        <v>25316</v>
      </c>
      <c r="AF254" s="1" t="str">
        <f>수강생명단!D250</f>
        <v>최원철</v>
      </c>
      <c r="AG254" s="1">
        <f>IFERROR(IF(VLOOKUP($AE254,'2주차'!$F$5:$I$406,3,FALSE)="","",VLOOKUP($F254,'2주차'!$F$5:$I$406,3,FALSE)),"")</f>
        <v>90</v>
      </c>
      <c r="AH254" s="1">
        <f>IFERROR(VLOOKUP($AE254,'2주차'!$F$5:$I$400,4,FALSE)," ")</f>
        <v>90</v>
      </c>
      <c r="AJ254" s="1">
        <f>수강생명단!$C250</f>
        <v>25316</v>
      </c>
      <c r="AK254" s="1" t="str">
        <f>수강생명단!D250</f>
        <v>최원철</v>
      </c>
      <c r="AL254" s="1" t="str">
        <f>IFERROR(IF(VLOOKUP($AJ254,'2주차'!$U$5:$X$406,3,FALSE)="","",VLOOKUP($F254,'2주차'!$U$5:$X$406,3,FALSE)),"")</f>
        <v/>
      </c>
      <c r="AM254" s="1" t="str">
        <f>IFERROR(VLOOKUP($AJ254,'2주차'!$U$5:$X$400,4,FALSE)," ")</f>
        <v xml:space="preserve"> </v>
      </c>
      <c r="AO254" s="1">
        <f>수강생명단!$C250</f>
        <v>25316</v>
      </c>
      <c r="AP254" s="1" t="str">
        <f>수강생명단!D250</f>
        <v>최원철</v>
      </c>
      <c r="AQ254" s="1" t="str">
        <f>IFERROR(IF(VLOOKUP($AO254,'2주차'!$Z$5:$AC$406,3,FALSE)="","",VLOOKUP($AO254,'2주차'!$Z$5:$AC$406,3,FALSE)),"")</f>
        <v/>
      </c>
      <c r="AR254" s="1" t="str">
        <f>IFERROR(VLOOKUP($AO254,'2주차'!$Z$5:$AC$400,4,FALSE)," ")</f>
        <v xml:space="preserve"> </v>
      </c>
      <c r="AT254" s="1">
        <f>수강생명단!$C250</f>
        <v>25316</v>
      </c>
      <c r="AU254" s="1">
        <f>수강생명단!C250</f>
        <v>25316</v>
      </c>
      <c r="AV254" s="1">
        <f>IFERROR(IF(VLOOKUP($AU254,'2주차'!$AF$5:$AI$406,3,FALSE)="","",VLOOKUP($AU254,'2주차'!$AF$5:$AI$406,3,FALSE)),"")</f>
        <v>96</v>
      </c>
      <c r="AX254" s="1">
        <f>수강생명단!$C250</f>
        <v>25316</v>
      </c>
      <c r="AY254" s="1" t="str">
        <f>수강생명단!D250</f>
        <v>최원철</v>
      </c>
      <c r="AZ254" s="1">
        <f>IFERROR(IF(VLOOKUP($A254,'3주차'!$A$5:$D$406,3,FALSE)="","",VLOOKUP($A254,'3주차'!$A$5:$D$406,3,FALSE)),"")</f>
        <v>90</v>
      </c>
      <c r="BA254" s="1">
        <f>IFERROR(VLOOKUP($Z254,'3주차'!$A$5:$D$400,4,FALSE)," ")</f>
        <v>100</v>
      </c>
      <c r="BC254" s="1">
        <f>수강생명단!$C250</f>
        <v>25316</v>
      </c>
      <c r="BD254" s="1" t="str">
        <f>수강생명단!D250</f>
        <v>최원철</v>
      </c>
      <c r="BE254" s="1" t="str">
        <f>IFERROR(IF(VLOOKUP($BC254,'3주차'!$F$5:$I$406,3,FALSE)="","",VLOOKUP($F254,'3주차'!$F$5:$I$406,3,FALSE)),"")</f>
        <v/>
      </c>
      <c r="BF254" s="1" t="str">
        <f>IFERROR(VLOOKUP($BC254,'3주차'!$F$5:$I$400,4,FALSE)," ")</f>
        <v xml:space="preserve"> </v>
      </c>
      <c r="BH254" s="1">
        <f>수강생명단!$C250</f>
        <v>25316</v>
      </c>
      <c r="BI254" s="1" t="str">
        <f>수강생명단!D250</f>
        <v>최원철</v>
      </c>
      <c r="BJ254" s="1">
        <f>IFERROR(IF(VLOOKUP($BH254,'3주차'!$K$5:$N$406,3,FALSE)="","",VLOOKUP($AJ254,'3주차'!$K$5:$XN$406,3,FALSE)),"")</f>
        <v>100</v>
      </c>
      <c r="BK254" s="1">
        <f>IFERROR(VLOOKUP($BH254,'3주차'!$K$5:$N$400,4,FALSE)," ")</f>
        <v>80</v>
      </c>
      <c r="BM254" s="1">
        <f>수강생명단!$C250</f>
        <v>25316</v>
      </c>
      <c r="BN254" s="1" t="str">
        <f>수강생명단!D250</f>
        <v>최원철</v>
      </c>
      <c r="BO254" s="1">
        <f>IFERROR(IF(VLOOKUP($BM254,'3주차'!$P$5:$S$406,3,FALSE)="","",VLOOKUP($BM254,'3주차'!$P$5:$S$406,3,FALSE)),"")</f>
        <v>80</v>
      </c>
      <c r="BP254" s="1">
        <f>IFERROR(VLOOKUP($BM254,'3주차'!$P$5:$S$400,4,FALSE)," ")</f>
        <v>90</v>
      </c>
      <c r="BR254" s="1">
        <f>수강생명단!$C250</f>
        <v>25316</v>
      </c>
      <c r="BS254" s="1">
        <f>수강생명단!C250</f>
        <v>25316</v>
      </c>
      <c r="BT254" s="1">
        <f>IFERROR(IF(VLOOKUP($BS254,'3주차'!$V$5:$X$406,3,FALSE)="","",VLOOKUP($BS254,'3주차'!$V$5:$X$406,3,FALSE)),"")</f>
        <v>95</v>
      </c>
      <c r="BW254" s="1">
        <f>수강생명단!$C250</f>
        <v>25316</v>
      </c>
      <c r="BX254" s="1" t="str">
        <f>수강생명단!D250</f>
        <v>최원철</v>
      </c>
      <c r="BY254" s="1">
        <f>IFERROR(IF(VLOOKUP($A254,'4주차'!$A$5:$D$406,3,FALSE)="","",VLOOKUP($A254,'4주차'!$A$5:$D$406,3,FALSE)),"")</f>
        <v>80</v>
      </c>
      <c r="BZ254" s="1">
        <f>IFERROR(VLOOKUP($Z254,'4주차'!$A$5:$D$400,4,FALSE)," ")</f>
        <v>50</v>
      </c>
      <c r="CB254" s="1">
        <f>수강생명단!$C250</f>
        <v>25316</v>
      </c>
      <c r="CC254" s="1" t="str">
        <f>수강생명단!D250</f>
        <v>최원철</v>
      </c>
      <c r="CD254" s="1">
        <f>IFERROR(IF(VLOOKUP($BC254,'4주차'!$F$5:$I$406,3,FALSE)="","",VLOOKUP($F254,'4주차'!$F$5:$I$406,3,FALSE)),"")</f>
        <v>95</v>
      </c>
      <c r="CE254" s="1">
        <f>IFERROR(VLOOKUP($BC254,'4주차'!$F$5:$I$400,4,FALSE)," ")</f>
        <v>90</v>
      </c>
      <c r="CG254" s="1">
        <f>수강생명단!$C250</f>
        <v>25316</v>
      </c>
      <c r="CH254" s="1" t="str">
        <f>수강생명단!D250</f>
        <v>최원철</v>
      </c>
      <c r="CI254" s="1" t="str">
        <f>IFERROR(IF(VLOOKUP($BH254,'4주차'!$K$5:$N$406,3,FALSE)="","",VLOOKUP($AJ254,'4주차'!$K$5:$WU$406,3,FALSE)),"")</f>
        <v/>
      </c>
      <c r="CJ254" s="1" t="str">
        <f>IFERROR(VLOOKUP($BH254,'4주차'!$K$5:$N$400,4,FALSE)," ")</f>
        <v xml:space="preserve"> </v>
      </c>
      <c r="CL254" s="1">
        <f>수강생명단!$C250</f>
        <v>25316</v>
      </c>
      <c r="CM254" s="1" t="str">
        <f>수강생명단!D250</f>
        <v>최원철</v>
      </c>
      <c r="CN254" s="1" t="str">
        <f>IFERROR(IF(VLOOKUP($BM254,'4주차'!$P$5:$S$406,3,FALSE)="","",VLOOKUP($BM254,'4주차'!$P$5:$S$406,3,FALSE)),"")</f>
        <v/>
      </c>
      <c r="CO254" s="1" t="str">
        <f>IFERROR(VLOOKUP($BM254,'4주차'!$P$5:$S$400,4,FALSE)," ")</f>
        <v xml:space="preserve"> </v>
      </c>
      <c r="CQ254" s="1">
        <f>수강생명단!$C250</f>
        <v>25316</v>
      </c>
      <c r="CR254" s="1">
        <f>수강생명단!C250</f>
        <v>25316</v>
      </c>
      <c r="CS254" s="1">
        <f>IFERROR(IF(VLOOKUP($BS254,'4주차'!$V$5:$X$406,3,FALSE)="","",VLOOKUP($BS254,'4주차'!$V$5:$X$406,3,FALSE)),"")</f>
        <v>90</v>
      </c>
    </row>
    <row r="255" spans="1:97" ht="21.95" customHeight="1" x14ac:dyDescent="0.15">
      <c r="A255" s="1">
        <f>수강생명단!$C251</f>
        <v>36140</v>
      </c>
      <c r="B255" s="1" t="str">
        <f>수강생명단!D251</f>
        <v>최유민</v>
      </c>
      <c r="C255" s="1">
        <f>IFERROR(IF(VLOOKUP($A255,'1주차'!$A$5:$D$393,3,FALSE)="","",VLOOKUP($A255,'1주차'!$A$5:$D$393,3,FALSE)),"")</f>
        <v>80</v>
      </c>
      <c r="D255" s="1" t="str">
        <f>IFERROR(IF(VLOOKUP($Q255,'1주차'!$A$5:$D$393,4,FALSE)="","",VLOOKUP($B255,'1주차'!$Q$5:$S$393,3,FALSE)),"")</f>
        <v/>
      </c>
      <c r="F255" s="1">
        <f>수강생명단!C251</f>
        <v>36140</v>
      </c>
      <c r="G255" s="1" t="str">
        <f>수강생명단!D251</f>
        <v>최유민</v>
      </c>
      <c r="H255" s="1">
        <f>IFERROR(IF(VLOOKUP($F255,'1주차'!$F$5:$I$393,3,FALSE)="","",VLOOKUP($F255,'1주차'!$F$5:$I$393,3,FALSE)),"")</f>
        <v>85</v>
      </c>
      <c r="I255" s="1" t="str">
        <f>IFERROR(IF(VLOOKUP($Q255,'1주차'!$F$5:$I$393,3,FALSE)="","",VLOOKUP($B255,'1주차'!$Q$5:$S$393,3,FALSE)),"")</f>
        <v/>
      </c>
      <c r="K255" s="1">
        <f>수강생명단!C251</f>
        <v>36140</v>
      </c>
      <c r="L255" s="1" t="str">
        <f>수강생명단!D251</f>
        <v>최유민</v>
      </c>
      <c r="M255" s="1">
        <f>IFERROR(IF(VLOOKUP($K255,'1주차'!$K$5:$N$393,3,FALSE)="","",VLOOKUP($K255,'1주차'!$K$5:$N$393,3,FALSE)),"")</f>
        <v>100</v>
      </c>
      <c r="N255" s="1" t="str">
        <f>IFERROR(IF(VLOOKUP($Q255,'1주차'!$N$5:$KQ$393,3,FALSE)="","",VLOOKUP($B255,'1주차'!$Q$5:$S$393,3,FALSE)),"")</f>
        <v/>
      </c>
      <c r="P255" s="1">
        <f>수강생명단!C251</f>
        <v>36140</v>
      </c>
      <c r="Q255" s="1" t="str">
        <f>수강생명단!D251</f>
        <v>최유민</v>
      </c>
      <c r="R255" s="1">
        <f>IFERROR(IF(VLOOKUP($P255,'1주차'!$P$5:$S$393,3,FALSE)="","",VLOOKUP($P255,'1주차'!$P$5:$S$393,3,FALSE)),"")</f>
        <v>90</v>
      </c>
      <c r="S255" s="1">
        <f>IFERROR(IF(VLOOKUP($P255,'1주차'!$P$5:$S$393,4,FALSE)="","",VLOOKUP($P255,'1주차'!$P$5:$S$393,4,FALSE)),"")</f>
        <v>80</v>
      </c>
      <c r="Z255" s="1">
        <f>수강생명단!$C251</f>
        <v>36140</v>
      </c>
      <c r="AA255" s="1" t="str">
        <f>수강생명단!D251</f>
        <v>최유민</v>
      </c>
      <c r="AB255" s="1">
        <f>IFERROR(IF(VLOOKUP($A255,'2주차'!$A$5:$D$406,3,FALSE)="","",VLOOKUP($A255,'2주차'!$A$5:$D$406,3,FALSE)),"")</f>
        <v>85</v>
      </c>
      <c r="AC255" s="1">
        <f>IFERROR(VLOOKUP($Z255,'2주차'!$A$5:$D$400,4,FALSE)," ")</f>
        <v>90</v>
      </c>
      <c r="AE255" s="1">
        <f>수강생명단!$C251</f>
        <v>36140</v>
      </c>
      <c r="AF255" s="1" t="str">
        <f>수강생명단!D251</f>
        <v>최유민</v>
      </c>
      <c r="AG255" s="1">
        <f>IFERROR(IF(VLOOKUP($AE255,'2주차'!$F$5:$I$406,3,FALSE)="","",VLOOKUP($F255,'2주차'!$F$5:$I$406,3,FALSE)),"")</f>
        <v>80</v>
      </c>
      <c r="AH255" s="1">
        <f>IFERROR(VLOOKUP($AE255,'2주차'!$F$5:$I$400,4,FALSE)," ")</f>
        <v>100</v>
      </c>
      <c r="AJ255" s="1">
        <f>수강생명단!$C251</f>
        <v>36140</v>
      </c>
      <c r="AK255" s="1" t="str">
        <f>수강생명단!D251</f>
        <v>최유민</v>
      </c>
      <c r="AL255" s="1">
        <f>IFERROR(IF(VLOOKUP($AJ255,'2주차'!$U$5:$X$406,3,FALSE)="","",VLOOKUP($F255,'2주차'!$U$5:$X$406,3,FALSE)),"")</f>
        <v>90</v>
      </c>
      <c r="AM255" s="1">
        <f>IFERROR(VLOOKUP($AJ255,'2주차'!$U$5:$X$400,4,FALSE)," ")</f>
        <v>100</v>
      </c>
      <c r="AO255" s="1">
        <f>수강생명단!$C251</f>
        <v>36140</v>
      </c>
      <c r="AP255" s="1" t="str">
        <f>수강생명단!D251</f>
        <v>최유민</v>
      </c>
      <c r="AQ255" s="1">
        <f>IFERROR(IF(VLOOKUP($AO255,'2주차'!$Z$5:$AC$406,3,FALSE)="","",VLOOKUP($AO255,'2주차'!$Z$5:$AC$406,3,FALSE)),"")</f>
        <v>65</v>
      </c>
      <c r="AR255" s="1">
        <f>IFERROR(VLOOKUP($AO255,'2주차'!$Z$5:$AC$400,4,FALSE)," ")</f>
        <v>70</v>
      </c>
      <c r="AT255" s="1">
        <f>수강생명단!$C251</f>
        <v>36140</v>
      </c>
      <c r="AU255" s="1">
        <f>수강생명단!C251</f>
        <v>36140</v>
      </c>
      <c r="AV255" s="1">
        <f>IFERROR(IF(VLOOKUP($AU255,'2주차'!$AF$5:$AI$406,3,FALSE)="","",VLOOKUP($AU255,'2주차'!$AF$5:$AI$406,3,FALSE)),"")</f>
        <v>95</v>
      </c>
      <c r="AX255" s="1">
        <f>수강생명단!$C251</f>
        <v>36140</v>
      </c>
      <c r="AY255" s="1" t="str">
        <f>수강생명단!D251</f>
        <v>최유민</v>
      </c>
      <c r="AZ255" s="1">
        <f>IFERROR(IF(VLOOKUP($A255,'3주차'!$A$5:$D$406,3,FALSE)="","",VLOOKUP($A255,'3주차'!$A$5:$D$406,3,FALSE)),"")</f>
        <v>80</v>
      </c>
      <c r="BA255" s="1">
        <f>IFERROR(VLOOKUP($Z255,'3주차'!$A$5:$D$400,4,FALSE)," ")</f>
        <v>100</v>
      </c>
      <c r="BC255" s="1">
        <f>수강생명단!$C251</f>
        <v>36140</v>
      </c>
      <c r="BD255" s="1" t="str">
        <f>수강생명단!D251</f>
        <v>최유민</v>
      </c>
      <c r="BE255" s="1">
        <f>IFERROR(IF(VLOOKUP($BC255,'3주차'!$F$5:$I$406,3,FALSE)="","",VLOOKUP($F255,'3주차'!$F$5:$I$406,3,FALSE)),"")</f>
        <v>80</v>
      </c>
      <c r="BF255" s="1">
        <f>IFERROR(VLOOKUP($BC255,'3주차'!$F$5:$I$400,4,FALSE)," ")</f>
        <v>90</v>
      </c>
      <c r="BH255" s="1">
        <f>수강생명단!$C251</f>
        <v>36140</v>
      </c>
      <c r="BI255" s="1" t="str">
        <f>수강생명단!D251</f>
        <v>최유민</v>
      </c>
      <c r="BJ255" s="1">
        <f>IFERROR(IF(VLOOKUP($BH255,'3주차'!$K$5:$N$406,3,FALSE)="","",VLOOKUP($AJ255,'3주차'!$K$5:$XN$406,3,FALSE)),"")</f>
        <v>80</v>
      </c>
      <c r="BK255" s="1">
        <f>IFERROR(VLOOKUP($BH255,'3주차'!$K$5:$N$400,4,FALSE)," ")</f>
        <v>80</v>
      </c>
      <c r="BM255" s="1">
        <f>수강생명단!$C251</f>
        <v>36140</v>
      </c>
      <c r="BN255" s="1" t="str">
        <f>수강생명단!D251</f>
        <v>최유민</v>
      </c>
      <c r="BO255" s="1">
        <f>IFERROR(IF(VLOOKUP($BM255,'3주차'!$P$5:$S$406,3,FALSE)="","",VLOOKUP($BM255,'3주차'!$P$5:$S$406,3,FALSE)),"")</f>
        <v>55</v>
      </c>
      <c r="BP255" s="1">
        <f>IFERROR(VLOOKUP($BM255,'3주차'!$P$5:$S$400,4,FALSE)," ")</f>
        <v>60</v>
      </c>
      <c r="BR255" s="1">
        <f>수강생명단!$C251</f>
        <v>36140</v>
      </c>
      <c r="BS255" s="1">
        <f>수강생명단!C251</f>
        <v>36140</v>
      </c>
      <c r="BT255" s="1">
        <f>IFERROR(IF(VLOOKUP($BS255,'3주차'!$V$5:$X$406,3,FALSE)="","",VLOOKUP($BS255,'3주차'!$V$5:$X$406,3,FALSE)),"")</f>
        <v>92</v>
      </c>
      <c r="BW255" s="1">
        <f>수강생명단!$C251</f>
        <v>36140</v>
      </c>
      <c r="BX255" s="1" t="str">
        <f>수강생명단!D251</f>
        <v>최유민</v>
      </c>
      <c r="BY255" s="1">
        <f>IFERROR(IF(VLOOKUP($A255,'4주차'!$A$5:$D$406,3,FALSE)="","",VLOOKUP($A255,'4주차'!$A$5:$D$406,3,FALSE)),"")</f>
        <v>70</v>
      </c>
      <c r="BZ255" s="1">
        <f>IFERROR(VLOOKUP($Z255,'4주차'!$A$5:$D$400,4,FALSE)," ")</f>
        <v>60</v>
      </c>
      <c r="CB255" s="1">
        <f>수강생명단!$C251</f>
        <v>36140</v>
      </c>
      <c r="CC255" s="1" t="str">
        <f>수강생명단!D251</f>
        <v>최유민</v>
      </c>
      <c r="CD255" s="1">
        <f>IFERROR(IF(VLOOKUP($BC255,'4주차'!$F$5:$I$406,3,FALSE)="","",VLOOKUP($F255,'4주차'!$F$5:$I$406,3,FALSE)),"")</f>
        <v>75</v>
      </c>
      <c r="CE255" s="1">
        <f>IFERROR(VLOOKUP($BC255,'4주차'!$F$5:$I$400,4,FALSE)," ")</f>
        <v>70</v>
      </c>
      <c r="CG255" s="1">
        <f>수강생명단!$C251</f>
        <v>36140</v>
      </c>
      <c r="CH255" s="1" t="str">
        <f>수강생명단!D251</f>
        <v>최유민</v>
      </c>
      <c r="CI255" s="1">
        <f>IFERROR(IF(VLOOKUP($BH255,'4주차'!$K$5:$N$406,3,FALSE)="","",VLOOKUP($AJ255,'4주차'!$K$5:$WU$406,3,FALSE)),"")</f>
        <v>65</v>
      </c>
      <c r="CJ255" s="1">
        <f>IFERROR(VLOOKUP($BH255,'4주차'!$K$5:$N$400,4,FALSE)," ")</f>
        <v>70</v>
      </c>
      <c r="CL255" s="1">
        <f>수강생명단!$C251</f>
        <v>36140</v>
      </c>
      <c r="CM255" s="1" t="str">
        <f>수강생명단!D251</f>
        <v>최유민</v>
      </c>
      <c r="CN255" s="1">
        <f>IFERROR(IF(VLOOKUP($BM255,'4주차'!$P$5:$S$406,3,FALSE)="","",VLOOKUP($BM255,'4주차'!$P$5:$S$406,3,FALSE)),"")</f>
        <v>65</v>
      </c>
      <c r="CO255" s="1">
        <f>IFERROR(VLOOKUP($BM255,'4주차'!$P$5:$S$400,4,FALSE)," ")</f>
        <v>80</v>
      </c>
      <c r="CQ255" s="1">
        <f>수강생명단!$C251</f>
        <v>36140</v>
      </c>
      <c r="CR255" s="1">
        <f>수강생명단!C251</f>
        <v>36140</v>
      </c>
      <c r="CS255" s="1">
        <f>IFERROR(IF(VLOOKUP($BS255,'4주차'!$V$5:$X$406,3,FALSE)="","",VLOOKUP($BS255,'4주차'!$V$5:$X$406,3,FALSE)),"")</f>
        <v>95</v>
      </c>
    </row>
    <row r="256" spans="1:97" ht="21.95" customHeight="1" x14ac:dyDescent="0.15">
      <c r="A256" s="1">
        <f>수강생명단!$C252</f>
        <v>36025</v>
      </c>
      <c r="B256" s="1" t="str">
        <f>수강생명단!D252</f>
        <v>최준하</v>
      </c>
      <c r="C256" s="1" t="str">
        <f>IFERROR(IF(VLOOKUP($A256,'1주차'!$A$5:$D$393,3,FALSE)="","",VLOOKUP($A256,'1주차'!$A$5:$D$393,3,FALSE)),"")</f>
        <v>70(라)</v>
      </c>
      <c r="D256" s="1" t="str">
        <f>IFERROR(IF(VLOOKUP($Q256,'1주차'!$A$5:$D$393,4,FALSE)="","",VLOOKUP($B256,'1주차'!$Q$5:$S$393,3,FALSE)),"")</f>
        <v/>
      </c>
      <c r="F256" s="1">
        <f>수강생명단!C252</f>
        <v>36025</v>
      </c>
      <c r="G256" s="1" t="str">
        <f>수강생명단!D252</f>
        <v>최준하</v>
      </c>
      <c r="H256" s="1" t="str">
        <f>IFERROR(IF(VLOOKUP($F256,'1주차'!$F$5:$I$393,3,FALSE)="","",VLOOKUP($F256,'1주차'!$F$5:$I$393,3,FALSE)),"")</f>
        <v>85(라)</v>
      </c>
      <c r="I256" s="1" t="str">
        <f>IFERROR(IF(VLOOKUP($Q256,'1주차'!$F$5:$I$393,3,FALSE)="","",VLOOKUP($B256,'1주차'!$Q$5:$S$393,3,FALSE)),"")</f>
        <v/>
      </c>
      <c r="K256" s="1">
        <f>수강생명단!C252</f>
        <v>36025</v>
      </c>
      <c r="L256" s="1" t="str">
        <f>수강생명단!D252</f>
        <v>최준하</v>
      </c>
      <c r="M256" s="1" t="str">
        <f>IFERROR(IF(VLOOKUP($K256,'1주차'!$K$5:$N$393,3,FALSE)="","",VLOOKUP($K256,'1주차'!$K$5:$N$393,3,FALSE)),"")</f>
        <v>70(라)</v>
      </c>
      <c r="N256" s="1" t="str">
        <f>IFERROR(IF(VLOOKUP($Q256,'1주차'!$N$5:$KQ$393,3,FALSE)="","",VLOOKUP($B256,'1주차'!$Q$5:$S$393,3,FALSE)),"")</f>
        <v/>
      </c>
      <c r="P256" s="1">
        <f>수강생명단!C252</f>
        <v>36025</v>
      </c>
      <c r="Q256" s="1" t="str">
        <f>수강생명단!D252</f>
        <v>최준하</v>
      </c>
      <c r="R256" s="1" t="str">
        <f>IFERROR(IF(VLOOKUP($P256,'1주차'!$P$5:$S$393,3,FALSE)="","",VLOOKUP($P256,'1주차'!$P$5:$S$393,3,FALSE)),"")</f>
        <v/>
      </c>
      <c r="S256" s="1" t="str">
        <f>IFERROR(IF(VLOOKUP($P256,'1주차'!$P$5:$S$393,4,FALSE)="","",VLOOKUP($P256,'1주차'!$P$5:$S$393,4,FALSE)),"")</f>
        <v/>
      </c>
      <c r="Z256" s="1">
        <f>수강생명단!$C252</f>
        <v>36025</v>
      </c>
      <c r="AA256" s="1" t="str">
        <f>수강생명단!D252</f>
        <v>최준하</v>
      </c>
      <c r="AB256" s="1" t="str">
        <f>IFERROR(IF(VLOOKUP($A256,'2주차'!$A$5:$D$406,3,FALSE)="","",VLOOKUP($A256,'2주차'!$A$5:$D$406,3,FALSE)),"")</f>
        <v>35(라)</v>
      </c>
      <c r="AC256" s="1" t="str">
        <f>IFERROR(VLOOKUP($Z256,'2주차'!$A$5:$D$400,4,FALSE)," ")</f>
        <v>라이브</v>
      </c>
      <c r="AE256" s="1">
        <f>수강생명단!$C252</f>
        <v>36025</v>
      </c>
      <c r="AF256" s="1" t="str">
        <f>수강생명단!D252</f>
        <v>최준하</v>
      </c>
      <c r="AG256" s="1" t="str">
        <f>IFERROR(IF(VLOOKUP($AE256,'2주차'!$F$5:$I$406,3,FALSE)="","",VLOOKUP($F256,'2주차'!$F$5:$I$406,3,FALSE)),"")</f>
        <v>100(라)</v>
      </c>
      <c r="AH256" s="1" t="str">
        <f>IFERROR(VLOOKUP($AE256,'2주차'!$F$5:$I$400,4,FALSE)," ")</f>
        <v>라이브</v>
      </c>
      <c r="AJ256" s="1">
        <f>수강생명단!$C252</f>
        <v>36025</v>
      </c>
      <c r="AK256" s="1" t="str">
        <f>수강생명단!D252</f>
        <v>최준하</v>
      </c>
      <c r="AL256" s="1" t="str">
        <f>IFERROR(IF(VLOOKUP($AJ256,'2주차'!$U$5:$X$406,3,FALSE)="","",VLOOKUP($F256,'2주차'!$U$5:$X$406,3,FALSE)),"")</f>
        <v>55(라)</v>
      </c>
      <c r="AM256" s="1" t="str">
        <f>IFERROR(VLOOKUP($AJ256,'2주차'!$U$5:$X$400,4,FALSE)," ")</f>
        <v>라이브</v>
      </c>
      <c r="AO256" s="1">
        <f>수강생명단!$C252</f>
        <v>36025</v>
      </c>
      <c r="AP256" s="1" t="str">
        <f>수강생명단!D252</f>
        <v>최준하</v>
      </c>
      <c r="AQ256" s="1" t="str">
        <f>IFERROR(IF(VLOOKUP($AO256,'2주차'!$Z$5:$AC$406,3,FALSE)="","",VLOOKUP($AO256,'2주차'!$Z$5:$AC$406,3,FALSE)),"")</f>
        <v>55(라)</v>
      </c>
      <c r="AR256" s="1" t="str">
        <f>IFERROR(VLOOKUP($AO256,'2주차'!$Z$5:$AC$400,4,FALSE)," ")</f>
        <v>라이브</v>
      </c>
      <c r="AT256" s="1">
        <f>수강생명단!$C252</f>
        <v>36025</v>
      </c>
      <c r="AU256" s="1">
        <f>수강생명단!C252</f>
        <v>36025</v>
      </c>
      <c r="AV256" s="1" t="str">
        <f>IFERROR(IF(VLOOKUP($AU256,'2주차'!$AF$5:$AI$406,3,FALSE)="","",VLOOKUP($AU256,'2주차'!$AF$5:$AI$406,3,FALSE)),"")</f>
        <v/>
      </c>
      <c r="AX256" s="1">
        <f>수강생명단!$C252</f>
        <v>36025</v>
      </c>
      <c r="AY256" s="1" t="str">
        <f>수강생명단!D252</f>
        <v>최준하</v>
      </c>
      <c r="AZ256" s="1" t="str">
        <f>IFERROR(IF(VLOOKUP($A256,'3주차'!$A$5:$D$406,3,FALSE)="","",VLOOKUP($A256,'3주차'!$A$5:$D$406,3,FALSE)),"")</f>
        <v>75(라)</v>
      </c>
      <c r="BA256" s="1" t="str">
        <f>IFERROR(VLOOKUP($Z256,'3주차'!$A$5:$D$400,4,FALSE)," ")</f>
        <v>라이브</v>
      </c>
      <c r="BC256" s="1">
        <f>수강생명단!$C252</f>
        <v>36025</v>
      </c>
      <c r="BD256" s="1" t="str">
        <f>수강생명단!D252</f>
        <v>최준하</v>
      </c>
      <c r="BE256" s="1" t="str">
        <f>IFERROR(IF(VLOOKUP($BC256,'3주차'!$F$5:$I$406,3,FALSE)="","",VLOOKUP($F256,'3주차'!$F$5:$I$406,3,FALSE)),"")</f>
        <v>65(라)</v>
      </c>
      <c r="BF256" s="1" t="str">
        <f>IFERROR(VLOOKUP($BC256,'3주차'!$F$5:$I$400,4,FALSE)," ")</f>
        <v>라이브</v>
      </c>
      <c r="BH256" s="1">
        <f>수강생명단!$C252</f>
        <v>36025</v>
      </c>
      <c r="BI256" s="1" t="str">
        <f>수강생명단!D252</f>
        <v>최준하</v>
      </c>
      <c r="BJ256" s="1" t="str">
        <f>IFERROR(IF(VLOOKUP($BH256,'3주차'!$K$5:$N$406,3,FALSE)="","",VLOOKUP($AJ256,'3주차'!$K$5:$XN$406,3,FALSE)),"")</f>
        <v>65(라)</v>
      </c>
      <c r="BK256" s="1" t="str">
        <f>IFERROR(VLOOKUP($BH256,'3주차'!$K$5:$N$400,4,FALSE)," ")</f>
        <v>라이브</v>
      </c>
      <c r="BM256" s="1">
        <f>수강생명단!$C252</f>
        <v>36025</v>
      </c>
      <c r="BN256" s="1" t="str">
        <f>수강생명단!D252</f>
        <v>최준하</v>
      </c>
      <c r="BO256" s="1" t="str">
        <f>IFERROR(IF(VLOOKUP($BM256,'3주차'!$P$5:$S$406,3,FALSE)="","",VLOOKUP($BM256,'3주차'!$P$5:$S$406,3,FALSE)),"")</f>
        <v>40(라)</v>
      </c>
      <c r="BP256" s="1" t="str">
        <f>IFERROR(VLOOKUP($BM256,'3주차'!$P$5:$S$400,4,FALSE)," ")</f>
        <v>라이브</v>
      </c>
      <c r="BR256" s="1">
        <f>수강생명단!$C252</f>
        <v>36025</v>
      </c>
      <c r="BS256" s="1">
        <f>수강생명단!C252</f>
        <v>36025</v>
      </c>
      <c r="BT256" s="1" t="str">
        <f>IFERROR(IF(VLOOKUP($BS256,'3주차'!$V$5:$X$406,3,FALSE)="","",VLOOKUP($BS256,'3주차'!$V$5:$X$406,3,FALSE)),"")</f>
        <v>85(라)</v>
      </c>
      <c r="BW256" s="1">
        <f>수강생명단!$C252</f>
        <v>36025</v>
      </c>
      <c r="BX256" s="1" t="str">
        <f>수강생명단!D252</f>
        <v>최준하</v>
      </c>
      <c r="BY256" s="1" t="str">
        <f>IFERROR(IF(VLOOKUP($A256,'4주차'!$A$5:$D$406,3,FALSE)="","",VLOOKUP($A256,'4주차'!$A$5:$D$406,3,FALSE)),"")</f>
        <v>65(라)</v>
      </c>
      <c r="BZ256" s="1" t="str">
        <f>IFERROR(VLOOKUP($Z256,'4주차'!$A$5:$D$400,4,FALSE)," ")</f>
        <v>라이브</v>
      </c>
      <c r="CB256" s="1">
        <f>수강생명단!$C252</f>
        <v>36025</v>
      </c>
      <c r="CC256" s="1" t="str">
        <f>수강생명단!D252</f>
        <v>최준하</v>
      </c>
      <c r="CD256" s="1" t="str">
        <f>IFERROR(IF(VLOOKUP($BC256,'4주차'!$F$5:$I$406,3,FALSE)="","",VLOOKUP($F256,'4주차'!$F$5:$I$406,3,FALSE)),"")</f>
        <v>45(라)</v>
      </c>
      <c r="CE256" s="1" t="str">
        <f>IFERROR(VLOOKUP($BC256,'4주차'!$F$5:$I$400,4,FALSE)," ")</f>
        <v>라이브</v>
      </c>
      <c r="CG256" s="1">
        <f>수강생명단!$C252</f>
        <v>36025</v>
      </c>
      <c r="CH256" s="1" t="str">
        <f>수강생명단!D252</f>
        <v>최준하</v>
      </c>
      <c r="CI256" s="1" t="str">
        <f>IFERROR(IF(VLOOKUP($BH256,'4주차'!$K$5:$N$406,3,FALSE)="","",VLOOKUP($AJ256,'4주차'!$K$5:$WU$406,3,FALSE)),"")</f>
        <v>60(라)</v>
      </c>
      <c r="CJ256" s="1" t="str">
        <f>IFERROR(VLOOKUP($BH256,'4주차'!$K$5:$N$400,4,FALSE)," ")</f>
        <v>라이브</v>
      </c>
      <c r="CL256" s="1">
        <f>수강생명단!$C252</f>
        <v>36025</v>
      </c>
      <c r="CM256" s="1" t="str">
        <f>수강생명단!D252</f>
        <v>최준하</v>
      </c>
      <c r="CN256" s="1" t="str">
        <f>IFERROR(IF(VLOOKUP($BM256,'4주차'!$P$5:$S$406,3,FALSE)="","",VLOOKUP($BM256,'4주차'!$P$5:$S$406,3,FALSE)),"")</f>
        <v>30(라)</v>
      </c>
      <c r="CO256" s="1" t="str">
        <f>IFERROR(VLOOKUP($BM256,'4주차'!$P$5:$S$400,4,FALSE)," ")</f>
        <v>라이브</v>
      </c>
      <c r="CQ256" s="1">
        <f>수강생명단!$C252</f>
        <v>36025</v>
      </c>
      <c r="CR256" s="1">
        <f>수강생명단!C252</f>
        <v>36025</v>
      </c>
      <c r="CS256" s="1" t="str">
        <f>IFERROR(IF(VLOOKUP($BS256,'4주차'!$V$5:$X$406,3,FALSE)="","",VLOOKUP($BS256,'4주차'!$V$5:$X$406,3,FALSE)),"")</f>
        <v>71(라)</v>
      </c>
    </row>
    <row r="257" spans="1:97" ht="20.100000000000001" customHeight="1" x14ac:dyDescent="0.15">
      <c r="A257" s="1">
        <f>수강생명단!$C253</f>
        <v>26627</v>
      </c>
      <c r="B257" s="1" t="str">
        <f>수강생명단!D253</f>
        <v>최진호</v>
      </c>
      <c r="C257" s="1" t="str">
        <f>IFERROR(IF(VLOOKUP($A257,'1주차'!$A$5:$D$393,3,FALSE)="","",VLOOKUP($A257,'1주차'!$A$5:$D$393,3,FALSE)),"")</f>
        <v/>
      </c>
      <c r="D257" s="1" t="str">
        <f>IFERROR(IF(VLOOKUP($Q257,'1주차'!$A$5:$D$393,4,FALSE)="","",VLOOKUP($B257,'1주차'!$Q$5:$S$393,3,FALSE)),"")</f>
        <v/>
      </c>
      <c r="F257" s="1">
        <f>수강생명단!C253</f>
        <v>26627</v>
      </c>
      <c r="G257" s="1" t="str">
        <f>수강생명단!D253</f>
        <v>최진호</v>
      </c>
      <c r="H257" s="1" t="str">
        <f>IFERROR(IF(VLOOKUP($F257,'1주차'!$F$5:$I$393,3,FALSE)="","",VLOOKUP($F257,'1주차'!$F$5:$I$393,3,FALSE)),"")</f>
        <v>15(라)</v>
      </c>
      <c r="I257" s="1" t="str">
        <f>IFERROR(IF(VLOOKUP($Q257,'1주차'!$F$5:$I$393,3,FALSE)="","",VLOOKUP($B257,'1주차'!$Q$5:$S$393,3,FALSE)),"")</f>
        <v/>
      </c>
      <c r="K257" s="1">
        <f>수강생명단!C253</f>
        <v>26627</v>
      </c>
      <c r="L257" s="1" t="str">
        <f>수강생명단!D253</f>
        <v>최진호</v>
      </c>
      <c r="M257" s="1" t="str">
        <f>IFERROR(IF(VLOOKUP($K257,'1주차'!$K$5:$N$393,3,FALSE)="","",VLOOKUP($K257,'1주차'!$K$5:$N$393,3,FALSE)),"")</f>
        <v/>
      </c>
      <c r="N257" s="1" t="str">
        <f>IFERROR(IF(VLOOKUP($Q257,'1주차'!$N$5:$KQ$393,3,FALSE)="","",VLOOKUP($B257,'1주차'!$Q$5:$S$393,3,FALSE)),"")</f>
        <v/>
      </c>
      <c r="P257" s="1">
        <f>수강생명단!C253</f>
        <v>26627</v>
      </c>
      <c r="Q257" s="1" t="str">
        <f>수강생명단!D253</f>
        <v>최진호</v>
      </c>
      <c r="R257" s="1" t="str">
        <f>IFERROR(IF(VLOOKUP($P257,'1주차'!$P$5:$S$393,3,FALSE)="","",VLOOKUP($P257,'1주차'!$P$5:$S$393,3,FALSE)),"")</f>
        <v>30(라)</v>
      </c>
      <c r="S257" s="1" t="str">
        <f>IFERROR(IF(VLOOKUP($P257,'1주차'!$P$5:$S$393,4,FALSE)="","",VLOOKUP($P257,'1주차'!$P$5:$S$393,4,FALSE)),"")</f>
        <v>라이브</v>
      </c>
      <c r="Z257" s="1">
        <f>수강생명단!$C253</f>
        <v>26627</v>
      </c>
      <c r="AA257" s="1" t="str">
        <f>수강생명단!D253</f>
        <v>최진호</v>
      </c>
      <c r="AB257" s="1" t="str">
        <f>IFERROR(IF(VLOOKUP($A257,'2주차'!$A$5:$D$406,3,FALSE)="","",VLOOKUP($A257,'2주차'!$A$5:$D$406,3,FALSE)),"")</f>
        <v/>
      </c>
      <c r="AC257" s="1" t="str">
        <f>IFERROR(VLOOKUP($Z257,'2주차'!$A$5:$D$400,4,FALSE)," ")</f>
        <v xml:space="preserve"> </v>
      </c>
      <c r="AE257" s="1">
        <f>수강생명단!$C253</f>
        <v>26627</v>
      </c>
      <c r="AF257" s="1" t="str">
        <f>수강생명단!D253</f>
        <v>최진호</v>
      </c>
      <c r="AG257" s="1" t="str">
        <f>IFERROR(IF(VLOOKUP($AE257,'2주차'!$F$5:$I$406,3,FALSE)="","",VLOOKUP($F257,'2주차'!$F$5:$I$406,3,FALSE)),"")</f>
        <v/>
      </c>
      <c r="AH257" s="1" t="str">
        <f>IFERROR(VLOOKUP($AE257,'2주차'!$F$5:$I$400,4,FALSE)," ")</f>
        <v xml:space="preserve"> </v>
      </c>
      <c r="AJ257" s="1">
        <f>수강생명단!$C253</f>
        <v>26627</v>
      </c>
      <c r="AK257" s="1" t="str">
        <f>수강생명단!D253</f>
        <v>최진호</v>
      </c>
      <c r="AL257" s="1" t="str">
        <f>IFERROR(IF(VLOOKUP($AJ257,'2주차'!$U$5:$X$406,3,FALSE)="","",VLOOKUP($F257,'2주차'!$U$5:$X$406,3,FALSE)),"")</f>
        <v/>
      </c>
      <c r="AM257" s="1" t="str">
        <f>IFERROR(VLOOKUP($AJ257,'2주차'!$U$5:$X$400,4,FALSE)," ")</f>
        <v xml:space="preserve"> </v>
      </c>
      <c r="AO257" s="1">
        <f>수강생명단!$C253</f>
        <v>26627</v>
      </c>
      <c r="AP257" s="1" t="str">
        <f>수강생명단!D253</f>
        <v>최진호</v>
      </c>
      <c r="AQ257" s="1" t="str">
        <f>IFERROR(IF(VLOOKUP($AO257,'2주차'!$Z$5:$AC$406,3,FALSE)="","",VLOOKUP($AO257,'2주차'!$Z$5:$AC$406,3,FALSE)),"")</f>
        <v/>
      </c>
      <c r="AR257" s="1" t="str">
        <f>IFERROR(VLOOKUP($AO257,'2주차'!$Z$5:$AC$400,4,FALSE)," ")</f>
        <v xml:space="preserve"> </v>
      </c>
      <c r="AT257" s="1">
        <f>수강생명단!$C253</f>
        <v>26627</v>
      </c>
      <c r="AU257" s="1">
        <f>수강생명단!C253</f>
        <v>26627</v>
      </c>
      <c r="AV257" s="1" t="str">
        <f>IFERROR(IF(VLOOKUP($AU257,'2주차'!$AF$5:$AI$406,3,FALSE)="","",VLOOKUP($AU257,'2주차'!$AF$5:$AI$406,3,FALSE)),"")</f>
        <v/>
      </c>
      <c r="AX257" s="1">
        <f>수강생명단!$C253</f>
        <v>26627</v>
      </c>
      <c r="AY257" s="1" t="str">
        <f>수강생명단!D253</f>
        <v>최진호</v>
      </c>
      <c r="AZ257" s="1" t="str">
        <f>IFERROR(IF(VLOOKUP($A257,'3주차'!$A$5:$D$406,3,FALSE)="","",VLOOKUP($A257,'3주차'!$A$5:$D$406,3,FALSE)),"")</f>
        <v>탈락</v>
      </c>
      <c r="BA257" s="1" t="str">
        <f>IFERROR(VLOOKUP($Z257,'3주차'!$A$5:$D$400,4,FALSE)," ")</f>
        <v>탈락</v>
      </c>
      <c r="BC257" s="1">
        <f>수강생명단!$C253</f>
        <v>26627</v>
      </c>
      <c r="BD257" s="1" t="str">
        <f>수강생명단!D253</f>
        <v>최진호</v>
      </c>
      <c r="BE257" s="1" t="str">
        <f>IFERROR(IF(VLOOKUP($BC257,'3주차'!$F$5:$I$406,3,FALSE)="","",VLOOKUP($F257,'3주차'!$F$5:$I$406,3,FALSE)),"")</f>
        <v>탈락</v>
      </c>
      <c r="BF257" s="1" t="str">
        <f>IFERROR(VLOOKUP($BC257,'3주차'!$F$5:$I$400,4,FALSE)," ")</f>
        <v>탈락</v>
      </c>
      <c r="BH257" s="1">
        <f>수강생명단!$C253</f>
        <v>26627</v>
      </c>
      <c r="BI257" s="1" t="str">
        <f>수강생명단!D253</f>
        <v>최진호</v>
      </c>
      <c r="BJ257" s="1" t="str">
        <f>IFERROR(IF(VLOOKUP($BH257,'3주차'!$K$5:$N$406,3,FALSE)="","",VLOOKUP($AJ257,'3주차'!$K$5:$XN$406,3,FALSE)),"")</f>
        <v>탈락</v>
      </c>
      <c r="BK257" s="1" t="str">
        <f>IFERROR(VLOOKUP($BH257,'3주차'!$K$5:$N$400,4,FALSE)," ")</f>
        <v>탈락</v>
      </c>
      <c r="BM257" s="1">
        <f>수강생명단!$C253</f>
        <v>26627</v>
      </c>
      <c r="BN257" s="1" t="str">
        <f>수강생명단!D253</f>
        <v>최진호</v>
      </c>
      <c r="BO257" s="1" t="str">
        <f>IFERROR(IF(VLOOKUP($BM257,'3주차'!$P$5:$S$406,3,FALSE)="","",VLOOKUP($BM257,'3주차'!$P$5:$S$406,3,FALSE)),"")</f>
        <v>탈락</v>
      </c>
      <c r="BP257" s="1" t="str">
        <f>IFERROR(VLOOKUP($BM257,'3주차'!$P$5:$S$400,4,FALSE)," ")</f>
        <v>탈락</v>
      </c>
      <c r="BR257" s="1">
        <f>수강생명단!$C253</f>
        <v>26627</v>
      </c>
      <c r="BS257" s="1">
        <f>수강생명단!C253</f>
        <v>26627</v>
      </c>
      <c r="BT257" s="1" t="str">
        <f>IFERROR(IF(VLOOKUP($BS257,'3주차'!$V$5:$X$406,3,FALSE)="","",VLOOKUP($BS257,'3주차'!$V$5:$X$406,3,FALSE)),"")</f>
        <v>탈락</v>
      </c>
      <c r="BW257" s="1">
        <f>수강생명단!$C253</f>
        <v>26627</v>
      </c>
      <c r="BX257" s="1" t="str">
        <f>수강생명단!D253</f>
        <v>최진호</v>
      </c>
      <c r="BY257" s="1" t="str">
        <f>IFERROR(IF(VLOOKUP($A257,'4주차'!$A$5:$D$406,3,FALSE)="","",VLOOKUP($A257,'4주차'!$A$5:$D$406,3,FALSE)),"")</f>
        <v>탈락</v>
      </c>
      <c r="BZ257" s="1" t="str">
        <f>IFERROR(VLOOKUP($Z257,'4주차'!$A$5:$D$400,4,FALSE)," ")</f>
        <v>탈락</v>
      </c>
      <c r="CB257" s="1">
        <f>수강생명단!$C253</f>
        <v>26627</v>
      </c>
      <c r="CC257" s="1" t="str">
        <f>수강생명단!D253</f>
        <v>최진호</v>
      </c>
      <c r="CD257" s="1" t="str">
        <f>IFERROR(IF(VLOOKUP($BC257,'4주차'!$F$5:$I$406,3,FALSE)="","",VLOOKUP($F257,'4주차'!$F$5:$I$406,3,FALSE)),"")</f>
        <v>탈락</v>
      </c>
      <c r="CE257" s="1" t="str">
        <f>IFERROR(VLOOKUP($BC257,'4주차'!$F$5:$I$400,4,FALSE)," ")</f>
        <v>탈락</v>
      </c>
      <c r="CG257" s="1">
        <f>수강생명단!$C253</f>
        <v>26627</v>
      </c>
      <c r="CH257" s="1" t="str">
        <f>수강생명단!D253</f>
        <v>최진호</v>
      </c>
      <c r="CI257" s="1" t="str">
        <f>IFERROR(IF(VLOOKUP($BH257,'4주차'!$K$5:$N$406,3,FALSE)="","",VLOOKUP($AJ257,'4주차'!$K$5:$WU$406,3,FALSE)),"")</f>
        <v>탈락</v>
      </c>
      <c r="CJ257" s="1" t="str">
        <f>IFERROR(VLOOKUP($BH257,'4주차'!$K$5:$N$400,4,FALSE)," ")</f>
        <v>탈락</v>
      </c>
      <c r="CL257" s="1">
        <f>수강생명단!$C253</f>
        <v>26627</v>
      </c>
      <c r="CM257" s="1" t="str">
        <f>수강생명단!D253</f>
        <v>최진호</v>
      </c>
      <c r="CN257" s="1" t="str">
        <f>IFERROR(IF(VLOOKUP($BM257,'4주차'!$P$5:$S$406,3,FALSE)="","",VLOOKUP($BM257,'4주차'!$P$5:$S$406,3,FALSE)),"")</f>
        <v>탈락</v>
      </c>
      <c r="CO257" s="1" t="str">
        <f>IFERROR(VLOOKUP($BM257,'4주차'!$P$5:$S$400,4,FALSE)," ")</f>
        <v>탈락</v>
      </c>
      <c r="CQ257" s="1">
        <f>수강생명단!$C253</f>
        <v>26627</v>
      </c>
      <c r="CR257" s="1">
        <f>수강생명단!C253</f>
        <v>26627</v>
      </c>
      <c r="CS257" s="1" t="str">
        <f>IFERROR(IF(VLOOKUP($BS257,'4주차'!$V$5:$X$406,3,FALSE)="","",VLOOKUP($BS257,'4주차'!$V$5:$X$406,3,FALSE)),"")</f>
        <v>탈락</v>
      </c>
    </row>
    <row r="258" spans="1:97" ht="20.100000000000001" customHeight="1" x14ac:dyDescent="0.15">
      <c r="A258" s="1">
        <f>수강생명단!$C254</f>
        <v>45551</v>
      </c>
      <c r="B258" s="1" t="str">
        <f>수강생명단!D254</f>
        <v>최치원</v>
      </c>
      <c r="C258" s="1">
        <f>IFERROR(IF(VLOOKUP($A258,'1주차'!$A$5:$D$393,3,FALSE)="","",VLOOKUP($A258,'1주차'!$A$5:$D$393,3,FALSE)),"")</f>
        <v>85</v>
      </c>
      <c r="D258" s="1" t="str">
        <f>IFERROR(IF(VLOOKUP($Q258,'1주차'!$A$5:$D$393,4,FALSE)="","",VLOOKUP($B258,'1주차'!$Q$5:$S$393,3,FALSE)),"")</f>
        <v/>
      </c>
      <c r="F258" s="1">
        <f>수강생명단!C254</f>
        <v>45551</v>
      </c>
      <c r="G258" s="1" t="str">
        <f>수강생명단!D254</f>
        <v>최치원</v>
      </c>
      <c r="H258" s="1">
        <f>IFERROR(IF(VLOOKUP($F258,'1주차'!$F$5:$I$393,3,FALSE)="","",VLOOKUP($F258,'1주차'!$F$5:$I$393,3,FALSE)),"")</f>
        <v>80</v>
      </c>
      <c r="K258" s="1">
        <f>수강생명단!C254</f>
        <v>45551</v>
      </c>
      <c r="L258" s="1" t="str">
        <f>수강생명단!D254</f>
        <v>최치원</v>
      </c>
      <c r="M258" s="1">
        <f>IFERROR(IF(VLOOKUP($K258,'1주차'!$K$5:$N$393,3,FALSE)="","",VLOOKUP($K258,'1주차'!$K$5:$N$393,3,FALSE)),"")</f>
        <v>100</v>
      </c>
      <c r="N258" s="1" t="str">
        <f>IFERROR(IF(VLOOKUP($Q258,'1주차'!$N$5:$KQ$393,3,FALSE)="","",VLOOKUP($B258,'1주차'!$Q$5:$S$393,3,FALSE)),"")</f>
        <v/>
      </c>
      <c r="P258" s="1">
        <f>수강생명단!C254</f>
        <v>45551</v>
      </c>
      <c r="Q258" s="1" t="str">
        <f>수강생명단!D254</f>
        <v>최치원</v>
      </c>
      <c r="R258" s="1">
        <f>IFERROR(IF(VLOOKUP($P258,'1주차'!$P$5:$S$393,3,FALSE)="","",VLOOKUP($P258,'1주차'!$P$5:$S$393,3,FALSE)),"")</f>
        <v>100</v>
      </c>
      <c r="S258" s="1">
        <f>IFERROR(IF(VLOOKUP($P258,'1주차'!$P$5:$S$393,4,FALSE)="","",VLOOKUP($P258,'1주차'!$P$5:$S$393,4,FALSE)),"")</f>
        <v>100</v>
      </c>
      <c r="Z258" s="1">
        <f>수강생명단!$C254</f>
        <v>45551</v>
      </c>
      <c r="AA258" s="1" t="str">
        <f>수강생명단!D254</f>
        <v>최치원</v>
      </c>
      <c r="AB258" s="1">
        <f>IFERROR(IF(VLOOKUP($A258,'2주차'!$A$5:$D$406,3,FALSE)="","",VLOOKUP($A258,'2주차'!$A$5:$D$406,3,FALSE)),"")</f>
        <v>70</v>
      </c>
      <c r="AC258" s="1">
        <f>IFERROR(VLOOKUP($Z258,'2주차'!$A$5:$D$400,4,FALSE)," ")</f>
        <v>80</v>
      </c>
      <c r="AE258" s="1">
        <f>수강생명단!$C254</f>
        <v>45551</v>
      </c>
      <c r="AF258" s="1" t="str">
        <f>수강생명단!D254</f>
        <v>최치원</v>
      </c>
      <c r="AG258" s="1">
        <f>IFERROR(IF(VLOOKUP($AE258,'2주차'!$F$5:$I$406,3,FALSE)="","",VLOOKUP($F258,'2주차'!$F$5:$I$406,3,FALSE)),"")</f>
        <v>90</v>
      </c>
      <c r="AH258" s="1">
        <f>IFERROR(VLOOKUP($AE258,'2주차'!$F$5:$I$400,4,FALSE)," ")</f>
        <v>100</v>
      </c>
      <c r="AJ258" s="1">
        <f>수강생명단!$C254</f>
        <v>45551</v>
      </c>
      <c r="AK258" s="1" t="str">
        <f>수강생명단!D254</f>
        <v>최치원</v>
      </c>
      <c r="AL258" s="1">
        <f>IFERROR(IF(VLOOKUP($AJ258,'2주차'!$U$5:$X$406,3,FALSE)="","",VLOOKUP($F258,'2주차'!$U$5:$X$406,3,FALSE)),"")</f>
        <v>80</v>
      </c>
      <c r="AM258" s="1">
        <f>IFERROR(VLOOKUP($AJ258,'2주차'!$U$5:$X$400,4,FALSE)," ")</f>
        <v>70</v>
      </c>
      <c r="AO258" s="1">
        <f>수강생명단!$C254</f>
        <v>45551</v>
      </c>
      <c r="AP258" s="1" t="str">
        <f>수강생명단!D254</f>
        <v>최치원</v>
      </c>
      <c r="AQ258" s="1">
        <f>IFERROR(IF(VLOOKUP($AO258,'2주차'!$Z$5:$AC$406,3,FALSE)="","",VLOOKUP($AO258,'2주차'!$Z$5:$AC$406,3,FALSE)),"")</f>
        <v>70</v>
      </c>
      <c r="AR258" s="1">
        <f>IFERROR(VLOOKUP($AO258,'2주차'!$Z$5:$AC$400,4,FALSE)," ")</f>
        <v>50</v>
      </c>
      <c r="AT258" s="1">
        <f>수강생명단!$C254</f>
        <v>45551</v>
      </c>
      <c r="AU258" s="1">
        <f>수강생명단!C254</f>
        <v>45551</v>
      </c>
      <c r="AV258" s="1">
        <f>IFERROR(IF(VLOOKUP($AU258,'2주차'!$AF$5:$AI$406,3,FALSE)="","",VLOOKUP($AU258,'2주차'!$AF$5:$AI$406,3,FALSE)),"")</f>
        <v>99</v>
      </c>
      <c r="AX258" s="1">
        <f>수강생명단!$C254</f>
        <v>45551</v>
      </c>
      <c r="AY258" s="1" t="str">
        <f>수강생명단!D254</f>
        <v>최치원</v>
      </c>
      <c r="AZ258" s="1">
        <f>IFERROR(IF(VLOOKUP($A258,'3주차'!$A$5:$D$406,3,FALSE)="","",VLOOKUP($A258,'3주차'!$A$5:$D$406,3,FALSE)),"")</f>
        <v>80</v>
      </c>
      <c r="BA258" s="1">
        <f>IFERROR(VLOOKUP($Z258,'3주차'!$A$5:$D$400,4,FALSE)," ")</f>
        <v>70</v>
      </c>
      <c r="BC258" s="1">
        <f>수강생명단!$C254</f>
        <v>45551</v>
      </c>
      <c r="BD258" s="1" t="str">
        <f>수강생명단!D254</f>
        <v>최치원</v>
      </c>
      <c r="BE258" s="1">
        <f>IFERROR(IF(VLOOKUP($BC258,'3주차'!$F$5:$I$406,3,FALSE)="","",VLOOKUP($F258,'3주차'!$F$5:$I$406,3,FALSE)),"")</f>
        <v>95</v>
      </c>
      <c r="BF258" s="1">
        <f>IFERROR(VLOOKUP($BC258,'3주차'!$F$5:$I$400,4,FALSE)," ")</f>
        <v>70</v>
      </c>
      <c r="BH258" s="1">
        <f>수강생명단!$C254</f>
        <v>45551</v>
      </c>
      <c r="BI258" s="1" t="str">
        <f>수강생명단!D254</f>
        <v>최치원</v>
      </c>
      <c r="BJ258" s="1">
        <f>IFERROR(IF(VLOOKUP($BH258,'3주차'!$K$5:$N$406,3,FALSE)="","",VLOOKUP($AJ258,'3주차'!$K$5:$XN$406,3,FALSE)),"")</f>
        <v>95</v>
      </c>
      <c r="BK258" s="1">
        <f>IFERROR(VLOOKUP($BH258,'3주차'!$K$5:$N$400,4,FALSE)," ")</f>
        <v>80</v>
      </c>
      <c r="BM258" s="1">
        <f>수강생명단!$C254</f>
        <v>45551</v>
      </c>
      <c r="BN258" s="1" t="str">
        <f>수강생명단!D254</f>
        <v>최치원</v>
      </c>
      <c r="BO258" s="1">
        <f>IFERROR(IF(VLOOKUP($BM258,'3주차'!$P$5:$S$406,3,FALSE)="","",VLOOKUP($BM258,'3주차'!$P$5:$S$406,3,FALSE)),"")</f>
        <v>75</v>
      </c>
      <c r="BP258" s="1">
        <f>IFERROR(VLOOKUP($BM258,'3주차'!$P$5:$S$400,4,FALSE)," ")</f>
        <v>90</v>
      </c>
      <c r="BR258" s="1">
        <f>수강생명단!$C254</f>
        <v>45551</v>
      </c>
      <c r="BS258" s="1">
        <f>수강생명단!C254</f>
        <v>45551</v>
      </c>
      <c r="BT258" s="1">
        <f>IFERROR(IF(VLOOKUP($BS258,'3주차'!$V$5:$X$406,3,FALSE)="","",VLOOKUP($BS258,'3주차'!$V$5:$X$406,3,FALSE)),"")</f>
        <v>95</v>
      </c>
      <c r="BW258" s="1">
        <f>수강생명단!$C254</f>
        <v>45551</v>
      </c>
      <c r="BX258" s="1" t="str">
        <f>수강생명단!D254</f>
        <v>최치원</v>
      </c>
      <c r="BY258" s="1">
        <f>IFERROR(IF(VLOOKUP($A258,'4주차'!$A$5:$D$406,3,FALSE)="","",VLOOKUP($A258,'4주차'!$A$5:$D$406,3,FALSE)),"")</f>
        <v>80</v>
      </c>
      <c r="BZ258" s="1">
        <f>IFERROR(VLOOKUP($Z258,'4주차'!$A$5:$D$400,4,FALSE)," ")</f>
        <v>80</v>
      </c>
      <c r="CB258" s="1">
        <f>수강생명단!$C254</f>
        <v>45551</v>
      </c>
      <c r="CC258" s="1" t="str">
        <f>수강생명단!D254</f>
        <v>최치원</v>
      </c>
      <c r="CD258" s="1">
        <f>IFERROR(IF(VLOOKUP($BC258,'4주차'!$F$5:$I$406,3,FALSE)="","",VLOOKUP($F258,'4주차'!$F$5:$I$406,3,FALSE)),"")</f>
        <v>85</v>
      </c>
      <c r="CE258" s="1">
        <f>IFERROR(VLOOKUP($BC258,'4주차'!$F$5:$I$400,4,FALSE)," ")</f>
        <v>70</v>
      </c>
      <c r="CG258" s="1">
        <f>수강생명단!$C254</f>
        <v>45551</v>
      </c>
      <c r="CH258" s="1" t="str">
        <f>수강생명단!D254</f>
        <v>최치원</v>
      </c>
      <c r="CI258" s="1">
        <f>IFERROR(IF(VLOOKUP($BH258,'4주차'!$K$5:$N$406,3,FALSE)="","",VLOOKUP($AJ258,'4주차'!$K$5:$WU$406,3,FALSE)),"")</f>
        <v>85</v>
      </c>
      <c r="CJ258" s="1">
        <f>IFERROR(VLOOKUP($BH258,'4주차'!$K$5:$N$400,4,FALSE)," ")</f>
        <v>80</v>
      </c>
      <c r="CL258" s="1">
        <f>수강생명단!$C254</f>
        <v>45551</v>
      </c>
      <c r="CM258" s="1" t="str">
        <f>수강생명단!D254</f>
        <v>최치원</v>
      </c>
      <c r="CN258" s="1">
        <f>IFERROR(IF(VLOOKUP($BM258,'4주차'!$P$5:$S$406,3,FALSE)="","",VLOOKUP($BM258,'4주차'!$P$5:$S$406,3,FALSE)),"")</f>
        <v>80</v>
      </c>
      <c r="CO258" s="1">
        <f>IFERROR(VLOOKUP($BM258,'4주차'!$P$5:$S$400,4,FALSE)," ")</f>
        <v>70</v>
      </c>
      <c r="CQ258" s="1">
        <f>수강생명단!$C254</f>
        <v>45551</v>
      </c>
      <c r="CR258" s="1">
        <f>수강생명단!C254</f>
        <v>45551</v>
      </c>
      <c r="CS258" s="1">
        <f>IFERROR(IF(VLOOKUP($BS258,'4주차'!$V$5:$X$406,3,FALSE)="","",VLOOKUP($BS258,'4주차'!$V$5:$X$406,3,FALSE)),"")</f>
        <v>93</v>
      </c>
    </row>
    <row r="259" spans="1:97" ht="20.100000000000001" customHeight="1" x14ac:dyDescent="0.15">
      <c r="A259" s="1">
        <f>수강생명단!$C255</f>
        <v>41423</v>
      </c>
      <c r="B259" s="1" t="str">
        <f>수강생명단!D255</f>
        <v>최혁수</v>
      </c>
      <c r="C259" s="1">
        <f>IFERROR(IF(VLOOKUP($A259,'1주차'!$A$5:$D$393,3,FALSE)="","",VLOOKUP($A259,'1주차'!$A$5:$D$393,3,FALSE)),"")</f>
        <v>80</v>
      </c>
      <c r="D259" s="1" t="str">
        <f>IFERROR(IF(VLOOKUP($Q259,'1주차'!$A$5:$D$393,4,FALSE)="","",VLOOKUP($B259,'1주차'!$Q$5:$S$393,3,FALSE)),"")</f>
        <v/>
      </c>
      <c r="F259" s="1">
        <f>수강생명단!C255</f>
        <v>41423</v>
      </c>
      <c r="G259" s="1" t="str">
        <f>수강생명단!D255</f>
        <v>최혁수</v>
      </c>
      <c r="H259" s="1">
        <f>IFERROR(IF(VLOOKUP($F259,'1주차'!$F$5:$I$393,3,FALSE)="","",VLOOKUP($F259,'1주차'!$F$5:$I$393,3,FALSE)),"")</f>
        <v>60</v>
      </c>
      <c r="K259" s="1">
        <f>수강생명단!C255</f>
        <v>41423</v>
      </c>
      <c r="L259" s="1" t="str">
        <f>수강생명단!D255</f>
        <v>최혁수</v>
      </c>
      <c r="M259" s="1">
        <f>IFERROR(IF(VLOOKUP($K259,'1주차'!$K$5:$N$393,3,FALSE)="","",VLOOKUP($K259,'1주차'!$K$5:$N$393,3,FALSE)),"")</f>
        <v>75</v>
      </c>
      <c r="N259" s="1" t="str">
        <f>IFERROR(IF(VLOOKUP($Q259,'1주차'!$N$5:$KQ$393,3,FALSE)="","",VLOOKUP($B259,'1주차'!$Q$5:$S$393,3,FALSE)),"")</f>
        <v/>
      </c>
      <c r="P259" s="1">
        <f>수강생명단!C255</f>
        <v>41423</v>
      </c>
      <c r="Q259" s="1" t="str">
        <f>수강생명단!D255</f>
        <v>최혁수</v>
      </c>
      <c r="R259" s="1">
        <f>IFERROR(IF(VLOOKUP($P259,'1주차'!$P$5:$S$393,3,FALSE)="","",VLOOKUP($P259,'1주차'!$P$5:$S$393,3,FALSE)),"")</f>
        <v>60</v>
      </c>
      <c r="S259" s="1">
        <f>IFERROR(IF(VLOOKUP($P259,'1주차'!$P$5:$S$393,4,FALSE)="","",VLOOKUP($P259,'1주차'!$P$5:$S$393,4,FALSE)),"")</f>
        <v>0</v>
      </c>
      <c r="Z259" s="1">
        <f>수강생명단!$C255</f>
        <v>41423</v>
      </c>
      <c r="AA259" s="1" t="str">
        <f>수강생명단!D255</f>
        <v>최혁수</v>
      </c>
      <c r="AB259" s="1">
        <f>IFERROR(IF(VLOOKUP($A259,'2주차'!$A$5:$D$406,3,FALSE)="","",VLOOKUP($A259,'2주차'!$A$5:$D$406,3,FALSE)),"")</f>
        <v>85</v>
      </c>
      <c r="AC259" s="1">
        <f>IFERROR(VLOOKUP($Z259,'2주차'!$A$5:$D$400,4,FALSE)," ")</f>
        <v>0</v>
      </c>
      <c r="AE259" s="1">
        <f>수강생명단!$C255</f>
        <v>41423</v>
      </c>
      <c r="AF259" s="1" t="str">
        <f>수강생명단!D255</f>
        <v>최혁수</v>
      </c>
      <c r="AG259" s="1">
        <f>IFERROR(IF(VLOOKUP($AE259,'2주차'!$F$5:$I$406,3,FALSE)="","",VLOOKUP($F259,'2주차'!$F$5:$I$406,3,FALSE)),"")</f>
        <v>70</v>
      </c>
      <c r="AH259" s="1">
        <f>IFERROR(VLOOKUP($AE259,'2주차'!$F$5:$I$400,4,FALSE)," ")</f>
        <v>70</v>
      </c>
      <c r="AJ259" s="1">
        <f>수강생명단!$C255</f>
        <v>41423</v>
      </c>
      <c r="AK259" s="1" t="str">
        <f>수강생명단!D255</f>
        <v>최혁수</v>
      </c>
      <c r="AL259" s="1">
        <f>IFERROR(IF(VLOOKUP($AJ259,'2주차'!$U$5:$X$406,3,FALSE)="","",VLOOKUP($F259,'2주차'!$U$5:$X$406,3,FALSE)),"")</f>
        <v>55</v>
      </c>
      <c r="AM259" s="1">
        <f>IFERROR(VLOOKUP($AJ259,'2주차'!$U$5:$X$400,4,FALSE)," ")</f>
        <v>50</v>
      </c>
      <c r="AO259" s="1">
        <f>수강생명단!$C255</f>
        <v>41423</v>
      </c>
      <c r="AP259" s="1" t="str">
        <f>수강생명단!D255</f>
        <v>최혁수</v>
      </c>
      <c r="AQ259" s="1">
        <f>IFERROR(IF(VLOOKUP($AO259,'2주차'!$Z$5:$AC$406,3,FALSE)="","",VLOOKUP($AO259,'2주차'!$Z$5:$AC$406,3,FALSE)),"")</f>
        <v>60</v>
      </c>
      <c r="AR259" s="1">
        <f>IFERROR(VLOOKUP($AO259,'2주차'!$Z$5:$AC$400,4,FALSE)," ")</f>
        <v>60</v>
      </c>
      <c r="AT259" s="1">
        <f>수강생명단!$C255</f>
        <v>41423</v>
      </c>
      <c r="AU259" s="1">
        <f>수강생명단!C255</f>
        <v>41423</v>
      </c>
      <c r="AV259" s="1">
        <f>IFERROR(IF(VLOOKUP($AU259,'2주차'!$AF$5:$AI$406,3,FALSE)="","",VLOOKUP($AU259,'2주차'!$AF$5:$AI$406,3,FALSE)),"")</f>
        <v>83</v>
      </c>
      <c r="AX259" s="1">
        <f>수강생명단!$C255</f>
        <v>41423</v>
      </c>
      <c r="AY259" s="1" t="str">
        <f>수강생명단!D255</f>
        <v>최혁수</v>
      </c>
      <c r="AZ259" s="1">
        <f>IFERROR(IF(VLOOKUP($A259,'3주차'!$A$5:$D$406,3,FALSE)="","",VLOOKUP($A259,'3주차'!$A$5:$D$406,3,FALSE)),"")</f>
        <v>80</v>
      </c>
      <c r="BA259" s="1">
        <f>IFERROR(VLOOKUP($Z259,'3주차'!$A$5:$D$400,4,FALSE)," ")</f>
        <v>80</v>
      </c>
      <c r="BC259" s="1">
        <f>수강생명단!$C255</f>
        <v>41423</v>
      </c>
      <c r="BD259" s="1" t="str">
        <f>수강생명단!D255</f>
        <v>최혁수</v>
      </c>
      <c r="BE259" s="1">
        <f>IFERROR(IF(VLOOKUP($BC259,'3주차'!$F$5:$I$406,3,FALSE)="","",VLOOKUP($F259,'3주차'!$F$5:$I$406,3,FALSE)),"")</f>
        <v>65</v>
      </c>
      <c r="BF259" s="1">
        <f>IFERROR(VLOOKUP($BC259,'3주차'!$F$5:$I$400,4,FALSE)," ")</f>
        <v>70</v>
      </c>
      <c r="BH259" s="1">
        <f>수강생명단!$C255</f>
        <v>41423</v>
      </c>
      <c r="BI259" s="1" t="str">
        <f>수강생명단!D255</f>
        <v>최혁수</v>
      </c>
      <c r="BJ259" s="1">
        <f>IFERROR(IF(VLOOKUP($BH259,'3주차'!$K$5:$N$406,3,FALSE)="","",VLOOKUP($AJ259,'3주차'!$K$5:$XN$406,3,FALSE)),"")</f>
        <v>70</v>
      </c>
      <c r="BK259" s="1">
        <f>IFERROR(VLOOKUP($BH259,'3주차'!$K$5:$N$400,4,FALSE)," ")</f>
        <v>100</v>
      </c>
      <c r="BM259" s="1">
        <f>수강생명단!$C255</f>
        <v>41423</v>
      </c>
      <c r="BN259" s="1" t="str">
        <f>수강생명단!D255</f>
        <v>최혁수</v>
      </c>
      <c r="BO259" s="1">
        <f>IFERROR(IF(VLOOKUP($BM259,'3주차'!$P$5:$S$406,3,FALSE)="","",VLOOKUP($BM259,'3주차'!$P$5:$S$406,3,FALSE)),"")</f>
        <v>50</v>
      </c>
      <c r="BP259" s="1">
        <f>IFERROR(VLOOKUP($BM259,'3주차'!$P$5:$S$400,4,FALSE)," ")</f>
        <v>70</v>
      </c>
      <c r="BR259" s="1">
        <f>수강생명단!$C255</f>
        <v>41423</v>
      </c>
      <c r="BS259" s="1">
        <f>수강생명단!C255</f>
        <v>41423</v>
      </c>
      <c r="BT259" s="1">
        <f>IFERROR(IF(VLOOKUP($BS259,'3주차'!$V$5:$X$406,3,FALSE)="","",VLOOKUP($BS259,'3주차'!$V$5:$X$406,3,FALSE)),"")</f>
        <v>80</v>
      </c>
      <c r="BW259" s="1">
        <f>수강생명단!$C255</f>
        <v>41423</v>
      </c>
      <c r="BX259" s="1" t="str">
        <f>수강생명단!D255</f>
        <v>최혁수</v>
      </c>
      <c r="BY259" s="1">
        <f>IFERROR(IF(VLOOKUP($A259,'4주차'!$A$5:$D$406,3,FALSE)="","",VLOOKUP($A259,'4주차'!$A$5:$D$406,3,FALSE)),"")</f>
        <v>70</v>
      </c>
      <c r="BZ259" s="1">
        <f>IFERROR(VLOOKUP($Z259,'4주차'!$A$5:$D$400,4,FALSE)," ")</f>
        <v>60</v>
      </c>
      <c r="CB259" s="1">
        <f>수강생명단!$C255</f>
        <v>41423</v>
      </c>
      <c r="CC259" s="1" t="str">
        <f>수강생명단!D255</f>
        <v>최혁수</v>
      </c>
      <c r="CD259" s="1">
        <f>IFERROR(IF(VLOOKUP($BC259,'4주차'!$F$5:$I$406,3,FALSE)="","",VLOOKUP($F259,'4주차'!$F$5:$I$406,3,FALSE)),"")</f>
        <v>70</v>
      </c>
      <c r="CE259" s="1">
        <f>IFERROR(VLOOKUP($BC259,'4주차'!$F$5:$I$400,4,FALSE)," ")</f>
        <v>50</v>
      </c>
      <c r="CG259" s="1">
        <f>수강생명단!$C255</f>
        <v>41423</v>
      </c>
      <c r="CH259" s="1" t="str">
        <f>수강생명단!D255</f>
        <v>최혁수</v>
      </c>
      <c r="CI259" s="1">
        <f>IFERROR(IF(VLOOKUP($BH259,'4주차'!$K$5:$N$406,3,FALSE)="","",VLOOKUP($AJ259,'4주차'!$K$5:$WU$406,3,FALSE)),"")</f>
        <v>55</v>
      </c>
      <c r="CJ259" s="1">
        <f>IFERROR(VLOOKUP($BH259,'4주차'!$K$5:$N$400,4,FALSE)," ")</f>
        <v>80</v>
      </c>
      <c r="CL259" s="1">
        <f>수강생명단!$C255</f>
        <v>41423</v>
      </c>
      <c r="CM259" s="1" t="str">
        <f>수강생명단!D255</f>
        <v>최혁수</v>
      </c>
      <c r="CN259" s="1">
        <f>IFERROR(IF(VLOOKUP($BM259,'4주차'!$P$5:$S$406,3,FALSE)="","",VLOOKUP($BM259,'4주차'!$P$5:$S$406,3,FALSE)),"")</f>
        <v>55</v>
      </c>
      <c r="CO259" s="1">
        <f>IFERROR(VLOOKUP($BM259,'4주차'!$P$5:$S$400,4,FALSE)," ")</f>
        <v>70</v>
      </c>
      <c r="CQ259" s="1">
        <f>수강생명단!$C255</f>
        <v>41423</v>
      </c>
      <c r="CR259" s="1">
        <f>수강생명단!C255</f>
        <v>41423</v>
      </c>
      <c r="CS259" s="1">
        <f>IFERROR(IF(VLOOKUP($BS259,'4주차'!$V$5:$X$406,3,FALSE)="","",VLOOKUP($BS259,'4주차'!$V$5:$X$406,3,FALSE)),"")</f>
        <v>77</v>
      </c>
    </row>
    <row r="260" spans="1:97" ht="20.100000000000001" customHeight="1" x14ac:dyDescent="0.15">
      <c r="A260" s="1">
        <f>수강생명단!$C256</f>
        <v>26736</v>
      </c>
      <c r="B260" s="1" t="str">
        <f>수강생명단!D256</f>
        <v>하정석</v>
      </c>
      <c r="C260" s="1">
        <f>IFERROR(IF(VLOOKUP($A260,'1주차'!$A$5:$D$393,3,FALSE)="","",VLOOKUP($A260,'1주차'!$A$5:$D$393,3,FALSE)),"")</f>
        <v>85</v>
      </c>
      <c r="D260" s="1" t="str">
        <f>IFERROR(IF(VLOOKUP($Q260,'1주차'!$A$5:$D$393,4,FALSE)="","",VLOOKUP($B260,'1주차'!$Q$5:$S$393,3,FALSE)),"")</f>
        <v/>
      </c>
      <c r="F260" s="1">
        <f>수강생명단!C256</f>
        <v>26736</v>
      </c>
      <c r="G260" s="1" t="str">
        <f>수강생명단!D256</f>
        <v>하정석</v>
      </c>
      <c r="H260" s="1">
        <f>IFERROR(IF(VLOOKUP($F260,'1주차'!$F$5:$I$393,3,FALSE)="","",VLOOKUP($F260,'1주차'!$F$5:$I$393,3,FALSE)),"")</f>
        <v>85</v>
      </c>
      <c r="K260" s="1">
        <f>수강생명단!C256</f>
        <v>26736</v>
      </c>
      <c r="L260" s="1" t="str">
        <f>수강생명단!D256</f>
        <v>하정석</v>
      </c>
      <c r="M260" s="1" t="str">
        <f>IFERROR(IF(VLOOKUP($K260,'1주차'!$K$5:$N$393,3,FALSE)="","",VLOOKUP($K260,'1주차'!$K$5:$N$393,3,FALSE)),"")</f>
        <v>20(라)</v>
      </c>
      <c r="N260" s="1" t="str">
        <f>IFERROR(IF(VLOOKUP($Q260,'1주차'!$N$5:$KQ$393,3,FALSE)="","",VLOOKUP($B260,'1주차'!$Q$5:$S$393,3,FALSE)),"")</f>
        <v/>
      </c>
      <c r="P260" s="1">
        <f>수강생명단!C256</f>
        <v>26736</v>
      </c>
      <c r="Q260" s="1" t="str">
        <f>수강생명단!D256</f>
        <v>하정석</v>
      </c>
      <c r="R260" s="1">
        <f>IFERROR(IF(VLOOKUP($P260,'1주차'!$P$5:$S$393,3,FALSE)="","",VLOOKUP($P260,'1주차'!$P$5:$S$393,3,FALSE)),"")</f>
        <v>100</v>
      </c>
      <c r="S260" s="1">
        <f>IFERROR(IF(VLOOKUP($P260,'1주차'!$P$5:$S$393,4,FALSE)="","",VLOOKUP($P260,'1주차'!$P$5:$S$393,4,FALSE)),"")</f>
        <v>90</v>
      </c>
      <c r="Z260" s="1">
        <f>수강생명단!$C256</f>
        <v>26736</v>
      </c>
      <c r="AA260" s="1" t="str">
        <f>수강생명단!D256</f>
        <v>하정석</v>
      </c>
      <c r="AB260" s="1">
        <f>IFERROR(IF(VLOOKUP($A260,'2주차'!$A$5:$D$406,3,FALSE)="","",VLOOKUP($A260,'2주차'!$A$5:$D$406,3,FALSE)),"")</f>
        <v>85</v>
      </c>
      <c r="AC260" s="1">
        <f>IFERROR(VLOOKUP($Z260,'2주차'!$A$5:$D$400,4,FALSE)," ")</f>
        <v>80</v>
      </c>
      <c r="AE260" s="1">
        <f>수강생명단!$C256</f>
        <v>26736</v>
      </c>
      <c r="AF260" s="1" t="str">
        <f>수강생명단!D256</f>
        <v>하정석</v>
      </c>
      <c r="AG260" s="1" t="str">
        <f>IFERROR(IF(VLOOKUP($AE260,'2주차'!$F$5:$I$406,3,FALSE)="","",VLOOKUP($F260,'2주차'!$F$5:$I$406,3,FALSE)),"")</f>
        <v>15(라)</v>
      </c>
      <c r="AH260" s="1" t="str">
        <f>IFERROR(VLOOKUP($AE260,'2주차'!$F$5:$I$400,4,FALSE)," ")</f>
        <v>라이브</v>
      </c>
      <c r="AJ260" s="1">
        <f>수강생명단!$C256</f>
        <v>26736</v>
      </c>
      <c r="AK260" s="1" t="str">
        <f>수강생명단!D256</f>
        <v>하정석</v>
      </c>
      <c r="AL260" s="1" t="str">
        <f>IFERROR(IF(VLOOKUP($AJ260,'2주차'!$U$5:$X$406,3,FALSE)="","",VLOOKUP($F260,'2주차'!$U$5:$X$406,3,FALSE)),"")</f>
        <v>25(라)</v>
      </c>
      <c r="AM260" s="1" t="str">
        <f>IFERROR(VLOOKUP($AJ260,'2주차'!$U$5:$X$400,4,FALSE)," ")</f>
        <v>라이브</v>
      </c>
      <c r="AO260" s="1">
        <f>수강생명단!$C256</f>
        <v>26736</v>
      </c>
      <c r="AP260" s="1" t="str">
        <f>수강생명단!D256</f>
        <v>하정석</v>
      </c>
      <c r="AQ260" s="1" t="str">
        <f>IFERROR(IF(VLOOKUP($AO260,'2주차'!$Z$5:$AC$406,3,FALSE)="","",VLOOKUP($AO260,'2주차'!$Z$5:$AC$406,3,FALSE)),"")</f>
        <v>35(라)</v>
      </c>
      <c r="AR260" s="1" t="str">
        <f>IFERROR(VLOOKUP($AO260,'2주차'!$Z$5:$AC$400,4,FALSE)," ")</f>
        <v>라이브</v>
      </c>
      <c r="AT260" s="1">
        <f>수강생명단!$C256</f>
        <v>26736</v>
      </c>
      <c r="AU260" s="1">
        <f>수강생명단!C256</f>
        <v>26736</v>
      </c>
      <c r="AV260" s="1">
        <f>IFERROR(IF(VLOOKUP($AU260,'2주차'!$AF$5:$AI$406,3,FALSE)="","",VLOOKUP($AU260,'2주차'!$AF$5:$AI$406,3,FALSE)),"")</f>
        <v>91</v>
      </c>
      <c r="AX260" s="1">
        <f>수강생명단!$C256</f>
        <v>26736</v>
      </c>
      <c r="AY260" s="1" t="str">
        <f>수강생명단!D256</f>
        <v>하정석</v>
      </c>
      <c r="AZ260" s="1">
        <f>IFERROR(IF(VLOOKUP($A260,'3주차'!$A$5:$D$406,3,FALSE)="","",VLOOKUP($A260,'3주차'!$A$5:$D$406,3,FALSE)),"")</f>
        <v>85</v>
      </c>
      <c r="BA260" s="1">
        <f>IFERROR(VLOOKUP($Z260,'3주차'!$A$5:$D$400,4,FALSE)," ")</f>
        <v>90</v>
      </c>
      <c r="BC260" s="1">
        <f>수강생명단!$C256</f>
        <v>26736</v>
      </c>
      <c r="BD260" s="1" t="str">
        <f>수강생명단!D256</f>
        <v>하정석</v>
      </c>
      <c r="BE260" s="1" t="str">
        <f>IFERROR(IF(VLOOKUP($BC260,'3주차'!$F$5:$I$406,3,FALSE)="","",VLOOKUP($F260,'3주차'!$F$5:$I$406,3,FALSE)),"")</f>
        <v>45(라)</v>
      </c>
      <c r="BF260" s="1" t="str">
        <f>IFERROR(VLOOKUP($BC260,'3주차'!$F$5:$I$400,4,FALSE)," ")</f>
        <v>라이브</v>
      </c>
      <c r="BH260" s="1">
        <f>수강생명단!$C256</f>
        <v>26736</v>
      </c>
      <c r="BI260" s="1" t="str">
        <f>수강생명단!D256</f>
        <v>하정석</v>
      </c>
      <c r="BJ260" s="1" t="str">
        <f>IFERROR(IF(VLOOKUP($BH260,'3주차'!$K$5:$N$406,3,FALSE)="","",VLOOKUP($AJ260,'3주차'!$K$5:$XN$406,3,FALSE)),"")</f>
        <v>40(라)</v>
      </c>
      <c r="BK260" s="1" t="str">
        <f>IFERROR(VLOOKUP($BH260,'3주차'!$K$5:$N$400,4,FALSE)," ")</f>
        <v>라이브</v>
      </c>
      <c r="BM260" s="1">
        <f>수강생명단!$C256</f>
        <v>26736</v>
      </c>
      <c r="BN260" s="1" t="str">
        <f>수강생명단!D256</f>
        <v>하정석</v>
      </c>
      <c r="BO260" s="1" t="str">
        <f>IFERROR(IF(VLOOKUP($BM260,'3주차'!$P$5:$S$406,3,FALSE)="","",VLOOKUP($BM260,'3주차'!$P$5:$S$406,3,FALSE)),"")</f>
        <v/>
      </c>
      <c r="BP260" s="1" t="str">
        <f>IFERROR(VLOOKUP($BM260,'3주차'!$P$5:$S$400,4,FALSE)," ")</f>
        <v xml:space="preserve"> </v>
      </c>
      <c r="BR260" s="1">
        <f>수강생명단!$C256</f>
        <v>26736</v>
      </c>
      <c r="BS260" s="1">
        <f>수강생명단!C256</f>
        <v>26736</v>
      </c>
      <c r="BT260" s="1" t="str">
        <f>IFERROR(IF(VLOOKUP($BS260,'3주차'!$V$5:$X$406,3,FALSE)="","",VLOOKUP($BS260,'3주차'!$V$5:$X$406,3,FALSE)),"")</f>
        <v>18(라)</v>
      </c>
      <c r="BW260" s="1">
        <f>수강생명단!$C256</f>
        <v>26736</v>
      </c>
      <c r="BX260" s="1" t="str">
        <f>수강생명단!D256</f>
        <v>하정석</v>
      </c>
      <c r="BY260" s="1">
        <f>IFERROR(IF(VLOOKUP($A260,'4주차'!$A$5:$D$406,3,FALSE)="","",VLOOKUP($A260,'4주차'!$A$5:$D$406,3,FALSE)),"")</f>
        <v>75</v>
      </c>
      <c r="BZ260" s="1">
        <f>IFERROR(VLOOKUP($Z260,'4주차'!$A$5:$D$400,4,FALSE)," ")</f>
        <v>70</v>
      </c>
      <c r="CB260" s="1">
        <f>수강생명단!$C256</f>
        <v>26736</v>
      </c>
      <c r="CC260" s="1" t="str">
        <f>수강생명단!D256</f>
        <v>하정석</v>
      </c>
      <c r="CD260" s="1">
        <f>IFERROR(IF(VLOOKUP($BC260,'4주차'!$F$5:$I$406,3,FALSE)="","",VLOOKUP($F260,'4주차'!$F$5:$I$406,3,FALSE)),"")</f>
        <v>80</v>
      </c>
      <c r="CE260" s="1">
        <f>IFERROR(VLOOKUP($BC260,'4주차'!$F$5:$I$400,4,FALSE)," ")</f>
        <v>90</v>
      </c>
      <c r="CG260" s="1">
        <f>수강생명단!$C256</f>
        <v>26736</v>
      </c>
      <c r="CH260" s="1" t="str">
        <f>수강생명단!D256</f>
        <v>하정석</v>
      </c>
      <c r="CI260" s="1" t="str">
        <f>IFERROR(IF(VLOOKUP($BH260,'4주차'!$K$5:$N$406,3,FALSE)="","",VLOOKUP($AJ260,'4주차'!$K$5:$WU$406,3,FALSE)),"")</f>
        <v>5(라)</v>
      </c>
      <c r="CJ260" s="1" t="str">
        <f>IFERROR(VLOOKUP($BH260,'4주차'!$K$5:$N$400,4,FALSE)," ")</f>
        <v>라이브</v>
      </c>
      <c r="CL260" s="1">
        <f>수강생명단!$C256</f>
        <v>26736</v>
      </c>
      <c r="CM260" s="1" t="str">
        <f>수강생명단!D256</f>
        <v>하정석</v>
      </c>
      <c r="CN260" s="1" t="str">
        <f>IFERROR(IF(VLOOKUP($BM260,'4주차'!$P$5:$S$406,3,FALSE)="","",VLOOKUP($BM260,'4주차'!$P$5:$S$406,3,FALSE)),"")</f>
        <v>15(라)</v>
      </c>
      <c r="CO260" s="1" t="str">
        <f>IFERROR(VLOOKUP($BM260,'4주차'!$P$5:$S$400,4,FALSE)," ")</f>
        <v>라이브</v>
      </c>
      <c r="CQ260" s="1">
        <f>수강생명단!$C256</f>
        <v>26736</v>
      </c>
      <c r="CR260" s="1">
        <f>수강생명단!C256</f>
        <v>26736</v>
      </c>
      <c r="CS260" s="1" t="str">
        <f>IFERROR(IF(VLOOKUP($BS260,'4주차'!$V$5:$X$406,3,FALSE)="","",VLOOKUP($BS260,'4주차'!$V$5:$X$406,3,FALSE)),"")</f>
        <v>18(라)</v>
      </c>
    </row>
    <row r="261" spans="1:97" ht="20.100000000000001" customHeight="1" x14ac:dyDescent="0.15">
      <c r="A261" s="1">
        <f>수강생명단!$C257</f>
        <v>25278</v>
      </c>
      <c r="B261" s="1" t="str">
        <f>수강생명단!D257</f>
        <v>하지원</v>
      </c>
      <c r="C261" s="1" t="str">
        <f>IFERROR(IF(VLOOKUP($A261,'1주차'!$A$5:$D$393,3,FALSE)="","",VLOOKUP($A261,'1주차'!$A$5:$D$393,3,FALSE)),"")</f>
        <v>85(라)</v>
      </c>
      <c r="D261" s="1" t="str">
        <f>IFERROR(IF(VLOOKUP($Q261,'1주차'!$A$5:$D$393,4,FALSE)="","",VLOOKUP($B261,'1주차'!$Q$5:$S$393,3,FALSE)),"")</f>
        <v/>
      </c>
      <c r="F261" s="1">
        <f>수강생명단!C257</f>
        <v>25278</v>
      </c>
      <c r="G261" s="1" t="str">
        <f>수강생명단!D257</f>
        <v>하지원</v>
      </c>
      <c r="H261" s="1" t="str">
        <f>IFERROR(IF(VLOOKUP($F261,'1주차'!$F$5:$I$393,3,FALSE)="","",VLOOKUP($F261,'1주차'!$F$5:$I$393,3,FALSE)),"")</f>
        <v>85(라)</v>
      </c>
      <c r="K261" s="1">
        <f>수강생명단!C257</f>
        <v>25278</v>
      </c>
      <c r="L261" s="1" t="str">
        <f>수강생명단!D257</f>
        <v>하지원</v>
      </c>
      <c r="M261" s="1" t="str">
        <f>IFERROR(IF(VLOOKUP($K261,'1주차'!$K$5:$N$393,3,FALSE)="","",VLOOKUP($K261,'1주차'!$K$5:$N$393,3,FALSE)),"")</f>
        <v>95(라)</v>
      </c>
      <c r="N261" s="1" t="str">
        <f>IFERROR(IF(VLOOKUP($Q261,'1주차'!$N$5:$KQ$393,3,FALSE)="","",VLOOKUP($B261,'1주차'!$Q$5:$S$393,3,FALSE)),"")</f>
        <v/>
      </c>
      <c r="P261" s="1">
        <f>수강생명단!C257</f>
        <v>25278</v>
      </c>
      <c r="Q261" s="1" t="str">
        <f>수강생명단!D257</f>
        <v>하지원</v>
      </c>
      <c r="R261" s="1" t="str">
        <f>IFERROR(IF(VLOOKUP($P261,'1주차'!$P$5:$S$393,3,FALSE)="","",VLOOKUP($P261,'1주차'!$P$5:$S$393,3,FALSE)),"")</f>
        <v>85(라)</v>
      </c>
      <c r="S261" s="1" t="str">
        <f>IFERROR(IF(VLOOKUP($P261,'1주차'!$P$5:$S$393,4,FALSE)="","",VLOOKUP($P261,'1주차'!$P$5:$S$393,4,FALSE)),"")</f>
        <v>라이브</v>
      </c>
      <c r="Z261" s="1">
        <f>수강생명단!$C257</f>
        <v>25278</v>
      </c>
      <c r="AA261" s="1" t="str">
        <f>수강생명단!D257</f>
        <v>하지원</v>
      </c>
      <c r="AB261" s="1" t="str">
        <f>IFERROR(IF(VLOOKUP($A261,'2주차'!$A$5:$D$406,3,FALSE)="","",VLOOKUP($A261,'2주차'!$A$5:$D$406,3,FALSE)),"")</f>
        <v>90(라)</v>
      </c>
      <c r="AC261" s="1" t="str">
        <f>IFERROR(VLOOKUP($Z261,'2주차'!$A$5:$D$400,4,FALSE)," ")</f>
        <v>라이브</v>
      </c>
      <c r="AE261" s="1">
        <f>수강생명단!$C257</f>
        <v>25278</v>
      </c>
      <c r="AF261" s="1" t="str">
        <f>수강생명단!D257</f>
        <v>하지원</v>
      </c>
      <c r="AG261" s="1" t="str">
        <f>IFERROR(IF(VLOOKUP($AE261,'2주차'!$F$5:$I$406,3,FALSE)="","",VLOOKUP($F261,'2주차'!$F$5:$I$406,3,FALSE)),"")</f>
        <v>85(라)</v>
      </c>
      <c r="AH261" s="1" t="str">
        <f>IFERROR(VLOOKUP($AE261,'2주차'!$F$5:$I$400,4,FALSE)," ")</f>
        <v>라이브</v>
      </c>
      <c r="AJ261" s="1">
        <f>수강생명단!$C257</f>
        <v>25278</v>
      </c>
      <c r="AK261" s="1" t="str">
        <f>수강생명단!D257</f>
        <v>하지원</v>
      </c>
      <c r="AL261" s="1" t="str">
        <f>IFERROR(IF(VLOOKUP($AJ261,'2주차'!$U$5:$X$406,3,FALSE)="","",VLOOKUP($F261,'2주차'!$U$5:$X$406,3,FALSE)),"")</f>
        <v>90(라)</v>
      </c>
      <c r="AM261" s="1" t="str">
        <f>IFERROR(VLOOKUP($AJ261,'2주차'!$U$5:$X$400,4,FALSE)," ")</f>
        <v>라이브</v>
      </c>
      <c r="AO261" s="1">
        <f>수강생명단!$C257</f>
        <v>25278</v>
      </c>
      <c r="AP261" s="1" t="str">
        <f>수강생명단!D257</f>
        <v>하지원</v>
      </c>
      <c r="AQ261" s="1" t="str">
        <f>IFERROR(IF(VLOOKUP($AO261,'2주차'!$Z$5:$AC$406,3,FALSE)="","",VLOOKUP($AO261,'2주차'!$Z$5:$AC$406,3,FALSE)),"")</f>
        <v>45(라)</v>
      </c>
      <c r="AR261" s="1" t="str">
        <f>IFERROR(VLOOKUP($AO261,'2주차'!$Z$5:$AC$400,4,FALSE)," ")</f>
        <v>라이브</v>
      </c>
      <c r="AT261" s="1">
        <f>수강생명단!$C257</f>
        <v>25278</v>
      </c>
      <c r="AU261" s="1">
        <f>수강생명단!C257</f>
        <v>25278</v>
      </c>
      <c r="AV261" s="1" t="str">
        <f>IFERROR(IF(VLOOKUP($AU261,'2주차'!$AF$5:$AI$406,3,FALSE)="","",VLOOKUP($AU261,'2주차'!$AF$5:$AI$406,3,FALSE)),"")</f>
        <v>93(라)</v>
      </c>
      <c r="AX261" s="1">
        <f>수강생명단!$C257</f>
        <v>25278</v>
      </c>
      <c r="AY261" s="1" t="str">
        <f>수강생명단!D257</f>
        <v>하지원</v>
      </c>
      <c r="AZ261" s="1" t="str">
        <f>IFERROR(IF(VLOOKUP($A261,'3주차'!$A$5:$D$406,3,FALSE)="","",VLOOKUP($A261,'3주차'!$A$5:$D$406,3,FALSE)),"")</f>
        <v>85(라)</v>
      </c>
      <c r="BA261" s="1" t="str">
        <f>IFERROR(VLOOKUP($Z261,'3주차'!$A$5:$D$400,4,FALSE)," ")</f>
        <v>라이브</v>
      </c>
      <c r="BC261" s="1">
        <f>수강생명단!$C257</f>
        <v>25278</v>
      </c>
      <c r="BD261" s="1" t="str">
        <f>수강생명단!D257</f>
        <v>하지원</v>
      </c>
      <c r="BE261" s="1" t="str">
        <f>IFERROR(IF(VLOOKUP($BC261,'3주차'!$F$5:$I$406,3,FALSE)="","",VLOOKUP($F261,'3주차'!$F$5:$I$406,3,FALSE)),"")</f>
        <v>70(라)</v>
      </c>
      <c r="BF261" s="1" t="str">
        <f>IFERROR(VLOOKUP($BC261,'3주차'!$F$5:$I$400,4,FALSE)," ")</f>
        <v>라이브</v>
      </c>
      <c r="BH261" s="1">
        <f>수강생명단!$C257</f>
        <v>25278</v>
      </c>
      <c r="BI261" s="1" t="str">
        <f>수강생명단!D257</f>
        <v>하지원</v>
      </c>
      <c r="BJ261" s="1" t="str">
        <f>IFERROR(IF(VLOOKUP($BH261,'3주차'!$K$5:$N$406,3,FALSE)="","",VLOOKUP($AJ261,'3주차'!$K$5:$XN$406,3,FALSE)),"")</f>
        <v>80(라)</v>
      </c>
      <c r="BK261" s="1" t="str">
        <f>IFERROR(VLOOKUP($BH261,'3주차'!$K$5:$N$400,4,FALSE)," ")</f>
        <v>라이브</v>
      </c>
      <c r="BM261" s="1">
        <f>수강생명단!$C257</f>
        <v>25278</v>
      </c>
      <c r="BN261" s="1" t="str">
        <f>수강생명단!D257</f>
        <v>하지원</v>
      </c>
      <c r="BO261" s="1" t="str">
        <f>IFERROR(IF(VLOOKUP($BM261,'3주차'!$P$5:$S$406,3,FALSE)="","",VLOOKUP($BM261,'3주차'!$P$5:$S$406,3,FALSE)),"")</f>
        <v>80(라)</v>
      </c>
      <c r="BP261" s="1" t="str">
        <f>IFERROR(VLOOKUP($BM261,'3주차'!$P$5:$S$400,4,FALSE)," ")</f>
        <v>라이브</v>
      </c>
      <c r="BR261" s="1">
        <f>수강생명단!$C257</f>
        <v>25278</v>
      </c>
      <c r="BS261" s="1">
        <f>수강생명단!C257</f>
        <v>25278</v>
      </c>
      <c r="BT261" s="1" t="str">
        <f>IFERROR(IF(VLOOKUP($BS261,'3주차'!$V$5:$X$406,3,FALSE)="","",VLOOKUP($BS261,'3주차'!$V$5:$X$406,3,FALSE)),"")</f>
        <v>96(라)</v>
      </c>
      <c r="BW261" s="1">
        <f>수강생명단!$C257</f>
        <v>25278</v>
      </c>
      <c r="BX261" s="1" t="str">
        <f>수강생명단!D257</f>
        <v>하지원</v>
      </c>
      <c r="BY261" s="1" t="str">
        <f>IFERROR(IF(VLOOKUP($A261,'4주차'!$A$5:$D$406,3,FALSE)="","",VLOOKUP($A261,'4주차'!$A$5:$D$406,3,FALSE)),"")</f>
        <v>15(라)</v>
      </c>
      <c r="BZ261" s="1" t="str">
        <f>IFERROR(VLOOKUP($Z261,'4주차'!$A$5:$D$400,4,FALSE)," ")</f>
        <v>라이브</v>
      </c>
      <c r="CB261" s="1">
        <f>수강생명단!$C257</f>
        <v>25278</v>
      </c>
      <c r="CC261" s="1" t="str">
        <f>수강생명단!D257</f>
        <v>하지원</v>
      </c>
      <c r="CD261" s="1" t="str">
        <f>IFERROR(IF(VLOOKUP($BC261,'4주차'!$F$5:$I$406,3,FALSE)="","",VLOOKUP($F261,'4주차'!$F$5:$I$406,3,FALSE)),"")</f>
        <v>85(라)</v>
      </c>
      <c r="CE261" s="1" t="str">
        <f>IFERROR(VLOOKUP($BC261,'4주차'!$F$5:$I$400,4,FALSE)," ")</f>
        <v>라이브</v>
      </c>
      <c r="CG261" s="1">
        <f>수강생명단!$C257</f>
        <v>25278</v>
      </c>
      <c r="CH261" s="1" t="str">
        <f>수강생명단!D257</f>
        <v>하지원</v>
      </c>
      <c r="CI261" s="1" t="str">
        <f>IFERROR(IF(VLOOKUP($BH261,'4주차'!$K$5:$N$406,3,FALSE)="","",VLOOKUP($AJ261,'4주차'!$K$5:$WU$406,3,FALSE)),"")</f>
        <v>90(라)</v>
      </c>
      <c r="CJ261" s="1" t="str">
        <f>IFERROR(VLOOKUP($BH261,'4주차'!$K$5:$N$400,4,FALSE)," ")</f>
        <v>라이브</v>
      </c>
      <c r="CL261" s="1">
        <f>수강생명단!$C257</f>
        <v>25278</v>
      </c>
      <c r="CM261" s="1" t="str">
        <f>수강생명단!D257</f>
        <v>하지원</v>
      </c>
      <c r="CN261" s="1" t="str">
        <f>IFERROR(IF(VLOOKUP($BM261,'4주차'!$P$5:$S$406,3,FALSE)="","",VLOOKUP($BM261,'4주차'!$P$5:$S$406,3,FALSE)),"")</f>
        <v>45(라)</v>
      </c>
      <c r="CO261" s="1" t="str">
        <f>IFERROR(VLOOKUP($BM261,'4주차'!$P$5:$S$400,4,FALSE)," ")</f>
        <v>라이브</v>
      </c>
      <c r="CQ261" s="1">
        <f>수강생명단!$C257</f>
        <v>25278</v>
      </c>
      <c r="CR261" s="1">
        <f>수강생명단!C257</f>
        <v>25278</v>
      </c>
      <c r="CS261" s="1" t="str">
        <f>IFERROR(IF(VLOOKUP($BS261,'4주차'!$V$5:$X$406,3,FALSE)="","",VLOOKUP($BS261,'4주차'!$V$5:$X$406,3,FALSE)),"")</f>
        <v>88(라)</v>
      </c>
    </row>
    <row r="262" spans="1:97" ht="20.100000000000001" customHeight="1" x14ac:dyDescent="0.15">
      <c r="A262" s="1">
        <f>수강생명단!$C258</f>
        <v>26562</v>
      </c>
      <c r="B262" s="1" t="str">
        <f>수강생명단!D258</f>
        <v>하채영</v>
      </c>
      <c r="C262" s="1">
        <f>IFERROR(IF(VLOOKUP($A262,'1주차'!$A$5:$D$393,3,FALSE)="","",VLOOKUP($A262,'1주차'!$A$5:$D$393,3,FALSE)),"")</f>
        <v>95</v>
      </c>
      <c r="D262" s="1" t="str">
        <f>IFERROR(IF(VLOOKUP($Q262,'1주차'!$A$5:$D$393,4,FALSE)="","",VLOOKUP($B262,'1주차'!$Q$5:$S$393,3,FALSE)),"")</f>
        <v/>
      </c>
      <c r="F262" s="1">
        <f>수강생명단!C258</f>
        <v>26562</v>
      </c>
      <c r="G262" s="1" t="str">
        <f>수강생명단!D258</f>
        <v>하채영</v>
      </c>
      <c r="H262" s="1">
        <f>IFERROR(IF(VLOOKUP($F262,'1주차'!$F$5:$I$393,3,FALSE)="","",VLOOKUP($F262,'1주차'!$F$5:$I$393,3,FALSE)),"")</f>
        <v>100</v>
      </c>
      <c r="K262" s="1">
        <f>수강생명단!C258</f>
        <v>26562</v>
      </c>
      <c r="L262" s="1" t="str">
        <f>수강생명단!D258</f>
        <v>하채영</v>
      </c>
      <c r="M262" s="1">
        <f>IFERROR(IF(VLOOKUP($K262,'1주차'!$K$5:$N$393,3,FALSE)="","",VLOOKUP($K262,'1주차'!$K$5:$N$393,3,FALSE)),"")</f>
        <v>100</v>
      </c>
      <c r="N262" s="1" t="str">
        <f>IFERROR(IF(VLOOKUP($Q262,'1주차'!$N$5:$KQ$393,3,FALSE)="","",VLOOKUP($B262,'1주차'!$Q$5:$S$393,3,FALSE)),"")</f>
        <v/>
      </c>
      <c r="P262" s="1">
        <f>수강생명단!C258</f>
        <v>26562</v>
      </c>
      <c r="Q262" s="1" t="str">
        <f>수강생명단!D258</f>
        <v>하채영</v>
      </c>
      <c r="R262" s="1" t="str">
        <f>IFERROR(IF(VLOOKUP($P262,'1주차'!$P$5:$S$393,3,FALSE)="","",VLOOKUP($P262,'1주차'!$P$5:$S$393,3,FALSE)),"")</f>
        <v>90(라)</v>
      </c>
      <c r="S262" s="1" t="str">
        <f>IFERROR(IF(VLOOKUP($P262,'1주차'!$P$5:$S$393,4,FALSE)="","",VLOOKUP($P262,'1주차'!$P$5:$S$393,4,FALSE)),"")</f>
        <v>라이브</v>
      </c>
      <c r="Z262" s="1">
        <f>수강생명단!$C258</f>
        <v>26562</v>
      </c>
      <c r="AA262" s="1" t="str">
        <f>수강생명단!D258</f>
        <v>하채영</v>
      </c>
      <c r="AB262" s="1">
        <f>IFERROR(IF(VLOOKUP($A262,'2주차'!$A$5:$D$406,3,FALSE)="","",VLOOKUP($A262,'2주차'!$A$5:$D$406,3,FALSE)),"")</f>
        <v>100</v>
      </c>
      <c r="AC262" s="1">
        <f>IFERROR(VLOOKUP($Z262,'2주차'!$A$5:$D$400,4,FALSE)," ")</f>
        <v>90</v>
      </c>
      <c r="AE262" s="1">
        <f>수강생명단!$C258</f>
        <v>26562</v>
      </c>
      <c r="AF262" s="1" t="str">
        <f>수강생명단!D258</f>
        <v>하채영</v>
      </c>
      <c r="AG262" s="1">
        <f>IFERROR(IF(VLOOKUP($AE262,'2주차'!$F$5:$I$406,3,FALSE)="","",VLOOKUP($F262,'2주차'!$F$5:$I$406,3,FALSE)),"")</f>
        <v>100</v>
      </c>
      <c r="AH262" s="1">
        <f>IFERROR(VLOOKUP($AE262,'2주차'!$F$5:$I$400,4,FALSE)," ")</f>
        <v>100</v>
      </c>
      <c r="AJ262" s="1">
        <f>수강생명단!$C258</f>
        <v>26562</v>
      </c>
      <c r="AK262" s="1" t="str">
        <f>수강생명단!D258</f>
        <v>하채영</v>
      </c>
      <c r="AL262" s="1">
        <f>IFERROR(IF(VLOOKUP($AJ262,'2주차'!$U$5:$X$406,3,FALSE)="","",VLOOKUP($F262,'2주차'!$U$5:$X$406,3,FALSE)),"")</f>
        <v>80</v>
      </c>
      <c r="AM262" s="1">
        <f>IFERROR(VLOOKUP($AJ262,'2주차'!$U$5:$X$400,4,FALSE)," ")</f>
        <v>60</v>
      </c>
      <c r="AO262" s="1">
        <f>수강생명단!$C258</f>
        <v>26562</v>
      </c>
      <c r="AP262" s="1" t="str">
        <f>수강생명단!D258</f>
        <v>하채영</v>
      </c>
      <c r="AQ262" s="1">
        <f>IFERROR(IF(VLOOKUP($AO262,'2주차'!$Z$5:$AC$406,3,FALSE)="","",VLOOKUP($AO262,'2주차'!$Z$5:$AC$406,3,FALSE)),"")</f>
        <v>85</v>
      </c>
      <c r="AR262" s="1">
        <f>IFERROR(VLOOKUP($AO262,'2주차'!$Z$5:$AC$400,4,FALSE)," ")</f>
        <v>70</v>
      </c>
      <c r="AT262" s="1">
        <f>수강생명단!$C258</f>
        <v>26562</v>
      </c>
      <c r="AU262" s="1">
        <f>수강생명단!C258</f>
        <v>26562</v>
      </c>
      <c r="AV262" s="1">
        <f>IFERROR(IF(VLOOKUP($AU262,'2주차'!$AF$5:$AI$406,3,FALSE)="","",VLOOKUP($AU262,'2주차'!$AF$5:$AI$406,3,FALSE)),"")</f>
        <v>95</v>
      </c>
      <c r="AX262" s="1">
        <f>수강생명단!$C258</f>
        <v>26562</v>
      </c>
      <c r="AY262" s="1" t="str">
        <f>수강생명단!D258</f>
        <v>하채영</v>
      </c>
      <c r="AZ262" s="1">
        <f>IFERROR(IF(VLOOKUP($A262,'3주차'!$A$5:$D$406,3,FALSE)="","",VLOOKUP($A262,'3주차'!$A$5:$D$406,3,FALSE)),"")</f>
        <v>90</v>
      </c>
      <c r="BA262" s="1">
        <f>IFERROR(VLOOKUP($Z262,'3주차'!$A$5:$D$400,4,FALSE)," ")</f>
        <v>100</v>
      </c>
      <c r="BC262" s="1">
        <f>수강생명단!$C258</f>
        <v>26562</v>
      </c>
      <c r="BD262" s="1" t="str">
        <f>수강생명단!D258</f>
        <v>하채영</v>
      </c>
      <c r="BE262" s="1">
        <f>IFERROR(IF(VLOOKUP($BC262,'3주차'!$F$5:$I$406,3,FALSE)="","",VLOOKUP($F262,'3주차'!$F$5:$I$406,3,FALSE)),"")</f>
        <v>100</v>
      </c>
      <c r="BF262" s="1">
        <f>IFERROR(VLOOKUP($BC262,'3주차'!$F$5:$I$400,4,FALSE)," ")</f>
        <v>90</v>
      </c>
      <c r="BH262" s="1">
        <f>수강생명단!$C258</f>
        <v>26562</v>
      </c>
      <c r="BI262" s="1" t="str">
        <f>수강생명단!D258</f>
        <v>하채영</v>
      </c>
      <c r="BJ262" s="1">
        <f>IFERROR(IF(VLOOKUP($BH262,'3주차'!$K$5:$N$406,3,FALSE)="","",VLOOKUP($AJ262,'3주차'!$K$5:$XN$406,3,FALSE)),"")</f>
        <v>100</v>
      </c>
      <c r="BK262" s="1">
        <f>IFERROR(VLOOKUP($BH262,'3주차'!$K$5:$N$400,4,FALSE)," ")</f>
        <v>80</v>
      </c>
      <c r="BM262" s="1">
        <f>수강생명단!$C258</f>
        <v>26562</v>
      </c>
      <c r="BN262" s="1" t="str">
        <f>수강생명단!D258</f>
        <v>하채영</v>
      </c>
      <c r="BO262" s="1">
        <f>IFERROR(IF(VLOOKUP($BM262,'3주차'!$P$5:$S$406,3,FALSE)="","",VLOOKUP($BM262,'3주차'!$P$5:$S$406,3,FALSE)),"")</f>
        <v>75</v>
      </c>
      <c r="BP262" s="1">
        <f>IFERROR(VLOOKUP($BM262,'3주차'!$P$5:$S$400,4,FALSE)," ")</f>
        <v>60</v>
      </c>
      <c r="BR262" s="1">
        <f>수강생명단!$C258</f>
        <v>26562</v>
      </c>
      <c r="BS262" s="1">
        <f>수강생명단!C258</f>
        <v>26562</v>
      </c>
      <c r="BT262" s="1">
        <f>IFERROR(IF(VLOOKUP($BS262,'3주차'!$V$5:$X$406,3,FALSE)="","",VLOOKUP($BS262,'3주차'!$V$5:$X$406,3,FALSE)),"")</f>
        <v>96</v>
      </c>
      <c r="BW262" s="1">
        <f>수강생명단!$C258</f>
        <v>26562</v>
      </c>
      <c r="BX262" s="1" t="str">
        <f>수강생명단!D258</f>
        <v>하채영</v>
      </c>
      <c r="BY262" s="1">
        <f>IFERROR(IF(VLOOKUP($A262,'4주차'!$A$5:$D$406,3,FALSE)="","",VLOOKUP($A262,'4주차'!$A$5:$D$406,3,FALSE)),"")</f>
        <v>90</v>
      </c>
      <c r="BZ262" s="1">
        <f>IFERROR(VLOOKUP($Z262,'4주차'!$A$5:$D$400,4,FALSE)," ")</f>
        <v>40</v>
      </c>
      <c r="CB262" s="1">
        <f>수강생명단!$C258</f>
        <v>26562</v>
      </c>
      <c r="CC262" s="1" t="str">
        <f>수강생명단!D258</f>
        <v>하채영</v>
      </c>
      <c r="CD262" s="1">
        <f>IFERROR(IF(VLOOKUP($BC262,'4주차'!$F$5:$I$406,3,FALSE)="","",VLOOKUP($F262,'4주차'!$F$5:$I$406,3,FALSE)),"")</f>
        <v>95</v>
      </c>
      <c r="CE262" s="1">
        <f>IFERROR(VLOOKUP($BC262,'4주차'!$F$5:$I$400,4,FALSE)," ")</f>
        <v>90</v>
      </c>
      <c r="CG262" s="1">
        <f>수강생명단!$C258</f>
        <v>26562</v>
      </c>
      <c r="CH262" s="1" t="str">
        <f>수강생명단!D258</f>
        <v>하채영</v>
      </c>
      <c r="CI262" s="1">
        <f>IFERROR(IF(VLOOKUP($BH262,'4주차'!$K$5:$N$406,3,FALSE)="","",VLOOKUP($AJ262,'4주차'!$K$5:$WU$406,3,FALSE)),"")</f>
        <v>85</v>
      </c>
      <c r="CJ262" s="1">
        <f>IFERROR(VLOOKUP($BH262,'4주차'!$K$5:$N$400,4,FALSE)," ")</f>
        <v>90</v>
      </c>
      <c r="CL262" s="1">
        <f>수강생명단!$C258</f>
        <v>26562</v>
      </c>
      <c r="CM262" s="1" t="str">
        <f>수강생명단!D258</f>
        <v>하채영</v>
      </c>
      <c r="CN262" s="1">
        <f>IFERROR(IF(VLOOKUP($BM262,'4주차'!$P$5:$S$406,3,FALSE)="","",VLOOKUP($BM262,'4주차'!$P$5:$S$406,3,FALSE)),"")</f>
        <v>65</v>
      </c>
      <c r="CO262" s="1">
        <f>IFERROR(VLOOKUP($BM262,'4주차'!$P$5:$S$400,4,FALSE)," ")</f>
        <v>50</v>
      </c>
      <c r="CQ262" s="1">
        <f>수강생명단!$C258</f>
        <v>26562</v>
      </c>
      <c r="CR262" s="1">
        <f>수강생명단!C258</f>
        <v>26562</v>
      </c>
      <c r="CS262" s="1">
        <f>IFERROR(IF(VLOOKUP($BS262,'4주차'!$V$5:$X$406,3,FALSE)="","",VLOOKUP($BS262,'4주차'!$V$5:$X$406,3,FALSE)),"")</f>
        <v>95</v>
      </c>
    </row>
    <row r="263" spans="1:97" ht="20.100000000000001" customHeight="1" x14ac:dyDescent="0.15">
      <c r="A263" s="1">
        <f>수강생명단!$C259</f>
        <v>41371</v>
      </c>
      <c r="B263" s="1" t="str">
        <f>수강생명단!D259</f>
        <v>한준희</v>
      </c>
      <c r="C263" s="1">
        <f>IFERROR(IF(VLOOKUP($A263,'1주차'!$A$5:$D$393,3,FALSE)="","",VLOOKUP($A263,'1주차'!$A$5:$D$393,3,FALSE)),"")</f>
        <v>80</v>
      </c>
      <c r="D263" s="1" t="str">
        <f>IFERROR(IF(VLOOKUP($Q263,'1주차'!$A$5:$D$393,4,FALSE)="","",VLOOKUP($B263,'1주차'!$Q$5:$S$393,3,FALSE)),"")</f>
        <v/>
      </c>
      <c r="F263" s="1">
        <f>수강생명단!C259</f>
        <v>41371</v>
      </c>
      <c r="G263" s="1" t="str">
        <f>수강생명단!D259</f>
        <v>한준희</v>
      </c>
      <c r="H263" s="1">
        <f>IFERROR(IF(VLOOKUP($F263,'1주차'!$F$5:$I$393,3,FALSE)="","",VLOOKUP($F263,'1주차'!$F$5:$I$393,3,FALSE)),"")</f>
        <v>100</v>
      </c>
      <c r="K263" s="1">
        <f>수강생명단!C259</f>
        <v>41371</v>
      </c>
      <c r="L263" s="1" t="str">
        <f>수강생명단!D259</f>
        <v>한준희</v>
      </c>
      <c r="M263" s="1">
        <f>IFERROR(IF(VLOOKUP($K263,'1주차'!$K$5:$N$393,3,FALSE)="","",VLOOKUP($K263,'1주차'!$K$5:$N$393,3,FALSE)),"")</f>
        <v>55</v>
      </c>
      <c r="N263" s="1" t="str">
        <f>IFERROR(IF(VLOOKUP($Q263,'1주차'!$N$5:$KQ$393,3,FALSE)="","",VLOOKUP($B263,'1주차'!$Q$5:$S$393,3,FALSE)),"")</f>
        <v/>
      </c>
      <c r="P263" s="1">
        <f>수강생명단!C259</f>
        <v>41371</v>
      </c>
      <c r="Q263" s="1" t="str">
        <f>수강생명단!D259</f>
        <v>한준희</v>
      </c>
      <c r="R263" s="1">
        <f>IFERROR(IF(VLOOKUP($P263,'1주차'!$P$5:$S$393,3,FALSE)="","",VLOOKUP($P263,'1주차'!$P$5:$S$393,3,FALSE)),"")</f>
        <v>20</v>
      </c>
      <c r="S263" s="1">
        <f>IFERROR(IF(VLOOKUP($P263,'1주차'!$P$5:$S$393,4,FALSE)="","",VLOOKUP($P263,'1주차'!$P$5:$S$393,4,FALSE)),"")</f>
        <v>50</v>
      </c>
      <c r="Z263" s="1">
        <f>수강생명단!$C259</f>
        <v>41371</v>
      </c>
      <c r="AA263" s="1" t="str">
        <f>수강생명단!D259</f>
        <v>한준희</v>
      </c>
      <c r="AB263" s="1">
        <f>IFERROR(IF(VLOOKUP($A263,'2주차'!$A$5:$D$406,3,FALSE)="","",VLOOKUP($A263,'2주차'!$A$5:$D$406,3,FALSE)),"")</f>
        <v>65</v>
      </c>
      <c r="AC263" s="1">
        <f>IFERROR(VLOOKUP($Z263,'2주차'!$A$5:$D$400,4,FALSE)," ")</f>
        <v>80</v>
      </c>
      <c r="AE263" s="1">
        <f>수강생명단!$C259</f>
        <v>41371</v>
      </c>
      <c r="AF263" s="1" t="str">
        <f>수강생명단!D259</f>
        <v>한준희</v>
      </c>
      <c r="AG263" s="1">
        <f>IFERROR(IF(VLOOKUP($AE263,'2주차'!$F$5:$I$406,3,FALSE)="","",VLOOKUP($F263,'2주차'!$F$5:$I$406,3,FALSE)),"")</f>
        <v>80</v>
      </c>
      <c r="AH263" s="1">
        <f>IFERROR(VLOOKUP($AE263,'2주차'!$F$5:$I$400,4,FALSE)," ")</f>
        <v>60</v>
      </c>
      <c r="AJ263" s="1">
        <f>수강생명단!$C259</f>
        <v>41371</v>
      </c>
      <c r="AK263" s="1" t="str">
        <f>수강생명단!D259</f>
        <v>한준희</v>
      </c>
      <c r="AL263" s="1">
        <f>IFERROR(IF(VLOOKUP($AJ263,'2주차'!$U$5:$X$406,3,FALSE)="","",VLOOKUP($F263,'2주차'!$U$5:$X$406,3,FALSE)),"")</f>
        <v>55</v>
      </c>
      <c r="AM263" s="1">
        <f>IFERROR(VLOOKUP($AJ263,'2주차'!$U$5:$X$400,4,FALSE)," ")</f>
        <v>50</v>
      </c>
      <c r="AO263" s="1">
        <f>수강생명단!$C259</f>
        <v>41371</v>
      </c>
      <c r="AP263" s="1" t="str">
        <f>수강생명단!D259</f>
        <v>한준희</v>
      </c>
      <c r="AQ263" s="1">
        <f>IFERROR(IF(VLOOKUP($AO263,'2주차'!$Z$5:$AC$406,3,FALSE)="","",VLOOKUP($AO263,'2주차'!$Z$5:$AC$406,3,FALSE)),"")</f>
        <v>40</v>
      </c>
      <c r="AR263" s="1">
        <f>IFERROR(VLOOKUP($AO263,'2주차'!$Z$5:$AC$400,4,FALSE)," ")</f>
        <v>50</v>
      </c>
      <c r="AT263" s="1">
        <f>수강생명단!$C259</f>
        <v>41371</v>
      </c>
      <c r="AU263" s="1">
        <f>수강생명단!C259</f>
        <v>41371</v>
      </c>
      <c r="AV263" s="1">
        <f>IFERROR(IF(VLOOKUP($AU263,'2주차'!$AF$5:$AI$406,3,FALSE)="","",VLOOKUP($AU263,'2주차'!$AF$5:$AI$406,3,FALSE)),"")</f>
        <v>78</v>
      </c>
      <c r="AX263" s="1">
        <f>수강생명단!$C259</f>
        <v>41371</v>
      </c>
      <c r="AY263" s="1" t="str">
        <f>수강생명단!D259</f>
        <v>한준희</v>
      </c>
      <c r="AZ263" s="1">
        <f>IFERROR(IF(VLOOKUP($A263,'3주차'!$A$5:$D$406,3,FALSE)="","",VLOOKUP($A263,'3주차'!$A$5:$D$406,3,FALSE)),"")</f>
        <v>80</v>
      </c>
      <c r="BA263" s="1">
        <f>IFERROR(VLOOKUP($Z263,'3주차'!$A$5:$D$400,4,FALSE)," ")</f>
        <v>90</v>
      </c>
      <c r="BC263" s="1">
        <f>수강생명단!$C259</f>
        <v>41371</v>
      </c>
      <c r="BD263" s="1" t="str">
        <f>수강생명단!D259</f>
        <v>한준희</v>
      </c>
      <c r="BE263" s="1">
        <f>IFERROR(IF(VLOOKUP($BC263,'3주차'!$F$5:$I$406,3,FALSE)="","",VLOOKUP($F263,'3주차'!$F$5:$I$406,3,FALSE)),"")</f>
        <v>60</v>
      </c>
      <c r="BF263" s="1">
        <f>IFERROR(VLOOKUP($BC263,'3주차'!$F$5:$I$400,4,FALSE)," ")</f>
        <v>50</v>
      </c>
      <c r="BH263" s="1">
        <f>수강생명단!$C259</f>
        <v>41371</v>
      </c>
      <c r="BI263" s="1" t="str">
        <f>수강생명단!D259</f>
        <v>한준희</v>
      </c>
      <c r="BJ263" s="1">
        <f>IFERROR(IF(VLOOKUP($BH263,'3주차'!$K$5:$N$406,3,FALSE)="","",VLOOKUP($AJ263,'3주차'!$K$5:$XN$406,3,FALSE)),"")</f>
        <v>65</v>
      </c>
      <c r="BK263" s="1">
        <f>IFERROR(VLOOKUP($BH263,'3주차'!$K$5:$N$400,4,FALSE)," ")</f>
        <v>70</v>
      </c>
      <c r="BM263" s="1">
        <f>수강생명단!$C259</f>
        <v>41371</v>
      </c>
      <c r="BN263" s="1" t="str">
        <f>수강생명단!D259</f>
        <v>한준희</v>
      </c>
      <c r="BO263" s="1">
        <f>IFERROR(IF(VLOOKUP($BM263,'3주차'!$P$5:$S$406,3,FALSE)="","",VLOOKUP($BM263,'3주차'!$P$5:$S$406,3,FALSE)),"")</f>
        <v>35</v>
      </c>
      <c r="BP263" s="1">
        <f>IFERROR(VLOOKUP($BM263,'3주차'!$P$5:$S$400,4,FALSE)," ")</f>
        <v>30</v>
      </c>
      <c r="BR263" s="1">
        <f>수강생명단!$C259</f>
        <v>41371</v>
      </c>
      <c r="BS263" s="1">
        <f>수강생명단!C259</f>
        <v>41371</v>
      </c>
      <c r="BT263" s="1">
        <f>IFERROR(IF(VLOOKUP($BS263,'3주차'!$V$5:$X$406,3,FALSE)="","",VLOOKUP($BS263,'3주차'!$V$5:$X$406,3,FALSE)),"")</f>
        <v>84</v>
      </c>
      <c r="BW263" s="1">
        <f>수강생명단!$C259</f>
        <v>41371</v>
      </c>
      <c r="BX263" s="1" t="str">
        <f>수강생명단!D259</f>
        <v>한준희</v>
      </c>
      <c r="BY263" s="1">
        <f>IFERROR(IF(VLOOKUP($A263,'4주차'!$A$5:$D$406,3,FALSE)="","",VLOOKUP($A263,'4주차'!$A$5:$D$406,3,FALSE)),"")</f>
        <v>65</v>
      </c>
      <c r="BZ263" s="1">
        <f>IFERROR(VLOOKUP($Z263,'4주차'!$A$5:$D$400,4,FALSE)," ")</f>
        <v>0</v>
      </c>
      <c r="CB263" s="1">
        <f>수강생명단!$C259</f>
        <v>41371</v>
      </c>
      <c r="CC263" s="1" t="str">
        <f>수강생명단!D259</f>
        <v>한준희</v>
      </c>
      <c r="CD263" s="1">
        <f>IFERROR(IF(VLOOKUP($BC263,'4주차'!$F$5:$I$406,3,FALSE)="","",VLOOKUP($F263,'4주차'!$F$5:$I$406,3,FALSE)),"")</f>
        <v>50</v>
      </c>
      <c r="CE263" s="1">
        <f>IFERROR(VLOOKUP($BC263,'4주차'!$F$5:$I$400,4,FALSE)," ")</f>
        <v>50</v>
      </c>
      <c r="CG263" s="1">
        <f>수강생명단!$C259</f>
        <v>41371</v>
      </c>
      <c r="CH263" s="1" t="str">
        <f>수강생명단!D259</f>
        <v>한준희</v>
      </c>
      <c r="CI263" s="1">
        <f>IFERROR(IF(VLOOKUP($BH263,'4주차'!$K$5:$N$406,3,FALSE)="","",VLOOKUP($AJ263,'4주차'!$K$5:$WU$406,3,FALSE)),"")</f>
        <v>35</v>
      </c>
      <c r="CJ263" s="1">
        <f>IFERROR(VLOOKUP($BH263,'4주차'!$K$5:$N$400,4,FALSE)," ")</f>
        <v>10</v>
      </c>
      <c r="CL263" s="1">
        <f>수강생명단!$C259</f>
        <v>41371</v>
      </c>
      <c r="CM263" s="1" t="str">
        <f>수강생명단!D259</f>
        <v>한준희</v>
      </c>
      <c r="CN263" s="1">
        <f>IFERROR(IF(VLOOKUP($BM263,'4주차'!$P$5:$S$406,3,FALSE)="","",VLOOKUP($BM263,'4주차'!$P$5:$S$406,3,FALSE)),"")</f>
        <v>55</v>
      </c>
      <c r="CO263" s="1">
        <f>IFERROR(VLOOKUP($BM263,'4주차'!$P$5:$S$400,4,FALSE)," ")</f>
        <v>60</v>
      </c>
      <c r="CQ263" s="1">
        <f>수강생명단!$C259</f>
        <v>41371</v>
      </c>
      <c r="CR263" s="1">
        <f>수강생명단!C259</f>
        <v>41371</v>
      </c>
      <c r="CS263" s="1">
        <f>IFERROR(IF(VLOOKUP($BS263,'4주차'!$V$5:$X$406,3,FALSE)="","",VLOOKUP($BS263,'4주차'!$V$5:$X$406,3,FALSE)),"")</f>
        <v>80</v>
      </c>
    </row>
    <row r="264" spans="1:97" ht="20.100000000000001" customHeight="1" x14ac:dyDescent="0.15">
      <c r="A264" s="1">
        <f>수강생명단!$C260</f>
        <v>26895</v>
      </c>
      <c r="B264" s="1" t="str">
        <f>수강생명단!D260</f>
        <v>현승민</v>
      </c>
      <c r="C264" s="1">
        <f>IFERROR(IF(VLOOKUP($A264,'1주차'!$A$5:$D$393,3,FALSE)="","",VLOOKUP($A264,'1주차'!$A$5:$D$393,3,FALSE)),"")</f>
        <v>70</v>
      </c>
      <c r="D264" s="1" t="str">
        <f>IFERROR(IF(VLOOKUP($Q264,'1주차'!$A$5:$D$393,4,FALSE)="","",VLOOKUP($B264,'1주차'!$Q$5:$S$393,3,FALSE)),"")</f>
        <v/>
      </c>
      <c r="F264" s="1">
        <f>수강생명단!C260</f>
        <v>26895</v>
      </c>
      <c r="G264" s="1" t="str">
        <f>수강생명단!D260</f>
        <v>현승민</v>
      </c>
      <c r="H264" s="1">
        <f>IFERROR(IF(VLOOKUP($F264,'1주차'!$F$5:$I$393,3,FALSE)="","",VLOOKUP($F264,'1주차'!$F$5:$I$393,3,FALSE)),"")</f>
        <v>75</v>
      </c>
      <c r="K264" s="1">
        <f>수강생명단!C260</f>
        <v>26895</v>
      </c>
      <c r="L264" s="1" t="str">
        <f>수강생명단!D260</f>
        <v>현승민</v>
      </c>
      <c r="M264" s="1" t="str">
        <f>IFERROR(IF(VLOOKUP($K264,'1주차'!$K$5:$N$393,3,FALSE)="","",VLOOKUP($K264,'1주차'!$K$5:$N$393,3,FALSE)),"")</f>
        <v>45(라)</v>
      </c>
      <c r="N264" s="1" t="str">
        <f>IFERROR(IF(VLOOKUP($Q264,'1주차'!$N$5:$KQ$393,3,FALSE)="","",VLOOKUP($B264,'1주차'!$Q$5:$S$393,3,FALSE)),"")</f>
        <v/>
      </c>
      <c r="P264" s="1">
        <f>수강생명단!C260</f>
        <v>26895</v>
      </c>
      <c r="Q264" s="1" t="str">
        <f>수강생명단!D260</f>
        <v>현승민</v>
      </c>
      <c r="R264" s="1">
        <f>IFERROR(IF(VLOOKUP($P264,'1주차'!$P$5:$S$393,3,FALSE)="","",VLOOKUP($P264,'1주차'!$P$5:$S$393,3,FALSE)),"")</f>
        <v>20</v>
      </c>
      <c r="S264" s="1">
        <f>IFERROR(IF(VLOOKUP($P264,'1주차'!$P$5:$S$393,4,FALSE)="","",VLOOKUP($P264,'1주차'!$P$5:$S$393,4,FALSE)),"")</f>
        <v>70</v>
      </c>
      <c r="Z264" s="1">
        <f>수강생명단!$C260</f>
        <v>26895</v>
      </c>
      <c r="AA264" s="1" t="str">
        <f>수강생명단!D260</f>
        <v>현승민</v>
      </c>
      <c r="AB264" s="1">
        <f>IFERROR(IF(VLOOKUP($A264,'2주차'!$A$5:$D$406,3,FALSE)="","",VLOOKUP($A264,'2주차'!$A$5:$D$406,3,FALSE)),"")</f>
        <v>45</v>
      </c>
      <c r="AC264" s="1">
        <f>IFERROR(VLOOKUP($Z264,'2주차'!$A$5:$D$400,4,FALSE)," ")</f>
        <v>50</v>
      </c>
      <c r="AE264" s="1">
        <f>수강생명단!$C260</f>
        <v>26895</v>
      </c>
      <c r="AF264" s="1" t="str">
        <f>수강생명단!D260</f>
        <v>현승민</v>
      </c>
      <c r="AG264" s="1">
        <f>IFERROR(IF(VLOOKUP($AE264,'2주차'!$F$5:$I$406,3,FALSE)="","",VLOOKUP($F264,'2주차'!$F$5:$I$406,3,FALSE)),"")</f>
        <v>55</v>
      </c>
      <c r="AH264" s="1">
        <f>IFERROR(VLOOKUP($AE264,'2주차'!$F$5:$I$400,4,FALSE)," ")</f>
        <v>50</v>
      </c>
      <c r="AJ264" s="1">
        <f>수강생명단!$C260</f>
        <v>26895</v>
      </c>
      <c r="AK264" s="1" t="str">
        <f>수강생명단!D260</f>
        <v>현승민</v>
      </c>
      <c r="AL264" s="1">
        <f>IFERROR(IF(VLOOKUP($AJ264,'2주차'!$U$5:$X$406,3,FALSE)="","",VLOOKUP($F264,'2주차'!$U$5:$X$406,3,FALSE)),"")</f>
        <v>45</v>
      </c>
      <c r="AM264" s="1">
        <f>IFERROR(VLOOKUP($AJ264,'2주차'!$U$5:$X$400,4,FALSE)," ")</f>
        <v>40</v>
      </c>
      <c r="AO264" s="1">
        <f>수강생명단!$C260</f>
        <v>26895</v>
      </c>
      <c r="AP264" s="1" t="str">
        <f>수강생명단!D260</f>
        <v>현승민</v>
      </c>
      <c r="AQ264" s="1">
        <f>IFERROR(IF(VLOOKUP($AO264,'2주차'!$Z$5:$AC$406,3,FALSE)="","",VLOOKUP($AO264,'2주차'!$Z$5:$AC$406,3,FALSE)),"")</f>
        <v>45</v>
      </c>
      <c r="AR264" s="1">
        <f>IFERROR(VLOOKUP($AO264,'2주차'!$Z$5:$AC$400,4,FALSE)," ")</f>
        <v>50</v>
      </c>
      <c r="AT264" s="1">
        <f>수강생명단!$C260</f>
        <v>26895</v>
      </c>
      <c r="AU264" s="1">
        <f>수강생명단!C260</f>
        <v>26895</v>
      </c>
      <c r="AV264" s="1">
        <f>IFERROR(IF(VLOOKUP($AU264,'2주차'!$AF$5:$AI$406,3,FALSE)="","",VLOOKUP($AU264,'2주차'!$AF$5:$AI$406,3,FALSE)),"")</f>
        <v>80</v>
      </c>
      <c r="AX264" s="1">
        <f>수강생명단!$C260</f>
        <v>26895</v>
      </c>
      <c r="AY264" s="1" t="str">
        <f>수강생명단!D260</f>
        <v>현승민</v>
      </c>
      <c r="AZ264" s="1">
        <f>IFERROR(IF(VLOOKUP($A264,'3주차'!$A$5:$D$406,3,FALSE)="","",VLOOKUP($A264,'3주차'!$A$5:$D$406,3,FALSE)),"")</f>
        <v>50</v>
      </c>
      <c r="BA264" s="1">
        <f>IFERROR(VLOOKUP($Z264,'3주차'!$A$5:$D$400,4,FALSE)," ")</f>
        <v>80</v>
      </c>
      <c r="BC264" s="1">
        <f>수강생명단!$C260</f>
        <v>26895</v>
      </c>
      <c r="BD264" s="1" t="str">
        <f>수강생명단!D260</f>
        <v>현승민</v>
      </c>
      <c r="BE264" s="1">
        <f>IFERROR(IF(VLOOKUP($BC264,'3주차'!$F$5:$I$406,3,FALSE)="","",VLOOKUP($F264,'3주차'!$F$5:$I$406,3,FALSE)),"")</f>
        <v>60</v>
      </c>
      <c r="BF264" s="1">
        <f>IFERROR(VLOOKUP($BC264,'3주차'!$F$5:$I$400,4,FALSE)," ")</f>
        <v>80</v>
      </c>
      <c r="BH264" s="1">
        <f>수강생명단!$C260</f>
        <v>26895</v>
      </c>
      <c r="BI264" s="1" t="str">
        <f>수강생명단!D260</f>
        <v>현승민</v>
      </c>
      <c r="BJ264" s="1">
        <f>IFERROR(IF(VLOOKUP($BH264,'3주차'!$K$5:$N$406,3,FALSE)="","",VLOOKUP($AJ264,'3주차'!$K$5:$XN$406,3,FALSE)),"")</f>
        <v>50</v>
      </c>
      <c r="BK264" s="1">
        <f>IFERROR(VLOOKUP($BH264,'3주차'!$K$5:$N$400,4,FALSE)," ")</f>
        <v>70</v>
      </c>
      <c r="BM264" s="1">
        <f>수강생명단!$C260</f>
        <v>26895</v>
      </c>
      <c r="BN264" s="1" t="str">
        <f>수강생명단!D260</f>
        <v>현승민</v>
      </c>
      <c r="BO264" s="1">
        <f>IFERROR(IF(VLOOKUP($BM264,'3주차'!$P$5:$S$406,3,FALSE)="","",VLOOKUP($BM264,'3주차'!$P$5:$S$406,3,FALSE)),"")</f>
        <v>35</v>
      </c>
      <c r="BP264" s="1">
        <f>IFERROR(VLOOKUP($BM264,'3주차'!$P$5:$S$400,4,FALSE)," ")</f>
        <v>70</v>
      </c>
      <c r="BR264" s="1">
        <f>수강생명단!$C260</f>
        <v>26895</v>
      </c>
      <c r="BS264" s="1">
        <f>수강생명단!C260</f>
        <v>26895</v>
      </c>
      <c r="BT264" s="1">
        <f>IFERROR(IF(VLOOKUP($BS264,'3주차'!$V$5:$X$406,3,FALSE)="","",VLOOKUP($BS264,'3주차'!$V$5:$X$406,3,FALSE)),"")</f>
        <v>70</v>
      </c>
      <c r="BW264" s="1">
        <f>수강생명단!$C260</f>
        <v>26895</v>
      </c>
      <c r="BX264" s="1" t="str">
        <f>수강생명단!D260</f>
        <v>현승민</v>
      </c>
      <c r="BY264" s="1">
        <f>IFERROR(IF(VLOOKUP($A264,'4주차'!$A$5:$D$406,3,FALSE)="","",VLOOKUP($A264,'4주차'!$A$5:$D$406,3,FALSE)),"")</f>
        <v>65</v>
      </c>
      <c r="BZ264" s="1">
        <f>IFERROR(VLOOKUP($Z264,'4주차'!$A$5:$D$400,4,FALSE)," ")</f>
        <v>60</v>
      </c>
      <c r="CB264" s="1">
        <f>수강생명단!$C260</f>
        <v>26895</v>
      </c>
      <c r="CC264" s="1" t="str">
        <f>수강생명단!D260</f>
        <v>현승민</v>
      </c>
      <c r="CD264" s="1">
        <f>IFERROR(IF(VLOOKUP($BC264,'4주차'!$F$5:$I$406,3,FALSE)="","",VLOOKUP($F264,'4주차'!$F$5:$I$406,3,FALSE)),"")</f>
        <v>65</v>
      </c>
      <c r="CE264" s="1">
        <f>IFERROR(VLOOKUP($BC264,'4주차'!$F$5:$I$400,4,FALSE)," ")</f>
        <v>20</v>
      </c>
      <c r="CG264" s="1">
        <f>수강생명단!$C260</f>
        <v>26895</v>
      </c>
      <c r="CH264" s="1" t="str">
        <f>수강생명단!D260</f>
        <v>현승민</v>
      </c>
      <c r="CI264" s="1">
        <f>IFERROR(IF(VLOOKUP($BH264,'4주차'!$K$5:$N$406,3,FALSE)="","",VLOOKUP($AJ264,'4주차'!$K$5:$WU$406,3,FALSE)),"")</f>
        <v>35</v>
      </c>
      <c r="CJ264" s="1">
        <f>IFERROR(VLOOKUP($BH264,'4주차'!$K$5:$N$400,4,FALSE)," ")</f>
        <v>50</v>
      </c>
      <c r="CL264" s="1">
        <f>수강생명단!$C260</f>
        <v>26895</v>
      </c>
      <c r="CM264" s="1" t="str">
        <f>수강생명단!D260</f>
        <v>현승민</v>
      </c>
      <c r="CN264" s="1">
        <f>IFERROR(IF(VLOOKUP($BM264,'4주차'!$P$5:$S$406,3,FALSE)="","",VLOOKUP($BM264,'4주차'!$P$5:$S$406,3,FALSE)),"")</f>
        <v>50</v>
      </c>
      <c r="CO264" s="1">
        <f>IFERROR(VLOOKUP($BM264,'4주차'!$P$5:$S$400,4,FALSE)," ")</f>
        <v>70</v>
      </c>
      <c r="CQ264" s="1">
        <f>수강생명단!$C260</f>
        <v>26895</v>
      </c>
      <c r="CR264" s="1">
        <f>수강생명단!C260</f>
        <v>26895</v>
      </c>
      <c r="CS264" s="1">
        <f>IFERROR(IF(VLOOKUP($BS264,'4주차'!$V$5:$X$406,3,FALSE)="","",VLOOKUP($BS264,'4주차'!$V$5:$X$406,3,FALSE)),"")</f>
        <v>63</v>
      </c>
    </row>
    <row r="265" spans="1:97" ht="20.100000000000001" customHeight="1" x14ac:dyDescent="0.15">
      <c r="A265" s="1">
        <f>수강생명단!$C261</f>
        <v>24023</v>
      </c>
      <c r="B265" s="1" t="str">
        <f>수강생명단!D261</f>
        <v>홍성범</v>
      </c>
      <c r="C265" s="1" t="str">
        <f>IFERROR(IF(VLOOKUP($A265,'1주차'!$A$5:$D$393,3,FALSE)="","",VLOOKUP($A265,'1주차'!$A$5:$D$393,3,FALSE)),"")</f>
        <v>85(라)</v>
      </c>
      <c r="D265" s="1" t="str">
        <f>IFERROR(IF(VLOOKUP($Q265,'1주차'!$A$5:$D$393,4,FALSE)="","",VLOOKUP($B265,'1주차'!$Q$5:$S$393,3,FALSE)),"")</f>
        <v/>
      </c>
      <c r="F265" s="1">
        <f>수강생명단!C261</f>
        <v>24023</v>
      </c>
      <c r="G265" s="1" t="str">
        <f>수강생명단!D261</f>
        <v>홍성범</v>
      </c>
      <c r="H265" s="1" t="str">
        <f>IFERROR(IF(VLOOKUP($F265,'1주차'!$F$5:$I$393,3,FALSE)="","",VLOOKUP($F265,'1주차'!$F$5:$I$393,3,FALSE)),"")</f>
        <v>90(라)</v>
      </c>
      <c r="K265" s="1">
        <f>수강생명단!C261</f>
        <v>24023</v>
      </c>
      <c r="L265" s="1" t="str">
        <f>수강생명단!D261</f>
        <v>홍성범</v>
      </c>
      <c r="M265" s="1" t="str">
        <f>IFERROR(IF(VLOOKUP($K265,'1주차'!$K$5:$N$393,3,FALSE)="","",VLOOKUP($K265,'1주차'!$K$5:$N$393,3,FALSE)),"")</f>
        <v>95(라)</v>
      </c>
      <c r="N265" s="1" t="str">
        <f>IFERROR(IF(VLOOKUP($Q265,'1주차'!$N$5:$KQ$393,3,FALSE)="","",VLOOKUP($B265,'1주차'!$Q$5:$S$393,3,FALSE)),"")</f>
        <v/>
      </c>
      <c r="P265" s="1">
        <f>수강생명단!C261</f>
        <v>24023</v>
      </c>
      <c r="Q265" s="1" t="str">
        <f>수강생명단!D261</f>
        <v>홍성범</v>
      </c>
      <c r="R265" s="1" t="str">
        <f>IFERROR(IF(VLOOKUP($P265,'1주차'!$P$5:$S$393,3,FALSE)="","",VLOOKUP($P265,'1주차'!$P$5:$S$393,3,FALSE)),"")</f>
        <v>85(라)</v>
      </c>
      <c r="S265" s="1" t="str">
        <f>IFERROR(IF(VLOOKUP($P265,'1주차'!$P$5:$S$393,4,FALSE)="","",VLOOKUP($P265,'1주차'!$P$5:$S$393,4,FALSE)),"")</f>
        <v>라이브</v>
      </c>
      <c r="Z265" s="1">
        <f>수강생명단!$C261</f>
        <v>24023</v>
      </c>
      <c r="AA265" s="1" t="str">
        <f>수강생명단!D261</f>
        <v>홍성범</v>
      </c>
      <c r="AB265" s="1" t="str">
        <f>IFERROR(IF(VLOOKUP($A265,'2주차'!$A$5:$D$406,3,FALSE)="","",VLOOKUP($A265,'2주차'!$A$5:$D$406,3,FALSE)),"")</f>
        <v>85(라)</v>
      </c>
      <c r="AC265" s="1" t="str">
        <f>IFERROR(VLOOKUP($Z265,'2주차'!$A$5:$D$400,4,FALSE)," ")</f>
        <v>라이브</v>
      </c>
      <c r="AE265" s="1">
        <f>수강생명단!$C261</f>
        <v>24023</v>
      </c>
      <c r="AF265" s="1" t="str">
        <f>수강생명단!D261</f>
        <v>홍성범</v>
      </c>
      <c r="AG265" s="1" t="str">
        <f>IFERROR(IF(VLOOKUP($AE265,'2주차'!$F$5:$I$406,3,FALSE)="","",VLOOKUP($F265,'2주차'!$F$5:$I$406,3,FALSE)),"")</f>
        <v>70(라)</v>
      </c>
      <c r="AH265" s="1" t="str">
        <f>IFERROR(VLOOKUP($AE265,'2주차'!$F$5:$I$400,4,FALSE)," ")</f>
        <v>라이브</v>
      </c>
      <c r="AJ265" s="1">
        <f>수강생명단!$C261</f>
        <v>24023</v>
      </c>
      <c r="AK265" s="1" t="str">
        <f>수강생명단!D261</f>
        <v>홍성범</v>
      </c>
      <c r="AL265" s="1" t="str">
        <f>IFERROR(IF(VLOOKUP($AJ265,'2주차'!$U$5:$X$406,3,FALSE)="","",VLOOKUP($F265,'2주차'!$U$5:$X$406,3,FALSE)),"")</f>
        <v>85(라)</v>
      </c>
      <c r="AM265" s="1" t="str">
        <f>IFERROR(VLOOKUP($AJ265,'2주차'!$U$5:$X$400,4,FALSE)," ")</f>
        <v>라이브</v>
      </c>
      <c r="AO265" s="1">
        <f>수강생명단!$C261</f>
        <v>24023</v>
      </c>
      <c r="AP265" s="1" t="str">
        <f>수강생명단!D261</f>
        <v>홍성범</v>
      </c>
      <c r="AQ265" s="1" t="str">
        <f>IFERROR(IF(VLOOKUP($AO265,'2주차'!$Z$5:$AC$406,3,FALSE)="","",VLOOKUP($AO265,'2주차'!$Z$5:$AC$406,3,FALSE)),"")</f>
        <v>85(라)</v>
      </c>
      <c r="AR265" s="1" t="str">
        <f>IFERROR(VLOOKUP($AO265,'2주차'!$Z$5:$AC$400,4,FALSE)," ")</f>
        <v>라이브</v>
      </c>
      <c r="AT265" s="1">
        <f>수강생명단!$C261</f>
        <v>24023</v>
      </c>
      <c r="AU265" s="1">
        <f>수강생명단!C261</f>
        <v>24023</v>
      </c>
      <c r="AV265" s="1" t="str">
        <f>IFERROR(IF(VLOOKUP($AU265,'2주차'!$AF$5:$AI$406,3,FALSE)="","",VLOOKUP($AU265,'2주차'!$AF$5:$AI$406,3,FALSE)),"")</f>
        <v>95(라)</v>
      </c>
      <c r="AX265" s="1">
        <f>수강생명단!$C261</f>
        <v>24023</v>
      </c>
      <c r="AY265" s="1" t="str">
        <f>수강생명단!D261</f>
        <v>홍성범</v>
      </c>
      <c r="AZ265" s="1" t="str">
        <f>IFERROR(IF(VLOOKUP($A265,'3주차'!$A$5:$D$406,3,FALSE)="","",VLOOKUP($A265,'3주차'!$A$5:$D$406,3,FALSE)),"")</f>
        <v>80(라)</v>
      </c>
      <c r="BA265" s="1" t="str">
        <f>IFERROR(VLOOKUP($Z265,'3주차'!$A$5:$D$400,4,FALSE)," ")</f>
        <v>라이브</v>
      </c>
      <c r="BC265" s="1">
        <f>수강생명단!$C261</f>
        <v>24023</v>
      </c>
      <c r="BD265" s="1" t="str">
        <f>수강생명단!D261</f>
        <v>홍성범</v>
      </c>
      <c r="BE265" s="1" t="str">
        <f>IFERROR(IF(VLOOKUP($BC265,'3주차'!$F$5:$I$406,3,FALSE)="","",VLOOKUP($F265,'3주차'!$F$5:$I$406,3,FALSE)),"")</f>
        <v>100(라)</v>
      </c>
      <c r="BF265" s="1" t="str">
        <f>IFERROR(VLOOKUP($BC265,'3주차'!$F$5:$I$400,4,FALSE)," ")</f>
        <v>라이브</v>
      </c>
      <c r="BH265" s="1">
        <f>수강생명단!$C261</f>
        <v>24023</v>
      </c>
      <c r="BI265" s="1" t="str">
        <f>수강생명단!D261</f>
        <v>홍성범</v>
      </c>
      <c r="BJ265" s="1" t="str">
        <f>IFERROR(IF(VLOOKUP($BH265,'3주차'!$K$5:$N$406,3,FALSE)="","",VLOOKUP($AJ265,'3주차'!$K$5:$XN$406,3,FALSE)),"")</f>
        <v>95(라)</v>
      </c>
      <c r="BK265" s="1" t="str">
        <f>IFERROR(VLOOKUP($BH265,'3주차'!$K$5:$N$400,4,FALSE)," ")</f>
        <v>라이브</v>
      </c>
      <c r="BM265" s="1">
        <f>수강생명단!$C261</f>
        <v>24023</v>
      </c>
      <c r="BN265" s="1" t="str">
        <f>수강생명단!D261</f>
        <v>홍성범</v>
      </c>
      <c r="BO265" s="1" t="str">
        <f>IFERROR(IF(VLOOKUP($BM265,'3주차'!$P$5:$S$406,3,FALSE)="","",VLOOKUP($BM265,'3주차'!$P$5:$S$406,3,FALSE)),"")</f>
        <v>85(라)</v>
      </c>
      <c r="BP265" s="1" t="str">
        <f>IFERROR(VLOOKUP($BM265,'3주차'!$P$5:$S$400,4,FALSE)," ")</f>
        <v>라이브</v>
      </c>
      <c r="BR265" s="1">
        <f>수강생명단!$C261</f>
        <v>24023</v>
      </c>
      <c r="BS265" s="1">
        <f>수강생명단!C261</f>
        <v>24023</v>
      </c>
      <c r="BT265" s="1" t="str">
        <f>IFERROR(IF(VLOOKUP($BS265,'3주차'!$V$5:$X$406,3,FALSE)="","",VLOOKUP($BS265,'3주차'!$V$5:$X$406,3,FALSE)),"")</f>
        <v>96(라)</v>
      </c>
      <c r="BW265" s="1">
        <f>수강생명단!$C261</f>
        <v>24023</v>
      </c>
      <c r="BX265" s="1" t="str">
        <f>수강생명단!D261</f>
        <v>홍성범</v>
      </c>
      <c r="BY265" s="1" t="str">
        <f>IFERROR(IF(VLOOKUP($A265,'4주차'!$A$5:$D$406,3,FALSE)="","",VLOOKUP($A265,'4주차'!$A$5:$D$406,3,FALSE)),"")</f>
        <v>95(라)</v>
      </c>
      <c r="BZ265" s="1" t="str">
        <f>IFERROR(VLOOKUP($Z265,'4주차'!$A$5:$D$400,4,FALSE)," ")</f>
        <v>라이브</v>
      </c>
      <c r="CB265" s="1">
        <f>수강생명단!$C261</f>
        <v>24023</v>
      </c>
      <c r="CC265" s="1" t="str">
        <f>수강생명단!D261</f>
        <v>홍성범</v>
      </c>
      <c r="CD265" s="1" t="str">
        <f>IFERROR(IF(VLOOKUP($BC265,'4주차'!$F$5:$I$406,3,FALSE)="","",VLOOKUP($F265,'4주차'!$F$5:$I$406,3,FALSE)),"")</f>
        <v>70(라)</v>
      </c>
      <c r="CE265" s="1" t="str">
        <f>IFERROR(VLOOKUP($BC265,'4주차'!$F$5:$I$400,4,FALSE)," ")</f>
        <v>라이브</v>
      </c>
      <c r="CG265" s="1">
        <f>수강생명단!$C261</f>
        <v>24023</v>
      </c>
      <c r="CH265" s="1" t="str">
        <f>수강생명단!D261</f>
        <v>홍성범</v>
      </c>
      <c r="CI265" s="1" t="str">
        <f>IFERROR(IF(VLOOKUP($BH265,'4주차'!$K$5:$N$406,3,FALSE)="","",VLOOKUP($AJ265,'4주차'!$K$5:$WU$406,3,FALSE)),"")</f>
        <v>85(라)</v>
      </c>
      <c r="CJ265" s="1" t="str">
        <f>IFERROR(VLOOKUP($BH265,'4주차'!$K$5:$N$400,4,FALSE)," ")</f>
        <v>라이브</v>
      </c>
      <c r="CL265" s="1">
        <f>수강생명단!$C261</f>
        <v>24023</v>
      </c>
      <c r="CM265" s="1" t="str">
        <f>수강생명단!D261</f>
        <v>홍성범</v>
      </c>
      <c r="CN265" s="1" t="str">
        <f>IFERROR(IF(VLOOKUP($BM265,'4주차'!$P$5:$S$406,3,FALSE)="","",VLOOKUP($BM265,'4주차'!$P$5:$S$406,3,FALSE)),"")</f>
        <v>90(라)</v>
      </c>
      <c r="CO265" s="1" t="str">
        <f>IFERROR(VLOOKUP($BM265,'4주차'!$P$5:$S$400,4,FALSE)," ")</f>
        <v>라이브</v>
      </c>
      <c r="CQ265" s="1">
        <f>수강생명단!$C261</f>
        <v>24023</v>
      </c>
      <c r="CR265" s="1">
        <f>수강생명단!C261</f>
        <v>24023</v>
      </c>
      <c r="CS265" s="1" t="str">
        <f>IFERROR(IF(VLOOKUP($BS265,'4주차'!$V$5:$X$406,3,FALSE)="","",VLOOKUP($BS265,'4주차'!$V$5:$X$406,3,FALSE)),"")</f>
        <v>91(라)</v>
      </c>
    </row>
    <row r="266" spans="1:97" ht="20.100000000000001" customHeight="1" x14ac:dyDescent="0.15">
      <c r="A266" s="1">
        <f>수강생명단!$C262</f>
        <v>28729</v>
      </c>
      <c r="B266" s="1" t="str">
        <f>수강생명단!D262</f>
        <v>홍승원</v>
      </c>
      <c r="C266" s="1">
        <f>IFERROR(IF(VLOOKUP($A266,'1주차'!$A$5:$D$393,3,FALSE)="","",VLOOKUP($A266,'1주차'!$A$5:$D$393,3,FALSE)),"")</f>
        <v>70</v>
      </c>
      <c r="D266" s="1" t="str">
        <f>IFERROR(IF(VLOOKUP($Q266,'1주차'!$A$5:$D$393,4,FALSE)="","",VLOOKUP($B266,'1주차'!$Q$5:$S$393,3,FALSE)),"")</f>
        <v/>
      </c>
      <c r="F266" s="1">
        <f>수강생명단!C262</f>
        <v>28729</v>
      </c>
      <c r="G266" s="1" t="str">
        <f>수강생명단!D262</f>
        <v>홍승원</v>
      </c>
      <c r="H266" s="1">
        <f>IFERROR(IF(VLOOKUP($F266,'1주차'!$F$5:$I$393,3,FALSE)="","",VLOOKUP($F266,'1주차'!$F$5:$I$393,3,FALSE)),"")</f>
        <v>90</v>
      </c>
      <c r="K266" s="1">
        <f>수강생명단!C262</f>
        <v>28729</v>
      </c>
      <c r="L266" s="1" t="str">
        <f>수강생명단!D262</f>
        <v>홍승원</v>
      </c>
      <c r="M266" s="1">
        <f>IFERROR(IF(VLOOKUP($K266,'1주차'!$K$5:$N$393,3,FALSE)="","",VLOOKUP($K266,'1주차'!$K$5:$N$393,3,FALSE)),"")</f>
        <v>90</v>
      </c>
      <c r="N266" s="1" t="str">
        <f>IFERROR(IF(VLOOKUP($Q266,'1주차'!$N$5:$KQ$393,3,FALSE)="","",VLOOKUP($B266,'1주차'!$Q$5:$S$393,3,FALSE)),"")</f>
        <v/>
      </c>
      <c r="P266" s="1">
        <f>수강생명단!C262</f>
        <v>28729</v>
      </c>
      <c r="Q266" s="1" t="str">
        <f>수강생명단!D262</f>
        <v>홍승원</v>
      </c>
      <c r="R266" s="1" t="str">
        <f>IFERROR(IF(VLOOKUP($P266,'1주차'!$P$5:$S$393,3,FALSE)="","",VLOOKUP($P266,'1주차'!$P$5:$S$393,3,FALSE)),"")</f>
        <v>15(라)</v>
      </c>
      <c r="S266" s="1" t="str">
        <f>IFERROR(IF(VLOOKUP($P266,'1주차'!$P$5:$S$393,4,FALSE)="","",VLOOKUP($P266,'1주차'!$P$5:$S$393,4,FALSE)),"")</f>
        <v>라이브</v>
      </c>
      <c r="Z266" s="1">
        <f>수강생명단!$C262</f>
        <v>28729</v>
      </c>
      <c r="AA266" s="1" t="str">
        <f>수강생명단!D262</f>
        <v>홍승원</v>
      </c>
      <c r="AB266" s="1" t="str">
        <f>IFERROR(IF(VLOOKUP($A266,'2주차'!$A$5:$D$406,3,FALSE)="","",VLOOKUP($A266,'2주차'!$A$5:$D$406,3,FALSE)),"")</f>
        <v>50(라)</v>
      </c>
      <c r="AC266" s="1" t="str">
        <f>IFERROR(VLOOKUP($Z266,'2주차'!$A$5:$D$400,4,FALSE)," ")</f>
        <v>라이브</v>
      </c>
      <c r="AE266" s="1">
        <f>수강생명단!$C262</f>
        <v>28729</v>
      </c>
      <c r="AF266" s="1" t="str">
        <f>수강생명단!D262</f>
        <v>홍승원</v>
      </c>
      <c r="AG266" s="1">
        <f>IFERROR(IF(VLOOKUP($AE266,'2주차'!$F$5:$I$406,3,FALSE)="","",VLOOKUP($F266,'2주차'!$F$5:$I$406,3,FALSE)),"")</f>
        <v>45</v>
      </c>
      <c r="AH266" s="1">
        <f>IFERROR(VLOOKUP($AE266,'2주차'!$F$5:$I$400,4,FALSE)," ")</f>
        <v>90</v>
      </c>
      <c r="AJ266" s="1">
        <f>수강생명단!$C262</f>
        <v>28729</v>
      </c>
      <c r="AK266" s="1" t="str">
        <f>수강생명단!D262</f>
        <v>홍승원</v>
      </c>
      <c r="AL266" s="1" t="str">
        <f>IFERROR(IF(VLOOKUP($AJ266,'2주차'!$U$5:$X$406,3,FALSE)="","",VLOOKUP($F266,'2주차'!$U$5:$X$406,3,FALSE)),"")</f>
        <v>35(라)</v>
      </c>
      <c r="AM266" s="1" t="str">
        <f>IFERROR(VLOOKUP($AJ266,'2주차'!$U$5:$X$400,4,FALSE)," ")</f>
        <v>라이브</v>
      </c>
      <c r="AO266" s="1">
        <f>수강생명단!$C262</f>
        <v>28729</v>
      </c>
      <c r="AP266" s="1" t="str">
        <f>수강생명단!D262</f>
        <v>홍승원</v>
      </c>
      <c r="AQ266" s="1">
        <f>IFERROR(IF(VLOOKUP($AO266,'2주차'!$Z$5:$AC$406,3,FALSE)="","",VLOOKUP($AO266,'2주차'!$Z$5:$AC$406,3,FALSE)),"")</f>
        <v>55</v>
      </c>
      <c r="AR266" s="1">
        <f>IFERROR(VLOOKUP($AO266,'2주차'!$Z$5:$AC$400,4,FALSE)," ")</f>
        <v>30</v>
      </c>
      <c r="AT266" s="1">
        <f>수강생명단!$C262</f>
        <v>28729</v>
      </c>
      <c r="AU266" s="1">
        <f>수강생명단!C262</f>
        <v>28729</v>
      </c>
      <c r="AV266" s="1" t="str">
        <f>IFERROR(IF(VLOOKUP($AU266,'2주차'!$AF$5:$AI$406,3,FALSE)="","",VLOOKUP($AU266,'2주차'!$AF$5:$AI$406,3,FALSE)),"")</f>
        <v>사유</v>
      </c>
      <c r="AX266" s="1">
        <f>수강생명단!$C262</f>
        <v>28729</v>
      </c>
      <c r="AY266" s="1" t="str">
        <f>수강생명단!D262</f>
        <v>홍승원</v>
      </c>
      <c r="AZ266" s="1">
        <f>IFERROR(IF(VLOOKUP($A266,'3주차'!$A$5:$D$406,3,FALSE)="","",VLOOKUP($A266,'3주차'!$A$5:$D$406,3,FALSE)),"")</f>
        <v>90</v>
      </c>
      <c r="BA266" s="1">
        <f>IFERROR(VLOOKUP($Z266,'3주차'!$A$5:$D$400,4,FALSE)," ")</f>
        <v>70</v>
      </c>
      <c r="BC266" s="1">
        <f>수강생명단!$C262</f>
        <v>28729</v>
      </c>
      <c r="BD266" s="1" t="str">
        <f>수강생명단!D262</f>
        <v>홍승원</v>
      </c>
      <c r="BE266" s="1">
        <f>IFERROR(IF(VLOOKUP($BC266,'3주차'!$F$5:$I$406,3,FALSE)="","",VLOOKUP($F266,'3주차'!$F$5:$I$406,3,FALSE)),"")</f>
        <v>80</v>
      </c>
      <c r="BF266" s="1">
        <f>IFERROR(VLOOKUP($BC266,'3주차'!$F$5:$I$400,4,FALSE)," ")</f>
        <v>60</v>
      </c>
      <c r="BH266" s="1">
        <f>수강생명단!$C262</f>
        <v>28729</v>
      </c>
      <c r="BI266" s="1" t="str">
        <f>수강생명단!D262</f>
        <v>홍승원</v>
      </c>
      <c r="BJ266" s="1" t="str">
        <f>IFERROR(IF(VLOOKUP($BH266,'3주차'!$K$5:$N$406,3,FALSE)="","",VLOOKUP($AJ266,'3주차'!$K$5:$XN$406,3,FALSE)),"")</f>
        <v>60(라)</v>
      </c>
      <c r="BK266" s="1" t="str">
        <f>IFERROR(VLOOKUP($BH266,'3주차'!$K$5:$N$400,4,FALSE)," ")</f>
        <v>라이브</v>
      </c>
      <c r="BM266" s="1">
        <f>수강생명단!$C262</f>
        <v>28729</v>
      </c>
      <c r="BN266" s="1" t="str">
        <f>수강생명단!D262</f>
        <v>홍승원</v>
      </c>
      <c r="BO266" s="1">
        <f>IFERROR(IF(VLOOKUP($BM266,'3주차'!$P$5:$S$406,3,FALSE)="","",VLOOKUP($BM266,'3주차'!$P$5:$S$406,3,FALSE)),"")</f>
        <v>45</v>
      </c>
      <c r="BP266" s="1">
        <f>IFERROR(VLOOKUP($BM266,'3주차'!$P$5:$S$400,4,FALSE)," ")</f>
        <v>60</v>
      </c>
      <c r="BR266" s="1">
        <f>수강생명단!$C262</f>
        <v>28729</v>
      </c>
      <c r="BS266" s="1">
        <f>수강생명단!C262</f>
        <v>28729</v>
      </c>
      <c r="BT266" s="1">
        <f>IFERROR(IF(VLOOKUP($BS266,'3주차'!$V$5:$X$406,3,FALSE)="","",VLOOKUP($BS266,'3주차'!$V$5:$X$406,3,FALSE)),"")</f>
        <v>63</v>
      </c>
      <c r="BW266" s="1">
        <f>수강생명단!$C262</f>
        <v>28729</v>
      </c>
      <c r="BX266" s="1" t="str">
        <f>수강생명단!D262</f>
        <v>홍승원</v>
      </c>
      <c r="BY266" s="1" t="str">
        <f>IFERROR(IF(VLOOKUP($A266,'4주차'!$A$5:$D$406,3,FALSE)="","",VLOOKUP($A266,'4주차'!$A$5:$D$406,3,FALSE)),"")</f>
        <v>50(라)</v>
      </c>
      <c r="BZ266" s="1" t="str">
        <f>IFERROR(VLOOKUP($Z266,'4주차'!$A$5:$D$400,4,FALSE)," ")</f>
        <v>라이브</v>
      </c>
      <c r="CB266" s="1">
        <f>수강생명단!$C262</f>
        <v>28729</v>
      </c>
      <c r="CC266" s="1" t="str">
        <f>수강생명단!D262</f>
        <v>홍승원</v>
      </c>
      <c r="CD266" s="1">
        <f>IFERROR(IF(VLOOKUP($BC266,'4주차'!$F$5:$I$406,3,FALSE)="","",VLOOKUP($F266,'4주차'!$F$5:$I$406,3,FALSE)),"")</f>
        <v>70</v>
      </c>
      <c r="CE266" s="1">
        <f>IFERROR(VLOOKUP($BC266,'4주차'!$F$5:$I$400,4,FALSE)," ")</f>
        <v>60</v>
      </c>
      <c r="CG266" s="1">
        <f>수강생명단!$C262</f>
        <v>28729</v>
      </c>
      <c r="CH266" s="1" t="str">
        <f>수강생명단!D262</f>
        <v>홍승원</v>
      </c>
      <c r="CI266" s="1">
        <f>IFERROR(IF(VLOOKUP($BH266,'4주차'!$K$5:$N$406,3,FALSE)="","",VLOOKUP($AJ266,'4주차'!$K$5:$WU$406,3,FALSE)),"")</f>
        <v>45</v>
      </c>
      <c r="CJ266" s="1">
        <f>IFERROR(VLOOKUP($BH266,'4주차'!$K$5:$N$400,4,FALSE)," ")</f>
        <v>60</v>
      </c>
      <c r="CL266" s="1">
        <f>수강생명단!$C262</f>
        <v>28729</v>
      </c>
      <c r="CM266" s="1" t="str">
        <f>수강생명단!D262</f>
        <v>홍승원</v>
      </c>
      <c r="CN266" s="1" t="str">
        <f>IFERROR(IF(VLOOKUP($BM266,'4주차'!$P$5:$S$406,3,FALSE)="","",VLOOKUP($BM266,'4주차'!$P$5:$S$406,3,FALSE)),"")</f>
        <v>40(라)</v>
      </c>
      <c r="CO266" s="1" t="str">
        <f>IFERROR(VLOOKUP($BM266,'4주차'!$P$5:$S$400,4,FALSE)," ")</f>
        <v>라이브</v>
      </c>
      <c r="CQ266" s="1">
        <f>수강생명단!$C262</f>
        <v>28729</v>
      </c>
      <c r="CR266" s="1">
        <f>수강생명단!C262</f>
        <v>28729</v>
      </c>
      <c r="CS266" s="1">
        <f>IFERROR(IF(VLOOKUP($BS266,'4주차'!$V$5:$X$406,3,FALSE)="","",VLOOKUP($BS266,'4주차'!$V$5:$X$406,3,FALSE)),"")</f>
        <v>76</v>
      </c>
    </row>
    <row r="267" spans="1:97" ht="20.100000000000001" customHeight="1" x14ac:dyDescent="0.15">
      <c r="A267" s="1">
        <f>수강생명단!$C263</f>
        <v>39615</v>
      </c>
      <c r="B267" s="1" t="str">
        <f>수강생명단!D263</f>
        <v>홍준석</v>
      </c>
      <c r="C267" s="1" t="str">
        <f>IFERROR(IF(VLOOKUP($A267,'1주차'!$A$5:$D$393,3,FALSE)="","",VLOOKUP($A267,'1주차'!$A$5:$D$393,3,FALSE)),"")</f>
        <v>90(라)</v>
      </c>
      <c r="D267" s="1" t="str">
        <f>IFERROR(IF(VLOOKUP($Q267,'1주차'!$A$5:$D$393,4,FALSE)="","",VLOOKUP($B267,'1주차'!$Q$5:$S$393,3,FALSE)),"")</f>
        <v/>
      </c>
      <c r="F267" s="1">
        <f>수강생명단!C263</f>
        <v>39615</v>
      </c>
      <c r="G267" s="1" t="str">
        <f>수강생명단!D263</f>
        <v>홍준석</v>
      </c>
      <c r="H267" s="1" t="str">
        <f>IFERROR(IF(VLOOKUP($F267,'1주차'!$F$5:$I$393,3,FALSE)="","",VLOOKUP($F267,'1주차'!$F$5:$I$393,3,FALSE)),"")</f>
        <v>95(라)</v>
      </c>
      <c r="K267" s="1">
        <f>수강생명단!C263</f>
        <v>39615</v>
      </c>
      <c r="L267" s="1" t="str">
        <f>수강생명단!D263</f>
        <v>홍준석</v>
      </c>
      <c r="M267" s="1" t="str">
        <f>IFERROR(IF(VLOOKUP($K267,'1주차'!$K$5:$N$393,3,FALSE)="","",VLOOKUP($K267,'1주차'!$K$5:$N$393,3,FALSE)),"")</f>
        <v>95(라)</v>
      </c>
      <c r="N267" s="1" t="str">
        <f>IFERROR(IF(VLOOKUP($Q267,'1주차'!$N$5:$KQ$393,3,FALSE)="","",VLOOKUP($B267,'1주차'!$Q$5:$S$393,3,FALSE)),"")</f>
        <v/>
      </c>
      <c r="P267" s="1">
        <f>수강생명단!C263</f>
        <v>39615</v>
      </c>
      <c r="Q267" s="1" t="str">
        <f>수강생명단!D263</f>
        <v>홍준석</v>
      </c>
      <c r="R267" s="1">
        <f>IFERROR(IF(VLOOKUP($P267,'1주차'!$P$5:$S$393,3,FALSE)="","",VLOOKUP($P267,'1주차'!$P$5:$S$393,3,FALSE)),"")</f>
        <v>95</v>
      </c>
      <c r="S267" s="1">
        <f>IFERROR(IF(VLOOKUP($P267,'1주차'!$P$5:$S$393,4,FALSE)="","",VLOOKUP($P267,'1주차'!$P$5:$S$393,4,FALSE)),"")</f>
        <v>90</v>
      </c>
      <c r="Z267" s="1">
        <f>수강생명단!$C263</f>
        <v>39615</v>
      </c>
      <c r="AA267" s="1" t="str">
        <f>수강생명단!D263</f>
        <v>홍준석</v>
      </c>
      <c r="AB267" s="1">
        <f>IFERROR(IF(VLOOKUP($A267,'2주차'!$A$5:$D$406,3,FALSE)="","",VLOOKUP($A267,'2주차'!$A$5:$D$406,3,FALSE)),"")</f>
        <v>85</v>
      </c>
      <c r="AC267" s="1">
        <f>IFERROR(VLOOKUP($Z267,'2주차'!$A$5:$D$400,4,FALSE)," ")</f>
        <v>90</v>
      </c>
      <c r="AE267" s="1">
        <f>수강생명단!$C263</f>
        <v>39615</v>
      </c>
      <c r="AF267" s="1" t="str">
        <f>수강생명단!D263</f>
        <v>홍준석</v>
      </c>
      <c r="AG267" s="1">
        <f>IFERROR(IF(VLOOKUP($AE267,'2주차'!$F$5:$I$406,3,FALSE)="","",VLOOKUP($F267,'2주차'!$F$5:$I$406,3,FALSE)),"")</f>
        <v>95</v>
      </c>
      <c r="AH267" s="1">
        <f>IFERROR(VLOOKUP($AE267,'2주차'!$F$5:$I$400,4,FALSE)," ")</f>
        <v>100</v>
      </c>
      <c r="AJ267" s="1">
        <f>수강생명단!$C263</f>
        <v>39615</v>
      </c>
      <c r="AK267" s="1" t="str">
        <f>수강생명단!D263</f>
        <v>홍준석</v>
      </c>
      <c r="AL267" s="1">
        <f>IFERROR(IF(VLOOKUP($AJ267,'2주차'!$U$5:$X$406,3,FALSE)="","",VLOOKUP($F267,'2주차'!$U$5:$X$406,3,FALSE)),"")</f>
        <v>100</v>
      </c>
      <c r="AM267" s="1">
        <f>IFERROR(VLOOKUP($AJ267,'2주차'!$U$5:$X$400,4,FALSE)," ")</f>
        <v>90</v>
      </c>
      <c r="AO267" s="1">
        <f>수강생명단!$C263</f>
        <v>39615</v>
      </c>
      <c r="AP267" s="1" t="str">
        <f>수강생명단!D263</f>
        <v>홍준석</v>
      </c>
      <c r="AQ267" s="1" t="str">
        <f>IFERROR(IF(VLOOKUP($AO267,'2주차'!$Z$5:$AC$406,3,FALSE)="","",VLOOKUP($AO267,'2주차'!$Z$5:$AC$406,3,FALSE)),"")</f>
        <v>65(라)</v>
      </c>
      <c r="AR267" s="1" t="str">
        <f>IFERROR(VLOOKUP($AO267,'2주차'!$Z$5:$AC$400,4,FALSE)," ")</f>
        <v>라이브</v>
      </c>
      <c r="AT267" s="1">
        <f>수강생명단!$C263</f>
        <v>39615</v>
      </c>
      <c r="AU267" s="1">
        <f>수강생명단!C263</f>
        <v>39615</v>
      </c>
      <c r="AV267" s="1" t="str">
        <f>IFERROR(IF(VLOOKUP($AU267,'2주차'!$AF$5:$AI$406,3,FALSE)="","",VLOOKUP($AU267,'2주차'!$AF$5:$AI$406,3,FALSE)),"")</f>
        <v>95(라)</v>
      </c>
      <c r="AX267" s="1">
        <f>수강생명단!$C263</f>
        <v>39615</v>
      </c>
      <c r="AY267" s="1" t="str">
        <f>수강생명단!D263</f>
        <v>홍준석</v>
      </c>
      <c r="AZ267" s="1" t="str">
        <f>IFERROR(IF(VLOOKUP($A267,'3주차'!$A$5:$D$406,3,FALSE)="","",VLOOKUP($A267,'3주차'!$A$5:$D$406,3,FALSE)),"")</f>
        <v>80(라)</v>
      </c>
      <c r="BA267" s="1" t="str">
        <f>IFERROR(VLOOKUP($Z267,'3주차'!$A$5:$D$400,4,FALSE)," ")</f>
        <v>라이브</v>
      </c>
      <c r="BC267" s="1">
        <f>수강생명단!$C263</f>
        <v>39615</v>
      </c>
      <c r="BD267" s="1" t="str">
        <f>수강생명단!D263</f>
        <v>홍준석</v>
      </c>
      <c r="BE267" s="1" t="str">
        <f>IFERROR(IF(VLOOKUP($BC267,'3주차'!$F$5:$I$406,3,FALSE)="","",VLOOKUP($F267,'3주차'!$F$5:$I$406,3,FALSE)),"")</f>
        <v>95(라)</v>
      </c>
      <c r="BF267" s="1" t="str">
        <f>IFERROR(VLOOKUP($BC267,'3주차'!$F$5:$I$400,4,FALSE)," ")</f>
        <v>라이브</v>
      </c>
      <c r="BH267" s="1">
        <f>수강생명단!$C263</f>
        <v>39615</v>
      </c>
      <c r="BI267" s="1" t="str">
        <f>수강생명단!D263</f>
        <v>홍준석</v>
      </c>
      <c r="BJ267" s="1" t="str">
        <f>IFERROR(IF(VLOOKUP($BH267,'3주차'!$K$5:$N$406,3,FALSE)="","",VLOOKUP($AJ267,'3주차'!$K$5:$XN$406,3,FALSE)),"")</f>
        <v>80(라)</v>
      </c>
      <c r="BK267" s="1" t="str">
        <f>IFERROR(VLOOKUP($BH267,'3주차'!$K$5:$N$400,4,FALSE)," ")</f>
        <v>라이브</v>
      </c>
      <c r="BM267" s="1">
        <f>수강생명단!$C263</f>
        <v>39615</v>
      </c>
      <c r="BN267" s="1" t="str">
        <f>수강생명단!D263</f>
        <v>홍준석</v>
      </c>
      <c r="BO267" s="1" t="str">
        <f>IFERROR(IF(VLOOKUP($BM267,'3주차'!$P$5:$S$406,3,FALSE)="","",VLOOKUP($BM267,'3주차'!$P$5:$S$406,3,FALSE)),"")</f>
        <v>75(라)</v>
      </c>
      <c r="BP267" s="1" t="str">
        <f>IFERROR(VLOOKUP($BM267,'3주차'!$P$5:$S$400,4,FALSE)," ")</f>
        <v>라이브</v>
      </c>
      <c r="BR267" s="1">
        <f>수강생명단!$C263</f>
        <v>39615</v>
      </c>
      <c r="BS267" s="1">
        <f>수강생명단!C263</f>
        <v>39615</v>
      </c>
      <c r="BT267" s="1" t="str">
        <f>IFERROR(IF(VLOOKUP($BS267,'3주차'!$V$5:$X$406,3,FALSE)="","",VLOOKUP($BS267,'3주차'!$V$5:$X$406,3,FALSE)),"")</f>
        <v>100(라)</v>
      </c>
      <c r="BW267" s="1">
        <f>수강생명단!$C263</f>
        <v>39615</v>
      </c>
      <c r="BX267" s="1" t="str">
        <f>수강생명단!D263</f>
        <v>홍준석</v>
      </c>
      <c r="BY267" s="1">
        <f>IFERROR(IF(VLOOKUP($A267,'4주차'!$A$5:$D$406,3,FALSE)="","",VLOOKUP($A267,'4주차'!$A$5:$D$406,3,FALSE)),"")</f>
        <v>85</v>
      </c>
      <c r="BZ267" s="1">
        <f>IFERROR(VLOOKUP($Z267,'4주차'!$A$5:$D$400,4,FALSE)," ")</f>
        <v>70</v>
      </c>
      <c r="CB267" s="1">
        <f>수강생명단!$C263</f>
        <v>39615</v>
      </c>
      <c r="CC267" s="1" t="str">
        <f>수강생명단!D263</f>
        <v>홍준석</v>
      </c>
      <c r="CD267" s="1">
        <f>IFERROR(IF(VLOOKUP($BC267,'4주차'!$F$5:$I$406,3,FALSE)="","",VLOOKUP($F267,'4주차'!$F$5:$I$406,3,FALSE)),"")</f>
        <v>80</v>
      </c>
      <c r="CE267" s="1">
        <f>IFERROR(VLOOKUP($BC267,'4주차'!$F$5:$I$400,4,FALSE)," ")</f>
        <v>100</v>
      </c>
      <c r="CG267" s="1">
        <f>수강생명단!$C263</f>
        <v>39615</v>
      </c>
      <c r="CH267" s="1" t="str">
        <f>수강생명단!D263</f>
        <v>홍준석</v>
      </c>
      <c r="CI267" s="1" t="str">
        <f>IFERROR(IF(VLOOKUP($BH267,'4주차'!$K$5:$N$406,3,FALSE)="","",VLOOKUP($AJ267,'4주차'!$K$5:$WU$406,3,FALSE)),"")</f>
        <v>60(라)</v>
      </c>
      <c r="CJ267" s="1" t="str">
        <f>IFERROR(VLOOKUP($BH267,'4주차'!$K$5:$N$400,4,FALSE)," ")</f>
        <v>라이브</v>
      </c>
      <c r="CL267" s="1">
        <f>수강생명단!$C263</f>
        <v>39615</v>
      </c>
      <c r="CM267" s="1" t="str">
        <f>수강생명단!D263</f>
        <v>홍준석</v>
      </c>
      <c r="CN267" s="1" t="str">
        <f>IFERROR(IF(VLOOKUP($BM267,'4주차'!$P$5:$S$406,3,FALSE)="","",VLOOKUP($BM267,'4주차'!$P$5:$S$406,3,FALSE)),"")</f>
        <v>65(라)</v>
      </c>
      <c r="CO267" s="1" t="str">
        <f>IFERROR(VLOOKUP($BM267,'4주차'!$P$5:$S$400,4,FALSE)," ")</f>
        <v>라이브</v>
      </c>
      <c r="CQ267" s="1">
        <f>수강생명단!$C263</f>
        <v>39615</v>
      </c>
      <c r="CR267" s="1">
        <f>수강생명단!C263</f>
        <v>39615</v>
      </c>
      <c r="CS267" s="1" t="str">
        <f>IFERROR(IF(VLOOKUP($BS267,'4주차'!$V$5:$X$406,3,FALSE)="","",VLOOKUP($BS267,'4주차'!$V$5:$X$406,3,FALSE)),"")</f>
        <v/>
      </c>
    </row>
    <row r="268" spans="1:97" ht="20.100000000000001" customHeight="1" x14ac:dyDescent="0.15">
      <c r="A268" s="1">
        <f>수강생명단!$C264</f>
        <v>41276</v>
      </c>
      <c r="B268" s="1" t="str">
        <f>수강생명단!D264</f>
        <v>황다희</v>
      </c>
      <c r="C268" s="1">
        <f>IFERROR(IF(VLOOKUP($A268,'1주차'!$A$5:$D$393,3,FALSE)="","",VLOOKUP($A268,'1주차'!$A$5:$D$393,3,FALSE)),"")</f>
        <v>70</v>
      </c>
      <c r="D268" s="1" t="str">
        <f>IFERROR(IF(VLOOKUP($Q268,'1주차'!$A$5:$D$393,4,FALSE)="","",VLOOKUP($B268,'1주차'!$Q$5:$S$393,3,FALSE)),"")</f>
        <v/>
      </c>
      <c r="F268" s="1">
        <f>수강생명단!C264</f>
        <v>41276</v>
      </c>
      <c r="G268" s="1" t="str">
        <f>수강생명단!D264</f>
        <v>황다희</v>
      </c>
      <c r="H268" s="1">
        <f>IFERROR(IF(VLOOKUP($F268,'1주차'!$F$5:$I$393,3,FALSE)="","",VLOOKUP($F268,'1주차'!$F$5:$I$393,3,FALSE)),"")</f>
        <v>60</v>
      </c>
      <c r="K268" s="1">
        <f>수강생명단!C264</f>
        <v>41276</v>
      </c>
      <c r="L268" s="1" t="str">
        <f>수강생명단!D264</f>
        <v>황다희</v>
      </c>
      <c r="M268" s="1">
        <f>IFERROR(IF(VLOOKUP($K268,'1주차'!$K$5:$N$393,3,FALSE)="","",VLOOKUP($K268,'1주차'!$K$5:$N$393,3,FALSE)),"")</f>
        <v>70</v>
      </c>
      <c r="N268" s="1" t="str">
        <f>IFERROR(IF(VLOOKUP($Q268,'1주차'!$N$5:$KQ$393,3,FALSE)="","",VLOOKUP($B268,'1주차'!$Q$5:$S$393,3,FALSE)),"")</f>
        <v/>
      </c>
      <c r="P268" s="1">
        <f>수강생명단!C264</f>
        <v>41276</v>
      </c>
      <c r="Q268" s="1" t="str">
        <f>수강생명단!D264</f>
        <v>황다희</v>
      </c>
      <c r="R268" s="1">
        <f>IFERROR(IF(VLOOKUP($P268,'1주차'!$P$5:$S$393,3,FALSE)="","",VLOOKUP($P268,'1주차'!$P$5:$S$393,3,FALSE)),"")</f>
        <v>75</v>
      </c>
      <c r="S268" s="1">
        <f>IFERROR(IF(VLOOKUP($P268,'1주차'!$P$5:$S$393,4,FALSE)="","",VLOOKUP($P268,'1주차'!$P$5:$S$393,4,FALSE)),"")</f>
        <v>80</v>
      </c>
      <c r="Z268" s="1">
        <f>수강생명단!$C264</f>
        <v>41276</v>
      </c>
      <c r="AA268" s="1" t="str">
        <f>수강생명단!D264</f>
        <v>황다희</v>
      </c>
      <c r="AB268" s="1">
        <f>IFERROR(IF(VLOOKUP($A268,'2주차'!$A$5:$D$406,3,FALSE)="","",VLOOKUP($A268,'2주차'!$A$5:$D$406,3,FALSE)),"")</f>
        <v>60</v>
      </c>
      <c r="AC268" s="1">
        <f>IFERROR(VLOOKUP($Z268,'2주차'!$A$5:$D$400,4,FALSE)," ")</f>
        <v>80</v>
      </c>
      <c r="AE268" s="1">
        <f>수강생명단!$C264</f>
        <v>41276</v>
      </c>
      <c r="AF268" s="1" t="str">
        <f>수강생명단!D264</f>
        <v>황다희</v>
      </c>
      <c r="AG268" s="1">
        <f>IFERROR(IF(VLOOKUP($AE268,'2주차'!$F$5:$I$406,3,FALSE)="","",VLOOKUP($F268,'2주차'!$F$5:$I$406,3,FALSE)),"")</f>
        <v>85</v>
      </c>
      <c r="AH268" s="1">
        <f>IFERROR(VLOOKUP($AE268,'2주차'!$F$5:$I$400,4,FALSE)," ")</f>
        <v>100</v>
      </c>
      <c r="AJ268" s="1">
        <f>수강생명단!$C264</f>
        <v>41276</v>
      </c>
      <c r="AK268" s="1" t="str">
        <f>수강생명단!D264</f>
        <v>황다희</v>
      </c>
      <c r="AL268" s="1">
        <f>IFERROR(IF(VLOOKUP($AJ268,'2주차'!$U$5:$X$406,3,FALSE)="","",VLOOKUP($F268,'2주차'!$U$5:$X$406,3,FALSE)),"")</f>
        <v>50</v>
      </c>
      <c r="AM268" s="1">
        <f>IFERROR(VLOOKUP($AJ268,'2주차'!$U$5:$X$400,4,FALSE)," ")</f>
        <v>70</v>
      </c>
      <c r="AO268" s="1">
        <f>수강생명단!$C264</f>
        <v>41276</v>
      </c>
      <c r="AP268" s="1" t="str">
        <f>수강생명단!D264</f>
        <v>황다희</v>
      </c>
      <c r="AQ268" s="1">
        <f>IFERROR(IF(VLOOKUP($AO268,'2주차'!$Z$5:$AC$406,3,FALSE)="","",VLOOKUP($AO268,'2주차'!$Z$5:$AC$406,3,FALSE)),"")</f>
        <v>65</v>
      </c>
      <c r="AR268" s="1">
        <f>IFERROR(VLOOKUP($AO268,'2주차'!$Z$5:$AC$400,4,FALSE)," ")</f>
        <v>80</v>
      </c>
      <c r="AT268" s="1">
        <f>수강생명단!$C264</f>
        <v>41276</v>
      </c>
      <c r="AU268" s="1">
        <f>수강생명단!C264</f>
        <v>41276</v>
      </c>
      <c r="AV268" s="1">
        <f>IFERROR(IF(VLOOKUP($AU268,'2주차'!$AF$5:$AI$406,3,FALSE)="","",VLOOKUP($AU268,'2주차'!$AF$5:$AI$406,3,FALSE)),"")</f>
        <v>97</v>
      </c>
      <c r="AX268" s="1">
        <f>수강생명단!$C264</f>
        <v>41276</v>
      </c>
      <c r="AY268" s="1" t="str">
        <f>수강생명단!D264</f>
        <v>황다희</v>
      </c>
      <c r="AZ268" s="1">
        <f>IFERROR(IF(VLOOKUP($A268,'3주차'!$A$5:$D$406,3,FALSE)="","",VLOOKUP($A268,'3주차'!$A$5:$D$406,3,FALSE)),"")</f>
        <v>60</v>
      </c>
      <c r="BA268" s="1">
        <f>IFERROR(VLOOKUP($Z268,'3주차'!$A$5:$D$400,4,FALSE)," ")</f>
        <v>90</v>
      </c>
      <c r="BC268" s="1">
        <f>수강생명단!$C264</f>
        <v>41276</v>
      </c>
      <c r="BD268" s="1" t="str">
        <f>수강생명단!D264</f>
        <v>황다희</v>
      </c>
      <c r="BE268" s="1">
        <f>IFERROR(IF(VLOOKUP($BC268,'3주차'!$F$5:$I$406,3,FALSE)="","",VLOOKUP($F268,'3주차'!$F$5:$I$406,3,FALSE)),"")</f>
        <v>55</v>
      </c>
      <c r="BF268" s="1">
        <f>IFERROR(VLOOKUP($BC268,'3주차'!$F$5:$I$400,4,FALSE)," ")</f>
        <v>90</v>
      </c>
      <c r="BH268" s="1">
        <f>수강생명단!$C264</f>
        <v>41276</v>
      </c>
      <c r="BI268" s="1" t="str">
        <f>수강생명단!D264</f>
        <v>황다희</v>
      </c>
      <c r="BJ268" s="1">
        <f>IFERROR(IF(VLOOKUP($BH268,'3주차'!$K$5:$N$406,3,FALSE)="","",VLOOKUP($AJ268,'3주차'!$K$5:$XN$406,3,FALSE)),"")</f>
        <v>60</v>
      </c>
      <c r="BK268" s="1">
        <f>IFERROR(VLOOKUP($BH268,'3주차'!$K$5:$N$400,4,FALSE)," ")</f>
        <v>80</v>
      </c>
      <c r="BM268" s="1">
        <f>수강생명단!$C264</f>
        <v>41276</v>
      </c>
      <c r="BN268" s="1" t="str">
        <f>수강생명단!D264</f>
        <v>황다희</v>
      </c>
      <c r="BO268" s="1">
        <f>IFERROR(IF(VLOOKUP($BM268,'3주차'!$P$5:$S$406,3,FALSE)="","",VLOOKUP($BM268,'3주차'!$P$5:$S$406,3,FALSE)),"")</f>
        <v>75</v>
      </c>
      <c r="BP268" s="1">
        <f>IFERROR(VLOOKUP($BM268,'3주차'!$P$5:$S$400,4,FALSE)," ")</f>
        <v>80</v>
      </c>
      <c r="BR268" s="1">
        <f>수강생명단!$C264</f>
        <v>41276</v>
      </c>
      <c r="BS268" s="1">
        <f>수강생명단!C264</f>
        <v>41276</v>
      </c>
      <c r="BT268" s="1">
        <f>IFERROR(IF(VLOOKUP($BS268,'3주차'!$V$5:$X$406,3,FALSE)="","",VLOOKUP($BS268,'3주차'!$V$5:$X$406,3,FALSE)),"")</f>
        <v>96</v>
      </c>
      <c r="BW268" s="1">
        <f>수강생명단!$C264</f>
        <v>41276</v>
      </c>
      <c r="BX268" s="1" t="str">
        <f>수강생명단!D264</f>
        <v>황다희</v>
      </c>
      <c r="BY268" s="1">
        <f>IFERROR(IF(VLOOKUP($A268,'4주차'!$A$5:$D$406,3,FALSE)="","",VLOOKUP($A268,'4주차'!$A$5:$D$406,3,FALSE)),"")</f>
        <v>90</v>
      </c>
      <c r="BZ268" s="1">
        <f>IFERROR(VLOOKUP($Z268,'4주차'!$A$5:$D$400,4,FALSE)," ")</f>
        <v>70</v>
      </c>
      <c r="CB268" s="1">
        <f>수강생명단!$C264</f>
        <v>41276</v>
      </c>
      <c r="CC268" s="1" t="str">
        <f>수강생명단!D264</f>
        <v>황다희</v>
      </c>
      <c r="CD268" s="1">
        <f>IFERROR(IF(VLOOKUP($BC268,'4주차'!$F$5:$I$406,3,FALSE)="","",VLOOKUP($F268,'4주차'!$F$5:$I$406,3,FALSE)),"")</f>
        <v>45</v>
      </c>
      <c r="CE268" s="1">
        <f>IFERROR(VLOOKUP($BC268,'4주차'!$F$5:$I$400,4,FALSE)," ")</f>
        <v>100</v>
      </c>
      <c r="CG268" s="1">
        <f>수강생명단!$C264</f>
        <v>41276</v>
      </c>
      <c r="CH268" s="1" t="str">
        <f>수강생명단!D264</f>
        <v>황다희</v>
      </c>
      <c r="CI268" s="1">
        <f>IFERROR(IF(VLOOKUP($BH268,'4주차'!$K$5:$N$406,3,FALSE)="","",VLOOKUP($AJ268,'4주차'!$K$5:$WU$406,3,FALSE)),"")</f>
        <v>55</v>
      </c>
      <c r="CJ268" s="1">
        <f>IFERROR(VLOOKUP($BH268,'4주차'!$K$5:$N$400,4,FALSE)," ")</f>
        <v>80</v>
      </c>
      <c r="CL268" s="1">
        <f>수강생명단!$C264</f>
        <v>41276</v>
      </c>
      <c r="CM268" s="1" t="str">
        <f>수강생명단!D264</f>
        <v>황다희</v>
      </c>
      <c r="CN268" s="1">
        <f>IFERROR(IF(VLOOKUP($BM268,'4주차'!$P$5:$S$406,3,FALSE)="","",VLOOKUP($BM268,'4주차'!$P$5:$S$406,3,FALSE)),"")</f>
        <v>55</v>
      </c>
      <c r="CO268" s="1">
        <f>IFERROR(VLOOKUP($BM268,'4주차'!$P$5:$S$400,4,FALSE)," ")</f>
        <v>60</v>
      </c>
      <c r="CQ268" s="1">
        <f>수강생명단!$C264</f>
        <v>41276</v>
      </c>
      <c r="CR268" s="1">
        <f>수강생명단!C264</f>
        <v>41276</v>
      </c>
      <c r="CS268" s="1">
        <f>IFERROR(IF(VLOOKUP($BS268,'4주차'!$V$5:$X$406,3,FALSE)="","",VLOOKUP($BS268,'4주차'!$V$5:$X$406,3,FALSE)),"")</f>
        <v>93</v>
      </c>
    </row>
    <row r="269" spans="1:97" ht="20.100000000000001" customHeight="1" x14ac:dyDescent="0.15">
      <c r="A269" s="1">
        <f>수강생명단!$C265</f>
        <v>31836</v>
      </c>
      <c r="B269" s="1" t="str">
        <f>수강생명단!D265</f>
        <v>황도현</v>
      </c>
      <c r="C269" s="1" t="str">
        <f>IFERROR(IF(VLOOKUP($A269,'1주차'!$A$5:$D$393,3,FALSE)="","",VLOOKUP($A269,'1주차'!$A$5:$D$393,3,FALSE)),"")</f>
        <v>미수강</v>
      </c>
      <c r="D269" s="1" t="str">
        <f>IFERROR(IF(VLOOKUP($Q269,'1주차'!$A$5:$D$393,4,FALSE)="","",VLOOKUP($B269,'1주차'!$Q$5:$S$393,3,FALSE)),"")</f>
        <v/>
      </c>
      <c r="F269" s="1">
        <f>수강생명단!C265</f>
        <v>31836</v>
      </c>
      <c r="G269" s="1" t="str">
        <f>수강생명단!D265</f>
        <v>황도현</v>
      </c>
      <c r="H269" s="1">
        <f>IFERROR(IF(VLOOKUP($F269,'1주차'!$F$5:$I$393,3,FALSE)="","",VLOOKUP($F269,'1주차'!$F$5:$I$393,3,FALSE)),"")</f>
        <v>50</v>
      </c>
      <c r="K269" s="1">
        <f>수강생명단!C265</f>
        <v>31836</v>
      </c>
      <c r="L269" s="1" t="str">
        <f>수강생명단!D265</f>
        <v>황도현</v>
      </c>
      <c r="M269" s="1" t="str">
        <f>IFERROR(IF(VLOOKUP($K269,'1주차'!$K$5:$N$393,3,FALSE)="","",VLOOKUP($K269,'1주차'!$K$5:$N$393,3,FALSE)),"")</f>
        <v/>
      </c>
      <c r="N269" s="1" t="str">
        <f>IFERROR(IF(VLOOKUP($Q269,'1주차'!$N$5:$KQ$393,3,FALSE)="","",VLOOKUP($B269,'1주차'!$Q$5:$S$393,3,FALSE)),"")</f>
        <v/>
      </c>
      <c r="P269" s="1">
        <f>수강생명단!C265</f>
        <v>31836</v>
      </c>
      <c r="Q269" s="1" t="str">
        <f>수강생명단!D265</f>
        <v>황도현</v>
      </c>
      <c r="R269" s="1" t="str">
        <f>IFERROR(IF(VLOOKUP($P269,'1주차'!$P$5:$S$393,3,FALSE)="","",VLOOKUP($P269,'1주차'!$P$5:$S$393,3,FALSE)),"")</f>
        <v/>
      </c>
      <c r="S269" s="1" t="str">
        <f>IFERROR(IF(VLOOKUP($P269,'1주차'!$P$5:$S$393,4,FALSE)="","",VLOOKUP($P269,'1주차'!$P$5:$S$393,4,FALSE)),"")</f>
        <v/>
      </c>
      <c r="Z269" s="1">
        <f>수강생명단!$C265</f>
        <v>31836</v>
      </c>
      <c r="AA269" s="1" t="str">
        <f>수강생명단!D265</f>
        <v>황도현</v>
      </c>
      <c r="AB269" s="1" t="str">
        <f>IFERROR(IF(VLOOKUP($A269,'2주차'!$A$5:$D$406,3,FALSE)="","",VLOOKUP($A269,'2주차'!$A$5:$D$406,3,FALSE)),"")</f>
        <v/>
      </c>
      <c r="AC269" s="1" t="str">
        <f>IFERROR(VLOOKUP($Z269,'2주차'!$A$5:$D$400,4,FALSE)," ")</f>
        <v xml:space="preserve"> </v>
      </c>
      <c r="AE269" s="1">
        <f>수강생명단!$C265</f>
        <v>31836</v>
      </c>
      <c r="AF269" s="1" t="str">
        <f>수강생명단!D265</f>
        <v>황도현</v>
      </c>
      <c r="AG269" s="1" t="str">
        <f>IFERROR(IF(VLOOKUP($AE269,'2주차'!$F$5:$I$406,3,FALSE)="","",VLOOKUP($F269,'2주차'!$F$5:$I$406,3,FALSE)),"")</f>
        <v>45(라)</v>
      </c>
      <c r="AH269" s="1" t="str">
        <f>IFERROR(VLOOKUP($AE269,'2주차'!$F$5:$I$400,4,FALSE)," ")</f>
        <v>라이브</v>
      </c>
      <c r="AJ269" s="1">
        <f>수강생명단!$C265</f>
        <v>31836</v>
      </c>
      <c r="AK269" s="1" t="str">
        <f>수강생명단!D265</f>
        <v>황도현</v>
      </c>
      <c r="AL269" s="1" t="str">
        <f>IFERROR(IF(VLOOKUP($AJ269,'2주차'!$U$5:$X$406,3,FALSE)="","",VLOOKUP($F269,'2주차'!$U$5:$X$406,3,FALSE)),"")</f>
        <v>35(라)</v>
      </c>
      <c r="AM269" s="1" t="str">
        <f>IFERROR(VLOOKUP($AJ269,'2주차'!$U$5:$X$400,4,FALSE)," ")</f>
        <v>라이브</v>
      </c>
      <c r="AO269" s="1">
        <f>수강생명단!$C265</f>
        <v>31836</v>
      </c>
      <c r="AP269" s="1" t="str">
        <f>수강생명단!D265</f>
        <v>황도현</v>
      </c>
      <c r="AQ269" s="1">
        <f>IFERROR(IF(VLOOKUP($AO269,'2주차'!$Z$5:$AC$406,3,FALSE)="","",VLOOKUP($AO269,'2주차'!$Z$5:$AC$406,3,FALSE)),"")</f>
        <v>45</v>
      </c>
      <c r="AR269" s="1">
        <f>IFERROR(VLOOKUP($AO269,'2주차'!$Z$5:$AC$400,4,FALSE)," ")</f>
        <v>80</v>
      </c>
      <c r="AT269" s="1">
        <f>수강생명단!$C265</f>
        <v>31836</v>
      </c>
      <c r="AU269" s="1">
        <f>수강생명단!C265</f>
        <v>31836</v>
      </c>
      <c r="AV269" s="1" t="str">
        <f>IFERROR(IF(VLOOKUP($AU269,'2주차'!$AF$5:$AI$406,3,FALSE)="","",VLOOKUP($AU269,'2주차'!$AF$5:$AI$406,3,FALSE)),"")</f>
        <v/>
      </c>
      <c r="AX269" s="1">
        <f>수강생명단!$C265</f>
        <v>31836</v>
      </c>
      <c r="AY269" s="1" t="str">
        <f>수강생명단!D265</f>
        <v>황도현</v>
      </c>
      <c r="AZ269" s="1" t="str">
        <f>IFERROR(IF(VLOOKUP($A269,'3주차'!$A$5:$D$406,3,FALSE)="","",VLOOKUP($A269,'3주차'!$A$5:$D$406,3,FALSE)),"")</f>
        <v/>
      </c>
      <c r="BA269" s="1" t="str">
        <f>IFERROR(VLOOKUP($Z269,'3주차'!$A$5:$D$400,4,FALSE)," ")</f>
        <v xml:space="preserve"> </v>
      </c>
      <c r="BC269" s="1">
        <f>수강생명단!$C265</f>
        <v>31836</v>
      </c>
      <c r="BD269" s="1" t="str">
        <f>수강생명단!D265</f>
        <v>황도현</v>
      </c>
      <c r="BE269" s="1">
        <f>IFERROR(IF(VLOOKUP($BC269,'3주차'!$F$5:$I$406,3,FALSE)="","",VLOOKUP($F269,'3주차'!$F$5:$I$406,3,FALSE)),"")</f>
        <v>65</v>
      </c>
      <c r="BF269" s="1">
        <f>IFERROR(VLOOKUP($BC269,'3주차'!$F$5:$I$400,4,FALSE)," ")</f>
        <v>30</v>
      </c>
      <c r="BH269" s="1">
        <f>수강생명단!$C265</f>
        <v>31836</v>
      </c>
      <c r="BI269" s="1" t="str">
        <f>수강생명단!D265</f>
        <v>황도현</v>
      </c>
      <c r="BJ269" s="1">
        <f>IFERROR(IF(VLOOKUP($BH269,'3주차'!$K$5:$N$406,3,FALSE)="","",VLOOKUP($AJ269,'3주차'!$K$5:$XN$406,3,FALSE)),"")</f>
        <v>55</v>
      </c>
      <c r="BK269" s="1">
        <f>IFERROR(VLOOKUP($BH269,'3주차'!$K$5:$N$400,4,FALSE)," ")</f>
        <v>60</v>
      </c>
      <c r="BM269" s="1">
        <f>수강생명단!$C265</f>
        <v>31836</v>
      </c>
      <c r="BN269" s="1" t="str">
        <f>수강생명단!D265</f>
        <v>황도현</v>
      </c>
      <c r="BO269" s="1">
        <f>IFERROR(IF(VLOOKUP($BM269,'3주차'!$P$5:$S$406,3,FALSE)="","",VLOOKUP($BM269,'3주차'!$P$5:$S$406,3,FALSE)),"")</f>
        <v>35</v>
      </c>
      <c r="BP269" s="1">
        <f>IFERROR(VLOOKUP($BM269,'3주차'!$P$5:$S$400,4,FALSE)," ")</f>
        <v>70</v>
      </c>
      <c r="BR269" s="1">
        <f>수강생명단!$C265</f>
        <v>31836</v>
      </c>
      <c r="BS269" s="1">
        <f>수강생명단!C265</f>
        <v>31836</v>
      </c>
      <c r="BT269" s="1" t="str">
        <f>IFERROR(IF(VLOOKUP($BS269,'3주차'!$V$5:$X$406,3,FALSE)="","",VLOOKUP($BS269,'3주차'!$V$5:$X$406,3,FALSE)),"")</f>
        <v/>
      </c>
      <c r="BW269" s="1">
        <f>수강생명단!$C265</f>
        <v>31836</v>
      </c>
      <c r="BX269" s="1" t="str">
        <f>수강생명단!D265</f>
        <v>황도현</v>
      </c>
      <c r="BY269" s="1" t="str">
        <f>IFERROR(IF(VLOOKUP($A269,'4주차'!$A$5:$D$406,3,FALSE)="","",VLOOKUP($A269,'4주차'!$A$5:$D$406,3,FALSE)),"")</f>
        <v/>
      </c>
      <c r="BZ269" s="1" t="str">
        <f>IFERROR(VLOOKUP($Z269,'4주차'!$A$5:$D$400,4,FALSE)," ")</f>
        <v xml:space="preserve"> </v>
      </c>
      <c r="CB269" s="1">
        <f>수강생명단!$C265</f>
        <v>31836</v>
      </c>
      <c r="CC269" s="1" t="str">
        <f>수강생명단!D265</f>
        <v>황도현</v>
      </c>
      <c r="CD269" s="1" t="str">
        <f>IFERROR(IF(VLOOKUP($BC269,'4주차'!$F$5:$I$406,3,FALSE)="","",VLOOKUP($F269,'4주차'!$F$5:$I$406,3,FALSE)),"")</f>
        <v/>
      </c>
      <c r="CE269" s="1" t="str">
        <f>IFERROR(VLOOKUP($BC269,'4주차'!$F$5:$I$400,4,FALSE)," ")</f>
        <v xml:space="preserve"> </v>
      </c>
      <c r="CG269" s="1">
        <f>수강생명단!$C265</f>
        <v>31836</v>
      </c>
      <c r="CH269" s="1" t="str">
        <f>수강생명단!D265</f>
        <v>황도현</v>
      </c>
      <c r="CI269" s="1">
        <f>IFERROR(IF(VLOOKUP($BH269,'4주차'!$K$5:$N$406,3,FALSE)="","",VLOOKUP($AJ269,'4주차'!$K$5:$WU$406,3,FALSE)),"")</f>
        <v>10</v>
      </c>
      <c r="CJ269" s="1">
        <f>IFERROR(VLOOKUP($BH269,'4주차'!$K$5:$N$400,4,FALSE)," ")</f>
        <v>50</v>
      </c>
      <c r="CL269" s="1">
        <f>수강생명단!$C265</f>
        <v>31836</v>
      </c>
      <c r="CM269" s="1" t="str">
        <f>수강생명단!D265</f>
        <v>황도현</v>
      </c>
      <c r="CN269" s="1">
        <f>IFERROR(IF(VLOOKUP($BM269,'4주차'!$P$5:$S$406,3,FALSE)="","",VLOOKUP($BM269,'4주차'!$P$5:$S$406,3,FALSE)),"")</f>
        <v>25</v>
      </c>
      <c r="CO269" s="1">
        <f>IFERROR(VLOOKUP($BM269,'4주차'!$P$5:$S$400,4,FALSE)," ")</f>
        <v>30</v>
      </c>
      <c r="CQ269" s="1">
        <f>수강생명단!$C265</f>
        <v>31836</v>
      </c>
      <c r="CR269" s="1">
        <f>수강생명단!C265</f>
        <v>31836</v>
      </c>
      <c r="CS269" s="1">
        <f>IFERROR(IF(VLOOKUP($BS269,'4주차'!$V$5:$X$406,3,FALSE)="","",VLOOKUP($BS269,'4주차'!$V$5:$X$406,3,FALSE)),"")</f>
        <v>54</v>
      </c>
    </row>
    <row r="270" spans="1:97" x14ac:dyDescent="0.15">
      <c r="A270" s="1">
        <f>수강생명단!$C266</f>
        <v>26671</v>
      </c>
      <c r="B270" s="1" t="str">
        <f>수강생명단!D266</f>
        <v>황호준</v>
      </c>
      <c r="C270" s="1" t="str">
        <f>IFERROR(IF(VLOOKUP($A270,'1주차'!$A$5:$D$393,3,FALSE)="","",VLOOKUP($A270,'1주차'!$A$5:$D$393,3,FALSE)),"")</f>
        <v>85(라)</v>
      </c>
      <c r="D270" s="1" t="str">
        <f>IFERROR(IF(VLOOKUP($Q270,'1주차'!$A$5:$D$393,4,FALSE)="","",VLOOKUP($B270,'1주차'!$Q$5:$S$393,3,FALSE)),"")</f>
        <v/>
      </c>
      <c r="F270" s="1">
        <f>수강생명단!C266</f>
        <v>26671</v>
      </c>
      <c r="G270" s="1" t="str">
        <f>수강생명단!D266</f>
        <v>황호준</v>
      </c>
      <c r="H270" s="1" t="str">
        <f>IFERROR(IF(VLOOKUP($F270,'1주차'!$F$5:$I$393,3,FALSE)="","",VLOOKUP($F270,'1주차'!$F$5:$I$393,3,FALSE)),"")</f>
        <v>85(라)</v>
      </c>
      <c r="K270" s="1">
        <f>수강생명단!C266</f>
        <v>26671</v>
      </c>
      <c r="L270" s="1" t="str">
        <f>수강생명단!D266</f>
        <v>황호준</v>
      </c>
      <c r="M270" s="1" t="str">
        <f>IFERROR(IF(VLOOKUP($K270,'1주차'!$K$5:$N$393,3,FALSE)="","",VLOOKUP($K270,'1주차'!$K$5:$N$393,3,FALSE)),"")</f>
        <v>75(라)</v>
      </c>
      <c r="N270" s="1" t="str">
        <f>IFERROR(IF(VLOOKUP($Q270,'1주차'!$N$5:$KQ$393,3,FALSE)="","",VLOOKUP($B270,'1주차'!$Q$5:$S$393,3,FALSE)),"")</f>
        <v/>
      </c>
      <c r="P270" s="1">
        <f>수강생명단!C266</f>
        <v>26671</v>
      </c>
      <c r="Q270" s="1" t="str">
        <f>수강생명단!D266</f>
        <v>황호준</v>
      </c>
      <c r="R270" s="1" t="str">
        <f>IFERROR(IF(VLOOKUP($P270,'1주차'!$P$5:$S$393,3,FALSE)="","",VLOOKUP($P270,'1주차'!$P$5:$S$393,3,FALSE)),"")</f>
        <v>80(라)</v>
      </c>
      <c r="S270" s="1" t="str">
        <f>IFERROR(IF(VLOOKUP($P270,'1주차'!$P$5:$S$393,4,FALSE)="","",VLOOKUP($P270,'1주차'!$P$5:$S$393,4,FALSE)),"")</f>
        <v>라이브</v>
      </c>
      <c r="Z270" s="1">
        <f>수강생명단!$C266</f>
        <v>26671</v>
      </c>
      <c r="AA270" s="1" t="str">
        <f>수강생명단!D266</f>
        <v>황호준</v>
      </c>
      <c r="AB270" s="1" t="str">
        <f>IFERROR(IF(VLOOKUP($A270,'2주차'!$A$5:$D$406,3,FALSE)="","",VLOOKUP($A270,'2주차'!$A$5:$D$406,3,FALSE)),"")</f>
        <v>95(라)</v>
      </c>
      <c r="AC270" s="1" t="str">
        <f>IFERROR(VLOOKUP($Z270,'2주차'!$A$5:$D$400,4,FALSE)," ")</f>
        <v>라이브</v>
      </c>
      <c r="AE270" s="1">
        <f>수강생명단!$C266</f>
        <v>26671</v>
      </c>
      <c r="AF270" s="1" t="str">
        <f>수강생명단!D266</f>
        <v>황호준</v>
      </c>
      <c r="AG270" s="1" t="str">
        <f>IFERROR(IF(VLOOKUP($AE270,'2주차'!$F$5:$I$406,3,FALSE)="","",VLOOKUP($F270,'2주차'!$F$5:$I$406,3,FALSE)),"")</f>
        <v>65(라)</v>
      </c>
      <c r="AH270" s="1" t="str">
        <f>IFERROR(VLOOKUP($AE270,'2주차'!$F$5:$I$400,4,FALSE)," ")</f>
        <v>라이브</v>
      </c>
      <c r="AJ270" s="1">
        <f>수강생명단!$C266</f>
        <v>26671</v>
      </c>
      <c r="AK270" s="1" t="str">
        <f>수강생명단!D266</f>
        <v>황호준</v>
      </c>
      <c r="AL270" s="1" t="str">
        <f>IFERROR(IF(VLOOKUP($AJ270,'2주차'!$U$5:$X$406,3,FALSE)="","",VLOOKUP($F270,'2주차'!$U$5:$X$406,3,FALSE)),"")</f>
        <v>70(라)</v>
      </c>
      <c r="AM270" s="1" t="str">
        <f>IFERROR(VLOOKUP($AJ270,'2주차'!$U$5:$X$400,4,FALSE)," ")</f>
        <v>라이브</v>
      </c>
      <c r="AO270" s="1">
        <f>수강생명단!$C266</f>
        <v>26671</v>
      </c>
      <c r="AP270" s="1" t="str">
        <f>수강생명단!D266</f>
        <v>황호준</v>
      </c>
      <c r="AQ270" s="1" t="str">
        <f>IFERROR(IF(VLOOKUP($AO270,'2주차'!$Z$5:$AC$406,3,FALSE)="","",VLOOKUP($AO270,'2주차'!$Z$5:$AC$406,3,FALSE)),"")</f>
        <v>60(라)</v>
      </c>
      <c r="AR270" s="1" t="str">
        <f>IFERROR(VLOOKUP($AO270,'2주차'!$Z$5:$AC$400,4,FALSE)," ")</f>
        <v>라이브</v>
      </c>
      <c r="AT270" s="1">
        <f>수강생명단!$C266</f>
        <v>26671</v>
      </c>
      <c r="AU270" s="1">
        <f>수강생명단!C266</f>
        <v>26671</v>
      </c>
      <c r="AV270" s="1" t="str">
        <f>IFERROR(IF(VLOOKUP($AU270,'2주차'!$AF$5:$AI$406,3,FALSE)="","",VLOOKUP($AU270,'2주차'!$AF$5:$AI$406,3,FALSE)),"")</f>
        <v>87(라)</v>
      </c>
      <c r="AX270" s="1">
        <f>수강생명단!$C266</f>
        <v>26671</v>
      </c>
      <c r="AY270" s="1" t="str">
        <f>수강생명단!D266</f>
        <v>황호준</v>
      </c>
      <c r="AZ270" s="1" t="str">
        <f>IFERROR(IF(VLOOKUP($A270,'3주차'!$A$5:$D$406,3,FALSE)="","",VLOOKUP($A270,'3주차'!$A$5:$D$406,3,FALSE)),"")</f>
        <v>85(라)</v>
      </c>
      <c r="BA270" s="1" t="str">
        <f>IFERROR(VLOOKUP($Z270,'3주차'!$A$5:$D$400,4,FALSE)," ")</f>
        <v>라이브</v>
      </c>
      <c r="BC270" s="1">
        <f>수강생명단!$C266</f>
        <v>26671</v>
      </c>
      <c r="BD270" s="1" t="str">
        <f>수강생명단!D266</f>
        <v>황호준</v>
      </c>
      <c r="BE270" s="1" t="str">
        <f>IFERROR(IF(VLOOKUP($BC270,'3주차'!$F$5:$I$406,3,FALSE)="","",VLOOKUP($F270,'3주차'!$F$5:$I$406,3,FALSE)),"")</f>
        <v>85(라)</v>
      </c>
      <c r="BF270" s="1" t="str">
        <f>IFERROR(VLOOKUP($BC270,'3주차'!$F$5:$I$400,4,FALSE)," ")</f>
        <v>라이브</v>
      </c>
      <c r="BH270" s="1">
        <f>수강생명단!$C266</f>
        <v>26671</v>
      </c>
      <c r="BI270" s="1" t="str">
        <f>수강생명단!D266</f>
        <v>황호준</v>
      </c>
      <c r="BJ270" s="1" t="str">
        <f>IFERROR(IF(VLOOKUP($BH270,'3주차'!$K$5:$N$406,3,FALSE)="","",VLOOKUP($AJ270,'3주차'!$K$5:$XN$406,3,FALSE)),"")</f>
        <v>65(라)</v>
      </c>
      <c r="BK270" s="1" t="str">
        <f>IFERROR(VLOOKUP($BH270,'3주차'!$K$5:$N$400,4,FALSE)," ")</f>
        <v>라이브</v>
      </c>
      <c r="BM270" s="1">
        <f>수강생명단!$C266</f>
        <v>26671</v>
      </c>
      <c r="BN270" s="1" t="str">
        <f>수강생명단!D266</f>
        <v>황호준</v>
      </c>
      <c r="BO270" s="1" t="str">
        <f>IFERROR(IF(VLOOKUP($BM270,'3주차'!$P$5:$S$406,3,FALSE)="","",VLOOKUP($BM270,'3주차'!$P$5:$S$406,3,FALSE)),"")</f>
        <v>55(라)</v>
      </c>
      <c r="BP270" s="1" t="str">
        <f>IFERROR(VLOOKUP($BM270,'3주차'!$P$5:$S$400,4,FALSE)," ")</f>
        <v>라이브</v>
      </c>
      <c r="BR270" s="1">
        <f>수강생명단!$C266</f>
        <v>26671</v>
      </c>
      <c r="BS270" s="1">
        <f>수강생명단!C266</f>
        <v>26671</v>
      </c>
      <c r="BT270" s="1" t="str">
        <f>IFERROR(IF(VLOOKUP($BS270,'3주차'!$V$5:$X$406,3,FALSE)="","",VLOOKUP($BS270,'3주차'!$V$5:$X$406,3,FALSE)),"")</f>
        <v/>
      </c>
      <c r="BW270" s="1">
        <f>수강생명단!$C266</f>
        <v>26671</v>
      </c>
      <c r="BX270" s="1" t="str">
        <f>수강생명단!D266</f>
        <v>황호준</v>
      </c>
      <c r="BY270" s="1" t="str">
        <f>IFERROR(IF(VLOOKUP($A270,'4주차'!$A$5:$D$406,3,FALSE)="","",VLOOKUP($A270,'4주차'!$A$5:$D$406,3,FALSE)),"")</f>
        <v>80(라)</v>
      </c>
      <c r="BZ270" s="1" t="str">
        <f>IFERROR(VLOOKUP($Z270,'4주차'!$A$5:$D$400,4,FALSE)," ")</f>
        <v>라이브</v>
      </c>
      <c r="CB270" s="1">
        <f>수강생명단!$C266</f>
        <v>26671</v>
      </c>
      <c r="CC270" s="1" t="str">
        <f>수강생명단!D266</f>
        <v>황호준</v>
      </c>
      <c r="CD270" s="1" t="str">
        <f>IFERROR(IF(VLOOKUP($BC270,'4주차'!$F$5:$I$406,3,FALSE)="","",VLOOKUP($F270,'4주차'!$F$5:$I$406,3,FALSE)),"")</f>
        <v>75(라)</v>
      </c>
      <c r="CE270" s="1" t="str">
        <f>IFERROR(VLOOKUP($BC270,'4주차'!$F$5:$I$400,4,FALSE)," ")</f>
        <v>라이브</v>
      </c>
      <c r="CG270" s="1">
        <f>수강생명단!$C266</f>
        <v>26671</v>
      </c>
      <c r="CH270" s="1" t="str">
        <f>수강생명단!D266</f>
        <v>황호준</v>
      </c>
      <c r="CI270" s="1" t="str">
        <f>IFERROR(IF(VLOOKUP($BH270,'4주차'!$K$5:$N$406,3,FALSE)="","",VLOOKUP($AJ270,'4주차'!$K$5:$WU$406,3,FALSE)),"")</f>
        <v/>
      </c>
      <c r="CJ270" s="1" t="str">
        <f>IFERROR(VLOOKUP($BH270,'4주차'!$K$5:$N$400,4,FALSE)," ")</f>
        <v xml:space="preserve"> </v>
      </c>
      <c r="CL270" s="1">
        <f>수강생명단!$C266</f>
        <v>26671</v>
      </c>
      <c r="CM270" s="1" t="str">
        <f>수강생명단!D266</f>
        <v>황호준</v>
      </c>
      <c r="CN270" s="1" t="str">
        <f>IFERROR(IF(VLOOKUP($BM270,'4주차'!$P$5:$S$406,3,FALSE)="","",VLOOKUP($BM270,'4주차'!$P$5:$S$406,3,FALSE)),"")</f>
        <v>75(라)</v>
      </c>
      <c r="CO270" s="1" t="str">
        <f>IFERROR(VLOOKUP($BM270,'4주차'!$P$5:$S$400,4,FALSE)," ")</f>
        <v>라이브</v>
      </c>
      <c r="CQ270" s="1">
        <f>수강생명단!$C266</f>
        <v>26671</v>
      </c>
      <c r="CR270" s="1">
        <f>수강생명단!C266</f>
        <v>26671</v>
      </c>
      <c r="CS270" s="1" t="str">
        <f>IFERROR(IF(VLOOKUP($BS270,'4주차'!$V$5:$X$406,3,FALSE)="","",VLOOKUP($BS270,'4주차'!$V$5:$X$406,3,FALSE)),"")</f>
        <v>84(라)</v>
      </c>
    </row>
    <row r="271" spans="1:97" x14ac:dyDescent="0.15">
      <c r="A271" s="1">
        <f>수강생명단!$C267</f>
        <v>0</v>
      </c>
      <c r="B271" s="1">
        <f>수강생명단!D267</f>
        <v>0</v>
      </c>
      <c r="C271" s="1" t="str">
        <f>IFERROR(IF(VLOOKUP($A271,'1주차'!$A$5:$D$393,3,FALSE)="","",VLOOKUP($A271,'1주차'!$A$5:$D$393,3,FALSE)),"")</f>
        <v/>
      </c>
      <c r="D271" s="1" t="str">
        <f>IFERROR(IF(VLOOKUP($Q271,'1주차'!$A$5:$D$393,4,FALSE)="","",VLOOKUP($B271,'1주차'!$Q$5:$S$393,3,FALSE)),"")</f>
        <v/>
      </c>
      <c r="F271" s="1">
        <f>수강생명단!C267</f>
        <v>0</v>
      </c>
      <c r="G271" s="1">
        <f>수강생명단!D267</f>
        <v>0</v>
      </c>
      <c r="H271" s="1" t="str">
        <f>IFERROR(IF(VLOOKUP($F271,'1주차'!$F$5:$I$393,3,FALSE)="","",VLOOKUP($F271,'1주차'!$F$5:$I$393,3,FALSE)),"")</f>
        <v/>
      </c>
      <c r="K271" s="1">
        <f>수강생명단!C267</f>
        <v>0</v>
      </c>
      <c r="L271" s="1">
        <f>수강생명단!D267</f>
        <v>0</v>
      </c>
      <c r="M271" s="1" t="str">
        <f>IFERROR(IF(VLOOKUP($K271,'1주차'!$K$5:$N$393,3,FALSE)="","",VLOOKUP($K271,'1주차'!$K$5:$N$393,3,FALSE)),"")</f>
        <v/>
      </c>
      <c r="N271" s="1" t="str">
        <f>IFERROR(IF(VLOOKUP($Q271,'1주차'!$N$5:$KQ$393,3,FALSE)="","",VLOOKUP($B271,'1주차'!$Q$5:$S$393,3,FALSE)),"")</f>
        <v/>
      </c>
      <c r="P271" s="1">
        <f>수강생명단!C267</f>
        <v>0</v>
      </c>
      <c r="Q271" s="1">
        <f>수강생명단!D267</f>
        <v>0</v>
      </c>
      <c r="R271" s="1" t="str">
        <f>IFERROR(IF(VLOOKUP($P271,'1주차'!$P$5:$S$393,3,FALSE)="","",VLOOKUP($P271,'1주차'!$P$5:$S$393,3,FALSE)),"")</f>
        <v/>
      </c>
      <c r="S271" s="1" t="str">
        <f>IFERROR(IF(VLOOKUP($P271,'1주차'!$P$5:$S$393,4,FALSE)="","",VLOOKUP($P271,'1주차'!$P$5:$S$393,4,FALSE)),"")</f>
        <v/>
      </c>
      <c r="Z271" s="1">
        <f>수강생명단!$C267</f>
        <v>0</v>
      </c>
      <c r="AA271" s="1">
        <f>수강생명단!D267</f>
        <v>0</v>
      </c>
      <c r="AB271" s="1" t="str">
        <f>IFERROR(IF(VLOOKUP($A271,'2주차'!$A$5:$D$406,3,FALSE)="","",VLOOKUP($A271,'2주차'!$A$5:$D$406,3,FALSE)),"")</f>
        <v/>
      </c>
      <c r="AC271" s="1" t="str">
        <f>IFERROR(VLOOKUP($Z271,'2주차'!$A$5:$D$400,4,FALSE)," ")</f>
        <v xml:space="preserve"> </v>
      </c>
      <c r="AE271" s="1">
        <f>수강생명단!$C267</f>
        <v>0</v>
      </c>
      <c r="AF271" s="1">
        <f>수강생명단!D267</f>
        <v>0</v>
      </c>
      <c r="AG271" s="1" t="str">
        <f>IFERROR(IF(VLOOKUP($AE271,'2주차'!$F$5:$I$406,3,FALSE)="","",VLOOKUP($F271,'2주차'!$F$5:$I$406,3,FALSE)),"")</f>
        <v/>
      </c>
      <c r="AH271" s="1" t="str">
        <f>IFERROR(VLOOKUP($AE271,'2주차'!$F$5:$I$400,4,FALSE)," ")</f>
        <v xml:space="preserve"> </v>
      </c>
      <c r="AJ271" s="1">
        <f>수강생명단!$C267</f>
        <v>0</v>
      </c>
      <c r="AK271" s="1">
        <f>수강생명단!D267</f>
        <v>0</v>
      </c>
      <c r="AL271" s="1" t="str">
        <f>IFERROR(IF(VLOOKUP($AJ271,'2주차'!$U$5:$X$406,3,FALSE)="","",VLOOKUP($F271,'2주차'!$U$5:$X$406,3,FALSE)),"")</f>
        <v/>
      </c>
      <c r="AM271" s="1" t="str">
        <f>IFERROR(VLOOKUP($AJ271,'2주차'!$U$5:$X$400,4,FALSE)," ")</f>
        <v xml:space="preserve"> </v>
      </c>
      <c r="AO271" s="1">
        <f>수강생명단!$C267</f>
        <v>0</v>
      </c>
      <c r="AP271" s="1">
        <f>수강생명단!D267</f>
        <v>0</v>
      </c>
      <c r="AQ271" s="1" t="str">
        <f>IFERROR(IF(VLOOKUP($AO271,'2주차'!$Z$5:$AC$406,3,FALSE)="","",VLOOKUP($AO271,'2주차'!$Z$5:$AC$406,3,FALSE)),"")</f>
        <v/>
      </c>
      <c r="AR271" s="1" t="str">
        <f>IFERROR(VLOOKUP($AO271,'2주차'!$Z$5:$AC$400,4,FALSE)," ")</f>
        <v xml:space="preserve"> </v>
      </c>
      <c r="AT271" s="1">
        <f>수강생명단!$C267</f>
        <v>0</v>
      </c>
      <c r="AU271" s="1">
        <f>수강생명단!C267</f>
        <v>0</v>
      </c>
      <c r="AV271" s="1" t="str">
        <f>IFERROR(IF(VLOOKUP($AU271,'2주차'!$AF$5:$AI$406,3,FALSE)="","",VLOOKUP($AU271,'2주차'!$AF$5:$AI$406,3,FALSE)),"")</f>
        <v/>
      </c>
      <c r="AX271" s="1">
        <f>수강생명단!$C267</f>
        <v>0</v>
      </c>
      <c r="AY271" s="1">
        <f>수강생명단!D267</f>
        <v>0</v>
      </c>
      <c r="AZ271" s="1" t="str">
        <f>IFERROR(IF(VLOOKUP($A271,'3주차'!$A$5:$D$406,3,FALSE)="","",VLOOKUP($A271,'3주차'!$A$5:$D$406,3,FALSE)),"")</f>
        <v/>
      </c>
      <c r="BA271" s="1" t="str">
        <f>IFERROR(VLOOKUP($Z271,'3주차'!$A$5:$D$400,4,FALSE)," ")</f>
        <v xml:space="preserve"> </v>
      </c>
      <c r="BC271" s="1">
        <f>수강생명단!$C267</f>
        <v>0</v>
      </c>
      <c r="BD271" s="1">
        <f>수강생명단!D267</f>
        <v>0</v>
      </c>
      <c r="BE271" s="1" t="str">
        <f>IFERROR(IF(VLOOKUP($BC271,'3주차'!$F$5:$I$406,3,FALSE)="","",VLOOKUP($F271,'3주차'!$F$5:$I$406,3,FALSE)),"")</f>
        <v/>
      </c>
      <c r="BF271" s="1" t="str">
        <f>IFERROR(VLOOKUP($BC271,'3주차'!$F$5:$I$400,4,FALSE)," ")</f>
        <v xml:space="preserve"> </v>
      </c>
      <c r="BH271" s="1">
        <f>수강생명단!$C267</f>
        <v>0</v>
      </c>
      <c r="BI271" s="1">
        <f>수강생명단!D267</f>
        <v>0</v>
      </c>
      <c r="BJ271" s="1" t="str">
        <f>IFERROR(IF(VLOOKUP($BH271,'3주차'!$K$5:$N$406,3,FALSE)="","",VLOOKUP($AJ271,'3주차'!$K$5:$XN$406,3,FALSE)),"")</f>
        <v/>
      </c>
      <c r="BK271" s="1" t="str">
        <f>IFERROR(VLOOKUP($BH271,'3주차'!$K$5:$N$400,4,FALSE)," ")</f>
        <v xml:space="preserve"> </v>
      </c>
      <c r="BM271" s="1">
        <f>수강생명단!$C267</f>
        <v>0</v>
      </c>
      <c r="BN271" s="1">
        <f>수강생명단!D267</f>
        <v>0</v>
      </c>
      <c r="BO271" s="1" t="str">
        <f>IFERROR(IF(VLOOKUP($BM271,'3주차'!$P$5:$S$406,3,FALSE)="","",VLOOKUP($BM271,'3주차'!$P$5:$S$406,3,FALSE)),"")</f>
        <v/>
      </c>
      <c r="BP271" s="1" t="str">
        <f>IFERROR(VLOOKUP($BM271,'3주차'!$P$5:$S$400,4,FALSE)," ")</f>
        <v xml:space="preserve"> </v>
      </c>
      <c r="BR271" s="1">
        <f>수강생명단!$C267</f>
        <v>0</v>
      </c>
      <c r="BS271" s="1">
        <f>수강생명단!C267</f>
        <v>0</v>
      </c>
      <c r="BT271" s="1" t="str">
        <f>IFERROR(IF(VLOOKUP($BS271,'3주차'!$V$5:$X$406,3,FALSE)="","",VLOOKUP($BS271,'3주차'!$V$5:$X$406,3,FALSE)),"")</f>
        <v/>
      </c>
      <c r="BW271" s="1">
        <f>수강생명단!$C267</f>
        <v>0</v>
      </c>
      <c r="BX271" s="1">
        <f>수강생명단!D267</f>
        <v>0</v>
      </c>
      <c r="BY271" s="1" t="str">
        <f>IFERROR(IF(VLOOKUP($A271,'4주차'!$A$5:$D$406,3,FALSE)="","",VLOOKUP($A271,'4주차'!$A$5:$D$406,3,FALSE)),"")</f>
        <v/>
      </c>
      <c r="BZ271" s="1" t="str">
        <f>IFERROR(VLOOKUP($Z271,'4주차'!$A$5:$D$400,4,FALSE)," ")</f>
        <v xml:space="preserve"> </v>
      </c>
      <c r="CB271" s="1">
        <f>수강생명단!$C267</f>
        <v>0</v>
      </c>
      <c r="CC271" s="1">
        <f>수강생명단!D267</f>
        <v>0</v>
      </c>
      <c r="CD271" s="1" t="str">
        <f>IFERROR(IF(VLOOKUP($BC271,'4주차'!$F$5:$I$406,3,FALSE)="","",VLOOKUP($F271,'4주차'!$F$5:$I$406,3,FALSE)),"")</f>
        <v/>
      </c>
      <c r="CE271" s="1" t="str">
        <f>IFERROR(VLOOKUP($BC271,'4주차'!$F$5:$I$400,4,FALSE)," ")</f>
        <v xml:space="preserve"> </v>
      </c>
      <c r="CG271" s="1">
        <f>수강생명단!$C267</f>
        <v>0</v>
      </c>
      <c r="CH271" s="1">
        <f>수강생명단!D267</f>
        <v>0</v>
      </c>
      <c r="CI271" s="1" t="str">
        <f>IFERROR(IF(VLOOKUP($BH271,'4주차'!$K$5:$N$406,3,FALSE)="","",VLOOKUP($AJ271,'4주차'!$K$5:$WU$406,3,FALSE)),"")</f>
        <v/>
      </c>
      <c r="CJ271" s="1" t="str">
        <f>IFERROR(VLOOKUP($BH271,'4주차'!$K$5:$N$400,4,FALSE)," ")</f>
        <v xml:space="preserve"> </v>
      </c>
      <c r="CL271" s="1">
        <f>수강생명단!$C267</f>
        <v>0</v>
      </c>
      <c r="CM271" s="1">
        <f>수강생명단!D267</f>
        <v>0</v>
      </c>
      <c r="CN271" s="1" t="str">
        <f>IFERROR(IF(VLOOKUP($BM271,'4주차'!$P$5:$S$406,3,FALSE)="","",VLOOKUP($BM271,'4주차'!$P$5:$S$406,3,FALSE)),"")</f>
        <v/>
      </c>
      <c r="CO271" s="1" t="str">
        <f>IFERROR(VLOOKUP($BM271,'4주차'!$P$5:$S$400,4,FALSE)," ")</f>
        <v xml:space="preserve"> </v>
      </c>
      <c r="CQ271" s="1">
        <f>수강생명단!$C267</f>
        <v>0</v>
      </c>
      <c r="CR271" s="1">
        <f>수강생명단!C267</f>
        <v>0</v>
      </c>
      <c r="CS271" s="1" t="str">
        <f>IFERROR(IF(VLOOKUP($BS271,'4주차'!$V$5:$X$406,3,FALSE)="","",VLOOKUP($BS271,'4주차'!$V$5:$X$406,3,FALSE)),"")</f>
        <v/>
      </c>
    </row>
    <row r="272" spans="1:97" x14ac:dyDescent="0.15">
      <c r="A272" s="1">
        <f>수강생명단!$C268</f>
        <v>0</v>
      </c>
      <c r="B272" s="1">
        <f>수강생명단!D268</f>
        <v>0</v>
      </c>
      <c r="C272" s="1" t="str">
        <f>IFERROR(IF(VLOOKUP($A272,'1주차'!$A$5:$D$393,3,FALSE)="","",VLOOKUP($A272,'1주차'!$A$5:$D$393,3,FALSE)),"")</f>
        <v/>
      </c>
      <c r="D272" s="1" t="str">
        <f>IFERROR(IF(VLOOKUP($Q272,'1주차'!$A$5:$D$393,4,FALSE)="","",VLOOKUP($B272,'1주차'!$Q$5:$S$393,3,FALSE)),"")</f>
        <v/>
      </c>
      <c r="F272" s="1">
        <f>수강생명단!C268</f>
        <v>0</v>
      </c>
      <c r="G272" s="1">
        <f>수강생명단!D268</f>
        <v>0</v>
      </c>
      <c r="H272" s="1" t="str">
        <f>IFERROR(IF(VLOOKUP($F272,'1주차'!$F$5:$I$393,3,FALSE)="","",VLOOKUP($F272,'1주차'!$F$5:$I$393,3,FALSE)),"")</f>
        <v/>
      </c>
      <c r="K272" s="1">
        <f>수강생명단!C268</f>
        <v>0</v>
      </c>
      <c r="L272" s="1">
        <f>수강생명단!D268</f>
        <v>0</v>
      </c>
      <c r="M272" s="1" t="str">
        <f>IFERROR(IF(VLOOKUP($K272,'1주차'!$K$5:$N$393,3,FALSE)="","",VLOOKUP($K272,'1주차'!$K$5:$N$393,3,FALSE)),"")</f>
        <v/>
      </c>
      <c r="N272" s="1" t="str">
        <f>IFERROR(IF(VLOOKUP($Q272,'1주차'!$N$5:$KQ$393,3,FALSE)="","",VLOOKUP($B272,'1주차'!$Q$5:$S$393,3,FALSE)),"")</f>
        <v/>
      </c>
      <c r="P272" s="1">
        <f>수강생명단!C268</f>
        <v>0</v>
      </c>
      <c r="Q272" s="1">
        <f>수강생명단!D268</f>
        <v>0</v>
      </c>
      <c r="R272" s="1" t="str">
        <f>IFERROR(IF(VLOOKUP($P272,'1주차'!$P$5:$S$393,3,FALSE)="","",VLOOKUP($P272,'1주차'!$P$5:$S$393,3,FALSE)),"")</f>
        <v/>
      </c>
      <c r="S272" s="1" t="str">
        <f>IFERROR(IF(VLOOKUP($P272,'1주차'!$P$5:$S$393,4,FALSE)="","",VLOOKUP($P272,'1주차'!$P$5:$S$393,4,FALSE)),"")</f>
        <v/>
      </c>
      <c r="Z272" s="1">
        <f>수강생명단!$C268</f>
        <v>0</v>
      </c>
      <c r="AA272" s="1">
        <f>수강생명단!D268</f>
        <v>0</v>
      </c>
      <c r="AB272" s="1" t="str">
        <f>IFERROR(IF(VLOOKUP($A272,'2주차'!$A$5:$D$406,3,FALSE)="","",VLOOKUP($A272,'2주차'!$A$5:$D$406,3,FALSE)),"")</f>
        <v/>
      </c>
      <c r="AC272" s="1" t="str">
        <f>IFERROR(VLOOKUP($Z272,'2주차'!$A$5:$D$400,4,FALSE)," ")</f>
        <v xml:space="preserve"> </v>
      </c>
      <c r="AE272" s="1">
        <f>수강생명단!$C268</f>
        <v>0</v>
      </c>
      <c r="AF272" s="1">
        <f>수강생명단!D268</f>
        <v>0</v>
      </c>
      <c r="AG272" s="1" t="str">
        <f>IFERROR(IF(VLOOKUP($AE272,'2주차'!$F$5:$I$406,3,FALSE)="","",VLOOKUP($F272,'2주차'!$F$5:$I$406,3,FALSE)),"")</f>
        <v/>
      </c>
      <c r="AH272" s="1" t="str">
        <f>IFERROR(VLOOKUP($AE272,'2주차'!$F$5:$I$400,4,FALSE)," ")</f>
        <v xml:space="preserve"> </v>
      </c>
      <c r="AJ272" s="1">
        <f>수강생명단!$C268</f>
        <v>0</v>
      </c>
      <c r="AK272" s="1">
        <f>수강생명단!D268</f>
        <v>0</v>
      </c>
      <c r="AL272" s="1" t="str">
        <f>IFERROR(IF(VLOOKUP($AJ272,'2주차'!$U$5:$X$406,3,FALSE)="","",VLOOKUP($F272,'2주차'!$U$5:$X$406,3,FALSE)),"")</f>
        <v/>
      </c>
      <c r="AM272" s="1" t="str">
        <f>IFERROR(VLOOKUP($AJ272,'2주차'!$U$5:$X$400,4,FALSE)," ")</f>
        <v xml:space="preserve"> </v>
      </c>
      <c r="AO272" s="1">
        <f>수강생명단!$C268</f>
        <v>0</v>
      </c>
      <c r="AP272" s="1">
        <f>수강생명단!D268</f>
        <v>0</v>
      </c>
      <c r="AQ272" s="1" t="str">
        <f>IFERROR(IF(VLOOKUP($AO272,'2주차'!$Z$5:$AC$406,3,FALSE)="","",VLOOKUP($AO272,'2주차'!$Z$5:$AC$406,3,FALSE)),"")</f>
        <v/>
      </c>
      <c r="AR272" s="1" t="str">
        <f>IFERROR(VLOOKUP($AO272,'2주차'!$Z$5:$AC$400,4,FALSE)," ")</f>
        <v xml:space="preserve"> </v>
      </c>
      <c r="AT272" s="1">
        <f>수강생명단!$C268</f>
        <v>0</v>
      </c>
      <c r="AU272" s="1">
        <f>수강생명단!C268</f>
        <v>0</v>
      </c>
      <c r="AV272" s="1" t="str">
        <f>IFERROR(IF(VLOOKUP($AU272,'2주차'!$AF$5:$AI$406,3,FALSE)="","",VLOOKUP($AU272,'2주차'!$AF$5:$AI$406,3,FALSE)),"")</f>
        <v/>
      </c>
      <c r="AX272" s="1">
        <f>수강생명단!$C268</f>
        <v>0</v>
      </c>
      <c r="AY272" s="1">
        <f>수강생명단!D268</f>
        <v>0</v>
      </c>
      <c r="AZ272" s="1" t="str">
        <f>IFERROR(IF(VLOOKUP($A272,'3주차'!$A$5:$D$406,3,FALSE)="","",VLOOKUP($A272,'3주차'!$A$5:$D$406,3,FALSE)),"")</f>
        <v/>
      </c>
      <c r="BA272" s="1" t="str">
        <f>IFERROR(VLOOKUP($Z272,'3주차'!$A$5:$D$400,4,FALSE)," ")</f>
        <v xml:space="preserve"> </v>
      </c>
      <c r="BC272" s="1">
        <f>수강생명단!$C268</f>
        <v>0</v>
      </c>
      <c r="BD272" s="1">
        <f>수강생명단!D268</f>
        <v>0</v>
      </c>
      <c r="BE272" s="1" t="str">
        <f>IFERROR(IF(VLOOKUP($BC272,'3주차'!$F$5:$I$406,3,FALSE)="","",VLOOKUP($F272,'3주차'!$F$5:$I$406,3,FALSE)),"")</f>
        <v/>
      </c>
      <c r="BF272" s="1" t="str">
        <f>IFERROR(VLOOKUP($BC272,'3주차'!$F$5:$I$400,4,FALSE)," ")</f>
        <v xml:space="preserve"> </v>
      </c>
      <c r="BH272" s="1">
        <f>수강생명단!$C268</f>
        <v>0</v>
      </c>
      <c r="BI272" s="1">
        <f>수강생명단!D268</f>
        <v>0</v>
      </c>
      <c r="BJ272" s="1" t="str">
        <f>IFERROR(IF(VLOOKUP($BH272,'3주차'!$K$5:$N$406,3,FALSE)="","",VLOOKUP($AJ272,'3주차'!$K$5:$XN$406,3,FALSE)),"")</f>
        <v/>
      </c>
      <c r="BK272" s="1" t="str">
        <f>IFERROR(VLOOKUP($BH272,'3주차'!$K$5:$N$400,4,FALSE)," ")</f>
        <v xml:space="preserve"> </v>
      </c>
      <c r="BM272" s="1">
        <f>수강생명단!$C268</f>
        <v>0</v>
      </c>
      <c r="BN272" s="1">
        <f>수강생명단!D268</f>
        <v>0</v>
      </c>
      <c r="BO272" s="1" t="str">
        <f>IFERROR(IF(VLOOKUP($BM272,'3주차'!$P$5:$S$406,3,FALSE)="","",VLOOKUP($BM272,'3주차'!$P$5:$S$406,3,FALSE)),"")</f>
        <v/>
      </c>
      <c r="BP272" s="1" t="str">
        <f>IFERROR(VLOOKUP($BM272,'3주차'!$P$5:$S$400,4,FALSE)," ")</f>
        <v xml:space="preserve"> </v>
      </c>
      <c r="BR272" s="1">
        <f>수강생명단!$C268</f>
        <v>0</v>
      </c>
      <c r="BS272" s="1">
        <f>수강생명단!C268</f>
        <v>0</v>
      </c>
      <c r="BT272" s="1" t="str">
        <f>IFERROR(IF(VLOOKUP($BS272,'3주차'!$V$5:$X$406,3,FALSE)="","",VLOOKUP($BS272,'3주차'!$V$5:$X$406,3,FALSE)),"")</f>
        <v/>
      </c>
    </row>
    <row r="273" spans="1:72" x14ac:dyDescent="0.15">
      <c r="A273" s="1">
        <f>수강생명단!$C269</f>
        <v>0</v>
      </c>
      <c r="B273" s="1">
        <f>수강생명단!D269</f>
        <v>0</v>
      </c>
      <c r="C273" s="1" t="str">
        <f>IFERROR(IF(VLOOKUP($A273,'1주차'!$A$5:$D$393,3,FALSE)="","",VLOOKUP($A273,'1주차'!$A$5:$D$393,3,FALSE)),"")</f>
        <v/>
      </c>
      <c r="D273" s="1" t="str">
        <f>IFERROR(IF(VLOOKUP($Q273,'1주차'!$A$5:$D$393,4,FALSE)="","",VLOOKUP($B273,'1주차'!$Q$5:$S$393,3,FALSE)),"")</f>
        <v/>
      </c>
      <c r="F273" s="1">
        <f>수강생명단!C269</f>
        <v>0</v>
      </c>
      <c r="G273" s="1">
        <f>수강생명단!D269</f>
        <v>0</v>
      </c>
      <c r="H273" s="1" t="str">
        <f>IFERROR(IF(VLOOKUP($F273,'1주차'!$F$5:$I$393,3,FALSE)="","",VLOOKUP($F273,'1주차'!$F$5:$I$393,3,FALSE)),"")</f>
        <v/>
      </c>
      <c r="K273" s="1">
        <f>수강생명단!C269</f>
        <v>0</v>
      </c>
      <c r="L273" s="1">
        <f>수강생명단!D269</f>
        <v>0</v>
      </c>
      <c r="M273" s="1" t="str">
        <f>IFERROR(IF(VLOOKUP($K273,'1주차'!$K$5:$N$393,3,FALSE)="","",VLOOKUP($K273,'1주차'!$K$5:$N$393,3,FALSE)),"")</f>
        <v/>
      </c>
      <c r="N273" s="1" t="str">
        <f>IFERROR(IF(VLOOKUP($Q273,'1주차'!$N$5:$KQ$393,3,FALSE)="","",VLOOKUP($B273,'1주차'!$Q$5:$S$393,3,FALSE)),"")</f>
        <v/>
      </c>
      <c r="P273" s="1">
        <f>수강생명단!C269</f>
        <v>0</v>
      </c>
      <c r="Q273" s="1">
        <f>수강생명단!D269</f>
        <v>0</v>
      </c>
      <c r="R273" s="1" t="str">
        <f>IFERROR(IF(VLOOKUP($P273,'1주차'!$P$5:$S$393,3,FALSE)="","",VLOOKUP($P273,'1주차'!$P$5:$S$393,3,FALSE)),"")</f>
        <v/>
      </c>
      <c r="S273" s="1" t="str">
        <f>IFERROR(IF(VLOOKUP($P273,'1주차'!$P$5:$S$393,4,FALSE)="","",VLOOKUP($P273,'1주차'!$P$5:$S$393,4,FALSE)),"")</f>
        <v/>
      </c>
      <c r="Z273" s="1">
        <f>수강생명단!$C269</f>
        <v>0</v>
      </c>
      <c r="AA273" s="1">
        <f>수강생명단!D269</f>
        <v>0</v>
      </c>
      <c r="AB273" s="1" t="str">
        <f>IFERROR(IF(VLOOKUP($A273,'2주차'!$A$5:$D$406,3,FALSE)="","",VLOOKUP($A273,'2주차'!$A$5:$D$406,3,FALSE)),"")</f>
        <v/>
      </c>
      <c r="AC273" s="1" t="str">
        <f>IFERROR(VLOOKUP($Z273,'2주차'!$A$5:$D$400,4,FALSE)," ")</f>
        <v xml:space="preserve"> </v>
      </c>
      <c r="AE273" s="1">
        <f>수강생명단!$C269</f>
        <v>0</v>
      </c>
      <c r="AF273" s="1">
        <f>수강생명단!D269</f>
        <v>0</v>
      </c>
      <c r="AG273" s="1" t="str">
        <f>IFERROR(IF(VLOOKUP($AE273,'2주차'!$F$5:$I$406,3,FALSE)="","",VLOOKUP($F273,'2주차'!$F$5:$I$406,3,FALSE)),"")</f>
        <v/>
      </c>
      <c r="AH273" s="1" t="str">
        <f>IFERROR(VLOOKUP($AE273,'2주차'!$F$5:$I$400,4,FALSE)," ")</f>
        <v xml:space="preserve"> </v>
      </c>
      <c r="AJ273" s="1">
        <f>수강생명단!$C269</f>
        <v>0</v>
      </c>
      <c r="AK273" s="1">
        <f>수강생명단!D269</f>
        <v>0</v>
      </c>
      <c r="AL273" s="1" t="str">
        <f>IFERROR(IF(VLOOKUP($AJ273,'2주차'!$U$5:$X$406,3,FALSE)="","",VLOOKUP($F273,'2주차'!$U$5:$X$406,3,FALSE)),"")</f>
        <v/>
      </c>
      <c r="AM273" s="1" t="str">
        <f>IFERROR(VLOOKUP($AJ273,'2주차'!$U$5:$X$400,4,FALSE)," ")</f>
        <v xml:space="preserve"> </v>
      </c>
      <c r="AO273" s="1">
        <f>수강생명단!$C269</f>
        <v>0</v>
      </c>
      <c r="AP273" s="1">
        <f>수강생명단!D269</f>
        <v>0</v>
      </c>
      <c r="AQ273" s="1" t="str">
        <f>IFERROR(IF(VLOOKUP($AO273,'2주차'!$Z$5:$AC$406,3,FALSE)="","",VLOOKUP($AO273,'2주차'!$Z$5:$AC$406,3,FALSE)),"")</f>
        <v/>
      </c>
      <c r="AR273" s="1" t="str">
        <f>IFERROR(VLOOKUP($AO273,'2주차'!$Z$5:$AC$400,4,FALSE)," ")</f>
        <v xml:space="preserve"> </v>
      </c>
      <c r="AT273" s="1">
        <f>수강생명단!$C269</f>
        <v>0</v>
      </c>
      <c r="AU273" s="1">
        <f>수강생명단!C269</f>
        <v>0</v>
      </c>
      <c r="AV273" s="1" t="str">
        <f>IFERROR(IF(VLOOKUP($AU273,'2주차'!$AF$5:$AI$406,3,FALSE)="","",VLOOKUP($AU273,'2주차'!$AF$5:$AI$406,3,FALSE)),"")</f>
        <v/>
      </c>
      <c r="AX273" s="1">
        <f>수강생명단!$C269</f>
        <v>0</v>
      </c>
      <c r="AY273" s="1">
        <f>수강생명단!D269</f>
        <v>0</v>
      </c>
      <c r="AZ273" s="1" t="str">
        <f>IFERROR(IF(VLOOKUP($A273,'3주차'!$A$5:$D$406,3,FALSE)="","",VLOOKUP($A273,'3주차'!$A$5:$D$406,3,FALSE)),"")</f>
        <v/>
      </c>
      <c r="BA273" s="1" t="str">
        <f>IFERROR(VLOOKUP($Z273,'3주차'!$A$5:$D$400,4,FALSE)," ")</f>
        <v xml:space="preserve"> </v>
      </c>
      <c r="BC273" s="1">
        <f>수강생명단!$C269</f>
        <v>0</v>
      </c>
      <c r="BD273" s="1">
        <f>수강생명단!D269</f>
        <v>0</v>
      </c>
      <c r="BE273" s="1" t="str">
        <f>IFERROR(IF(VLOOKUP($BC273,'3주차'!$F$5:$I$406,3,FALSE)="","",VLOOKUP($F273,'3주차'!$F$5:$I$406,3,FALSE)),"")</f>
        <v/>
      </c>
      <c r="BF273" s="1" t="str">
        <f>IFERROR(VLOOKUP($BC273,'3주차'!$F$5:$I$400,4,FALSE)," ")</f>
        <v xml:space="preserve"> </v>
      </c>
      <c r="BH273" s="1">
        <f>수강생명단!$C269</f>
        <v>0</v>
      </c>
      <c r="BI273" s="1">
        <f>수강생명단!D269</f>
        <v>0</v>
      </c>
      <c r="BJ273" s="1" t="str">
        <f>IFERROR(IF(VLOOKUP($BH273,'3주차'!$K$5:$N$406,3,FALSE)="","",VLOOKUP($AJ273,'3주차'!$K$5:$XN$406,3,FALSE)),"")</f>
        <v/>
      </c>
      <c r="BK273" s="1" t="str">
        <f>IFERROR(VLOOKUP($BH273,'3주차'!$K$5:$N$400,4,FALSE)," ")</f>
        <v xml:space="preserve"> </v>
      </c>
      <c r="BM273" s="1">
        <f>수강생명단!$C269</f>
        <v>0</v>
      </c>
      <c r="BN273" s="1">
        <f>수강생명단!D269</f>
        <v>0</v>
      </c>
      <c r="BO273" s="1" t="str">
        <f>IFERROR(IF(VLOOKUP($BM273,'3주차'!$P$5:$S$406,3,FALSE)="","",VLOOKUP($BM273,'3주차'!$P$5:$S$406,3,FALSE)),"")</f>
        <v/>
      </c>
      <c r="BP273" s="1" t="str">
        <f>IFERROR(VLOOKUP($BM273,'3주차'!$P$5:$S$400,4,FALSE)," ")</f>
        <v xml:space="preserve"> </v>
      </c>
      <c r="BR273" s="1">
        <f>수강생명단!$C269</f>
        <v>0</v>
      </c>
      <c r="BS273" s="1">
        <f>수강생명단!C269</f>
        <v>0</v>
      </c>
      <c r="BT273" s="1" t="str">
        <f>IFERROR(IF(VLOOKUP($BS273,'3주차'!$V$5:$X$406,3,FALSE)="","",VLOOKUP($BS273,'3주차'!$V$5:$X$406,3,FALSE)),"")</f>
        <v/>
      </c>
    </row>
    <row r="274" spans="1:72" x14ac:dyDescent="0.15">
      <c r="A274" s="1">
        <f>수강생명단!$C270</f>
        <v>0</v>
      </c>
      <c r="B274" s="1">
        <f>수강생명단!D270</f>
        <v>0</v>
      </c>
      <c r="C274" s="1" t="str">
        <f>IFERROR(IF(VLOOKUP($A274,'1주차'!$A$5:$D$393,3,FALSE)="","",VLOOKUP($A274,'1주차'!$A$5:$D$393,3,FALSE)),"")</f>
        <v/>
      </c>
      <c r="D274" s="1" t="str">
        <f>IFERROR(IF(VLOOKUP($Q274,'1주차'!$A$5:$D$393,4,FALSE)="","",VLOOKUP($B274,'1주차'!$Q$5:$S$393,3,FALSE)),"")</f>
        <v/>
      </c>
      <c r="F274" s="1">
        <f>수강생명단!C270</f>
        <v>0</v>
      </c>
      <c r="G274" s="1">
        <f>수강생명단!D270</f>
        <v>0</v>
      </c>
      <c r="H274" s="1" t="str">
        <f>IFERROR(IF(VLOOKUP($F274,'1주차'!$F$5:$I$393,3,FALSE)="","",VLOOKUP($F274,'1주차'!$F$5:$I$393,3,FALSE)),"")</f>
        <v/>
      </c>
      <c r="K274" s="1">
        <f>수강생명단!C270</f>
        <v>0</v>
      </c>
      <c r="L274" s="1">
        <f>수강생명단!D270</f>
        <v>0</v>
      </c>
      <c r="M274" s="1" t="str">
        <f>IFERROR(IF(VLOOKUP($K274,'1주차'!$K$5:$N$393,3,FALSE)="","",VLOOKUP($K274,'1주차'!$K$5:$N$393,3,FALSE)),"")</f>
        <v/>
      </c>
      <c r="N274" s="1" t="str">
        <f>IFERROR(IF(VLOOKUP($Q274,'1주차'!$N$5:$KQ$393,3,FALSE)="","",VLOOKUP($B274,'1주차'!$Q$5:$S$393,3,FALSE)),"")</f>
        <v/>
      </c>
      <c r="P274" s="1">
        <f>수강생명단!C270</f>
        <v>0</v>
      </c>
      <c r="Q274" s="1">
        <f>수강생명단!D270</f>
        <v>0</v>
      </c>
      <c r="R274" s="1" t="str">
        <f>IFERROR(IF(VLOOKUP($P274,'1주차'!$P$5:$S$393,3,FALSE)="","",VLOOKUP($P274,'1주차'!$P$5:$S$393,3,FALSE)),"")</f>
        <v/>
      </c>
      <c r="S274" s="1" t="str">
        <f>IFERROR(IF(VLOOKUP($P274,'1주차'!$P$5:$S$393,4,FALSE)="","",VLOOKUP($P274,'1주차'!$P$5:$S$393,4,FALSE)),"")</f>
        <v/>
      </c>
      <c r="Z274" s="1">
        <f>수강생명단!$C270</f>
        <v>0</v>
      </c>
      <c r="AA274" s="1">
        <f>수강생명단!D270</f>
        <v>0</v>
      </c>
      <c r="AB274" s="1" t="str">
        <f>IFERROR(IF(VLOOKUP($A274,'2주차'!$A$5:$D$406,3,FALSE)="","",VLOOKUP($A274,'2주차'!$A$5:$D$406,3,FALSE)),"")</f>
        <v/>
      </c>
      <c r="AC274" s="1" t="str">
        <f>IFERROR(VLOOKUP($Z274,'2주차'!$A$5:$D$400,4,FALSE)," ")</f>
        <v xml:space="preserve"> </v>
      </c>
      <c r="AE274" s="1">
        <f>수강생명단!$C270</f>
        <v>0</v>
      </c>
      <c r="AF274" s="1">
        <f>수강생명단!D270</f>
        <v>0</v>
      </c>
      <c r="AG274" s="1" t="str">
        <f>IFERROR(IF(VLOOKUP($AE274,'2주차'!$F$5:$I$406,3,FALSE)="","",VLOOKUP($F274,'2주차'!$F$5:$I$406,3,FALSE)),"")</f>
        <v/>
      </c>
      <c r="AH274" s="1" t="str">
        <f>IFERROR(VLOOKUP($AE274,'2주차'!$F$5:$I$400,4,FALSE)," ")</f>
        <v xml:space="preserve"> </v>
      </c>
      <c r="AJ274" s="1">
        <f>수강생명단!$C270</f>
        <v>0</v>
      </c>
      <c r="AK274" s="1">
        <f>수강생명단!D270</f>
        <v>0</v>
      </c>
      <c r="AL274" s="1" t="str">
        <f>IFERROR(IF(VLOOKUP($AJ274,'2주차'!$U$5:$X$406,3,FALSE)="","",VLOOKUP($F274,'2주차'!$U$5:$X$406,3,FALSE)),"")</f>
        <v/>
      </c>
      <c r="AM274" s="1" t="str">
        <f>IFERROR(VLOOKUP($AJ274,'2주차'!$U$5:$X$400,4,FALSE)," ")</f>
        <v xml:space="preserve"> </v>
      </c>
      <c r="AO274" s="1">
        <f>수강생명단!$C270</f>
        <v>0</v>
      </c>
      <c r="AP274" s="1">
        <f>수강생명단!D270</f>
        <v>0</v>
      </c>
      <c r="AQ274" s="1" t="str">
        <f>IFERROR(IF(VLOOKUP($AO274,'2주차'!$Z$5:$AC$406,3,FALSE)="","",VLOOKUP($AO274,'2주차'!$Z$5:$AC$406,3,FALSE)),"")</f>
        <v/>
      </c>
      <c r="AR274" s="1" t="str">
        <f>IFERROR(VLOOKUP($AO274,'2주차'!$Z$5:$AC$400,4,FALSE)," ")</f>
        <v xml:space="preserve"> </v>
      </c>
      <c r="AT274" s="1">
        <f>수강생명단!$C270</f>
        <v>0</v>
      </c>
      <c r="AU274" s="1">
        <f>수강생명단!C270</f>
        <v>0</v>
      </c>
      <c r="AV274" s="1" t="str">
        <f>IFERROR(IF(VLOOKUP($AU274,'2주차'!$AF$5:$AI$406,3,FALSE)="","",VLOOKUP($AU274,'2주차'!$AF$5:$AI$406,3,FALSE)),"")</f>
        <v/>
      </c>
      <c r="AX274" s="1">
        <f>수강생명단!$C270</f>
        <v>0</v>
      </c>
      <c r="AY274" s="1">
        <f>수강생명단!D270</f>
        <v>0</v>
      </c>
      <c r="AZ274" s="1" t="str">
        <f>IFERROR(IF(VLOOKUP($A274,'3주차'!$A$5:$D$406,3,FALSE)="","",VLOOKUP($A274,'3주차'!$A$5:$D$406,3,FALSE)),"")</f>
        <v/>
      </c>
      <c r="BA274" s="1" t="str">
        <f>IFERROR(VLOOKUP($Z274,'3주차'!$A$5:$D$400,4,FALSE)," ")</f>
        <v xml:space="preserve"> </v>
      </c>
      <c r="BC274" s="1">
        <f>수강생명단!$C270</f>
        <v>0</v>
      </c>
      <c r="BD274" s="1">
        <f>수강생명단!D270</f>
        <v>0</v>
      </c>
      <c r="BE274" s="1" t="str">
        <f>IFERROR(IF(VLOOKUP($BC274,'3주차'!$F$5:$I$406,3,FALSE)="","",VLOOKUP($F274,'3주차'!$F$5:$I$406,3,FALSE)),"")</f>
        <v/>
      </c>
      <c r="BF274" s="1" t="str">
        <f>IFERROR(VLOOKUP($BC274,'3주차'!$F$5:$I$400,4,FALSE)," ")</f>
        <v xml:space="preserve"> </v>
      </c>
      <c r="BH274" s="1">
        <f>수강생명단!$C270</f>
        <v>0</v>
      </c>
      <c r="BI274" s="1">
        <f>수강생명단!D270</f>
        <v>0</v>
      </c>
      <c r="BJ274" s="1" t="str">
        <f>IFERROR(IF(VLOOKUP($BH274,'3주차'!$K$5:$N$406,3,FALSE)="","",VLOOKUP($AJ274,'3주차'!$K$5:$XN$406,3,FALSE)),"")</f>
        <v/>
      </c>
      <c r="BK274" s="1" t="str">
        <f>IFERROR(VLOOKUP($BH274,'3주차'!$K$5:$N$400,4,FALSE)," ")</f>
        <v xml:space="preserve"> </v>
      </c>
      <c r="BM274" s="1">
        <f>수강생명단!$C270</f>
        <v>0</v>
      </c>
      <c r="BN274" s="1">
        <f>수강생명단!D270</f>
        <v>0</v>
      </c>
      <c r="BO274" s="1" t="str">
        <f>IFERROR(IF(VLOOKUP($BM274,'3주차'!$P$5:$S$406,3,FALSE)="","",VLOOKUP($BM274,'3주차'!$P$5:$S$406,3,FALSE)),"")</f>
        <v/>
      </c>
      <c r="BP274" s="1" t="str">
        <f>IFERROR(VLOOKUP($BM274,'3주차'!$P$5:$S$400,4,FALSE)," ")</f>
        <v xml:space="preserve"> </v>
      </c>
      <c r="BR274" s="1">
        <f>수강생명단!$C270</f>
        <v>0</v>
      </c>
      <c r="BS274" s="1">
        <f>수강생명단!C270</f>
        <v>0</v>
      </c>
      <c r="BT274" s="1" t="str">
        <f>IFERROR(IF(VLOOKUP($BS274,'3주차'!$V$5:$X$406,3,FALSE)="","",VLOOKUP($BS274,'3주차'!$V$5:$X$406,3,FALSE)),"")</f>
        <v/>
      </c>
    </row>
    <row r="275" spans="1:72" x14ac:dyDescent="0.15">
      <c r="A275" s="1">
        <f>수강생명단!$C271</f>
        <v>0</v>
      </c>
      <c r="B275" s="1">
        <f>수강생명단!D271</f>
        <v>0</v>
      </c>
      <c r="C275" s="1" t="str">
        <f>IFERROR(IF(VLOOKUP($A275,'1주차'!$A$5:$D$393,3,FALSE)="","",VLOOKUP($A275,'1주차'!$A$5:$D$393,3,FALSE)),"")</f>
        <v/>
      </c>
      <c r="D275" s="1" t="str">
        <f>IFERROR(IF(VLOOKUP($Q275,'1주차'!$A$5:$D$393,4,FALSE)="","",VLOOKUP($B275,'1주차'!$Q$5:$S$393,3,FALSE)),"")</f>
        <v/>
      </c>
      <c r="F275" s="1">
        <f>수강생명단!C271</f>
        <v>0</v>
      </c>
      <c r="G275" s="1">
        <f>수강생명단!D271</f>
        <v>0</v>
      </c>
      <c r="H275" s="1" t="str">
        <f>IFERROR(IF(VLOOKUP($F275,'1주차'!$F$5:$I$393,3,FALSE)="","",VLOOKUP($F275,'1주차'!$F$5:$I$393,3,FALSE)),"")</f>
        <v/>
      </c>
      <c r="K275" s="1">
        <f>수강생명단!C271</f>
        <v>0</v>
      </c>
      <c r="L275" s="1">
        <f>수강생명단!D271</f>
        <v>0</v>
      </c>
      <c r="M275" s="1" t="str">
        <f>IFERROR(IF(VLOOKUP($K275,'1주차'!$K$5:$N$393,3,FALSE)="","",VLOOKUP($K275,'1주차'!$K$5:$N$393,3,FALSE)),"")</f>
        <v/>
      </c>
      <c r="N275" s="1" t="str">
        <f>IFERROR(IF(VLOOKUP($Q275,'1주차'!$N$5:$KQ$393,3,FALSE)="","",VLOOKUP($B275,'1주차'!$Q$5:$S$393,3,FALSE)),"")</f>
        <v/>
      </c>
      <c r="P275" s="1">
        <f>수강생명단!C271</f>
        <v>0</v>
      </c>
      <c r="Q275" s="1">
        <f>수강생명단!D271</f>
        <v>0</v>
      </c>
      <c r="R275" s="1" t="str">
        <f>IFERROR(IF(VLOOKUP($P275,'1주차'!$P$5:$S$393,3,FALSE)="","",VLOOKUP($P275,'1주차'!$P$5:$S$393,3,FALSE)),"")</f>
        <v/>
      </c>
      <c r="S275" s="1" t="str">
        <f>IFERROR(IF(VLOOKUP($P275,'1주차'!$P$5:$S$393,4,FALSE)="","",VLOOKUP($P275,'1주차'!$P$5:$S$393,4,FALSE)),"")</f>
        <v/>
      </c>
      <c r="Z275" s="1">
        <f>수강생명단!$C271</f>
        <v>0</v>
      </c>
      <c r="AA275" s="1">
        <f>수강생명단!D271</f>
        <v>0</v>
      </c>
      <c r="AB275" s="1" t="str">
        <f>IFERROR(IF(VLOOKUP($A275,'2주차'!$A$5:$D$406,3,FALSE)="","",VLOOKUP($A275,'2주차'!$A$5:$D$406,3,FALSE)),"")</f>
        <v/>
      </c>
      <c r="AC275" s="1" t="str">
        <f>IFERROR(VLOOKUP($Z275,'2주차'!$A$5:$D$400,4,FALSE)," ")</f>
        <v xml:space="preserve"> </v>
      </c>
      <c r="AE275" s="1">
        <f>수강생명단!$C271</f>
        <v>0</v>
      </c>
      <c r="AF275" s="1">
        <f>수강생명단!D271</f>
        <v>0</v>
      </c>
      <c r="AG275" s="1" t="str">
        <f>IFERROR(IF(VLOOKUP($AE275,'2주차'!$F$5:$I$406,3,FALSE)="","",VLOOKUP($F275,'2주차'!$F$5:$I$406,3,FALSE)),"")</f>
        <v/>
      </c>
      <c r="AH275" s="1" t="str">
        <f>IFERROR(VLOOKUP($AE275,'2주차'!$F$5:$I$400,4,FALSE)," ")</f>
        <v xml:space="preserve"> </v>
      </c>
      <c r="AJ275" s="1">
        <f>수강생명단!$C271</f>
        <v>0</v>
      </c>
      <c r="AK275" s="1">
        <f>수강생명단!D271</f>
        <v>0</v>
      </c>
      <c r="AL275" s="1" t="str">
        <f>IFERROR(IF(VLOOKUP($AJ275,'2주차'!$U$5:$X$406,3,FALSE)="","",VLOOKUP($F275,'2주차'!$U$5:$X$406,3,FALSE)),"")</f>
        <v/>
      </c>
      <c r="AM275" s="1" t="str">
        <f>IFERROR(VLOOKUP($AJ275,'2주차'!$U$5:$X$400,4,FALSE)," ")</f>
        <v xml:space="preserve"> </v>
      </c>
      <c r="AO275" s="1">
        <f>수강생명단!$C271</f>
        <v>0</v>
      </c>
      <c r="AP275" s="1">
        <f>수강생명단!D271</f>
        <v>0</v>
      </c>
      <c r="AQ275" s="1" t="str">
        <f>IFERROR(IF(VLOOKUP($AO275,'2주차'!$Z$5:$AC$406,3,FALSE)="","",VLOOKUP($AO275,'2주차'!$Z$5:$AC$406,3,FALSE)),"")</f>
        <v/>
      </c>
      <c r="AR275" s="1" t="str">
        <f>IFERROR(VLOOKUP($AO275,'2주차'!$Z$5:$AC$400,4,FALSE)," ")</f>
        <v xml:space="preserve"> </v>
      </c>
      <c r="AT275" s="1">
        <f>수강생명단!$C271</f>
        <v>0</v>
      </c>
      <c r="AU275" s="1">
        <f>수강생명단!C271</f>
        <v>0</v>
      </c>
      <c r="AV275" s="1" t="str">
        <f>IFERROR(IF(VLOOKUP($AU275,'2주차'!$AF$5:$AI$406,3,FALSE)="","",VLOOKUP($AU275,'2주차'!$AF$5:$AI$406,3,FALSE)),"")</f>
        <v/>
      </c>
      <c r="AX275" s="1">
        <f>수강생명단!$C271</f>
        <v>0</v>
      </c>
      <c r="AY275" s="1">
        <f>수강생명단!D271</f>
        <v>0</v>
      </c>
      <c r="AZ275" s="1" t="str">
        <f>IFERROR(IF(VLOOKUP($A275,'3주차'!$A$5:$D$406,3,FALSE)="","",VLOOKUP($A275,'3주차'!$A$5:$D$406,3,FALSE)),"")</f>
        <v/>
      </c>
      <c r="BA275" s="1" t="str">
        <f>IFERROR(VLOOKUP($Z275,'3주차'!$A$5:$D$400,4,FALSE)," ")</f>
        <v xml:space="preserve"> </v>
      </c>
      <c r="BC275" s="1">
        <f>수강생명단!$C271</f>
        <v>0</v>
      </c>
      <c r="BD275" s="1">
        <f>수강생명단!D271</f>
        <v>0</v>
      </c>
      <c r="BE275" s="1" t="str">
        <f>IFERROR(IF(VLOOKUP($BC275,'3주차'!$F$5:$I$406,3,FALSE)="","",VLOOKUP($F275,'3주차'!$F$5:$I$406,3,FALSE)),"")</f>
        <v/>
      </c>
      <c r="BF275" s="1" t="str">
        <f>IFERROR(VLOOKUP($BC275,'3주차'!$F$5:$I$400,4,FALSE)," ")</f>
        <v xml:space="preserve"> </v>
      </c>
      <c r="BH275" s="1">
        <f>수강생명단!$C271</f>
        <v>0</v>
      </c>
      <c r="BI275" s="1">
        <f>수강생명단!D271</f>
        <v>0</v>
      </c>
      <c r="BJ275" s="1" t="str">
        <f>IFERROR(IF(VLOOKUP($BH275,'3주차'!$K$5:$N$406,3,FALSE)="","",VLOOKUP($AJ275,'3주차'!$K$5:$XN$406,3,FALSE)),"")</f>
        <v/>
      </c>
      <c r="BK275" s="1" t="str">
        <f>IFERROR(VLOOKUP($BH275,'3주차'!$K$5:$N$400,4,FALSE)," ")</f>
        <v xml:space="preserve"> </v>
      </c>
      <c r="BM275" s="1">
        <f>수강생명단!$C271</f>
        <v>0</v>
      </c>
      <c r="BN275" s="1">
        <f>수강생명단!D271</f>
        <v>0</v>
      </c>
      <c r="BO275" s="1" t="str">
        <f>IFERROR(IF(VLOOKUP($BM275,'3주차'!$P$5:$S$406,3,FALSE)="","",VLOOKUP($BM275,'3주차'!$P$5:$S$406,3,FALSE)),"")</f>
        <v/>
      </c>
      <c r="BP275" s="1" t="str">
        <f>IFERROR(VLOOKUP($BM275,'3주차'!$P$5:$S$400,4,FALSE)," ")</f>
        <v xml:space="preserve"> </v>
      </c>
      <c r="BR275" s="1">
        <f>수강생명단!$C271</f>
        <v>0</v>
      </c>
      <c r="BS275" s="1">
        <f>수강생명단!C271</f>
        <v>0</v>
      </c>
      <c r="BT275" s="1" t="str">
        <f>IFERROR(IF(VLOOKUP($BS275,'3주차'!$V$5:$X$406,3,FALSE)="","",VLOOKUP($BS275,'3주차'!$V$5:$X$406,3,FALSE)),"")</f>
        <v/>
      </c>
    </row>
    <row r="276" spans="1:72" x14ac:dyDescent="0.15">
      <c r="A276" s="1">
        <f>수강생명단!$C272</f>
        <v>0</v>
      </c>
      <c r="B276" s="1">
        <f>수강생명단!D272</f>
        <v>0</v>
      </c>
      <c r="C276" s="1" t="str">
        <f>IFERROR(IF(VLOOKUP($A276,'1주차'!$A$5:$D$393,3,FALSE)="","",VLOOKUP($A276,'1주차'!$A$5:$D$393,3,FALSE)),"")</f>
        <v/>
      </c>
      <c r="D276" s="1" t="str">
        <f>IFERROR(IF(VLOOKUP($Q276,'1주차'!$A$5:$D$393,4,FALSE)="","",VLOOKUP($B276,'1주차'!$Q$5:$S$393,3,FALSE)),"")</f>
        <v/>
      </c>
      <c r="F276" s="1">
        <f>수강생명단!C272</f>
        <v>0</v>
      </c>
      <c r="G276" s="1">
        <f>수강생명단!D272</f>
        <v>0</v>
      </c>
      <c r="H276" s="1" t="str">
        <f>IFERROR(IF(VLOOKUP($F276,'1주차'!$F$5:$I$393,3,FALSE)="","",VLOOKUP($F276,'1주차'!$F$5:$I$393,3,FALSE)),"")</f>
        <v/>
      </c>
      <c r="K276" s="1">
        <f>수강생명단!C272</f>
        <v>0</v>
      </c>
      <c r="L276" s="1">
        <f>수강생명단!D272</f>
        <v>0</v>
      </c>
      <c r="M276" s="1" t="str">
        <f>IFERROR(IF(VLOOKUP($K276,'1주차'!$K$5:$N$393,3,FALSE)="","",VLOOKUP($K276,'1주차'!$K$5:$N$393,3,FALSE)),"")</f>
        <v/>
      </c>
      <c r="N276" s="1" t="str">
        <f>IFERROR(IF(VLOOKUP($Q276,'1주차'!$N$5:$KQ$393,3,FALSE)="","",VLOOKUP($B276,'1주차'!$Q$5:$S$393,3,FALSE)),"")</f>
        <v/>
      </c>
      <c r="P276" s="1">
        <f>수강생명단!C272</f>
        <v>0</v>
      </c>
      <c r="Q276" s="1">
        <f>수강생명단!D272</f>
        <v>0</v>
      </c>
      <c r="R276" s="1" t="str">
        <f>IFERROR(IF(VLOOKUP($P276,'1주차'!$P$5:$S$393,3,FALSE)="","",VLOOKUP($P276,'1주차'!$P$5:$S$393,3,FALSE)),"")</f>
        <v/>
      </c>
      <c r="S276" s="1" t="str">
        <f>IFERROR(IF(VLOOKUP($P276,'1주차'!$P$5:$S$393,4,FALSE)="","",VLOOKUP($P276,'1주차'!$P$5:$S$393,4,FALSE)),"")</f>
        <v/>
      </c>
      <c r="BT276" s="1" t="str">
        <f>IFERROR(IF(VLOOKUP($BS276,'3주차'!$V$5:$X$406,3,FALSE)="","",VLOOKUP($BS276,'3주차'!$V$5:$X$406,3,FALSE)),"")</f>
        <v/>
      </c>
    </row>
    <row r="277" spans="1:72" x14ac:dyDescent="0.15">
      <c r="A277" s="1">
        <f>수강생명단!$C273</f>
        <v>0</v>
      </c>
      <c r="B277" s="1">
        <f>수강생명단!D273</f>
        <v>0</v>
      </c>
      <c r="C277" s="1" t="str">
        <f>IFERROR(IF(VLOOKUP($A277,'1주차'!$A$5:$D$393,3,FALSE)="","",VLOOKUP($A277,'1주차'!$A$5:$D$393,3,FALSE)),"")</f>
        <v/>
      </c>
      <c r="D277" s="1" t="str">
        <f>IFERROR(IF(VLOOKUP($Q277,'1주차'!$A$5:$D$393,4,FALSE)="","",VLOOKUP($B277,'1주차'!$Q$5:$S$393,3,FALSE)),"")</f>
        <v/>
      </c>
      <c r="F277" s="1">
        <f>수강생명단!C273</f>
        <v>0</v>
      </c>
      <c r="G277" s="1">
        <f>수강생명단!D273</f>
        <v>0</v>
      </c>
      <c r="H277" s="1" t="str">
        <f>IFERROR(IF(VLOOKUP($F277,'1주차'!$F$5:$I$393,3,FALSE)="","",VLOOKUP($F277,'1주차'!$F$5:$I$393,3,FALSE)),"")</f>
        <v/>
      </c>
      <c r="K277" s="1">
        <f>수강생명단!C273</f>
        <v>0</v>
      </c>
      <c r="L277" s="1">
        <f>수강생명단!D273</f>
        <v>0</v>
      </c>
      <c r="M277" s="1" t="str">
        <f>IFERROR(IF(VLOOKUP($K277,'1주차'!$K$5:$N$393,3,FALSE)="","",VLOOKUP($K277,'1주차'!$K$5:$N$393,3,FALSE)),"")</f>
        <v/>
      </c>
      <c r="N277" s="1" t="str">
        <f>IFERROR(IF(VLOOKUP($Q277,'1주차'!$N$5:$KQ$393,3,FALSE)="","",VLOOKUP($B277,'1주차'!$Q$5:$S$393,3,FALSE)),"")</f>
        <v/>
      </c>
      <c r="P277" s="1">
        <f>수강생명단!C273</f>
        <v>0</v>
      </c>
      <c r="Q277" s="1">
        <f>수강생명단!D273</f>
        <v>0</v>
      </c>
      <c r="R277" s="1" t="str">
        <f>IFERROR(IF(VLOOKUP($P277,'1주차'!$P$5:$S$393,3,FALSE)="","",VLOOKUP($P277,'1주차'!$P$5:$S$393,3,FALSE)),"")</f>
        <v/>
      </c>
      <c r="S277" s="1" t="str">
        <f>IFERROR(IF(VLOOKUP($P277,'1주차'!$P$5:$S$393,4,FALSE)="","",VLOOKUP($P277,'1주차'!$P$5:$S$393,4,FALSE)),"")</f>
        <v/>
      </c>
      <c r="BT277" s="1" t="str">
        <f>IFERROR(IF(VLOOKUP($BS277,'3주차'!$V$5:$X$406,3,FALSE)="","",VLOOKUP($BS277,'3주차'!$V$5:$X$406,3,FALSE)),"")</f>
        <v/>
      </c>
    </row>
    <row r="278" spans="1:72" x14ac:dyDescent="0.15">
      <c r="A278" s="1">
        <f>수강생명단!$C274</f>
        <v>0</v>
      </c>
      <c r="B278" s="1">
        <f>수강생명단!D274</f>
        <v>0</v>
      </c>
      <c r="C278" s="1" t="str">
        <f>IFERROR(IF(VLOOKUP($A278,'1주차'!$A$5:$D$393,3,FALSE)="","",VLOOKUP($A278,'1주차'!$A$5:$D$393,3,FALSE)),"")</f>
        <v/>
      </c>
      <c r="D278" s="1" t="str">
        <f>IFERROR(IF(VLOOKUP($Q278,'1주차'!$A$5:$D$393,4,FALSE)="","",VLOOKUP($B278,'1주차'!$Q$5:$S$393,3,FALSE)),"")</f>
        <v/>
      </c>
      <c r="F278" s="1">
        <f>수강생명단!C274</f>
        <v>0</v>
      </c>
      <c r="G278" s="1">
        <f>수강생명단!D274</f>
        <v>0</v>
      </c>
      <c r="H278" s="1" t="str">
        <f>IFERROR(IF(VLOOKUP($F278,'1주차'!$F$5:$I$393,3,FALSE)="","",VLOOKUP($F278,'1주차'!$F$5:$I$393,3,FALSE)),"")</f>
        <v/>
      </c>
      <c r="K278" s="1">
        <f>수강생명단!C274</f>
        <v>0</v>
      </c>
      <c r="L278" s="1">
        <f>수강생명단!D274</f>
        <v>0</v>
      </c>
      <c r="M278" s="1" t="str">
        <f>IFERROR(IF(VLOOKUP($K278,'1주차'!$K$5:$N$393,3,FALSE)="","",VLOOKUP($K278,'1주차'!$K$5:$N$393,3,FALSE)),"")</f>
        <v/>
      </c>
      <c r="N278" s="1" t="str">
        <f>IFERROR(IF(VLOOKUP($Q278,'1주차'!$N$5:$KQ$393,3,FALSE)="","",VLOOKUP($B278,'1주차'!$Q$5:$S$393,3,FALSE)),"")</f>
        <v/>
      </c>
      <c r="P278" s="1">
        <f>수강생명단!C274</f>
        <v>0</v>
      </c>
      <c r="Q278" s="1">
        <f>수강생명단!D274</f>
        <v>0</v>
      </c>
      <c r="R278" s="1" t="str">
        <f>IFERROR(IF(VLOOKUP($P278,'1주차'!$P$5:$S$393,3,FALSE)="","",VLOOKUP($P278,'1주차'!$P$5:$S$393,3,FALSE)),"")</f>
        <v/>
      </c>
      <c r="S278" s="1" t="str">
        <f>IFERROR(IF(VLOOKUP($P278,'1주차'!$P$5:$S$393,4,FALSE)="","",VLOOKUP($P278,'1주차'!$P$5:$S$393,4,FALSE)),"")</f>
        <v/>
      </c>
      <c r="BT278" s="1" t="str">
        <f>IFERROR(IF(VLOOKUP($BS278,'3주차'!$V$5:$X$406,3,FALSE)="","",VLOOKUP($BS278,'3주차'!$V$5:$X$406,3,FALSE)),"")</f>
        <v/>
      </c>
    </row>
    <row r="279" spans="1:72" x14ac:dyDescent="0.15">
      <c r="A279" s="1">
        <f>수강생명단!$C275</f>
        <v>0</v>
      </c>
      <c r="B279" s="1">
        <f>수강생명단!D275</f>
        <v>0</v>
      </c>
      <c r="C279" s="1" t="str">
        <f>IFERROR(IF(VLOOKUP($A279,'1주차'!$A$5:$D$393,3,FALSE)="","",VLOOKUP($A279,'1주차'!$A$5:$D$393,3,FALSE)),"")</f>
        <v/>
      </c>
      <c r="D279" s="1" t="str">
        <f>IFERROR(IF(VLOOKUP($Q279,'1주차'!$A$5:$D$393,4,FALSE)="","",VLOOKUP($B279,'1주차'!$Q$5:$S$393,3,FALSE)),"")</f>
        <v/>
      </c>
      <c r="F279" s="1">
        <f>수강생명단!C275</f>
        <v>0</v>
      </c>
      <c r="G279" s="1">
        <f>수강생명단!D275</f>
        <v>0</v>
      </c>
      <c r="H279" s="1" t="str">
        <f>IFERROR(IF(VLOOKUP($F279,'1주차'!$F$5:$I$393,3,FALSE)="","",VLOOKUP($F279,'1주차'!$F$5:$I$393,3,FALSE)),"")</f>
        <v/>
      </c>
      <c r="K279" s="1">
        <f>수강생명단!C275</f>
        <v>0</v>
      </c>
      <c r="L279" s="1">
        <f>수강생명단!D275</f>
        <v>0</v>
      </c>
      <c r="M279" s="1" t="str">
        <f>IFERROR(IF(VLOOKUP($K279,'1주차'!$K$5:$N$393,3,FALSE)="","",VLOOKUP($K279,'1주차'!$K$5:$N$393,3,FALSE)),"")</f>
        <v/>
      </c>
      <c r="N279" s="1" t="str">
        <f>IFERROR(IF(VLOOKUP($Q279,'1주차'!$N$5:$KQ$393,3,FALSE)="","",VLOOKUP($B279,'1주차'!$Q$5:$S$393,3,FALSE)),"")</f>
        <v/>
      </c>
      <c r="P279" s="1">
        <f>수강생명단!C275</f>
        <v>0</v>
      </c>
      <c r="Q279" s="1">
        <f>수강생명단!D275</f>
        <v>0</v>
      </c>
      <c r="R279" s="1" t="str">
        <f>IFERROR(IF(VLOOKUP($P279,'1주차'!$P$5:$S$393,3,FALSE)="","",VLOOKUP($P279,'1주차'!$P$5:$S$393,3,FALSE)),"")</f>
        <v/>
      </c>
      <c r="S279" s="1" t="str">
        <f>IFERROR(IF(VLOOKUP($P279,'1주차'!$P$5:$S$393,4,FALSE)="","",VLOOKUP($P279,'1주차'!$P$5:$S$393,4,FALSE)),"")</f>
        <v/>
      </c>
      <c r="BT279" s="1" t="str">
        <f>IFERROR(IF(VLOOKUP($BS279,'3주차'!$V$5:$X$406,3,FALSE)="","",VLOOKUP($BS279,'3주차'!$V$5:$X$406,3,FALSE)),"")</f>
        <v/>
      </c>
    </row>
    <row r="280" spans="1:72" x14ac:dyDescent="0.15">
      <c r="A280" s="1">
        <f>수강생명단!$C276</f>
        <v>0</v>
      </c>
      <c r="B280" s="1">
        <f>수강생명단!D276</f>
        <v>0</v>
      </c>
      <c r="C280" s="1" t="str">
        <f>IFERROR(IF(VLOOKUP($A280,'1주차'!$A$5:$D$393,3,FALSE)="","",VLOOKUP($A280,'1주차'!$A$5:$D$393,3,FALSE)),"")</f>
        <v/>
      </c>
      <c r="D280" s="1" t="str">
        <f>IFERROR(IF(VLOOKUP($Q280,'1주차'!$A$5:$D$393,4,FALSE)="","",VLOOKUP($B280,'1주차'!$Q$5:$S$393,3,FALSE)),"")</f>
        <v/>
      </c>
      <c r="F280" s="1">
        <f>수강생명단!C276</f>
        <v>0</v>
      </c>
      <c r="G280" s="1">
        <f>수강생명단!D276</f>
        <v>0</v>
      </c>
      <c r="H280" s="1" t="str">
        <f>IFERROR(IF(VLOOKUP($F280,'1주차'!$F$5:$I$393,3,FALSE)="","",VLOOKUP($F280,'1주차'!$F$5:$I$393,3,FALSE)),"")</f>
        <v/>
      </c>
      <c r="K280" s="1">
        <f>수강생명단!C276</f>
        <v>0</v>
      </c>
      <c r="L280" s="1">
        <f>수강생명단!D276</f>
        <v>0</v>
      </c>
      <c r="M280" s="1" t="str">
        <f>IFERROR(IF(VLOOKUP($K280,'1주차'!$K$5:$N$393,3,FALSE)="","",VLOOKUP($K280,'1주차'!$K$5:$N$393,3,FALSE)),"")</f>
        <v/>
      </c>
      <c r="N280" s="1" t="str">
        <f>IFERROR(IF(VLOOKUP($Q280,'1주차'!$N$5:$KQ$393,3,FALSE)="","",VLOOKUP($B280,'1주차'!$Q$5:$S$393,3,FALSE)),"")</f>
        <v/>
      </c>
      <c r="P280" s="1">
        <f>수강생명단!C276</f>
        <v>0</v>
      </c>
      <c r="Q280" s="1">
        <f>수강생명단!D276</f>
        <v>0</v>
      </c>
      <c r="R280" s="1" t="str">
        <f>IFERROR(IF(VLOOKUP($P280,'1주차'!$P$5:$S$393,3,FALSE)="","",VLOOKUP($P280,'1주차'!$P$5:$S$393,3,FALSE)),"")</f>
        <v/>
      </c>
      <c r="S280" s="1" t="str">
        <f>IFERROR(IF(VLOOKUP($P280,'1주차'!$P$5:$S$393,4,FALSE)="","",VLOOKUP($P280,'1주차'!$P$5:$S$393,4,FALSE)),"")</f>
        <v/>
      </c>
      <c r="BT280" s="1" t="str">
        <f>IFERROR(IF(VLOOKUP($BS280,'3주차'!$V$5:$X$406,3,FALSE)="","",VLOOKUP($BS280,'3주차'!$V$5:$X$406,3,FALSE)),"")</f>
        <v/>
      </c>
    </row>
    <row r="281" spans="1:72" x14ac:dyDescent="0.15">
      <c r="A281" s="1">
        <f>수강생명단!$C277</f>
        <v>0</v>
      </c>
      <c r="B281" s="1">
        <f>수강생명단!D277</f>
        <v>0</v>
      </c>
      <c r="C281" s="1" t="str">
        <f>IFERROR(IF(VLOOKUP($A281,'1주차'!$A$5:$D$393,3,FALSE)="","",VLOOKUP($A281,'1주차'!$A$5:$D$393,3,FALSE)),"")</f>
        <v/>
      </c>
      <c r="D281" s="1" t="str">
        <f>IFERROR(IF(VLOOKUP($Q281,'1주차'!$A$5:$D$393,4,FALSE)="","",VLOOKUP($B281,'1주차'!$Q$5:$S$393,3,FALSE)),"")</f>
        <v/>
      </c>
      <c r="F281" s="1">
        <f>수강생명단!C277</f>
        <v>0</v>
      </c>
      <c r="G281" s="1">
        <f>수강생명단!D277</f>
        <v>0</v>
      </c>
      <c r="H281" s="1" t="str">
        <f>IFERROR(IF(VLOOKUP($F281,'1주차'!$F$5:$I$393,3,FALSE)="","",VLOOKUP($F281,'1주차'!$F$5:$I$393,3,FALSE)),"")</f>
        <v/>
      </c>
      <c r="K281" s="1">
        <f>수강생명단!C277</f>
        <v>0</v>
      </c>
      <c r="L281" s="1">
        <f>수강생명단!D277</f>
        <v>0</v>
      </c>
      <c r="M281" s="1" t="str">
        <f>IFERROR(IF(VLOOKUP($K281,'1주차'!$K$5:$N$393,3,FALSE)="","",VLOOKUP($K281,'1주차'!$K$5:$N$393,3,FALSE)),"")</f>
        <v/>
      </c>
      <c r="N281" s="1" t="str">
        <f>IFERROR(IF(VLOOKUP($Q281,'1주차'!$N$5:$KQ$393,3,FALSE)="","",VLOOKUP($B281,'1주차'!$Q$5:$S$393,3,FALSE)),"")</f>
        <v/>
      </c>
      <c r="P281" s="1">
        <f>수강생명단!C277</f>
        <v>0</v>
      </c>
      <c r="Q281" s="1">
        <f>수강생명단!D277</f>
        <v>0</v>
      </c>
      <c r="R281" s="1" t="str">
        <f>IFERROR(IF(VLOOKUP($P281,'1주차'!$P$5:$S$393,3,FALSE)="","",VLOOKUP($P281,'1주차'!$P$5:$S$393,3,FALSE)),"")</f>
        <v/>
      </c>
      <c r="S281" s="1" t="str">
        <f>IFERROR(IF(VLOOKUP($P281,'1주차'!$P$5:$S$393,4,FALSE)="","",VLOOKUP($P281,'1주차'!$P$5:$S$393,4,FALSE)),"")</f>
        <v/>
      </c>
      <c r="BT281" s="1" t="str">
        <f>IFERROR(IF(VLOOKUP($BS281,'3주차'!$V$5:$X$406,3,FALSE)="","",VLOOKUP($BS281,'3주차'!$V$5:$X$406,3,FALSE)),"")</f>
        <v/>
      </c>
    </row>
    <row r="282" spans="1:72" x14ac:dyDescent="0.15">
      <c r="A282" s="1">
        <f>수강생명단!$C278</f>
        <v>0</v>
      </c>
      <c r="B282" s="1">
        <f>수강생명단!D278</f>
        <v>0</v>
      </c>
      <c r="C282" s="1" t="str">
        <f>IFERROR(IF(VLOOKUP($A282,'1주차'!$A$5:$D$393,3,FALSE)="","",VLOOKUP($A282,'1주차'!$A$5:$D$393,3,FALSE)),"")</f>
        <v/>
      </c>
      <c r="D282" s="1" t="str">
        <f>IFERROR(IF(VLOOKUP($Q282,'1주차'!$A$5:$D$393,4,FALSE)="","",VLOOKUP($B282,'1주차'!$Q$5:$S$393,3,FALSE)),"")</f>
        <v/>
      </c>
      <c r="F282" s="1">
        <f>수강생명단!C278</f>
        <v>0</v>
      </c>
      <c r="G282" s="1">
        <f>수강생명단!D278</f>
        <v>0</v>
      </c>
      <c r="H282" s="1" t="str">
        <f>IFERROR(IF(VLOOKUP($F282,'1주차'!$F$5:$I$393,3,FALSE)="","",VLOOKUP($F282,'1주차'!$F$5:$I$393,3,FALSE)),"")</f>
        <v/>
      </c>
      <c r="K282" s="1">
        <f>수강생명단!C278</f>
        <v>0</v>
      </c>
      <c r="L282" s="1">
        <f>수강생명단!D278</f>
        <v>0</v>
      </c>
      <c r="M282" s="1" t="str">
        <f>IFERROR(IF(VLOOKUP($K282,'1주차'!$K$5:$N$393,3,FALSE)="","",VLOOKUP($K282,'1주차'!$K$5:$N$393,3,FALSE)),"")</f>
        <v/>
      </c>
      <c r="N282" s="1" t="str">
        <f>IFERROR(IF(VLOOKUP($Q282,'1주차'!$N$5:$KQ$393,3,FALSE)="","",VLOOKUP($B282,'1주차'!$Q$5:$S$393,3,FALSE)),"")</f>
        <v/>
      </c>
      <c r="P282" s="1">
        <f>수강생명단!C278</f>
        <v>0</v>
      </c>
      <c r="Q282" s="1">
        <f>수강생명단!D278</f>
        <v>0</v>
      </c>
      <c r="R282" s="1" t="str">
        <f>IFERROR(IF(VLOOKUP($P282,'1주차'!$P$5:$S$393,3,FALSE)="","",VLOOKUP($P282,'1주차'!$P$5:$S$393,3,FALSE)),"")</f>
        <v/>
      </c>
      <c r="S282" s="1" t="str">
        <f>IFERROR(IF(VLOOKUP($P282,'1주차'!$P$5:$S$393,4,FALSE)="","",VLOOKUP($P282,'1주차'!$P$5:$S$393,4,FALSE)),"")</f>
        <v/>
      </c>
      <c r="BT282" s="1" t="str">
        <f>IFERROR(IF(VLOOKUP($BS282,'3주차'!$V$5:$X$406,3,FALSE)="","",VLOOKUP($BS282,'3주차'!$V$5:$X$406,3,FALSE)),"")</f>
        <v/>
      </c>
    </row>
    <row r="283" spans="1:72" x14ac:dyDescent="0.15">
      <c r="A283" s="1">
        <f>수강생명단!$C279</f>
        <v>0</v>
      </c>
      <c r="B283" s="1">
        <f>수강생명단!D279</f>
        <v>0</v>
      </c>
      <c r="C283" s="1" t="str">
        <f>IFERROR(IF(VLOOKUP($A283,'1주차'!$A$5:$D$393,3,FALSE)="","",VLOOKUP($A283,'1주차'!$A$5:$D$393,3,FALSE)),"")</f>
        <v/>
      </c>
      <c r="D283" s="1" t="str">
        <f>IFERROR(IF(VLOOKUP($Q283,'1주차'!$A$5:$D$393,4,FALSE)="","",VLOOKUP($B283,'1주차'!$Q$5:$S$393,3,FALSE)),"")</f>
        <v/>
      </c>
      <c r="F283" s="1">
        <f>수강생명단!C279</f>
        <v>0</v>
      </c>
      <c r="G283" s="1">
        <f>수강생명단!D279</f>
        <v>0</v>
      </c>
      <c r="H283" s="1" t="str">
        <f>IFERROR(IF(VLOOKUP($F283,'1주차'!$F$5:$I$393,3,FALSE)="","",VLOOKUP($F283,'1주차'!$F$5:$I$393,3,FALSE)),"")</f>
        <v/>
      </c>
      <c r="K283" s="1">
        <f>수강생명단!C279</f>
        <v>0</v>
      </c>
      <c r="L283" s="1">
        <f>수강생명단!D279</f>
        <v>0</v>
      </c>
      <c r="M283" s="1" t="str">
        <f>IFERROR(IF(VLOOKUP($K283,'1주차'!$K$5:$N$393,3,FALSE)="","",VLOOKUP($K283,'1주차'!$K$5:$N$393,3,FALSE)),"")</f>
        <v/>
      </c>
      <c r="N283" s="1" t="str">
        <f>IFERROR(IF(VLOOKUP($Q283,'1주차'!$N$5:$KQ$393,3,FALSE)="","",VLOOKUP($B283,'1주차'!$Q$5:$S$393,3,FALSE)),"")</f>
        <v/>
      </c>
      <c r="P283" s="1">
        <f>수강생명단!C279</f>
        <v>0</v>
      </c>
      <c r="Q283" s="1">
        <f>수강생명단!D279</f>
        <v>0</v>
      </c>
      <c r="R283" s="1" t="str">
        <f>IFERROR(IF(VLOOKUP($P283,'1주차'!$P$5:$S$393,3,FALSE)="","",VLOOKUP($P283,'1주차'!$P$5:$S$393,3,FALSE)),"")</f>
        <v/>
      </c>
      <c r="S283" s="1" t="str">
        <f>IFERROR(IF(VLOOKUP($P283,'1주차'!$P$5:$S$393,4,FALSE)="","",VLOOKUP($P283,'1주차'!$P$5:$S$393,4,FALSE)),"")</f>
        <v/>
      </c>
      <c r="BT283" s="1" t="str">
        <f>IFERROR(IF(VLOOKUP($BS283,'3주차'!$V$5:$X$406,3,FALSE)="","",VLOOKUP($BS283,'3주차'!$V$5:$X$406,3,FALSE)),"")</f>
        <v/>
      </c>
    </row>
    <row r="284" spans="1:72" x14ac:dyDescent="0.15">
      <c r="A284" s="1">
        <f>수강생명단!$C280</f>
        <v>0</v>
      </c>
      <c r="B284" s="1">
        <f>수강생명단!D280</f>
        <v>0</v>
      </c>
      <c r="C284" s="1" t="str">
        <f>IFERROR(IF(VLOOKUP($A284,'1주차'!$A$5:$D$393,3,FALSE)="","",VLOOKUP($A284,'1주차'!$A$5:$D$393,3,FALSE)),"")</f>
        <v/>
      </c>
      <c r="D284" s="1" t="str">
        <f>IFERROR(IF(VLOOKUP($Q284,'1주차'!$A$5:$D$393,4,FALSE)="","",VLOOKUP($B284,'1주차'!$Q$5:$S$393,3,FALSE)),"")</f>
        <v/>
      </c>
      <c r="F284" s="1">
        <f>수강생명단!C280</f>
        <v>0</v>
      </c>
      <c r="G284" s="1">
        <f>수강생명단!D280</f>
        <v>0</v>
      </c>
      <c r="H284" s="1" t="str">
        <f>IFERROR(IF(VLOOKUP($F284,'1주차'!$F$5:$I$393,3,FALSE)="","",VLOOKUP($F284,'1주차'!$F$5:$I$393,3,FALSE)),"")</f>
        <v/>
      </c>
      <c r="K284" s="1">
        <f>수강생명단!C280</f>
        <v>0</v>
      </c>
      <c r="L284" s="1">
        <f>수강생명단!D280</f>
        <v>0</v>
      </c>
      <c r="M284" s="1" t="str">
        <f>IFERROR(IF(VLOOKUP($K284,'1주차'!$K$5:$N$393,3,FALSE)="","",VLOOKUP($K284,'1주차'!$K$5:$N$393,3,FALSE)),"")</f>
        <v/>
      </c>
      <c r="N284" s="1" t="str">
        <f>IFERROR(IF(VLOOKUP($Q284,'1주차'!$N$5:$KQ$393,3,FALSE)="","",VLOOKUP($B284,'1주차'!$Q$5:$S$393,3,FALSE)),"")</f>
        <v/>
      </c>
      <c r="P284" s="1">
        <f>수강생명단!C280</f>
        <v>0</v>
      </c>
      <c r="Q284" s="1">
        <f>수강생명단!D280</f>
        <v>0</v>
      </c>
      <c r="R284" s="1" t="str">
        <f>IFERROR(IF(VLOOKUP($P284,'1주차'!$P$5:$S$393,3,FALSE)="","",VLOOKUP($P284,'1주차'!$P$5:$S$393,3,FALSE)),"")</f>
        <v/>
      </c>
      <c r="S284" s="1" t="str">
        <f>IFERROR(IF(VLOOKUP($P284,'1주차'!$P$5:$S$393,4,FALSE)="","",VLOOKUP($P284,'1주차'!$P$5:$S$393,4,FALSE)),"")</f>
        <v/>
      </c>
      <c r="BT284" s="1" t="str">
        <f>IFERROR(IF(VLOOKUP($BS284,'3주차'!$V$5:$X$406,3,FALSE)="","",VLOOKUP($BS284,'3주차'!$V$5:$X$406,3,FALSE)),"")</f>
        <v/>
      </c>
    </row>
    <row r="285" spans="1:72" x14ac:dyDescent="0.15">
      <c r="A285" s="1">
        <f>수강생명단!$C281</f>
        <v>0</v>
      </c>
      <c r="B285" s="1">
        <f>수강생명단!D281</f>
        <v>0</v>
      </c>
      <c r="C285" s="1" t="str">
        <f>IFERROR(IF(VLOOKUP($A285,'1주차'!$A$5:$D$393,3,FALSE)="","",VLOOKUP($A285,'1주차'!$A$5:$D$393,3,FALSE)),"")</f>
        <v/>
      </c>
      <c r="D285" s="1" t="str">
        <f>IFERROR(IF(VLOOKUP($Q285,'1주차'!$A$5:$D$393,4,FALSE)="","",VLOOKUP($B285,'1주차'!$Q$5:$S$393,3,FALSE)),"")</f>
        <v/>
      </c>
      <c r="F285" s="1">
        <f>수강생명단!C281</f>
        <v>0</v>
      </c>
      <c r="G285" s="1">
        <f>수강생명단!D281</f>
        <v>0</v>
      </c>
      <c r="H285" s="1" t="str">
        <f>IFERROR(IF(VLOOKUP($F285,'1주차'!$F$5:$I$393,3,FALSE)="","",VLOOKUP($F285,'1주차'!$F$5:$I$393,3,FALSE)),"")</f>
        <v/>
      </c>
      <c r="K285" s="1">
        <f>수강생명단!C281</f>
        <v>0</v>
      </c>
      <c r="L285" s="1">
        <f>수강생명단!D281</f>
        <v>0</v>
      </c>
      <c r="M285" s="1" t="str">
        <f>IFERROR(IF(VLOOKUP($K285,'1주차'!$K$5:$N$393,3,FALSE)="","",VLOOKUP($K285,'1주차'!$K$5:$N$393,3,FALSE)),"")</f>
        <v/>
      </c>
      <c r="N285" s="1" t="str">
        <f>IFERROR(IF(VLOOKUP($Q285,'1주차'!$N$5:$KQ$393,3,FALSE)="","",VLOOKUP($B285,'1주차'!$Q$5:$S$393,3,FALSE)),"")</f>
        <v/>
      </c>
      <c r="P285" s="1">
        <f>수강생명단!C281</f>
        <v>0</v>
      </c>
      <c r="Q285" s="1">
        <f>수강생명단!D281</f>
        <v>0</v>
      </c>
      <c r="R285" s="1" t="str">
        <f>IFERROR(IF(VLOOKUP($P285,'1주차'!$P$5:$S$393,3,FALSE)="","",VLOOKUP($P285,'1주차'!$P$5:$S$393,3,FALSE)),"")</f>
        <v/>
      </c>
      <c r="S285" s="1" t="str">
        <f>IFERROR(IF(VLOOKUP($P285,'1주차'!$P$5:$S$393,4,FALSE)="","",VLOOKUP($P285,'1주차'!$P$5:$S$393,4,FALSE)),"")</f>
        <v/>
      </c>
      <c r="BT285" s="1" t="str">
        <f>IFERROR(IF(VLOOKUP($BS285,'3주차'!$V$5:$X$406,3,FALSE)="","",VLOOKUP($BS285,'3주차'!$V$5:$X$406,3,FALSE)),"")</f>
        <v/>
      </c>
    </row>
    <row r="286" spans="1:72" x14ac:dyDescent="0.15">
      <c r="A286" s="1">
        <f>수강생명단!$C282</f>
        <v>0</v>
      </c>
      <c r="B286" s="1">
        <f>수강생명단!D282</f>
        <v>0</v>
      </c>
      <c r="C286" s="1" t="str">
        <f>IFERROR(IF(VLOOKUP($A286,'1주차'!$A$5:$D$393,3,FALSE)="","",VLOOKUP($A286,'1주차'!$A$5:$D$393,3,FALSE)),"")</f>
        <v/>
      </c>
      <c r="D286" s="1" t="str">
        <f>IFERROR(IF(VLOOKUP($Q286,'1주차'!$A$5:$D$393,4,FALSE)="","",VLOOKUP($B286,'1주차'!$Q$5:$S$393,3,FALSE)),"")</f>
        <v/>
      </c>
      <c r="F286" s="1">
        <f>수강생명단!C282</f>
        <v>0</v>
      </c>
      <c r="G286" s="1">
        <f>수강생명단!D282</f>
        <v>0</v>
      </c>
      <c r="H286" s="1" t="str">
        <f>IFERROR(IF(VLOOKUP($F286,'1주차'!$F$5:$I$393,3,FALSE)="","",VLOOKUP($F286,'1주차'!$F$5:$I$393,3,FALSE)),"")</f>
        <v/>
      </c>
      <c r="K286" s="1">
        <f>수강생명단!C282</f>
        <v>0</v>
      </c>
      <c r="L286" s="1">
        <f>수강생명단!D282</f>
        <v>0</v>
      </c>
      <c r="M286" s="1" t="str">
        <f>IFERROR(IF(VLOOKUP($K286,'1주차'!$K$5:$N$393,3,FALSE)="","",VLOOKUP($K286,'1주차'!$K$5:$N$393,3,FALSE)),"")</f>
        <v/>
      </c>
      <c r="N286" s="1" t="str">
        <f>IFERROR(IF(VLOOKUP($Q286,'1주차'!$N$5:$KQ$393,3,FALSE)="","",VLOOKUP($B286,'1주차'!$Q$5:$S$393,3,FALSE)),"")</f>
        <v/>
      </c>
      <c r="P286" s="1">
        <f>수강생명단!C282</f>
        <v>0</v>
      </c>
      <c r="Q286" s="1">
        <f>수강생명단!D282</f>
        <v>0</v>
      </c>
      <c r="R286" s="1" t="str">
        <f>IFERROR(IF(VLOOKUP($P286,'1주차'!$P$5:$S$393,3,FALSE)="","",VLOOKUP($P286,'1주차'!$P$5:$S$393,3,FALSE)),"")</f>
        <v/>
      </c>
      <c r="S286" s="1" t="str">
        <f>IFERROR(IF(VLOOKUP($P286,'1주차'!$P$5:$S$393,4,FALSE)="","",VLOOKUP($P286,'1주차'!$P$5:$S$393,4,FALSE)),"")</f>
        <v/>
      </c>
      <c r="BT286" s="1" t="str">
        <f>IFERROR(IF(VLOOKUP($BS286,'3주차'!$V$5:$X$406,3,FALSE)="","",VLOOKUP($BS286,'3주차'!$V$5:$X$406,3,FALSE)),"")</f>
        <v/>
      </c>
    </row>
    <row r="287" spans="1:72" x14ac:dyDescent="0.15">
      <c r="A287" s="1">
        <f>수강생명단!$C283</f>
        <v>0</v>
      </c>
      <c r="B287" s="1">
        <f>수강생명단!D283</f>
        <v>0</v>
      </c>
      <c r="C287" s="1" t="str">
        <f>IFERROR(IF(VLOOKUP($A287,'1주차'!$A$5:$D$393,3,FALSE)="","",VLOOKUP($A287,'1주차'!$A$5:$D$393,3,FALSE)),"")</f>
        <v/>
      </c>
      <c r="D287" s="1" t="str">
        <f>IFERROR(IF(VLOOKUP($Q287,'1주차'!$A$5:$D$393,4,FALSE)="","",VLOOKUP($B287,'1주차'!$Q$5:$S$393,3,FALSE)),"")</f>
        <v/>
      </c>
      <c r="F287" s="1">
        <f>수강생명단!C283</f>
        <v>0</v>
      </c>
      <c r="G287" s="1">
        <f>수강생명단!D283</f>
        <v>0</v>
      </c>
      <c r="H287" s="1" t="str">
        <f>IFERROR(IF(VLOOKUP($F287,'1주차'!$F$5:$I$393,3,FALSE)="","",VLOOKUP($F287,'1주차'!$F$5:$I$393,3,FALSE)),"")</f>
        <v/>
      </c>
      <c r="K287" s="1">
        <f>수강생명단!C283</f>
        <v>0</v>
      </c>
      <c r="L287" s="1">
        <f>수강생명단!D283</f>
        <v>0</v>
      </c>
      <c r="M287" s="1" t="str">
        <f>IFERROR(IF(VLOOKUP($K287,'1주차'!$K$5:$N$393,3,FALSE)="","",VLOOKUP($K287,'1주차'!$K$5:$N$393,3,FALSE)),"")</f>
        <v/>
      </c>
      <c r="N287" s="1" t="str">
        <f>IFERROR(IF(VLOOKUP($Q287,'1주차'!$N$5:$KQ$393,3,FALSE)="","",VLOOKUP($B287,'1주차'!$Q$5:$S$393,3,FALSE)),"")</f>
        <v/>
      </c>
      <c r="P287" s="1">
        <f>수강생명단!C283</f>
        <v>0</v>
      </c>
      <c r="Q287" s="1">
        <f>수강생명단!D283</f>
        <v>0</v>
      </c>
      <c r="R287" s="1" t="str">
        <f>IFERROR(IF(VLOOKUP($P287,'1주차'!$P$5:$S$393,3,FALSE)="","",VLOOKUP($P287,'1주차'!$P$5:$S$393,3,FALSE)),"")</f>
        <v/>
      </c>
      <c r="S287" s="1" t="str">
        <f>IFERROR(IF(VLOOKUP($P287,'1주차'!$P$5:$S$393,4,FALSE)="","",VLOOKUP($P287,'1주차'!$P$5:$S$393,4,FALSE)),"")</f>
        <v/>
      </c>
      <c r="BT287" s="1" t="str">
        <f>IFERROR(IF(VLOOKUP($BS287,'3주차'!$V$5:$X$406,3,FALSE)="","",VLOOKUP($BS287,'3주차'!$V$5:$X$406,3,FALSE)),"")</f>
        <v/>
      </c>
    </row>
    <row r="288" spans="1:72" x14ac:dyDescent="0.15">
      <c r="A288" s="1">
        <f>수강생명단!$C284</f>
        <v>0</v>
      </c>
      <c r="B288" s="1">
        <f>수강생명단!D284</f>
        <v>0</v>
      </c>
      <c r="C288" s="1" t="str">
        <f>IFERROR(IF(VLOOKUP($A288,'1주차'!$A$5:$D$393,3,FALSE)="","",VLOOKUP($A288,'1주차'!$A$5:$D$393,3,FALSE)),"")</f>
        <v/>
      </c>
      <c r="D288" s="1" t="str">
        <f>IFERROR(IF(VLOOKUP($Q288,'1주차'!$A$5:$D$393,4,FALSE)="","",VLOOKUP($B288,'1주차'!$Q$5:$S$393,3,FALSE)),"")</f>
        <v/>
      </c>
      <c r="F288" s="1">
        <f>수강생명단!C284</f>
        <v>0</v>
      </c>
      <c r="G288" s="1">
        <f>수강생명단!D284</f>
        <v>0</v>
      </c>
      <c r="H288" s="1" t="str">
        <f>IFERROR(IF(VLOOKUP($F288,'1주차'!$F$5:$I$393,3,FALSE)="","",VLOOKUP($F288,'1주차'!$F$5:$I$393,3,FALSE)),"")</f>
        <v/>
      </c>
      <c r="K288" s="1">
        <f>수강생명단!C284</f>
        <v>0</v>
      </c>
      <c r="L288" s="1">
        <f>수강생명단!D284</f>
        <v>0</v>
      </c>
      <c r="M288" s="1" t="str">
        <f>IFERROR(IF(VLOOKUP($K288,'1주차'!$K$5:$N$393,3,FALSE)="","",VLOOKUP($K288,'1주차'!$K$5:$N$393,3,FALSE)),"")</f>
        <v/>
      </c>
      <c r="N288" s="1" t="str">
        <f>IFERROR(IF(VLOOKUP($Q288,'1주차'!$N$5:$KQ$393,3,FALSE)="","",VLOOKUP($B288,'1주차'!$Q$5:$S$393,3,FALSE)),"")</f>
        <v/>
      </c>
      <c r="P288" s="1">
        <f>수강생명단!C284</f>
        <v>0</v>
      </c>
      <c r="Q288" s="1">
        <f>수강생명단!D284</f>
        <v>0</v>
      </c>
      <c r="R288" s="1" t="str">
        <f>IFERROR(IF(VLOOKUP($P288,'1주차'!$P$5:$S$393,3,FALSE)="","",VLOOKUP($P288,'1주차'!$P$5:$S$393,3,FALSE)),"")</f>
        <v/>
      </c>
      <c r="S288" s="1" t="str">
        <f>IFERROR(IF(VLOOKUP($P288,'1주차'!$P$5:$S$393,4,FALSE)="","",VLOOKUP($P288,'1주차'!$P$5:$S$393,4,FALSE)),"")</f>
        <v/>
      </c>
      <c r="BT288" s="1" t="str">
        <f>IFERROR(IF(VLOOKUP($BS288,'3주차'!$V$5:$X$406,3,FALSE)="","",VLOOKUP($BS288,'3주차'!$V$5:$X$406,3,FALSE)),"")</f>
        <v/>
      </c>
    </row>
    <row r="289" spans="1:72" x14ac:dyDescent="0.15">
      <c r="A289" s="1">
        <f>수강생명단!$C285</f>
        <v>0</v>
      </c>
      <c r="B289" s="1">
        <f>수강생명단!D285</f>
        <v>0</v>
      </c>
      <c r="C289" s="1" t="str">
        <f>IFERROR(IF(VLOOKUP($A289,'1주차'!$A$5:$D$393,3,FALSE)="","",VLOOKUP($A289,'1주차'!$A$5:$D$393,3,FALSE)),"")</f>
        <v/>
      </c>
      <c r="D289" s="1" t="str">
        <f>IFERROR(IF(VLOOKUP($Q289,'1주차'!$A$5:$D$393,4,FALSE)="","",VLOOKUP($B289,'1주차'!$Q$5:$S$393,3,FALSE)),"")</f>
        <v/>
      </c>
      <c r="F289" s="1">
        <f>수강생명단!C285</f>
        <v>0</v>
      </c>
      <c r="G289" s="1">
        <f>수강생명단!D285</f>
        <v>0</v>
      </c>
      <c r="H289" s="1" t="str">
        <f>IFERROR(IF(VLOOKUP($F289,'1주차'!$F$5:$I$393,3,FALSE)="","",VLOOKUP($F289,'1주차'!$F$5:$I$393,3,FALSE)),"")</f>
        <v/>
      </c>
      <c r="K289" s="1">
        <f>수강생명단!C285</f>
        <v>0</v>
      </c>
      <c r="L289" s="1">
        <f>수강생명단!D285</f>
        <v>0</v>
      </c>
      <c r="M289" s="1" t="str">
        <f>IFERROR(IF(VLOOKUP($K289,'1주차'!$K$5:$N$393,3,FALSE)="","",VLOOKUP($K289,'1주차'!$K$5:$N$393,3,FALSE)),"")</f>
        <v/>
      </c>
      <c r="N289" s="1" t="str">
        <f>IFERROR(IF(VLOOKUP($Q289,'1주차'!$N$5:$KQ$393,3,FALSE)="","",VLOOKUP($B289,'1주차'!$Q$5:$S$393,3,FALSE)),"")</f>
        <v/>
      </c>
      <c r="P289" s="1">
        <f>수강생명단!C285</f>
        <v>0</v>
      </c>
      <c r="Q289" s="1">
        <f>수강생명단!D285</f>
        <v>0</v>
      </c>
      <c r="R289" s="1" t="str">
        <f>IFERROR(IF(VLOOKUP($P289,'1주차'!$P$5:$S$393,3,FALSE)="","",VLOOKUP($P289,'1주차'!$P$5:$S$393,3,FALSE)),"")</f>
        <v/>
      </c>
      <c r="S289" s="1" t="str">
        <f>IFERROR(IF(VLOOKUP($P289,'1주차'!$P$5:$S$393,4,FALSE)="","",VLOOKUP($P289,'1주차'!$P$5:$S$393,4,FALSE)),"")</f>
        <v/>
      </c>
      <c r="BT289" s="1" t="str">
        <f>IFERROR(IF(VLOOKUP($BS289,'3주차'!$V$5:$X$406,3,FALSE)="","",VLOOKUP($BS289,'3주차'!$V$5:$X$406,3,FALSE)),"")</f>
        <v/>
      </c>
    </row>
    <row r="290" spans="1:72" x14ac:dyDescent="0.15">
      <c r="A290" s="1">
        <f>수강생명단!$C286</f>
        <v>0</v>
      </c>
      <c r="B290" s="1">
        <f>수강생명단!D286</f>
        <v>0</v>
      </c>
      <c r="C290" s="1" t="str">
        <f>IFERROR(IF(VLOOKUP($A290,'1주차'!$A$5:$D$393,3,FALSE)="","",VLOOKUP($A290,'1주차'!$A$5:$D$393,3,FALSE)),"")</f>
        <v/>
      </c>
      <c r="D290" s="1" t="str">
        <f>IFERROR(IF(VLOOKUP($Q290,'1주차'!$A$5:$D$393,4,FALSE)="","",VLOOKUP($B290,'1주차'!$Q$5:$S$393,3,FALSE)),"")</f>
        <v/>
      </c>
      <c r="F290" s="1">
        <f>수강생명단!C286</f>
        <v>0</v>
      </c>
      <c r="G290" s="1">
        <f>수강생명단!D286</f>
        <v>0</v>
      </c>
      <c r="H290" s="1" t="str">
        <f>IFERROR(IF(VLOOKUP($F290,'1주차'!$F$5:$I$393,3,FALSE)="","",VLOOKUP($F290,'1주차'!$F$5:$I$393,3,FALSE)),"")</f>
        <v/>
      </c>
      <c r="K290" s="1">
        <f>수강생명단!C286</f>
        <v>0</v>
      </c>
      <c r="L290" s="1">
        <f>수강생명단!D286</f>
        <v>0</v>
      </c>
      <c r="M290" s="1" t="str">
        <f>IFERROR(IF(VLOOKUP($K290,'1주차'!$K$5:$N$393,3,FALSE)="","",VLOOKUP($K290,'1주차'!$K$5:$N$393,3,FALSE)),"")</f>
        <v/>
      </c>
      <c r="N290" s="1" t="str">
        <f>IFERROR(IF(VLOOKUP($Q290,'1주차'!$N$5:$KQ$393,3,FALSE)="","",VLOOKUP($B290,'1주차'!$Q$5:$S$393,3,FALSE)),"")</f>
        <v/>
      </c>
      <c r="P290" s="1">
        <f>수강생명단!C286</f>
        <v>0</v>
      </c>
      <c r="Q290" s="1">
        <f>수강생명단!D286</f>
        <v>0</v>
      </c>
      <c r="R290" s="1" t="str">
        <f>IFERROR(IF(VLOOKUP($P290,'1주차'!$P$5:$S$393,3,FALSE)="","",VLOOKUP($P290,'1주차'!$P$5:$S$393,3,FALSE)),"")</f>
        <v/>
      </c>
      <c r="S290" s="1" t="str">
        <f>IFERROR(IF(VLOOKUP($P290,'1주차'!$P$5:$S$393,4,FALSE)="","",VLOOKUP($P290,'1주차'!$P$5:$S$393,4,FALSE)),"")</f>
        <v/>
      </c>
      <c r="BT290" s="1" t="str">
        <f>IFERROR(IF(VLOOKUP($BS290,'3주차'!$V$5:$X$406,3,FALSE)="","",VLOOKUP($BS290,'3주차'!$V$5:$X$406,3,FALSE)),"")</f>
        <v/>
      </c>
    </row>
    <row r="291" spans="1:72" x14ac:dyDescent="0.15">
      <c r="A291" s="1">
        <f>수강생명단!$C287</f>
        <v>0</v>
      </c>
      <c r="B291" s="1">
        <f>수강생명단!D287</f>
        <v>0</v>
      </c>
      <c r="C291" s="1" t="str">
        <f>IFERROR(IF(VLOOKUP($A291,'1주차'!$A$5:$D$393,3,FALSE)="","",VLOOKUP($A291,'1주차'!$A$5:$D$393,3,FALSE)),"")</f>
        <v/>
      </c>
      <c r="D291" s="1" t="str">
        <f>IFERROR(IF(VLOOKUP($Q291,'1주차'!$A$5:$D$393,4,FALSE)="","",VLOOKUP($B291,'1주차'!$Q$5:$S$393,3,FALSE)),"")</f>
        <v/>
      </c>
      <c r="F291" s="1">
        <f>수강생명단!C287</f>
        <v>0</v>
      </c>
      <c r="G291" s="1">
        <f>수강생명단!D287</f>
        <v>0</v>
      </c>
      <c r="H291" s="1" t="str">
        <f>IFERROR(IF(VLOOKUP($F291,'1주차'!$F$5:$I$393,3,FALSE)="","",VLOOKUP($F291,'1주차'!$F$5:$I$393,3,FALSE)),"")</f>
        <v/>
      </c>
      <c r="K291" s="1">
        <f>수강생명단!C287</f>
        <v>0</v>
      </c>
      <c r="L291" s="1">
        <f>수강생명단!D287</f>
        <v>0</v>
      </c>
      <c r="M291" s="1" t="str">
        <f>IFERROR(IF(VLOOKUP($K291,'1주차'!$K$5:$N$393,3,FALSE)="","",VLOOKUP($K291,'1주차'!$K$5:$N$393,3,FALSE)),"")</f>
        <v/>
      </c>
      <c r="N291" s="1" t="str">
        <f>IFERROR(IF(VLOOKUP($Q291,'1주차'!$N$5:$KQ$393,3,FALSE)="","",VLOOKUP($B291,'1주차'!$Q$5:$S$393,3,FALSE)),"")</f>
        <v/>
      </c>
      <c r="P291" s="1">
        <f>수강생명단!C287</f>
        <v>0</v>
      </c>
      <c r="Q291" s="1">
        <f>수강생명단!D287</f>
        <v>0</v>
      </c>
      <c r="R291" s="1" t="str">
        <f>IFERROR(IF(VLOOKUP($P291,'1주차'!$P$5:$S$393,3,FALSE)="","",VLOOKUP($P291,'1주차'!$P$5:$S$393,3,FALSE)),"")</f>
        <v/>
      </c>
      <c r="S291" s="1" t="str">
        <f>IFERROR(IF(VLOOKUP($P291,'1주차'!$P$5:$S$393,4,FALSE)="","",VLOOKUP($P291,'1주차'!$P$5:$S$393,4,FALSE)),"")</f>
        <v/>
      </c>
      <c r="BT291" s="1" t="str">
        <f>IFERROR(IF(VLOOKUP($BS291,'3주차'!$V$5:$X$406,3,FALSE)="","",VLOOKUP($BS291,'3주차'!$V$5:$X$406,3,FALSE)),"")</f>
        <v/>
      </c>
    </row>
    <row r="292" spans="1:72" x14ac:dyDescent="0.15">
      <c r="A292" s="1">
        <f>수강생명단!$C288</f>
        <v>0</v>
      </c>
      <c r="B292" s="1">
        <f>수강생명단!D288</f>
        <v>0</v>
      </c>
      <c r="C292" s="1" t="str">
        <f>IFERROR(IF(VLOOKUP($A292,'1주차'!$A$5:$D$393,3,FALSE)="","",VLOOKUP($A292,'1주차'!$A$5:$D$393,3,FALSE)),"")</f>
        <v/>
      </c>
      <c r="D292" s="1" t="str">
        <f>IFERROR(IF(VLOOKUP($Q292,'1주차'!$A$5:$D$393,4,FALSE)="","",VLOOKUP($B292,'1주차'!$Q$5:$S$393,3,FALSE)),"")</f>
        <v/>
      </c>
      <c r="F292" s="1">
        <f>수강생명단!C288</f>
        <v>0</v>
      </c>
      <c r="G292" s="1">
        <f>수강생명단!D288</f>
        <v>0</v>
      </c>
      <c r="H292" s="1" t="str">
        <f>IFERROR(IF(VLOOKUP($F292,'1주차'!$F$5:$I$393,3,FALSE)="","",VLOOKUP($F292,'1주차'!$F$5:$I$393,3,FALSE)),"")</f>
        <v/>
      </c>
      <c r="K292" s="1">
        <f>수강생명단!C288</f>
        <v>0</v>
      </c>
      <c r="L292" s="1">
        <f>수강생명단!D288</f>
        <v>0</v>
      </c>
      <c r="M292" s="1" t="str">
        <f>IFERROR(IF(VLOOKUP($K292,'1주차'!$K$5:$N$393,3,FALSE)="","",VLOOKUP($K292,'1주차'!$K$5:$N$393,3,FALSE)),"")</f>
        <v/>
      </c>
      <c r="N292" s="1" t="str">
        <f>IFERROR(IF(VLOOKUP($Q292,'1주차'!$N$5:$KQ$393,3,FALSE)="","",VLOOKUP($B292,'1주차'!$Q$5:$S$393,3,FALSE)),"")</f>
        <v/>
      </c>
      <c r="P292" s="1">
        <f>수강생명단!C288</f>
        <v>0</v>
      </c>
      <c r="Q292" s="1">
        <f>수강생명단!D288</f>
        <v>0</v>
      </c>
      <c r="R292" s="1" t="str">
        <f>IFERROR(IF(VLOOKUP($P292,'1주차'!$P$5:$S$393,3,FALSE)="","",VLOOKUP($P292,'1주차'!$P$5:$S$393,3,FALSE)),"")</f>
        <v/>
      </c>
      <c r="S292" s="1" t="str">
        <f>IFERROR(IF(VLOOKUP($P292,'1주차'!$P$5:$S$393,4,FALSE)="","",VLOOKUP($P292,'1주차'!$P$5:$S$393,4,FALSE)),"")</f>
        <v/>
      </c>
    </row>
    <row r="293" spans="1:72" x14ac:dyDescent="0.15">
      <c r="A293" s="1">
        <f>수강생명단!$C289</f>
        <v>0</v>
      </c>
      <c r="B293" s="1">
        <f>수강생명단!D289</f>
        <v>0</v>
      </c>
      <c r="C293" s="1" t="str">
        <f>IFERROR(IF(VLOOKUP($A293,'1주차'!$A$5:$D$393,3,FALSE)="","",VLOOKUP($A293,'1주차'!$A$5:$D$393,3,FALSE)),"")</f>
        <v/>
      </c>
      <c r="D293" s="1" t="str">
        <f>IFERROR(IF(VLOOKUP($Q293,'1주차'!$A$5:$D$393,4,FALSE)="","",VLOOKUP($B293,'1주차'!$Q$5:$S$393,3,FALSE)),"")</f>
        <v/>
      </c>
      <c r="F293" s="1">
        <f>수강생명단!C289</f>
        <v>0</v>
      </c>
      <c r="G293" s="1">
        <f>수강생명단!D289</f>
        <v>0</v>
      </c>
      <c r="H293" s="1" t="str">
        <f>IFERROR(IF(VLOOKUP($F293,'1주차'!$F$5:$I$393,3,FALSE)="","",VLOOKUP($F293,'1주차'!$F$5:$I$393,3,FALSE)),"")</f>
        <v/>
      </c>
      <c r="K293" s="1">
        <f>수강생명단!C289</f>
        <v>0</v>
      </c>
      <c r="L293" s="1">
        <f>수강생명단!D289</f>
        <v>0</v>
      </c>
      <c r="M293" s="1" t="str">
        <f>IFERROR(IF(VLOOKUP($K293,'1주차'!$K$5:$N$393,3,FALSE)="","",VLOOKUP($K293,'1주차'!$K$5:$N$393,3,FALSE)),"")</f>
        <v/>
      </c>
      <c r="N293" s="1" t="str">
        <f>IFERROR(IF(VLOOKUP($Q293,'1주차'!$N$5:$KQ$393,3,FALSE)="","",VLOOKUP($B293,'1주차'!$Q$5:$S$393,3,FALSE)),"")</f>
        <v/>
      </c>
      <c r="P293" s="1">
        <f>수강생명단!C289</f>
        <v>0</v>
      </c>
      <c r="Q293" s="1">
        <f>수강생명단!D289</f>
        <v>0</v>
      </c>
      <c r="R293" s="1" t="str">
        <f>IFERROR(IF(VLOOKUP($P293,'1주차'!$P$5:$S$393,3,FALSE)="","",VLOOKUP($P293,'1주차'!$P$5:$S$393,3,FALSE)),"")</f>
        <v/>
      </c>
      <c r="S293" s="1" t="str">
        <f>IFERROR(IF(VLOOKUP($P293,'1주차'!$P$5:$S$393,4,FALSE)="","",VLOOKUP($P293,'1주차'!$P$5:$S$393,4,FALSE)),"")</f>
        <v/>
      </c>
    </row>
    <row r="294" spans="1:72" x14ac:dyDescent="0.15">
      <c r="A294" s="1">
        <f>수강생명단!$C290</f>
        <v>0</v>
      </c>
      <c r="B294" s="1">
        <f>수강생명단!D290</f>
        <v>0</v>
      </c>
      <c r="C294" s="1" t="str">
        <f>IFERROR(IF(VLOOKUP($A294,'1주차'!$A$5:$D$393,3,FALSE)="","",VLOOKUP($A294,'1주차'!$A$5:$D$393,3,FALSE)),"")</f>
        <v/>
      </c>
      <c r="D294" s="1" t="str">
        <f>IFERROR(IF(VLOOKUP($Q294,'1주차'!$A$5:$D$393,4,FALSE)="","",VLOOKUP($B294,'1주차'!$Q$5:$S$393,3,FALSE)),"")</f>
        <v/>
      </c>
      <c r="F294" s="1">
        <f>수강생명단!C290</f>
        <v>0</v>
      </c>
      <c r="G294" s="1">
        <f>수강생명단!D290</f>
        <v>0</v>
      </c>
      <c r="H294" s="1" t="str">
        <f>IFERROR(IF(VLOOKUP($F294,'1주차'!$F$5:$I$393,3,FALSE)="","",VLOOKUP($F294,'1주차'!$F$5:$I$393,3,FALSE)),"")</f>
        <v/>
      </c>
      <c r="K294" s="1">
        <f>수강생명단!C290</f>
        <v>0</v>
      </c>
      <c r="L294" s="1">
        <f>수강생명단!D290</f>
        <v>0</v>
      </c>
      <c r="M294" s="1" t="str">
        <f>IFERROR(IF(VLOOKUP($K294,'1주차'!$K$5:$N$393,3,FALSE)="","",VLOOKUP($K294,'1주차'!$K$5:$N$393,3,FALSE)),"")</f>
        <v/>
      </c>
      <c r="N294" s="1" t="str">
        <f>IFERROR(IF(VLOOKUP($Q294,'1주차'!$N$5:$KQ$393,3,FALSE)="","",VLOOKUP($B294,'1주차'!$Q$5:$S$393,3,FALSE)),"")</f>
        <v/>
      </c>
      <c r="P294" s="1">
        <f>수강생명단!C290</f>
        <v>0</v>
      </c>
      <c r="Q294" s="1">
        <f>수강생명단!D290</f>
        <v>0</v>
      </c>
      <c r="R294" s="1" t="str">
        <f>IFERROR(IF(VLOOKUP($P294,'1주차'!$P$5:$S$393,3,FALSE)="","",VLOOKUP($P294,'1주차'!$P$5:$S$393,3,FALSE)),"")</f>
        <v/>
      </c>
      <c r="S294" s="1" t="str">
        <f>IFERROR(IF(VLOOKUP($P294,'1주차'!$P$5:$S$393,4,FALSE)="","",VLOOKUP($P294,'1주차'!$P$5:$S$393,4,FALSE)),"")</f>
        <v/>
      </c>
    </row>
    <row r="295" spans="1:72" x14ac:dyDescent="0.15">
      <c r="A295" s="1">
        <f>수강생명단!$C291</f>
        <v>0</v>
      </c>
      <c r="B295" s="1">
        <f>수강생명단!D291</f>
        <v>0</v>
      </c>
      <c r="C295" s="1" t="str">
        <f>IFERROR(IF(VLOOKUP($A295,'1주차'!$A$5:$D$393,3,FALSE)="","",VLOOKUP($A295,'1주차'!$A$5:$D$393,3,FALSE)),"")</f>
        <v/>
      </c>
      <c r="D295" s="1" t="str">
        <f>IFERROR(IF(VLOOKUP($Q295,'1주차'!$A$5:$D$393,4,FALSE)="","",VLOOKUP($B295,'1주차'!$Q$5:$S$393,3,FALSE)),"")</f>
        <v/>
      </c>
      <c r="F295" s="1">
        <f>수강생명단!C291</f>
        <v>0</v>
      </c>
      <c r="G295" s="1">
        <f>수강생명단!D291</f>
        <v>0</v>
      </c>
      <c r="H295" s="1" t="str">
        <f>IFERROR(IF(VLOOKUP($F295,'1주차'!$F$5:$I$393,3,FALSE)="","",VLOOKUP($F295,'1주차'!$F$5:$I$393,3,FALSE)),"")</f>
        <v/>
      </c>
      <c r="K295" s="1">
        <f>수강생명단!C291</f>
        <v>0</v>
      </c>
      <c r="L295" s="1">
        <f>수강생명단!D291</f>
        <v>0</v>
      </c>
      <c r="M295" s="1" t="str">
        <f>IFERROR(IF(VLOOKUP($K295,'1주차'!$K$5:$N$393,3,FALSE)="","",VLOOKUP($K295,'1주차'!$K$5:$N$393,3,FALSE)),"")</f>
        <v/>
      </c>
      <c r="N295" s="1" t="str">
        <f>IFERROR(IF(VLOOKUP($Q295,'1주차'!$N$5:$KQ$393,3,FALSE)="","",VLOOKUP($B295,'1주차'!$Q$5:$S$393,3,FALSE)),"")</f>
        <v/>
      </c>
      <c r="P295" s="1">
        <f>수강생명단!C291</f>
        <v>0</v>
      </c>
      <c r="Q295" s="1">
        <f>수강생명단!D291</f>
        <v>0</v>
      </c>
      <c r="R295" s="1" t="str">
        <f>IFERROR(IF(VLOOKUP($P295,'1주차'!$P$5:$S$393,3,FALSE)="","",VLOOKUP($P295,'1주차'!$P$5:$S$393,3,FALSE)),"")</f>
        <v/>
      </c>
      <c r="S295" s="1" t="str">
        <f>IFERROR(IF(VLOOKUP($P295,'1주차'!$P$5:$S$393,4,FALSE)="","",VLOOKUP($P295,'1주차'!$P$5:$S$393,4,FALSE)),"")</f>
        <v/>
      </c>
    </row>
    <row r="296" spans="1:72" x14ac:dyDescent="0.15">
      <c r="A296" s="1">
        <f>수강생명단!$C292</f>
        <v>0</v>
      </c>
      <c r="B296" s="1">
        <f>수강생명단!D292</f>
        <v>0</v>
      </c>
      <c r="C296" s="1" t="str">
        <f>IFERROR(IF(VLOOKUP($A296,'1주차'!$A$5:$D$393,3,FALSE)="","",VLOOKUP($A296,'1주차'!$A$5:$D$393,3,FALSE)),"")</f>
        <v/>
      </c>
      <c r="D296" s="1" t="str">
        <f>IFERROR(IF(VLOOKUP($Q296,'1주차'!$A$5:$D$393,4,FALSE)="","",VLOOKUP($B296,'1주차'!$Q$5:$S$393,3,FALSE)),"")</f>
        <v/>
      </c>
      <c r="F296" s="1">
        <f>수강생명단!C292</f>
        <v>0</v>
      </c>
      <c r="G296" s="1">
        <f>수강생명단!D292</f>
        <v>0</v>
      </c>
      <c r="H296" s="1" t="str">
        <f>IFERROR(IF(VLOOKUP($F296,'1주차'!$F$5:$I$393,3,FALSE)="","",VLOOKUP($F296,'1주차'!$F$5:$I$393,3,FALSE)),"")</f>
        <v/>
      </c>
      <c r="K296" s="1">
        <f>수강생명단!C292</f>
        <v>0</v>
      </c>
      <c r="L296" s="1">
        <f>수강생명단!D292</f>
        <v>0</v>
      </c>
      <c r="M296" s="1" t="str">
        <f>IFERROR(IF(VLOOKUP($K296,'1주차'!$K$5:$N$393,3,FALSE)="","",VLOOKUP($K296,'1주차'!$K$5:$N$393,3,FALSE)),"")</f>
        <v/>
      </c>
      <c r="N296" s="1" t="str">
        <f>IFERROR(IF(VLOOKUP($Q296,'1주차'!$N$5:$KQ$393,3,FALSE)="","",VLOOKUP($B296,'1주차'!$Q$5:$S$393,3,FALSE)),"")</f>
        <v/>
      </c>
      <c r="P296" s="1">
        <f>수강생명단!C292</f>
        <v>0</v>
      </c>
      <c r="Q296" s="1">
        <f>수강생명단!D292</f>
        <v>0</v>
      </c>
      <c r="R296" s="1" t="str">
        <f>IFERROR(IF(VLOOKUP($P296,'1주차'!$P$5:$S$393,3,FALSE)="","",VLOOKUP($P296,'1주차'!$P$5:$S$393,3,FALSE)),"")</f>
        <v/>
      </c>
      <c r="S296" s="1" t="str">
        <f>IFERROR(IF(VLOOKUP($P296,'1주차'!$P$5:$S$393,4,FALSE)="","",VLOOKUP($P296,'1주차'!$P$5:$S$393,4,FALSE)),"")</f>
        <v/>
      </c>
    </row>
    <row r="297" spans="1:72" x14ac:dyDescent="0.15">
      <c r="F297" s="1">
        <f>수강생명단!C293</f>
        <v>0</v>
      </c>
      <c r="G297" s="1">
        <f>수강생명단!D293</f>
        <v>0</v>
      </c>
      <c r="H297" s="1" t="str">
        <f>IFERROR(IF(VLOOKUP($F297,'1주차'!$F$5:$I$393,3,FALSE)="","",VLOOKUP($F297,'1주차'!$F$5:$I$393,3,FALSE)),"")</f>
        <v/>
      </c>
      <c r="K297" s="1">
        <f>수강생명단!C293</f>
        <v>0</v>
      </c>
      <c r="L297" s="1">
        <f>수강생명단!D293</f>
        <v>0</v>
      </c>
      <c r="M297" s="1" t="str">
        <f>IFERROR(IF(VLOOKUP($K297,'1주차'!$K$5:$N$393,3,FALSE)="","",VLOOKUP($K297,'1주차'!$K$5:$N$393,3,FALSE)),"")</f>
        <v/>
      </c>
      <c r="N297" s="1" t="str">
        <f>IFERROR(IF(VLOOKUP($Q297,'1주차'!$N$5:$KQ$393,3,FALSE)="","",VLOOKUP($B297,'1주차'!$Q$5:$S$393,3,FALSE)),"")</f>
        <v/>
      </c>
      <c r="P297" s="1">
        <f>수강생명단!C293</f>
        <v>0</v>
      </c>
      <c r="Q297" s="1">
        <f>수강생명단!D293</f>
        <v>0</v>
      </c>
      <c r="R297" s="1" t="str">
        <f>IFERROR(IF(VLOOKUP($P297,'1주차'!$P$5:$S$393,3,FALSE)="","",VLOOKUP($P297,'1주차'!$P$5:$S$393,3,FALSE)),"")</f>
        <v/>
      </c>
      <c r="S297" s="1" t="str">
        <f>IFERROR(IF(VLOOKUP($P297,'1주차'!$P$5:$S$393,4,FALSE)="","",VLOOKUP($P297,'1주차'!$P$5:$S$393,4,FALSE)),"")</f>
        <v/>
      </c>
    </row>
  </sheetData>
  <mergeCells count="57">
    <mergeCell ref="A4:D4"/>
    <mergeCell ref="A5:D6"/>
    <mergeCell ref="Z4:AC4"/>
    <mergeCell ref="P5:S6"/>
    <mergeCell ref="F5:I6"/>
    <mergeCell ref="U4:W4"/>
    <mergeCell ref="U5:W6"/>
    <mergeCell ref="F4:I4"/>
    <mergeCell ref="P4:S4"/>
    <mergeCell ref="K4:N4"/>
    <mergeCell ref="Z5:AC6"/>
    <mergeCell ref="AT5:AV6"/>
    <mergeCell ref="AE4:AH4"/>
    <mergeCell ref="AX4:BA4"/>
    <mergeCell ref="BC4:BF4"/>
    <mergeCell ref="AE5:AH6"/>
    <mergeCell ref="AJ5:AM6"/>
    <mergeCell ref="AO5:AR6"/>
    <mergeCell ref="AX5:BA6"/>
    <mergeCell ref="BW2:CS2"/>
    <mergeCell ref="BR4:BT4"/>
    <mergeCell ref="CB5:CE6"/>
    <mergeCell ref="BR5:BT6"/>
    <mergeCell ref="A2:X2"/>
    <mergeCell ref="BH4:BK4"/>
    <mergeCell ref="BM4:BP4"/>
    <mergeCell ref="AT4:AV4"/>
    <mergeCell ref="Z2:AV2"/>
    <mergeCell ref="AX2:BU2"/>
    <mergeCell ref="BH5:BK6"/>
    <mergeCell ref="BM5:BP6"/>
    <mergeCell ref="K5:N6"/>
    <mergeCell ref="AJ4:AM4"/>
    <mergeCell ref="AO4:AR4"/>
    <mergeCell ref="BC5:BF6"/>
    <mergeCell ref="CQ5:CS6"/>
    <mergeCell ref="BW4:BZ4"/>
    <mergeCell ref="CB4:CE4"/>
    <mergeCell ref="CG4:CJ4"/>
    <mergeCell ref="CL4:CO4"/>
    <mergeCell ref="CQ4:CS4"/>
    <mergeCell ref="BW5:BZ6"/>
    <mergeCell ref="CG5:CJ6"/>
    <mergeCell ref="CL5:CO6"/>
    <mergeCell ref="DU5:DX6"/>
    <mergeCell ref="CV5:CY6"/>
    <mergeCell ref="DA5:DD6"/>
    <mergeCell ref="DF5:DI6"/>
    <mergeCell ref="DK5:DN6"/>
    <mergeCell ref="DP5:DS6"/>
    <mergeCell ref="CV2:DY2"/>
    <mergeCell ref="CV4:CY4"/>
    <mergeCell ref="DA4:DD4"/>
    <mergeCell ref="DF4:DI4"/>
    <mergeCell ref="DK4:DN4"/>
    <mergeCell ref="DP4:DS4"/>
    <mergeCell ref="DU4:DX4"/>
  </mergeCells>
  <phoneticPr fontId="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CM271"/>
  <sheetViews>
    <sheetView tabSelected="1" topLeftCell="AU1" zoomScaleNormal="100" workbookViewId="0">
      <pane ySplit="8" topLeftCell="A51" activePane="bottomLeft" state="frozen"/>
      <selection pane="bottomLeft" activeCell="BC60" sqref="A60:BC60"/>
    </sheetView>
  </sheetViews>
  <sheetFormatPr defaultRowHeight="11.25" x14ac:dyDescent="0.15"/>
  <cols>
    <col min="1" max="1" width="2" style="1" customWidth="1"/>
    <col min="2" max="2" width="5.83203125" style="1" customWidth="1"/>
    <col min="3" max="3" width="7.83203125" style="1" hidden="1" customWidth="1"/>
    <col min="4" max="4" width="9.83203125" style="1" customWidth="1"/>
    <col min="5" max="5" width="17.33203125" style="1" hidden="1" customWidth="1"/>
    <col min="6" max="8" width="20.83203125" style="1" customWidth="1"/>
    <col min="9" max="10" width="10.83203125" style="1" customWidth="1"/>
    <col min="11" max="13" width="8.83203125" style="1" customWidth="1"/>
    <col min="14" max="15" width="9.83203125" style="75" customWidth="1"/>
    <col min="16" max="16" width="11.1640625" style="1" customWidth="1"/>
    <col min="17" max="17" width="5.5" style="1" customWidth="1"/>
    <col min="18" max="18" width="9.83203125" style="1" customWidth="1"/>
    <col min="19" max="19" width="17.33203125" style="1" hidden="1" customWidth="1"/>
    <col min="20" max="23" width="9.83203125" style="1" customWidth="1"/>
    <col min="24" max="24" width="18.83203125" style="1" customWidth="1"/>
    <col min="25" max="28" width="9.83203125" style="1" customWidth="1"/>
    <col min="29" max="32" width="7.83203125" style="1" customWidth="1"/>
    <col min="33" max="34" width="9.83203125" style="1" customWidth="1"/>
    <col min="35" max="35" width="9.83203125" style="75" customWidth="1"/>
    <col min="36" max="36" width="8.6640625" style="1" customWidth="1"/>
    <col min="37" max="37" width="4.33203125" style="1" customWidth="1"/>
    <col min="38" max="38" width="9.83203125" style="1" customWidth="1"/>
    <col min="39" max="39" width="17.33203125" style="1" customWidth="1"/>
    <col min="40" max="43" width="9.83203125" style="1" customWidth="1"/>
    <col min="44" max="44" width="18.83203125" style="1" customWidth="1"/>
    <col min="45" max="48" width="9.83203125" style="1" customWidth="1"/>
    <col min="49" max="52" width="8.83203125" style="1" customWidth="1"/>
    <col min="53" max="53" width="8.6640625" style="1" customWidth="1"/>
    <col min="54" max="54" width="8.83203125" style="1" customWidth="1"/>
    <col min="55" max="55" width="9.83203125" style="75" customWidth="1"/>
    <col min="56" max="56" width="9.33203125" style="1"/>
    <col min="57" max="57" width="5.5" style="1" customWidth="1"/>
    <col min="58" max="58" width="9.83203125" style="1" customWidth="1"/>
    <col min="59" max="59" width="17.33203125" style="1" hidden="1" customWidth="1"/>
    <col min="60" max="63" width="9.83203125" style="1" customWidth="1"/>
    <col min="64" max="64" width="18.83203125" style="1" customWidth="1"/>
    <col min="65" max="68" width="9.83203125" style="1" customWidth="1"/>
    <col min="69" max="72" width="7.83203125" style="1" customWidth="1"/>
    <col min="73" max="73" width="9.83203125" style="1" customWidth="1"/>
    <col min="74" max="74" width="8.6640625" style="1" customWidth="1"/>
    <col min="75" max="75" width="9.33203125" style="1"/>
    <col min="76" max="76" width="9.33203125" style="1" customWidth="1"/>
    <col min="77" max="77" width="12.1640625" style="1" customWidth="1"/>
    <col min="78" max="78" width="27.1640625" style="1" customWidth="1"/>
    <col min="79" max="79" width="18.33203125" style="1" customWidth="1"/>
    <col min="80" max="80" width="17.33203125" style="1" customWidth="1"/>
    <col min="81" max="81" width="12.33203125" style="1" customWidth="1"/>
    <col min="82" max="82" width="9.83203125" style="1" customWidth="1"/>
    <col min="83" max="83" width="20.5" style="1" customWidth="1"/>
    <col min="84" max="85" width="11.6640625" style="1" customWidth="1"/>
    <col min="86" max="86" width="14.5" style="1" customWidth="1"/>
    <col min="87" max="87" width="9.33203125" style="1" customWidth="1"/>
    <col min="88" max="88" width="12.33203125" style="1" customWidth="1"/>
    <col min="89" max="89" width="12.6640625" style="1" customWidth="1"/>
    <col min="90" max="90" width="12.33203125" style="1" customWidth="1"/>
    <col min="91" max="91" width="10.83203125" style="1" customWidth="1"/>
    <col min="92" max="16384" width="9.33203125" style="1"/>
  </cols>
  <sheetData>
    <row r="1" spans="2:91" x14ac:dyDescent="0.15">
      <c r="D1" s="196"/>
      <c r="E1" s="196"/>
      <c r="F1" s="196"/>
      <c r="G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2"/>
      <c r="AK1" s="1">
        <v>7</v>
      </c>
      <c r="AL1" s="196"/>
      <c r="AM1" s="196"/>
      <c r="AN1" s="196"/>
      <c r="AO1" s="196"/>
      <c r="AP1" s="196"/>
      <c r="AQ1" s="196"/>
      <c r="AR1" s="196"/>
      <c r="AS1" s="196"/>
      <c r="AT1" s="196"/>
      <c r="AW1" s="2"/>
      <c r="BE1" s="1">
        <v>7</v>
      </c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2"/>
    </row>
    <row r="2" spans="2:91" ht="69" customHeight="1" x14ac:dyDescent="0.15">
      <c r="B2" s="155" t="s">
        <v>440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76" t="s">
        <v>367</v>
      </c>
      <c r="O2" s="76"/>
      <c r="Q2" s="155" t="s">
        <v>715</v>
      </c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76" t="s">
        <v>368</v>
      </c>
      <c r="AI2" s="76"/>
      <c r="AJ2" s="29"/>
      <c r="AK2" s="155" t="s">
        <v>794</v>
      </c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76" t="s">
        <v>428</v>
      </c>
      <c r="BC2" s="76"/>
      <c r="BD2" s="30"/>
      <c r="BE2" s="155" t="s">
        <v>802</v>
      </c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  <c r="BQ2" s="155"/>
      <c r="BR2" s="155"/>
      <c r="BS2" s="155"/>
      <c r="BT2" s="155"/>
      <c r="BU2" s="76"/>
      <c r="BV2" s="29"/>
      <c r="BX2" s="155" t="s">
        <v>824</v>
      </c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30"/>
      <c r="CM2" s="29"/>
    </row>
    <row r="3" spans="2:91" ht="6.75" hidden="1" customHeight="1" x14ac:dyDescent="0.15">
      <c r="B3" s="12"/>
      <c r="C3" s="84"/>
      <c r="D3" s="11"/>
      <c r="E3" s="11"/>
      <c r="F3" s="11"/>
      <c r="G3" s="11"/>
      <c r="I3" s="11"/>
      <c r="J3" s="11"/>
      <c r="K3" s="11"/>
      <c r="L3" s="11"/>
      <c r="M3" s="11"/>
      <c r="N3" s="13"/>
      <c r="O3" s="1"/>
      <c r="Q3" s="11"/>
      <c r="R3" s="11"/>
      <c r="V3" s="11"/>
      <c r="W3" s="11"/>
      <c r="Y3" s="11"/>
      <c r="Z3" s="11"/>
      <c r="AA3" s="11"/>
      <c r="AB3" s="11"/>
      <c r="AC3" s="11"/>
      <c r="AD3" s="11"/>
      <c r="AE3" s="11"/>
      <c r="AF3" s="11"/>
      <c r="AG3" s="11"/>
      <c r="AH3" s="13"/>
      <c r="AI3" s="1"/>
      <c r="AJ3" s="11"/>
      <c r="AK3" s="11"/>
      <c r="AL3" s="11"/>
      <c r="AP3" s="11"/>
      <c r="AQ3" s="11"/>
      <c r="AS3" s="11"/>
      <c r="AT3" s="11"/>
      <c r="AW3" s="11"/>
      <c r="AX3" s="11"/>
      <c r="AY3" s="11"/>
      <c r="AZ3" s="11"/>
      <c r="BA3" s="11"/>
      <c r="BB3" s="13"/>
      <c r="BC3" s="1"/>
      <c r="BE3" s="11"/>
      <c r="BF3" s="11"/>
      <c r="BJ3" s="11"/>
      <c r="BK3" s="11"/>
      <c r="BM3" s="11"/>
      <c r="BN3" s="11"/>
      <c r="BO3" s="11"/>
      <c r="BP3" s="11"/>
      <c r="BQ3" s="11"/>
      <c r="BR3" s="11"/>
      <c r="BS3" s="11"/>
      <c r="BT3" s="11"/>
      <c r="BU3" s="11"/>
      <c r="BV3" s="13"/>
      <c r="BX3" s="11"/>
      <c r="BY3" s="11"/>
      <c r="CC3" s="11"/>
      <c r="CD3" s="11"/>
      <c r="CF3" s="11"/>
      <c r="CG3" s="11"/>
      <c r="CH3" s="11"/>
      <c r="CI3" s="11"/>
      <c r="CJ3" s="11"/>
      <c r="CK3" s="11"/>
      <c r="CL3" s="11"/>
      <c r="CM3" s="13"/>
    </row>
    <row r="4" spans="2:91" ht="15" customHeight="1" thickBot="1" x14ac:dyDescent="0.2"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7">
        <f ca="1">COUNTIF(N9:N225, "탈락")</f>
        <v>9</v>
      </c>
      <c r="O4" s="2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7">
        <f ca="1">COUNTIFS(AH9:AH228, "탈락", N9:N228, "&lt;&gt;탈락")</f>
        <v>8</v>
      </c>
      <c r="AI4" s="2"/>
      <c r="AJ4" s="29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77">
        <f ca="1">COUNTIFS(BB9:BB228, "탈락", AH9:AH228, "&lt;&gt;탈락")</f>
        <v>9</v>
      </c>
      <c r="BC4" s="2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112"/>
      <c r="BV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</row>
    <row r="5" spans="2:91" ht="24.95" customHeight="1" x14ac:dyDescent="0.15">
      <c r="B5" s="177" t="s">
        <v>8</v>
      </c>
      <c r="C5" s="160" t="s">
        <v>392</v>
      </c>
      <c r="D5" s="160" t="s">
        <v>47</v>
      </c>
      <c r="E5" s="172" t="s">
        <v>94</v>
      </c>
      <c r="F5" s="48">
        <v>46028</v>
      </c>
      <c r="G5" s="48">
        <v>46029</v>
      </c>
      <c r="H5" s="48">
        <v>46030</v>
      </c>
      <c r="I5" s="192">
        <v>46034</v>
      </c>
      <c r="J5" s="193"/>
      <c r="K5" s="187" t="s">
        <v>46</v>
      </c>
      <c r="L5" s="157"/>
      <c r="M5" s="172" t="s">
        <v>91</v>
      </c>
      <c r="N5" s="188" t="s">
        <v>387</v>
      </c>
      <c r="O5" s="167" t="s">
        <v>388</v>
      </c>
      <c r="Q5" s="177" t="s">
        <v>31</v>
      </c>
      <c r="R5" s="180" t="s">
        <v>32</v>
      </c>
      <c r="S5" s="172" t="s">
        <v>94</v>
      </c>
      <c r="T5" s="170">
        <v>46035</v>
      </c>
      <c r="U5" s="170"/>
      <c r="V5" s="170">
        <v>46036</v>
      </c>
      <c r="W5" s="170"/>
      <c r="X5" s="48">
        <v>46037</v>
      </c>
      <c r="Y5" s="170">
        <v>46038</v>
      </c>
      <c r="Z5" s="170"/>
      <c r="AA5" s="170">
        <v>46041</v>
      </c>
      <c r="AB5" s="170"/>
      <c r="AC5" s="164" t="s">
        <v>48</v>
      </c>
      <c r="AD5" s="164"/>
      <c r="AE5" s="156" t="s">
        <v>196</v>
      </c>
      <c r="AF5" s="157"/>
      <c r="AG5" s="160" t="s">
        <v>88</v>
      </c>
      <c r="AH5" s="152" t="s">
        <v>34</v>
      </c>
      <c r="AI5" s="167" t="s">
        <v>388</v>
      </c>
      <c r="AJ5" s="29"/>
      <c r="AK5" s="177" t="s">
        <v>1</v>
      </c>
      <c r="AL5" s="180" t="s">
        <v>32</v>
      </c>
      <c r="AM5" s="172" t="s">
        <v>94</v>
      </c>
      <c r="AN5" s="170">
        <v>46042</v>
      </c>
      <c r="AO5" s="170"/>
      <c r="AP5" s="170">
        <v>46043</v>
      </c>
      <c r="AQ5" s="170"/>
      <c r="AR5" s="48">
        <v>46044</v>
      </c>
      <c r="AS5" s="170">
        <v>46045</v>
      </c>
      <c r="AT5" s="170"/>
      <c r="AU5" s="170">
        <v>46048</v>
      </c>
      <c r="AV5" s="170"/>
      <c r="AW5" s="164" t="s">
        <v>42</v>
      </c>
      <c r="AX5" s="164"/>
      <c r="AY5" s="156" t="s">
        <v>196</v>
      </c>
      <c r="AZ5" s="157"/>
      <c r="BA5" s="160" t="s">
        <v>89</v>
      </c>
      <c r="BB5" s="152" t="s">
        <v>25</v>
      </c>
      <c r="BC5" s="167" t="s">
        <v>388</v>
      </c>
      <c r="BE5" s="177" t="s">
        <v>1</v>
      </c>
      <c r="BF5" s="180" t="s">
        <v>32</v>
      </c>
      <c r="BG5" s="172" t="s">
        <v>94</v>
      </c>
      <c r="BH5" s="170">
        <v>46049</v>
      </c>
      <c r="BI5" s="170"/>
      <c r="BJ5" s="170">
        <v>46050</v>
      </c>
      <c r="BK5" s="170"/>
      <c r="BL5" s="48">
        <v>46051</v>
      </c>
      <c r="BM5" s="170">
        <v>46052</v>
      </c>
      <c r="BN5" s="170"/>
      <c r="BO5" s="170">
        <v>46055</v>
      </c>
      <c r="BP5" s="170"/>
      <c r="BQ5" s="164" t="s">
        <v>42</v>
      </c>
      <c r="BR5" s="164"/>
      <c r="BS5" s="156" t="s">
        <v>196</v>
      </c>
      <c r="BT5" s="157"/>
      <c r="BU5" s="160" t="s">
        <v>90</v>
      </c>
      <c r="BV5" s="152" t="s">
        <v>25</v>
      </c>
      <c r="BX5" s="177" t="s">
        <v>1</v>
      </c>
      <c r="BY5" s="180" t="s">
        <v>32</v>
      </c>
      <c r="BZ5" s="172" t="s">
        <v>94</v>
      </c>
      <c r="CA5" s="170">
        <v>46056</v>
      </c>
      <c r="CB5" s="170"/>
      <c r="CC5" s="170">
        <v>46057</v>
      </c>
      <c r="CD5" s="170"/>
      <c r="CE5" s="48"/>
      <c r="CF5" s="170"/>
      <c r="CG5" s="170"/>
      <c r="CH5" s="164" t="s">
        <v>42</v>
      </c>
      <c r="CI5" s="164"/>
      <c r="CJ5" s="156" t="s">
        <v>827</v>
      </c>
      <c r="CK5" s="157"/>
      <c r="CL5" s="160" t="s">
        <v>52</v>
      </c>
      <c r="CM5" s="152" t="s">
        <v>25</v>
      </c>
    </row>
    <row r="6" spans="2:91" ht="33.75" customHeight="1" x14ac:dyDescent="0.15">
      <c r="B6" s="178"/>
      <c r="C6" s="181"/>
      <c r="D6" s="181"/>
      <c r="E6" s="173"/>
      <c r="F6" s="79" t="s">
        <v>61</v>
      </c>
      <c r="G6" s="81" t="s">
        <v>366</v>
      </c>
      <c r="H6" s="79" t="s">
        <v>152</v>
      </c>
      <c r="I6" s="194" t="s">
        <v>24</v>
      </c>
      <c r="J6" s="195"/>
      <c r="K6" s="158"/>
      <c r="L6" s="159"/>
      <c r="M6" s="173"/>
      <c r="N6" s="189"/>
      <c r="O6" s="168"/>
      <c r="Q6" s="178"/>
      <c r="R6" s="181"/>
      <c r="S6" s="173"/>
      <c r="T6" s="163" t="s">
        <v>61</v>
      </c>
      <c r="U6" s="163"/>
      <c r="V6" s="166" t="s">
        <v>11</v>
      </c>
      <c r="W6" s="166"/>
      <c r="X6" s="71" t="s">
        <v>193</v>
      </c>
      <c r="Y6" s="163" t="s">
        <v>58</v>
      </c>
      <c r="Z6" s="163"/>
      <c r="AA6" s="163" t="s">
        <v>303</v>
      </c>
      <c r="AB6" s="163"/>
      <c r="AC6" s="165"/>
      <c r="AD6" s="165"/>
      <c r="AE6" s="158"/>
      <c r="AF6" s="159"/>
      <c r="AG6" s="161"/>
      <c r="AH6" s="153"/>
      <c r="AI6" s="168"/>
      <c r="AJ6" s="29"/>
      <c r="AK6" s="178"/>
      <c r="AL6" s="181"/>
      <c r="AM6" s="173"/>
      <c r="AN6" s="163" t="s">
        <v>426</v>
      </c>
      <c r="AO6" s="163"/>
      <c r="AP6" s="166" t="s">
        <v>427</v>
      </c>
      <c r="AQ6" s="166"/>
      <c r="AR6" s="71" t="s">
        <v>95</v>
      </c>
      <c r="AS6" s="163" t="s">
        <v>53</v>
      </c>
      <c r="AT6" s="163"/>
      <c r="AU6" s="163" t="s">
        <v>195</v>
      </c>
      <c r="AV6" s="163"/>
      <c r="AW6" s="165"/>
      <c r="AX6" s="165"/>
      <c r="AY6" s="158"/>
      <c r="AZ6" s="159"/>
      <c r="BA6" s="161"/>
      <c r="BB6" s="153"/>
      <c r="BC6" s="168"/>
      <c r="BE6" s="178"/>
      <c r="BF6" s="181"/>
      <c r="BG6" s="173"/>
      <c r="BH6" s="163" t="s">
        <v>431</v>
      </c>
      <c r="BI6" s="163"/>
      <c r="BJ6" s="166" t="s">
        <v>432</v>
      </c>
      <c r="BK6" s="166"/>
      <c r="BL6" s="71" t="s">
        <v>95</v>
      </c>
      <c r="BM6" s="163" t="s">
        <v>10</v>
      </c>
      <c r="BN6" s="163"/>
      <c r="BO6" s="163" t="s">
        <v>198</v>
      </c>
      <c r="BP6" s="163"/>
      <c r="BQ6" s="165"/>
      <c r="BR6" s="165"/>
      <c r="BS6" s="158"/>
      <c r="BT6" s="159"/>
      <c r="BU6" s="161"/>
      <c r="BV6" s="153"/>
      <c r="BX6" s="178"/>
      <c r="BY6" s="181"/>
      <c r="BZ6" s="173"/>
      <c r="CA6" s="163" t="s">
        <v>825</v>
      </c>
      <c r="CB6" s="163"/>
      <c r="CC6" s="163" t="s">
        <v>826</v>
      </c>
      <c r="CD6" s="163"/>
      <c r="CE6" s="71" t="s">
        <v>95</v>
      </c>
      <c r="CF6" s="163" t="s">
        <v>55</v>
      </c>
      <c r="CG6" s="163"/>
      <c r="CH6" s="165"/>
      <c r="CI6" s="165"/>
      <c r="CJ6" s="158"/>
      <c r="CK6" s="159"/>
      <c r="CL6" s="161"/>
      <c r="CM6" s="153"/>
    </row>
    <row r="7" spans="2:91" ht="24.95" customHeight="1" thickBot="1" x14ac:dyDescent="0.2">
      <c r="B7" s="179"/>
      <c r="C7" s="182"/>
      <c r="D7" s="182"/>
      <c r="E7" s="174"/>
      <c r="F7" s="80" t="s">
        <v>45</v>
      </c>
      <c r="G7" s="80" t="s">
        <v>42</v>
      </c>
      <c r="H7" s="80" t="s">
        <v>42</v>
      </c>
      <c r="I7" s="80" t="s">
        <v>42</v>
      </c>
      <c r="J7" s="28" t="s">
        <v>197</v>
      </c>
      <c r="K7" s="158"/>
      <c r="L7" s="159"/>
      <c r="M7" s="173"/>
      <c r="N7" s="189"/>
      <c r="O7" s="168"/>
      <c r="Q7" s="179"/>
      <c r="R7" s="182"/>
      <c r="S7" s="174"/>
      <c r="T7" s="27" t="s">
        <v>42</v>
      </c>
      <c r="U7" s="28" t="s">
        <v>290</v>
      </c>
      <c r="V7" s="27" t="s">
        <v>42</v>
      </c>
      <c r="W7" s="28" t="s">
        <v>197</v>
      </c>
      <c r="X7" s="49" t="s">
        <v>194</v>
      </c>
      <c r="Y7" s="27" t="s">
        <v>42</v>
      </c>
      <c r="Z7" s="28" t="s">
        <v>290</v>
      </c>
      <c r="AA7" s="27" t="s">
        <v>42</v>
      </c>
      <c r="AB7" s="28" t="s">
        <v>197</v>
      </c>
      <c r="AC7" s="171"/>
      <c r="AD7" s="171"/>
      <c r="AE7" s="158"/>
      <c r="AF7" s="159"/>
      <c r="AG7" s="161"/>
      <c r="AH7" s="153"/>
      <c r="AI7" s="168"/>
      <c r="AJ7" s="29"/>
      <c r="AK7" s="179"/>
      <c r="AL7" s="182"/>
      <c r="AM7" s="174"/>
      <c r="AN7" s="27" t="s">
        <v>42</v>
      </c>
      <c r="AO7" s="28" t="s">
        <v>197</v>
      </c>
      <c r="AP7" s="27" t="s">
        <v>42</v>
      </c>
      <c r="AQ7" s="28" t="s">
        <v>197</v>
      </c>
      <c r="AR7" s="49" t="s">
        <v>42</v>
      </c>
      <c r="AS7" s="27" t="s">
        <v>42</v>
      </c>
      <c r="AT7" s="28" t="s">
        <v>197</v>
      </c>
      <c r="AU7" s="27" t="s">
        <v>42</v>
      </c>
      <c r="AV7" s="28" t="s">
        <v>197</v>
      </c>
      <c r="AW7" s="171"/>
      <c r="AX7" s="171"/>
      <c r="AY7" s="158"/>
      <c r="AZ7" s="159"/>
      <c r="BA7" s="161"/>
      <c r="BB7" s="153"/>
      <c r="BC7" s="168"/>
      <c r="BE7" s="179"/>
      <c r="BF7" s="182"/>
      <c r="BG7" s="174"/>
      <c r="BH7" s="27" t="s">
        <v>42</v>
      </c>
      <c r="BI7" s="28" t="s">
        <v>197</v>
      </c>
      <c r="BJ7" s="27" t="s">
        <v>42</v>
      </c>
      <c r="BK7" s="28" t="s">
        <v>197</v>
      </c>
      <c r="BL7" s="49" t="s">
        <v>42</v>
      </c>
      <c r="BM7" s="27" t="s">
        <v>42</v>
      </c>
      <c r="BN7" s="28" t="s">
        <v>197</v>
      </c>
      <c r="BO7" s="27" t="s">
        <v>42</v>
      </c>
      <c r="BP7" s="28" t="s">
        <v>197</v>
      </c>
      <c r="BQ7" s="165"/>
      <c r="BR7" s="165"/>
      <c r="BS7" s="158"/>
      <c r="BT7" s="159"/>
      <c r="BU7" s="161"/>
      <c r="BV7" s="153"/>
      <c r="BX7" s="179"/>
      <c r="BY7" s="182"/>
      <c r="BZ7" s="174"/>
      <c r="CA7" s="27" t="s">
        <v>42</v>
      </c>
      <c r="CB7" s="28" t="s">
        <v>148</v>
      </c>
      <c r="CC7" s="27" t="s">
        <v>42</v>
      </c>
      <c r="CD7" s="28" t="s">
        <v>148</v>
      </c>
      <c r="CE7" s="49" t="s">
        <v>57</v>
      </c>
      <c r="CF7" s="27" t="s">
        <v>42</v>
      </c>
      <c r="CG7" s="28" t="s">
        <v>148</v>
      </c>
      <c r="CH7" s="171"/>
      <c r="CI7" s="171"/>
      <c r="CJ7" s="158"/>
      <c r="CK7" s="159"/>
      <c r="CL7" s="161"/>
      <c r="CM7" s="153"/>
    </row>
    <row r="8" spans="2:91" ht="24.95" customHeight="1" thickBot="1" x14ac:dyDescent="0.2">
      <c r="B8" s="184" t="s">
        <v>44</v>
      </c>
      <c r="C8" s="185"/>
      <c r="D8" s="186"/>
      <c r="E8" s="35"/>
      <c r="F8" s="82">
        <f>IFERROR(AVERAGE(F9:F226), "")</f>
        <v>73.814102564102569</v>
      </c>
      <c r="G8" s="82">
        <f t="shared" ref="G8:J8" si="0">IFERROR(AVERAGE(G9:G226), "")</f>
        <v>79.585987261146499</v>
      </c>
      <c r="H8" s="82">
        <f t="shared" si="0"/>
        <v>76.071428571428569</v>
      </c>
      <c r="I8" s="82">
        <f t="shared" si="0"/>
        <v>73.365384615384613</v>
      </c>
      <c r="J8" s="82">
        <f t="shared" si="0"/>
        <v>79.038461538461533</v>
      </c>
      <c r="K8" s="35" t="s">
        <v>12</v>
      </c>
      <c r="L8" s="46" t="s">
        <v>13</v>
      </c>
      <c r="M8" s="191"/>
      <c r="N8" s="190"/>
      <c r="O8" s="169"/>
      <c r="Q8" s="175" t="s">
        <v>43</v>
      </c>
      <c r="R8" s="176"/>
      <c r="S8" s="35"/>
      <c r="T8" s="82">
        <f>IFERROR(AVERAGE(T9:T228), "")</f>
        <v>74.907407407407405</v>
      </c>
      <c r="U8" s="82">
        <f t="shared" ref="U8:AB8" si="1">IFERROR(AVERAGE(U9:U228), "")</f>
        <v>81.666666666666671</v>
      </c>
      <c r="V8" s="82">
        <f t="shared" si="1"/>
        <v>77.5</v>
      </c>
      <c r="W8" s="82">
        <f t="shared" si="1"/>
        <v>76.012658227848107</v>
      </c>
      <c r="X8" s="82">
        <f t="shared" si="1"/>
        <v>86.055555555555557</v>
      </c>
      <c r="Y8" s="82">
        <f t="shared" si="1"/>
        <v>64.966442953020135</v>
      </c>
      <c r="Z8" s="82">
        <f t="shared" si="1"/>
        <v>64.161073825503351</v>
      </c>
      <c r="AA8" s="82">
        <f t="shared" si="1"/>
        <v>65.23026315789474</v>
      </c>
      <c r="AB8" s="82">
        <f t="shared" si="1"/>
        <v>65.39473684210526</v>
      </c>
      <c r="AC8" s="46" t="s">
        <v>33</v>
      </c>
      <c r="AD8" s="46" t="s">
        <v>13</v>
      </c>
      <c r="AE8" s="46" t="s">
        <v>33</v>
      </c>
      <c r="AF8" s="47" t="s">
        <v>13</v>
      </c>
      <c r="AG8" s="162"/>
      <c r="AH8" s="154"/>
      <c r="AI8" s="169"/>
      <c r="AJ8" s="29"/>
      <c r="AK8" s="175" t="s">
        <v>43</v>
      </c>
      <c r="AL8" s="176"/>
      <c r="AM8" s="35"/>
      <c r="AN8" s="82">
        <f>IFERROR(AVERAGE(AN9:AN228), "")</f>
        <v>74.40789473684211</v>
      </c>
      <c r="AO8" s="82">
        <f t="shared" ref="AO8:AV8" si="2">IFERROR(AVERAGE(AO9:AO228), "")</f>
        <v>85.85526315789474</v>
      </c>
      <c r="AP8" s="82">
        <f t="shared" si="2"/>
        <v>76.766666666666666</v>
      </c>
      <c r="AQ8" s="82">
        <f t="shared" si="2"/>
        <v>72.599999999999994</v>
      </c>
      <c r="AR8" s="82">
        <f t="shared" si="2"/>
        <v>85.080291970802918</v>
      </c>
      <c r="AS8" s="82">
        <f t="shared" si="2"/>
        <v>72.466666666666669</v>
      </c>
      <c r="AT8" s="82">
        <f t="shared" si="2"/>
        <v>74.172185430463571</v>
      </c>
      <c r="AU8" s="82">
        <f t="shared" si="2"/>
        <v>63.428571428571431</v>
      </c>
      <c r="AV8" s="82">
        <f t="shared" si="2"/>
        <v>72.928571428571431</v>
      </c>
      <c r="AW8" s="46" t="s">
        <v>429</v>
      </c>
      <c r="AX8" s="46" t="s">
        <v>13</v>
      </c>
      <c r="AY8" s="46" t="s">
        <v>12</v>
      </c>
      <c r="AZ8" s="47" t="s">
        <v>13</v>
      </c>
      <c r="BA8" s="162"/>
      <c r="BB8" s="154"/>
      <c r="BC8" s="169"/>
      <c r="BE8" s="175" t="s">
        <v>43</v>
      </c>
      <c r="BF8" s="176"/>
      <c r="BG8" s="35"/>
      <c r="BH8" s="82">
        <f>IFERROR(AVERAGE(BH9:BH228), "")</f>
        <v>74.00709219858156</v>
      </c>
      <c r="BI8" s="82">
        <f t="shared" ref="BI8:BO8" si="3">IFERROR(AVERAGE(BI9:BI228), "")</f>
        <v>55.744680851063826</v>
      </c>
      <c r="BJ8" s="82">
        <f t="shared" si="3"/>
        <v>71.946308724832221</v>
      </c>
      <c r="BK8" s="82">
        <f t="shared" si="3"/>
        <v>72.617449664429529</v>
      </c>
      <c r="BL8" s="82">
        <f t="shared" si="3"/>
        <v>83.5234375</v>
      </c>
      <c r="BM8" s="82">
        <f t="shared" si="3"/>
        <v>64.239999999999995</v>
      </c>
      <c r="BN8" s="82">
        <f t="shared" si="3"/>
        <v>71.040000000000006</v>
      </c>
      <c r="BO8" s="82">
        <f t="shared" si="3"/>
        <v>63.418803418803421</v>
      </c>
      <c r="BP8" s="82">
        <f>IFERROR(AVERAGE(BP9:BP228), "")</f>
        <v>67.09401709401709</v>
      </c>
      <c r="BQ8" s="44" t="s">
        <v>12</v>
      </c>
      <c r="BR8" s="45" t="s">
        <v>13</v>
      </c>
      <c r="BS8" s="45" t="s">
        <v>12</v>
      </c>
      <c r="BT8" s="45" t="s">
        <v>13</v>
      </c>
      <c r="BU8" s="183"/>
      <c r="BV8" s="154"/>
      <c r="BX8" s="175" t="s">
        <v>43</v>
      </c>
      <c r="BY8" s="176"/>
      <c r="BZ8" s="35"/>
      <c r="CA8" s="82">
        <f t="shared" ref="CA8:CG8" si="4">IFERROR(AVERAGE(CA9:CA228), "")</f>
        <v>68.807692307692307</v>
      </c>
      <c r="CB8" s="82">
        <f t="shared" si="4"/>
        <v>58.692307692307693</v>
      </c>
      <c r="CC8" s="82" t="str">
        <f t="shared" si="4"/>
        <v/>
      </c>
      <c r="CD8" s="82" t="str">
        <f t="shared" si="4"/>
        <v/>
      </c>
      <c r="CE8" s="82" t="str">
        <f t="shared" si="4"/>
        <v/>
      </c>
      <c r="CF8" s="82" t="str">
        <f t="shared" si="4"/>
        <v/>
      </c>
      <c r="CG8" s="82" t="str">
        <f t="shared" si="4"/>
        <v/>
      </c>
      <c r="CH8" s="46" t="s">
        <v>12</v>
      </c>
      <c r="CI8" s="46" t="s">
        <v>13</v>
      </c>
      <c r="CJ8" s="46" t="s">
        <v>12</v>
      </c>
      <c r="CK8" s="47" t="s">
        <v>13</v>
      </c>
      <c r="CL8" s="162"/>
      <c r="CM8" s="154"/>
    </row>
    <row r="9" spans="2:91" ht="27" customHeight="1" x14ac:dyDescent="0.15">
      <c r="B9" s="14">
        <v>1</v>
      </c>
      <c r="C9" s="14">
        <f>VLOOKUP(E9,수강생명단!$B$1:$F$300,2,0)</f>
        <v>35357</v>
      </c>
      <c r="D9" s="14" t="str">
        <f>수강생명단!D4</f>
        <v>강건욱</v>
      </c>
      <c r="E9" s="14" t="str">
        <f>수강생명단!B4</f>
        <v>010-5624-8119</v>
      </c>
      <c r="F9" s="33" t="str">
        <f>VLOOKUP($C9,성적입력란!$A$8:$D$350,3,0)</f>
        <v>90(라)</v>
      </c>
      <c r="G9" s="33" t="str">
        <f>VLOOKUP($C9,성적입력란!$F$8:$I$350,3,0)</f>
        <v>95(라)</v>
      </c>
      <c r="H9" s="33" t="str">
        <f>VLOOKUP($C9,성적입력란!$K$8:$N$350,3,0)</f>
        <v>95(라)</v>
      </c>
      <c r="I9" s="33" t="str">
        <f>VLOOKUP($C9,성적입력란!$P$8:$S$350,3,0)</f>
        <v>85(라)</v>
      </c>
      <c r="J9" s="33" t="str">
        <f>VLOOKUP($C9,성적입력란!$P$8:$S$350,4,0)</f>
        <v>라이브</v>
      </c>
      <c r="K9" s="15">
        <f t="shared" ref="K9:K72" si="5">SUMIF($F$7:$I$7,$K$5,$F9:$I9)/COUNTIF($F$7:$I$7,$K$5)</f>
        <v>0</v>
      </c>
      <c r="L9" s="16" t="str">
        <f t="shared" ref="L9:L72" si="6">RANK(K9,$K$9:$K$694,0)&amp;"등"</f>
        <v>212등</v>
      </c>
      <c r="M9" s="36">
        <f>(COUNTIFS($F$5:$J$5, "&gt;=0", $F9:$J9, "&gt;=0") + COUNTIFS($F$5:$J$5, "&gt;=0", $F9:$J9, "*라*")) / COUNTA($F$6:$J$6)</f>
        <v>1</v>
      </c>
      <c r="N9" s="78" t="str">
        <f ca="1">CHOOSE( (COUNTIFS(F$5:J$5,"&lt;="&amp;TODAY(),F9:J9,"불참") + COUNTIFS(F$5:J$5,"&lt;="&amp;TODAY(),F9:J9,"")) + 1, "", "1차 경고", "2차 경고", "탈락", "탈락", "탈락")</f>
        <v/>
      </c>
      <c r="O9" s="83"/>
      <c r="Q9" s="50">
        <v>1</v>
      </c>
      <c r="R9" s="50" t="str">
        <f>수강생명단!$D4</f>
        <v>강건욱</v>
      </c>
      <c r="S9" s="14" t="str">
        <f>수강생명단!B4</f>
        <v>010-5624-8119</v>
      </c>
      <c r="T9" s="39" t="str">
        <f>VLOOKUP($C9,성적입력란!$Z$8:$AC$350,3,0)</f>
        <v/>
      </c>
      <c r="U9" s="39" t="str">
        <f>성적입력란!$AC8</f>
        <v xml:space="preserve"> </v>
      </c>
      <c r="V9" s="33" t="str">
        <f>VLOOKUP($C9,성적입력란!$AE$8:$AH$350,3,0)</f>
        <v>95(라)</v>
      </c>
      <c r="W9" s="33" t="str">
        <f>VLOOKUP($C9,성적입력란!$AE$8:$AH$350,4,0)</f>
        <v>라이브</v>
      </c>
      <c r="X9" s="58" t="str">
        <f>성적입력란!AV8</f>
        <v/>
      </c>
      <c r="Y9" s="39" t="str">
        <f>성적입력란!$AL8</f>
        <v>75(라)</v>
      </c>
      <c r="Z9" s="39" t="str">
        <f>성적입력란!$AM8</f>
        <v>라이브</v>
      </c>
      <c r="AA9" s="39" t="str">
        <f>성적입력란!$AQ8</f>
        <v>0(라)</v>
      </c>
      <c r="AB9" s="39" t="str">
        <f>성적입력란!$AR8</f>
        <v>라이브</v>
      </c>
      <c r="AC9" s="40">
        <f>IFERROR(SUMIFS($T9:$AB9, $T$7:$AB$7, $AC$5) / COUNTIF($T$7:$AB$7, $AC$5), 0)</f>
        <v>0</v>
      </c>
      <c r="AD9" s="55" t="str">
        <f>RANK(AC9,$AC$9:$AC$270,0)&amp;"등"</f>
        <v>213등</v>
      </c>
      <c r="AE9" s="40">
        <f>IFERROR(SUMIFS($T9:$AB9, $T$7:$AB$7, "*경찰학*OX*") / COUNTIF($T$7:$AB$7, "*경찰학*OX*"), 0)</f>
        <v>0</v>
      </c>
      <c r="AF9" s="55" t="str">
        <f>RANK(AE9,$AE$9:$AE$270,0)&amp;"등"</f>
        <v>207등</v>
      </c>
      <c r="AG9" s="56">
        <f>(COUNTIFS($T$5:$AB$5, "&gt;=0", $T9:$AB9, "&gt;=0") + COUNTIFS($T$5:$AB$5, "&gt;=0", $T9:$AB9, "*라*")) / COUNTA($T$6:$AB$6)</f>
        <v>0.6</v>
      </c>
      <c r="AH9" s="78" t="str">
        <f ca="1">CHOOSE( (COUNTIFS(T$5:AB$5,"&lt;="&amp;TODAY(),T9:AB9,"불참") + COUNTIFS(T$5:AB$5,"&lt;="&amp;TODAY(),T9:AB9,"")) + 1, "", "1차 경고", "2차 경고", "탈락", "탈락", "탈락")</f>
        <v>2차 경고</v>
      </c>
      <c r="AI9" s="83"/>
      <c r="AJ9" s="29"/>
      <c r="AK9" s="50">
        <v>1</v>
      </c>
      <c r="AL9" s="50" t="str">
        <f>수강생명단!$D4</f>
        <v>강건욱</v>
      </c>
      <c r="AM9" s="14" t="str">
        <f>수강생명단!B4</f>
        <v>010-5624-8119</v>
      </c>
      <c r="AN9" s="57" t="str">
        <f>성적입력란!$AZ8</f>
        <v>80(라)</v>
      </c>
      <c r="AO9" s="57" t="str">
        <f>성적입력란!$BA8</f>
        <v>라이브</v>
      </c>
      <c r="AP9" s="60" t="str">
        <f>성적입력란!$BE8</f>
        <v>85(라)</v>
      </c>
      <c r="AQ9" s="57" t="str">
        <f>성적입력란!$BF8</f>
        <v>라이브</v>
      </c>
      <c r="AR9" s="53" t="str">
        <f>성적입력란!BT8</f>
        <v/>
      </c>
      <c r="AS9" s="57" t="str">
        <f>성적입력란!$BJ8</f>
        <v>100(라)</v>
      </c>
      <c r="AT9" s="57" t="str">
        <f>성적입력란!$BK8</f>
        <v>라이브</v>
      </c>
      <c r="AU9" s="57" t="str">
        <f>성적입력란!BO8</f>
        <v>70(라)</v>
      </c>
      <c r="AV9" s="57" t="str">
        <f>성적입력란!BP8</f>
        <v>라이브</v>
      </c>
      <c r="AW9" s="40">
        <f>IFERROR(SUMIFS($AN9:$AV9, $AN$7:$AV$7, $AW$5) / COUNTIF($AN$7:$AV$7, $AW$5), 0)</f>
        <v>0</v>
      </c>
      <c r="AX9" s="55" t="str">
        <f t="shared" ref="AX9:AX72" si="7">RANK(AW9,$AW$9:$AW$284,0)&amp;"등"</f>
        <v>199등</v>
      </c>
      <c r="AY9" s="40">
        <f>IFERROR(SUMIFS($AN9:$AV9, $AN$7:$AV$7, "*경찰학*OX*") / COUNTIF($AN$7:$AV$7, "*경찰학*OX*"), 0)</f>
        <v>0</v>
      </c>
      <c r="AZ9" s="55" t="str">
        <f t="shared" ref="AZ9:AZ72" si="8">RANK(AY9,$AY$9:$AY$284,0)&amp;"등"</f>
        <v>196등</v>
      </c>
      <c r="BA9" s="56">
        <f t="shared" ref="BA9:BA72" si="9">(COUNTIFS($AN$5:$AV$5, "&gt;=0", $AN9:$AV9, "&gt;=0") + COUNTIFS($AN$5:$AV$5, "&gt;=0", $AN9:$AV9, "*라*")) / COUNTA($AN$6:$AV$6)</f>
        <v>0.8</v>
      </c>
      <c r="BB9" s="78" t="str">
        <f ca="1">CHOOSE( (COUNTIFS(AN$5:AV$5,"&lt;="&amp;TODAY(),AN9:AV9,"불참") + COUNTIFS(AN$5:AV$5,"&lt;="&amp;TODAY(),AN9:AV9,"")) + 1, "", "1차 경고", "2차 경고", "탈락", "탈락", "탈락")</f>
        <v>1차 경고</v>
      </c>
      <c r="BC9" s="83"/>
      <c r="BE9" s="62">
        <v>1</v>
      </c>
      <c r="BF9" s="63" t="str">
        <f>수강생명단!$D4</f>
        <v>강건욱</v>
      </c>
      <c r="BG9" s="14" t="str">
        <f>수강생명단!B4</f>
        <v>010-5624-8119</v>
      </c>
      <c r="BH9" s="109" t="str">
        <f>성적입력란!$BY8</f>
        <v/>
      </c>
      <c r="BI9" s="109" t="str">
        <f>성적입력란!$BZ8</f>
        <v xml:space="preserve"> </v>
      </c>
      <c r="BJ9" s="110" t="str">
        <f>성적입력란!$CD8</f>
        <v/>
      </c>
      <c r="BK9" s="109" t="str">
        <f>성적입력란!$CE8</f>
        <v xml:space="preserve"> </v>
      </c>
      <c r="BL9" s="111" t="str">
        <f>성적입력란!CS8</f>
        <v>0(라)</v>
      </c>
      <c r="BM9" s="109" t="str">
        <f>성적입력란!$CI8</f>
        <v>95(라)</v>
      </c>
      <c r="BN9" s="109" t="str">
        <f>성적입력란!$CJ8</f>
        <v>라이브</v>
      </c>
      <c r="BO9" s="109" t="str">
        <f>성적입력란!CN8</f>
        <v>5(라)</v>
      </c>
      <c r="BP9" s="109" t="str">
        <f>성적입력란!CO8</f>
        <v>라이브</v>
      </c>
      <c r="BQ9" s="40">
        <f>IFERROR(SUMIFS($BH9:$BP9, $BH$7:$BP$7, $BQ$5) / COUNTIF($BH$7:$BP$7, $BQ$5), 0)</f>
        <v>0</v>
      </c>
      <c r="BR9" s="64" t="str">
        <f t="shared" ref="BR9:BR72" si="10">RANK(BQ9,$BQ$9:$BQ$334,0)&amp;"등"</f>
        <v>193등</v>
      </c>
      <c r="BS9" s="40">
        <f>IFERROR(SUMIFS($BH9:$BP9, $BH$7:$BP$7, "*경찰학*OX*") / COUNTIF($BH$7:$BP$7, "*경찰학*OX*"), 0)</f>
        <v>0</v>
      </c>
      <c r="BT9" s="64" t="str">
        <f t="shared" ref="BT9:BT72" si="11">RANK(BS9,$BS$9:$BS$334,0)&amp;"등"</f>
        <v>186등</v>
      </c>
      <c r="BU9" s="68">
        <f t="shared" ref="BU9:BU72" si="12">(COUNTIFS($BH$5:$BP$5, "&gt;=0", $BH9:$BP9, "&gt;=0") + COUNTIFS($BH$5:$BP$5, "&gt;=0", $BH9:$BP9, "*라*")) / COUNTA($BH$6:$BP$6)</f>
        <v>0.6</v>
      </c>
      <c r="BV9" s="78" t="str">
        <f ca="1">CHOOSE( (COUNTIFS(BH$5:BP$5,"&lt;="&amp;TODAY(),BH9:BP9,"불참") + COUNTIFS(BH$5:BP$5,"&lt;="&amp;TODAY(),BH9:BP9,"")) + 1, "", "1차 경고", "2차 경고", "탈락", "탈락", "탈락")</f>
        <v>2차 경고</v>
      </c>
      <c r="BX9" s="50">
        <v>1</v>
      </c>
      <c r="BY9" s="50" t="str">
        <f>수강생명단!$D4</f>
        <v>강건욱</v>
      </c>
      <c r="BZ9" s="14" t="str">
        <f>수강생명단!B4</f>
        <v>010-5624-8119</v>
      </c>
      <c r="CA9" s="51" t="str">
        <f>성적입력란!$CX8</f>
        <v>0(라)</v>
      </c>
      <c r="CB9" s="51" t="str">
        <f>성적입력란!$CY8</f>
        <v>라이브</v>
      </c>
      <c r="CC9" s="52" t="str">
        <f>성적입력란!$DC8</f>
        <v>불참</v>
      </c>
      <c r="CD9" s="51" t="str">
        <f>성적입력란!$DD8</f>
        <v>불참</v>
      </c>
      <c r="CE9" s="53" t="str">
        <f>성적입력란!DW8</f>
        <v>불참</v>
      </c>
      <c r="CF9" s="51" t="str">
        <f>성적입력란!$DH8</f>
        <v>불참</v>
      </c>
      <c r="CG9" s="51" t="str">
        <f>성적입력란!$DI8</f>
        <v>불참</v>
      </c>
      <c r="CH9" s="54">
        <f t="shared" ref="CH9:CH72" si="13">SUMIF($CA$7:$CG$7,$CH$5,$CA9:$CG9)/COUNTIF($CA$7:$CG$7,$CH$5)</f>
        <v>0</v>
      </c>
      <c r="CI9" s="55" t="str">
        <f t="shared" ref="CI9:CI72" si="14">RANK(CH9,$CH$9:$CH$235,0)&amp;"등"</f>
        <v>119등</v>
      </c>
      <c r="CJ9" s="54" t="e">
        <f t="shared" ref="CJ9:CJ72" si="15">SUMIF($CA$7:$CG$7,$CJ$5,$CA9:$CG9)/COUNTIF($CA$7:$CG$7,$CJ$5)</f>
        <v>#DIV/0!</v>
      </c>
      <c r="CK9" s="55" t="e">
        <f t="shared" ref="CK9:CK72" si="16">RANK(CJ9,$CJ$9:$CJ$235,0)&amp;"등"</f>
        <v>#DIV/0!</v>
      </c>
      <c r="CL9" s="69">
        <f t="shared" ref="CL9:CL72" si="17">(COUNTIFS($CA$5:$CG$5, "&gt;=0", $CA9:$CG9, "&gt;=0") + COUNTIFS($CA$5:$CG$5, "&gt;=0", $CA9:$CG9, "*라*")) / COUNTA($CA$6:$CG$6)</f>
        <v>0.25</v>
      </c>
      <c r="CM9" s="78" t="str">
        <f t="shared" ref="CM9:CM14" ca="1" si="18">CHOOSE( (COUNTIFS(BY$5:CG$5,"&lt;="&amp;TODAY(),BY9:CG9,"불참") + COUNTIFS(BY$5:CG$5,"&lt;="&amp;TODAY(),BY9:CG9,"")) + 1, "", "1차 경고", "2차 경고", "탈락", "탈락", "탈락")</f>
        <v>1차 경고</v>
      </c>
    </row>
    <row r="10" spans="2:91" ht="27" customHeight="1" x14ac:dyDescent="0.15">
      <c r="B10" s="14">
        <v>2</v>
      </c>
      <c r="C10" s="14">
        <f>VLOOKUP(E10,수강생명단!$B$1:$F$300,2,0)</f>
        <v>33596</v>
      </c>
      <c r="D10" s="14" t="str">
        <f>수강생명단!D5</f>
        <v>강동우</v>
      </c>
      <c r="E10" s="14" t="str">
        <f>수강생명단!B5</f>
        <v>010-9299-2113</v>
      </c>
      <c r="F10" s="33">
        <f>VLOOKUP($C10,성적입력란!$A$8:$D$350,3,0)</f>
        <v>95</v>
      </c>
      <c r="G10" s="33">
        <f>VLOOKUP($C10,성적입력란!$F$8:$I$350,3,0)</f>
        <v>95</v>
      </c>
      <c r="H10" s="33">
        <f>VLOOKUP($C10,성적입력란!$K$8:$N$350,3,0)</f>
        <v>95</v>
      </c>
      <c r="I10" s="33">
        <f>VLOOKUP($C10,성적입력란!$P$8:$S$350,3,0)</f>
        <v>100</v>
      </c>
      <c r="J10" s="33">
        <f>VLOOKUP($C10,성적입력란!$P$8:$S$350,4,0)</f>
        <v>100</v>
      </c>
      <c r="K10" s="15">
        <f t="shared" si="5"/>
        <v>96.25</v>
      </c>
      <c r="L10" s="16" t="str">
        <f t="shared" si="6"/>
        <v>8등</v>
      </c>
      <c r="M10" s="36">
        <f t="shared" ref="M10:M73" si="19">(COUNTIFS($F$5:$J$5, "&gt;=0", $F10:$J10, "&gt;=0") + COUNTIFS($F$5:$J$5, "&gt;=0", $F10:$J10, "*라*")) / COUNTA($F$6:$J$6)</f>
        <v>1</v>
      </c>
      <c r="N10" s="78" t="str">
        <f t="shared" ref="N10:N73" ca="1" si="20">CHOOSE( (COUNTIFS(F$5:J$5,"&lt;="&amp;TODAY(),F10:J10,"불참") + COUNTIFS(F$5:J$5,"&lt;="&amp;TODAY(),F10:J10,"")) + 1, "", "1차 경고", "2차 경고", "탈락", "탈락", "탈락")</f>
        <v/>
      </c>
      <c r="O10" s="83"/>
      <c r="Q10" s="37">
        <v>2</v>
      </c>
      <c r="R10" s="37" t="str">
        <f>수강생명단!$D5</f>
        <v>강동우</v>
      </c>
      <c r="S10" s="37" t="str">
        <f>수강생명단!B5</f>
        <v>010-9299-2113</v>
      </c>
      <c r="T10" s="39">
        <f>VLOOKUP($C10,성적입력란!$Z$8:$AC$350,3,0)</f>
        <v>100</v>
      </c>
      <c r="U10" s="39">
        <f>성적입력란!$AC9</f>
        <v>100</v>
      </c>
      <c r="V10" s="33">
        <f>VLOOKUP($C10,성적입력란!$AE$8:$AH$350,3,0)</f>
        <v>95</v>
      </c>
      <c r="W10" s="33">
        <f>VLOOKUP($C10,성적입력란!$AE$8:$AH$350,4,0)</f>
        <v>100</v>
      </c>
      <c r="X10" s="58">
        <f>성적입력란!AV9</f>
        <v>99</v>
      </c>
      <c r="Y10" s="39">
        <f>성적입력란!$AL9</f>
        <v>95</v>
      </c>
      <c r="Z10" s="39">
        <f>성적입력란!$AM9</f>
        <v>100</v>
      </c>
      <c r="AA10" s="39">
        <f>성적입력란!$AQ9</f>
        <v>95</v>
      </c>
      <c r="AB10" s="39">
        <f>성적입력란!$AR9</f>
        <v>90</v>
      </c>
      <c r="AC10" s="40">
        <f t="shared" ref="AC10:AC73" si="21">IFERROR(SUMIFS($T10:$AB10, $T$7:$AB$7, $AC$5) / COUNTIF($T$7:$AB$7, $AC$5), 0)</f>
        <v>96.8</v>
      </c>
      <c r="AD10" s="41" t="str">
        <f>RANK(AC10,$AC$9:$AC$270,0)&amp;"등"</f>
        <v>1등</v>
      </c>
      <c r="AE10" s="40">
        <f t="shared" ref="AE10:AE73" si="22">IFERROR(SUMIFS($T10:$AB10, $T$7:$AB$7, "*경찰학*OX*") / COUNTIF($T$7:$AB$7, "*경찰학*OX*"), 0)</f>
        <v>97.5</v>
      </c>
      <c r="AF10" s="41" t="str">
        <f>RANK(AE10,$AE$9:$AE$270,0)&amp;"등"</f>
        <v>3등</v>
      </c>
      <c r="AG10" s="59">
        <f>(COUNTIFS($T$5:$AB$5, "&gt;=0", $T10:$AB10, "&gt;=0") + COUNTIFS($T$5:$AB$5, "&gt;=0", $T10:$AB10, "*라*")) / COUNTA($T$6:$AB$6)</f>
        <v>1</v>
      </c>
      <c r="AH10" s="78" t="str">
        <f t="shared" ref="AH10:AH73" ca="1" si="23">CHOOSE( (COUNTIFS(T$5:AB$5,"&lt;="&amp;TODAY(),T10:AB10,"불참") + COUNTIFS(T$5:AB$5,"&lt;="&amp;TODAY(),T10:AB10,"")) + 1, "", "1차 경고", "2차 경고", "탈락", "탈락", "탈락")</f>
        <v/>
      </c>
      <c r="AI10" s="78"/>
      <c r="AJ10" s="29"/>
      <c r="AK10" s="37">
        <v>2</v>
      </c>
      <c r="AL10" s="37" t="str">
        <f>수강생명단!$D5</f>
        <v>강동우</v>
      </c>
      <c r="AM10" s="14" t="str">
        <f>수강생명단!B5</f>
        <v>010-9299-2113</v>
      </c>
      <c r="AN10" s="43">
        <f>성적입력란!$AZ9</f>
        <v>90</v>
      </c>
      <c r="AO10" s="43">
        <f>성적입력란!$BA9</f>
        <v>100</v>
      </c>
      <c r="AP10" s="61">
        <f>성적입력란!$BE9</f>
        <v>95</v>
      </c>
      <c r="AQ10" s="43">
        <f>성적입력란!$BF9</f>
        <v>100</v>
      </c>
      <c r="AR10" s="58">
        <f>성적입력란!BT9</f>
        <v>99</v>
      </c>
      <c r="AS10" s="43">
        <f>성적입력란!$BJ9</f>
        <v>100</v>
      </c>
      <c r="AT10" s="43">
        <f>성적입력란!$BK9</f>
        <v>100</v>
      </c>
      <c r="AU10" s="43">
        <f>성적입력란!BO9</f>
        <v>100</v>
      </c>
      <c r="AV10" s="43">
        <f>성적입력란!BP9</f>
        <v>100</v>
      </c>
      <c r="AW10" s="40">
        <f>IFERROR(SUMIFS($AN10:$AV10, $AN$7:$AV$7, $AW$5) / COUNTIF($AN$7:$AV$7, $AW$5), 0)</f>
        <v>96.8</v>
      </c>
      <c r="AX10" s="41" t="str">
        <f t="shared" si="7"/>
        <v>2등</v>
      </c>
      <c r="AY10" s="40">
        <f>IFERROR(SUMIFS($AN10:$AV10, $AN$7:$AV$7, "*경찰학*OX*") / COUNTIF($AN$7:$AV$7, "*경찰학*OX*"), 0)</f>
        <v>100</v>
      </c>
      <c r="AZ10" s="41" t="str">
        <f t="shared" si="8"/>
        <v>1등</v>
      </c>
      <c r="BA10" s="59">
        <f>(COUNTIFS($AN$5:$AV$5, "&gt;=0", $AN10:$AV10, "&gt;=0") + COUNTIFS($AN$5:$AV$5, "&gt;=0", $AN10:$AV10, "*라*")) / COUNTA($AN$6:$AV$6)</f>
        <v>1</v>
      </c>
      <c r="BB10" s="78" t="str">
        <f t="shared" ref="BB10:BB73" ca="1" si="24">CHOOSE( (COUNTIFS(AN$5:AV$5,"&lt;="&amp;TODAY(),AN10:AV10,"불참") + COUNTIFS(AN$5:AV$5,"&lt;="&amp;TODAY(),AN10:AV10,"")) + 1, "", "1차 경고", "2차 경고", "탈락", "탈락", "탈락")</f>
        <v/>
      </c>
      <c r="BC10" s="78"/>
      <c r="BE10" s="65">
        <v>2</v>
      </c>
      <c r="BF10" s="66" t="str">
        <f>수강생명단!$D5</f>
        <v>강동우</v>
      </c>
      <c r="BG10" s="37" t="str">
        <f>수강생명단!B5</f>
        <v>010-9299-2113</v>
      </c>
      <c r="BH10" s="109">
        <f>성적입력란!$BY9</f>
        <v>90</v>
      </c>
      <c r="BI10" s="109">
        <f>성적입력란!$BZ9</f>
        <v>90</v>
      </c>
      <c r="BJ10" s="110">
        <f>성적입력란!$CD9</f>
        <v>100</v>
      </c>
      <c r="BK10" s="109">
        <f>성적입력란!$CE9</f>
        <v>100</v>
      </c>
      <c r="BL10" s="111">
        <f>성적입력란!CS9</f>
        <v>100</v>
      </c>
      <c r="BM10" s="109">
        <f>성적입력란!$CI9</f>
        <v>90</v>
      </c>
      <c r="BN10" s="109">
        <f>성적입력란!$CJ9</f>
        <v>100</v>
      </c>
      <c r="BO10" s="109">
        <f>성적입력란!CN9</f>
        <v>95</v>
      </c>
      <c r="BP10" s="109">
        <f>성적입력란!CO9</f>
        <v>100</v>
      </c>
      <c r="BQ10" s="40">
        <f t="shared" ref="BQ10:BQ73" si="25">IFERROR(SUMIFS($BH10:$BP10, $BH$7:$BP$7, $BQ$5) / COUNTIF($BH$7:$BP$7, $BQ$5), 0)</f>
        <v>95</v>
      </c>
      <c r="BR10" s="67" t="str">
        <f t="shared" si="10"/>
        <v>2등</v>
      </c>
      <c r="BS10" s="40">
        <f t="shared" ref="BS10:BS73" si="26">IFERROR(SUMIFS($BH10:$BP10, $BH$7:$BP$7, "*경찰학*OX*") / COUNTIF($BH$7:$BP$7, "*경찰학*OX*"), 0)</f>
        <v>97.5</v>
      </c>
      <c r="BT10" s="67" t="str">
        <f t="shared" si="11"/>
        <v>1등</v>
      </c>
      <c r="BU10" s="68">
        <f t="shared" si="12"/>
        <v>1</v>
      </c>
      <c r="BV10" s="78" t="str">
        <f t="shared" ref="BV10:BV73" ca="1" si="27">CHOOSE( (COUNTIFS(BH$5:BP$5,"&lt;="&amp;TODAY(),BH10:BP10,"불참") + COUNTIFS(BH$5:BP$5,"&lt;="&amp;TODAY(),BH10:BP10,"")) + 1, "", "1차 경고", "2차 경고", "탈락", "탈락", "탈락")</f>
        <v/>
      </c>
      <c r="BX10" s="37">
        <v>2</v>
      </c>
      <c r="BY10" s="37" t="str">
        <f>수강생명단!$D5</f>
        <v>강동우</v>
      </c>
      <c r="BZ10" s="37" t="str">
        <f>수강생명단!B5</f>
        <v>010-9299-2113</v>
      </c>
      <c r="CA10" s="39">
        <f>성적입력란!$CX9</f>
        <v>95</v>
      </c>
      <c r="CB10" s="39">
        <f>성적입력란!$CY9</f>
        <v>100</v>
      </c>
      <c r="CC10" s="38" t="str">
        <f>성적입력란!$DC9</f>
        <v>불참</v>
      </c>
      <c r="CD10" s="39" t="str">
        <f>성적입력란!$DD9</f>
        <v>불참</v>
      </c>
      <c r="CE10" s="58" t="str">
        <f>성적입력란!DW9</f>
        <v>불참</v>
      </c>
      <c r="CF10" s="39" t="str">
        <f>성적입력란!$DH9</f>
        <v>불참</v>
      </c>
      <c r="CG10" s="39" t="str">
        <f>성적입력란!$DI9</f>
        <v>불참</v>
      </c>
      <c r="CH10" s="40">
        <f t="shared" si="13"/>
        <v>23.75</v>
      </c>
      <c r="CI10" s="41" t="str">
        <f t="shared" si="14"/>
        <v>4등</v>
      </c>
      <c r="CJ10" s="40" t="e">
        <f t="shared" si="15"/>
        <v>#DIV/0!</v>
      </c>
      <c r="CK10" s="41" t="e">
        <f t="shared" si="16"/>
        <v>#DIV/0!</v>
      </c>
      <c r="CL10" s="42">
        <f t="shared" si="17"/>
        <v>0.25</v>
      </c>
      <c r="CM10" s="78" t="str">
        <f t="shared" ca="1" si="18"/>
        <v>1차 경고</v>
      </c>
    </row>
    <row r="11" spans="2:91" ht="27" customHeight="1" x14ac:dyDescent="0.15">
      <c r="B11" s="14">
        <v>3</v>
      </c>
      <c r="C11" s="14">
        <f>VLOOKUP(E11,수강생명단!$B$1:$F$300,2,0)</f>
        <v>32833</v>
      </c>
      <c r="D11" s="14" t="str">
        <f>수강생명단!D6</f>
        <v>강민수</v>
      </c>
      <c r="E11" s="14" t="str">
        <f>수강생명단!B6</f>
        <v>010-4521-7896</v>
      </c>
      <c r="F11" s="33">
        <f>VLOOKUP($C11,성적입력란!$A$8:$D$350,3,0)</f>
        <v>100</v>
      </c>
      <c r="G11" s="33">
        <f>VLOOKUP($C11,성적입력란!$F$8:$I$350,3,0)</f>
        <v>100</v>
      </c>
      <c r="H11" s="33">
        <f>VLOOKUP($C11,성적입력란!$K$8:$N$350,3,0)</f>
        <v>95</v>
      </c>
      <c r="I11" s="33">
        <f>VLOOKUP($C11,성적입력란!$P$8:$S$350,3,0)</f>
        <v>100</v>
      </c>
      <c r="J11" s="33">
        <f>VLOOKUP($C11,성적입력란!$P$8:$S$350,4,0)</f>
        <v>100</v>
      </c>
      <c r="K11" s="15">
        <f t="shared" si="5"/>
        <v>98.75</v>
      </c>
      <c r="L11" s="16" t="str">
        <f t="shared" si="6"/>
        <v>2등</v>
      </c>
      <c r="M11" s="36">
        <f t="shared" si="19"/>
        <v>1</v>
      </c>
      <c r="N11" s="78" t="str">
        <f t="shared" ca="1" si="20"/>
        <v/>
      </c>
      <c r="O11" s="83"/>
      <c r="Q11" s="37">
        <v>3</v>
      </c>
      <c r="R11" s="37" t="str">
        <f>수강생명단!$D6</f>
        <v>강민수</v>
      </c>
      <c r="S11" s="37" t="str">
        <f>수강생명단!B6</f>
        <v>010-4521-7896</v>
      </c>
      <c r="T11" s="39">
        <f>VLOOKUP($C11,성적입력란!$Z$8:$AC$350,3,0)</f>
        <v>90</v>
      </c>
      <c r="U11" s="39">
        <f>성적입력란!$AC10</f>
        <v>100</v>
      </c>
      <c r="V11" s="33">
        <f>VLOOKUP($C11,성적입력란!$AE$8:$AH$350,3,0)</f>
        <v>95</v>
      </c>
      <c r="W11" s="33">
        <f>VLOOKUP($C11,성적입력란!$AE$8:$AH$350,4,0)</f>
        <v>100</v>
      </c>
      <c r="X11" s="58" t="str">
        <f>성적입력란!AV10</f>
        <v/>
      </c>
      <c r="Y11" s="39">
        <f>성적입력란!$AL10</f>
        <v>85</v>
      </c>
      <c r="Z11" s="39">
        <f>성적입력란!$AM10</f>
        <v>90</v>
      </c>
      <c r="AA11" s="39">
        <f>성적입력란!$AQ10</f>
        <v>95</v>
      </c>
      <c r="AB11" s="39">
        <f>성적입력란!$AR10</f>
        <v>100</v>
      </c>
      <c r="AC11" s="40">
        <f t="shared" si="21"/>
        <v>73</v>
      </c>
      <c r="AD11" s="41" t="str">
        <f t="shared" ref="AD11:AD74" si="28">RANK(AC11,$AC$9:$AC$270,0)&amp;"등"</f>
        <v>80등</v>
      </c>
      <c r="AE11" s="40">
        <f t="shared" si="22"/>
        <v>97.5</v>
      </c>
      <c r="AF11" s="41" t="str">
        <f t="shared" ref="AF11:AF74" si="29">RANK(AE11,$AE$9:$AE$270,0)&amp;"등"</f>
        <v>3등</v>
      </c>
      <c r="AG11" s="59">
        <f t="shared" ref="AG11:AG74" si="30">(COUNTIFS($T$5:$AB$5, "&gt;=0", $T11:$AB11, "&gt;=0") + COUNTIFS($T$5:$AB$5, "&gt;=0", $T11:$AB11, "*라*")) / COUNTA($T$6:$AB$6)</f>
        <v>0.8</v>
      </c>
      <c r="AH11" s="78" t="str">
        <f t="shared" ca="1" si="23"/>
        <v>1차 경고</v>
      </c>
      <c r="AI11" s="78"/>
      <c r="AJ11" s="29"/>
      <c r="AK11" s="37">
        <v>3</v>
      </c>
      <c r="AL11" s="37" t="str">
        <f>수강생명단!$D6</f>
        <v>강민수</v>
      </c>
      <c r="AM11" s="14" t="str">
        <f>수강생명단!B6</f>
        <v>010-4521-7896</v>
      </c>
      <c r="AN11" s="43">
        <f>성적입력란!$AZ10</f>
        <v>90</v>
      </c>
      <c r="AO11" s="43">
        <f>성적입력란!$BA10</f>
        <v>100</v>
      </c>
      <c r="AP11" s="61">
        <f>성적입력란!$BE10</f>
        <v>100</v>
      </c>
      <c r="AQ11" s="43">
        <f>성적입력란!$BF10</f>
        <v>100</v>
      </c>
      <c r="AR11" s="58">
        <f>성적입력란!BT10</f>
        <v>99</v>
      </c>
      <c r="AS11" s="43">
        <f>성적입력란!$BJ10</f>
        <v>100</v>
      </c>
      <c r="AT11" s="43">
        <f>성적입력란!$BK10</f>
        <v>100</v>
      </c>
      <c r="AU11" s="43">
        <f>성적입력란!BO10</f>
        <v>95</v>
      </c>
      <c r="AV11" s="43">
        <f>성적입력란!BP10</f>
        <v>80</v>
      </c>
      <c r="AW11" s="40">
        <f t="shared" ref="AW11:AW74" si="31">IFERROR(SUMIFS($AN11:$AV11, $AN$7:$AV$7, $AW$5) / COUNTIF($AN$7:$AV$7, $AW$5), 0)</f>
        <v>96.8</v>
      </c>
      <c r="AX11" s="41" t="str">
        <f t="shared" si="7"/>
        <v>2등</v>
      </c>
      <c r="AY11" s="40">
        <f t="shared" ref="AY11:AY74" si="32">IFERROR(SUMIFS($AN11:$AV11, $AN$7:$AV$7, "*경찰학*OX*") / COUNTIF($AN$7:$AV$7, "*경찰학*OX*"), 0)</f>
        <v>95</v>
      </c>
      <c r="AZ11" s="41" t="str">
        <f t="shared" si="8"/>
        <v>16등</v>
      </c>
      <c r="BA11" s="59">
        <f t="shared" si="9"/>
        <v>1</v>
      </c>
      <c r="BB11" s="78" t="str">
        <f t="shared" ca="1" si="24"/>
        <v/>
      </c>
      <c r="BC11" s="105"/>
      <c r="BE11" s="65">
        <v>3</v>
      </c>
      <c r="BF11" s="66" t="str">
        <f>수강생명단!$D6</f>
        <v>강민수</v>
      </c>
      <c r="BG11" s="37" t="str">
        <f>수강생명단!B6</f>
        <v>010-4521-7896</v>
      </c>
      <c r="BH11" s="109">
        <f>성적입력란!$BY10</f>
        <v>95</v>
      </c>
      <c r="BI11" s="109">
        <f>성적입력란!$BZ10</f>
        <v>90</v>
      </c>
      <c r="BJ11" s="110">
        <f>성적입력란!$CD10</f>
        <v>100</v>
      </c>
      <c r="BK11" s="109">
        <f>성적입력란!$CE10</f>
        <v>90</v>
      </c>
      <c r="BL11" s="111">
        <f>성적입력란!CS10</f>
        <v>98</v>
      </c>
      <c r="BM11" s="109">
        <f>성적입력란!$CI10</f>
        <v>95</v>
      </c>
      <c r="BN11" s="109">
        <f>성적입력란!$CJ10</f>
        <v>100</v>
      </c>
      <c r="BO11" s="109" t="str">
        <f>성적입력란!CN10</f>
        <v/>
      </c>
      <c r="BP11" s="109" t="str">
        <f>성적입력란!CO10</f>
        <v xml:space="preserve"> </v>
      </c>
      <c r="BQ11" s="40">
        <f t="shared" si="25"/>
        <v>77.599999999999994</v>
      </c>
      <c r="BR11" s="67" t="str">
        <f t="shared" si="10"/>
        <v>44등</v>
      </c>
      <c r="BS11" s="40">
        <f t="shared" si="26"/>
        <v>70</v>
      </c>
      <c r="BT11" s="67" t="str">
        <f t="shared" si="11"/>
        <v>55등</v>
      </c>
      <c r="BU11" s="68">
        <f t="shared" si="12"/>
        <v>0.8</v>
      </c>
      <c r="BV11" s="78" t="str">
        <f t="shared" ca="1" si="27"/>
        <v>1차 경고</v>
      </c>
      <c r="BX11" s="37">
        <v>3</v>
      </c>
      <c r="BY11" s="37" t="str">
        <f>수강생명단!$D6</f>
        <v>강민수</v>
      </c>
      <c r="BZ11" s="37" t="str">
        <f>수강생명단!B6</f>
        <v>010-4521-7896</v>
      </c>
      <c r="CA11" s="39" t="str">
        <f>성적입력란!$CX10</f>
        <v>불참</v>
      </c>
      <c r="CB11" s="39" t="str">
        <f>성적입력란!$CY10</f>
        <v>불참</v>
      </c>
      <c r="CC11" s="38" t="str">
        <f>성적입력란!$DC10</f>
        <v>불참</v>
      </c>
      <c r="CD11" s="39" t="str">
        <f>성적입력란!$DD10</f>
        <v>불참</v>
      </c>
      <c r="CE11" s="58" t="str">
        <f>성적입력란!DW10</f>
        <v>불참</v>
      </c>
      <c r="CF11" s="39" t="str">
        <f>성적입력란!$DH10</f>
        <v>불참</v>
      </c>
      <c r="CG11" s="39" t="str">
        <f>성적입력란!$DI10</f>
        <v>불참</v>
      </c>
      <c r="CH11" s="40">
        <f t="shared" si="13"/>
        <v>0</v>
      </c>
      <c r="CI11" s="41" t="str">
        <f t="shared" si="14"/>
        <v>119등</v>
      </c>
      <c r="CJ11" s="40" t="e">
        <f t="shared" si="15"/>
        <v>#DIV/0!</v>
      </c>
      <c r="CK11" s="41" t="e">
        <f t="shared" si="16"/>
        <v>#DIV/0!</v>
      </c>
      <c r="CL11" s="42">
        <f t="shared" si="17"/>
        <v>0</v>
      </c>
      <c r="CM11" s="78" t="str">
        <f t="shared" ca="1" si="18"/>
        <v>2차 경고</v>
      </c>
    </row>
    <row r="12" spans="2:91" ht="27" customHeight="1" x14ac:dyDescent="0.15">
      <c r="B12" s="14">
        <v>4</v>
      </c>
      <c r="C12" s="14">
        <f>VLOOKUP(E12,수강생명단!$B$1:$F$300,2,0)</f>
        <v>34684</v>
      </c>
      <c r="D12" s="14" t="str">
        <f>수강생명단!D7</f>
        <v>강민재</v>
      </c>
      <c r="E12" s="14" t="str">
        <f>수강생명단!B7</f>
        <v>010-9890-4220</v>
      </c>
      <c r="F12" s="33">
        <f>VLOOKUP($C12,성적입력란!$A$8:$D$350,3,0)</f>
        <v>90</v>
      </c>
      <c r="G12" s="33">
        <f>VLOOKUP($C12,성적입력란!$F$8:$I$350,3,0)</f>
        <v>95</v>
      </c>
      <c r="H12" s="33">
        <f>VLOOKUP($C12,성적입력란!$K$8:$N$350,3,0)</f>
        <v>95</v>
      </c>
      <c r="I12" s="33">
        <f>VLOOKUP($C12,성적입력란!$P$8:$S$350,3,0)</f>
        <v>85</v>
      </c>
      <c r="J12" s="33">
        <f>VLOOKUP($C12,성적입력란!$P$8:$S$350,4,0)</f>
        <v>80</v>
      </c>
      <c r="K12" s="15">
        <f t="shared" si="5"/>
        <v>91.25</v>
      </c>
      <c r="L12" s="16" t="str">
        <f t="shared" si="6"/>
        <v>26등</v>
      </c>
      <c r="M12" s="36">
        <f t="shared" si="19"/>
        <v>1</v>
      </c>
      <c r="N12" s="78" t="str">
        <f t="shared" ca="1" si="20"/>
        <v/>
      </c>
      <c r="O12" s="83"/>
      <c r="Q12" s="37">
        <v>4</v>
      </c>
      <c r="R12" s="37" t="str">
        <f>수강생명단!$D7</f>
        <v>강민재</v>
      </c>
      <c r="S12" s="37" t="str">
        <f>수강생명단!B7</f>
        <v>010-9890-4220</v>
      </c>
      <c r="T12" s="39">
        <f>VLOOKUP($C12,성적입력란!$Z$8:$AC$350,3,0)</f>
        <v>85</v>
      </c>
      <c r="U12" s="39">
        <f>성적입력란!$AC11</f>
        <v>90</v>
      </c>
      <c r="V12" s="33">
        <f>VLOOKUP($C12,성적입력란!$AE$8:$AH$350,3,0)</f>
        <v>90</v>
      </c>
      <c r="W12" s="33">
        <f>VLOOKUP($C12,성적입력란!$AE$8:$AH$350,4,0)</f>
        <v>60</v>
      </c>
      <c r="X12" s="58" t="str">
        <f>성적입력란!AV11</f>
        <v/>
      </c>
      <c r="Y12" s="39">
        <f>성적입력란!$AL11</f>
        <v>85</v>
      </c>
      <c r="Z12" s="39">
        <f>성적입력란!$AM11</f>
        <v>70</v>
      </c>
      <c r="AA12" s="39">
        <f>성적입력란!$AQ11</f>
        <v>70</v>
      </c>
      <c r="AB12" s="39">
        <f>성적입력란!$AR11</f>
        <v>70</v>
      </c>
      <c r="AC12" s="40">
        <f t="shared" si="21"/>
        <v>66</v>
      </c>
      <c r="AD12" s="41" t="str">
        <f t="shared" si="28"/>
        <v>105등</v>
      </c>
      <c r="AE12" s="40">
        <f t="shared" si="22"/>
        <v>72.5</v>
      </c>
      <c r="AF12" s="41" t="str">
        <f t="shared" si="29"/>
        <v>72등</v>
      </c>
      <c r="AG12" s="59">
        <f t="shared" si="30"/>
        <v>0.8</v>
      </c>
      <c r="AH12" s="78" t="str">
        <f t="shared" ca="1" si="23"/>
        <v>1차 경고</v>
      </c>
      <c r="AI12" s="83"/>
      <c r="AJ12" s="29"/>
      <c r="AK12" s="37">
        <v>4</v>
      </c>
      <c r="AL12" s="37" t="str">
        <f>수강생명단!$D7</f>
        <v>강민재</v>
      </c>
      <c r="AM12" s="14" t="str">
        <f>수강생명단!B7</f>
        <v>010-9890-4220</v>
      </c>
      <c r="AN12" s="43">
        <f>성적입력란!$AZ11</f>
        <v>100</v>
      </c>
      <c r="AO12" s="43">
        <f>성적입력란!$BA11</f>
        <v>100</v>
      </c>
      <c r="AP12" s="61">
        <f>성적입력란!$BE11</f>
        <v>95</v>
      </c>
      <c r="AQ12" s="43">
        <f>성적입력란!$BF11</f>
        <v>70</v>
      </c>
      <c r="AR12" s="58">
        <f>성적입력란!BT11</f>
        <v>92</v>
      </c>
      <c r="AS12" s="43">
        <f>성적입력란!$BJ11</f>
        <v>90</v>
      </c>
      <c r="AT12" s="43">
        <f>성적입력란!$BK11</f>
        <v>80</v>
      </c>
      <c r="AU12" s="43">
        <f>성적입력란!BO11</f>
        <v>65</v>
      </c>
      <c r="AV12" s="43">
        <f>성적입력란!BP11</f>
        <v>90</v>
      </c>
      <c r="AW12" s="40">
        <f t="shared" si="31"/>
        <v>88.4</v>
      </c>
      <c r="AX12" s="41" t="str">
        <f t="shared" si="7"/>
        <v>34등</v>
      </c>
      <c r="AY12" s="40">
        <f t="shared" si="32"/>
        <v>85</v>
      </c>
      <c r="AZ12" s="41" t="str">
        <f t="shared" si="8"/>
        <v>58등</v>
      </c>
      <c r="BA12" s="59">
        <f t="shared" si="9"/>
        <v>1</v>
      </c>
      <c r="BB12" s="78" t="str">
        <f t="shared" ca="1" si="24"/>
        <v/>
      </c>
      <c r="BC12" s="83"/>
      <c r="BE12" s="65">
        <v>4</v>
      </c>
      <c r="BF12" s="66" t="str">
        <f>수강생명단!$D7</f>
        <v>강민재</v>
      </c>
      <c r="BG12" s="37" t="str">
        <f>수강생명단!B7</f>
        <v>010-9890-4220</v>
      </c>
      <c r="BH12" s="109">
        <f>성적입력란!$BY11</f>
        <v>85</v>
      </c>
      <c r="BI12" s="109">
        <f>성적입력란!$BZ11</f>
        <v>70</v>
      </c>
      <c r="BJ12" s="110">
        <f>성적입력란!$CD11</f>
        <v>100</v>
      </c>
      <c r="BK12" s="109">
        <f>성적입력란!$CE11</f>
        <v>80</v>
      </c>
      <c r="BL12" s="111" t="str">
        <f>성적입력란!CS11</f>
        <v/>
      </c>
      <c r="BM12" s="109">
        <f>성적입력란!$CI11</f>
        <v>90</v>
      </c>
      <c r="BN12" s="109">
        <f>성적입력란!$CJ11</f>
        <v>60</v>
      </c>
      <c r="BO12" s="109">
        <f>성적입력란!CN11</f>
        <v>75</v>
      </c>
      <c r="BP12" s="109">
        <f>성적입력란!CO11</f>
        <v>80</v>
      </c>
      <c r="BQ12" s="40">
        <f t="shared" si="25"/>
        <v>70</v>
      </c>
      <c r="BR12" s="67" t="str">
        <f t="shared" si="10"/>
        <v>65등</v>
      </c>
      <c r="BS12" s="40">
        <f t="shared" si="26"/>
        <v>72.5</v>
      </c>
      <c r="BT12" s="67" t="str">
        <f t="shared" si="11"/>
        <v>45등</v>
      </c>
      <c r="BU12" s="68">
        <f t="shared" si="12"/>
        <v>0.8</v>
      </c>
      <c r="BV12" s="78" t="str">
        <f t="shared" ca="1" si="27"/>
        <v>1차 경고</v>
      </c>
      <c r="BX12" s="37">
        <v>4</v>
      </c>
      <c r="BY12" s="37" t="str">
        <f>수강생명단!$D7</f>
        <v>강민재</v>
      </c>
      <c r="BZ12" s="37" t="str">
        <f>수강생명단!B7</f>
        <v>010-9890-4220</v>
      </c>
      <c r="CA12" s="39">
        <f>성적입력란!$CX11</f>
        <v>90</v>
      </c>
      <c r="CB12" s="39">
        <f>성적입력란!$CY11</f>
        <v>70</v>
      </c>
      <c r="CC12" s="38" t="str">
        <f>성적입력란!$DC11</f>
        <v>불참</v>
      </c>
      <c r="CD12" s="39" t="str">
        <f>성적입력란!$DD11</f>
        <v>불참</v>
      </c>
      <c r="CE12" s="58" t="str">
        <f>성적입력란!DW11</f>
        <v>불참</v>
      </c>
      <c r="CF12" s="39" t="str">
        <f>성적입력란!$DH11</f>
        <v>불참</v>
      </c>
      <c r="CG12" s="39" t="str">
        <f>성적입력란!$DI11</f>
        <v>불참</v>
      </c>
      <c r="CH12" s="40">
        <f t="shared" si="13"/>
        <v>22.5</v>
      </c>
      <c r="CI12" s="41" t="str">
        <f t="shared" si="14"/>
        <v>17등</v>
      </c>
      <c r="CJ12" s="40" t="e">
        <f t="shared" si="15"/>
        <v>#DIV/0!</v>
      </c>
      <c r="CK12" s="41" t="e">
        <f t="shared" si="16"/>
        <v>#DIV/0!</v>
      </c>
      <c r="CL12" s="42">
        <f t="shared" si="17"/>
        <v>0.25</v>
      </c>
      <c r="CM12" s="78" t="str">
        <f t="shared" ca="1" si="18"/>
        <v>1차 경고</v>
      </c>
    </row>
    <row r="13" spans="2:91" ht="27" customHeight="1" x14ac:dyDescent="0.15">
      <c r="B13" s="14">
        <v>5</v>
      </c>
      <c r="C13" s="14">
        <f>VLOOKUP(E13,수강생명단!$B$1:$F$300,2,0)</f>
        <v>41363</v>
      </c>
      <c r="D13" s="14" t="str">
        <f>수강생명단!D8</f>
        <v>고건호</v>
      </c>
      <c r="E13" s="14" t="str">
        <f>수강생명단!B8</f>
        <v>010-2765-1446</v>
      </c>
      <c r="F13" s="33">
        <f>VLOOKUP($C13,성적입력란!$A$8:$D$350,3,0)</f>
        <v>90</v>
      </c>
      <c r="G13" s="33">
        <f>VLOOKUP($C13,성적입력란!$F$8:$I$350,3,0)</f>
        <v>70</v>
      </c>
      <c r="H13" s="33">
        <f>VLOOKUP($C13,성적입력란!$K$8:$N$350,3,0)</f>
        <v>80</v>
      </c>
      <c r="I13" s="33">
        <f>VLOOKUP($C13,성적입력란!$P$8:$S$350,3,0)</f>
        <v>75</v>
      </c>
      <c r="J13" s="33">
        <f>VLOOKUP($C13,성적입력란!$P$8:$S$350,4,0)</f>
        <v>70</v>
      </c>
      <c r="K13" s="15">
        <f t="shared" si="5"/>
        <v>78.75</v>
      </c>
      <c r="L13" s="16" t="str">
        <f t="shared" si="6"/>
        <v>79등</v>
      </c>
      <c r="M13" s="36">
        <f t="shared" si="19"/>
        <v>1</v>
      </c>
      <c r="N13" s="78" t="str">
        <f t="shared" ca="1" si="20"/>
        <v/>
      </c>
      <c r="O13" s="83"/>
      <c r="Q13" s="37">
        <v>5</v>
      </c>
      <c r="R13" s="37" t="str">
        <f>수강생명단!$D8</f>
        <v>고건호</v>
      </c>
      <c r="S13" s="37" t="str">
        <f>수강생명단!B8</f>
        <v>010-2765-1446</v>
      </c>
      <c r="T13" s="39">
        <f>VLOOKUP($C13,성적입력란!$Z$8:$AC$350,3,0)</f>
        <v>60</v>
      </c>
      <c r="U13" s="39">
        <f>성적입력란!$AC12</f>
        <v>90</v>
      </c>
      <c r="V13" s="33">
        <f>VLOOKUP($C13,성적입력란!$AE$8:$AH$350,3,0)</f>
        <v>80</v>
      </c>
      <c r="W13" s="33">
        <f>VLOOKUP($C13,성적입력란!$AE$8:$AH$350,4,0)</f>
        <v>70</v>
      </c>
      <c r="X13" s="58">
        <f>성적입력란!AV12</f>
        <v>85</v>
      </c>
      <c r="Y13" s="39">
        <f>성적입력란!$AL12</f>
        <v>55</v>
      </c>
      <c r="Z13" s="39">
        <f>성적입력란!$AM12</f>
        <v>40</v>
      </c>
      <c r="AA13" s="39">
        <f>성적입력란!$AQ12</f>
        <v>60</v>
      </c>
      <c r="AB13" s="39">
        <f>성적입력란!$AR12</f>
        <v>70</v>
      </c>
      <c r="AC13" s="40">
        <f t="shared" si="21"/>
        <v>68</v>
      </c>
      <c r="AD13" s="41" t="str">
        <f t="shared" si="28"/>
        <v>95등</v>
      </c>
      <c r="AE13" s="40">
        <f t="shared" si="22"/>
        <v>67.5</v>
      </c>
      <c r="AF13" s="41" t="str">
        <f t="shared" si="29"/>
        <v>94등</v>
      </c>
      <c r="AG13" s="59">
        <f t="shared" si="30"/>
        <v>1</v>
      </c>
      <c r="AH13" s="78" t="str">
        <f t="shared" ca="1" si="23"/>
        <v/>
      </c>
      <c r="AI13" s="78"/>
      <c r="AJ13" s="29"/>
      <c r="AK13" s="37">
        <v>5</v>
      </c>
      <c r="AL13" s="37" t="str">
        <f>수강생명단!$D8</f>
        <v>고건호</v>
      </c>
      <c r="AM13" s="14" t="str">
        <f>수강생명단!B8</f>
        <v>010-2765-1446</v>
      </c>
      <c r="AN13" s="43">
        <f>성적입력란!$AZ12</f>
        <v>85</v>
      </c>
      <c r="AO13" s="43">
        <f>성적입력란!$BA12</f>
        <v>100</v>
      </c>
      <c r="AP13" s="61">
        <f>성적입력란!$BE12</f>
        <v>65</v>
      </c>
      <c r="AQ13" s="43">
        <f>성적입력란!$BF12</f>
        <v>50</v>
      </c>
      <c r="AR13" s="58">
        <f>성적입력란!BT12</f>
        <v>80</v>
      </c>
      <c r="AS13" s="43">
        <f>성적입력란!$BJ12</f>
        <v>65</v>
      </c>
      <c r="AT13" s="43">
        <f>성적입력란!$BK12</f>
        <v>40</v>
      </c>
      <c r="AU13" s="43">
        <f>성적입력란!BO12</f>
        <v>40</v>
      </c>
      <c r="AV13" s="43">
        <f>성적입력란!BP12</f>
        <v>60</v>
      </c>
      <c r="AW13" s="40">
        <f t="shared" si="31"/>
        <v>67</v>
      </c>
      <c r="AX13" s="41" t="str">
        <f t="shared" si="7"/>
        <v>104등</v>
      </c>
      <c r="AY13" s="40">
        <f t="shared" si="32"/>
        <v>62.5</v>
      </c>
      <c r="AZ13" s="41" t="str">
        <f t="shared" si="8"/>
        <v>116등</v>
      </c>
      <c r="BA13" s="59">
        <f t="shared" si="9"/>
        <v>1</v>
      </c>
      <c r="BB13" s="78" t="str">
        <f t="shared" ca="1" si="24"/>
        <v/>
      </c>
      <c r="BC13" s="78"/>
      <c r="BE13" s="65">
        <v>5</v>
      </c>
      <c r="BF13" s="66" t="str">
        <f>수강생명단!$D8</f>
        <v>고건호</v>
      </c>
      <c r="BG13" s="37" t="str">
        <f>수강생명단!B8</f>
        <v>010-2765-1446</v>
      </c>
      <c r="BH13" s="109">
        <f>성적입력란!$BY12</f>
        <v>65</v>
      </c>
      <c r="BI13" s="109">
        <f>성적입력란!$BZ12</f>
        <v>40</v>
      </c>
      <c r="BJ13" s="110">
        <f>성적입력란!$CD12</f>
        <v>50</v>
      </c>
      <c r="BK13" s="109">
        <f>성적입력란!$CE12</f>
        <v>40</v>
      </c>
      <c r="BL13" s="111">
        <f>성적입력란!CS12</f>
        <v>66</v>
      </c>
      <c r="BM13" s="109">
        <f>성적입력란!$CI12</f>
        <v>50</v>
      </c>
      <c r="BN13" s="109">
        <f>성적입력란!$CJ12</f>
        <v>20</v>
      </c>
      <c r="BO13" s="109" t="str">
        <f>성적입력란!CN12</f>
        <v/>
      </c>
      <c r="BP13" s="109" t="str">
        <f>성적입력란!CO12</f>
        <v xml:space="preserve"> </v>
      </c>
      <c r="BQ13" s="40">
        <f t="shared" si="25"/>
        <v>46.2</v>
      </c>
      <c r="BR13" s="67" t="str">
        <f t="shared" si="10"/>
        <v>138등</v>
      </c>
      <c r="BS13" s="40">
        <f t="shared" si="26"/>
        <v>25</v>
      </c>
      <c r="BT13" s="67" t="str">
        <f t="shared" si="11"/>
        <v>164등</v>
      </c>
      <c r="BU13" s="68">
        <f t="shared" si="12"/>
        <v>0.8</v>
      </c>
      <c r="BV13" s="78" t="str">
        <f t="shared" ca="1" si="27"/>
        <v>1차 경고</v>
      </c>
      <c r="BX13" s="37">
        <v>5</v>
      </c>
      <c r="BY13" s="37" t="str">
        <f>수강생명단!$D8</f>
        <v>고건호</v>
      </c>
      <c r="BZ13" s="37" t="str">
        <f>수강생명단!B8</f>
        <v>010-2765-1446</v>
      </c>
      <c r="CA13" s="39">
        <f>성적입력란!$CX12</f>
        <v>55</v>
      </c>
      <c r="CB13" s="39">
        <f>성적입력란!$CY12</f>
        <v>20</v>
      </c>
      <c r="CC13" s="38" t="str">
        <f>성적입력란!$DC12</f>
        <v>불참</v>
      </c>
      <c r="CD13" s="39" t="str">
        <f>성적입력란!$DD12</f>
        <v>불참</v>
      </c>
      <c r="CE13" s="58" t="str">
        <f>성적입력란!DW12</f>
        <v>불참</v>
      </c>
      <c r="CF13" s="39" t="str">
        <f>성적입력란!$DH12</f>
        <v>불참</v>
      </c>
      <c r="CG13" s="39" t="str">
        <f>성적입력란!$DI12</f>
        <v>불참</v>
      </c>
      <c r="CH13" s="40">
        <f t="shared" si="13"/>
        <v>13.75</v>
      </c>
      <c r="CI13" s="41" t="str">
        <f t="shared" si="14"/>
        <v>101등</v>
      </c>
      <c r="CJ13" s="40" t="e">
        <f t="shared" si="15"/>
        <v>#DIV/0!</v>
      </c>
      <c r="CK13" s="41" t="e">
        <f t="shared" si="16"/>
        <v>#DIV/0!</v>
      </c>
      <c r="CL13" s="42">
        <f t="shared" si="17"/>
        <v>0.25</v>
      </c>
      <c r="CM13" s="78" t="str">
        <f t="shared" ca="1" si="18"/>
        <v>1차 경고</v>
      </c>
    </row>
    <row r="14" spans="2:91" ht="27" customHeight="1" x14ac:dyDescent="0.15">
      <c r="B14" s="14">
        <v>6</v>
      </c>
      <c r="C14" s="14">
        <f>VLOOKUP(E14,수강생명단!$B$1:$F$300,2,0)</f>
        <v>41273</v>
      </c>
      <c r="D14" s="14" t="str">
        <f>수강생명단!D9</f>
        <v>고윤솔</v>
      </c>
      <c r="E14" s="14" t="str">
        <f>수강생명단!B9</f>
        <v>010-2449-1632</v>
      </c>
      <c r="F14" s="33">
        <f>VLOOKUP($C14,성적입력란!$A$8:$D$350,3,0)</f>
        <v>75</v>
      </c>
      <c r="G14" s="33">
        <f>VLOOKUP($C14,성적입력란!$F$8:$I$350,3,0)</f>
        <v>80</v>
      </c>
      <c r="H14" s="33">
        <f>VLOOKUP($C14,성적입력란!$K$8:$N$350,3,0)</f>
        <v>80</v>
      </c>
      <c r="I14" s="33">
        <f>VLOOKUP($C14,성적입력란!$P$8:$S$350,3,0)</f>
        <v>60</v>
      </c>
      <c r="J14" s="33">
        <f>VLOOKUP($C14,성적입력란!$P$8:$S$350,4,0)</f>
        <v>80</v>
      </c>
      <c r="K14" s="15">
        <f t="shared" si="5"/>
        <v>73.75</v>
      </c>
      <c r="L14" s="16" t="str">
        <f t="shared" si="6"/>
        <v>90등</v>
      </c>
      <c r="M14" s="36">
        <f t="shared" si="19"/>
        <v>1</v>
      </c>
      <c r="N14" s="78" t="str">
        <f t="shared" ca="1" si="20"/>
        <v/>
      </c>
      <c r="O14" s="83"/>
      <c r="Q14" s="37">
        <v>6</v>
      </c>
      <c r="R14" s="37" t="str">
        <f>수강생명단!$D9</f>
        <v>고윤솔</v>
      </c>
      <c r="S14" s="37" t="str">
        <f>수강생명단!B9</f>
        <v>010-2449-1632</v>
      </c>
      <c r="T14" s="39">
        <f>VLOOKUP($C14,성적입력란!$Z$8:$AC$350,3,0)</f>
        <v>90</v>
      </c>
      <c r="U14" s="39">
        <f>성적입력란!$AC13</f>
        <v>80</v>
      </c>
      <c r="V14" s="33">
        <f>VLOOKUP($C14,성적입력란!$AE$8:$AH$350,3,0)</f>
        <v>95</v>
      </c>
      <c r="W14" s="33">
        <f>VLOOKUP($C14,성적입력란!$AE$8:$AH$350,4,0)</f>
        <v>70</v>
      </c>
      <c r="X14" s="58">
        <f>성적입력란!AV13</f>
        <v>88</v>
      </c>
      <c r="Y14" s="39">
        <f>성적입력란!$AL13</f>
        <v>65</v>
      </c>
      <c r="Z14" s="39">
        <f>성적입력란!$AM13</f>
        <v>80</v>
      </c>
      <c r="AA14" s="39">
        <f>성적입력란!$AQ13</f>
        <v>60</v>
      </c>
      <c r="AB14" s="39">
        <f>성적입력란!$AR13</f>
        <v>70</v>
      </c>
      <c r="AC14" s="40">
        <f t="shared" si="21"/>
        <v>79.599999999999994</v>
      </c>
      <c r="AD14" s="41" t="str">
        <f t="shared" si="28"/>
        <v>58등</v>
      </c>
      <c r="AE14" s="40">
        <f t="shared" si="22"/>
        <v>75</v>
      </c>
      <c r="AF14" s="41" t="str">
        <f t="shared" si="29"/>
        <v>64등</v>
      </c>
      <c r="AG14" s="59">
        <f t="shared" si="30"/>
        <v>1</v>
      </c>
      <c r="AH14" s="78" t="str">
        <f t="shared" ca="1" si="23"/>
        <v/>
      </c>
      <c r="AI14" s="78"/>
      <c r="AJ14" s="29"/>
      <c r="AK14" s="37">
        <v>6</v>
      </c>
      <c r="AL14" s="37" t="str">
        <f>수강생명단!$D9</f>
        <v>고윤솔</v>
      </c>
      <c r="AM14" s="14" t="str">
        <f>수강생명단!B9</f>
        <v>010-2449-1632</v>
      </c>
      <c r="AN14" s="43">
        <f>성적입력란!$AZ13</f>
        <v>90</v>
      </c>
      <c r="AO14" s="43">
        <f>성적입력란!$BA13</f>
        <v>90</v>
      </c>
      <c r="AP14" s="61">
        <f>성적입력란!$BE13</f>
        <v>60</v>
      </c>
      <c r="AQ14" s="43">
        <f>성적입력란!$BF13</f>
        <v>20</v>
      </c>
      <c r="AR14" s="58">
        <f>성적입력란!BT13</f>
        <v>98</v>
      </c>
      <c r="AS14" s="43">
        <f>성적입력란!$BJ13</f>
        <v>40</v>
      </c>
      <c r="AT14" s="43">
        <f>성적입력란!$BK13</f>
        <v>70</v>
      </c>
      <c r="AU14" s="43">
        <f>성적입력란!BO13</f>
        <v>50</v>
      </c>
      <c r="AV14" s="43">
        <f>성적입력란!BP13</f>
        <v>70</v>
      </c>
      <c r="AW14" s="40">
        <f t="shared" si="31"/>
        <v>67.599999999999994</v>
      </c>
      <c r="AX14" s="41" t="str">
        <f t="shared" si="7"/>
        <v>100등</v>
      </c>
      <c r="AY14" s="40">
        <f t="shared" si="32"/>
        <v>62.5</v>
      </c>
      <c r="AZ14" s="41" t="str">
        <f t="shared" si="8"/>
        <v>116등</v>
      </c>
      <c r="BA14" s="59">
        <f t="shared" si="9"/>
        <v>1</v>
      </c>
      <c r="BB14" s="78" t="str">
        <f t="shared" ca="1" si="24"/>
        <v/>
      </c>
      <c r="BC14" s="83"/>
      <c r="BE14" s="65">
        <v>6</v>
      </c>
      <c r="BF14" s="66" t="str">
        <f>수강생명단!$D9</f>
        <v>고윤솔</v>
      </c>
      <c r="BG14" s="72" t="str">
        <f>수강생명단!B9</f>
        <v>010-2449-1632</v>
      </c>
      <c r="BH14" s="109">
        <f>성적입력란!$BY13</f>
        <v>80</v>
      </c>
      <c r="BI14" s="109">
        <f>성적입력란!$BZ13</f>
        <v>40</v>
      </c>
      <c r="BJ14" s="110">
        <f>성적입력란!$CD13</f>
        <v>45</v>
      </c>
      <c r="BK14" s="109">
        <f>성적입력란!$CE13</f>
        <v>40</v>
      </c>
      <c r="BL14" s="111">
        <f>성적입력란!CS13</f>
        <v>81</v>
      </c>
      <c r="BM14" s="109">
        <f>성적입력란!$CI13</f>
        <v>60</v>
      </c>
      <c r="BN14" s="109">
        <f>성적입력란!$CJ13</f>
        <v>80</v>
      </c>
      <c r="BO14" s="109">
        <f>성적입력란!CN13</f>
        <v>75</v>
      </c>
      <c r="BP14" s="109">
        <f>성적입력란!CO13</f>
        <v>40</v>
      </c>
      <c r="BQ14" s="40">
        <f t="shared" si="25"/>
        <v>68.2</v>
      </c>
      <c r="BR14" s="67" t="str">
        <f t="shared" si="10"/>
        <v>67등</v>
      </c>
      <c r="BS14" s="40">
        <f t="shared" si="26"/>
        <v>50</v>
      </c>
      <c r="BT14" s="67" t="str">
        <f t="shared" si="11"/>
        <v>112등</v>
      </c>
      <c r="BU14" s="68">
        <f t="shared" si="12"/>
        <v>1</v>
      </c>
      <c r="BV14" s="78" t="str">
        <f t="shared" ca="1" si="27"/>
        <v/>
      </c>
      <c r="BX14" s="37">
        <v>6</v>
      </c>
      <c r="BY14" s="37" t="str">
        <f>수강생명단!$D9</f>
        <v>고윤솔</v>
      </c>
      <c r="BZ14" s="37" t="str">
        <f>수강생명단!B9</f>
        <v>010-2449-1632</v>
      </c>
      <c r="CA14" s="39">
        <f>성적입력란!$CX13</f>
        <v>95</v>
      </c>
      <c r="CB14" s="39">
        <f>성적입력란!$CY13</f>
        <v>70</v>
      </c>
      <c r="CC14" s="38" t="str">
        <f>성적입력란!$DC13</f>
        <v>불참</v>
      </c>
      <c r="CD14" s="39" t="str">
        <f>성적입력란!$DD13</f>
        <v>불참</v>
      </c>
      <c r="CE14" s="58" t="str">
        <f>성적입력란!DW13</f>
        <v>불참</v>
      </c>
      <c r="CF14" s="39" t="str">
        <f>성적입력란!$DH13</f>
        <v>불참</v>
      </c>
      <c r="CG14" s="39" t="str">
        <f>성적입력란!$DI13</f>
        <v>불참</v>
      </c>
      <c r="CH14" s="40">
        <f t="shared" si="13"/>
        <v>23.75</v>
      </c>
      <c r="CI14" s="41" t="str">
        <f t="shared" si="14"/>
        <v>4등</v>
      </c>
      <c r="CJ14" s="40" t="e">
        <f t="shared" si="15"/>
        <v>#DIV/0!</v>
      </c>
      <c r="CK14" s="41" t="e">
        <f t="shared" si="16"/>
        <v>#DIV/0!</v>
      </c>
      <c r="CL14" s="42">
        <f t="shared" si="17"/>
        <v>0.25</v>
      </c>
      <c r="CM14" s="78" t="str">
        <f t="shared" ca="1" si="18"/>
        <v>1차 경고</v>
      </c>
    </row>
    <row r="15" spans="2:91" ht="27" customHeight="1" x14ac:dyDescent="0.15">
      <c r="B15" s="14">
        <v>7</v>
      </c>
      <c r="C15" s="14">
        <f>VLOOKUP(E15,수강생명단!$B$1:$F$300,2,0)</f>
        <v>41436</v>
      </c>
      <c r="D15" s="14" t="str">
        <f>수강생명단!D10</f>
        <v>고현지</v>
      </c>
      <c r="E15" s="14" t="str">
        <f>수강생명단!B10</f>
        <v>010-6267-6869</v>
      </c>
      <c r="F15" s="33">
        <f>VLOOKUP($C15,성적입력란!$A$8:$D$350,3,0)</f>
        <v>70</v>
      </c>
      <c r="G15" s="33">
        <f>VLOOKUP($C15,성적입력란!$F$8:$I$350,3,0)</f>
        <v>80</v>
      </c>
      <c r="H15" s="33">
        <f>VLOOKUP($C15,성적입력란!$K$8:$N$350,3,0)</f>
        <v>70</v>
      </c>
      <c r="I15" s="33" t="str">
        <f>VLOOKUP($C15,성적입력란!$P$8:$S$350,3,0)</f>
        <v/>
      </c>
      <c r="J15" s="33" t="str">
        <f>VLOOKUP($C15,성적입력란!$P$8:$S$350,4,0)</f>
        <v/>
      </c>
      <c r="K15" s="15">
        <f t="shared" si="5"/>
        <v>55</v>
      </c>
      <c r="L15" s="16" t="str">
        <f t="shared" si="6"/>
        <v>142등</v>
      </c>
      <c r="M15" s="36">
        <f t="shared" si="19"/>
        <v>0.75</v>
      </c>
      <c r="N15" s="78" t="str">
        <f t="shared" ca="1" si="20"/>
        <v>1차 경고</v>
      </c>
      <c r="O15" s="83"/>
      <c r="Q15" s="37">
        <v>7</v>
      </c>
      <c r="R15" s="37" t="str">
        <f>수강생명단!$D10</f>
        <v>고현지</v>
      </c>
      <c r="S15" s="37" t="str">
        <f>수강생명단!B10</f>
        <v>010-6267-6869</v>
      </c>
      <c r="T15" s="39">
        <f>VLOOKUP($C15,성적입력란!$Z$8:$AC$350,3,0)</f>
        <v>75</v>
      </c>
      <c r="U15" s="39">
        <f>성적입력란!$AC14</f>
        <v>90</v>
      </c>
      <c r="V15" s="33">
        <f>VLOOKUP($C15,성적입력란!$AE$8:$AH$350,3,0)</f>
        <v>85</v>
      </c>
      <c r="W15" s="33">
        <f>VLOOKUP($C15,성적입력란!$AE$8:$AH$350,4,0)</f>
        <v>70</v>
      </c>
      <c r="X15" s="58">
        <f>성적입력란!AV14</f>
        <v>77</v>
      </c>
      <c r="Y15" s="39">
        <f>성적입력란!$AL14</f>
        <v>65</v>
      </c>
      <c r="Z15" s="39">
        <f>성적입력란!$AM14</f>
        <v>20</v>
      </c>
      <c r="AA15" s="39" t="str">
        <f>성적입력란!$AQ14</f>
        <v/>
      </c>
      <c r="AB15" s="39" t="str">
        <f>성적입력란!$AR14</f>
        <v xml:space="preserve"> </v>
      </c>
      <c r="AC15" s="40">
        <f t="shared" si="21"/>
        <v>60.4</v>
      </c>
      <c r="AD15" s="41" t="str">
        <f t="shared" si="28"/>
        <v>127등</v>
      </c>
      <c r="AE15" s="40">
        <f t="shared" si="22"/>
        <v>45</v>
      </c>
      <c r="AF15" s="41" t="str">
        <f t="shared" si="29"/>
        <v>159등</v>
      </c>
      <c r="AG15" s="59">
        <f t="shared" si="30"/>
        <v>0.8</v>
      </c>
      <c r="AH15" s="78" t="str">
        <f t="shared" ca="1" si="23"/>
        <v>1차 경고</v>
      </c>
      <c r="AI15" s="78"/>
      <c r="AJ15" s="29"/>
      <c r="AK15" s="37">
        <v>7</v>
      </c>
      <c r="AL15" s="37" t="str">
        <f>수강생명단!$D10</f>
        <v>고현지</v>
      </c>
      <c r="AM15" s="14" t="str">
        <f>수강생명단!B10</f>
        <v>010-6267-6869</v>
      </c>
      <c r="AN15" s="43">
        <f>성적입력란!$AZ14</f>
        <v>80</v>
      </c>
      <c r="AO15" s="43">
        <f>성적입력란!$BA14</f>
        <v>20</v>
      </c>
      <c r="AP15" s="61">
        <f>성적입력란!$BE14</f>
        <v>75</v>
      </c>
      <c r="AQ15" s="43">
        <f>성적입력란!$BF14</f>
        <v>50</v>
      </c>
      <c r="AR15" s="58" t="str">
        <f>성적입력란!BT14</f>
        <v/>
      </c>
      <c r="AS15" s="43" t="str">
        <f>성적입력란!$BJ14</f>
        <v>사유</v>
      </c>
      <c r="AT15" s="43" t="str">
        <f>성적입력란!$BK14</f>
        <v>사유</v>
      </c>
      <c r="AU15" s="43" t="str">
        <f>성적입력란!BO14</f>
        <v/>
      </c>
      <c r="AV15" s="43" t="str">
        <f>성적입력란!BP14</f>
        <v xml:space="preserve"> </v>
      </c>
      <c r="AW15" s="40">
        <f t="shared" si="31"/>
        <v>31</v>
      </c>
      <c r="AX15" s="41" t="str">
        <f t="shared" si="7"/>
        <v>177등</v>
      </c>
      <c r="AY15" s="40">
        <f t="shared" si="32"/>
        <v>17.5</v>
      </c>
      <c r="AZ15" s="41" t="str">
        <f t="shared" si="8"/>
        <v>189등</v>
      </c>
      <c r="BA15" s="59">
        <f t="shared" si="9"/>
        <v>0.4</v>
      </c>
      <c r="BB15" s="78" t="str">
        <f t="shared" ca="1" si="24"/>
        <v>2차 경고</v>
      </c>
      <c r="BC15" s="78"/>
      <c r="BE15" s="65">
        <v>7</v>
      </c>
      <c r="BF15" s="66" t="str">
        <f>수강생명단!$D10</f>
        <v>고현지</v>
      </c>
      <c r="BG15" s="37" t="str">
        <f>수강생명단!B10</f>
        <v>010-6267-6869</v>
      </c>
      <c r="BH15" s="109">
        <f>성적입력란!$BY14</f>
        <v>75</v>
      </c>
      <c r="BI15" s="109">
        <f>성적입력란!$BZ14</f>
        <v>50</v>
      </c>
      <c r="BJ15" s="110">
        <f>성적입력란!$CD14</f>
        <v>70</v>
      </c>
      <c r="BK15" s="109">
        <f>성적입력란!$CE14</f>
        <v>40</v>
      </c>
      <c r="BL15" s="111" t="str">
        <f>성적입력란!CS14</f>
        <v/>
      </c>
      <c r="BM15" s="109" t="str">
        <f>성적입력란!$CI14</f>
        <v/>
      </c>
      <c r="BN15" s="109" t="str">
        <f>성적입력란!$CJ14</f>
        <v xml:space="preserve"> </v>
      </c>
      <c r="BO15" s="109" t="str">
        <f>성적입력란!CN14</f>
        <v>60(라)</v>
      </c>
      <c r="BP15" s="109" t="str">
        <f>성적입력란!CO14</f>
        <v>라이브</v>
      </c>
      <c r="BQ15" s="40">
        <f t="shared" si="25"/>
        <v>29</v>
      </c>
      <c r="BR15" s="67" t="str">
        <f t="shared" si="10"/>
        <v>176등</v>
      </c>
      <c r="BS15" s="40">
        <f t="shared" si="26"/>
        <v>22.5</v>
      </c>
      <c r="BT15" s="67" t="str">
        <f t="shared" si="11"/>
        <v>171등</v>
      </c>
      <c r="BU15" s="68">
        <f t="shared" si="12"/>
        <v>0.6</v>
      </c>
      <c r="BV15" s="78" t="str">
        <f t="shared" ca="1" si="27"/>
        <v>2차 경고</v>
      </c>
      <c r="BX15" s="37">
        <v>7</v>
      </c>
      <c r="BY15" s="37" t="str">
        <f>수강생명단!$D10</f>
        <v>고현지</v>
      </c>
      <c r="BZ15" s="37" t="str">
        <f>수강생명단!B10</f>
        <v>010-6267-6869</v>
      </c>
      <c r="CA15" s="39" t="str">
        <f>성적입력란!$CX14</f>
        <v>50(라)</v>
      </c>
      <c r="CB15" s="39" t="str">
        <f>성적입력란!$CY14</f>
        <v>라이브</v>
      </c>
      <c r="CC15" s="38" t="str">
        <f>성적입력란!$DC14</f>
        <v>불참</v>
      </c>
      <c r="CD15" s="39" t="str">
        <f>성적입력란!$DD14</f>
        <v>불참</v>
      </c>
      <c r="CE15" s="58" t="str">
        <f>성적입력란!DW14</f>
        <v>불참</v>
      </c>
      <c r="CF15" s="39" t="str">
        <f>성적입력란!$DH14</f>
        <v>불참</v>
      </c>
      <c r="CG15" s="39" t="str">
        <f>성적입력란!$DI14</f>
        <v>불참</v>
      </c>
      <c r="CH15" s="40">
        <f t="shared" si="13"/>
        <v>0</v>
      </c>
      <c r="CI15" s="41" t="str">
        <f t="shared" si="14"/>
        <v>119등</v>
      </c>
      <c r="CJ15" s="40" t="e">
        <f t="shared" si="15"/>
        <v>#DIV/0!</v>
      </c>
      <c r="CK15" s="41" t="e">
        <f t="shared" si="16"/>
        <v>#DIV/0!</v>
      </c>
      <c r="CL15" s="42">
        <f t="shared" si="17"/>
        <v>0.25</v>
      </c>
      <c r="CM15" s="78" t="str">
        <f t="shared" ref="CM15:CM45" ca="1" si="33">CHOOSE( (COUNTIFS(BY$5:CG$5,"&lt;="&amp;TODAY(),BY15:CG15,"불참") + COUNTIFS(BY$5:CG$5,"&lt;="&amp;TODAY(),BY15:CG15,"")) + 1, "", "1차 경고", "2차 경고", "탈락", "탈락", "탈락")</f>
        <v>1차 경고</v>
      </c>
    </row>
    <row r="16" spans="2:91" ht="27" customHeight="1" x14ac:dyDescent="0.15">
      <c r="B16" s="14">
        <v>8</v>
      </c>
      <c r="C16" s="14">
        <f>VLOOKUP(E16,수강생명단!$B$1:$F$300,2,0)</f>
        <v>32975</v>
      </c>
      <c r="D16" s="14" t="str">
        <f>수강생명단!D11</f>
        <v>공민준</v>
      </c>
      <c r="E16" s="14" t="str">
        <f>수강생명단!B11</f>
        <v>010-2366-4154</v>
      </c>
      <c r="F16" s="33">
        <f>VLOOKUP($C16,성적입력란!$A$8:$D$350,3,0)</f>
        <v>75</v>
      </c>
      <c r="G16" s="33">
        <f>VLOOKUP($C16,성적입력란!$F$8:$I$350,3,0)</f>
        <v>90</v>
      </c>
      <c r="H16" s="33">
        <f>VLOOKUP($C16,성적입력란!$K$8:$N$350,3,0)</f>
        <v>90</v>
      </c>
      <c r="I16" s="33">
        <f>VLOOKUP($C16,성적입력란!$P$8:$S$350,3,0)</f>
        <v>90</v>
      </c>
      <c r="J16" s="33">
        <f>VLOOKUP($C16,성적입력란!$P$8:$S$350,4,0)</f>
        <v>100</v>
      </c>
      <c r="K16" s="15">
        <f t="shared" si="5"/>
        <v>86.25</v>
      </c>
      <c r="L16" s="16" t="str">
        <f t="shared" si="6"/>
        <v>62등</v>
      </c>
      <c r="M16" s="36">
        <f t="shared" si="19"/>
        <v>1</v>
      </c>
      <c r="N16" s="78" t="str">
        <f t="shared" ca="1" si="20"/>
        <v/>
      </c>
      <c r="O16" s="83"/>
      <c r="Q16" s="37">
        <v>8</v>
      </c>
      <c r="R16" s="37" t="str">
        <f>수강생명단!$D11</f>
        <v>공민준</v>
      </c>
      <c r="S16" s="37" t="str">
        <f>수강생명단!B11</f>
        <v>010-2366-4154</v>
      </c>
      <c r="T16" s="39">
        <f>VLOOKUP($C16,성적입력란!$Z$8:$AC$350,3,0)</f>
        <v>95</v>
      </c>
      <c r="U16" s="39">
        <f>성적입력란!$AC15</f>
        <v>80</v>
      </c>
      <c r="V16" s="33">
        <f>VLOOKUP($C16,성적입력란!$AE$8:$AH$350,3,0)</f>
        <v>100</v>
      </c>
      <c r="W16" s="33">
        <f>VLOOKUP($C16,성적입력란!$AE$8:$AH$350,4,0)</f>
        <v>100</v>
      </c>
      <c r="X16" s="58">
        <f>성적입력란!AV15</f>
        <v>89</v>
      </c>
      <c r="Y16" s="39">
        <f>성적입력란!$AL15</f>
        <v>70</v>
      </c>
      <c r="Z16" s="39">
        <f>성적입력란!$AM15</f>
        <v>40</v>
      </c>
      <c r="AA16" s="39">
        <f>성적입력란!$AQ15</f>
        <v>70</v>
      </c>
      <c r="AB16" s="39">
        <f>성적입력란!$AR15</f>
        <v>70</v>
      </c>
      <c r="AC16" s="40">
        <f t="shared" si="21"/>
        <v>84.8</v>
      </c>
      <c r="AD16" s="41" t="str">
        <f t="shared" si="28"/>
        <v>37등</v>
      </c>
      <c r="AE16" s="40">
        <f t="shared" si="22"/>
        <v>72.5</v>
      </c>
      <c r="AF16" s="41" t="str">
        <f t="shared" si="29"/>
        <v>72등</v>
      </c>
      <c r="AG16" s="59">
        <f t="shared" si="30"/>
        <v>1</v>
      </c>
      <c r="AH16" s="78" t="str">
        <f t="shared" ca="1" si="23"/>
        <v/>
      </c>
      <c r="AI16" s="83"/>
      <c r="AJ16" s="29"/>
      <c r="AK16" s="37">
        <v>8</v>
      </c>
      <c r="AL16" s="37" t="str">
        <f>수강생명단!$D11</f>
        <v>공민준</v>
      </c>
      <c r="AM16" s="14" t="str">
        <f>수강생명단!B11</f>
        <v>010-2366-4154</v>
      </c>
      <c r="AN16" s="43">
        <f>성적입력란!$AZ15</f>
        <v>70</v>
      </c>
      <c r="AO16" s="43">
        <f>성적입력란!$BA15</f>
        <v>100</v>
      </c>
      <c r="AP16" s="61">
        <f>성적입력란!$BE15</f>
        <v>90</v>
      </c>
      <c r="AQ16" s="43">
        <f>성적입력란!$BF15</f>
        <v>90</v>
      </c>
      <c r="AR16" s="58">
        <f>성적입력란!BT15</f>
        <v>47</v>
      </c>
      <c r="AS16" s="43">
        <f>성적입력란!$BJ15</f>
        <v>95</v>
      </c>
      <c r="AT16" s="43">
        <f>성적입력란!$BK15</f>
        <v>90</v>
      </c>
      <c r="AU16" s="43">
        <f>성적입력란!BO15</f>
        <v>55</v>
      </c>
      <c r="AV16" s="43">
        <f>성적입력란!BP15</f>
        <v>90</v>
      </c>
      <c r="AW16" s="40">
        <f t="shared" si="31"/>
        <v>71.400000000000006</v>
      </c>
      <c r="AX16" s="41" t="str">
        <f t="shared" si="7"/>
        <v>83등</v>
      </c>
      <c r="AY16" s="40">
        <f t="shared" si="32"/>
        <v>92.5</v>
      </c>
      <c r="AZ16" s="41" t="str">
        <f t="shared" si="8"/>
        <v>26등</v>
      </c>
      <c r="BA16" s="59">
        <f t="shared" si="9"/>
        <v>1</v>
      </c>
      <c r="BB16" s="78" t="str">
        <f t="shared" ca="1" si="24"/>
        <v/>
      </c>
      <c r="BC16" s="83"/>
      <c r="BE16" s="65">
        <v>8</v>
      </c>
      <c r="BF16" s="66" t="str">
        <f>수강생명단!$D11</f>
        <v>공민준</v>
      </c>
      <c r="BG16" s="37" t="str">
        <f>수강생명단!B11</f>
        <v>010-2366-4154</v>
      </c>
      <c r="BH16" s="109">
        <f>성적입력란!$BY15</f>
        <v>85</v>
      </c>
      <c r="BI16" s="109">
        <f>성적입력란!$BZ15</f>
        <v>40</v>
      </c>
      <c r="BJ16" s="110">
        <f>성적입력란!$CD15</f>
        <v>100</v>
      </c>
      <c r="BK16" s="109">
        <f>성적입력란!$CE15</f>
        <v>80</v>
      </c>
      <c r="BL16" s="111">
        <f>성적입력란!CS15</f>
        <v>54</v>
      </c>
      <c r="BM16" s="109" t="str">
        <f>성적입력란!$CI15</f>
        <v/>
      </c>
      <c r="BN16" s="109" t="str">
        <f>성적입력란!$CJ15</f>
        <v xml:space="preserve"> </v>
      </c>
      <c r="BO16" s="109">
        <f>성적입력란!CN15</f>
        <v>60</v>
      </c>
      <c r="BP16" s="109">
        <f>성적입력란!CO15</f>
        <v>80</v>
      </c>
      <c r="BQ16" s="40">
        <f t="shared" si="25"/>
        <v>59.8</v>
      </c>
      <c r="BR16" s="67" t="str">
        <f t="shared" si="10"/>
        <v>95등</v>
      </c>
      <c r="BS16" s="40">
        <f t="shared" si="26"/>
        <v>50</v>
      </c>
      <c r="BT16" s="67" t="str">
        <f t="shared" si="11"/>
        <v>112등</v>
      </c>
      <c r="BU16" s="68">
        <f t="shared" si="12"/>
        <v>0.8</v>
      </c>
      <c r="BV16" s="78" t="str">
        <f t="shared" ca="1" si="27"/>
        <v>1차 경고</v>
      </c>
      <c r="BX16" s="37">
        <v>8</v>
      </c>
      <c r="BY16" s="37" t="str">
        <f>수강생명단!$D11</f>
        <v>공민준</v>
      </c>
      <c r="BZ16" s="37" t="str">
        <f>수강생명단!B11</f>
        <v>010-2366-4154</v>
      </c>
      <c r="CA16" s="39">
        <f>성적입력란!$CX15</f>
        <v>85</v>
      </c>
      <c r="CB16" s="39">
        <f>성적입력란!$CY15</f>
        <v>70</v>
      </c>
      <c r="CC16" s="38" t="str">
        <f>성적입력란!$DC15</f>
        <v>불참</v>
      </c>
      <c r="CD16" s="39" t="str">
        <f>성적입력란!$DD15</f>
        <v>불참</v>
      </c>
      <c r="CE16" s="58" t="str">
        <f>성적입력란!DW15</f>
        <v>불참</v>
      </c>
      <c r="CF16" s="39" t="str">
        <f>성적입력란!$DH15</f>
        <v>불참</v>
      </c>
      <c r="CG16" s="39" t="str">
        <f>성적입력란!$DI15</f>
        <v>불참</v>
      </c>
      <c r="CH16" s="40">
        <f t="shared" si="13"/>
        <v>21.25</v>
      </c>
      <c r="CI16" s="41" t="str">
        <f t="shared" si="14"/>
        <v>38등</v>
      </c>
      <c r="CJ16" s="40" t="e">
        <f t="shared" si="15"/>
        <v>#DIV/0!</v>
      </c>
      <c r="CK16" s="41" t="e">
        <f t="shared" si="16"/>
        <v>#DIV/0!</v>
      </c>
      <c r="CL16" s="42">
        <f t="shared" si="17"/>
        <v>0.25</v>
      </c>
      <c r="CM16" s="78" t="str">
        <f t="shared" ca="1" si="33"/>
        <v>1차 경고</v>
      </c>
    </row>
    <row r="17" spans="1:91" ht="27" customHeight="1" x14ac:dyDescent="0.15">
      <c r="B17" s="14">
        <v>9</v>
      </c>
      <c r="C17" s="14">
        <f>VLOOKUP(E17,수강생명단!$B$1:$F$300,2,0)</f>
        <v>31841</v>
      </c>
      <c r="D17" s="14" t="str">
        <f>수강생명단!D12</f>
        <v>공초연</v>
      </c>
      <c r="E17" s="14" t="str">
        <f>수강생명단!B12</f>
        <v>010-9967-7436</v>
      </c>
      <c r="F17" s="33">
        <f>VLOOKUP($C17,성적입력란!$A$8:$D$350,3,0)</f>
        <v>85</v>
      </c>
      <c r="G17" s="33" t="str">
        <f>VLOOKUP($C17,성적입력란!$F$8:$I$350,3,0)</f>
        <v/>
      </c>
      <c r="H17" s="33" t="str">
        <f>VLOOKUP($C17,성적입력란!$K$8:$N$350,3,0)</f>
        <v>60(라)</v>
      </c>
      <c r="I17" s="33" t="str">
        <f>VLOOKUP($C17,성적입력란!$P$8:$S$350,3,0)</f>
        <v>80(라)</v>
      </c>
      <c r="J17" s="33" t="str">
        <f>VLOOKUP($C17,성적입력란!$P$8:$S$350,4,0)</f>
        <v>라이브</v>
      </c>
      <c r="K17" s="15">
        <f t="shared" si="5"/>
        <v>21.25</v>
      </c>
      <c r="L17" s="16" t="str">
        <f t="shared" si="6"/>
        <v>201등</v>
      </c>
      <c r="M17" s="36">
        <f t="shared" si="19"/>
        <v>0.75</v>
      </c>
      <c r="N17" s="78" t="str">
        <f t="shared" ca="1" si="20"/>
        <v>1차 경고</v>
      </c>
      <c r="O17" s="83"/>
      <c r="Q17" s="37">
        <v>9</v>
      </c>
      <c r="R17" s="37" t="str">
        <f>수강생명단!$D12</f>
        <v>공초연</v>
      </c>
      <c r="S17" s="37" t="str">
        <f>수강생명단!B12</f>
        <v>010-9967-7436</v>
      </c>
      <c r="T17" s="39" t="str">
        <f>VLOOKUP($C17,성적입력란!$Z$8:$AC$350,3,0)</f>
        <v>75(라)</v>
      </c>
      <c r="U17" s="39" t="str">
        <f>성적입력란!$AC16</f>
        <v>라이브</v>
      </c>
      <c r="V17" s="33" t="str">
        <f>VLOOKUP($C17,성적입력란!$AE$8:$AH$350,3,0)</f>
        <v>90(라)</v>
      </c>
      <c r="W17" s="33" t="str">
        <f>VLOOKUP($C17,성적입력란!$AE$8:$AH$350,4,0)</f>
        <v>라이브</v>
      </c>
      <c r="X17" s="58" t="str">
        <f>성적입력란!AV16</f>
        <v/>
      </c>
      <c r="Y17" s="39" t="str">
        <f>성적입력란!$AL16</f>
        <v/>
      </c>
      <c r="Z17" s="39" t="str">
        <f>성적입력란!$AM16</f>
        <v xml:space="preserve"> </v>
      </c>
      <c r="AA17" s="39" t="str">
        <f>성적입력란!$AQ16</f>
        <v>65(라)</v>
      </c>
      <c r="AB17" s="39" t="str">
        <f>성적입력란!$AR16</f>
        <v>라이브</v>
      </c>
      <c r="AC17" s="40">
        <f t="shared" si="21"/>
        <v>0</v>
      </c>
      <c r="AD17" s="41" t="str">
        <f t="shared" si="28"/>
        <v>213등</v>
      </c>
      <c r="AE17" s="40">
        <f t="shared" si="22"/>
        <v>0</v>
      </c>
      <c r="AF17" s="41" t="str">
        <f t="shared" si="29"/>
        <v>207등</v>
      </c>
      <c r="AG17" s="59">
        <f t="shared" si="30"/>
        <v>0.6</v>
      </c>
      <c r="AH17" s="78" t="str">
        <f t="shared" ca="1" si="23"/>
        <v>2차 경고</v>
      </c>
      <c r="AI17" s="78"/>
      <c r="AJ17" s="29"/>
      <c r="AK17" s="37">
        <v>9</v>
      </c>
      <c r="AL17" s="37" t="str">
        <f>수강생명단!$D12</f>
        <v>공초연</v>
      </c>
      <c r="AM17" s="14" t="str">
        <f>수강생명단!B12</f>
        <v>010-9967-7436</v>
      </c>
      <c r="AN17" s="43" t="str">
        <f>성적입력란!$AZ16</f>
        <v>85(라)</v>
      </c>
      <c r="AO17" s="43" t="str">
        <f>성적입력란!$BA16</f>
        <v>라이브</v>
      </c>
      <c r="AP17" s="61" t="str">
        <f>성적입력란!$BE16</f>
        <v/>
      </c>
      <c r="AQ17" s="43" t="str">
        <f>성적입력란!$BF16</f>
        <v xml:space="preserve"> </v>
      </c>
      <c r="AR17" s="58" t="str">
        <f>성적입력란!BT16</f>
        <v>84(라)</v>
      </c>
      <c r="AS17" s="43" t="str">
        <f>성적입력란!$BJ16</f>
        <v>45(라)</v>
      </c>
      <c r="AT17" s="43" t="str">
        <f>성적입력란!$BK16</f>
        <v>라이브</v>
      </c>
      <c r="AU17" s="43" t="str">
        <f>성적입력란!BO16</f>
        <v>35(라)</v>
      </c>
      <c r="AV17" s="43" t="str">
        <f>성적입력란!BP16</f>
        <v>라이브</v>
      </c>
      <c r="AW17" s="40">
        <f t="shared" si="31"/>
        <v>0</v>
      </c>
      <c r="AX17" s="41" t="str">
        <f t="shared" si="7"/>
        <v>199등</v>
      </c>
      <c r="AY17" s="40">
        <f t="shared" si="32"/>
        <v>0</v>
      </c>
      <c r="AZ17" s="41" t="str">
        <f t="shared" si="8"/>
        <v>196등</v>
      </c>
      <c r="BA17" s="59">
        <f t="shared" si="9"/>
        <v>0.8</v>
      </c>
      <c r="BB17" s="78" t="str">
        <f t="shared" ca="1" si="24"/>
        <v>1차 경고</v>
      </c>
      <c r="BC17" s="78"/>
      <c r="BE17" s="65">
        <v>9</v>
      </c>
      <c r="BF17" s="66" t="str">
        <f>수강생명단!$D12</f>
        <v>공초연</v>
      </c>
      <c r="BG17" s="37" t="str">
        <f>수강생명단!B12</f>
        <v>010-9967-7436</v>
      </c>
      <c r="BH17" s="109" t="str">
        <f>성적입력란!$BY16</f>
        <v>80(라)</v>
      </c>
      <c r="BI17" s="109" t="str">
        <f>성적입력란!$BZ16</f>
        <v>라이브</v>
      </c>
      <c r="BJ17" s="110" t="str">
        <f>성적입력란!$CD16</f>
        <v>75(라)</v>
      </c>
      <c r="BK17" s="109" t="str">
        <f>성적입력란!$CE16</f>
        <v>라이브</v>
      </c>
      <c r="BL17" s="111" t="str">
        <f>성적입력란!CS16</f>
        <v/>
      </c>
      <c r="BM17" s="109" t="str">
        <f>성적입력란!$CI16</f>
        <v>30(라)</v>
      </c>
      <c r="BN17" s="109" t="str">
        <f>성적입력란!$CJ16</f>
        <v>라이브</v>
      </c>
      <c r="BO17" s="109" t="str">
        <f>성적입력란!CN16</f>
        <v>45(라)</v>
      </c>
      <c r="BP17" s="109" t="str">
        <f>성적입력란!CO16</f>
        <v>라이브</v>
      </c>
      <c r="BQ17" s="40">
        <f t="shared" si="25"/>
        <v>0</v>
      </c>
      <c r="BR17" s="67" t="str">
        <f t="shared" si="10"/>
        <v>193등</v>
      </c>
      <c r="BS17" s="40">
        <f t="shared" si="26"/>
        <v>0</v>
      </c>
      <c r="BT17" s="67" t="str">
        <f t="shared" si="11"/>
        <v>186등</v>
      </c>
      <c r="BU17" s="68">
        <f t="shared" si="12"/>
        <v>0.8</v>
      </c>
      <c r="BV17" s="78" t="str">
        <f t="shared" ca="1" si="27"/>
        <v>1차 경고</v>
      </c>
      <c r="BX17" s="37">
        <v>9</v>
      </c>
      <c r="BY17" s="37" t="str">
        <f>수강생명단!$D12</f>
        <v>공초연</v>
      </c>
      <c r="BZ17" s="37" t="str">
        <f>수강생명단!B12</f>
        <v>010-9967-7436</v>
      </c>
      <c r="CA17" s="39" t="str">
        <f>성적입력란!$CX16</f>
        <v>95(라)</v>
      </c>
      <c r="CB17" s="39" t="str">
        <f>성적입력란!$CY16</f>
        <v>라이브</v>
      </c>
      <c r="CC17" s="38" t="str">
        <f>성적입력란!$DC16</f>
        <v>불참</v>
      </c>
      <c r="CD17" s="39" t="str">
        <f>성적입력란!$DD16</f>
        <v>불참</v>
      </c>
      <c r="CE17" s="58" t="str">
        <f>성적입력란!DW16</f>
        <v>불참</v>
      </c>
      <c r="CF17" s="39" t="str">
        <f>성적입력란!$DH16</f>
        <v>불참</v>
      </c>
      <c r="CG17" s="39" t="str">
        <f>성적입력란!$DI16</f>
        <v>불참</v>
      </c>
      <c r="CH17" s="40">
        <f t="shared" si="13"/>
        <v>0</v>
      </c>
      <c r="CI17" s="41" t="str">
        <f t="shared" si="14"/>
        <v>119등</v>
      </c>
      <c r="CJ17" s="40" t="e">
        <f t="shared" si="15"/>
        <v>#DIV/0!</v>
      </c>
      <c r="CK17" s="41" t="e">
        <f t="shared" si="16"/>
        <v>#DIV/0!</v>
      </c>
      <c r="CL17" s="42">
        <f t="shared" si="17"/>
        <v>0.25</v>
      </c>
      <c r="CM17" s="78" t="str">
        <f t="shared" ca="1" si="33"/>
        <v>1차 경고</v>
      </c>
    </row>
    <row r="18" spans="1:91" ht="27" customHeight="1" x14ac:dyDescent="0.15">
      <c r="B18" s="14">
        <v>10</v>
      </c>
      <c r="C18" s="14">
        <f>VLOOKUP(E18,수강생명단!$B$1:$F$300,2,0)</f>
        <v>32828</v>
      </c>
      <c r="D18" s="14" t="str">
        <f>수강생명단!D13</f>
        <v>곽민지</v>
      </c>
      <c r="E18" s="14" t="str">
        <f>수강생명단!B13</f>
        <v>010-9005-4527</v>
      </c>
      <c r="F18" s="33">
        <f>VLOOKUP($C18,성적입력란!$A$8:$D$350,3,0)</f>
        <v>85</v>
      </c>
      <c r="G18" s="33">
        <f>VLOOKUP($C18,성적입력란!$F$8:$I$350,3,0)</f>
        <v>95</v>
      </c>
      <c r="H18" s="33">
        <f>VLOOKUP($C18,성적입력란!$K$8:$N$350,3,0)</f>
        <v>85</v>
      </c>
      <c r="I18" s="33">
        <f>VLOOKUP($C18,성적입력란!$P$8:$S$350,3,0)</f>
        <v>100</v>
      </c>
      <c r="J18" s="33">
        <f>VLOOKUP($C18,성적입력란!$P$8:$S$350,4,0)</f>
        <v>90</v>
      </c>
      <c r="K18" s="15">
        <f t="shared" si="5"/>
        <v>91.25</v>
      </c>
      <c r="L18" s="16" t="str">
        <f t="shared" si="6"/>
        <v>26등</v>
      </c>
      <c r="M18" s="36">
        <f t="shared" si="19"/>
        <v>1</v>
      </c>
      <c r="N18" s="78" t="str">
        <f t="shared" ca="1" si="20"/>
        <v/>
      </c>
      <c r="O18" s="83"/>
      <c r="Q18" s="37">
        <v>10</v>
      </c>
      <c r="R18" s="37" t="str">
        <f>수강생명단!$D13</f>
        <v>곽민지</v>
      </c>
      <c r="S18" s="37" t="str">
        <f>수강생명단!B13</f>
        <v>010-9005-4527</v>
      </c>
      <c r="T18" s="39">
        <f>VLOOKUP($C18,성적입력란!$Z$8:$AC$350,3,0)</f>
        <v>80</v>
      </c>
      <c r="U18" s="39">
        <f>성적입력란!$AC17</f>
        <v>90</v>
      </c>
      <c r="V18" s="33">
        <f>VLOOKUP($C18,성적입력란!$AE$8:$AH$350,3,0)</f>
        <v>100</v>
      </c>
      <c r="W18" s="33">
        <f>VLOOKUP($C18,성적입력란!$AE$8:$AH$350,4,0)</f>
        <v>80</v>
      </c>
      <c r="X18" s="58">
        <f>성적입력란!AV17</f>
        <v>0</v>
      </c>
      <c r="Y18" s="39">
        <f>성적입력란!$AL17</f>
        <v>90</v>
      </c>
      <c r="Z18" s="39">
        <f>성적입력란!$AM17</f>
        <v>90</v>
      </c>
      <c r="AA18" s="39">
        <f>성적입력란!$AQ17</f>
        <v>70</v>
      </c>
      <c r="AB18" s="39">
        <f>성적입력란!$AR17</f>
        <v>80</v>
      </c>
      <c r="AC18" s="40">
        <f t="shared" si="21"/>
        <v>68</v>
      </c>
      <c r="AD18" s="41" t="str">
        <f t="shared" si="28"/>
        <v>95등</v>
      </c>
      <c r="AE18" s="40">
        <f t="shared" si="22"/>
        <v>85</v>
      </c>
      <c r="AF18" s="41" t="str">
        <f t="shared" si="29"/>
        <v>37등</v>
      </c>
      <c r="AG18" s="59">
        <f t="shared" si="30"/>
        <v>1</v>
      </c>
      <c r="AH18" s="78" t="str">
        <f t="shared" ca="1" si="23"/>
        <v/>
      </c>
      <c r="AI18" s="78"/>
      <c r="AJ18" s="29"/>
      <c r="AK18" s="37">
        <v>10</v>
      </c>
      <c r="AL18" s="37" t="str">
        <f>수강생명단!$D13</f>
        <v>곽민지</v>
      </c>
      <c r="AM18" s="14" t="str">
        <f>수강생명단!B13</f>
        <v>010-9005-4527</v>
      </c>
      <c r="AN18" s="43">
        <f>성적입력란!$AZ17</f>
        <v>75</v>
      </c>
      <c r="AO18" s="43">
        <f>성적입력란!$BA17</f>
        <v>90</v>
      </c>
      <c r="AP18" s="61">
        <f>성적입력란!$BE17</f>
        <v>85</v>
      </c>
      <c r="AQ18" s="43">
        <f>성적입력란!$BF17</f>
        <v>100</v>
      </c>
      <c r="AR18" s="58" t="str">
        <f>성적입력란!BT17</f>
        <v>31(라)</v>
      </c>
      <c r="AS18" s="43">
        <f>성적입력란!$BJ17</f>
        <v>90</v>
      </c>
      <c r="AT18" s="43">
        <f>성적입력란!$BK17</f>
        <v>90</v>
      </c>
      <c r="AU18" s="43">
        <f>성적입력란!BO17</f>
        <v>90</v>
      </c>
      <c r="AV18" s="43">
        <f>성적입력란!BP17</f>
        <v>90</v>
      </c>
      <c r="AW18" s="40">
        <f t="shared" si="31"/>
        <v>68</v>
      </c>
      <c r="AX18" s="41" t="str">
        <f t="shared" si="7"/>
        <v>98등</v>
      </c>
      <c r="AY18" s="40">
        <f t="shared" si="32"/>
        <v>92.5</v>
      </c>
      <c r="AZ18" s="41" t="str">
        <f t="shared" si="8"/>
        <v>26등</v>
      </c>
      <c r="BA18" s="59">
        <f t="shared" si="9"/>
        <v>1</v>
      </c>
      <c r="BB18" s="78" t="str">
        <f t="shared" ca="1" si="24"/>
        <v/>
      </c>
      <c r="BC18" s="78"/>
      <c r="BE18" s="65">
        <v>10</v>
      </c>
      <c r="BF18" s="66" t="str">
        <f>수강생명단!$D13</f>
        <v>곽민지</v>
      </c>
      <c r="BG18" s="37" t="str">
        <f>수강생명단!B13</f>
        <v>010-9005-4527</v>
      </c>
      <c r="BH18" s="109">
        <f>성적입력란!$BY17</f>
        <v>85</v>
      </c>
      <c r="BI18" s="109">
        <f>성적입력란!$BZ17</f>
        <v>60</v>
      </c>
      <c r="BJ18" s="110">
        <f>성적입력란!$CD17</f>
        <v>95</v>
      </c>
      <c r="BK18" s="109">
        <f>성적입력란!$CE17</f>
        <v>60</v>
      </c>
      <c r="BL18" s="111" t="str">
        <f>성적입력란!CS17</f>
        <v>34(라)</v>
      </c>
      <c r="BM18" s="109">
        <f>성적입력란!$CI17</f>
        <v>75</v>
      </c>
      <c r="BN18" s="109">
        <f>성적입력란!$CJ17</f>
        <v>90</v>
      </c>
      <c r="BO18" s="109">
        <f>성적입력란!CN17</f>
        <v>75</v>
      </c>
      <c r="BP18" s="109">
        <f>성적입력란!CO17</f>
        <v>70</v>
      </c>
      <c r="BQ18" s="40">
        <f t="shared" si="25"/>
        <v>66</v>
      </c>
      <c r="BR18" s="67" t="str">
        <f t="shared" si="10"/>
        <v>75등</v>
      </c>
      <c r="BS18" s="40">
        <f t="shared" si="26"/>
        <v>70</v>
      </c>
      <c r="BT18" s="67" t="str">
        <f t="shared" si="11"/>
        <v>55등</v>
      </c>
      <c r="BU18" s="68">
        <f t="shared" si="12"/>
        <v>1</v>
      </c>
      <c r="BV18" s="78" t="str">
        <f t="shared" ca="1" si="27"/>
        <v/>
      </c>
      <c r="BX18" s="37">
        <v>10</v>
      </c>
      <c r="BY18" s="37" t="str">
        <f>수강생명단!$D13</f>
        <v>곽민지</v>
      </c>
      <c r="BZ18" s="37" t="str">
        <f>수강생명단!B13</f>
        <v>010-9005-4527</v>
      </c>
      <c r="CA18" s="39">
        <f>성적입력란!$CX17</f>
        <v>85</v>
      </c>
      <c r="CB18" s="39">
        <f>성적입력란!$CY17</f>
        <v>70</v>
      </c>
      <c r="CC18" s="38" t="str">
        <f>성적입력란!$DC17</f>
        <v>불참</v>
      </c>
      <c r="CD18" s="39" t="str">
        <f>성적입력란!$DD17</f>
        <v>불참</v>
      </c>
      <c r="CE18" s="58" t="str">
        <f>성적입력란!DW17</f>
        <v>불참</v>
      </c>
      <c r="CF18" s="39" t="str">
        <f>성적입력란!$DH17</f>
        <v>불참</v>
      </c>
      <c r="CG18" s="39" t="str">
        <f>성적입력란!$DI17</f>
        <v>불참</v>
      </c>
      <c r="CH18" s="40">
        <f t="shared" si="13"/>
        <v>21.25</v>
      </c>
      <c r="CI18" s="41" t="str">
        <f t="shared" si="14"/>
        <v>38등</v>
      </c>
      <c r="CJ18" s="40" t="e">
        <f t="shared" si="15"/>
        <v>#DIV/0!</v>
      </c>
      <c r="CK18" s="41" t="e">
        <f t="shared" si="16"/>
        <v>#DIV/0!</v>
      </c>
      <c r="CL18" s="42">
        <f t="shared" si="17"/>
        <v>0.25</v>
      </c>
      <c r="CM18" s="78" t="str">
        <f t="shared" ca="1" si="33"/>
        <v>1차 경고</v>
      </c>
    </row>
    <row r="19" spans="1:91" ht="27" customHeight="1" x14ac:dyDescent="0.15">
      <c r="B19" s="14">
        <v>11</v>
      </c>
      <c r="C19" s="14">
        <f>VLOOKUP(E19,수강생명단!$B$1:$F$300,2,0)</f>
        <v>41382</v>
      </c>
      <c r="D19" s="14" t="str">
        <f>수강생명단!D14</f>
        <v>곽정민</v>
      </c>
      <c r="E19" s="14" t="str">
        <f>수강생명단!B14</f>
        <v>010-9910-5290</v>
      </c>
      <c r="F19" s="33">
        <f>VLOOKUP($C19,성적입력란!$A$8:$D$350,3,0)</f>
        <v>90</v>
      </c>
      <c r="G19" s="33">
        <f>VLOOKUP($C19,성적입력란!$F$8:$I$350,3,0)</f>
        <v>95</v>
      </c>
      <c r="H19" s="33">
        <f>VLOOKUP($C19,성적입력란!$K$8:$N$350,3,0)</f>
        <v>80</v>
      </c>
      <c r="I19" s="33">
        <f>VLOOKUP($C19,성적입력란!$P$8:$S$350,3,0)</f>
        <v>90</v>
      </c>
      <c r="J19" s="33">
        <f>VLOOKUP($C19,성적입력란!$P$8:$S$350,4,0)</f>
        <v>80</v>
      </c>
      <c r="K19" s="15">
        <f t="shared" si="5"/>
        <v>88.75</v>
      </c>
      <c r="L19" s="16" t="str">
        <f t="shared" si="6"/>
        <v>45등</v>
      </c>
      <c r="M19" s="36">
        <f t="shared" si="19"/>
        <v>1</v>
      </c>
      <c r="N19" s="78" t="str">
        <f t="shared" ca="1" si="20"/>
        <v/>
      </c>
      <c r="O19" s="83"/>
      <c r="Q19" s="37">
        <v>11</v>
      </c>
      <c r="R19" s="37" t="str">
        <f>수강생명단!$D14</f>
        <v>곽정민</v>
      </c>
      <c r="S19" s="37" t="str">
        <f>수강생명단!B14</f>
        <v>010-9910-5290</v>
      </c>
      <c r="T19" s="39">
        <f>VLOOKUP($C19,성적입력란!$Z$8:$AC$350,3,0)</f>
        <v>100</v>
      </c>
      <c r="U19" s="39">
        <f>성적입력란!$AC18</f>
        <v>100</v>
      </c>
      <c r="V19" s="33">
        <f>VLOOKUP($C19,성적입력란!$AE$8:$AH$350,3,0)</f>
        <v>70</v>
      </c>
      <c r="W19" s="33">
        <f>VLOOKUP($C19,성적입력란!$AE$8:$AH$350,4,0)</f>
        <v>90</v>
      </c>
      <c r="X19" s="58">
        <f>성적입력란!AV18</f>
        <v>100</v>
      </c>
      <c r="Y19" s="39">
        <f>성적입력란!$AL18</f>
        <v>95</v>
      </c>
      <c r="Z19" s="39">
        <f>성적입력란!$AM18</f>
        <v>50</v>
      </c>
      <c r="AA19" s="39">
        <f>성적입력란!$AQ18</f>
        <v>75</v>
      </c>
      <c r="AB19" s="39">
        <f>성적입력란!$AR18</f>
        <v>60</v>
      </c>
      <c r="AC19" s="40">
        <f t="shared" si="21"/>
        <v>88</v>
      </c>
      <c r="AD19" s="41" t="str">
        <f t="shared" si="28"/>
        <v>30등</v>
      </c>
      <c r="AE19" s="40">
        <f t="shared" si="22"/>
        <v>75</v>
      </c>
      <c r="AF19" s="41" t="str">
        <f t="shared" si="29"/>
        <v>64등</v>
      </c>
      <c r="AG19" s="59">
        <f t="shared" si="30"/>
        <v>1</v>
      </c>
      <c r="AH19" s="78" t="str">
        <f t="shared" ca="1" si="23"/>
        <v/>
      </c>
      <c r="AI19" s="78"/>
      <c r="AJ19" s="29"/>
      <c r="AK19" s="37">
        <v>11</v>
      </c>
      <c r="AL19" s="37" t="str">
        <f>수강생명단!$D14</f>
        <v>곽정민</v>
      </c>
      <c r="AM19" s="14" t="str">
        <f>수강생명단!B14</f>
        <v>010-9910-5290</v>
      </c>
      <c r="AN19" s="43">
        <f>성적입력란!$AZ18</f>
        <v>95</v>
      </c>
      <c r="AO19" s="43">
        <f>성적입력란!$BA18</f>
        <v>90</v>
      </c>
      <c r="AP19" s="61">
        <f>성적입력란!$BE18</f>
        <v>90</v>
      </c>
      <c r="AQ19" s="43">
        <f>성적입력란!$BF18</f>
        <v>80</v>
      </c>
      <c r="AR19" s="58">
        <f>성적입력란!BT18</f>
        <v>97</v>
      </c>
      <c r="AS19" s="43">
        <f>성적입력란!$BJ18</f>
        <v>95</v>
      </c>
      <c r="AT19" s="43">
        <f>성적입력란!$BK18</f>
        <v>100</v>
      </c>
      <c r="AU19" s="43">
        <f>성적입력란!BO18</f>
        <v>80</v>
      </c>
      <c r="AV19" s="43">
        <f>성적입력란!BP18</f>
        <v>80</v>
      </c>
      <c r="AW19" s="40">
        <f t="shared" si="31"/>
        <v>91.4</v>
      </c>
      <c r="AX19" s="41" t="str">
        <f t="shared" si="7"/>
        <v>20등</v>
      </c>
      <c r="AY19" s="40">
        <f t="shared" si="32"/>
        <v>87.5</v>
      </c>
      <c r="AZ19" s="41" t="str">
        <f t="shared" si="8"/>
        <v>48등</v>
      </c>
      <c r="BA19" s="59">
        <f t="shared" si="9"/>
        <v>1</v>
      </c>
      <c r="BB19" s="78" t="str">
        <f t="shared" ca="1" si="24"/>
        <v/>
      </c>
      <c r="BC19" s="78"/>
      <c r="BE19" s="65">
        <v>11</v>
      </c>
      <c r="BF19" s="66" t="str">
        <f>수강생명단!$D14</f>
        <v>곽정민</v>
      </c>
      <c r="BG19" s="37" t="str">
        <f>수강생명단!B14</f>
        <v>010-9910-5290</v>
      </c>
      <c r="BH19" s="109">
        <f>성적입력란!$BY18</f>
        <v>85</v>
      </c>
      <c r="BI19" s="109">
        <f>성적입력란!$BZ18</f>
        <v>60</v>
      </c>
      <c r="BJ19" s="110">
        <f>성적입력란!$CD18</f>
        <v>100</v>
      </c>
      <c r="BK19" s="109">
        <f>성적입력란!$CE18</f>
        <v>90</v>
      </c>
      <c r="BL19" s="111">
        <f>성적입력란!CS18</f>
        <v>99</v>
      </c>
      <c r="BM19" s="109">
        <f>성적입력란!$CI18</f>
        <v>75</v>
      </c>
      <c r="BN19" s="109">
        <f>성적입력란!$CJ18</f>
        <v>80</v>
      </c>
      <c r="BO19" s="109">
        <f>성적입력란!CN18</f>
        <v>85</v>
      </c>
      <c r="BP19" s="109">
        <f>성적입력란!CO18</f>
        <v>70</v>
      </c>
      <c r="BQ19" s="40">
        <f t="shared" si="25"/>
        <v>88.8</v>
      </c>
      <c r="BR19" s="67" t="str">
        <f t="shared" si="10"/>
        <v>13등</v>
      </c>
      <c r="BS19" s="40">
        <f t="shared" si="26"/>
        <v>75</v>
      </c>
      <c r="BT19" s="67" t="str">
        <f t="shared" si="11"/>
        <v>39등</v>
      </c>
      <c r="BU19" s="68">
        <f t="shared" si="12"/>
        <v>1</v>
      </c>
      <c r="BV19" s="78" t="str">
        <f t="shared" ca="1" si="27"/>
        <v/>
      </c>
      <c r="BX19" s="37">
        <v>11</v>
      </c>
      <c r="BY19" s="37" t="str">
        <f>수강생명단!$D14</f>
        <v>곽정민</v>
      </c>
      <c r="BZ19" s="37" t="str">
        <f>수강생명단!B14</f>
        <v>010-9910-5290</v>
      </c>
      <c r="CA19" s="39">
        <f>성적입력란!$CX18</f>
        <v>95</v>
      </c>
      <c r="CB19" s="39">
        <f>성적입력란!$CY18</f>
        <v>90</v>
      </c>
      <c r="CC19" s="38" t="str">
        <f>성적입력란!$DC18</f>
        <v>불참</v>
      </c>
      <c r="CD19" s="39" t="str">
        <f>성적입력란!$DD18</f>
        <v>불참</v>
      </c>
      <c r="CE19" s="58" t="str">
        <f>성적입력란!DW18</f>
        <v>불참</v>
      </c>
      <c r="CF19" s="39" t="str">
        <f>성적입력란!$DH18</f>
        <v>불참</v>
      </c>
      <c r="CG19" s="39" t="str">
        <f>성적입력란!$DI18</f>
        <v>불참</v>
      </c>
      <c r="CH19" s="40">
        <f t="shared" si="13"/>
        <v>23.75</v>
      </c>
      <c r="CI19" s="41" t="str">
        <f t="shared" si="14"/>
        <v>4등</v>
      </c>
      <c r="CJ19" s="40" t="e">
        <f t="shared" si="15"/>
        <v>#DIV/0!</v>
      </c>
      <c r="CK19" s="41" t="e">
        <f t="shared" si="16"/>
        <v>#DIV/0!</v>
      </c>
      <c r="CL19" s="42">
        <f t="shared" si="17"/>
        <v>0.25</v>
      </c>
      <c r="CM19" s="78" t="str">
        <f t="shared" ca="1" si="33"/>
        <v>1차 경고</v>
      </c>
    </row>
    <row r="20" spans="1:91" ht="27" customHeight="1" x14ac:dyDescent="0.15">
      <c r="B20" s="14">
        <v>12</v>
      </c>
      <c r="C20" s="14">
        <f>VLOOKUP(E20,수강생명단!$B$1:$F$300,2,0)</f>
        <v>43354</v>
      </c>
      <c r="D20" s="14" t="str">
        <f>수강생명단!D15</f>
        <v>구민상</v>
      </c>
      <c r="E20" s="14" t="str">
        <f>수강생명단!B15</f>
        <v>010-4318-3133</v>
      </c>
      <c r="F20" s="33">
        <f>VLOOKUP($C20,성적입력란!$A$8:$D$350,3,0)</f>
        <v>65</v>
      </c>
      <c r="G20" s="33">
        <f>VLOOKUP($C20,성적입력란!$F$8:$I$350,3,0)</f>
        <v>60</v>
      </c>
      <c r="H20" s="33">
        <f>VLOOKUP($C20,성적입력란!$K$8:$N$350,3,0)</f>
        <v>50</v>
      </c>
      <c r="I20" s="33">
        <f>VLOOKUP($C20,성적입력란!$P$8:$S$350,3,0)</f>
        <v>65</v>
      </c>
      <c r="J20" s="33">
        <f>VLOOKUP($C20,성적입력란!$P$8:$S$350,4,0)</f>
        <v>80</v>
      </c>
      <c r="K20" s="15">
        <f t="shared" si="5"/>
        <v>60</v>
      </c>
      <c r="L20" s="16" t="str">
        <f t="shared" si="6"/>
        <v>133등</v>
      </c>
      <c r="M20" s="36">
        <f t="shared" si="19"/>
        <v>1</v>
      </c>
      <c r="N20" s="78" t="str">
        <f t="shared" ca="1" si="20"/>
        <v/>
      </c>
      <c r="O20" s="83"/>
      <c r="Q20" s="37">
        <v>12</v>
      </c>
      <c r="R20" s="37" t="str">
        <f>수강생명단!$D15</f>
        <v>구민상</v>
      </c>
      <c r="S20" s="37" t="str">
        <f>수강생명단!B15</f>
        <v>010-4318-3133</v>
      </c>
      <c r="T20" s="39">
        <f>VLOOKUP($C20,성적입력란!$Z$8:$AC$350,3,0)</f>
        <v>70</v>
      </c>
      <c r="U20" s="39">
        <f>성적입력란!$AC19</f>
        <v>70</v>
      </c>
      <c r="V20" s="33">
        <f>VLOOKUP($C20,성적입력란!$AE$8:$AH$350,3,0)</f>
        <v>75</v>
      </c>
      <c r="W20" s="33">
        <f>VLOOKUP($C20,성적입력란!$AE$8:$AH$350,4,0)</f>
        <v>90</v>
      </c>
      <c r="X20" s="58" t="str">
        <f>성적입력란!AV19</f>
        <v/>
      </c>
      <c r="Y20" s="39">
        <f>성적입력란!$AL19</f>
        <v>65</v>
      </c>
      <c r="Z20" s="39">
        <f>성적입력란!$AM19</f>
        <v>60</v>
      </c>
      <c r="AA20" s="39">
        <f>성적입력란!$AQ19</f>
        <v>65</v>
      </c>
      <c r="AB20" s="39">
        <f>성적입력란!$AR19</f>
        <v>100</v>
      </c>
      <c r="AC20" s="40">
        <f t="shared" si="21"/>
        <v>55</v>
      </c>
      <c r="AD20" s="41" t="str">
        <f t="shared" si="28"/>
        <v>138등</v>
      </c>
      <c r="AE20" s="40">
        <f t="shared" si="22"/>
        <v>80</v>
      </c>
      <c r="AF20" s="41" t="str">
        <f t="shared" si="29"/>
        <v>50등</v>
      </c>
      <c r="AG20" s="59">
        <f t="shared" si="30"/>
        <v>0.8</v>
      </c>
      <c r="AH20" s="78" t="str">
        <f t="shared" ca="1" si="23"/>
        <v>1차 경고</v>
      </c>
      <c r="AI20" s="78"/>
      <c r="AJ20" s="29"/>
      <c r="AK20" s="37">
        <v>12</v>
      </c>
      <c r="AL20" s="37" t="str">
        <f>수강생명단!$D15</f>
        <v>구민상</v>
      </c>
      <c r="AM20" s="14" t="str">
        <f>수강생명단!B15</f>
        <v>010-4318-3133</v>
      </c>
      <c r="AN20" s="43">
        <f>성적입력란!$AZ19</f>
        <v>90</v>
      </c>
      <c r="AO20" s="43">
        <f>성적입력란!$BA19</f>
        <v>80</v>
      </c>
      <c r="AP20" s="61">
        <f>성적입력란!$BE19</f>
        <v>60</v>
      </c>
      <c r="AQ20" s="43">
        <f>성적입력란!$BF19</f>
        <v>70</v>
      </c>
      <c r="AR20" s="58">
        <f>성적입력란!BT19</f>
        <v>94</v>
      </c>
      <c r="AS20" s="43">
        <f>성적입력란!$BJ19</f>
        <v>75</v>
      </c>
      <c r="AT20" s="43">
        <f>성적입력란!$BK19</f>
        <v>90</v>
      </c>
      <c r="AU20" s="43">
        <f>성적입력란!BO19</f>
        <v>70</v>
      </c>
      <c r="AV20" s="43">
        <f>성적입력란!BP19</f>
        <v>90</v>
      </c>
      <c r="AW20" s="40">
        <f t="shared" si="31"/>
        <v>77.8</v>
      </c>
      <c r="AX20" s="41" t="str">
        <f t="shared" si="7"/>
        <v>63등</v>
      </c>
      <c r="AY20" s="40">
        <f t="shared" si="32"/>
        <v>82.5</v>
      </c>
      <c r="AZ20" s="41" t="str">
        <f t="shared" si="8"/>
        <v>71등</v>
      </c>
      <c r="BA20" s="59">
        <f t="shared" si="9"/>
        <v>1</v>
      </c>
      <c r="BB20" s="78" t="str">
        <f t="shared" ca="1" si="24"/>
        <v/>
      </c>
      <c r="BC20" s="78"/>
      <c r="BE20" s="65">
        <v>12</v>
      </c>
      <c r="BF20" s="66" t="str">
        <f>수강생명단!$D15</f>
        <v>구민상</v>
      </c>
      <c r="BG20" s="37" t="str">
        <f>수강생명단!B15</f>
        <v>010-4318-3133</v>
      </c>
      <c r="BH20" s="109">
        <f>성적입력란!$BY19</f>
        <v>80</v>
      </c>
      <c r="BI20" s="109">
        <f>성적입력란!$BZ19</f>
        <v>60</v>
      </c>
      <c r="BJ20" s="110">
        <f>성적입력란!$CD19</f>
        <v>60</v>
      </c>
      <c r="BK20" s="109">
        <f>성적입력란!$CE19</f>
        <v>100</v>
      </c>
      <c r="BL20" s="111">
        <f>성적입력란!CS19</f>
        <v>96</v>
      </c>
      <c r="BM20" s="109">
        <f>성적입력란!$CI19</f>
        <v>70</v>
      </c>
      <c r="BN20" s="109">
        <f>성적입력란!$CJ19</f>
        <v>90</v>
      </c>
      <c r="BO20" s="109">
        <f>성적입력란!CN19</f>
        <v>80</v>
      </c>
      <c r="BP20" s="109">
        <f>성적입력란!CO19</f>
        <v>50</v>
      </c>
      <c r="BQ20" s="40">
        <f t="shared" si="25"/>
        <v>77.2</v>
      </c>
      <c r="BR20" s="67" t="str">
        <f t="shared" si="10"/>
        <v>46등</v>
      </c>
      <c r="BS20" s="40">
        <f t="shared" si="26"/>
        <v>75</v>
      </c>
      <c r="BT20" s="67" t="str">
        <f t="shared" si="11"/>
        <v>39등</v>
      </c>
      <c r="BU20" s="68">
        <f t="shared" si="12"/>
        <v>1</v>
      </c>
      <c r="BV20" s="78" t="str">
        <f t="shared" ca="1" si="27"/>
        <v/>
      </c>
      <c r="BX20" s="37">
        <v>12</v>
      </c>
      <c r="BY20" s="37" t="str">
        <f>수강생명단!$D15</f>
        <v>구민상</v>
      </c>
      <c r="BZ20" s="37" t="str">
        <f>수강생명단!B15</f>
        <v>010-4318-3133</v>
      </c>
      <c r="CA20" s="39">
        <f>성적입력란!$CX19</f>
        <v>90</v>
      </c>
      <c r="CB20" s="39">
        <f>성적입력란!$CY19</f>
        <v>70</v>
      </c>
      <c r="CC20" s="38" t="str">
        <f>성적입력란!$DC19</f>
        <v>불참</v>
      </c>
      <c r="CD20" s="39" t="str">
        <f>성적입력란!$DD19</f>
        <v>불참</v>
      </c>
      <c r="CE20" s="58" t="str">
        <f>성적입력란!DW19</f>
        <v>불참</v>
      </c>
      <c r="CF20" s="39" t="str">
        <f>성적입력란!$DH19</f>
        <v>불참</v>
      </c>
      <c r="CG20" s="39" t="str">
        <f>성적입력란!$DI19</f>
        <v>불참</v>
      </c>
      <c r="CH20" s="40">
        <f t="shared" si="13"/>
        <v>22.5</v>
      </c>
      <c r="CI20" s="41" t="str">
        <f t="shared" si="14"/>
        <v>17등</v>
      </c>
      <c r="CJ20" s="40" t="e">
        <f t="shared" si="15"/>
        <v>#DIV/0!</v>
      </c>
      <c r="CK20" s="41" t="e">
        <f t="shared" si="16"/>
        <v>#DIV/0!</v>
      </c>
      <c r="CL20" s="42">
        <f t="shared" si="17"/>
        <v>0.25</v>
      </c>
      <c r="CM20" s="78" t="str">
        <f t="shared" ca="1" si="33"/>
        <v>1차 경고</v>
      </c>
    </row>
    <row r="21" spans="1:91" ht="27" customHeight="1" x14ac:dyDescent="0.15">
      <c r="A21" s="1" t="s">
        <v>0</v>
      </c>
      <c r="B21" s="14">
        <v>13</v>
      </c>
      <c r="C21" s="14">
        <f>VLOOKUP(E21,수강생명단!$B$1:$F$300,2,0)</f>
        <v>35360</v>
      </c>
      <c r="D21" s="14" t="str">
        <f>수강생명단!D16</f>
        <v>구소현</v>
      </c>
      <c r="E21" s="14" t="str">
        <f>수강생명단!B16</f>
        <v>010-5181-9377</v>
      </c>
      <c r="F21" s="33" t="str">
        <f>VLOOKUP($C21,성적입력란!$A$8:$D$350,3,0)</f>
        <v>85(라)</v>
      </c>
      <c r="G21" s="33" t="str">
        <f>VLOOKUP($C21,성적입력란!$F$8:$I$350,3,0)</f>
        <v>95(라)</v>
      </c>
      <c r="H21" s="33" t="str">
        <f>VLOOKUP($C21,성적입력란!$K$8:$N$350,3,0)</f>
        <v>85(라)</v>
      </c>
      <c r="I21" s="33" t="str">
        <f>VLOOKUP($C21,성적입력란!$P$8:$S$350,3,0)</f>
        <v>95(라)</v>
      </c>
      <c r="J21" s="33" t="str">
        <f>VLOOKUP($C21,성적입력란!$P$8:$S$350,4,0)</f>
        <v>라이브</v>
      </c>
      <c r="K21" s="15">
        <f t="shared" si="5"/>
        <v>0</v>
      </c>
      <c r="L21" s="16" t="str">
        <f t="shared" si="6"/>
        <v>212등</v>
      </c>
      <c r="M21" s="36">
        <f t="shared" si="19"/>
        <v>1</v>
      </c>
      <c r="N21" s="78" t="str">
        <f t="shared" ca="1" si="20"/>
        <v/>
      </c>
      <c r="O21" s="83"/>
      <c r="Q21" s="37">
        <v>13</v>
      </c>
      <c r="R21" s="37" t="str">
        <f>수강생명단!$D16</f>
        <v>구소현</v>
      </c>
      <c r="S21" s="37" t="str">
        <f>수강생명단!B16</f>
        <v>010-5181-9377</v>
      </c>
      <c r="T21" s="39" t="str">
        <f>VLOOKUP($C21,성적입력란!$Z$8:$AC$350,3,0)</f>
        <v>80(라)</v>
      </c>
      <c r="U21" s="39" t="str">
        <f>성적입력란!$AC20</f>
        <v>라이브</v>
      </c>
      <c r="V21" s="33" t="str">
        <f>VLOOKUP($C21,성적입력란!$AE$8:$AH$350,3,0)</f>
        <v>80(라)</v>
      </c>
      <c r="W21" s="33" t="str">
        <f>VLOOKUP($C21,성적입력란!$AE$8:$AH$350,4,0)</f>
        <v>라이브</v>
      </c>
      <c r="X21" s="58" t="str">
        <f>성적입력란!AV20</f>
        <v>93(라)</v>
      </c>
      <c r="Y21" s="39" t="str">
        <f>성적입력란!$AL20</f>
        <v/>
      </c>
      <c r="Z21" s="39" t="str">
        <f>성적입력란!$AM20</f>
        <v xml:space="preserve"> </v>
      </c>
      <c r="AA21" s="39" t="str">
        <f>성적입력란!$AQ20</f>
        <v>55(라)</v>
      </c>
      <c r="AB21" s="39" t="str">
        <f>성적입력란!$AR20</f>
        <v>라이브</v>
      </c>
      <c r="AC21" s="40">
        <f t="shared" si="21"/>
        <v>0</v>
      </c>
      <c r="AD21" s="41" t="str">
        <f t="shared" si="28"/>
        <v>213등</v>
      </c>
      <c r="AE21" s="40">
        <f t="shared" si="22"/>
        <v>0</v>
      </c>
      <c r="AF21" s="41" t="str">
        <f t="shared" si="29"/>
        <v>207등</v>
      </c>
      <c r="AG21" s="59">
        <f t="shared" si="30"/>
        <v>0.8</v>
      </c>
      <c r="AH21" s="78" t="str">
        <f t="shared" ca="1" si="23"/>
        <v>1차 경고</v>
      </c>
      <c r="AI21" s="83"/>
      <c r="AJ21" s="29"/>
      <c r="AK21" s="37">
        <v>13</v>
      </c>
      <c r="AL21" s="37" t="str">
        <f>수강생명단!$D16</f>
        <v>구소현</v>
      </c>
      <c r="AM21" s="14" t="str">
        <f>수강생명단!B16</f>
        <v>010-5181-9377</v>
      </c>
      <c r="AN21" s="43" t="str">
        <f>성적입력란!$AZ20</f>
        <v/>
      </c>
      <c r="AO21" s="43" t="str">
        <f>성적입력란!$BA20</f>
        <v xml:space="preserve"> </v>
      </c>
      <c r="AP21" s="61" t="str">
        <f>성적입력란!$BE20</f>
        <v>75(라)</v>
      </c>
      <c r="AQ21" s="43" t="str">
        <f>성적입력란!$BF20</f>
        <v>라이브</v>
      </c>
      <c r="AR21" s="58" t="str">
        <f>성적입력란!BT20</f>
        <v/>
      </c>
      <c r="AS21" s="43" t="str">
        <f>성적입력란!$BJ20</f>
        <v>85(라)</v>
      </c>
      <c r="AT21" s="43" t="str">
        <f>성적입력란!$BK20</f>
        <v>라이브</v>
      </c>
      <c r="AU21" s="43" t="str">
        <f>성적입력란!BO20</f>
        <v/>
      </c>
      <c r="AV21" s="43" t="str">
        <f>성적입력란!BP20</f>
        <v xml:space="preserve"> </v>
      </c>
      <c r="AW21" s="40">
        <f t="shared" si="31"/>
        <v>0</v>
      </c>
      <c r="AX21" s="41" t="str">
        <f t="shared" si="7"/>
        <v>199등</v>
      </c>
      <c r="AY21" s="40">
        <f t="shared" si="32"/>
        <v>0</v>
      </c>
      <c r="AZ21" s="41" t="str">
        <f t="shared" si="8"/>
        <v>196등</v>
      </c>
      <c r="BA21" s="59">
        <f t="shared" si="9"/>
        <v>0.4</v>
      </c>
      <c r="BB21" s="78" t="str">
        <f t="shared" ca="1" si="24"/>
        <v>탈락</v>
      </c>
      <c r="BC21" s="83"/>
      <c r="BE21" s="65">
        <v>13</v>
      </c>
      <c r="BF21" s="66" t="str">
        <f>수강생명단!$D16</f>
        <v>구소현</v>
      </c>
      <c r="BG21" s="37" t="str">
        <f>수강생명단!B16</f>
        <v>010-5181-9377</v>
      </c>
      <c r="BH21" s="109" t="str">
        <f>성적입력란!$BY20</f>
        <v>80(라)</v>
      </c>
      <c r="BI21" s="109" t="str">
        <f>성적입력란!$BZ20</f>
        <v>라이브</v>
      </c>
      <c r="BJ21" s="110" t="str">
        <f>성적입력란!$CD20</f>
        <v>탈락</v>
      </c>
      <c r="BK21" s="109" t="str">
        <f>성적입력란!$CE20</f>
        <v>탈락</v>
      </c>
      <c r="BL21" s="111" t="str">
        <f>성적입력란!CS20</f>
        <v>탈락</v>
      </c>
      <c r="BM21" s="109" t="str">
        <f>성적입력란!$CI20</f>
        <v>탈락</v>
      </c>
      <c r="BN21" s="109" t="str">
        <f>성적입력란!$CJ20</f>
        <v>탈락</v>
      </c>
      <c r="BO21" s="109" t="str">
        <f>성적입력란!CN20</f>
        <v>탈락</v>
      </c>
      <c r="BP21" s="109" t="str">
        <f>성적입력란!CO20</f>
        <v>탈락</v>
      </c>
      <c r="BQ21" s="40">
        <f t="shared" si="25"/>
        <v>0</v>
      </c>
      <c r="BR21" s="67" t="str">
        <f t="shared" si="10"/>
        <v>193등</v>
      </c>
      <c r="BS21" s="40">
        <f t="shared" si="26"/>
        <v>0</v>
      </c>
      <c r="BT21" s="67" t="str">
        <f t="shared" si="11"/>
        <v>186등</v>
      </c>
      <c r="BU21" s="68">
        <f t="shared" si="12"/>
        <v>0.2</v>
      </c>
      <c r="BV21" s="78" t="str">
        <f t="shared" ca="1" si="27"/>
        <v/>
      </c>
      <c r="BX21" s="37">
        <v>13</v>
      </c>
      <c r="BY21" s="37" t="str">
        <f>수강생명단!$D16</f>
        <v>구소현</v>
      </c>
      <c r="BZ21" s="37" t="str">
        <f>수강생명단!B16</f>
        <v>010-5181-9377</v>
      </c>
      <c r="CA21" s="39" t="str">
        <f>성적입력란!$CX20</f>
        <v>불참</v>
      </c>
      <c r="CB21" s="39" t="str">
        <f>성적입력란!$CY20</f>
        <v>불참</v>
      </c>
      <c r="CC21" s="38" t="str">
        <f>성적입력란!$DC20</f>
        <v>불참</v>
      </c>
      <c r="CD21" s="39" t="str">
        <f>성적입력란!$DD20</f>
        <v>불참</v>
      </c>
      <c r="CE21" s="58" t="str">
        <f>성적입력란!DW20</f>
        <v>불참</v>
      </c>
      <c r="CF21" s="39" t="str">
        <f>성적입력란!$DH20</f>
        <v>불참</v>
      </c>
      <c r="CG21" s="39" t="str">
        <f>성적입력란!$DI20</f>
        <v>불참</v>
      </c>
      <c r="CH21" s="40">
        <f t="shared" si="13"/>
        <v>0</v>
      </c>
      <c r="CI21" s="41" t="str">
        <f t="shared" si="14"/>
        <v>119등</v>
      </c>
      <c r="CJ21" s="40" t="e">
        <f t="shared" si="15"/>
        <v>#DIV/0!</v>
      </c>
      <c r="CK21" s="41" t="e">
        <f t="shared" si="16"/>
        <v>#DIV/0!</v>
      </c>
      <c r="CL21" s="42">
        <f t="shared" si="17"/>
        <v>0</v>
      </c>
      <c r="CM21" s="78" t="str">
        <f t="shared" ca="1" si="33"/>
        <v>2차 경고</v>
      </c>
    </row>
    <row r="22" spans="1:91" ht="27" customHeight="1" x14ac:dyDescent="0.15">
      <c r="B22" s="14">
        <v>14</v>
      </c>
      <c r="C22" s="14">
        <f>VLOOKUP(E22,수강생명단!$B$1:$F$300,2,0)</f>
        <v>36141</v>
      </c>
      <c r="D22" s="14" t="str">
        <f>수강생명단!D17</f>
        <v>권경희</v>
      </c>
      <c r="E22" s="14" t="str">
        <f>수강생명단!B17</f>
        <v>010-5210-7936</v>
      </c>
      <c r="F22" s="33">
        <f>VLOOKUP($C22,성적입력란!$A$8:$D$350,3,0)</f>
        <v>95</v>
      </c>
      <c r="G22" s="33">
        <f>VLOOKUP($C22,성적입력란!$F$8:$I$350,3,0)</f>
        <v>100</v>
      </c>
      <c r="H22" s="33">
        <f>VLOOKUP($C22,성적입력란!$K$8:$N$350,3,0)</f>
        <v>100</v>
      </c>
      <c r="I22" s="33">
        <f>VLOOKUP($C22,성적입력란!$P$8:$S$350,3,0)</f>
        <v>90</v>
      </c>
      <c r="J22" s="33">
        <f>VLOOKUP($C22,성적입력란!$P$8:$S$350,4,0)</f>
        <v>100</v>
      </c>
      <c r="K22" s="15">
        <f t="shared" si="5"/>
        <v>96.25</v>
      </c>
      <c r="L22" s="16" t="str">
        <f t="shared" si="6"/>
        <v>8등</v>
      </c>
      <c r="M22" s="36">
        <f t="shared" si="19"/>
        <v>1</v>
      </c>
      <c r="N22" s="78" t="str">
        <f t="shared" ca="1" si="20"/>
        <v/>
      </c>
      <c r="O22" s="83"/>
      <c r="Q22" s="37">
        <v>14</v>
      </c>
      <c r="R22" s="37" t="str">
        <f>수강생명단!$D17</f>
        <v>권경희</v>
      </c>
      <c r="S22" s="37" t="str">
        <f>수강생명단!B17</f>
        <v>010-5210-7936</v>
      </c>
      <c r="T22" s="39">
        <f>VLOOKUP($C22,성적입력란!$Z$8:$AC$350,3,0)</f>
        <v>90</v>
      </c>
      <c r="U22" s="39">
        <f>성적입력란!$AC21</f>
        <v>90</v>
      </c>
      <c r="V22" s="33">
        <f>VLOOKUP($C22,성적입력란!$AE$8:$AH$350,3,0)</f>
        <v>90</v>
      </c>
      <c r="W22" s="33">
        <f>VLOOKUP($C22,성적입력란!$AE$8:$AH$350,4,0)</f>
        <v>90</v>
      </c>
      <c r="X22" s="58">
        <f>성적입력란!AV21</f>
        <v>97</v>
      </c>
      <c r="Y22" s="39" t="str">
        <f>성적입력란!$AL21</f>
        <v>60(라)</v>
      </c>
      <c r="Z22" s="39" t="str">
        <f>성적입력란!$AM21</f>
        <v>라이브</v>
      </c>
      <c r="AA22" s="39">
        <f>성적입력란!$AQ21</f>
        <v>75</v>
      </c>
      <c r="AB22" s="39">
        <f>성적입력란!$AR21</f>
        <v>90</v>
      </c>
      <c r="AC22" s="40">
        <f t="shared" si="21"/>
        <v>70.400000000000006</v>
      </c>
      <c r="AD22" s="41" t="str">
        <f t="shared" si="28"/>
        <v>90등</v>
      </c>
      <c r="AE22" s="40">
        <f t="shared" si="22"/>
        <v>67.5</v>
      </c>
      <c r="AF22" s="41" t="str">
        <f t="shared" si="29"/>
        <v>94등</v>
      </c>
      <c r="AG22" s="59">
        <f t="shared" si="30"/>
        <v>1</v>
      </c>
      <c r="AH22" s="78" t="str">
        <f t="shared" ca="1" si="23"/>
        <v/>
      </c>
      <c r="AI22" s="83"/>
      <c r="AJ22" s="29"/>
      <c r="AK22" s="37">
        <v>14</v>
      </c>
      <c r="AL22" s="37" t="str">
        <f>수강생명단!$D17</f>
        <v>권경희</v>
      </c>
      <c r="AM22" s="14" t="str">
        <f>수강생명단!B17</f>
        <v>010-5210-7936</v>
      </c>
      <c r="AN22" s="43">
        <f>성적입력란!$AZ21</f>
        <v>95</v>
      </c>
      <c r="AO22" s="43">
        <f>성적입력란!$BA21</f>
        <v>100</v>
      </c>
      <c r="AP22" s="61">
        <f>성적입력란!$BE21</f>
        <v>95</v>
      </c>
      <c r="AQ22" s="43">
        <f>성적입력란!$BF21</f>
        <v>100</v>
      </c>
      <c r="AR22" s="58">
        <f>성적입력란!BT21</f>
        <v>96</v>
      </c>
      <c r="AS22" s="43">
        <f>성적입력란!$BJ21</f>
        <v>90</v>
      </c>
      <c r="AT22" s="43">
        <f>성적입력란!$BK21</f>
        <v>90</v>
      </c>
      <c r="AU22" s="43">
        <f>성적입력란!BO21</f>
        <v>90</v>
      </c>
      <c r="AV22" s="43">
        <f>성적입력란!BP21</f>
        <v>100</v>
      </c>
      <c r="AW22" s="40">
        <f t="shared" si="31"/>
        <v>93.2</v>
      </c>
      <c r="AX22" s="41" t="str">
        <f t="shared" si="7"/>
        <v>15등</v>
      </c>
      <c r="AY22" s="40">
        <f t="shared" si="32"/>
        <v>97.5</v>
      </c>
      <c r="AZ22" s="41" t="str">
        <f t="shared" si="8"/>
        <v>6등</v>
      </c>
      <c r="BA22" s="59">
        <f t="shared" si="9"/>
        <v>1</v>
      </c>
      <c r="BB22" s="78" t="str">
        <f t="shared" ca="1" si="24"/>
        <v/>
      </c>
      <c r="BC22" s="83"/>
      <c r="BE22" s="65">
        <v>14</v>
      </c>
      <c r="BF22" s="66" t="str">
        <f>수강생명단!$D17</f>
        <v>권경희</v>
      </c>
      <c r="BG22" s="37" t="str">
        <f>수강생명단!B17</f>
        <v>010-5210-7936</v>
      </c>
      <c r="BH22" s="109" t="str">
        <f>성적입력란!$BY21</f>
        <v>90(라)</v>
      </c>
      <c r="BI22" s="109" t="str">
        <f>성적입력란!$BZ21</f>
        <v>라이브</v>
      </c>
      <c r="BJ22" s="110" t="str">
        <f>성적입력란!$CD21</f>
        <v>60(라)</v>
      </c>
      <c r="BK22" s="109" t="str">
        <f>성적입력란!$CE21</f>
        <v>라이브</v>
      </c>
      <c r="BL22" s="111">
        <f>성적입력란!CS21</f>
        <v>96</v>
      </c>
      <c r="BM22" s="109" t="str">
        <f>성적입력란!$CI21</f>
        <v>50(라)</v>
      </c>
      <c r="BN22" s="109" t="str">
        <f>성적입력란!$CJ21</f>
        <v>라이브</v>
      </c>
      <c r="BO22" s="109" t="str">
        <f>성적입력란!CN21</f>
        <v>70(라)</v>
      </c>
      <c r="BP22" s="109" t="str">
        <f>성적입력란!CO21</f>
        <v>라이브</v>
      </c>
      <c r="BQ22" s="40">
        <f t="shared" si="25"/>
        <v>19.2</v>
      </c>
      <c r="BR22" s="67" t="str">
        <f t="shared" si="10"/>
        <v>182등</v>
      </c>
      <c r="BS22" s="40">
        <f t="shared" si="26"/>
        <v>0</v>
      </c>
      <c r="BT22" s="67" t="str">
        <f t="shared" si="11"/>
        <v>186등</v>
      </c>
      <c r="BU22" s="68">
        <f t="shared" si="12"/>
        <v>1</v>
      </c>
      <c r="BV22" s="78" t="str">
        <f t="shared" ca="1" si="27"/>
        <v/>
      </c>
      <c r="BX22" s="37">
        <v>14</v>
      </c>
      <c r="BY22" s="37" t="str">
        <f>수강생명단!$D17</f>
        <v>권경희</v>
      </c>
      <c r="BZ22" s="37" t="str">
        <f>수강생명단!B17</f>
        <v>010-5210-7936</v>
      </c>
      <c r="CA22" s="39">
        <f>성적입력란!$CX21</f>
        <v>90</v>
      </c>
      <c r="CB22" s="39">
        <f>성적입력란!$CY21</f>
        <v>80</v>
      </c>
      <c r="CC22" s="38" t="str">
        <f>성적입력란!$DC21</f>
        <v>불참</v>
      </c>
      <c r="CD22" s="39" t="str">
        <f>성적입력란!$DD21</f>
        <v>불참</v>
      </c>
      <c r="CE22" s="58" t="str">
        <f>성적입력란!DW21</f>
        <v>불참</v>
      </c>
      <c r="CF22" s="39" t="str">
        <f>성적입력란!$DH21</f>
        <v>불참</v>
      </c>
      <c r="CG22" s="39" t="str">
        <f>성적입력란!$DI21</f>
        <v>불참</v>
      </c>
      <c r="CH22" s="40">
        <f t="shared" si="13"/>
        <v>22.5</v>
      </c>
      <c r="CI22" s="41" t="str">
        <f t="shared" si="14"/>
        <v>17등</v>
      </c>
      <c r="CJ22" s="40" t="e">
        <f t="shared" si="15"/>
        <v>#DIV/0!</v>
      </c>
      <c r="CK22" s="41" t="e">
        <f t="shared" si="16"/>
        <v>#DIV/0!</v>
      </c>
      <c r="CL22" s="42">
        <f t="shared" si="17"/>
        <v>0.25</v>
      </c>
      <c r="CM22" s="78" t="str">
        <f t="shared" ca="1" si="33"/>
        <v>1차 경고</v>
      </c>
    </row>
    <row r="23" spans="1:91" ht="27" customHeight="1" x14ac:dyDescent="0.15">
      <c r="B23" s="14">
        <v>15</v>
      </c>
      <c r="C23" s="14">
        <f>VLOOKUP(E23,수강생명단!$B$1:$F$300,2,0)</f>
        <v>36169</v>
      </c>
      <c r="D23" s="14" t="str">
        <f>수강생명단!D18</f>
        <v>권민재</v>
      </c>
      <c r="E23" s="14" t="str">
        <f>수강생명단!B18</f>
        <v>010-8667-4353</v>
      </c>
      <c r="F23" s="33" t="str">
        <f>VLOOKUP($C23,성적입력란!$A$8:$D$350,3,0)</f>
        <v>25(라)</v>
      </c>
      <c r="G23" s="33" t="str">
        <f>VLOOKUP($C23,성적입력란!$F$8:$I$350,3,0)</f>
        <v>20(라)</v>
      </c>
      <c r="H23" s="33" t="str">
        <f>VLOOKUP($C23,성적입력란!$K$8:$N$350,3,0)</f>
        <v>25(라)</v>
      </c>
      <c r="I23" s="33" t="str">
        <f>VLOOKUP($C23,성적입력란!$P$8:$S$350,3,0)</f>
        <v>35(라)</v>
      </c>
      <c r="J23" s="33" t="str">
        <f>VLOOKUP($C23,성적입력란!$P$8:$S$350,4,0)</f>
        <v>라이브</v>
      </c>
      <c r="K23" s="15">
        <f t="shared" si="5"/>
        <v>0</v>
      </c>
      <c r="L23" s="16" t="str">
        <f t="shared" si="6"/>
        <v>212등</v>
      </c>
      <c r="M23" s="36">
        <f t="shared" si="19"/>
        <v>1</v>
      </c>
      <c r="N23" s="78" t="str">
        <f t="shared" ca="1" si="20"/>
        <v/>
      </c>
      <c r="O23" s="83"/>
      <c r="Q23" s="37">
        <v>15</v>
      </c>
      <c r="R23" s="37" t="str">
        <f>수강생명단!$D18</f>
        <v>권민재</v>
      </c>
      <c r="S23" s="37" t="str">
        <f>수강생명단!B18</f>
        <v>010-8667-4353</v>
      </c>
      <c r="T23" s="39" t="str">
        <f>VLOOKUP($C23,성적입력란!$Z$8:$AC$350,3,0)</f>
        <v>25(라)</v>
      </c>
      <c r="U23" s="39" t="str">
        <f>성적입력란!$AC22</f>
        <v>라이브</v>
      </c>
      <c r="V23" s="33" t="str">
        <f>VLOOKUP($C23,성적입력란!$AE$8:$AH$350,3,0)</f>
        <v>35(라)</v>
      </c>
      <c r="W23" s="33" t="str">
        <f>VLOOKUP($C23,성적입력란!$AE$8:$AH$350,4,0)</f>
        <v>라이브</v>
      </c>
      <c r="X23" s="58" t="str">
        <f>성적입력란!AV22</f>
        <v>26(라)</v>
      </c>
      <c r="Y23" s="39" t="str">
        <f>성적입력란!$AL22</f>
        <v>25(라)</v>
      </c>
      <c r="Z23" s="39" t="str">
        <f>성적입력란!$AM22</f>
        <v>라이브</v>
      </c>
      <c r="AA23" s="39" t="str">
        <f>성적입력란!$AQ22</f>
        <v>25(라)</v>
      </c>
      <c r="AB23" s="39" t="str">
        <f>성적입력란!$AR22</f>
        <v>라이브</v>
      </c>
      <c r="AC23" s="40">
        <f t="shared" si="21"/>
        <v>0</v>
      </c>
      <c r="AD23" s="41" t="str">
        <f t="shared" si="28"/>
        <v>213등</v>
      </c>
      <c r="AE23" s="40">
        <f t="shared" si="22"/>
        <v>0</v>
      </c>
      <c r="AF23" s="41" t="str">
        <f t="shared" si="29"/>
        <v>207등</v>
      </c>
      <c r="AG23" s="59">
        <f t="shared" si="30"/>
        <v>1</v>
      </c>
      <c r="AH23" s="78" t="str">
        <f t="shared" ca="1" si="23"/>
        <v/>
      </c>
      <c r="AI23" s="78"/>
      <c r="AJ23" s="29"/>
      <c r="AK23" s="37">
        <v>15</v>
      </c>
      <c r="AL23" s="37" t="str">
        <f>수강생명단!$D18</f>
        <v>권민재</v>
      </c>
      <c r="AM23" s="14" t="str">
        <f>수강생명단!B18</f>
        <v>010-8667-4353</v>
      </c>
      <c r="AN23" s="43" t="str">
        <f>성적입력란!$AZ22</f>
        <v/>
      </c>
      <c r="AO23" s="43" t="str">
        <f>성적입력란!$BA22</f>
        <v xml:space="preserve"> </v>
      </c>
      <c r="AP23" s="61" t="str">
        <f>성적입력란!$BE22</f>
        <v>30(라)</v>
      </c>
      <c r="AQ23" s="43" t="str">
        <f>성적입력란!$BF22</f>
        <v>라이브</v>
      </c>
      <c r="AR23" s="58" t="str">
        <f>성적입력란!BT22</f>
        <v>24(라)</v>
      </c>
      <c r="AS23" s="43" t="str">
        <f>성적입력란!$BJ22</f>
        <v>10(라)</v>
      </c>
      <c r="AT23" s="43" t="str">
        <f>성적입력란!$BK22</f>
        <v>라이브</v>
      </c>
      <c r="AU23" s="43" t="str">
        <f>성적입력란!BO22</f>
        <v>20(라)</v>
      </c>
      <c r="AV23" s="43" t="str">
        <f>성적입력란!BP22</f>
        <v>라이브</v>
      </c>
      <c r="AW23" s="40">
        <f t="shared" si="31"/>
        <v>0</v>
      </c>
      <c r="AX23" s="41" t="str">
        <f t="shared" si="7"/>
        <v>199등</v>
      </c>
      <c r="AY23" s="40">
        <f t="shared" si="32"/>
        <v>0</v>
      </c>
      <c r="AZ23" s="41" t="str">
        <f t="shared" si="8"/>
        <v>196등</v>
      </c>
      <c r="BA23" s="59">
        <f t="shared" si="9"/>
        <v>0.8</v>
      </c>
      <c r="BB23" s="78" t="str">
        <f t="shared" ca="1" si="24"/>
        <v>1차 경고</v>
      </c>
      <c r="BC23" s="78"/>
      <c r="BE23" s="65">
        <v>15</v>
      </c>
      <c r="BF23" s="66" t="str">
        <f>수강생명단!$D18</f>
        <v>권민재</v>
      </c>
      <c r="BG23" s="37" t="str">
        <f>수강생명단!B18</f>
        <v>010-8667-4353</v>
      </c>
      <c r="BH23" s="109" t="str">
        <f>성적입력란!$BY22</f>
        <v>20(라)</v>
      </c>
      <c r="BI23" s="109" t="str">
        <f>성적입력란!$BZ22</f>
        <v>라이브</v>
      </c>
      <c r="BJ23" s="110" t="str">
        <f>성적입력란!$CD22</f>
        <v>25(라)</v>
      </c>
      <c r="BK23" s="109" t="str">
        <f>성적입력란!$CE22</f>
        <v>라이브</v>
      </c>
      <c r="BL23" s="111" t="str">
        <f>성적입력란!CS22</f>
        <v>23(라)</v>
      </c>
      <c r="BM23" s="109" t="str">
        <f>성적입력란!$CI22</f>
        <v>50(라)</v>
      </c>
      <c r="BN23" s="109" t="str">
        <f>성적입력란!$CJ22</f>
        <v>라이브</v>
      </c>
      <c r="BO23" s="109" t="str">
        <f>성적입력란!CN22</f>
        <v>40(라)</v>
      </c>
      <c r="BP23" s="109" t="str">
        <f>성적입력란!CO22</f>
        <v>라이브</v>
      </c>
      <c r="BQ23" s="40">
        <f t="shared" si="25"/>
        <v>0</v>
      </c>
      <c r="BR23" s="67" t="str">
        <f t="shared" si="10"/>
        <v>193등</v>
      </c>
      <c r="BS23" s="40">
        <f t="shared" si="26"/>
        <v>0</v>
      </c>
      <c r="BT23" s="67" t="str">
        <f t="shared" si="11"/>
        <v>186등</v>
      </c>
      <c r="BU23" s="68">
        <f t="shared" si="12"/>
        <v>1</v>
      </c>
      <c r="BV23" s="78" t="str">
        <f t="shared" ca="1" si="27"/>
        <v/>
      </c>
      <c r="BX23" s="37">
        <v>15</v>
      </c>
      <c r="BY23" s="37" t="str">
        <f>수강생명단!$D18</f>
        <v>권민재</v>
      </c>
      <c r="BZ23" s="37" t="str">
        <f>수강생명단!B18</f>
        <v>010-8667-4353</v>
      </c>
      <c r="CA23" s="39" t="str">
        <f>성적입력란!$CX22</f>
        <v>15(라)</v>
      </c>
      <c r="CB23" s="39" t="str">
        <f>성적입력란!$CY22</f>
        <v>라이브</v>
      </c>
      <c r="CC23" s="38" t="str">
        <f>성적입력란!$DC22</f>
        <v>불참</v>
      </c>
      <c r="CD23" s="39" t="str">
        <f>성적입력란!$DD22</f>
        <v>불참</v>
      </c>
      <c r="CE23" s="58" t="str">
        <f>성적입력란!DW22</f>
        <v>불참</v>
      </c>
      <c r="CF23" s="39" t="str">
        <f>성적입력란!$DH22</f>
        <v>불참</v>
      </c>
      <c r="CG23" s="39" t="str">
        <f>성적입력란!$DI22</f>
        <v>불참</v>
      </c>
      <c r="CH23" s="40">
        <f t="shared" si="13"/>
        <v>0</v>
      </c>
      <c r="CI23" s="41" t="str">
        <f t="shared" si="14"/>
        <v>119등</v>
      </c>
      <c r="CJ23" s="40" t="e">
        <f t="shared" si="15"/>
        <v>#DIV/0!</v>
      </c>
      <c r="CK23" s="41" t="e">
        <f t="shared" si="16"/>
        <v>#DIV/0!</v>
      </c>
      <c r="CL23" s="42">
        <f t="shared" si="17"/>
        <v>0.25</v>
      </c>
      <c r="CM23" s="78" t="str">
        <f t="shared" ca="1" si="33"/>
        <v>1차 경고</v>
      </c>
    </row>
    <row r="24" spans="1:91" ht="27" customHeight="1" x14ac:dyDescent="0.15">
      <c r="B24" s="14">
        <v>16</v>
      </c>
      <c r="C24" s="14">
        <f>VLOOKUP(E24,수강생명단!$B$1:$F$300,2,0)</f>
        <v>37133</v>
      </c>
      <c r="D24" s="14" t="str">
        <f>수강생명단!D19</f>
        <v>권성준</v>
      </c>
      <c r="E24" s="14" t="str">
        <f>수강생명단!B19</f>
        <v>010-9195-0384</v>
      </c>
      <c r="F24" s="33">
        <f>VLOOKUP($C24,성적입력란!$A$8:$D$350,3,0)</f>
        <v>90</v>
      </c>
      <c r="G24" s="33">
        <f>VLOOKUP($C24,성적입력란!$F$8:$I$350,3,0)</f>
        <v>90</v>
      </c>
      <c r="H24" s="33">
        <f>VLOOKUP($C24,성적입력란!$K$8:$N$350,3,0)</f>
        <v>90</v>
      </c>
      <c r="I24" s="33">
        <f>VLOOKUP($C24,성적입력란!$P$8:$S$350,3,0)</f>
        <v>85</v>
      </c>
      <c r="J24" s="33">
        <f>VLOOKUP($C24,성적입력란!$P$8:$S$350,4,0)</f>
        <v>90</v>
      </c>
      <c r="K24" s="15">
        <f t="shared" si="5"/>
        <v>88.75</v>
      </c>
      <c r="L24" s="16" t="str">
        <f t="shared" si="6"/>
        <v>45등</v>
      </c>
      <c r="M24" s="36">
        <f t="shared" si="19"/>
        <v>1</v>
      </c>
      <c r="N24" s="78" t="str">
        <f t="shared" ca="1" si="20"/>
        <v/>
      </c>
      <c r="O24" s="83"/>
      <c r="Q24" s="37">
        <v>16</v>
      </c>
      <c r="R24" s="37" t="str">
        <f>수강생명단!$D19</f>
        <v>권성준</v>
      </c>
      <c r="S24" s="37" t="str">
        <f>수강생명단!B19</f>
        <v>010-9195-0384</v>
      </c>
      <c r="T24" s="39">
        <f>VLOOKUP($C24,성적입력란!$Z$8:$AC$350,3,0)</f>
        <v>95</v>
      </c>
      <c r="U24" s="39">
        <f>성적입력란!$AC23</f>
        <v>100</v>
      </c>
      <c r="V24" s="33">
        <f>VLOOKUP($C24,성적입력란!$AE$8:$AH$350,3,0)</f>
        <v>100</v>
      </c>
      <c r="W24" s="33">
        <f>VLOOKUP($C24,성적입력란!$AE$8:$AH$350,4,0)</f>
        <v>90</v>
      </c>
      <c r="X24" s="58">
        <f>성적입력란!AV23</f>
        <v>92</v>
      </c>
      <c r="Y24" s="39">
        <f>성적입력란!$AL23</f>
        <v>90</v>
      </c>
      <c r="Z24" s="39">
        <f>성적입력란!$AM23</f>
        <v>90</v>
      </c>
      <c r="AA24" s="39">
        <f>성적입력란!$AQ23</f>
        <v>65</v>
      </c>
      <c r="AB24" s="39">
        <f>성적입력란!$AR23</f>
        <v>90</v>
      </c>
      <c r="AC24" s="40">
        <f t="shared" si="21"/>
        <v>88.4</v>
      </c>
      <c r="AD24" s="41" t="str">
        <f t="shared" si="28"/>
        <v>28등</v>
      </c>
      <c r="AE24" s="40">
        <f t="shared" si="22"/>
        <v>92.5</v>
      </c>
      <c r="AF24" s="41" t="str">
        <f t="shared" si="29"/>
        <v>15등</v>
      </c>
      <c r="AG24" s="59">
        <f t="shared" si="30"/>
        <v>1</v>
      </c>
      <c r="AH24" s="78" t="str">
        <f t="shared" ca="1" si="23"/>
        <v/>
      </c>
      <c r="AI24" s="78"/>
      <c r="AJ24" s="29"/>
      <c r="AK24" s="37">
        <v>16</v>
      </c>
      <c r="AL24" s="37" t="str">
        <f>수강생명단!$D19</f>
        <v>권성준</v>
      </c>
      <c r="AM24" s="14" t="str">
        <f>수강생명단!B19</f>
        <v>010-9195-0384</v>
      </c>
      <c r="AN24" s="43">
        <f>성적입력란!$AZ23</f>
        <v>85</v>
      </c>
      <c r="AO24" s="43">
        <f>성적입력란!$BA23</f>
        <v>100</v>
      </c>
      <c r="AP24" s="61">
        <f>성적입력란!$BE23</f>
        <v>95</v>
      </c>
      <c r="AQ24" s="43">
        <f>성적입력란!$BF23</f>
        <v>100</v>
      </c>
      <c r="AR24" s="58">
        <f>성적입력란!BT23</f>
        <v>90</v>
      </c>
      <c r="AS24" s="43">
        <f>성적입력란!$BJ23</f>
        <v>100</v>
      </c>
      <c r="AT24" s="43">
        <f>성적입력란!$BK23</f>
        <v>90</v>
      </c>
      <c r="AU24" s="43">
        <f>성적입력란!BO23</f>
        <v>80</v>
      </c>
      <c r="AV24" s="43">
        <f>성적입력란!BP23</f>
        <v>100</v>
      </c>
      <c r="AW24" s="40">
        <f t="shared" si="31"/>
        <v>90</v>
      </c>
      <c r="AX24" s="41" t="str">
        <f t="shared" si="7"/>
        <v>29등</v>
      </c>
      <c r="AY24" s="40">
        <f t="shared" si="32"/>
        <v>97.5</v>
      </c>
      <c r="AZ24" s="41" t="str">
        <f t="shared" si="8"/>
        <v>6등</v>
      </c>
      <c r="BA24" s="59">
        <f t="shared" si="9"/>
        <v>1</v>
      </c>
      <c r="BB24" s="78" t="str">
        <f t="shared" ca="1" si="24"/>
        <v/>
      </c>
      <c r="BC24" s="78"/>
      <c r="BE24" s="65">
        <v>16</v>
      </c>
      <c r="BF24" s="66" t="str">
        <f>수강생명단!$D19</f>
        <v>권성준</v>
      </c>
      <c r="BG24" s="37" t="str">
        <f>수강생명단!B19</f>
        <v>010-9195-0384</v>
      </c>
      <c r="BH24" s="109">
        <f>성적입력란!$BY23</f>
        <v>90</v>
      </c>
      <c r="BI24" s="109">
        <f>성적입력란!$BZ23</f>
        <v>70</v>
      </c>
      <c r="BJ24" s="110">
        <f>성적입력란!$CD23</f>
        <v>75</v>
      </c>
      <c r="BK24" s="109">
        <f>성적입력란!$CE23</f>
        <v>60</v>
      </c>
      <c r="BL24" s="111">
        <f>성적입력란!CS23</f>
        <v>95</v>
      </c>
      <c r="BM24" s="109">
        <f>성적입력란!$CI23</f>
        <v>95</v>
      </c>
      <c r="BN24" s="109">
        <f>성적입력란!$CJ23</f>
        <v>90</v>
      </c>
      <c r="BO24" s="109">
        <f>성적입력란!CN23</f>
        <v>75</v>
      </c>
      <c r="BP24" s="109">
        <f>성적입력란!CO23</f>
        <v>70</v>
      </c>
      <c r="BQ24" s="40">
        <f t="shared" si="25"/>
        <v>86</v>
      </c>
      <c r="BR24" s="67" t="str">
        <f t="shared" si="10"/>
        <v>20등</v>
      </c>
      <c r="BS24" s="40">
        <f t="shared" si="26"/>
        <v>72.5</v>
      </c>
      <c r="BT24" s="67" t="str">
        <f t="shared" si="11"/>
        <v>45등</v>
      </c>
      <c r="BU24" s="68">
        <f t="shared" si="12"/>
        <v>1</v>
      </c>
      <c r="BV24" s="78" t="str">
        <f t="shared" ca="1" si="27"/>
        <v/>
      </c>
      <c r="BX24" s="37">
        <v>16</v>
      </c>
      <c r="BY24" s="37" t="str">
        <f>수강생명단!$D19</f>
        <v>권성준</v>
      </c>
      <c r="BZ24" s="37" t="str">
        <f>수강생명단!B19</f>
        <v>010-9195-0384</v>
      </c>
      <c r="CA24" s="39">
        <f>성적입력란!$CX23</f>
        <v>95</v>
      </c>
      <c r="CB24" s="39">
        <f>성적입력란!$CY23</f>
        <v>90</v>
      </c>
      <c r="CC24" s="38" t="str">
        <f>성적입력란!$DC23</f>
        <v>불참</v>
      </c>
      <c r="CD24" s="39" t="str">
        <f>성적입력란!$DD23</f>
        <v>불참</v>
      </c>
      <c r="CE24" s="58" t="str">
        <f>성적입력란!DW23</f>
        <v>불참</v>
      </c>
      <c r="CF24" s="39" t="str">
        <f>성적입력란!$DH23</f>
        <v>불참</v>
      </c>
      <c r="CG24" s="39" t="str">
        <f>성적입력란!$DI23</f>
        <v>불참</v>
      </c>
      <c r="CH24" s="40">
        <f t="shared" si="13"/>
        <v>23.75</v>
      </c>
      <c r="CI24" s="41" t="str">
        <f t="shared" si="14"/>
        <v>4등</v>
      </c>
      <c r="CJ24" s="40" t="e">
        <f t="shared" si="15"/>
        <v>#DIV/0!</v>
      </c>
      <c r="CK24" s="41" t="e">
        <f t="shared" si="16"/>
        <v>#DIV/0!</v>
      </c>
      <c r="CL24" s="42">
        <f t="shared" si="17"/>
        <v>0.25</v>
      </c>
      <c r="CM24" s="78" t="str">
        <f t="shared" ca="1" si="33"/>
        <v>1차 경고</v>
      </c>
    </row>
    <row r="25" spans="1:91" ht="27" customHeight="1" x14ac:dyDescent="0.15">
      <c r="B25" s="14">
        <v>17</v>
      </c>
      <c r="C25" s="14">
        <f>VLOOKUP(E25,수강생명단!$B$1:$F$300,2,0)</f>
        <v>36167</v>
      </c>
      <c r="D25" s="14" t="str">
        <f>수강생명단!D20</f>
        <v>권원대</v>
      </c>
      <c r="E25" s="14" t="str">
        <f>수강생명단!B20</f>
        <v>010-6332-4629</v>
      </c>
      <c r="F25" s="33" t="str">
        <f>VLOOKUP($C25,성적입력란!$A$8:$D$350,3,0)</f>
        <v>95(라)</v>
      </c>
      <c r="G25" s="33">
        <f>VLOOKUP($C25,성적입력란!$F$8:$I$350,3,0)</f>
        <v>85</v>
      </c>
      <c r="H25" s="33">
        <f>VLOOKUP($C25,성적입력란!$K$8:$N$350,3,0)</f>
        <v>60</v>
      </c>
      <c r="I25" s="33" t="str">
        <f>VLOOKUP($C25,성적입력란!$P$8:$S$350,3,0)</f>
        <v/>
      </c>
      <c r="J25" s="33" t="str">
        <f>VLOOKUP($C25,성적입력란!$P$8:$S$350,4,0)</f>
        <v/>
      </c>
      <c r="K25" s="15">
        <f t="shared" si="5"/>
        <v>36.25</v>
      </c>
      <c r="L25" s="16" t="str">
        <f t="shared" si="6"/>
        <v>189등</v>
      </c>
      <c r="M25" s="36">
        <f t="shared" si="19"/>
        <v>0.75</v>
      </c>
      <c r="N25" s="78" t="str">
        <f t="shared" ca="1" si="20"/>
        <v>1차 경고</v>
      </c>
      <c r="O25" s="83"/>
      <c r="Q25" s="37">
        <v>17</v>
      </c>
      <c r="R25" s="37" t="str">
        <f>수강생명단!$D20</f>
        <v>권원대</v>
      </c>
      <c r="S25" s="37" t="str">
        <f>수강생명단!B20</f>
        <v>010-6332-4629</v>
      </c>
      <c r="T25" s="39">
        <f>VLOOKUP($C25,성적입력란!$Z$8:$AC$350,3,0)</f>
        <v>65</v>
      </c>
      <c r="U25" s="39">
        <f>성적입력란!$AC24</f>
        <v>70</v>
      </c>
      <c r="V25" s="33">
        <f>VLOOKUP($C25,성적입력란!$AE$8:$AH$350,3,0)</f>
        <v>65</v>
      </c>
      <c r="W25" s="33">
        <f>VLOOKUP($C25,성적입력란!$AE$8:$AH$350,4,0)</f>
        <v>90</v>
      </c>
      <c r="X25" s="58">
        <f>성적입력란!AV24</f>
        <v>74</v>
      </c>
      <c r="Y25" s="39">
        <f>성적입력란!$AL24</f>
        <v>50</v>
      </c>
      <c r="Z25" s="39">
        <f>성적입력란!$AM24</f>
        <v>80</v>
      </c>
      <c r="AA25" s="39" t="str">
        <f>성적입력란!$AQ24</f>
        <v/>
      </c>
      <c r="AB25" s="39" t="str">
        <f>성적입력란!$AR24</f>
        <v xml:space="preserve"> </v>
      </c>
      <c r="AC25" s="40">
        <f t="shared" si="21"/>
        <v>50.8</v>
      </c>
      <c r="AD25" s="41" t="str">
        <f t="shared" si="28"/>
        <v>159등</v>
      </c>
      <c r="AE25" s="40">
        <f t="shared" si="22"/>
        <v>60</v>
      </c>
      <c r="AF25" s="41" t="str">
        <f t="shared" si="29"/>
        <v>123등</v>
      </c>
      <c r="AG25" s="59">
        <f t="shared" si="30"/>
        <v>0.8</v>
      </c>
      <c r="AH25" s="78" t="str">
        <f t="shared" ca="1" si="23"/>
        <v>1차 경고</v>
      </c>
      <c r="AI25" s="78"/>
      <c r="AJ25" s="29"/>
      <c r="AK25" s="37">
        <v>17</v>
      </c>
      <c r="AL25" s="37" t="str">
        <f>수강생명단!$D20</f>
        <v>권원대</v>
      </c>
      <c r="AM25" s="14" t="str">
        <f>수강생명단!B20</f>
        <v>010-6332-4629</v>
      </c>
      <c r="AN25" s="43" t="str">
        <f>성적입력란!$AZ24</f>
        <v/>
      </c>
      <c r="AO25" s="43" t="str">
        <f>성적입력란!$BA24</f>
        <v xml:space="preserve"> </v>
      </c>
      <c r="AP25" s="61">
        <f>성적입력란!$BE24</f>
        <v>65</v>
      </c>
      <c r="AQ25" s="43">
        <f>성적입력란!$BF24</f>
        <v>50</v>
      </c>
      <c r="AR25" s="58">
        <f>성적입력란!BT24</f>
        <v>70</v>
      </c>
      <c r="AS25" s="43">
        <f>성적입력란!$BJ24</f>
        <v>60</v>
      </c>
      <c r="AT25" s="43">
        <f>성적입력란!$BK24</f>
        <v>80</v>
      </c>
      <c r="AU25" s="43" t="str">
        <f>성적입력란!BO24</f>
        <v/>
      </c>
      <c r="AV25" s="43" t="str">
        <f>성적입력란!BP24</f>
        <v xml:space="preserve"> </v>
      </c>
      <c r="AW25" s="40">
        <f t="shared" si="31"/>
        <v>39</v>
      </c>
      <c r="AX25" s="41" t="str">
        <f t="shared" si="7"/>
        <v>166등</v>
      </c>
      <c r="AY25" s="40">
        <f t="shared" si="32"/>
        <v>32.5</v>
      </c>
      <c r="AZ25" s="41" t="str">
        <f t="shared" si="8"/>
        <v>177등</v>
      </c>
      <c r="BA25" s="59">
        <f t="shared" si="9"/>
        <v>0.6</v>
      </c>
      <c r="BB25" s="78" t="str">
        <f t="shared" ca="1" si="24"/>
        <v>2차 경고</v>
      </c>
      <c r="BC25" s="78"/>
      <c r="BE25" s="65">
        <v>17</v>
      </c>
      <c r="BF25" s="66" t="str">
        <f>수강생명단!$D20</f>
        <v>권원대</v>
      </c>
      <c r="BG25" s="37" t="str">
        <f>수강생명단!B20</f>
        <v>010-6332-4629</v>
      </c>
      <c r="BH25" s="109" t="str">
        <f>성적입력란!$BY24</f>
        <v>85(라)</v>
      </c>
      <c r="BI25" s="109" t="str">
        <f>성적입력란!$BZ24</f>
        <v>라이브</v>
      </c>
      <c r="BJ25" s="110" t="str">
        <f>성적입력란!$CD24</f>
        <v>35(라)</v>
      </c>
      <c r="BK25" s="109" t="str">
        <f>성적입력란!$CE24</f>
        <v>라이브</v>
      </c>
      <c r="BL25" s="111" t="str">
        <f>성적입력란!CS24</f>
        <v/>
      </c>
      <c r="BM25" s="109" t="str">
        <f>성적입력란!$CI24</f>
        <v/>
      </c>
      <c r="BN25" s="109" t="str">
        <f>성적입력란!$CJ24</f>
        <v xml:space="preserve"> </v>
      </c>
      <c r="BO25" s="109" t="str">
        <f>성적입력란!CN24</f>
        <v>30(라)</v>
      </c>
      <c r="BP25" s="109" t="str">
        <f>성적입력란!CO24</f>
        <v>라이브</v>
      </c>
      <c r="BQ25" s="40">
        <f t="shared" si="25"/>
        <v>0</v>
      </c>
      <c r="BR25" s="67" t="str">
        <f t="shared" si="10"/>
        <v>193등</v>
      </c>
      <c r="BS25" s="40">
        <f t="shared" si="26"/>
        <v>0</v>
      </c>
      <c r="BT25" s="67" t="str">
        <f t="shared" si="11"/>
        <v>186등</v>
      </c>
      <c r="BU25" s="68">
        <f t="shared" si="12"/>
        <v>0.6</v>
      </c>
      <c r="BV25" s="78" t="str">
        <f t="shared" ca="1" si="27"/>
        <v>2차 경고</v>
      </c>
      <c r="BX25" s="37">
        <v>17</v>
      </c>
      <c r="BY25" s="37" t="str">
        <f>수강생명단!$D20</f>
        <v>권원대</v>
      </c>
      <c r="BZ25" s="37" t="str">
        <f>수강생명단!B20</f>
        <v>010-6332-4629</v>
      </c>
      <c r="CA25" s="39" t="str">
        <f>성적입력란!$CX24</f>
        <v>85(라)</v>
      </c>
      <c r="CB25" s="39" t="str">
        <f>성적입력란!$CY24</f>
        <v>라이브</v>
      </c>
      <c r="CC25" s="38" t="str">
        <f>성적입력란!$DC24</f>
        <v>불참</v>
      </c>
      <c r="CD25" s="39" t="str">
        <f>성적입력란!$DD24</f>
        <v>불참</v>
      </c>
      <c r="CE25" s="58" t="str">
        <f>성적입력란!DW24</f>
        <v>불참</v>
      </c>
      <c r="CF25" s="39" t="str">
        <f>성적입력란!$DH24</f>
        <v>불참</v>
      </c>
      <c r="CG25" s="39" t="str">
        <f>성적입력란!$DI24</f>
        <v>불참</v>
      </c>
      <c r="CH25" s="40">
        <f t="shared" si="13"/>
        <v>0</v>
      </c>
      <c r="CI25" s="41" t="str">
        <f t="shared" si="14"/>
        <v>119등</v>
      </c>
      <c r="CJ25" s="40" t="e">
        <f t="shared" si="15"/>
        <v>#DIV/0!</v>
      </c>
      <c r="CK25" s="41" t="e">
        <f t="shared" si="16"/>
        <v>#DIV/0!</v>
      </c>
      <c r="CL25" s="42">
        <f t="shared" si="17"/>
        <v>0.25</v>
      </c>
      <c r="CM25" s="78" t="str">
        <f t="shared" ca="1" si="33"/>
        <v>1차 경고</v>
      </c>
    </row>
    <row r="26" spans="1:91" ht="27" customHeight="1" x14ac:dyDescent="0.15">
      <c r="B26" s="14">
        <v>18</v>
      </c>
      <c r="C26" s="14">
        <f>VLOOKUP(E26,수강생명단!$B$1:$F$300,2,0)</f>
        <v>41283</v>
      </c>
      <c r="D26" s="14" t="str">
        <f>수강생명단!D21</f>
        <v>권태현</v>
      </c>
      <c r="E26" s="14" t="str">
        <f>수강생명단!B21</f>
        <v>010-8895-7452</v>
      </c>
      <c r="F26" s="33">
        <f>VLOOKUP($C26,성적입력란!$A$8:$D$350,3,0)</f>
        <v>65</v>
      </c>
      <c r="G26" s="33">
        <f>VLOOKUP($C26,성적입력란!$F$8:$I$350,3,0)</f>
        <v>60</v>
      </c>
      <c r="H26" s="33">
        <f>VLOOKUP($C26,성적입력란!$K$8:$N$350,3,0)</f>
        <v>45</v>
      </c>
      <c r="I26" s="33">
        <f>VLOOKUP($C26,성적입력란!$P$8:$S$350,3,0)</f>
        <v>30</v>
      </c>
      <c r="J26" s="33">
        <f>VLOOKUP($C26,성적입력란!$P$8:$S$350,4,0)</f>
        <v>80</v>
      </c>
      <c r="K26" s="15">
        <f t="shared" si="5"/>
        <v>50</v>
      </c>
      <c r="L26" s="16" t="str">
        <f t="shared" si="6"/>
        <v>154등</v>
      </c>
      <c r="M26" s="36">
        <f t="shared" si="19"/>
        <v>1</v>
      </c>
      <c r="N26" s="78" t="str">
        <f t="shared" ca="1" si="20"/>
        <v/>
      </c>
      <c r="O26" s="83"/>
      <c r="Q26" s="37">
        <v>18</v>
      </c>
      <c r="R26" s="37" t="str">
        <f>수강생명단!$D21</f>
        <v>권태현</v>
      </c>
      <c r="S26" s="37" t="str">
        <f>수강생명단!B21</f>
        <v>010-8895-7452</v>
      </c>
      <c r="T26" s="39">
        <f>VLOOKUP($C26,성적입력란!$Z$8:$AC$350,3,0)</f>
        <v>50</v>
      </c>
      <c r="U26" s="39">
        <f>성적입력란!$AC25</f>
        <v>40</v>
      </c>
      <c r="V26" s="33">
        <f>VLOOKUP($C26,성적입력란!$AE$8:$AH$350,3,0)</f>
        <v>55</v>
      </c>
      <c r="W26" s="33">
        <f>VLOOKUP($C26,성적입력란!$AE$8:$AH$350,4,0)</f>
        <v>70</v>
      </c>
      <c r="X26" s="58">
        <f>성적입력란!AV25</f>
        <v>70</v>
      </c>
      <c r="Y26" s="39">
        <f>성적입력란!$AL25</f>
        <v>40</v>
      </c>
      <c r="Z26" s="39">
        <f>성적입력란!$AM25</f>
        <v>10</v>
      </c>
      <c r="AA26" s="39">
        <f>성적입력란!$AQ25</f>
        <v>55</v>
      </c>
      <c r="AB26" s="39">
        <f>성적입력란!$AR25</f>
        <v>80</v>
      </c>
      <c r="AC26" s="40">
        <f t="shared" si="21"/>
        <v>54</v>
      </c>
      <c r="AD26" s="41" t="str">
        <f t="shared" si="28"/>
        <v>143등</v>
      </c>
      <c r="AE26" s="40">
        <f t="shared" si="22"/>
        <v>50</v>
      </c>
      <c r="AF26" s="41" t="str">
        <f t="shared" si="29"/>
        <v>150등</v>
      </c>
      <c r="AG26" s="59">
        <f t="shared" si="30"/>
        <v>1</v>
      </c>
      <c r="AH26" s="78" t="str">
        <f t="shared" ca="1" si="23"/>
        <v/>
      </c>
      <c r="AI26" s="83"/>
      <c r="AJ26" s="29"/>
      <c r="AK26" s="37">
        <v>18</v>
      </c>
      <c r="AL26" s="37" t="str">
        <f>수강생명단!$D21</f>
        <v>권태현</v>
      </c>
      <c r="AM26" s="14" t="str">
        <f>수강생명단!B21</f>
        <v>010-8895-7452</v>
      </c>
      <c r="AN26" s="43">
        <f>성적입력란!$AZ25</f>
        <v>70</v>
      </c>
      <c r="AO26" s="43">
        <f>성적입력란!$BA25</f>
        <v>60</v>
      </c>
      <c r="AP26" s="61">
        <f>성적입력란!$BE25</f>
        <v>65</v>
      </c>
      <c r="AQ26" s="43">
        <f>성적입력란!$BF25</f>
        <v>50</v>
      </c>
      <c r="AR26" s="58">
        <f>성적입력란!BT25</f>
        <v>80</v>
      </c>
      <c r="AS26" s="43">
        <f>성적입력란!$BJ25</f>
        <v>60</v>
      </c>
      <c r="AT26" s="43">
        <f>성적입력란!$BK25</f>
        <v>70</v>
      </c>
      <c r="AU26" s="43">
        <f>성적입력란!BO25</f>
        <v>50</v>
      </c>
      <c r="AV26" s="43">
        <f>성적입력란!BP25</f>
        <v>40</v>
      </c>
      <c r="AW26" s="40">
        <f t="shared" si="31"/>
        <v>65</v>
      </c>
      <c r="AX26" s="41" t="str">
        <f t="shared" si="7"/>
        <v>111등</v>
      </c>
      <c r="AY26" s="40">
        <f t="shared" si="32"/>
        <v>55</v>
      </c>
      <c r="AZ26" s="41" t="str">
        <f t="shared" si="8"/>
        <v>138등</v>
      </c>
      <c r="BA26" s="59">
        <f t="shared" si="9"/>
        <v>1</v>
      </c>
      <c r="BB26" s="78" t="str">
        <f t="shared" ca="1" si="24"/>
        <v/>
      </c>
      <c r="BC26" s="83"/>
      <c r="BE26" s="65">
        <v>18</v>
      </c>
      <c r="BF26" s="66" t="str">
        <f>수강생명단!$D21</f>
        <v>권태현</v>
      </c>
      <c r="BG26" s="37" t="str">
        <f>수강생명단!B21</f>
        <v>010-8895-7452</v>
      </c>
      <c r="BH26" s="109">
        <f>성적입력란!$BY25</f>
        <v>55</v>
      </c>
      <c r="BI26" s="109">
        <f>성적입력란!$BZ25</f>
        <v>60</v>
      </c>
      <c r="BJ26" s="110">
        <f>성적입력란!$CD25</f>
        <v>60</v>
      </c>
      <c r="BK26" s="109">
        <f>성적입력란!$CE25</f>
        <v>60</v>
      </c>
      <c r="BL26" s="111">
        <f>성적입력란!CS25</f>
        <v>77</v>
      </c>
      <c r="BM26" s="109">
        <f>성적입력란!$CI25</f>
        <v>35</v>
      </c>
      <c r="BN26" s="109">
        <f>성적입력란!$CJ25</f>
        <v>70</v>
      </c>
      <c r="BO26" s="109">
        <f>성적입력란!CN25</f>
        <v>50</v>
      </c>
      <c r="BP26" s="109">
        <f>성적입력란!CO25</f>
        <v>70</v>
      </c>
      <c r="BQ26" s="40">
        <f t="shared" si="25"/>
        <v>55.4</v>
      </c>
      <c r="BR26" s="67" t="str">
        <f t="shared" si="10"/>
        <v>111등</v>
      </c>
      <c r="BS26" s="40">
        <f t="shared" si="26"/>
        <v>65</v>
      </c>
      <c r="BT26" s="67" t="str">
        <f t="shared" si="11"/>
        <v>70등</v>
      </c>
      <c r="BU26" s="68">
        <f t="shared" si="12"/>
        <v>1</v>
      </c>
      <c r="BV26" s="78" t="str">
        <f t="shared" ca="1" si="27"/>
        <v/>
      </c>
      <c r="BX26" s="37">
        <v>18</v>
      </c>
      <c r="BY26" s="37" t="str">
        <f>수강생명단!$D21</f>
        <v>권태현</v>
      </c>
      <c r="BZ26" s="37" t="str">
        <f>수강생명단!B21</f>
        <v>010-8895-7452</v>
      </c>
      <c r="CA26" s="39">
        <f>성적입력란!$CX25</f>
        <v>80</v>
      </c>
      <c r="CB26" s="39">
        <f>성적입력란!$CY25</f>
        <v>40</v>
      </c>
      <c r="CC26" s="38" t="str">
        <f>성적입력란!$DC25</f>
        <v>불참</v>
      </c>
      <c r="CD26" s="39" t="str">
        <f>성적입력란!$DD25</f>
        <v>불참</v>
      </c>
      <c r="CE26" s="58" t="str">
        <f>성적입력란!DW25</f>
        <v>불참</v>
      </c>
      <c r="CF26" s="39" t="str">
        <f>성적입력란!$DH25</f>
        <v>불참</v>
      </c>
      <c r="CG26" s="39" t="str">
        <f>성적입력란!$DI25</f>
        <v>불참</v>
      </c>
      <c r="CH26" s="40">
        <f t="shared" si="13"/>
        <v>20</v>
      </c>
      <c r="CI26" s="41" t="str">
        <f t="shared" si="14"/>
        <v>56등</v>
      </c>
      <c r="CJ26" s="40" t="e">
        <f t="shared" si="15"/>
        <v>#DIV/0!</v>
      </c>
      <c r="CK26" s="41" t="e">
        <f t="shared" si="16"/>
        <v>#DIV/0!</v>
      </c>
      <c r="CL26" s="42">
        <f t="shared" si="17"/>
        <v>0.25</v>
      </c>
      <c r="CM26" s="78" t="str">
        <f t="shared" ca="1" si="33"/>
        <v>1차 경고</v>
      </c>
    </row>
    <row r="27" spans="1:91" ht="27" customHeight="1" x14ac:dyDescent="0.15">
      <c r="B27" s="14">
        <v>19</v>
      </c>
      <c r="C27" s="14">
        <f>VLOOKUP(E27,수강생명단!$B$1:$F$300,2,0)</f>
        <v>28720</v>
      </c>
      <c r="D27" s="14" t="str">
        <f>수강생명단!D22</f>
        <v>기지민</v>
      </c>
      <c r="E27" s="14" t="str">
        <f>수강생명단!B22</f>
        <v>010-4547-5321</v>
      </c>
      <c r="F27" s="33">
        <f>VLOOKUP($C27,성적입력란!$A$8:$D$350,3,0)</f>
        <v>90</v>
      </c>
      <c r="G27" s="33">
        <f>VLOOKUP($C27,성적입력란!$F$8:$I$350,3,0)</f>
        <v>75</v>
      </c>
      <c r="H27" s="33">
        <f>VLOOKUP($C27,성적입력란!$K$8:$N$350,3,0)</f>
        <v>95</v>
      </c>
      <c r="I27" s="33">
        <f>VLOOKUP($C27,성적입력란!$P$8:$S$350,3,0)</f>
        <v>80</v>
      </c>
      <c r="J27" s="33">
        <f>VLOOKUP($C27,성적입력란!$P$8:$S$350,4,0)</f>
        <v>100</v>
      </c>
      <c r="K27" s="15">
        <f t="shared" si="5"/>
        <v>85</v>
      </c>
      <c r="L27" s="16" t="str">
        <f t="shared" si="6"/>
        <v>66등</v>
      </c>
      <c r="M27" s="36">
        <f t="shared" si="19"/>
        <v>1</v>
      </c>
      <c r="N27" s="78" t="str">
        <f t="shared" ca="1" si="20"/>
        <v/>
      </c>
      <c r="O27" s="83"/>
      <c r="Q27" s="37">
        <v>19</v>
      </c>
      <c r="R27" s="37" t="str">
        <f>수강생명단!$D22</f>
        <v>기지민</v>
      </c>
      <c r="S27" s="37" t="str">
        <f>수강생명단!B22</f>
        <v>010-4547-5321</v>
      </c>
      <c r="T27" s="39">
        <f>VLOOKUP($C27,성적입력란!$Z$8:$AC$350,3,0)</f>
        <v>80</v>
      </c>
      <c r="U27" s="39">
        <f>성적입력란!$AC26</f>
        <v>100</v>
      </c>
      <c r="V27" s="33">
        <f>VLOOKUP($C27,성적입력란!$AE$8:$AH$350,3,0)</f>
        <v>75</v>
      </c>
      <c r="W27" s="33">
        <f>VLOOKUP($C27,성적입력란!$AE$8:$AH$350,4,0)</f>
        <v>80</v>
      </c>
      <c r="X27" s="58">
        <f>성적입력란!AV26</f>
        <v>96</v>
      </c>
      <c r="Y27" s="39">
        <f>성적입력란!$AL26</f>
        <v>80</v>
      </c>
      <c r="Z27" s="39">
        <f>성적입력란!$AM26</f>
        <v>70</v>
      </c>
      <c r="AA27" s="39">
        <f>성적입력란!$AQ26</f>
        <v>65</v>
      </c>
      <c r="AB27" s="39">
        <f>성적입력란!$AR26</f>
        <v>30</v>
      </c>
      <c r="AC27" s="40">
        <f t="shared" si="21"/>
        <v>79.2</v>
      </c>
      <c r="AD27" s="41" t="str">
        <f t="shared" si="28"/>
        <v>59등</v>
      </c>
      <c r="AE27" s="40">
        <f t="shared" si="22"/>
        <v>70</v>
      </c>
      <c r="AF27" s="41" t="str">
        <f t="shared" si="29"/>
        <v>81등</v>
      </c>
      <c r="AG27" s="59">
        <f t="shared" si="30"/>
        <v>1</v>
      </c>
      <c r="AH27" s="78" t="str">
        <f t="shared" ca="1" si="23"/>
        <v/>
      </c>
      <c r="AI27" s="78"/>
      <c r="AJ27" s="29"/>
      <c r="AK27" s="37">
        <v>19</v>
      </c>
      <c r="AL27" s="37" t="str">
        <f>수강생명단!$D22</f>
        <v>기지민</v>
      </c>
      <c r="AM27" s="14" t="str">
        <f>수강생명단!B22</f>
        <v>010-4547-5321</v>
      </c>
      <c r="AN27" s="43">
        <f>성적입력란!$AZ26</f>
        <v>70</v>
      </c>
      <c r="AO27" s="43">
        <f>성적입력란!$BA26</f>
        <v>100</v>
      </c>
      <c r="AP27" s="61">
        <f>성적입력란!$BE26</f>
        <v>65</v>
      </c>
      <c r="AQ27" s="43">
        <f>성적입력란!$BF26</f>
        <v>90</v>
      </c>
      <c r="AR27" s="58">
        <f>성적입력란!BT26</f>
        <v>87</v>
      </c>
      <c r="AS27" s="43">
        <f>성적입력란!$BJ26</f>
        <v>80</v>
      </c>
      <c r="AT27" s="43">
        <f>성적입력란!$BK26</f>
        <v>80</v>
      </c>
      <c r="AU27" s="43">
        <f>성적입력란!BO26</f>
        <v>50</v>
      </c>
      <c r="AV27" s="43">
        <f>성적입력란!BP26</f>
        <v>70</v>
      </c>
      <c r="AW27" s="40">
        <f t="shared" si="31"/>
        <v>70.400000000000006</v>
      </c>
      <c r="AX27" s="41" t="str">
        <f t="shared" si="7"/>
        <v>87등</v>
      </c>
      <c r="AY27" s="40">
        <f t="shared" si="32"/>
        <v>85</v>
      </c>
      <c r="AZ27" s="41" t="str">
        <f t="shared" si="8"/>
        <v>58등</v>
      </c>
      <c r="BA27" s="59">
        <f t="shared" si="9"/>
        <v>1</v>
      </c>
      <c r="BB27" s="78" t="str">
        <f t="shared" ca="1" si="24"/>
        <v/>
      </c>
      <c r="BC27" s="78"/>
      <c r="BE27" s="65">
        <v>19</v>
      </c>
      <c r="BF27" s="66" t="str">
        <f>수강생명단!$D22</f>
        <v>기지민</v>
      </c>
      <c r="BG27" s="37" t="str">
        <f>수강생명단!B22</f>
        <v>010-4547-5321</v>
      </c>
      <c r="BH27" s="109">
        <f>성적입력란!$BY26</f>
        <v>95</v>
      </c>
      <c r="BI27" s="109">
        <f>성적입력란!$BZ26</f>
        <v>40</v>
      </c>
      <c r="BJ27" s="110">
        <f>성적입력란!$CD26</f>
        <v>70</v>
      </c>
      <c r="BK27" s="109">
        <f>성적입력란!$CE26</f>
        <v>80</v>
      </c>
      <c r="BL27" s="111">
        <f>성적입력란!CS26</f>
        <v>80</v>
      </c>
      <c r="BM27" s="109">
        <f>성적입력란!$CI26</f>
        <v>80</v>
      </c>
      <c r="BN27" s="109">
        <f>성적입력란!$CJ26</f>
        <v>60</v>
      </c>
      <c r="BO27" s="109">
        <f>성적입력란!CN26</f>
        <v>55</v>
      </c>
      <c r="BP27" s="109">
        <f>성적입력란!CO26</f>
        <v>60</v>
      </c>
      <c r="BQ27" s="40">
        <f t="shared" si="25"/>
        <v>76</v>
      </c>
      <c r="BR27" s="67" t="str">
        <f t="shared" si="10"/>
        <v>51등</v>
      </c>
      <c r="BS27" s="40">
        <f t="shared" si="26"/>
        <v>60</v>
      </c>
      <c r="BT27" s="67" t="str">
        <f t="shared" si="11"/>
        <v>90등</v>
      </c>
      <c r="BU27" s="68">
        <f t="shared" si="12"/>
        <v>1</v>
      </c>
      <c r="BV27" s="78" t="str">
        <f t="shared" ca="1" si="27"/>
        <v/>
      </c>
      <c r="BX27" s="37">
        <v>19</v>
      </c>
      <c r="BY27" s="37" t="str">
        <f>수강생명단!$D22</f>
        <v>기지민</v>
      </c>
      <c r="BZ27" s="37" t="str">
        <f>수강생명단!B22</f>
        <v>010-4547-5321</v>
      </c>
      <c r="CA27" s="39">
        <f>성적입력란!$CX26</f>
        <v>75</v>
      </c>
      <c r="CB27" s="39">
        <f>성적입력란!$CY26</f>
        <v>40</v>
      </c>
      <c r="CC27" s="38" t="str">
        <f>성적입력란!$DC26</f>
        <v>불참</v>
      </c>
      <c r="CD27" s="39" t="str">
        <f>성적입력란!$DD26</f>
        <v>불참</v>
      </c>
      <c r="CE27" s="58" t="str">
        <f>성적입력란!DW26</f>
        <v>불참</v>
      </c>
      <c r="CF27" s="39" t="str">
        <f>성적입력란!$DH26</f>
        <v>불참</v>
      </c>
      <c r="CG27" s="39" t="str">
        <f>성적입력란!$DI26</f>
        <v>불참</v>
      </c>
      <c r="CH27" s="40">
        <f t="shared" si="13"/>
        <v>18.75</v>
      </c>
      <c r="CI27" s="41" t="str">
        <f t="shared" si="14"/>
        <v>65등</v>
      </c>
      <c r="CJ27" s="40" t="e">
        <f t="shared" si="15"/>
        <v>#DIV/0!</v>
      </c>
      <c r="CK27" s="41" t="e">
        <f t="shared" si="16"/>
        <v>#DIV/0!</v>
      </c>
      <c r="CL27" s="42">
        <f t="shared" si="17"/>
        <v>0.25</v>
      </c>
      <c r="CM27" s="78" t="str">
        <f t="shared" ca="1" si="33"/>
        <v>1차 경고</v>
      </c>
    </row>
    <row r="28" spans="1:91" ht="27" customHeight="1" x14ac:dyDescent="0.15">
      <c r="B28" s="14">
        <v>20</v>
      </c>
      <c r="C28" s="14">
        <f>VLOOKUP(E28,수강생명단!$B$1:$F$300,2,0)</f>
        <v>45062</v>
      </c>
      <c r="D28" s="14" t="str">
        <f>수강생명단!D23</f>
        <v>김건형</v>
      </c>
      <c r="E28" s="14" t="str">
        <f>수강생명단!B23</f>
        <v>010-2526-1794</v>
      </c>
      <c r="F28" s="33">
        <f>VLOOKUP($C28,성적입력란!$A$8:$D$350,3,0)</f>
        <v>90</v>
      </c>
      <c r="G28" s="33">
        <f>VLOOKUP($C28,성적입력란!$F$8:$I$350,3,0)</f>
        <v>100</v>
      </c>
      <c r="H28" s="33">
        <f>VLOOKUP($C28,성적입력란!$K$8:$N$350,3,0)</f>
        <v>100</v>
      </c>
      <c r="I28" s="33">
        <f>VLOOKUP($C28,성적입력란!$P$8:$S$350,3,0)</f>
        <v>95</v>
      </c>
      <c r="J28" s="33">
        <f>VLOOKUP($C28,성적입력란!$P$8:$S$350,4,0)</f>
        <v>90</v>
      </c>
      <c r="K28" s="15">
        <f t="shared" si="5"/>
        <v>96.25</v>
      </c>
      <c r="L28" s="16" t="str">
        <f t="shared" si="6"/>
        <v>8등</v>
      </c>
      <c r="M28" s="36">
        <f t="shared" si="19"/>
        <v>1</v>
      </c>
      <c r="N28" s="78" t="str">
        <f t="shared" ca="1" si="20"/>
        <v/>
      </c>
      <c r="O28" s="83"/>
      <c r="Q28" s="37">
        <v>20</v>
      </c>
      <c r="R28" s="37" t="str">
        <f>수강생명단!$D23</f>
        <v>김건형</v>
      </c>
      <c r="S28" s="37" t="str">
        <f>수강생명단!B23</f>
        <v>010-2526-1794</v>
      </c>
      <c r="T28" s="39">
        <f>VLOOKUP($C28,성적입력란!$Z$8:$AC$350,3,0)</f>
        <v>95</v>
      </c>
      <c r="U28" s="39">
        <f>성적입력란!$AC27</f>
        <v>100</v>
      </c>
      <c r="V28" s="33">
        <f>VLOOKUP($C28,성적입력란!$AE$8:$AH$350,3,0)</f>
        <v>95</v>
      </c>
      <c r="W28" s="33">
        <f>VLOOKUP($C28,성적입력란!$AE$8:$AH$350,4,0)</f>
        <v>80</v>
      </c>
      <c r="X28" s="58">
        <f>성적입력란!AV27</f>
        <v>97</v>
      </c>
      <c r="Y28" s="39">
        <f>성적입력란!$AL27</f>
        <v>85</v>
      </c>
      <c r="Z28" s="39">
        <f>성적입력란!$AM27</f>
        <v>80</v>
      </c>
      <c r="AA28" s="39">
        <f>성적입력란!$AQ27</f>
        <v>85</v>
      </c>
      <c r="AB28" s="39">
        <f>성적입력란!$AR27</f>
        <v>100</v>
      </c>
      <c r="AC28" s="40">
        <f t="shared" si="21"/>
        <v>91.4</v>
      </c>
      <c r="AD28" s="41" t="str">
        <f t="shared" si="28"/>
        <v>15등</v>
      </c>
      <c r="AE28" s="40">
        <f t="shared" si="22"/>
        <v>90</v>
      </c>
      <c r="AF28" s="41" t="str">
        <f t="shared" si="29"/>
        <v>20등</v>
      </c>
      <c r="AG28" s="59">
        <f t="shared" si="30"/>
        <v>1</v>
      </c>
      <c r="AH28" s="78" t="str">
        <f t="shared" ca="1" si="23"/>
        <v/>
      </c>
      <c r="AI28" s="83"/>
      <c r="AJ28" s="29"/>
      <c r="AK28" s="37">
        <v>20</v>
      </c>
      <c r="AL28" s="37" t="str">
        <f>수강생명단!$D23</f>
        <v>김건형</v>
      </c>
      <c r="AM28" s="14" t="str">
        <f>수강생명단!B23</f>
        <v>010-2526-1794</v>
      </c>
      <c r="AN28" s="43">
        <f>성적입력란!$AZ27</f>
        <v>90</v>
      </c>
      <c r="AO28" s="43">
        <f>성적입력란!$BA27</f>
        <v>100</v>
      </c>
      <c r="AP28" s="61">
        <f>성적입력란!$BE27</f>
        <v>95</v>
      </c>
      <c r="AQ28" s="43">
        <f>성적입력란!$BF27</f>
        <v>100</v>
      </c>
      <c r="AR28" s="58">
        <f>성적입력란!BT27</f>
        <v>95</v>
      </c>
      <c r="AS28" s="43">
        <f>성적입력란!$BJ27</f>
        <v>90</v>
      </c>
      <c r="AT28" s="43">
        <f>성적입력란!$BK27</f>
        <v>90</v>
      </c>
      <c r="AU28" s="43">
        <f>성적입력란!BO27</f>
        <v>100</v>
      </c>
      <c r="AV28" s="43">
        <f>성적입력란!BP27</f>
        <v>100</v>
      </c>
      <c r="AW28" s="40">
        <f t="shared" si="31"/>
        <v>94</v>
      </c>
      <c r="AX28" s="41" t="str">
        <f t="shared" si="7"/>
        <v>10등</v>
      </c>
      <c r="AY28" s="40">
        <f t="shared" si="32"/>
        <v>97.5</v>
      </c>
      <c r="AZ28" s="41" t="str">
        <f t="shared" si="8"/>
        <v>6등</v>
      </c>
      <c r="BA28" s="59">
        <f t="shared" si="9"/>
        <v>1</v>
      </c>
      <c r="BB28" s="78" t="str">
        <f t="shared" ca="1" si="24"/>
        <v/>
      </c>
      <c r="BC28" s="83"/>
      <c r="BE28" s="65">
        <v>20</v>
      </c>
      <c r="BF28" s="66" t="str">
        <f>수강생명단!$D23</f>
        <v>김건형</v>
      </c>
      <c r="BG28" s="37" t="str">
        <f>수강생명단!B23</f>
        <v>010-2526-1794</v>
      </c>
      <c r="BH28" s="109">
        <f>성적입력란!$BY27</f>
        <v>85</v>
      </c>
      <c r="BI28" s="109">
        <f>성적입력란!$BZ27</f>
        <v>40</v>
      </c>
      <c r="BJ28" s="110">
        <f>성적입력란!$CD27</f>
        <v>100</v>
      </c>
      <c r="BK28" s="109">
        <f>성적입력란!$CE27</f>
        <v>100</v>
      </c>
      <c r="BL28" s="111">
        <f>성적입력란!CS27</f>
        <v>98</v>
      </c>
      <c r="BM28" s="109">
        <f>성적입력란!$CI27</f>
        <v>90</v>
      </c>
      <c r="BN28" s="109">
        <f>성적입력란!$CJ27</f>
        <v>90</v>
      </c>
      <c r="BO28" s="109">
        <f>성적입력란!CN27</f>
        <v>90</v>
      </c>
      <c r="BP28" s="109">
        <f>성적입력란!CO27</f>
        <v>80</v>
      </c>
      <c r="BQ28" s="40">
        <f t="shared" si="25"/>
        <v>92.6</v>
      </c>
      <c r="BR28" s="67" t="str">
        <f t="shared" si="10"/>
        <v>7등</v>
      </c>
      <c r="BS28" s="40">
        <f t="shared" si="26"/>
        <v>77.5</v>
      </c>
      <c r="BT28" s="67" t="str">
        <f t="shared" si="11"/>
        <v>34등</v>
      </c>
      <c r="BU28" s="68">
        <f t="shared" si="12"/>
        <v>1</v>
      </c>
      <c r="BV28" s="78" t="str">
        <f t="shared" ca="1" si="27"/>
        <v/>
      </c>
      <c r="BX28" s="37">
        <v>20</v>
      </c>
      <c r="BY28" s="37" t="str">
        <f>수강생명단!$D23</f>
        <v>김건형</v>
      </c>
      <c r="BZ28" s="37" t="str">
        <f>수강생명단!B23</f>
        <v>010-2526-1794</v>
      </c>
      <c r="CA28" s="39">
        <f>성적입력란!$CX27</f>
        <v>85</v>
      </c>
      <c r="CB28" s="39">
        <f>성적입력란!$CY27</f>
        <v>80</v>
      </c>
      <c r="CC28" s="38" t="str">
        <f>성적입력란!$DC27</f>
        <v>불참</v>
      </c>
      <c r="CD28" s="39" t="str">
        <f>성적입력란!$DD27</f>
        <v>불참</v>
      </c>
      <c r="CE28" s="58" t="str">
        <f>성적입력란!DW27</f>
        <v>불참</v>
      </c>
      <c r="CF28" s="39" t="str">
        <f>성적입력란!$DH27</f>
        <v>불참</v>
      </c>
      <c r="CG28" s="39" t="str">
        <f>성적입력란!$DI27</f>
        <v>불참</v>
      </c>
      <c r="CH28" s="40">
        <f t="shared" si="13"/>
        <v>21.25</v>
      </c>
      <c r="CI28" s="41" t="str">
        <f t="shared" si="14"/>
        <v>38등</v>
      </c>
      <c r="CJ28" s="40" t="e">
        <f t="shared" si="15"/>
        <v>#DIV/0!</v>
      </c>
      <c r="CK28" s="41" t="e">
        <f t="shared" si="16"/>
        <v>#DIV/0!</v>
      </c>
      <c r="CL28" s="42">
        <f t="shared" si="17"/>
        <v>0.25</v>
      </c>
      <c r="CM28" s="78" t="str">
        <f t="shared" ca="1" si="33"/>
        <v>1차 경고</v>
      </c>
    </row>
    <row r="29" spans="1:91" ht="27" customHeight="1" x14ac:dyDescent="0.15">
      <c r="B29" s="14">
        <v>21</v>
      </c>
      <c r="C29" s="14">
        <f>VLOOKUP(E29,수강생명단!$B$1:$F$300,2,0)</f>
        <v>36103</v>
      </c>
      <c r="D29" s="14" t="str">
        <f>수강생명단!D24</f>
        <v>김건희</v>
      </c>
      <c r="E29" s="14" t="str">
        <f>수강생명단!B24</f>
        <v>010-7136-9352</v>
      </c>
      <c r="F29" s="33">
        <f>VLOOKUP($C29,성적입력란!$A$8:$D$350,3,0)</f>
        <v>70</v>
      </c>
      <c r="G29" s="33">
        <f>VLOOKUP($C29,성적입력란!$F$8:$I$350,3,0)</f>
        <v>65</v>
      </c>
      <c r="H29" s="33">
        <f>VLOOKUP($C29,성적입력란!$K$8:$N$350,3,0)</f>
        <v>60</v>
      </c>
      <c r="I29" s="33">
        <f>VLOOKUP($C29,성적입력란!$P$8:$S$350,3,0)</f>
        <v>75</v>
      </c>
      <c r="J29" s="33">
        <f>VLOOKUP($C29,성적입력란!$P$8:$S$350,4,0)</f>
        <v>100</v>
      </c>
      <c r="K29" s="15">
        <f t="shared" si="5"/>
        <v>67.5</v>
      </c>
      <c r="L29" s="16" t="str">
        <f t="shared" si="6"/>
        <v>107등</v>
      </c>
      <c r="M29" s="36">
        <f t="shared" si="19"/>
        <v>1</v>
      </c>
      <c r="N29" s="78" t="str">
        <f t="shared" ca="1" si="20"/>
        <v/>
      </c>
      <c r="O29" s="83"/>
      <c r="Q29" s="37">
        <v>21</v>
      </c>
      <c r="R29" s="37" t="str">
        <f>수강생명단!$D24</f>
        <v>김건희</v>
      </c>
      <c r="S29" s="37" t="str">
        <f>수강생명단!B24</f>
        <v>010-7136-9352</v>
      </c>
      <c r="T29" s="39">
        <f>VLOOKUP($C29,성적입력란!$Z$8:$AC$350,3,0)</f>
        <v>65</v>
      </c>
      <c r="U29" s="39">
        <f>성적입력란!$AC28</f>
        <v>90</v>
      </c>
      <c r="V29" s="33">
        <f>VLOOKUP($C29,성적입력란!$AE$8:$AH$350,3,0)</f>
        <v>60</v>
      </c>
      <c r="W29" s="33">
        <f>VLOOKUP($C29,성적입력란!$AE$8:$AH$350,4,0)</f>
        <v>70</v>
      </c>
      <c r="X29" s="58">
        <f>성적입력란!AV28</f>
        <v>95</v>
      </c>
      <c r="Y29" s="39">
        <f>성적입력란!$AL28</f>
        <v>65</v>
      </c>
      <c r="Z29" s="39">
        <f>성적입력란!$AM28</f>
        <v>20</v>
      </c>
      <c r="AA29" s="39">
        <f>성적입력란!$AQ28</f>
        <v>55</v>
      </c>
      <c r="AB29" s="39">
        <f>성적입력란!$AR28</f>
        <v>60</v>
      </c>
      <c r="AC29" s="40">
        <f t="shared" si="21"/>
        <v>68</v>
      </c>
      <c r="AD29" s="41" t="str">
        <f t="shared" si="28"/>
        <v>95등</v>
      </c>
      <c r="AE29" s="40">
        <f t="shared" si="22"/>
        <v>60</v>
      </c>
      <c r="AF29" s="41" t="str">
        <f t="shared" si="29"/>
        <v>123등</v>
      </c>
      <c r="AG29" s="59">
        <f t="shared" si="30"/>
        <v>1</v>
      </c>
      <c r="AH29" s="78" t="str">
        <f t="shared" ca="1" si="23"/>
        <v/>
      </c>
      <c r="AI29" s="78"/>
      <c r="AJ29" s="29"/>
      <c r="AK29" s="37">
        <v>21</v>
      </c>
      <c r="AL29" s="37" t="str">
        <f>수강생명단!$D24</f>
        <v>김건희</v>
      </c>
      <c r="AM29" s="14" t="str">
        <f>수강생명단!B24</f>
        <v>010-7136-9352</v>
      </c>
      <c r="AN29" s="43">
        <f>성적입력란!$AZ28</f>
        <v>65</v>
      </c>
      <c r="AO29" s="43">
        <f>성적입력란!$BA28</f>
        <v>100</v>
      </c>
      <c r="AP29" s="61">
        <f>성적입력란!$BE28</f>
        <v>70</v>
      </c>
      <c r="AQ29" s="43">
        <f>성적입력란!$BF28</f>
        <v>80</v>
      </c>
      <c r="AR29" s="58">
        <f>성적입력란!BT28</f>
        <v>94</v>
      </c>
      <c r="AS29" s="43" t="str">
        <f>성적입력란!$BJ28</f>
        <v>35(라)</v>
      </c>
      <c r="AT29" s="43" t="str">
        <f>성적입력란!$BK28</f>
        <v>라이브</v>
      </c>
      <c r="AU29" s="43">
        <f>성적입력란!BO28</f>
        <v>70</v>
      </c>
      <c r="AV29" s="43">
        <f>성적입력란!BP28</f>
        <v>70</v>
      </c>
      <c r="AW29" s="40">
        <f t="shared" si="31"/>
        <v>59.8</v>
      </c>
      <c r="AX29" s="41" t="str">
        <f t="shared" si="7"/>
        <v>123등</v>
      </c>
      <c r="AY29" s="40">
        <f t="shared" si="32"/>
        <v>62.5</v>
      </c>
      <c r="AZ29" s="41" t="str">
        <f t="shared" si="8"/>
        <v>116등</v>
      </c>
      <c r="BA29" s="59">
        <f t="shared" si="9"/>
        <v>1</v>
      </c>
      <c r="BB29" s="78" t="str">
        <f t="shared" ca="1" si="24"/>
        <v/>
      </c>
      <c r="BC29" s="83"/>
      <c r="BE29" s="65">
        <v>21</v>
      </c>
      <c r="BF29" s="66" t="str">
        <f>수강생명단!$D24</f>
        <v>김건희</v>
      </c>
      <c r="BG29" s="37" t="str">
        <f>수강생명단!B24</f>
        <v>010-7136-9352</v>
      </c>
      <c r="BH29" s="109">
        <f>성적입력란!$BY28</f>
        <v>55</v>
      </c>
      <c r="BI29" s="109">
        <f>성적입력란!$BZ28</f>
        <v>40</v>
      </c>
      <c r="BJ29" s="110">
        <f>성적입력란!$CD28</f>
        <v>55</v>
      </c>
      <c r="BK29" s="109">
        <f>성적입력란!$CE28</f>
        <v>50</v>
      </c>
      <c r="BL29" s="111">
        <f>성적입력란!CS28</f>
        <v>91</v>
      </c>
      <c r="BM29" s="109">
        <f>성적입력란!$CI28</f>
        <v>55</v>
      </c>
      <c r="BN29" s="109">
        <f>성적입력란!$CJ28</f>
        <v>90</v>
      </c>
      <c r="BO29" s="109" t="str">
        <f>성적입력란!CN28</f>
        <v>20(라)</v>
      </c>
      <c r="BP29" s="109" t="str">
        <f>성적입력란!CO28</f>
        <v>라이브</v>
      </c>
      <c r="BQ29" s="40">
        <f t="shared" si="25"/>
        <v>51.2</v>
      </c>
      <c r="BR29" s="67" t="str">
        <f t="shared" si="10"/>
        <v>126등</v>
      </c>
      <c r="BS29" s="40">
        <f t="shared" si="26"/>
        <v>45</v>
      </c>
      <c r="BT29" s="67" t="str">
        <f t="shared" si="11"/>
        <v>127등</v>
      </c>
      <c r="BU29" s="68">
        <f t="shared" si="12"/>
        <v>1</v>
      </c>
      <c r="BV29" s="78" t="str">
        <f t="shared" ca="1" si="27"/>
        <v/>
      </c>
      <c r="BX29" s="37">
        <v>21</v>
      </c>
      <c r="BY29" s="37" t="str">
        <f>수강생명단!$D24</f>
        <v>김건희</v>
      </c>
      <c r="BZ29" s="37" t="str">
        <f>수강생명단!B24</f>
        <v>010-7136-9352</v>
      </c>
      <c r="CA29" s="39" t="str">
        <f>성적입력란!$CX28</f>
        <v>55(라)</v>
      </c>
      <c r="CB29" s="39" t="str">
        <f>성적입력란!$CY28</f>
        <v>라이브</v>
      </c>
      <c r="CC29" s="38" t="str">
        <f>성적입력란!$DC28</f>
        <v>불참</v>
      </c>
      <c r="CD29" s="39" t="str">
        <f>성적입력란!$DD28</f>
        <v>불참</v>
      </c>
      <c r="CE29" s="58" t="str">
        <f>성적입력란!DW28</f>
        <v>불참</v>
      </c>
      <c r="CF29" s="39" t="str">
        <f>성적입력란!$DH28</f>
        <v>불참</v>
      </c>
      <c r="CG29" s="39" t="str">
        <f>성적입력란!$DI28</f>
        <v>불참</v>
      </c>
      <c r="CH29" s="40">
        <f t="shared" si="13"/>
        <v>0</v>
      </c>
      <c r="CI29" s="41" t="str">
        <f t="shared" si="14"/>
        <v>119등</v>
      </c>
      <c r="CJ29" s="40" t="e">
        <f t="shared" si="15"/>
        <v>#DIV/0!</v>
      </c>
      <c r="CK29" s="41" t="e">
        <f t="shared" si="16"/>
        <v>#DIV/0!</v>
      </c>
      <c r="CL29" s="42">
        <f t="shared" si="17"/>
        <v>0.25</v>
      </c>
      <c r="CM29" s="78" t="str">
        <f t="shared" ca="1" si="33"/>
        <v>1차 경고</v>
      </c>
    </row>
    <row r="30" spans="1:91" ht="27" customHeight="1" x14ac:dyDescent="0.15">
      <c r="B30" s="14">
        <v>22</v>
      </c>
      <c r="C30" s="14">
        <f>VLOOKUP(E30,수강생명단!$B$1:$F$300,2,0)</f>
        <v>41326</v>
      </c>
      <c r="D30" s="14" t="str">
        <f>수강생명단!D25</f>
        <v>김관우</v>
      </c>
      <c r="E30" s="14" t="str">
        <f>수강생명단!B25</f>
        <v>010-9146-1948</v>
      </c>
      <c r="F30" s="33">
        <f>VLOOKUP($C30,성적입력란!$A$8:$D$350,3,0)</f>
        <v>50</v>
      </c>
      <c r="G30" s="33">
        <f>VLOOKUP($C30,성적입력란!$F$8:$I$350,3,0)</f>
        <v>70</v>
      </c>
      <c r="H30" s="33">
        <f>VLOOKUP($C30,성적입력란!$K$8:$N$350,3,0)</f>
        <v>55</v>
      </c>
      <c r="I30" s="33">
        <f>VLOOKUP($C30,성적입력란!$P$8:$S$350,3,0)</f>
        <v>70</v>
      </c>
      <c r="J30" s="33">
        <f>VLOOKUP($C30,성적입력란!$P$8:$S$350,4,0)</f>
        <v>50</v>
      </c>
      <c r="K30" s="15">
        <f t="shared" si="5"/>
        <v>61.25</v>
      </c>
      <c r="L30" s="16" t="str">
        <f t="shared" si="6"/>
        <v>129등</v>
      </c>
      <c r="M30" s="36">
        <f t="shared" si="19"/>
        <v>1</v>
      </c>
      <c r="N30" s="78" t="str">
        <f t="shared" ca="1" si="20"/>
        <v/>
      </c>
      <c r="O30" s="83"/>
      <c r="Q30" s="37">
        <v>22</v>
      </c>
      <c r="R30" s="37" t="str">
        <f>수강생명단!$D25</f>
        <v>김관우</v>
      </c>
      <c r="S30" s="37" t="str">
        <f>수강생명단!B25</f>
        <v>010-9146-1948</v>
      </c>
      <c r="T30" s="39">
        <f>VLOOKUP($C30,성적입력란!$Z$8:$AC$350,3,0)</f>
        <v>70</v>
      </c>
      <c r="U30" s="39">
        <f>성적입력란!$AC29</f>
        <v>90</v>
      </c>
      <c r="V30" s="33">
        <f>VLOOKUP($C30,성적입력란!$AE$8:$AH$350,3,0)</f>
        <v>65</v>
      </c>
      <c r="W30" s="33">
        <f>VLOOKUP($C30,성적입력란!$AE$8:$AH$350,4,0)</f>
        <v>40</v>
      </c>
      <c r="X30" s="58">
        <f>성적입력란!AV29</f>
        <v>95</v>
      </c>
      <c r="Y30" s="39">
        <f>성적입력란!$AL29</f>
        <v>65</v>
      </c>
      <c r="Z30" s="39">
        <f>성적입력란!$AM29</f>
        <v>90</v>
      </c>
      <c r="AA30" s="39">
        <f>성적입력란!$AQ29</f>
        <v>60</v>
      </c>
      <c r="AB30" s="39">
        <f>성적입력란!$AR29</f>
        <v>30</v>
      </c>
      <c r="AC30" s="40">
        <f t="shared" si="21"/>
        <v>71</v>
      </c>
      <c r="AD30" s="41" t="str">
        <f t="shared" si="28"/>
        <v>88등</v>
      </c>
      <c r="AE30" s="40">
        <f t="shared" si="22"/>
        <v>62.5</v>
      </c>
      <c r="AF30" s="41" t="str">
        <f t="shared" si="29"/>
        <v>112등</v>
      </c>
      <c r="AG30" s="59">
        <f t="shared" si="30"/>
        <v>1</v>
      </c>
      <c r="AH30" s="78" t="str">
        <f t="shared" ca="1" si="23"/>
        <v/>
      </c>
      <c r="AI30" s="83"/>
      <c r="AJ30" s="29"/>
      <c r="AK30" s="37">
        <v>22</v>
      </c>
      <c r="AL30" s="37" t="str">
        <f>수강생명단!$D25</f>
        <v>김관우</v>
      </c>
      <c r="AM30" s="14" t="str">
        <f>수강생명단!B25</f>
        <v>010-9146-1948</v>
      </c>
      <c r="AN30" s="43">
        <f>성적입력란!$AZ29</f>
        <v>80</v>
      </c>
      <c r="AO30" s="43">
        <f>성적입력란!$BA29</f>
        <v>50</v>
      </c>
      <c r="AP30" s="61">
        <f>성적입력란!$BE29</f>
        <v>70</v>
      </c>
      <c r="AQ30" s="43">
        <f>성적입력란!$BF29</f>
        <v>20</v>
      </c>
      <c r="AR30" s="58" t="str">
        <f>성적입력란!BT29</f>
        <v/>
      </c>
      <c r="AS30" s="43">
        <f>성적입력란!$BJ29</f>
        <v>45</v>
      </c>
      <c r="AT30" s="43">
        <f>성적입력란!$BK29</f>
        <v>70</v>
      </c>
      <c r="AU30" s="43">
        <f>성적입력란!BO29</f>
        <v>65</v>
      </c>
      <c r="AV30" s="43">
        <f>성적입력란!BP29</f>
        <v>70</v>
      </c>
      <c r="AW30" s="40">
        <f t="shared" si="31"/>
        <v>52</v>
      </c>
      <c r="AX30" s="41" t="str">
        <f t="shared" si="7"/>
        <v>148등</v>
      </c>
      <c r="AY30" s="40">
        <f t="shared" si="32"/>
        <v>52.5</v>
      </c>
      <c r="AZ30" s="41" t="str">
        <f t="shared" si="8"/>
        <v>143등</v>
      </c>
      <c r="BA30" s="59">
        <f t="shared" si="9"/>
        <v>0.8</v>
      </c>
      <c r="BB30" s="78" t="str">
        <f t="shared" ca="1" si="24"/>
        <v>1차 경고</v>
      </c>
      <c r="BC30" s="105"/>
      <c r="BE30" s="65">
        <v>22</v>
      </c>
      <c r="BF30" s="66" t="str">
        <f>수강생명단!$D25</f>
        <v>김관우</v>
      </c>
      <c r="BG30" s="37" t="str">
        <f>수강생명단!B25</f>
        <v>010-9146-1948</v>
      </c>
      <c r="BH30" s="109">
        <f>성적입력란!$BY29</f>
        <v>85</v>
      </c>
      <c r="BI30" s="109">
        <f>성적입력란!$BZ29</f>
        <v>50</v>
      </c>
      <c r="BJ30" s="110">
        <f>성적입력란!$CD29</f>
        <v>40</v>
      </c>
      <c r="BK30" s="109">
        <f>성적입력란!$CE29</f>
        <v>80</v>
      </c>
      <c r="BL30" s="111">
        <f>성적입력란!CS29</f>
        <v>88</v>
      </c>
      <c r="BM30" s="109">
        <f>성적입력란!$CI29</f>
        <v>60</v>
      </c>
      <c r="BN30" s="109">
        <f>성적입력란!$CJ29</f>
        <v>80</v>
      </c>
      <c r="BO30" s="109">
        <f>성적입력란!CN29</f>
        <v>65</v>
      </c>
      <c r="BP30" s="109">
        <f>성적입력란!CO29</f>
        <v>60</v>
      </c>
      <c r="BQ30" s="40">
        <f t="shared" si="25"/>
        <v>67.599999999999994</v>
      </c>
      <c r="BR30" s="67" t="str">
        <f t="shared" si="10"/>
        <v>70등</v>
      </c>
      <c r="BS30" s="40">
        <f t="shared" si="26"/>
        <v>67.5</v>
      </c>
      <c r="BT30" s="67" t="str">
        <f t="shared" si="11"/>
        <v>62등</v>
      </c>
      <c r="BU30" s="68">
        <f t="shared" si="12"/>
        <v>1</v>
      </c>
      <c r="BV30" s="78" t="str">
        <f t="shared" ca="1" si="27"/>
        <v/>
      </c>
      <c r="BX30" s="37">
        <v>22</v>
      </c>
      <c r="BY30" s="37" t="str">
        <f>수강생명단!$D25</f>
        <v>김관우</v>
      </c>
      <c r="BZ30" s="37" t="str">
        <f>수강생명단!B25</f>
        <v>010-9146-1948</v>
      </c>
      <c r="CA30" s="39">
        <f>성적입력란!$CX29</f>
        <v>90</v>
      </c>
      <c r="CB30" s="39">
        <f>성적입력란!$CY29</f>
        <v>40</v>
      </c>
      <c r="CC30" s="38" t="str">
        <f>성적입력란!$DC29</f>
        <v>불참</v>
      </c>
      <c r="CD30" s="39" t="str">
        <f>성적입력란!$DD29</f>
        <v>불참</v>
      </c>
      <c r="CE30" s="58" t="str">
        <f>성적입력란!DW29</f>
        <v>불참</v>
      </c>
      <c r="CF30" s="39" t="str">
        <f>성적입력란!$DH29</f>
        <v>불참</v>
      </c>
      <c r="CG30" s="39" t="str">
        <f>성적입력란!$DI29</f>
        <v>불참</v>
      </c>
      <c r="CH30" s="40">
        <f t="shared" si="13"/>
        <v>22.5</v>
      </c>
      <c r="CI30" s="41" t="str">
        <f t="shared" si="14"/>
        <v>17등</v>
      </c>
      <c r="CJ30" s="40" t="e">
        <f t="shared" si="15"/>
        <v>#DIV/0!</v>
      </c>
      <c r="CK30" s="41" t="e">
        <f t="shared" si="16"/>
        <v>#DIV/0!</v>
      </c>
      <c r="CL30" s="42">
        <f t="shared" si="17"/>
        <v>0.25</v>
      </c>
      <c r="CM30" s="78" t="str">
        <f t="shared" ca="1" si="33"/>
        <v>1차 경고</v>
      </c>
    </row>
    <row r="31" spans="1:91" ht="27" customHeight="1" x14ac:dyDescent="0.15">
      <c r="B31" s="14">
        <v>23</v>
      </c>
      <c r="C31" s="14">
        <f>VLOOKUP(E31,수강생명단!$B$1:$F$300,2,0)</f>
        <v>41487</v>
      </c>
      <c r="D31" s="14" t="str">
        <f>수강생명단!D26</f>
        <v>김관희</v>
      </c>
      <c r="E31" s="14" t="str">
        <f>수강생명단!B26</f>
        <v>010-4841-2582</v>
      </c>
      <c r="F31" s="33">
        <f>VLOOKUP($C31,성적입력란!$A$8:$D$350,3,0)</f>
        <v>70</v>
      </c>
      <c r="G31" s="33">
        <f>VLOOKUP($C31,성적입력란!$F$8:$I$350,3,0)</f>
        <v>80</v>
      </c>
      <c r="H31" s="33">
        <f>VLOOKUP($C31,성적입력란!$K$8:$N$350,3,0)</f>
        <v>65</v>
      </c>
      <c r="I31" s="33">
        <f>VLOOKUP($C31,성적입력란!$P$8:$S$350,3,0)</f>
        <v>70</v>
      </c>
      <c r="J31" s="33">
        <f>VLOOKUP($C31,성적입력란!$P$8:$S$350,4,0)</f>
        <v>80</v>
      </c>
      <c r="K31" s="15">
        <f t="shared" si="5"/>
        <v>71.25</v>
      </c>
      <c r="L31" s="16" t="str">
        <f t="shared" si="6"/>
        <v>97등</v>
      </c>
      <c r="M31" s="36">
        <f t="shared" si="19"/>
        <v>1</v>
      </c>
      <c r="N31" s="78" t="str">
        <f t="shared" ca="1" si="20"/>
        <v/>
      </c>
      <c r="O31" s="83"/>
      <c r="Q31" s="37">
        <v>23</v>
      </c>
      <c r="R31" s="37" t="str">
        <f>수강생명단!$D26</f>
        <v>김관희</v>
      </c>
      <c r="S31" s="37" t="str">
        <f>수강생명단!B26</f>
        <v>010-4841-2582</v>
      </c>
      <c r="T31" s="39">
        <f>VLOOKUP($C31,성적입력란!$Z$8:$AC$350,3,0)</f>
        <v>75</v>
      </c>
      <c r="U31" s="39">
        <f>성적입력란!$AC30</f>
        <v>100</v>
      </c>
      <c r="V31" s="33">
        <f>VLOOKUP($C31,성적입력란!$AE$8:$AH$350,3,0)</f>
        <v>85</v>
      </c>
      <c r="W31" s="33">
        <f>VLOOKUP($C31,성적입력란!$AE$8:$AH$350,4,0)</f>
        <v>70</v>
      </c>
      <c r="X31" s="58">
        <f>성적입력란!AV30</f>
        <v>81</v>
      </c>
      <c r="Y31" s="39" t="str">
        <f>성적입력란!$AL30</f>
        <v/>
      </c>
      <c r="Z31" s="39" t="str">
        <f>성적입력란!$AM30</f>
        <v xml:space="preserve"> </v>
      </c>
      <c r="AA31" s="39">
        <f>성적입력란!$AQ30</f>
        <v>50</v>
      </c>
      <c r="AB31" s="39">
        <f>성적입력란!$AR30</f>
        <v>40</v>
      </c>
      <c r="AC31" s="40">
        <f t="shared" si="21"/>
        <v>58.2</v>
      </c>
      <c r="AD31" s="41" t="str">
        <f t="shared" si="28"/>
        <v>131등</v>
      </c>
      <c r="AE31" s="40">
        <f t="shared" si="22"/>
        <v>52.5</v>
      </c>
      <c r="AF31" s="41" t="str">
        <f t="shared" si="29"/>
        <v>145등</v>
      </c>
      <c r="AG31" s="59">
        <f t="shared" si="30"/>
        <v>0.8</v>
      </c>
      <c r="AH31" s="78" t="str">
        <f t="shared" ca="1" si="23"/>
        <v>1차 경고</v>
      </c>
      <c r="AI31" s="83"/>
      <c r="AJ31" s="29"/>
      <c r="AK31" s="37">
        <v>23</v>
      </c>
      <c r="AL31" s="37" t="str">
        <f>수강생명단!$D26</f>
        <v>김관희</v>
      </c>
      <c r="AM31" s="14" t="str">
        <f>수강생명단!B26</f>
        <v>010-4841-2582</v>
      </c>
      <c r="AN31" s="43">
        <f>성적입력란!$AZ30</f>
        <v>80</v>
      </c>
      <c r="AO31" s="43">
        <f>성적입력란!$BA30</f>
        <v>90</v>
      </c>
      <c r="AP31" s="61">
        <f>성적입력란!$BE30</f>
        <v>55</v>
      </c>
      <c r="AQ31" s="43">
        <f>성적입력란!$BF30</f>
        <v>50</v>
      </c>
      <c r="AR31" s="58">
        <f>성적입력란!BT30</f>
        <v>77</v>
      </c>
      <c r="AS31" s="43">
        <f>성적입력란!$BJ30</f>
        <v>35</v>
      </c>
      <c r="AT31" s="43">
        <f>성적입력란!$BK30</f>
        <v>70</v>
      </c>
      <c r="AU31" s="43">
        <f>성적입력란!BO30</f>
        <v>40</v>
      </c>
      <c r="AV31" s="43">
        <f>성적입력란!BP30</f>
        <v>40</v>
      </c>
      <c r="AW31" s="40">
        <f t="shared" si="31"/>
        <v>57.4</v>
      </c>
      <c r="AX31" s="41" t="str">
        <f t="shared" si="7"/>
        <v>134등</v>
      </c>
      <c r="AY31" s="40">
        <f t="shared" si="32"/>
        <v>62.5</v>
      </c>
      <c r="AZ31" s="41" t="str">
        <f t="shared" si="8"/>
        <v>116등</v>
      </c>
      <c r="BA31" s="59">
        <f t="shared" si="9"/>
        <v>1</v>
      </c>
      <c r="BB31" s="78" t="str">
        <f t="shared" ca="1" si="24"/>
        <v/>
      </c>
      <c r="BC31" s="83"/>
      <c r="BE31" s="65">
        <v>23</v>
      </c>
      <c r="BF31" s="66" t="str">
        <f>수강생명단!$D26</f>
        <v>김관희</v>
      </c>
      <c r="BG31" s="37" t="str">
        <f>수강생명단!B26</f>
        <v>010-4841-2582</v>
      </c>
      <c r="BH31" s="109">
        <f>성적입력란!$BY30</f>
        <v>70</v>
      </c>
      <c r="BI31" s="109">
        <f>성적입력란!$BZ30</f>
        <v>50</v>
      </c>
      <c r="BJ31" s="110" t="str">
        <f>성적입력란!$CD30</f>
        <v/>
      </c>
      <c r="BK31" s="109" t="str">
        <f>성적입력란!$CE30</f>
        <v xml:space="preserve"> </v>
      </c>
      <c r="BL31" s="111">
        <f>성적입력란!CS30</f>
        <v>71</v>
      </c>
      <c r="BM31" s="109">
        <f>성적입력란!$CI30</f>
        <v>30</v>
      </c>
      <c r="BN31" s="109">
        <f>성적입력란!$CJ30</f>
        <v>60</v>
      </c>
      <c r="BO31" s="109" t="str">
        <f>성적입력란!CN30</f>
        <v/>
      </c>
      <c r="BP31" s="109" t="str">
        <f>성적입력란!CO30</f>
        <v xml:space="preserve"> </v>
      </c>
      <c r="BQ31" s="40">
        <f t="shared" si="25"/>
        <v>34.200000000000003</v>
      </c>
      <c r="BR31" s="67" t="str">
        <f t="shared" si="10"/>
        <v>159등</v>
      </c>
      <c r="BS31" s="40">
        <f t="shared" si="26"/>
        <v>27.5</v>
      </c>
      <c r="BT31" s="67" t="str">
        <f t="shared" si="11"/>
        <v>162등</v>
      </c>
      <c r="BU31" s="68">
        <f t="shared" si="12"/>
        <v>0.6</v>
      </c>
      <c r="BV31" s="78" t="str">
        <f t="shared" ca="1" si="27"/>
        <v>2차 경고</v>
      </c>
      <c r="BX31" s="37">
        <v>23</v>
      </c>
      <c r="BY31" s="37" t="str">
        <f>수강생명단!$D26</f>
        <v>김관희</v>
      </c>
      <c r="BZ31" s="37" t="str">
        <f>수강생명단!B26</f>
        <v>010-4841-2582</v>
      </c>
      <c r="CA31" s="39">
        <f>성적입력란!$CX30</f>
        <v>55</v>
      </c>
      <c r="CB31" s="39">
        <f>성적입력란!$CY30</f>
        <v>30</v>
      </c>
      <c r="CC31" s="38" t="str">
        <f>성적입력란!$DC30</f>
        <v>불참</v>
      </c>
      <c r="CD31" s="39" t="str">
        <f>성적입력란!$DD30</f>
        <v>불참</v>
      </c>
      <c r="CE31" s="58" t="str">
        <f>성적입력란!DW30</f>
        <v>불참</v>
      </c>
      <c r="CF31" s="39" t="str">
        <f>성적입력란!$DH30</f>
        <v>불참</v>
      </c>
      <c r="CG31" s="39" t="str">
        <f>성적입력란!$DI30</f>
        <v>불참</v>
      </c>
      <c r="CH31" s="40">
        <f t="shared" si="13"/>
        <v>13.75</v>
      </c>
      <c r="CI31" s="41" t="str">
        <f t="shared" si="14"/>
        <v>101등</v>
      </c>
      <c r="CJ31" s="40" t="e">
        <f t="shared" si="15"/>
        <v>#DIV/0!</v>
      </c>
      <c r="CK31" s="41" t="e">
        <f t="shared" si="16"/>
        <v>#DIV/0!</v>
      </c>
      <c r="CL31" s="42">
        <f t="shared" si="17"/>
        <v>0.25</v>
      </c>
      <c r="CM31" s="78" t="str">
        <f t="shared" ca="1" si="33"/>
        <v>1차 경고</v>
      </c>
    </row>
    <row r="32" spans="1:91" ht="27" customHeight="1" x14ac:dyDescent="0.15">
      <c r="B32" s="14">
        <v>24</v>
      </c>
      <c r="C32" s="14">
        <f>VLOOKUP(E32,수강생명단!$B$1:$F$300,2,0)</f>
        <v>30598</v>
      </c>
      <c r="D32" s="14" t="str">
        <f>수강생명단!D27</f>
        <v>김규리</v>
      </c>
      <c r="E32" s="14" t="str">
        <f>수강생명단!B27</f>
        <v>010-4484-4675</v>
      </c>
      <c r="F32" s="33">
        <f>VLOOKUP($C32,성적입력란!$A$8:$D$350,3,0)</f>
        <v>85</v>
      </c>
      <c r="G32" s="33" t="str">
        <f>VLOOKUP($C32,성적입력란!$F$8:$I$350,3,0)</f>
        <v>10(라)</v>
      </c>
      <c r="H32" s="33">
        <f>VLOOKUP($C32,성적입력란!$K$8:$N$350,3,0)</f>
        <v>90</v>
      </c>
      <c r="I32" s="33" t="str">
        <f>VLOOKUP($C32,성적입력란!$P$8:$S$350,3,0)</f>
        <v>5(라)</v>
      </c>
      <c r="J32" s="33" t="str">
        <f>VLOOKUP($C32,성적입력란!$P$8:$S$350,4,0)</f>
        <v>라이브</v>
      </c>
      <c r="K32" s="15">
        <f t="shared" si="5"/>
        <v>43.75</v>
      </c>
      <c r="L32" s="16" t="str">
        <f t="shared" si="6"/>
        <v>173등</v>
      </c>
      <c r="M32" s="36">
        <f t="shared" si="19"/>
        <v>1</v>
      </c>
      <c r="N32" s="78" t="str">
        <f t="shared" ca="1" si="20"/>
        <v/>
      </c>
      <c r="O32" s="83"/>
      <c r="Q32" s="37">
        <v>24</v>
      </c>
      <c r="R32" s="37" t="str">
        <f>수강생명단!$D27</f>
        <v>김규리</v>
      </c>
      <c r="S32" s="37" t="str">
        <f>수강생명단!B27</f>
        <v>010-4484-4675</v>
      </c>
      <c r="T32" s="39" t="str">
        <f>VLOOKUP($C32,성적입력란!$Z$8:$AC$350,3,0)</f>
        <v/>
      </c>
      <c r="U32" s="39" t="str">
        <f>성적입력란!$AC31</f>
        <v xml:space="preserve"> </v>
      </c>
      <c r="V32" s="33" t="str">
        <f>VLOOKUP($C32,성적입력란!$AE$8:$AH$350,3,0)</f>
        <v>35(라)</v>
      </c>
      <c r="W32" s="33" t="str">
        <f>VLOOKUP($C32,성적입력란!$AE$8:$AH$350,4,0)</f>
        <v>라이브</v>
      </c>
      <c r="X32" s="58" t="str">
        <f>성적입력란!AV31</f>
        <v>7(라)</v>
      </c>
      <c r="Y32" s="39" t="str">
        <f>성적입력란!$AL31</f>
        <v>10(라)</v>
      </c>
      <c r="Z32" s="39" t="str">
        <f>성적입력란!$AM31</f>
        <v>라이브</v>
      </c>
      <c r="AA32" s="39" t="str">
        <f>성적입력란!$AQ31</f>
        <v>20(라)</v>
      </c>
      <c r="AB32" s="39" t="str">
        <f>성적입력란!$AR31</f>
        <v>라이브</v>
      </c>
      <c r="AC32" s="40">
        <f t="shared" si="21"/>
        <v>0</v>
      </c>
      <c r="AD32" s="41" t="str">
        <f t="shared" si="28"/>
        <v>213등</v>
      </c>
      <c r="AE32" s="40">
        <f t="shared" si="22"/>
        <v>0</v>
      </c>
      <c r="AF32" s="41" t="str">
        <f t="shared" si="29"/>
        <v>207등</v>
      </c>
      <c r="AG32" s="59">
        <f t="shared" si="30"/>
        <v>0.8</v>
      </c>
      <c r="AH32" s="78" t="str">
        <f t="shared" ca="1" si="23"/>
        <v>1차 경고</v>
      </c>
      <c r="AI32" s="83"/>
      <c r="AJ32" s="29"/>
      <c r="AK32" s="37">
        <v>24</v>
      </c>
      <c r="AL32" s="37" t="str">
        <f>수강생명단!$D27</f>
        <v>김규리</v>
      </c>
      <c r="AM32" s="14" t="str">
        <f>수강생명단!B27</f>
        <v>010-4484-4675</v>
      </c>
      <c r="AN32" s="43" t="str">
        <f>성적입력란!$AZ31</f>
        <v>10(라)</v>
      </c>
      <c r="AO32" s="43" t="str">
        <f>성적입력란!$BA31</f>
        <v>라이브</v>
      </c>
      <c r="AP32" s="61" t="str">
        <f>성적입력란!$BE31</f>
        <v>5(라)</v>
      </c>
      <c r="AQ32" s="43" t="str">
        <f>성적입력란!$BF31</f>
        <v>라이브</v>
      </c>
      <c r="AR32" s="58" t="str">
        <f>성적입력란!BT31</f>
        <v>4(라)</v>
      </c>
      <c r="AS32" s="43" t="str">
        <f>성적입력란!$BJ31</f>
        <v>5(라)</v>
      </c>
      <c r="AT32" s="43" t="str">
        <f>성적입력란!$BK31</f>
        <v>라이브</v>
      </c>
      <c r="AU32" s="43" t="str">
        <f>성적입력란!BO31</f>
        <v>15(라)</v>
      </c>
      <c r="AV32" s="43" t="str">
        <f>성적입력란!BP31</f>
        <v>라이브</v>
      </c>
      <c r="AW32" s="40">
        <f t="shared" si="31"/>
        <v>0</v>
      </c>
      <c r="AX32" s="41" t="str">
        <f t="shared" si="7"/>
        <v>199등</v>
      </c>
      <c r="AY32" s="40">
        <f t="shared" si="32"/>
        <v>0</v>
      </c>
      <c r="AZ32" s="41" t="str">
        <f t="shared" si="8"/>
        <v>196등</v>
      </c>
      <c r="BA32" s="59">
        <f t="shared" si="9"/>
        <v>1</v>
      </c>
      <c r="BB32" s="78" t="str">
        <f t="shared" ca="1" si="24"/>
        <v/>
      </c>
      <c r="BC32" s="83"/>
      <c r="BE32" s="65">
        <v>24</v>
      </c>
      <c r="BF32" s="66" t="str">
        <f>수강생명단!$D27</f>
        <v>김규리</v>
      </c>
      <c r="BG32" s="37" t="str">
        <f>수강생명단!B27</f>
        <v>010-4484-4675</v>
      </c>
      <c r="BH32" s="109" t="str">
        <f>성적입력란!$BY31</f>
        <v>10(라)</v>
      </c>
      <c r="BI32" s="109" t="str">
        <f>성적입력란!$BZ31</f>
        <v>라이브</v>
      </c>
      <c r="BJ32" s="110" t="str">
        <f>성적입력란!$CD31</f>
        <v>25(라)</v>
      </c>
      <c r="BK32" s="109" t="str">
        <f>성적입력란!$CE31</f>
        <v>라이브</v>
      </c>
      <c r="BL32" s="111" t="str">
        <f>성적입력란!CS31</f>
        <v>10(라)</v>
      </c>
      <c r="BM32" s="109" t="str">
        <f>성적입력란!$CI31</f>
        <v>15(라)</v>
      </c>
      <c r="BN32" s="109" t="str">
        <f>성적입력란!$CJ31</f>
        <v>라이브</v>
      </c>
      <c r="BO32" s="109" t="str">
        <f>성적입력란!CN31</f>
        <v>10(라)</v>
      </c>
      <c r="BP32" s="109" t="str">
        <f>성적입력란!CO31</f>
        <v>라이브</v>
      </c>
      <c r="BQ32" s="40">
        <f t="shared" si="25"/>
        <v>0</v>
      </c>
      <c r="BR32" s="67" t="str">
        <f t="shared" si="10"/>
        <v>193등</v>
      </c>
      <c r="BS32" s="40">
        <f t="shared" si="26"/>
        <v>0</v>
      </c>
      <c r="BT32" s="67" t="str">
        <f t="shared" si="11"/>
        <v>186등</v>
      </c>
      <c r="BU32" s="68">
        <f t="shared" si="12"/>
        <v>1</v>
      </c>
      <c r="BV32" s="78" t="str">
        <f t="shared" ca="1" si="27"/>
        <v/>
      </c>
      <c r="BX32" s="37">
        <v>24</v>
      </c>
      <c r="BY32" s="37" t="str">
        <f>수강생명단!$D27</f>
        <v>김규리</v>
      </c>
      <c r="BZ32" s="37" t="str">
        <f>수강생명단!B27</f>
        <v>010-4484-4675</v>
      </c>
      <c r="CA32" s="39">
        <f>성적입력란!$CX31</f>
        <v>55</v>
      </c>
      <c r="CB32" s="39">
        <f>성적입력란!$CY31</f>
        <v>60</v>
      </c>
      <c r="CC32" s="38" t="str">
        <f>성적입력란!$DC31</f>
        <v>불참</v>
      </c>
      <c r="CD32" s="39" t="str">
        <f>성적입력란!$DD31</f>
        <v>불참</v>
      </c>
      <c r="CE32" s="58" t="str">
        <f>성적입력란!DW31</f>
        <v>불참</v>
      </c>
      <c r="CF32" s="39" t="str">
        <f>성적입력란!$DH31</f>
        <v>불참</v>
      </c>
      <c r="CG32" s="39" t="str">
        <f>성적입력란!$DI31</f>
        <v>불참</v>
      </c>
      <c r="CH32" s="40">
        <f t="shared" si="13"/>
        <v>13.75</v>
      </c>
      <c r="CI32" s="41" t="str">
        <f t="shared" si="14"/>
        <v>101등</v>
      </c>
      <c r="CJ32" s="40" t="e">
        <f t="shared" si="15"/>
        <v>#DIV/0!</v>
      </c>
      <c r="CK32" s="41" t="e">
        <f t="shared" si="16"/>
        <v>#DIV/0!</v>
      </c>
      <c r="CL32" s="42">
        <f t="shared" si="17"/>
        <v>0.25</v>
      </c>
      <c r="CM32" s="78" t="str">
        <f t="shared" ca="1" si="33"/>
        <v>1차 경고</v>
      </c>
    </row>
    <row r="33" spans="2:91" ht="27" customHeight="1" x14ac:dyDescent="0.15">
      <c r="B33" s="14">
        <v>25</v>
      </c>
      <c r="C33" s="14">
        <f>VLOOKUP(E33,수강생명단!$B$1:$F$300,2,0)</f>
        <v>41284</v>
      </c>
      <c r="D33" s="14" t="str">
        <f>수강생명단!D28</f>
        <v>김규리A</v>
      </c>
      <c r="E33" s="14" t="str">
        <f>수강생명단!B28</f>
        <v>010-2782-2464</v>
      </c>
      <c r="F33" s="33">
        <f>VLOOKUP($C33,성적입력란!$A$8:$D$350,3,0)</f>
        <v>70</v>
      </c>
      <c r="G33" s="33">
        <f>VLOOKUP($C33,성적입력란!$F$8:$I$350,3,0)</f>
        <v>90</v>
      </c>
      <c r="H33" s="33">
        <f>VLOOKUP($C33,성적입력란!$K$8:$N$350,3,0)</f>
        <v>55</v>
      </c>
      <c r="I33" s="33">
        <f>VLOOKUP($C33,성적입력란!$P$8:$S$350,3,0)</f>
        <v>55</v>
      </c>
      <c r="J33" s="33">
        <f>VLOOKUP($C33,성적입력란!$P$8:$S$350,4,0)</f>
        <v>50</v>
      </c>
      <c r="K33" s="15">
        <f t="shared" si="5"/>
        <v>67.5</v>
      </c>
      <c r="L33" s="16" t="str">
        <f t="shared" si="6"/>
        <v>107등</v>
      </c>
      <c r="M33" s="36">
        <f t="shared" si="19"/>
        <v>1</v>
      </c>
      <c r="N33" s="78" t="str">
        <f t="shared" ca="1" si="20"/>
        <v/>
      </c>
      <c r="O33" s="83"/>
      <c r="Q33" s="37">
        <v>25</v>
      </c>
      <c r="R33" s="37" t="str">
        <f>수강생명단!$D28</f>
        <v>김규리A</v>
      </c>
      <c r="S33" s="37" t="str">
        <f>수강생명단!B28</f>
        <v>010-2782-2464</v>
      </c>
      <c r="T33" s="39">
        <f>VLOOKUP($C33,성적입력란!$Z$8:$AC$350,3,0)</f>
        <v>65</v>
      </c>
      <c r="U33" s="39">
        <f>성적입력란!$AC32</f>
        <v>70</v>
      </c>
      <c r="V33" s="33">
        <f>VLOOKUP($C33,성적입력란!$AE$8:$AH$350,3,0)</f>
        <v>50</v>
      </c>
      <c r="W33" s="33">
        <f>VLOOKUP($C33,성적입력란!$AE$8:$AH$350,4,0)</f>
        <v>70</v>
      </c>
      <c r="X33" s="58">
        <f>성적입력란!AV32</f>
        <v>96</v>
      </c>
      <c r="Y33" s="39">
        <f>성적입력란!$AL32</f>
        <v>55</v>
      </c>
      <c r="Z33" s="39">
        <f>성적입력란!$AM32</f>
        <v>40</v>
      </c>
      <c r="AA33" s="39">
        <f>성적입력란!$AQ32</f>
        <v>40</v>
      </c>
      <c r="AB33" s="39">
        <f>성적입력란!$AR32</f>
        <v>60</v>
      </c>
      <c r="AC33" s="40">
        <f t="shared" si="21"/>
        <v>61.2</v>
      </c>
      <c r="AD33" s="41" t="str">
        <f t="shared" si="28"/>
        <v>120등</v>
      </c>
      <c r="AE33" s="40">
        <f t="shared" si="22"/>
        <v>60</v>
      </c>
      <c r="AF33" s="41" t="str">
        <f t="shared" si="29"/>
        <v>123등</v>
      </c>
      <c r="AG33" s="59">
        <f t="shared" si="30"/>
        <v>1</v>
      </c>
      <c r="AH33" s="78" t="str">
        <f t="shared" ca="1" si="23"/>
        <v/>
      </c>
      <c r="AI33" s="83"/>
      <c r="AJ33" s="29"/>
      <c r="AK33" s="37">
        <v>25</v>
      </c>
      <c r="AL33" s="37" t="str">
        <f>수강생명단!$D28</f>
        <v>김규리A</v>
      </c>
      <c r="AM33" s="14" t="str">
        <f>수강생명단!B28</f>
        <v>010-2782-2464</v>
      </c>
      <c r="AN33" s="43">
        <f>성적입력란!$AZ32</f>
        <v>70</v>
      </c>
      <c r="AO33" s="43">
        <f>성적입력란!$BA32</f>
        <v>90</v>
      </c>
      <c r="AP33" s="61">
        <f>성적입력란!$BE32</f>
        <v>55</v>
      </c>
      <c r="AQ33" s="43">
        <f>성적입력란!$BF32</f>
        <v>60</v>
      </c>
      <c r="AR33" s="58">
        <f>성적입력란!BT32</f>
        <v>92</v>
      </c>
      <c r="AS33" s="43">
        <f>성적입력란!$BJ32</f>
        <v>70</v>
      </c>
      <c r="AT33" s="43">
        <f>성적입력란!$BK32</f>
        <v>80</v>
      </c>
      <c r="AU33" s="43">
        <f>성적입력란!BO32</f>
        <v>50</v>
      </c>
      <c r="AV33" s="43">
        <f>성적입력란!BP32</f>
        <v>60</v>
      </c>
      <c r="AW33" s="40">
        <f t="shared" si="31"/>
        <v>67.400000000000006</v>
      </c>
      <c r="AX33" s="41" t="str">
        <f t="shared" si="7"/>
        <v>101등</v>
      </c>
      <c r="AY33" s="40">
        <f t="shared" si="32"/>
        <v>72.5</v>
      </c>
      <c r="AZ33" s="41" t="str">
        <f t="shared" si="8"/>
        <v>88등</v>
      </c>
      <c r="BA33" s="59">
        <f t="shared" si="9"/>
        <v>1</v>
      </c>
      <c r="BB33" s="78" t="str">
        <f t="shared" ca="1" si="24"/>
        <v/>
      </c>
      <c r="BC33" s="83"/>
      <c r="BE33" s="65">
        <v>25</v>
      </c>
      <c r="BF33" s="66" t="str">
        <f>수강생명단!$D28</f>
        <v>김규리A</v>
      </c>
      <c r="BG33" s="37" t="str">
        <f>수강생명단!B28</f>
        <v>010-2782-2464</v>
      </c>
      <c r="BH33" s="109">
        <f>성적입력란!$BY32</f>
        <v>80</v>
      </c>
      <c r="BI33" s="109">
        <f>성적입력란!$BZ32</f>
        <v>60</v>
      </c>
      <c r="BJ33" s="110">
        <f>성적입력란!$CD32</f>
        <v>45</v>
      </c>
      <c r="BK33" s="109">
        <f>성적입력란!$CE32</f>
        <v>50</v>
      </c>
      <c r="BL33" s="111">
        <f>성적입력란!CS32</f>
        <v>88</v>
      </c>
      <c r="BM33" s="109">
        <f>성적입력란!$CI32</f>
        <v>60</v>
      </c>
      <c r="BN33" s="109">
        <f>성적입력란!$CJ32</f>
        <v>90</v>
      </c>
      <c r="BO33" s="109">
        <f>성적입력란!CN32</f>
        <v>55</v>
      </c>
      <c r="BP33" s="109">
        <f>성적입력란!CO32</f>
        <v>50</v>
      </c>
      <c r="BQ33" s="40">
        <f t="shared" si="25"/>
        <v>65.599999999999994</v>
      </c>
      <c r="BR33" s="67" t="str">
        <f t="shared" si="10"/>
        <v>76등</v>
      </c>
      <c r="BS33" s="40">
        <f t="shared" si="26"/>
        <v>62.5</v>
      </c>
      <c r="BT33" s="67" t="str">
        <f t="shared" si="11"/>
        <v>81등</v>
      </c>
      <c r="BU33" s="68">
        <f t="shared" si="12"/>
        <v>1</v>
      </c>
      <c r="BV33" s="78" t="str">
        <f t="shared" ca="1" si="27"/>
        <v/>
      </c>
      <c r="BX33" s="37">
        <v>25</v>
      </c>
      <c r="BY33" s="37" t="str">
        <f>수강생명단!$D28</f>
        <v>김규리A</v>
      </c>
      <c r="BZ33" s="37" t="str">
        <f>수강생명단!B28</f>
        <v>010-2782-2464</v>
      </c>
      <c r="CA33" s="39" t="str">
        <f>성적입력란!$CX32</f>
        <v>불참</v>
      </c>
      <c r="CB33" s="39" t="str">
        <f>성적입력란!$CY32</f>
        <v>불참</v>
      </c>
      <c r="CC33" s="38" t="str">
        <f>성적입력란!$DC32</f>
        <v>불참</v>
      </c>
      <c r="CD33" s="39" t="str">
        <f>성적입력란!$DD32</f>
        <v>불참</v>
      </c>
      <c r="CE33" s="58" t="str">
        <f>성적입력란!DW32</f>
        <v>불참</v>
      </c>
      <c r="CF33" s="39" t="str">
        <f>성적입력란!$DH32</f>
        <v>불참</v>
      </c>
      <c r="CG33" s="39" t="str">
        <f>성적입력란!$DI32</f>
        <v>불참</v>
      </c>
      <c r="CH33" s="40">
        <f t="shared" si="13"/>
        <v>0</v>
      </c>
      <c r="CI33" s="41" t="str">
        <f t="shared" si="14"/>
        <v>119등</v>
      </c>
      <c r="CJ33" s="40" t="e">
        <f t="shared" si="15"/>
        <v>#DIV/0!</v>
      </c>
      <c r="CK33" s="41" t="e">
        <f t="shared" si="16"/>
        <v>#DIV/0!</v>
      </c>
      <c r="CL33" s="42">
        <f t="shared" si="17"/>
        <v>0</v>
      </c>
      <c r="CM33" s="78" t="str">
        <f t="shared" ca="1" si="33"/>
        <v>2차 경고</v>
      </c>
    </row>
    <row r="34" spans="2:91" ht="27" customHeight="1" x14ac:dyDescent="0.15">
      <c r="B34" s="14">
        <v>26</v>
      </c>
      <c r="C34" s="14">
        <f>VLOOKUP(E34,수강생명단!$B$1:$F$300,2,0)</f>
        <v>41459</v>
      </c>
      <c r="D34" s="14" t="str">
        <f>수강생명단!D29</f>
        <v>김근영</v>
      </c>
      <c r="E34" s="14" t="str">
        <f>수강생명단!B29</f>
        <v>010-4725-3254</v>
      </c>
      <c r="F34" s="33">
        <f>VLOOKUP($C34,성적입력란!$A$8:$D$350,3,0)</f>
        <v>70</v>
      </c>
      <c r="G34" s="33">
        <f>VLOOKUP($C34,성적입력란!$F$8:$I$350,3,0)</f>
        <v>50</v>
      </c>
      <c r="H34" s="33">
        <f>VLOOKUP($C34,성적입력란!$K$8:$N$350,3,0)</f>
        <v>45</v>
      </c>
      <c r="I34" s="33">
        <f>VLOOKUP($C34,성적입력란!$P$8:$S$350,3,0)</f>
        <v>55</v>
      </c>
      <c r="J34" s="33">
        <f>VLOOKUP($C34,성적입력란!$P$8:$S$350,4,0)</f>
        <v>90</v>
      </c>
      <c r="K34" s="15">
        <f t="shared" si="5"/>
        <v>55</v>
      </c>
      <c r="L34" s="16" t="str">
        <f t="shared" si="6"/>
        <v>142등</v>
      </c>
      <c r="M34" s="36">
        <f t="shared" si="19"/>
        <v>1</v>
      </c>
      <c r="N34" s="78" t="str">
        <f t="shared" ca="1" si="20"/>
        <v/>
      </c>
      <c r="O34" s="83"/>
      <c r="Q34" s="37">
        <v>26</v>
      </c>
      <c r="R34" s="37" t="str">
        <f>수강생명단!$D29</f>
        <v>김근영</v>
      </c>
      <c r="S34" s="37" t="str">
        <f>수강생명단!B29</f>
        <v>010-4725-3254</v>
      </c>
      <c r="T34" s="39">
        <f>VLOOKUP($C34,성적입력란!$Z$8:$AC$350,3,0)</f>
        <v>70</v>
      </c>
      <c r="U34" s="39">
        <f>성적입력란!$AC33</f>
        <v>80</v>
      </c>
      <c r="V34" s="33">
        <f>VLOOKUP($C34,성적입력란!$AE$8:$AH$350,3,0)</f>
        <v>60</v>
      </c>
      <c r="W34" s="33">
        <f>VLOOKUP($C34,성적입력란!$AE$8:$AH$350,4,0)</f>
        <v>80</v>
      </c>
      <c r="X34" s="58">
        <f>성적입력란!AV33</f>
        <v>69</v>
      </c>
      <c r="Y34" s="39">
        <f>성적입력란!$AL33</f>
        <v>40</v>
      </c>
      <c r="Z34" s="39">
        <f>성적입력란!$AM33</f>
        <v>30</v>
      </c>
      <c r="AA34" s="39">
        <f>성적입력란!$AQ33</f>
        <v>40</v>
      </c>
      <c r="AB34" s="39">
        <f>성적입력란!$AR33</f>
        <v>50</v>
      </c>
      <c r="AC34" s="40">
        <f t="shared" si="21"/>
        <v>55.8</v>
      </c>
      <c r="AD34" s="41" t="str">
        <f t="shared" si="28"/>
        <v>136등</v>
      </c>
      <c r="AE34" s="40">
        <f t="shared" si="22"/>
        <v>60</v>
      </c>
      <c r="AF34" s="41" t="str">
        <f t="shared" si="29"/>
        <v>123등</v>
      </c>
      <c r="AG34" s="59">
        <f t="shared" si="30"/>
        <v>1</v>
      </c>
      <c r="AH34" s="78" t="str">
        <f t="shared" ca="1" si="23"/>
        <v/>
      </c>
      <c r="AI34" s="78"/>
      <c r="AJ34" s="29"/>
      <c r="AK34" s="37">
        <v>26</v>
      </c>
      <c r="AL34" s="37" t="str">
        <f>수강생명단!$D29</f>
        <v>김근영</v>
      </c>
      <c r="AM34" s="14" t="str">
        <f>수강생명단!B29</f>
        <v>010-4725-3254</v>
      </c>
      <c r="AN34" s="43">
        <f>성적입력란!$AZ33</f>
        <v>60</v>
      </c>
      <c r="AO34" s="43">
        <f>성적입력란!$BA33</f>
        <v>70</v>
      </c>
      <c r="AP34" s="61">
        <f>성적입력란!$BE33</f>
        <v>55</v>
      </c>
      <c r="AQ34" s="43">
        <f>성적입력란!$BF33</f>
        <v>80</v>
      </c>
      <c r="AR34" s="58">
        <f>성적입력란!BT33</f>
        <v>73</v>
      </c>
      <c r="AS34" s="43">
        <f>성적입력란!$BJ33</f>
        <v>55</v>
      </c>
      <c r="AT34" s="43">
        <f>성적입력란!$BK33</f>
        <v>60</v>
      </c>
      <c r="AU34" s="43">
        <f>성적입력란!BO33</f>
        <v>30</v>
      </c>
      <c r="AV34" s="43">
        <f>성적입력란!BP33</f>
        <v>50</v>
      </c>
      <c r="AW34" s="40">
        <f t="shared" si="31"/>
        <v>54.6</v>
      </c>
      <c r="AX34" s="41" t="str">
        <f t="shared" si="7"/>
        <v>142등</v>
      </c>
      <c r="AY34" s="40">
        <f t="shared" si="32"/>
        <v>65</v>
      </c>
      <c r="AZ34" s="41" t="str">
        <f t="shared" si="8"/>
        <v>112등</v>
      </c>
      <c r="BA34" s="59">
        <f t="shared" si="9"/>
        <v>1</v>
      </c>
      <c r="BB34" s="78" t="str">
        <f t="shared" ca="1" si="24"/>
        <v/>
      </c>
      <c r="BC34" s="105"/>
      <c r="BE34" s="65">
        <v>26</v>
      </c>
      <c r="BF34" s="66" t="str">
        <f>수강생명단!$D29</f>
        <v>김근영</v>
      </c>
      <c r="BG34" s="37" t="str">
        <f>수강생명단!B29</f>
        <v>010-4725-3254</v>
      </c>
      <c r="BH34" s="109">
        <f>성적입력란!$BY33</f>
        <v>65</v>
      </c>
      <c r="BI34" s="109">
        <f>성적입력란!$BZ33</f>
        <v>30</v>
      </c>
      <c r="BJ34" s="110">
        <f>성적입력란!$CD33</f>
        <v>75</v>
      </c>
      <c r="BK34" s="109">
        <f>성적입력란!$CE33</f>
        <v>70</v>
      </c>
      <c r="BL34" s="111">
        <f>성적입력란!CS33</f>
        <v>66</v>
      </c>
      <c r="BM34" s="109">
        <f>성적입력란!$CI33</f>
        <v>25</v>
      </c>
      <c r="BN34" s="109">
        <f>성적입력란!$CJ33</f>
        <v>50</v>
      </c>
      <c r="BO34" s="109">
        <f>성적입력란!CN33</f>
        <v>45</v>
      </c>
      <c r="BP34" s="109">
        <f>성적입력란!CO33</f>
        <v>50</v>
      </c>
      <c r="BQ34" s="40">
        <f t="shared" si="25"/>
        <v>55.2</v>
      </c>
      <c r="BR34" s="67" t="str">
        <f t="shared" si="10"/>
        <v>112등</v>
      </c>
      <c r="BS34" s="40">
        <f t="shared" si="26"/>
        <v>50</v>
      </c>
      <c r="BT34" s="67" t="str">
        <f t="shared" si="11"/>
        <v>112등</v>
      </c>
      <c r="BU34" s="68">
        <f t="shared" si="12"/>
        <v>1</v>
      </c>
      <c r="BV34" s="78" t="str">
        <f t="shared" ca="1" si="27"/>
        <v/>
      </c>
      <c r="BX34" s="37">
        <v>26</v>
      </c>
      <c r="BY34" s="37" t="str">
        <f>수강생명단!$D29</f>
        <v>김근영</v>
      </c>
      <c r="BZ34" s="37" t="str">
        <f>수강생명단!B29</f>
        <v>010-4725-3254</v>
      </c>
      <c r="CA34" s="39">
        <f>성적입력란!$CX33</f>
        <v>80</v>
      </c>
      <c r="CB34" s="39">
        <f>성적입력란!$CY33</f>
        <v>60</v>
      </c>
      <c r="CC34" s="38" t="str">
        <f>성적입력란!$DC33</f>
        <v>불참</v>
      </c>
      <c r="CD34" s="39" t="str">
        <f>성적입력란!$DD33</f>
        <v>불참</v>
      </c>
      <c r="CE34" s="58" t="str">
        <f>성적입력란!DW33</f>
        <v>불참</v>
      </c>
      <c r="CF34" s="39" t="str">
        <f>성적입력란!$DH33</f>
        <v>불참</v>
      </c>
      <c r="CG34" s="39" t="str">
        <f>성적입력란!$DI33</f>
        <v>불참</v>
      </c>
      <c r="CH34" s="40">
        <f t="shared" si="13"/>
        <v>20</v>
      </c>
      <c r="CI34" s="41" t="str">
        <f t="shared" si="14"/>
        <v>56등</v>
      </c>
      <c r="CJ34" s="40" t="e">
        <f t="shared" si="15"/>
        <v>#DIV/0!</v>
      </c>
      <c r="CK34" s="41" t="e">
        <f t="shared" si="16"/>
        <v>#DIV/0!</v>
      </c>
      <c r="CL34" s="42">
        <f t="shared" si="17"/>
        <v>0.25</v>
      </c>
      <c r="CM34" s="78" t="str">
        <f t="shared" ca="1" si="33"/>
        <v>1차 경고</v>
      </c>
    </row>
    <row r="35" spans="2:91" ht="27" customHeight="1" x14ac:dyDescent="0.15">
      <c r="B35" s="14">
        <v>27</v>
      </c>
      <c r="C35" s="14">
        <f>VLOOKUP(E35,수강생명단!$B$1:$F$300,2,0)</f>
        <v>45064</v>
      </c>
      <c r="D35" s="14" t="str">
        <f>수강생명단!D30</f>
        <v>김다빈A</v>
      </c>
      <c r="E35" s="14" t="str">
        <f>수강생명단!B30</f>
        <v>010-6671-4096</v>
      </c>
      <c r="F35" s="33">
        <f>VLOOKUP($C35,성적입력란!$A$8:$D$350,3,0)</f>
        <v>80</v>
      </c>
      <c r="G35" s="33">
        <f>VLOOKUP($C35,성적입력란!$F$8:$I$350,3,0)</f>
        <v>95</v>
      </c>
      <c r="H35" s="33">
        <f>VLOOKUP($C35,성적입력란!$K$8:$N$350,3,0)</f>
        <v>95</v>
      </c>
      <c r="I35" s="33">
        <f>VLOOKUP($C35,성적입력란!$P$8:$S$350,3,0)</f>
        <v>75</v>
      </c>
      <c r="J35" s="33">
        <f>VLOOKUP($C35,성적입력란!$P$8:$S$350,4,0)</f>
        <v>90</v>
      </c>
      <c r="K35" s="15">
        <f t="shared" si="5"/>
        <v>86.25</v>
      </c>
      <c r="L35" s="16" t="str">
        <f t="shared" si="6"/>
        <v>62등</v>
      </c>
      <c r="M35" s="36">
        <f t="shared" si="19"/>
        <v>1</v>
      </c>
      <c r="N35" s="78" t="str">
        <f t="shared" ca="1" si="20"/>
        <v/>
      </c>
      <c r="O35" s="83"/>
      <c r="Q35" s="37">
        <v>27</v>
      </c>
      <c r="R35" s="37" t="str">
        <f>수강생명단!$D30</f>
        <v>김다빈A</v>
      </c>
      <c r="S35" s="37" t="str">
        <f>수강생명단!B30</f>
        <v>010-6671-4096</v>
      </c>
      <c r="T35" s="39">
        <f>VLOOKUP($C35,성적입력란!$Z$8:$AC$350,3,0)</f>
        <v>90</v>
      </c>
      <c r="U35" s="39">
        <f>성적입력란!$AC34</f>
        <v>100</v>
      </c>
      <c r="V35" s="33">
        <f>VLOOKUP($C35,성적입력란!$AE$8:$AH$350,3,0)</f>
        <v>75</v>
      </c>
      <c r="W35" s="33">
        <f>VLOOKUP($C35,성적입력란!$AE$8:$AH$350,4,0)</f>
        <v>50</v>
      </c>
      <c r="X35" s="58">
        <f>성적입력란!AV34</f>
        <v>99</v>
      </c>
      <c r="Y35" s="39">
        <f>성적입력란!$AL34</f>
        <v>90</v>
      </c>
      <c r="Z35" s="39">
        <f>성적입력란!$AM34</f>
        <v>90</v>
      </c>
      <c r="AA35" s="39">
        <f>성적입력란!$AQ34</f>
        <v>70</v>
      </c>
      <c r="AB35" s="39">
        <f>성적입력란!$AR34</f>
        <v>80</v>
      </c>
      <c r="AC35" s="40">
        <f t="shared" si="21"/>
        <v>84.8</v>
      </c>
      <c r="AD35" s="41" t="str">
        <f t="shared" si="28"/>
        <v>37등</v>
      </c>
      <c r="AE35" s="40">
        <f t="shared" si="22"/>
        <v>80</v>
      </c>
      <c r="AF35" s="41" t="str">
        <f t="shared" si="29"/>
        <v>50등</v>
      </c>
      <c r="AG35" s="59">
        <f t="shared" si="30"/>
        <v>1</v>
      </c>
      <c r="AH35" s="78" t="str">
        <f t="shared" ca="1" si="23"/>
        <v/>
      </c>
      <c r="AI35" s="83"/>
      <c r="AJ35" s="29"/>
      <c r="AK35" s="37">
        <v>27</v>
      </c>
      <c r="AL35" s="37" t="str">
        <f>수강생명단!$D30</f>
        <v>김다빈A</v>
      </c>
      <c r="AM35" s="14" t="str">
        <f>수강생명단!B30</f>
        <v>010-6671-4096</v>
      </c>
      <c r="AN35" s="43">
        <f>성적입력란!$AZ34</f>
        <v>80</v>
      </c>
      <c r="AO35" s="43">
        <f>성적입력란!$BA34</f>
        <v>90</v>
      </c>
      <c r="AP35" s="61">
        <f>성적입력란!$BE34</f>
        <v>85</v>
      </c>
      <c r="AQ35" s="43">
        <f>성적입력란!$BF34</f>
        <v>80</v>
      </c>
      <c r="AR35" s="58">
        <f>성적입력란!BT34</f>
        <v>99</v>
      </c>
      <c r="AS35" s="43">
        <f>성적입력란!$BJ34</f>
        <v>70</v>
      </c>
      <c r="AT35" s="43">
        <f>성적입력란!$BK34</f>
        <v>90</v>
      </c>
      <c r="AU35" s="43">
        <f>성적입력란!BO34</f>
        <v>35</v>
      </c>
      <c r="AV35" s="43">
        <f>성적입력란!BP34</f>
        <v>80</v>
      </c>
      <c r="AW35" s="40">
        <f t="shared" si="31"/>
        <v>73.8</v>
      </c>
      <c r="AX35" s="41" t="str">
        <f t="shared" si="7"/>
        <v>77등</v>
      </c>
      <c r="AY35" s="40">
        <f t="shared" si="32"/>
        <v>85</v>
      </c>
      <c r="AZ35" s="41" t="str">
        <f t="shared" si="8"/>
        <v>58등</v>
      </c>
      <c r="BA35" s="59">
        <f t="shared" si="9"/>
        <v>1</v>
      </c>
      <c r="BB35" s="78" t="str">
        <f t="shared" ca="1" si="24"/>
        <v/>
      </c>
      <c r="BC35" s="83"/>
      <c r="BE35" s="65">
        <v>27</v>
      </c>
      <c r="BF35" s="66" t="str">
        <f>수강생명단!$D30</f>
        <v>김다빈A</v>
      </c>
      <c r="BG35" s="37" t="str">
        <f>수강생명단!B30</f>
        <v>010-6671-4096</v>
      </c>
      <c r="BH35" s="109">
        <f>성적입력란!$BY34</f>
        <v>90</v>
      </c>
      <c r="BI35" s="109">
        <f>성적입력란!$BZ34</f>
        <v>60</v>
      </c>
      <c r="BJ35" s="110">
        <f>성적입력란!$CD34</f>
        <v>85</v>
      </c>
      <c r="BK35" s="109">
        <f>성적입력란!$CE34</f>
        <v>60</v>
      </c>
      <c r="BL35" s="111" t="str">
        <f>성적입력란!CS34</f>
        <v>93(라)</v>
      </c>
      <c r="BM35" s="109">
        <f>성적입력란!$CI34</f>
        <v>65</v>
      </c>
      <c r="BN35" s="109">
        <f>성적입력란!$CJ34</f>
        <v>50</v>
      </c>
      <c r="BO35" s="109">
        <f>성적입력란!CN34</f>
        <v>80</v>
      </c>
      <c r="BP35" s="109">
        <f>성적입력란!CO34</f>
        <v>80</v>
      </c>
      <c r="BQ35" s="40">
        <f t="shared" si="25"/>
        <v>64</v>
      </c>
      <c r="BR35" s="67" t="str">
        <f t="shared" si="10"/>
        <v>78등</v>
      </c>
      <c r="BS35" s="40">
        <f t="shared" si="26"/>
        <v>62.5</v>
      </c>
      <c r="BT35" s="67" t="str">
        <f t="shared" si="11"/>
        <v>81등</v>
      </c>
      <c r="BU35" s="68">
        <f t="shared" si="12"/>
        <v>1</v>
      </c>
      <c r="BV35" s="78" t="str">
        <f t="shared" ca="1" si="27"/>
        <v/>
      </c>
      <c r="BX35" s="37">
        <v>27</v>
      </c>
      <c r="BY35" s="37" t="str">
        <f>수강생명단!$D30</f>
        <v>김다빈A</v>
      </c>
      <c r="BZ35" s="37" t="str">
        <f>수강생명단!B30</f>
        <v>010-6671-4096</v>
      </c>
      <c r="CA35" s="39" t="str">
        <f>성적입력란!$CX34</f>
        <v>불참</v>
      </c>
      <c r="CB35" s="39" t="str">
        <f>성적입력란!$CY34</f>
        <v>불참</v>
      </c>
      <c r="CC35" s="38" t="str">
        <f>성적입력란!$DC34</f>
        <v>불참</v>
      </c>
      <c r="CD35" s="39" t="str">
        <f>성적입력란!$DD34</f>
        <v>불참</v>
      </c>
      <c r="CE35" s="58" t="str">
        <f>성적입력란!DW34</f>
        <v>불참</v>
      </c>
      <c r="CF35" s="39" t="str">
        <f>성적입력란!$DH34</f>
        <v>불참</v>
      </c>
      <c r="CG35" s="39" t="str">
        <f>성적입력란!$DI34</f>
        <v>불참</v>
      </c>
      <c r="CH35" s="40">
        <f t="shared" si="13"/>
        <v>0</v>
      </c>
      <c r="CI35" s="41" t="str">
        <f t="shared" si="14"/>
        <v>119등</v>
      </c>
      <c r="CJ35" s="40" t="e">
        <f t="shared" si="15"/>
        <v>#DIV/0!</v>
      </c>
      <c r="CK35" s="41" t="e">
        <f t="shared" si="16"/>
        <v>#DIV/0!</v>
      </c>
      <c r="CL35" s="42">
        <f t="shared" si="17"/>
        <v>0</v>
      </c>
      <c r="CM35" s="78" t="str">
        <f t="shared" ca="1" si="33"/>
        <v>2차 경고</v>
      </c>
    </row>
    <row r="36" spans="2:91" ht="27" customHeight="1" x14ac:dyDescent="0.15">
      <c r="B36" s="14">
        <v>28</v>
      </c>
      <c r="C36" s="14">
        <f>VLOOKUP(E36,수강생명단!$B$1:$F$300,2,0)</f>
        <v>28700</v>
      </c>
      <c r="D36" s="14" t="str">
        <f>수강생명단!D31</f>
        <v>김대호</v>
      </c>
      <c r="E36" s="14" t="str">
        <f>수강생명단!B31</f>
        <v>010-5202-2164</v>
      </c>
      <c r="F36" s="33">
        <f>VLOOKUP($C36,성적입력란!$A$8:$D$350,3,0)</f>
        <v>90</v>
      </c>
      <c r="G36" s="33">
        <f>VLOOKUP($C36,성적입력란!$F$8:$I$350,3,0)</f>
        <v>95</v>
      </c>
      <c r="H36" s="33">
        <f>VLOOKUP($C36,성적입력란!$K$8:$N$350,3,0)</f>
        <v>100</v>
      </c>
      <c r="I36" s="33">
        <f>VLOOKUP($C36,성적입력란!$P$8:$S$350,3,0)</f>
        <v>80</v>
      </c>
      <c r="J36" s="33">
        <f>VLOOKUP($C36,성적입력란!$P$8:$S$350,4,0)</f>
        <v>80</v>
      </c>
      <c r="K36" s="15">
        <f t="shared" si="5"/>
        <v>91.25</v>
      </c>
      <c r="L36" s="16" t="str">
        <f t="shared" si="6"/>
        <v>26등</v>
      </c>
      <c r="M36" s="36">
        <f t="shared" si="19"/>
        <v>1</v>
      </c>
      <c r="N36" s="78" t="str">
        <f t="shared" ca="1" si="20"/>
        <v/>
      </c>
      <c r="O36" s="83"/>
      <c r="Q36" s="37">
        <v>28</v>
      </c>
      <c r="R36" s="37" t="str">
        <f>수강생명단!$D31</f>
        <v>김대호</v>
      </c>
      <c r="S36" s="37" t="str">
        <f>수강생명단!B31</f>
        <v>010-5202-2164</v>
      </c>
      <c r="T36" s="39">
        <f>VLOOKUP($C36,성적입력란!$Z$8:$AC$350,3,0)</f>
        <v>70</v>
      </c>
      <c r="U36" s="39">
        <f>성적입력란!$AC35</f>
        <v>90</v>
      </c>
      <c r="V36" s="33">
        <f>VLOOKUP($C36,성적입력란!$AE$8:$AH$350,3,0)</f>
        <v>85</v>
      </c>
      <c r="W36" s="33">
        <f>VLOOKUP($C36,성적입력란!$AE$8:$AH$350,4,0)</f>
        <v>70</v>
      </c>
      <c r="X36" s="58" t="str">
        <f>성적입력란!AV35</f>
        <v/>
      </c>
      <c r="Y36" s="39">
        <f>성적입력란!$AL35</f>
        <v>60</v>
      </c>
      <c r="Z36" s="39">
        <f>성적입력란!$AM35</f>
        <v>60</v>
      </c>
      <c r="AA36" s="39">
        <f>성적입력란!$AQ35</f>
        <v>35</v>
      </c>
      <c r="AB36" s="39">
        <f>성적입력란!$AR35</f>
        <v>60</v>
      </c>
      <c r="AC36" s="40">
        <f t="shared" si="21"/>
        <v>50</v>
      </c>
      <c r="AD36" s="41" t="str">
        <f t="shared" si="28"/>
        <v>160등</v>
      </c>
      <c r="AE36" s="40">
        <f t="shared" si="22"/>
        <v>70</v>
      </c>
      <c r="AF36" s="41" t="str">
        <f t="shared" si="29"/>
        <v>81등</v>
      </c>
      <c r="AG36" s="59">
        <f t="shared" si="30"/>
        <v>0.8</v>
      </c>
      <c r="AH36" s="78" t="str">
        <f t="shared" ca="1" si="23"/>
        <v>1차 경고</v>
      </c>
      <c r="AI36" s="105"/>
      <c r="AJ36" s="29"/>
      <c r="AK36" s="37">
        <v>28</v>
      </c>
      <c r="AL36" s="37" t="str">
        <f>수강생명단!$D31</f>
        <v>김대호</v>
      </c>
      <c r="AM36" s="14" t="str">
        <f>수강생명단!B31</f>
        <v>010-5202-2164</v>
      </c>
      <c r="AN36" s="43" t="str">
        <f>성적입력란!$AZ35</f>
        <v>95(라)</v>
      </c>
      <c r="AO36" s="43" t="str">
        <f>성적입력란!$BA35</f>
        <v>라이브</v>
      </c>
      <c r="AP36" s="61">
        <f>성적입력란!$BE35</f>
        <v>75</v>
      </c>
      <c r="AQ36" s="43">
        <f>성적입력란!$BF35</f>
        <v>90</v>
      </c>
      <c r="AR36" s="58">
        <f>성적입력란!BT35</f>
        <v>88</v>
      </c>
      <c r="AS36" s="43" t="str">
        <f>성적입력란!$BJ35</f>
        <v/>
      </c>
      <c r="AT36" s="43" t="str">
        <f>성적입력란!$BK35</f>
        <v xml:space="preserve"> </v>
      </c>
      <c r="AU36" s="43" t="str">
        <f>성적입력란!BO35</f>
        <v>65(라)</v>
      </c>
      <c r="AV36" s="43" t="str">
        <f>성적입력란!BP35</f>
        <v>라이브</v>
      </c>
      <c r="AW36" s="40">
        <f t="shared" si="31"/>
        <v>32.6</v>
      </c>
      <c r="AX36" s="41" t="str">
        <f t="shared" si="7"/>
        <v>174등</v>
      </c>
      <c r="AY36" s="40">
        <f t="shared" si="32"/>
        <v>22.5</v>
      </c>
      <c r="AZ36" s="41" t="str">
        <f t="shared" si="8"/>
        <v>180등</v>
      </c>
      <c r="BA36" s="59">
        <f t="shared" si="9"/>
        <v>0.8</v>
      </c>
      <c r="BB36" s="78" t="str">
        <f t="shared" ca="1" si="24"/>
        <v>1차 경고</v>
      </c>
      <c r="BC36" s="105"/>
      <c r="BE36" s="65">
        <v>28</v>
      </c>
      <c r="BF36" s="66" t="str">
        <f>수강생명단!$D31</f>
        <v>김대호</v>
      </c>
      <c r="BG36" s="37" t="str">
        <f>수강생명단!B31</f>
        <v>010-5202-2164</v>
      </c>
      <c r="BH36" s="109">
        <f>성적입력란!$BY35</f>
        <v>90</v>
      </c>
      <c r="BI36" s="109">
        <f>성적입력란!$BZ35</f>
        <v>70</v>
      </c>
      <c r="BJ36" s="110" t="str">
        <f>성적입력란!$CD35</f>
        <v>85(라)</v>
      </c>
      <c r="BK36" s="109" t="str">
        <f>성적입력란!$CE35</f>
        <v>라이브</v>
      </c>
      <c r="BL36" s="111">
        <f>성적입력란!CS35</f>
        <v>73</v>
      </c>
      <c r="BM36" s="109" t="str">
        <f>성적입력란!$CI35</f>
        <v/>
      </c>
      <c r="BN36" s="109" t="str">
        <f>성적입력란!$CJ35</f>
        <v xml:space="preserve"> </v>
      </c>
      <c r="BO36" s="109" t="str">
        <f>성적입력란!CN35</f>
        <v/>
      </c>
      <c r="BP36" s="109" t="str">
        <f>성적입력란!CO35</f>
        <v xml:space="preserve"> </v>
      </c>
      <c r="BQ36" s="40">
        <f t="shared" si="25"/>
        <v>32.6</v>
      </c>
      <c r="BR36" s="67" t="str">
        <f t="shared" si="10"/>
        <v>165등</v>
      </c>
      <c r="BS36" s="40">
        <f t="shared" si="26"/>
        <v>17.5</v>
      </c>
      <c r="BT36" s="67" t="str">
        <f t="shared" si="11"/>
        <v>177등</v>
      </c>
      <c r="BU36" s="68">
        <f t="shared" si="12"/>
        <v>0.6</v>
      </c>
      <c r="BV36" s="78" t="str">
        <f t="shared" ca="1" si="27"/>
        <v>2차 경고</v>
      </c>
      <c r="BX36" s="37">
        <v>28</v>
      </c>
      <c r="BY36" s="37" t="str">
        <f>수강생명단!$D31</f>
        <v>김대호</v>
      </c>
      <c r="BZ36" s="37" t="str">
        <f>수강생명단!B31</f>
        <v>010-5202-2164</v>
      </c>
      <c r="CA36" s="39">
        <f>성적입력란!$CX35</f>
        <v>60</v>
      </c>
      <c r="CB36" s="39">
        <f>성적입력란!$CY35</f>
        <v>70</v>
      </c>
      <c r="CC36" s="38" t="str">
        <f>성적입력란!$DC35</f>
        <v>불참</v>
      </c>
      <c r="CD36" s="39" t="str">
        <f>성적입력란!$DD35</f>
        <v>불참</v>
      </c>
      <c r="CE36" s="58" t="str">
        <f>성적입력란!DW35</f>
        <v>불참</v>
      </c>
      <c r="CF36" s="39" t="str">
        <f>성적입력란!$DH35</f>
        <v>불참</v>
      </c>
      <c r="CG36" s="39" t="str">
        <f>성적입력란!$DI35</f>
        <v>불참</v>
      </c>
      <c r="CH36" s="40">
        <f t="shared" si="13"/>
        <v>15</v>
      </c>
      <c r="CI36" s="41" t="str">
        <f t="shared" si="14"/>
        <v>91등</v>
      </c>
      <c r="CJ36" s="40" t="e">
        <f t="shared" si="15"/>
        <v>#DIV/0!</v>
      </c>
      <c r="CK36" s="41" t="e">
        <f t="shared" si="16"/>
        <v>#DIV/0!</v>
      </c>
      <c r="CL36" s="42">
        <f t="shared" si="17"/>
        <v>0.25</v>
      </c>
      <c r="CM36" s="78" t="str">
        <f t="shared" ca="1" si="33"/>
        <v>1차 경고</v>
      </c>
    </row>
    <row r="37" spans="2:91" ht="27" customHeight="1" x14ac:dyDescent="0.15">
      <c r="B37" s="14">
        <v>29</v>
      </c>
      <c r="C37" s="14">
        <f>VLOOKUP(E37,수강생명단!$B$1:$F$300,2,0)</f>
        <v>41490</v>
      </c>
      <c r="D37" s="14" t="str">
        <f>수강생명단!D32</f>
        <v>김대호A</v>
      </c>
      <c r="E37" s="14" t="str">
        <f>수강생명단!B32</f>
        <v>010-9276-4045</v>
      </c>
      <c r="F37" s="33">
        <f>VLOOKUP($C37,성적입력란!$A$8:$D$350,3,0)</f>
        <v>65</v>
      </c>
      <c r="G37" s="33">
        <f>VLOOKUP($C37,성적입력란!$F$8:$I$350,3,0)</f>
        <v>75</v>
      </c>
      <c r="H37" s="33">
        <f>VLOOKUP($C37,성적입력란!$K$8:$N$350,3,0)</f>
        <v>50</v>
      </c>
      <c r="I37" s="33">
        <f>VLOOKUP($C37,성적입력란!$P$8:$S$350,3,0)</f>
        <v>40</v>
      </c>
      <c r="J37" s="33">
        <f>VLOOKUP($C37,성적입력란!$P$8:$S$350,4,0)</f>
        <v>50</v>
      </c>
      <c r="K37" s="15">
        <f t="shared" si="5"/>
        <v>57.5</v>
      </c>
      <c r="L37" s="16" t="str">
        <f t="shared" si="6"/>
        <v>139등</v>
      </c>
      <c r="M37" s="36">
        <f t="shared" si="19"/>
        <v>1</v>
      </c>
      <c r="N37" s="78" t="str">
        <f t="shared" ca="1" si="20"/>
        <v/>
      </c>
      <c r="O37" s="83"/>
      <c r="Q37" s="37">
        <v>29</v>
      </c>
      <c r="R37" s="37" t="str">
        <f>수강생명단!$D32</f>
        <v>김대호A</v>
      </c>
      <c r="S37" s="37" t="str">
        <f>수강생명단!B32</f>
        <v>010-9276-4045</v>
      </c>
      <c r="T37" s="39">
        <f>VLOOKUP($C37,성적입력란!$Z$8:$AC$350,3,0)</f>
        <v>60</v>
      </c>
      <c r="U37" s="39">
        <f>성적입력란!$AC36</f>
        <v>60</v>
      </c>
      <c r="V37" s="33">
        <f>VLOOKUP($C37,성적입력란!$AE$8:$AH$350,3,0)</f>
        <v>60</v>
      </c>
      <c r="W37" s="33">
        <f>VLOOKUP($C37,성적입력란!$AE$8:$AH$350,4,0)</f>
        <v>80</v>
      </c>
      <c r="X37" s="58">
        <f>성적입력란!AV36</f>
        <v>87</v>
      </c>
      <c r="Y37" s="39">
        <f>성적입력란!$AL36</f>
        <v>40</v>
      </c>
      <c r="Z37" s="39">
        <f>성적입력란!$AM36</f>
        <v>60</v>
      </c>
      <c r="AA37" s="39">
        <f>성적입력란!$AQ36</f>
        <v>50</v>
      </c>
      <c r="AB37" s="39">
        <f>성적입력란!$AR36</f>
        <v>60</v>
      </c>
      <c r="AC37" s="40">
        <f t="shared" si="21"/>
        <v>59.4</v>
      </c>
      <c r="AD37" s="41" t="str">
        <f t="shared" si="28"/>
        <v>128등</v>
      </c>
      <c r="AE37" s="40">
        <f t="shared" si="22"/>
        <v>65</v>
      </c>
      <c r="AF37" s="41" t="str">
        <f t="shared" si="29"/>
        <v>102등</v>
      </c>
      <c r="AG37" s="59">
        <f t="shared" si="30"/>
        <v>1</v>
      </c>
      <c r="AH37" s="78" t="str">
        <f t="shared" ca="1" si="23"/>
        <v/>
      </c>
      <c r="AI37" s="78"/>
      <c r="AJ37" s="29"/>
      <c r="AK37" s="37">
        <v>29</v>
      </c>
      <c r="AL37" s="37" t="str">
        <f>수강생명단!$D32</f>
        <v>김대호A</v>
      </c>
      <c r="AM37" s="14" t="str">
        <f>수강생명단!B32</f>
        <v>010-9276-4045</v>
      </c>
      <c r="AN37" s="43">
        <f>성적입력란!$AZ36</f>
        <v>80</v>
      </c>
      <c r="AO37" s="43">
        <f>성적입력란!$BA36</f>
        <v>80</v>
      </c>
      <c r="AP37" s="61">
        <f>성적입력란!$BE36</f>
        <v>65</v>
      </c>
      <c r="AQ37" s="43">
        <f>성적입력란!$BF36</f>
        <v>50</v>
      </c>
      <c r="AR37" s="58">
        <f>성적입력란!BT36</f>
        <v>86</v>
      </c>
      <c r="AS37" s="43">
        <f>성적입력란!$BJ36</f>
        <v>60</v>
      </c>
      <c r="AT37" s="43">
        <f>성적입력란!$BK36</f>
        <v>50</v>
      </c>
      <c r="AU37" s="43">
        <f>성적입력란!BO36</f>
        <v>65</v>
      </c>
      <c r="AV37" s="43">
        <f>성적입력란!BP36</f>
        <v>60</v>
      </c>
      <c r="AW37" s="40">
        <f t="shared" si="31"/>
        <v>71.2</v>
      </c>
      <c r="AX37" s="41" t="str">
        <f t="shared" si="7"/>
        <v>85등</v>
      </c>
      <c r="AY37" s="40">
        <f t="shared" si="32"/>
        <v>60</v>
      </c>
      <c r="AZ37" s="41" t="str">
        <f t="shared" si="8"/>
        <v>126등</v>
      </c>
      <c r="BA37" s="59">
        <f t="shared" si="9"/>
        <v>1</v>
      </c>
      <c r="BB37" s="78" t="str">
        <f t="shared" ca="1" si="24"/>
        <v/>
      </c>
      <c r="BC37" s="78"/>
      <c r="BE37" s="65">
        <v>29</v>
      </c>
      <c r="BF37" s="66" t="str">
        <f>수강생명단!$D32</f>
        <v>김대호A</v>
      </c>
      <c r="BG37" s="37" t="str">
        <f>수강생명단!B32</f>
        <v>010-9276-4045</v>
      </c>
      <c r="BH37" s="109">
        <f>성적입력란!$BY36</f>
        <v>60</v>
      </c>
      <c r="BI37" s="109">
        <f>성적입력란!$BZ36</f>
        <v>30</v>
      </c>
      <c r="BJ37" s="110">
        <f>성적입력란!$CD36</f>
        <v>75</v>
      </c>
      <c r="BK37" s="109">
        <f>성적입력란!$CE36</f>
        <v>70</v>
      </c>
      <c r="BL37" s="111">
        <f>성적입력란!CS36</f>
        <v>85</v>
      </c>
      <c r="BM37" s="109">
        <f>성적입력란!$CI36</f>
        <v>45</v>
      </c>
      <c r="BN37" s="109">
        <f>성적입력란!$CJ36</f>
        <v>70</v>
      </c>
      <c r="BO37" s="109">
        <f>성적입력란!CN36</f>
        <v>55</v>
      </c>
      <c r="BP37" s="109">
        <f>성적입력란!CO36</f>
        <v>50</v>
      </c>
      <c r="BQ37" s="40">
        <f t="shared" si="25"/>
        <v>64</v>
      </c>
      <c r="BR37" s="67" t="str">
        <f t="shared" si="10"/>
        <v>78등</v>
      </c>
      <c r="BS37" s="40">
        <f t="shared" si="26"/>
        <v>55</v>
      </c>
      <c r="BT37" s="67" t="str">
        <f t="shared" si="11"/>
        <v>100등</v>
      </c>
      <c r="BU37" s="68">
        <f t="shared" si="12"/>
        <v>1</v>
      </c>
      <c r="BV37" s="78" t="str">
        <f t="shared" ca="1" si="27"/>
        <v/>
      </c>
      <c r="BX37" s="37">
        <v>29</v>
      </c>
      <c r="BY37" s="37" t="str">
        <f>수강생명단!$D32</f>
        <v>김대호A</v>
      </c>
      <c r="BZ37" s="37" t="str">
        <f>수강생명단!B32</f>
        <v>010-9276-4045</v>
      </c>
      <c r="CA37" s="39" t="str">
        <f>성적입력란!$CX36</f>
        <v>불참</v>
      </c>
      <c r="CB37" s="39" t="str">
        <f>성적입력란!$CY36</f>
        <v>불참</v>
      </c>
      <c r="CC37" s="38" t="str">
        <f>성적입력란!$DC36</f>
        <v>불참</v>
      </c>
      <c r="CD37" s="39" t="str">
        <f>성적입력란!$DD36</f>
        <v>불참</v>
      </c>
      <c r="CE37" s="58" t="str">
        <f>성적입력란!DW36</f>
        <v>불참</v>
      </c>
      <c r="CF37" s="39" t="str">
        <f>성적입력란!$DH36</f>
        <v>불참</v>
      </c>
      <c r="CG37" s="39" t="str">
        <f>성적입력란!$DI36</f>
        <v>불참</v>
      </c>
      <c r="CH37" s="40">
        <f t="shared" si="13"/>
        <v>0</v>
      </c>
      <c r="CI37" s="41" t="str">
        <f t="shared" si="14"/>
        <v>119등</v>
      </c>
      <c r="CJ37" s="40" t="e">
        <f t="shared" si="15"/>
        <v>#DIV/0!</v>
      </c>
      <c r="CK37" s="41" t="e">
        <f t="shared" si="16"/>
        <v>#DIV/0!</v>
      </c>
      <c r="CL37" s="42">
        <f t="shared" si="17"/>
        <v>0</v>
      </c>
      <c r="CM37" s="78" t="str">
        <f t="shared" ca="1" si="33"/>
        <v>2차 경고</v>
      </c>
    </row>
    <row r="38" spans="2:91" ht="27" customHeight="1" x14ac:dyDescent="0.15">
      <c r="B38" s="14">
        <v>30</v>
      </c>
      <c r="C38" s="14">
        <f>VLOOKUP(E38,수강생명단!$B$1:$F$300,2,0)</f>
        <v>22583</v>
      </c>
      <c r="D38" s="14" t="str">
        <f>수강생명단!D33</f>
        <v>김동건</v>
      </c>
      <c r="E38" s="14" t="str">
        <f>수강생명단!B33</f>
        <v>010-6775-2870</v>
      </c>
      <c r="F38" s="33">
        <f>VLOOKUP($C38,성적입력란!$A$8:$D$350,3,0)</f>
        <v>80</v>
      </c>
      <c r="G38" s="33">
        <f>VLOOKUP($C38,성적입력란!$F$8:$I$350,3,0)</f>
        <v>75</v>
      </c>
      <c r="H38" s="33">
        <f>VLOOKUP($C38,성적입력란!$K$8:$N$350,3,0)</f>
        <v>85</v>
      </c>
      <c r="I38" s="33">
        <f>VLOOKUP($C38,성적입력란!$P$8:$S$350,3,0)</f>
        <v>80</v>
      </c>
      <c r="J38" s="33">
        <f>VLOOKUP($C38,성적입력란!$P$8:$S$350,4,0)</f>
        <v>80</v>
      </c>
      <c r="K38" s="15">
        <f t="shared" si="5"/>
        <v>80</v>
      </c>
      <c r="L38" s="16" t="str">
        <f t="shared" si="6"/>
        <v>74등</v>
      </c>
      <c r="M38" s="36">
        <f t="shared" si="19"/>
        <v>1</v>
      </c>
      <c r="N38" s="78" t="str">
        <f t="shared" ca="1" si="20"/>
        <v/>
      </c>
      <c r="O38" s="83"/>
      <c r="Q38" s="37">
        <v>30</v>
      </c>
      <c r="R38" s="37" t="str">
        <f>수강생명단!$D33</f>
        <v>김동건</v>
      </c>
      <c r="S38" s="37" t="str">
        <f>수강생명단!B33</f>
        <v>010-6775-2870</v>
      </c>
      <c r="T38" s="39">
        <f>VLOOKUP($C38,성적입력란!$Z$8:$AC$350,3,0)</f>
        <v>80</v>
      </c>
      <c r="U38" s="39">
        <f>성적입력란!$AC37</f>
        <v>0</v>
      </c>
      <c r="V38" s="33">
        <f>VLOOKUP($C38,성적입력란!$AE$8:$AH$350,3,0)</f>
        <v>90</v>
      </c>
      <c r="W38" s="33">
        <f>VLOOKUP($C38,성적입력란!$AE$8:$AH$350,4,0)</f>
        <v>0</v>
      </c>
      <c r="X38" s="58">
        <f>성적입력란!AV37</f>
        <v>92</v>
      </c>
      <c r="Y38" s="39">
        <f>성적입력란!$AL37</f>
        <v>60</v>
      </c>
      <c r="Z38" s="39">
        <f>성적입력란!$AM37</f>
        <v>0</v>
      </c>
      <c r="AA38" s="39">
        <f>성적입력란!$AQ37</f>
        <v>80</v>
      </c>
      <c r="AB38" s="39">
        <f>성적입력란!$AR37</f>
        <v>0</v>
      </c>
      <c r="AC38" s="40">
        <f t="shared" si="21"/>
        <v>80.400000000000006</v>
      </c>
      <c r="AD38" s="41" t="str">
        <f t="shared" si="28"/>
        <v>55등</v>
      </c>
      <c r="AE38" s="40">
        <f t="shared" si="22"/>
        <v>0</v>
      </c>
      <c r="AF38" s="41" t="str">
        <f t="shared" si="29"/>
        <v>207등</v>
      </c>
      <c r="AG38" s="59">
        <f t="shared" si="30"/>
        <v>1</v>
      </c>
      <c r="AH38" s="78" t="str">
        <f t="shared" ca="1" si="23"/>
        <v/>
      </c>
      <c r="AI38" s="78"/>
      <c r="AJ38" s="29"/>
      <c r="AK38" s="37">
        <v>30</v>
      </c>
      <c r="AL38" s="37" t="str">
        <f>수강생명단!$D33</f>
        <v>김동건</v>
      </c>
      <c r="AM38" s="14" t="str">
        <f>수강생명단!B33</f>
        <v>010-6775-2870</v>
      </c>
      <c r="AN38" s="43">
        <f>성적입력란!$AZ37</f>
        <v>85</v>
      </c>
      <c r="AO38" s="43">
        <f>성적입력란!$BA37</f>
        <v>100</v>
      </c>
      <c r="AP38" s="61" t="str">
        <f>성적입력란!$BE37</f>
        <v/>
      </c>
      <c r="AQ38" s="43" t="str">
        <f>성적입력란!$BF37</f>
        <v xml:space="preserve"> </v>
      </c>
      <c r="AR38" s="58">
        <f>성적입력란!BT37</f>
        <v>92</v>
      </c>
      <c r="AS38" s="43">
        <f>성적입력란!$BJ37</f>
        <v>95</v>
      </c>
      <c r="AT38" s="43">
        <f>성적입력란!$BK37</f>
        <v>70</v>
      </c>
      <c r="AU38" s="43">
        <f>성적입력란!BO37</f>
        <v>90</v>
      </c>
      <c r="AV38" s="43">
        <f>성적입력란!BP37</f>
        <v>0</v>
      </c>
      <c r="AW38" s="40">
        <f t="shared" si="31"/>
        <v>72.400000000000006</v>
      </c>
      <c r="AX38" s="41" t="str">
        <f t="shared" si="7"/>
        <v>82등</v>
      </c>
      <c r="AY38" s="40">
        <f t="shared" si="32"/>
        <v>42.5</v>
      </c>
      <c r="AZ38" s="41" t="str">
        <f t="shared" si="8"/>
        <v>169등</v>
      </c>
      <c r="BA38" s="59">
        <f t="shared" si="9"/>
        <v>0.8</v>
      </c>
      <c r="BB38" s="78" t="str">
        <f t="shared" ca="1" si="24"/>
        <v>1차 경고</v>
      </c>
      <c r="BC38" s="105"/>
      <c r="BE38" s="65">
        <v>30</v>
      </c>
      <c r="BF38" s="66" t="str">
        <f>수강생명단!$D33</f>
        <v>김동건</v>
      </c>
      <c r="BG38" s="37" t="str">
        <f>수강생명단!B33</f>
        <v>010-6775-2870</v>
      </c>
      <c r="BH38" s="109">
        <f>성적입력란!$BY37</f>
        <v>80</v>
      </c>
      <c r="BI38" s="109">
        <f>성적입력란!$BZ37</f>
        <v>0</v>
      </c>
      <c r="BJ38" s="110" t="str">
        <f>성적입력란!$CD37</f>
        <v/>
      </c>
      <c r="BK38" s="109" t="str">
        <f>성적입력란!$CE37</f>
        <v xml:space="preserve"> </v>
      </c>
      <c r="BL38" s="111">
        <f>성적입력란!CS37</f>
        <v>90</v>
      </c>
      <c r="BM38" s="109">
        <f>성적입력란!$CI37</f>
        <v>50</v>
      </c>
      <c r="BN38" s="109">
        <f>성적입력란!$CJ37</f>
        <v>0</v>
      </c>
      <c r="BO38" s="109">
        <f>성적입력란!CN37</f>
        <v>75</v>
      </c>
      <c r="BP38" s="109">
        <f>성적입력란!CO37</f>
        <v>0</v>
      </c>
      <c r="BQ38" s="40">
        <f t="shared" si="25"/>
        <v>59</v>
      </c>
      <c r="BR38" s="67" t="str">
        <f t="shared" si="10"/>
        <v>98등</v>
      </c>
      <c r="BS38" s="40">
        <f t="shared" si="26"/>
        <v>0</v>
      </c>
      <c r="BT38" s="67" t="str">
        <f t="shared" si="11"/>
        <v>186등</v>
      </c>
      <c r="BU38" s="68">
        <f t="shared" si="12"/>
        <v>0.8</v>
      </c>
      <c r="BV38" s="78" t="str">
        <f t="shared" ca="1" si="27"/>
        <v>1차 경고</v>
      </c>
      <c r="BX38" s="37">
        <v>30</v>
      </c>
      <c r="BY38" s="37" t="str">
        <f>수강생명단!$D33</f>
        <v>김동건</v>
      </c>
      <c r="BZ38" s="37" t="str">
        <f>수강생명단!B33</f>
        <v>010-6775-2870</v>
      </c>
      <c r="CA38" s="39">
        <f>성적입력란!$CX37</f>
        <v>80</v>
      </c>
      <c r="CB38" s="39">
        <f>성적입력란!$CY37</f>
        <v>0</v>
      </c>
      <c r="CC38" s="38" t="str">
        <f>성적입력란!$DC37</f>
        <v>불참</v>
      </c>
      <c r="CD38" s="39" t="str">
        <f>성적입력란!$DD37</f>
        <v>불참</v>
      </c>
      <c r="CE38" s="58" t="str">
        <f>성적입력란!DW37</f>
        <v>불참</v>
      </c>
      <c r="CF38" s="39" t="str">
        <f>성적입력란!$DH37</f>
        <v>불참</v>
      </c>
      <c r="CG38" s="39" t="str">
        <f>성적입력란!$DI37</f>
        <v>불참</v>
      </c>
      <c r="CH38" s="40">
        <f t="shared" si="13"/>
        <v>20</v>
      </c>
      <c r="CI38" s="41" t="str">
        <f t="shared" si="14"/>
        <v>56등</v>
      </c>
      <c r="CJ38" s="40" t="e">
        <f t="shared" si="15"/>
        <v>#DIV/0!</v>
      </c>
      <c r="CK38" s="41" t="e">
        <f t="shared" si="16"/>
        <v>#DIV/0!</v>
      </c>
      <c r="CL38" s="42">
        <f t="shared" si="17"/>
        <v>0.25</v>
      </c>
      <c r="CM38" s="78" t="str">
        <f t="shared" ca="1" si="33"/>
        <v>1차 경고</v>
      </c>
    </row>
    <row r="39" spans="2:91" ht="27" customHeight="1" x14ac:dyDescent="0.15">
      <c r="B39" s="14">
        <v>31</v>
      </c>
      <c r="C39" s="14">
        <f>VLOOKUP(E39,수강생명단!$B$1:$F$300,2,0)</f>
        <v>37134</v>
      </c>
      <c r="D39" s="14" t="str">
        <f>수강생명단!D34</f>
        <v>김동규</v>
      </c>
      <c r="E39" s="14" t="str">
        <f>수강생명단!B34</f>
        <v>010-8788-7837</v>
      </c>
      <c r="F39" s="33">
        <f>VLOOKUP($C39,성적입력란!$A$8:$D$350,3,0)</f>
        <v>80</v>
      </c>
      <c r="G39" s="33">
        <f>VLOOKUP($C39,성적입력란!$F$8:$I$350,3,0)</f>
        <v>85</v>
      </c>
      <c r="H39" s="33">
        <f>VLOOKUP($C39,성적입력란!$K$8:$N$350,3,0)</f>
        <v>90</v>
      </c>
      <c r="I39" s="33">
        <f>VLOOKUP($C39,성적입력란!$P$8:$S$350,3,0)</f>
        <v>95</v>
      </c>
      <c r="J39" s="33">
        <f>VLOOKUP($C39,성적입력란!$P$8:$S$350,4,0)</f>
        <v>100</v>
      </c>
      <c r="K39" s="15">
        <f t="shared" si="5"/>
        <v>87.5</v>
      </c>
      <c r="L39" s="16" t="str">
        <f t="shared" si="6"/>
        <v>55등</v>
      </c>
      <c r="M39" s="36">
        <f t="shared" si="19"/>
        <v>1</v>
      </c>
      <c r="N39" s="78" t="str">
        <f t="shared" ca="1" si="20"/>
        <v/>
      </c>
      <c r="O39" s="83"/>
      <c r="Q39" s="37">
        <v>31</v>
      </c>
      <c r="R39" s="37" t="str">
        <f>수강생명단!$D34</f>
        <v>김동규</v>
      </c>
      <c r="S39" s="37" t="str">
        <f>수강생명단!B34</f>
        <v>010-8788-7837</v>
      </c>
      <c r="T39" s="39">
        <f>VLOOKUP($C39,성적입력란!$Z$8:$AC$350,3,0)</f>
        <v>90</v>
      </c>
      <c r="U39" s="39">
        <f>성적입력란!$AC38</f>
        <v>90</v>
      </c>
      <c r="V39" s="33">
        <f>VLOOKUP($C39,성적입력란!$AE$8:$AH$350,3,0)</f>
        <v>95</v>
      </c>
      <c r="W39" s="33">
        <f>VLOOKUP($C39,성적입력란!$AE$8:$AH$350,4,0)</f>
        <v>90</v>
      </c>
      <c r="X39" s="58">
        <f>성적입력란!AV38</f>
        <v>99</v>
      </c>
      <c r="Y39" s="39">
        <f>성적입력란!$AL38</f>
        <v>75</v>
      </c>
      <c r="Z39" s="39">
        <f>성적입력란!$AM38</f>
        <v>100</v>
      </c>
      <c r="AA39" s="39">
        <f>성적입력란!$AQ38</f>
        <v>85</v>
      </c>
      <c r="AB39" s="39">
        <f>성적입력란!$AR38</f>
        <v>100</v>
      </c>
      <c r="AC39" s="40">
        <f t="shared" si="21"/>
        <v>88.8</v>
      </c>
      <c r="AD39" s="41" t="str">
        <f t="shared" si="28"/>
        <v>27등</v>
      </c>
      <c r="AE39" s="40">
        <f t="shared" si="22"/>
        <v>95</v>
      </c>
      <c r="AF39" s="41" t="str">
        <f t="shared" si="29"/>
        <v>10등</v>
      </c>
      <c r="AG39" s="59">
        <f t="shared" si="30"/>
        <v>1</v>
      </c>
      <c r="AH39" s="78" t="str">
        <f t="shared" ca="1" si="23"/>
        <v/>
      </c>
      <c r="AI39" s="78"/>
      <c r="AJ39" s="29"/>
      <c r="AK39" s="37">
        <v>31</v>
      </c>
      <c r="AL39" s="37" t="str">
        <f>수강생명단!$D34</f>
        <v>김동규</v>
      </c>
      <c r="AM39" s="14" t="str">
        <f>수강생명단!B34</f>
        <v>010-8788-7837</v>
      </c>
      <c r="AN39" s="43">
        <f>성적입력란!$AZ38</f>
        <v>90</v>
      </c>
      <c r="AO39" s="43">
        <f>성적입력란!$BA38</f>
        <v>100</v>
      </c>
      <c r="AP39" s="61">
        <f>성적입력란!$BE38</f>
        <v>95</v>
      </c>
      <c r="AQ39" s="43">
        <f>성적입력란!$BF38</f>
        <v>100</v>
      </c>
      <c r="AR39" s="58">
        <f>성적입력란!BT38</f>
        <v>100</v>
      </c>
      <c r="AS39" s="43">
        <f>성적입력란!$BJ38</f>
        <v>80</v>
      </c>
      <c r="AT39" s="43">
        <f>성적입력란!$BK38</f>
        <v>100</v>
      </c>
      <c r="AU39" s="43">
        <f>성적입력란!BO38</f>
        <v>90</v>
      </c>
      <c r="AV39" s="43">
        <f>성적입력란!BP38</f>
        <v>100</v>
      </c>
      <c r="AW39" s="40">
        <f t="shared" si="31"/>
        <v>91</v>
      </c>
      <c r="AX39" s="41" t="str">
        <f t="shared" si="7"/>
        <v>23등</v>
      </c>
      <c r="AY39" s="40">
        <f t="shared" si="32"/>
        <v>100</v>
      </c>
      <c r="AZ39" s="41" t="str">
        <f t="shared" si="8"/>
        <v>1등</v>
      </c>
      <c r="BA39" s="59">
        <f t="shared" si="9"/>
        <v>1</v>
      </c>
      <c r="BB39" s="78" t="str">
        <f t="shared" ca="1" si="24"/>
        <v/>
      </c>
      <c r="BC39" s="83"/>
      <c r="BE39" s="65">
        <v>31</v>
      </c>
      <c r="BF39" s="66" t="str">
        <f>수강생명단!$D34</f>
        <v>김동규</v>
      </c>
      <c r="BG39" s="37" t="str">
        <f>수강생명단!B34</f>
        <v>010-8788-7837</v>
      </c>
      <c r="BH39" s="109">
        <f>성적입력란!$BY38</f>
        <v>95</v>
      </c>
      <c r="BI39" s="109">
        <f>성적입력란!$BZ38</f>
        <v>90</v>
      </c>
      <c r="BJ39" s="110">
        <f>성적입력란!$CD38</f>
        <v>90</v>
      </c>
      <c r="BK39" s="109">
        <f>성적입력란!$CE38</f>
        <v>100</v>
      </c>
      <c r="BL39" s="111">
        <f>성적입력란!CS38</f>
        <v>99</v>
      </c>
      <c r="BM39" s="109">
        <f>성적입력란!$CI38</f>
        <v>95</v>
      </c>
      <c r="BN39" s="109">
        <f>성적입력란!$CJ38</f>
        <v>100</v>
      </c>
      <c r="BO39" s="109">
        <f>성적입력란!CN38</f>
        <v>95</v>
      </c>
      <c r="BP39" s="109">
        <f>성적입력란!CO38</f>
        <v>100</v>
      </c>
      <c r="BQ39" s="40">
        <f t="shared" si="25"/>
        <v>94.8</v>
      </c>
      <c r="BR39" s="67" t="str">
        <f t="shared" si="10"/>
        <v>3등</v>
      </c>
      <c r="BS39" s="40">
        <f t="shared" si="26"/>
        <v>97.5</v>
      </c>
      <c r="BT39" s="67" t="str">
        <f t="shared" si="11"/>
        <v>1등</v>
      </c>
      <c r="BU39" s="68">
        <f t="shared" si="12"/>
        <v>1</v>
      </c>
      <c r="BV39" s="78" t="str">
        <f t="shared" ca="1" si="27"/>
        <v/>
      </c>
      <c r="BX39" s="37">
        <v>31</v>
      </c>
      <c r="BY39" s="37" t="str">
        <f>수강생명단!$D34</f>
        <v>김동규</v>
      </c>
      <c r="BZ39" s="37" t="str">
        <f>수강생명단!B34</f>
        <v>010-8788-7837</v>
      </c>
      <c r="CA39" s="39">
        <f>성적입력란!$CX38</f>
        <v>100</v>
      </c>
      <c r="CB39" s="39">
        <f>성적입력란!$CY38</f>
        <v>100</v>
      </c>
      <c r="CC39" s="38" t="str">
        <f>성적입력란!$DC38</f>
        <v>불참</v>
      </c>
      <c r="CD39" s="39" t="str">
        <f>성적입력란!$DD38</f>
        <v>불참</v>
      </c>
      <c r="CE39" s="58" t="str">
        <f>성적입력란!DW38</f>
        <v>불참</v>
      </c>
      <c r="CF39" s="39" t="str">
        <f>성적입력란!$DH38</f>
        <v>불참</v>
      </c>
      <c r="CG39" s="39" t="str">
        <f>성적입력란!$DI38</f>
        <v>불참</v>
      </c>
      <c r="CH39" s="40">
        <f t="shared" si="13"/>
        <v>25</v>
      </c>
      <c r="CI39" s="41" t="str">
        <f t="shared" si="14"/>
        <v>1등</v>
      </c>
      <c r="CJ39" s="40" t="e">
        <f t="shared" si="15"/>
        <v>#DIV/0!</v>
      </c>
      <c r="CK39" s="41" t="e">
        <f t="shared" si="16"/>
        <v>#DIV/0!</v>
      </c>
      <c r="CL39" s="42">
        <f t="shared" si="17"/>
        <v>0.25</v>
      </c>
      <c r="CM39" s="78" t="str">
        <f t="shared" ca="1" si="33"/>
        <v>1차 경고</v>
      </c>
    </row>
    <row r="40" spans="2:91" ht="27" customHeight="1" x14ac:dyDescent="0.15">
      <c r="B40" s="14">
        <v>32</v>
      </c>
      <c r="C40" s="14">
        <f>VLOOKUP(E40,수강생명단!$B$1:$F$300,2,0)</f>
        <v>32686</v>
      </c>
      <c r="D40" s="14" t="str">
        <f>수강생명단!D35</f>
        <v>김동현</v>
      </c>
      <c r="E40" s="14" t="str">
        <f>수강생명단!B35</f>
        <v>010-5345-7605</v>
      </c>
      <c r="F40" s="33" t="str">
        <f>VLOOKUP($C40,성적입력란!$A$8:$D$350,3,0)</f>
        <v>90(라)</v>
      </c>
      <c r="G40" s="33" t="str">
        <f>VLOOKUP($C40,성적입력란!$F$8:$I$350,3,0)</f>
        <v/>
      </c>
      <c r="H40" s="33" t="str">
        <f>VLOOKUP($C40,성적입력란!$K$8:$N$350,3,0)</f>
        <v/>
      </c>
      <c r="I40" s="33" t="str">
        <f>VLOOKUP($C40,성적입력란!$P$8:$S$350,3,0)</f>
        <v>80(라)</v>
      </c>
      <c r="J40" s="33" t="str">
        <f>VLOOKUP($C40,성적입력란!$P$8:$S$350,4,0)</f>
        <v>라이브</v>
      </c>
      <c r="K40" s="15">
        <f t="shared" si="5"/>
        <v>0</v>
      </c>
      <c r="L40" s="16" t="str">
        <f t="shared" si="6"/>
        <v>212등</v>
      </c>
      <c r="M40" s="36">
        <f t="shared" si="19"/>
        <v>0.5</v>
      </c>
      <c r="N40" s="78" t="str">
        <f t="shared" ca="1" si="20"/>
        <v>2차 경고</v>
      </c>
      <c r="O40" s="83"/>
      <c r="Q40" s="37">
        <v>32</v>
      </c>
      <c r="R40" s="37" t="str">
        <f>수강생명단!$D35</f>
        <v>김동현</v>
      </c>
      <c r="S40" s="37" t="str">
        <f>수강생명단!B35</f>
        <v>010-5345-7605</v>
      </c>
      <c r="T40" s="39" t="str">
        <f>VLOOKUP($C40,성적입력란!$Z$8:$AC$350,3,0)</f>
        <v>85(라)</v>
      </c>
      <c r="U40" s="39" t="str">
        <f>성적입력란!$AC39</f>
        <v>라이브</v>
      </c>
      <c r="V40" s="33" t="str">
        <f>VLOOKUP($C40,성적입력란!$AE$8:$AH$350,3,0)</f>
        <v>85(라)</v>
      </c>
      <c r="W40" s="33" t="str">
        <f>VLOOKUP($C40,성적입력란!$AE$8:$AH$350,4,0)</f>
        <v>라이브</v>
      </c>
      <c r="X40" s="58" t="str">
        <f>성적입력란!AV39</f>
        <v>93(라)</v>
      </c>
      <c r="Y40" s="39" t="str">
        <f>성적입력란!$AL39</f>
        <v>65(라)</v>
      </c>
      <c r="Z40" s="39" t="str">
        <f>성적입력란!$AM39</f>
        <v>라이브</v>
      </c>
      <c r="AA40" s="39" t="str">
        <f>성적입력란!$AQ39</f>
        <v>70(라)</v>
      </c>
      <c r="AB40" s="39" t="str">
        <f>성적입력란!$AR39</f>
        <v>라이브</v>
      </c>
      <c r="AC40" s="40">
        <f t="shared" si="21"/>
        <v>0</v>
      </c>
      <c r="AD40" s="41" t="str">
        <f t="shared" si="28"/>
        <v>213등</v>
      </c>
      <c r="AE40" s="40">
        <f t="shared" si="22"/>
        <v>0</v>
      </c>
      <c r="AF40" s="41" t="str">
        <f t="shared" si="29"/>
        <v>207등</v>
      </c>
      <c r="AG40" s="59">
        <f t="shared" si="30"/>
        <v>1</v>
      </c>
      <c r="AH40" s="78" t="str">
        <f t="shared" ca="1" si="23"/>
        <v/>
      </c>
      <c r="AI40" s="78"/>
      <c r="AJ40" s="29"/>
      <c r="AK40" s="37">
        <v>32</v>
      </c>
      <c r="AL40" s="37" t="str">
        <f>수강생명단!$D35</f>
        <v>김동현</v>
      </c>
      <c r="AM40" s="14" t="str">
        <f>수강생명단!B35</f>
        <v>010-5345-7605</v>
      </c>
      <c r="AN40" s="43" t="str">
        <f>성적입력란!$AZ39</f>
        <v>100(라)</v>
      </c>
      <c r="AO40" s="43" t="str">
        <f>성적입력란!$BA39</f>
        <v>라이브</v>
      </c>
      <c r="AP40" s="61" t="str">
        <f>성적입력란!$BE39</f>
        <v/>
      </c>
      <c r="AQ40" s="43" t="str">
        <f>성적입력란!$BF39</f>
        <v xml:space="preserve"> </v>
      </c>
      <c r="AR40" s="58" t="str">
        <f>성적입력란!BT39</f>
        <v/>
      </c>
      <c r="AS40" s="43" t="str">
        <f>성적입력란!$BJ39</f>
        <v>85(라)</v>
      </c>
      <c r="AT40" s="43" t="str">
        <f>성적입력란!$BK39</f>
        <v>라이브</v>
      </c>
      <c r="AU40" s="43" t="str">
        <f>성적입력란!BO39</f>
        <v>85(라)</v>
      </c>
      <c r="AV40" s="43" t="str">
        <f>성적입력란!BP39</f>
        <v>라이브</v>
      </c>
      <c r="AW40" s="40">
        <f t="shared" si="31"/>
        <v>0</v>
      </c>
      <c r="AX40" s="41" t="str">
        <f t="shared" si="7"/>
        <v>199등</v>
      </c>
      <c r="AY40" s="40">
        <f t="shared" si="32"/>
        <v>0</v>
      </c>
      <c r="AZ40" s="41" t="str">
        <f t="shared" si="8"/>
        <v>196등</v>
      </c>
      <c r="BA40" s="59">
        <f t="shared" si="9"/>
        <v>0.6</v>
      </c>
      <c r="BB40" s="78" t="str">
        <f t="shared" ca="1" si="24"/>
        <v>2차 경고</v>
      </c>
      <c r="BC40" s="78"/>
      <c r="BE40" s="65">
        <v>32</v>
      </c>
      <c r="BF40" s="66" t="str">
        <f>수강생명단!$D35</f>
        <v>김동현</v>
      </c>
      <c r="BG40" s="37" t="str">
        <f>수강생명단!B35</f>
        <v>010-5345-7605</v>
      </c>
      <c r="BH40" s="109" t="str">
        <f>성적입력란!$BY39</f>
        <v>75(라)</v>
      </c>
      <c r="BI40" s="109" t="str">
        <f>성적입력란!$BZ39</f>
        <v>라이브</v>
      </c>
      <c r="BJ40" s="110" t="str">
        <f>성적입력란!$CD39</f>
        <v>45(라)</v>
      </c>
      <c r="BK40" s="109" t="str">
        <f>성적입력란!$CE39</f>
        <v>라이브</v>
      </c>
      <c r="BL40" s="111" t="str">
        <f>성적입력란!CS39</f>
        <v/>
      </c>
      <c r="BM40" s="109" t="str">
        <f>성적입력란!$CI39</f>
        <v>80(라)</v>
      </c>
      <c r="BN40" s="109" t="str">
        <f>성적입력란!$CJ39</f>
        <v>라이브</v>
      </c>
      <c r="BO40" s="109" t="str">
        <f>성적입력란!CN39</f>
        <v>85(라)</v>
      </c>
      <c r="BP40" s="109" t="str">
        <f>성적입력란!CO39</f>
        <v>라이브</v>
      </c>
      <c r="BQ40" s="40">
        <f t="shared" si="25"/>
        <v>0</v>
      </c>
      <c r="BR40" s="67" t="str">
        <f t="shared" si="10"/>
        <v>193등</v>
      </c>
      <c r="BS40" s="40">
        <f t="shared" si="26"/>
        <v>0</v>
      </c>
      <c r="BT40" s="67" t="str">
        <f t="shared" si="11"/>
        <v>186등</v>
      </c>
      <c r="BU40" s="68">
        <f t="shared" si="12"/>
        <v>0.8</v>
      </c>
      <c r="BV40" s="78" t="str">
        <f t="shared" ca="1" si="27"/>
        <v>1차 경고</v>
      </c>
      <c r="BX40" s="37">
        <v>32</v>
      </c>
      <c r="BY40" s="37" t="str">
        <f>수강생명단!$D35</f>
        <v>김동현</v>
      </c>
      <c r="BZ40" s="37" t="str">
        <f>수강생명단!B35</f>
        <v>010-5345-7605</v>
      </c>
      <c r="CA40" s="39">
        <f>성적입력란!$CX39</f>
        <v>70</v>
      </c>
      <c r="CB40" s="39">
        <f>성적입력란!$CY39</f>
        <v>0</v>
      </c>
      <c r="CC40" s="38" t="str">
        <f>성적입력란!$DC39</f>
        <v>불참</v>
      </c>
      <c r="CD40" s="39" t="str">
        <f>성적입력란!$DD39</f>
        <v>불참</v>
      </c>
      <c r="CE40" s="58" t="str">
        <f>성적입력란!DW39</f>
        <v>불참</v>
      </c>
      <c r="CF40" s="39" t="str">
        <f>성적입력란!$DH39</f>
        <v>불참</v>
      </c>
      <c r="CG40" s="39" t="str">
        <f>성적입력란!$DI39</f>
        <v>불참</v>
      </c>
      <c r="CH40" s="40">
        <f t="shared" si="13"/>
        <v>17.5</v>
      </c>
      <c r="CI40" s="41" t="str">
        <f t="shared" si="14"/>
        <v>75등</v>
      </c>
      <c r="CJ40" s="40" t="e">
        <f t="shared" si="15"/>
        <v>#DIV/0!</v>
      </c>
      <c r="CK40" s="41" t="e">
        <f t="shared" si="16"/>
        <v>#DIV/0!</v>
      </c>
      <c r="CL40" s="42">
        <f t="shared" si="17"/>
        <v>0.25</v>
      </c>
      <c r="CM40" s="78" t="str">
        <f t="shared" ca="1" si="33"/>
        <v>1차 경고</v>
      </c>
    </row>
    <row r="41" spans="2:91" ht="27" customHeight="1" x14ac:dyDescent="0.15">
      <c r="B41" s="14">
        <v>33</v>
      </c>
      <c r="C41" s="14">
        <f>VLOOKUP(E41,수강생명단!$B$1:$F$300,2,0)</f>
        <v>39110</v>
      </c>
      <c r="D41" s="14" t="str">
        <f>수강생명단!D36</f>
        <v>김동현A</v>
      </c>
      <c r="E41" s="14" t="str">
        <f>수강생명단!B36</f>
        <v>010-9322-7029</v>
      </c>
      <c r="F41" s="33" t="str">
        <f>VLOOKUP($C41,성적입력란!$A$8:$D$350,3,0)</f>
        <v>90(라)</v>
      </c>
      <c r="G41" s="33" t="str">
        <f>VLOOKUP($C41,성적입력란!$F$8:$I$350,3,0)</f>
        <v>95(라)</v>
      </c>
      <c r="H41" s="33" t="str">
        <f>VLOOKUP($C41,성적입력란!$K$8:$N$350,3,0)</f>
        <v>90(라)</v>
      </c>
      <c r="I41" s="33" t="str">
        <f>VLOOKUP($C41,성적입력란!$P$8:$S$350,3,0)</f>
        <v>85(라)</v>
      </c>
      <c r="J41" s="33" t="str">
        <f>VLOOKUP($C41,성적입력란!$P$8:$S$350,4,0)</f>
        <v>라이브</v>
      </c>
      <c r="K41" s="15">
        <f t="shared" si="5"/>
        <v>0</v>
      </c>
      <c r="L41" s="16" t="str">
        <f t="shared" si="6"/>
        <v>212등</v>
      </c>
      <c r="M41" s="36">
        <f t="shared" si="19"/>
        <v>1</v>
      </c>
      <c r="N41" s="78" t="str">
        <f t="shared" ca="1" si="20"/>
        <v/>
      </c>
      <c r="O41" s="83"/>
      <c r="Q41" s="37">
        <v>33</v>
      </c>
      <c r="R41" s="37" t="str">
        <f>수강생명단!$D36</f>
        <v>김동현A</v>
      </c>
      <c r="S41" s="37" t="str">
        <f>수강생명단!B36</f>
        <v>010-9322-7029</v>
      </c>
      <c r="T41" s="39" t="str">
        <f>VLOOKUP($C41,성적입력란!$Z$8:$AC$350,3,0)</f>
        <v/>
      </c>
      <c r="U41" s="39" t="str">
        <f>성적입력란!$AC40</f>
        <v xml:space="preserve"> </v>
      </c>
      <c r="V41" s="33" t="str">
        <f>VLOOKUP($C41,성적입력란!$AE$8:$AH$350,3,0)</f>
        <v>95(라)</v>
      </c>
      <c r="W41" s="33" t="str">
        <f>VLOOKUP($C41,성적입력란!$AE$8:$AH$350,4,0)</f>
        <v>라이브</v>
      </c>
      <c r="X41" s="58" t="str">
        <f>성적입력란!AV40</f>
        <v/>
      </c>
      <c r="Y41" s="39" t="str">
        <f>성적입력란!$AL40</f>
        <v>80(라)</v>
      </c>
      <c r="Z41" s="39" t="str">
        <f>성적입력란!$AM40</f>
        <v>라이브</v>
      </c>
      <c r="AA41" s="39" t="str">
        <f>성적입력란!$AQ40</f>
        <v>85(라)</v>
      </c>
      <c r="AB41" s="39" t="str">
        <f>성적입력란!$AR40</f>
        <v>라이브</v>
      </c>
      <c r="AC41" s="40">
        <f t="shared" si="21"/>
        <v>0</v>
      </c>
      <c r="AD41" s="41" t="str">
        <f t="shared" si="28"/>
        <v>213등</v>
      </c>
      <c r="AE41" s="40">
        <f t="shared" si="22"/>
        <v>0</v>
      </c>
      <c r="AF41" s="41" t="str">
        <f t="shared" si="29"/>
        <v>207등</v>
      </c>
      <c r="AG41" s="59">
        <f t="shared" si="30"/>
        <v>0.6</v>
      </c>
      <c r="AH41" s="78" t="str">
        <f t="shared" ca="1" si="23"/>
        <v>2차 경고</v>
      </c>
      <c r="AI41" s="78"/>
      <c r="AJ41" s="29"/>
      <c r="AK41" s="37">
        <v>33</v>
      </c>
      <c r="AL41" s="37" t="str">
        <f>수강생명단!$D36</f>
        <v>김동현A</v>
      </c>
      <c r="AM41" s="14" t="str">
        <f>수강생명단!B36</f>
        <v>010-9322-7029</v>
      </c>
      <c r="AN41" s="43" t="str">
        <f>성적입력란!$AZ40</f>
        <v>80(라)</v>
      </c>
      <c r="AO41" s="43" t="str">
        <f>성적입력란!$BA40</f>
        <v>라이브</v>
      </c>
      <c r="AP41" s="61" t="str">
        <f>성적입력란!$BE40</f>
        <v/>
      </c>
      <c r="AQ41" s="43" t="str">
        <f>성적입력란!$BF40</f>
        <v xml:space="preserve"> </v>
      </c>
      <c r="AR41" s="58" t="str">
        <f>성적입력란!BT40</f>
        <v/>
      </c>
      <c r="AS41" s="43" t="str">
        <f>성적입력란!$BJ40</f>
        <v>90(라)</v>
      </c>
      <c r="AT41" s="43" t="str">
        <f>성적입력란!$BK40</f>
        <v>라이브</v>
      </c>
      <c r="AU41" s="43" t="str">
        <f>성적입력란!BO40</f>
        <v>70(라)</v>
      </c>
      <c r="AV41" s="43" t="str">
        <f>성적입력란!BP40</f>
        <v>라이브</v>
      </c>
      <c r="AW41" s="40">
        <f t="shared" si="31"/>
        <v>0</v>
      </c>
      <c r="AX41" s="41" t="str">
        <f t="shared" si="7"/>
        <v>199등</v>
      </c>
      <c r="AY41" s="40">
        <f t="shared" si="32"/>
        <v>0</v>
      </c>
      <c r="AZ41" s="41" t="str">
        <f t="shared" si="8"/>
        <v>196등</v>
      </c>
      <c r="BA41" s="59">
        <f t="shared" si="9"/>
        <v>0.6</v>
      </c>
      <c r="BB41" s="78" t="str">
        <f t="shared" ca="1" si="24"/>
        <v>2차 경고</v>
      </c>
      <c r="BC41" s="78"/>
      <c r="BE41" s="65">
        <v>33</v>
      </c>
      <c r="BF41" s="66" t="str">
        <f>수강생명단!$D36</f>
        <v>김동현A</v>
      </c>
      <c r="BG41" s="37" t="str">
        <f>수강생명단!B36</f>
        <v>010-9322-7029</v>
      </c>
      <c r="BH41" s="109" t="str">
        <f>성적입력란!$BY40</f>
        <v>80(라)</v>
      </c>
      <c r="BI41" s="109" t="str">
        <f>성적입력란!$BZ40</f>
        <v>라이브</v>
      </c>
      <c r="BJ41" s="110" t="str">
        <f>성적입력란!$CD40</f>
        <v/>
      </c>
      <c r="BK41" s="109" t="str">
        <f>성적입력란!$CE40</f>
        <v xml:space="preserve"> </v>
      </c>
      <c r="BL41" s="111" t="str">
        <f>성적입력란!CS40</f>
        <v/>
      </c>
      <c r="BM41" s="109" t="str">
        <f>성적입력란!$CI40</f>
        <v>100(라)</v>
      </c>
      <c r="BN41" s="109" t="str">
        <f>성적입력란!$CJ40</f>
        <v>라이브</v>
      </c>
      <c r="BO41" s="109" t="str">
        <f>성적입력란!CN40</f>
        <v>65(라)</v>
      </c>
      <c r="BP41" s="109" t="str">
        <f>성적입력란!CO40</f>
        <v>라이브</v>
      </c>
      <c r="BQ41" s="40">
        <f t="shared" si="25"/>
        <v>0</v>
      </c>
      <c r="BR41" s="67" t="str">
        <f t="shared" si="10"/>
        <v>193등</v>
      </c>
      <c r="BS41" s="40">
        <f t="shared" si="26"/>
        <v>0</v>
      </c>
      <c r="BT41" s="67" t="str">
        <f t="shared" si="11"/>
        <v>186등</v>
      </c>
      <c r="BU41" s="68">
        <f t="shared" si="12"/>
        <v>0.6</v>
      </c>
      <c r="BV41" s="78" t="str">
        <f t="shared" ca="1" si="27"/>
        <v>2차 경고</v>
      </c>
      <c r="BX41" s="37">
        <v>33</v>
      </c>
      <c r="BY41" s="37" t="str">
        <f>수강생명단!$D36</f>
        <v>김동현A</v>
      </c>
      <c r="BZ41" s="37" t="str">
        <f>수강생명단!B36</f>
        <v>010-9322-7029</v>
      </c>
      <c r="CA41" s="39" t="str">
        <f>성적입력란!$CX40</f>
        <v>80(라)</v>
      </c>
      <c r="CB41" s="39" t="str">
        <f>성적입력란!$CY40</f>
        <v>라이브</v>
      </c>
      <c r="CC41" s="38" t="str">
        <f>성적입력란!$DC40</f>
        <v>불참</v>
      </c>
      <c r="CD41" s="39" t="str">
        <f>성적입력란!$DD40</f>
        <v>불참</v>
      </c>
      <c r="CE41" s="58" t="str">
        <f>성적입력란!DW40</f>
        <v>불참</v>
      </c>
      <c r="CF41" s="39" t="str">
        <f>성적입력란!$DH40</f>
        <v>불참</v>
      </c>
      <c r="CG41" s="39" t="str">
        <f>성적입력란!$DI40</f>
        <v>불참</v>
      </c>
      <c r="CH41" s="40">
        <f t="shared" si="13"/>
        <v>0</v>
      </c>
      <c r="CI41" s="41" t="str">
        <f t="shared" si="14"/>
        <v>119등</v>
      </c>
      <c r="CJ41" s="40" t="e">
        <f t="shared" si="15"/>
        <v>#DIV/0!</v>
      </c>
      <c r="CK41" s="41" t="e">
        <f t="shared" si="16"/>
        <v>#DIV/0!</v>
      </c>
      <c r="CL41" s="42">
        <f t="shared" si="17"/>
        <v>0.25</v>
      </c>
      <c r="CM41" s="78" t="str">
        <f t="shared" ca="1" si="33"/>
        <v>1차 경고</v>
      </c>
    </row>
    <row r="42" spans="2:91" ht="27" customHeight="1" x14ac:dyDescent="0.15">
      <c r="B42" s="14">
        <v>34</v>
      </c>
      <c r="C42" s="14">
        <f>VLOOKUP(E42,수강생명단!$B$1:$F$300,2,0)</f>
        <v>41280</v>
      </c>
      <c r="D42" s="14" t="str">
        <f>수강생명단!D37</f>
        <v>김무준</v>
      </c>
      <c r="E42" s="14" t="str">
        <f>수강생명단!B37</f>
        <v>010-3534-5510</v>
      </c>
      <c r="F42" s="33">
        <f>VLOOKUP($C42,성적입력란!$A$8:$D$350,3,0)</f>
        <v>70</v>
      </c>
      <c r="G42" s="33">
        <f>VLOOKUP($C42,성적입력란!$F$8:$I$350,3,0)</f>
        <v>70</v>
      </c>
      <c r="H42" s="33">
        <f>VLOOKUP($C42,성적입력란!$K$8:$N$350,3,0)</f>
        <v>70</v>
      </c>
      <c r="I42" s="33">
        <f>VLOOKUP($C42,성적입력란!$P$8:$S$350,3,0)</f>
        <v>75</v>
      </c>
      <c r="J42" s="33">
        <f>VLOOKUP($C42,성적입력란!$P$8:$S$350,4,0)</f>
        <v>70</v>
      </c>
      <c r="K42" s="15">
        <f t="shared" si="5"/>
        <v>71.25</v>
      </c>
      <c r="L42" s="16" t="str">
        <f t="shared" si="6"/>
        <v>97등</v>
      </c>
      <c r="M42" s="36">
        <f t="shared" si="19"/>
        <v>1</v>
      </c>
      <c r="N42" s="78" t="str">
        <f t="shared" ca="1" si="20"/>
        <v/>
      </c>
      <c r="O42" s="83"/>
      <c r="Q42" s="37">
        <v>34</v>
      </c>
      <c r="R42" s="37" t="str">
        <f>수강생명단!$D37</f>
        <v>김무준</v>
      </c>
      <c r="S42" s="37" t="str">
        <f>수강생명단!B37</f>
        <v>010-3534-5510</v>
      </c>
      <c r="T42" s="39">
        <f>VLOOKUP($C42,성적입력란!$Z$8:$AC$350,3,0)</f>
        <v>70</v>
      </c>
      <c r="U42" s="39">
        <f>성적입력란!$AC41</f>
        <v>100</v>
      </c>
      <c r="V42" s="33">
        <f>VLOOKUP($C42,성적입력란!$AE$8:$AH$350,3,0)</f>
        <v>75</v>
      </c>
      <c r="W42" s="33">
        <f>VLOOKUP($C42,성적입력란!$AE$8:$AH$350,4,0)</f>
        <v>80</v>
      </c>
      <c r="X42" s="58">
        <f>성적입력란!AV41</f>
        <v>95</v>
      </c>
      <c r="Y42" s="39">
        <f>성적입력란!$AL41</f>
        <v>70</v>
      </c>
      <c r="Z42" s="39">
        <f>성적입력란!$AM41</f>
        <v>60</v>
      </c>
      <c r="AA42" s="39">
        <f>성적입력란!$AQ41</f>
        <v>70</v>
      </c>
      <c r="AB42" s="39">
        <f>성적입력란!$AR41</f>
        <v>90</v>
      </c>
      <c r="AC42" s="40">
        <f t="shared" si="21"/>
        <v>76</v>
      </c>
      <c r="AD42" s="41" t="str">
        <f t="shared" si="28"/>
        <v>71등</v>
      </c>
      <c r="AE42" s="40">
        <f t="shared" si="22"/>
        <v>82.5</v>
      </c>
      <c r="AF42" s="41" t="str">
        <f t="shared" si="29"/>
        <v>45등</v>
      </c>
      <c r="AG42" s="59">
        <f t="shared" si="30"/>
        <v>1</v>
      </c>
      <c r="AH42" s="78" t="str">
        <f t="shared" ca="1" si="23"/>
        <v/>
      </c>
      <c r="AI42" s="78"/>
      <c r="AJ42" s="29"/>
      <c r="AK42" s="37">
        <v>34</v>
      </c>
      <c r="AL42" s="37" t="str">
        <f>수강생명단!$D37</f>
        <v>김무준</v>
      </c>
      <c r="AM42" s="14" t="str">
        <f>수강생명단!B37</f>
        <v>010-3534-5510</v>
      </c>
      <c r="AN42" s="43">
        <f>성적입력란!$AZ41</f>
        <v>85</v>
      </c>
      <c r="AO42" s="43">
        <f>성적입력란!$BA41</f>
        <v>100</v>
      </c>
      <c r="AP42" s="61">
        <f>성적입력란!$BE41</f>
        <v>80</v>
      </c>
      <c r="AQ42" s="43">
        <f>성적입력란!$BF41</f>
        <v>90</v>
      </c>
      <c r="AR42" s="58">
        <f>성적입력란!BT41</f>
        <v>99</v>
      </c>
      <c r="AS42" s="43">
        <f>성적입력란!$BJ41</f>
        <v>70</v>
      </c>
      <c r="AT42" s="43">
        <f>성적입력란!$BK41</f>
        <v>80</v>
      </c>
      <c r="AU42" s="43">
        <f>성적입력란!BO41</f>
        <v>80</v>
      </c>
      <c r="AV42" s="43">
        <f>성적입력란!BP41</f>
        <v>70</v>
      </c>
      <c r="AW42" s="40">
        <f t="shared" si="31"/>
        <v>82.8</v>
      </c>
      <c r="AX42" s="41" t="str">
        <f t="shared" si="7"/>
        <v>51등</v>
      </c>
      <c r="AY42" s="40">
        <f t="shared" si="32"/>
        <v>85</v>
      </c>
      <c r="AZ42" s="41" t="str">
        <f t="shared" si="8"/>
        <v>58등</v>
      </c>
      <c r="BA42" s="59">
        <f t="shared" si="9"/>
        <v>1</v>
      </c>
      <c r="BB42" s="78" t="str">
        <f t="shared" ca="1" si="24"/>
        <v/>
      </c>
      <c r="BC42" s="83"/>
      <c r="BE42" s="65">
        <v>34</v>
      </c>
      <c r="BF42" s="66" t="str">
        <f>수강생명단!$D37</f>
        <v>김무준</v>
      </c>
      <c r="BG42" s="37" t="str">
        <f>수강생명단!B37</f>
        <v>010-3534-5510</v>
      </c>
      <c r="BH42" s="109">
        <f>성적입력란!$BY41</f>
        <v>90</v>
      </c>
      <c r="BI42" s="109">
        <f>성적입력란!$BZ41</f>
        <v>60</v>
      </c>
      <c r="BJ42" s="110">
        <f>성적입력란!$CD41</f>
        <v>85</v>
      </c>
      <c r="BK42" s="109">
        <f>성적입력란!$CE41</f>
        <v>100</v>
      </c>
      <c r="BL42" s="111">
        <f>성적입력란!CS41</f>
        <v>99</v>
      </c>
      <c r="BM42" s="109">
        <f>성적입력란!$CI41</f>
        <v>75</v>
      </c>
      <c r="BN42" s="109">
        <f>성적입력란!$CJ41</f>
        <v>80</v>
      </c>
      <c r="BO42" s="109">
        <f>성적입력란!CN41</f>
        <v>80</v>
      </c>
      <c r="BP42" s="109">
        <f>성적입력란!CO41</f>
        <v>90</v>
      </c>
      <c r="BQ42" s="40">
        <f t="shared" si="25"/>
        <v>85.8</v>
      </c>
      <c r="BR42" s="67" t="str">
        <f t="shared" si="10"/>
        <v>23등</v>
      </c>
      <c r="BS42" s="40">
        <f t="shared" si="26"/>
        <v>82.5</v>
      </c>
      <c r="BT42" s="67" t="str">
        <f t="shared" si="11"/>
        <v>19등</v>
      </c>
      <c r="BU42" s="68">
        <f t="shared" si="12"/>
        <v>1</v>
      </c>
      <c r="BV42" s="78" t="str">
        <f t="shared" ca="1" si="27"/>
        <v/>
      </c>
      <c r="BX42" s="37">
        <v>34</v>
      </c>
      <c r="BY42" s="37" t="str">
        <f>수강생명단!$D37</f>
        <v>김무준</v>
      </c>
      <c r="BZ42" s="37" t="str">
        <f>수강생명단!B37</f>
        <v>010-3534-5510</v>
      </c>
      <c r="CA42" s="39">
        <f>성적입력란!$CX41</f>
        <v>85</v>
      </c>
      <c r="CB42" s="39">
        <f>성적입력란!$CY41</f>
        <v>60</v>
      </c>
      <c r="CC42" s="38" t="str">
        <f>성적입력란!$DC41</f>
        <v>불참</v>
      </c>
      <c r="CD42" s="39" t="str">
        <f>성적입력란!$DD41</f>
        <v>불참</v>
      </c>
      <c r="CE42" s="58" t="str">
        <f>성적입력란!DW41</f>
        <v>불참</v>
      </c>
      <c r="CF42" s="39" t="str">
        <f>성적입력란!$DH41</f>
        <v>불참</v>
      </c>
      <c r="CG42" s="39" t="str">
        <f>성적입력란!$DI41</f>
        <v>불참</v>
      </c>
      <c r="CH42" s="40">
        <f t="shared" si="13"/>
        <v>21.25</v>
      </c>
      <c r="CI42" s="41" t="str">
        <f t="shared" si="14"/>
        <v>38등</v>
      </c>
      <c r="CJ42" s="40" t="e">
        <f t="shared" si="15"/>
        <v>#DIV/0!</v>
      </c>
      <c r="CK42" s="41" t="e">
        <f t="shared" si="16"/>
        <v>#DIV/0!</v>
      </c>
      <c r="CL42" s="42">
        <f t="shared" si="17"/>
        <v>0.25</v>
      </c>
      <c r="CM42" s="78" t="str">
        <f t="shared" ca="1" si="33"/>
        <v>1차 경고</v>
      </c>
    </row>
    <row r="43" spans="2:91" ht="27" customHeight="1" x14ac:dyDescent="0.15">
      <c r="B43" s="14">
        <v>35</v>
      </c>
      <c r="C43" s="14">
        <f>VLOOKUP(E43,수강생명단!$B$1:$F$300,2,0)</f>
        <v>22569</v>
      </c>
      <c r="D43" s="14" t="str">
        <f>수강생명단!D38</f>
        <v>김민규</v>
      </c>
      <c r="E43" s="14" t="str">
        <f>수강생명단!B38</f>
        <v>010-2978-6339</v>
      </c>
      <c r="F43" s="33">
        <f>VLOOKUP($C43,성적입력란!$A$8:$D$350,3,0)</f>
        <v>80</v>
      </c>
      <c r="G43" s="33">
        <f>VLOOKUP($C43,성적입력란!$F$8:$I$350,3,0)</f>
        <v>95</v>
      </c>
      <c r="H43" s="33">
        <f>VLOOKUP($C43,성적입력란!$K$8:$N$350,3,0)</f>
        <v>95</v>
      </c>
      <c r="I43" s="33">
        <f>VLOOKUP($C43,성적입력란!$P$8:$S$350,3,0)</f>
        <v>85</v>
      </c>
      <c r="J43" s="33">
        <f>VLOOKUP($C43,성적입력란!$P$8:$S$350,4,0)</f>
        <v>80</v>
      </c>
      <c r="K43" s="15">
        <f t="shared" si="5"/>
        <v>88.75</v>
      </c>
      <c r="L43" s="16" t="str">
        <f t="shared" si="6"/>
        <v>45등</v>
      </c>
      <c r="M43" s="36">
        <f t="shared" si="19"/>
        <v>1</v>
      </c>
      <c r="N43" s="78" t="str">
        <f t="shared" ca="1" si="20"/>
        <v/>
      </c>
      <c r="O43" s="83"/>
      <c r="Q43" s="37">
        <v>35</v>
      </c>
      <c r="R43" s="37" t="str">
        <f>수강생명단!$D38</f>
        <v>김민규</v>
      </c>
      <c r="S43" s="37" t="str">
        <f>수강생명단!B38</f>
        <v>010-2978-6339</v>
      </c>
      <c r="T43" s="39">
        <f>VLOOKUP($C43,성적입력란!$Z$8:$AC$350,3,0)</f>
        <v>75</v>
      </c>
      <c r="U43" s="39">
        <f>성적입력란!$AC42</f>
        <v>90</v>
      </c>
      <c r="V43" s="33">
        <f>VLOOKUP($C43,성적입력란!$AE$8:$AH$350,3,0)</f>
        <v>100</v>
      </c>
      <c r="W43" s="33">
        <f>VLOOKUP($C43,성적입력란!$AE$8:$AH$350,4,0)</f>
        <v>90</v>
      </c>
      <c r="X43" s="58">
        <f>성적입력란!AV42</f>
        <v>95</v>
      </c>
      <c r="Y43" s="39">
        <f>성적입력란!$AL42</f>
        <v>85</v>
      </c>
      <c r="Z43" s="39">
        <f>성적입력란!$AM42</f>
        <v>90</v>
      </c>
      <c r="AA43" s="39">
        <f>성적입력란!$AQ42</f>
        <v>85</v>
      </c>
      <c r="AB43" s="39">
        <f>성적입력란!$AR42</f>
        <v>80</v>
      </c>
      <c r="AC43" s="40">
        <f t="shared" si="21"/>
        <v>88</v>
      </c>
      <c r="AD43" s="41" t="str">
        <f t="shared" si="28"/>
        <v>30등</v>
      </c>
      <c r="AE43" s="40">
        <f t="shared" si="22"/>
        <v>87.5</v>
      </c>
      <c r="AF43" s="41" t="str">
        <f t="shared" si="29"/>
        <v>28등</v>
      </c>
      <c r="AG43" s="59">
        <f t="shared" si="30"/>
        <v>1</v>
      </c>
      <c r="AH43" s="78" t="str">
        <f t="shared" ca="1" si="23"/>
        <v/>
      </c>
      <c r="AI43" s="78"/>
      <c r="AJ43" s="29"/>
      <c r="AK43" s="37">
        <v>35</v>
      </c>
      <c r="AL43" s="37" t="str">
        <f>수강생명단!$D38</f>
        <v>김민규</v>
      </c>
      <c r="AM43" s="14" t="str">
        <f>수강생명단!B38</f>
        <v>010-2978-6339</v>
      </c>
      <c r="AN43" s="43">
        <f>성적입력란!$AZ42</f>
        <v>75</v>
      </c>
      <c r="AO43" s="43">
        <f>성적입력란!$BA42</f>
        <v>90</v>
      </c>
      <c r="AP43" s="61">
        <f>성적입력란!$BE42</f>
        <v>90</v>
      </c>
      <c r="AQ43" s="43">
        <f>성적입력란!$BF42</f>
        <v>90</v>
      </c>
      <c r="AR43" s="58">
        <f>성적입력란!BT42</f>
        <v>93</v>
      </c>
      <c r="AS43" s="43">
        <f>성적입력란!$BJ42</f>
        <v>80</v>
      </c>
      <c r="AT43" s="43">
        <f>성적입력란!$BK42</f>
        <v>100</v>
      </c>
      <c r="AU43" s="43">
        <f>성적입력란!BO42</f>
        <v>80</v>
      </c>
      <c r="AV43" s="43">
        <f>성적입력란!BP42</f>
        <v>100</v>
      </c>
      <c r="AW43" s="40">
        <f t="shared" si="31"/>
        <v>83.6</v>
      </c>
      <c r="AX43" s="41" t="str">
        <f t="shared" si="7"/>
        <v>49등</v>
      </c>
      <c r="AY43" s="40">
        <f t="shared" si="32"/>
        <v>95</v>
      </c>
      <c r="AZ43" s="41" t="str">
        <f t="shared" si="8"/>
        <v>16등</v>
      </c>
      <c r="BA43" s="59">
        <f t="shared" si="9"/>
        <v>1</v>
      </c>
      <c r="BB43" s="78" t="str">
        <f t="shared" ca="1" si="24"/>
        <v/>
      </c>
      <c r="BC43" s="78"/>
      <c r="BE43" s="65">
        <v>35</v>
      </c>
      <c r="BF43" s="66" t="str">
        <f>수강생명단!$D38</f>
        <v>김민규</v>
      </c>
      <c r="BG43" s="37" t="str">
        <f>수강생명단!B38</f>
        <v>010-2978-6339</v>
      </c>
      <c r="BH43" s="109">
        <f>성적입력란!$BY42</f>
        <v>75</v>
      </c>
      <c r="BI43" s="109">
        <f>성적입력란!$BZ42</f>
        <v>80</v>
      </c>
      <c r="BJ43" s="110">
        <f>성적입력란!$CD42</f>
        <v>70</v>
      </c>
      <c r="BK43" s="109">
        <f>성적입력란!$CE42</f>
        <v>80</v>
      </c>
      <c r="BL43" s="111">
        <f>성적입력란!CS42</f>
        <v>89</v>
      </c>
      <c r="BM43" s="109">
        <f>성적입력란!$CI42</f>
        <v>90</v>
      </c>
      <c r="BN43" s="109">
        <f>성적입력란!$CJ42</f>
        <v>90</v>
      </c>
      <c r="BO43" s="109">
        <f>성적입력란!CN42</f>
        <v>80</v>
      </c>
      <c r="BP43" s="109">
        <f>성적입력란!CO42</f>
        <v>70</v>
      </c>
      <c r="BQ43" s="40">
        <f t="shared" si="25"/>
        <v>80.8</v>
      </c>
      <c r="BR43" s="67" t="str">
        <f t="shared" si="10"/>
        <v>39등</v>
      </c>
      <c r="BS43" s="40">
        <f t="shared" si="26"/>
        <v>80</v>
      </c>
      <c r="BT43" s="67" t="str">
        <f t="shared" si="11"/>
        <v>29등</v>
      </c>
      <c r="BU43" s="68">
        <f t="shared" si="12"/>
        <v>1</v>
      </c>
      <c r="BV43" s="78" t="str">
        <f t="shared" ca="1" si="27"/>
        <v/>
      </c>
      <c r="BX43" s="37">
        <v>35</v>
      </c>
      <c r="BY43" s="37" t="str">
        <f>수강생명단!$D38</f>
        <v>김민규</v>
      </c>
      <c r="BZ43" s="37" t="str">
        <f>수강생명단!B38</f>
        <v>010-2978-6339</v>
      </c>
      <c r="CA43" s="39">
        <f>성적입력란!$CX42</f>
        <v>70</v>
      </c>
      <c r="CB43" s="39">
        <f>성적입력란!$CY42</f>
        <v>70</v>
      </c>
      <c r="CC43" s="38" t="str">
        <f>성적입력란!$DC42</f>
        <v>불참</v>
      </c>
      <c r="CD43" s="39" t="str">
        <f>성적입력란!$DD42</f>
        <v>불참</v>
      </c>
      <c r="CE43" s="58" t="str">
        <f>성적입력란!DW42</f>
        <v>불참</v>
      </c>
      <c r="CF43" s="39" t="str">
        <f>성적입력란!$DH42</f>
        <v>불참</v>
      </c>
      <c r="CG43" s="39" t="str">
        <f>성적입력란!$DI42</f>
        <v>불참</v>
      </c>
      <c r="CH43" s="40">
        <f t="shared" si="13"/>
        <v>17.5</v>
      </c>
      <c r="CI43" s="41" t="str">
        <f t="shared" si="14"/>
        <v>75등</v>
      </c>
      <c r="CJ43" s="40" t="e">
        <f t="shared" si="15"/>
        <v>#DIV/0!</v>
      </c>
      <c r="CK43" s="41" t="e">
        <f t="shared" si="16"/>
        <v>#DIV/0!</v>
      </c>
      <c r="CL43" s="42">
        <f t="shared" si="17"/>
        <v>0.25</v>
      </c>
      <c r="CM43" s="78" t="str">
        <f t="shared" ca="1" si="33"/>
        <v>1차 경고</v>
      </c>
    </row>
    <row r="44" spans="2:91" ht="27" customHeight="1" x14ac:dyDescent="0.15">
      <c r="B44" s="14">
        <v>36</v>
      </c>
      <c r="C44" s="14">
        <f>VLOOKUP(E44,수강생명단!$B$1:$F$300,2,0)</f>
        <v>36046</v>
      </c>
      <c r="D44" s="14" t="str">
        <f>수강생명단!D39</f>
        <v>김민기</v>
      </c>
      <c r="E44" s="14" t="str">
        <f>수강생명단!B39</f>
        <v>010-9239-7289</v>
      </c>
      <c r="F44" s="33">
        <f>VLOOKUP($C44,성적입력란!$A$8:$D$350,3,0)</f>
        <v>80</v>
      </c>
      <c r="G44" s="33">
        <f>VLOOKUP($C44,성적입력란!$F$8:$I$350,3,0)</f>
        <v>85</v>
      </c>
      <c r="H44" s="33">
        <f>VLOOKUP($C44,성적입력란!$K$8:$N$350,3,0)</f>
        <v>100</v>
      </c>
      <c r="I44" s="33">
        <f>VLOOKUP($C44,성적입력란!$P$8:$S$350,3,0)</f>
        <v>85</v>
      </c>
      <c r="J44" s="33">
        <f>VLOOKUP($C44,성적입력란!$P$8:$S$350,4,0)</f>
        <v>100</v>
      </c>
      <c r="K44" s="15">
        <f t="shared" si="5"/>
        <v>87.5</v>
      </c>
      <c r="L44" s="16" t="str">
        <f t="shared" si="6"/>
        <v>55등</v>
      </c>
      <c r="M44" s="36">
        <f t="shared" si="19"/>
        <v>1</v>
      </c>
      <c r="N44" s="78" t="str">
        <f t="shared" ca="1" si="20"/>
        <v/>
      </c>
      <c r="O44" s="83"/>
      <c r="Q44" s="37">
        <v>36</v>
      </c>
      <c r="R44" s="37" t="str">
        <f>수강생명단!$D39</f>
        <v>김민기</v>
      </c>
      <c r="S44" s="37" t="str">
        <f>수강생명단!B39</f>
        <v>010-9239-7289</v>
      </c>
      <c r="T44" s="39">
        <f>VLOOKUP($C44,성적입력란!$Z$8:$AC$350,3,0)</f>
        <v>90</v>
      </c>
      <c r="U44" s="39">
        <f>성적입력란!$AC43</f>
        <v>100</v>
      </c>
      <c r="V44" s="33">
        <f>VLOOKUP($C44,성적입력란!$AE$8:$AH$350,3,0)</f>
        <v>90</v>
      </c>
      <c r="W44" s="33">
        <f>VLOOKUP($C44,성적입력란!$AE$8:$AH$350,4,0)</f>
        <v>80</v>
      </c>
      <c r="X44" s="58">
        <f>성적입력란!AV43</f>
        <v>98</v>
      </c>
      <c r="Y44" s="39">
        <f>성적입력란!$AL43</f>
        <v>85</v>
      </c>
      <c r="Z44" s="39">
        <f>성적입력란!$AM43</f>
        <v>70</v>
      </c>
      <c r="AA44" s="39">
        <f>성적입력란!$AQ43</f>
        <v>60</v>
      </c>
      <c r="AB44" s="39">
        <f>성적입력란!$AR43</f>
        <v>60</v>
      </c>
      <c r="AC44" s="40">
        <f t="shared" si="21"/>
        <v>84.6</v>
      </c>
      <c r="AD44" s="41" t="str">
        <f t="shared" si="28"/>
        <v>39등</v>
      </c>
      <c r="AE44" s="40">
        <f t="shared" si="22"/>
        <v>77.5</v>
      </c>
      <c r="AF44" s="41" t="str">
        <f t="shared" si="29"/>
        <v>60등</v>
      </c>
      <c r="AG44" s="59">
        <f t="shared" si="30"/>
        <v>1</v>
      </c>
      <c r="AH44" s="78" t="str">
        <f t="shared" ca="1" si="23"/>
        <v/>
      </c>
      <c r="AI44" s="83"/>
      <c r="AJ44" s="29"/>
      <c r="AK44" s="37">
        <v>36</v>
      </c>
      <c r="AL44" s="37" t="str">
        <f>수강생명단!$D39</f>
        <v>김민기</v>
      </c>
      <c r="AM44" s="14" t="str">
        <f>수강생명단!B39</f>
        <v>010-9239-7289</v>
      </c>
      <c r="AN44" s="43">
        <f>성적입력란!$AZ43</f>
        <v>80</v>
      </c>
      <c r="AO44" s="43">
        <f>성적입력란!$BA43</f>
        <v>90</v>
      </c>
      <c r="AP44" s="61">
        <f>성적입력란!$BE43</f>
        <v>80</v>
      </c>
      <c r="AQ44" s="43">
        <f>성적입력란!$BF43</f>
        <v>90</v>
      </c>
      <c r="AR44" s="58">
        <f>성적입력란!BT43</f>
        <v>94</v>
      </c>
      <c r="AS44" s="43">
        <f>성적입력란!$BJ43</f>
        <v>85</v>
      </c>
      <c r="AT44" s="43">
        <f>성적입력란!$BK43</f>
        <v>90</v>
      </c>
      <c r="AU44" s="43">
        <f>성적입력란!BO43</f>
        <v>70</v>
      </c>
      <c r="AV44" s="43">
        <f>성적입력란!BP43</f>
        <v>100</v>
      </c>
      <c r="AW44" s="40">
        <f t="shared" si="31"/>
        <v>81.8</v>
      </c>
      <c r="AX44" s="41" t="str">
        <f t="shared" si="7"/>
        <v>53등</v>
      </c>
      <c r="AY44" s="40">
        <f t="shared" si="32"/>
        <v>92.5</v>
      </c>
      <c r="AZ44" s="41" t="str">
        <f t="shared" si="8"/>
        <v>26등</v>
      </c>
      <c r="BA44" s="59">
        <f t="shared" si="9"/>
        <v>1</v>
      </c>
      <c r="BB44" s="78" t="str">
        <f t="shared" ca="1" si="24"/>
        <v/>
      </c>
      <c r="BC44" s="83"/>
      <c r="BE44" s="65">
        <v>36</v>
      </c>
      <c r="BF44" s="66" t="str">
        <f>수강생명단!$D39</f>
        <v>김민기</v>
      </c>
      <c r="BG44" s="37" t="str">
        <f>수강생명단!B39</f>
        <v>010-9239-7289</v>
      </c>
      <c r="BH44" s="109">
        <f>성적입력란!$BY43</f>
        <v>85</v>
      </c>
      <c r="BI44" s="109">
        <f>성적입력란!$BZ43</f>
        <v>60</v>
      </c>
      <c r="BJ44" s="110">
        <f>성적입력란!$CD43</f>
        <v>90</v>
      </c>
      <c r="BK44" s="109">
        <f>성적입력란!$CE43</f>
        <v>90</v>
      </c>
      <c r="BL44" s="111">
        <f>성적입력란!CS43</f>
        <v>91</v>
      </c>
      <c r="BM44" s="109">
        <f>성적입력란!$CI43</f>
        <v>75</v>
      </c>
      <c r="BN44" s="109">
        <f>성적입력란!$CJ43</f>
        <v>60</v>
      </c>
      <c r="BO44" s="109">
        <f>성적입력란!CN43</f>
        <v>70</v>
      </c>
      <c r="BP44" s="109">
        <f>성적입력란!CO43</f>
        <v>80</v>
      </c>
      <c r="BQ44" s="40">
        <f t="shared" si="25"/>
        <v>82.2</v>
      </c>
      <c r="BR44" s="67" t="str">
        <f t="shared" si="10"/>
        <v>34등</v>
      </c>
      <c r="BS44" s="40">
        <f t="shared" si="26"/>
        <v>72.5</v>
      </c>
      <c r="BT44" s="67" t="str">
        <f t="shared" si="11"/>
        <v>45등</v>
      </c>
      <c r="BU44" s="68">
        <f t="shared" si="12"/>
        <v>1</v>
      </c>
      <c r="BV44" s="78" t="str">
        <f t="shared" ca="1" si="27"/>
        <v/>
      </c>
      <c r="BX44" s="37">
        <v>36</v>
      </c>
      <c r="BY44" s="37" t="str">
        <f>수강생명단!$D39</f>
        <v>김민기</v>
      </c>
      <c r="BZ44" s="37" t="str">
        <f>수강생명단!B39</f>
        <v>010-9239-7289</v>
      </c>
      <c r="CA44" s="39">
        <f>성적입력란!$CX43</f>
        <v>75</v>
      </c>
      <c r="CB44" s="39">
        <f>성적입력란!$CY43</f>
        <v>90</v>
      </c>
      <c r="CC44" s="38" t="str">
        <f>성적입력란!$DC43</f>
        <v>불참</v>
      </c>
      <c r="CD44" s="39" t="str">
        <f>성적입력란!$DD43</f>
        <v>불참</v>
      </c>
      <c r="CE44" s="58" t="str">
        <f>성적입력란!DW43</f>
        <v>불참</v>
      </c>
      <c r="CF44" s="39" t="str">
        <f>성적입력란!$DH43</f>
        <v>불참</v>
      </c>
      <c r="CG44" s="39" t="str">
        <f>성적입력란!$DI43</f>
        <v>불참</v>
      </c>
      <c r="CH44" s="40">
        <f t="shared" si="13"/>
        <v>18.75</v>
      </c>
      <c r="CI44" s="41" t="str">
        <f t="shared" si="14"/>
        <v>65등</v>
      </c>
      <c r="CJ44" s="40" t="e">
        <f t="shared" si="15"/>
        <v>#DIV/0!</v>
      </c>
      <c r="CK44" s="41" t="e">
        <f t="shared" si="16"/>
        <v>#DIV/0!</v>
      </c>
      <c r="CL44" s="42">
        <f t="shared" si="17"/>
        <v>0.25</v>
      </c>
      <c r="CM44" s="78" t="str">
        <f t="shared" ca="1" si="33"/>
        <v>1차 경고</v>
      </c>
    </row>
    <row r="45" spans="2:91" ht="27" customHeight="1" x14ac:dyDescent="0.15">
      <c r="B45" s="14">
        <v>37</v>
      </c>
      <c r="C45" s="14">
        <f>VLOOKUP(E45,수강생명단!$B$1:$F$300,2,0)</f>
        <v>45041</v>
      </c>
      <c r="D45" s="14" t="str">
        <f>수강생명단!D40</f>
        <v>김민기A</v>
      </c>
      <c r="E45" s="14" t="str">
        <f>수강생명단!B40</f>
        <v>010-5112-2161</v>
      </c>
      <c r="F45" s="33" t="str">
        <f>VLOOKUP($C45,성적입력란!$A$8:$D$350,3,0)</f>
        <v/>
      </c>
      <c r="G45" s="33" t="str">
        <f>VLOOKUP($C45,성적입력란!$F$8:$I$350,3,0)</f>
        <v/>
      </c>
      <c r="H45" s="33" t="str">
        <f>VLOOKUP($C45,성적입력란!$K$8:$N$350,3,0)</f>
        <v/>
      </c>
      <c r="I45" s="33" t="str">
        <f>VLOOKUP($C45,성적입력란!$P$8:$S$350,3,0)</f>
        <v/>
      </c>
      <c r="J45" s="33" t="str">
        <f>VLOOKUP($C45,성적입력란!$P$8:$S$350,4,0)</f>
        <v/>
      </c>
      <c r="K45" s="15">
        <f t="shared" si="5"/>
        <v>0</v>
      </c>
      <c r="L45" s="16" t="str">
        <f t="shared" si="6"/>
        <v>212등</v>
      </c>
      <c r="M45" s="36">
        <f t="shared" si="19"/>
        <v>0</v>
      </c>
      <c r="N45" s="78" t="str">
        <f t="shared" ca="1" si="20"/>
        <v>탈락</v>
      </c>
      <c r="O45" s="83"/>
      <c r="Q45" s="37">
        <v>37</v>
      </c>
      <c r="R45" s="37" t="str">
        <f>수강생명단!$D40</f>
        <v>김민기A</v>
      </c>
      <c r="S45" s="37" t="str">
        <f>수강생명단!B40</f>
        <v>010-5112-2161</v>
      </c>
      <c r="T45" s="39" t="str">
        <f>VLOOKUP($C45,성적입력란!$Z$8:$AC$350,3,0)</f>
        <v/>
      </c>
      <c r="U45" s="39" t="str">
        <f>성적입력란!$AC44</f>
        <v xml:space="preserve"> </v>
      </c>
      <c r="V45" s="33" t="str">
        <f>VLOOKUP($C45,성적입력란!$AE$8:$AH$350,3,0)</f>
        <v/>
      </c>
      <c r="W45" s="33" t="str">
        <f>VLOOKUP($C45,성적입력란!$AE$8:$AH$350,4,0)</f>
        <v xml:space="preserve"> </v>
      </c>
      <c r="X45" s="58" t="str">
        <f>성적입력란!AV44</f>
        <v/>
      </c>
      <c r="Y45" s="39" t="str">
        <f>성적입력란!$AL44</f>
        <v/>
      </c>
      <c r="Z45" s="39" t="str">
        <f>성적입력란!$AM44</f>
        <v xml:space="preserve"> </v>
      </c>
      <c r="AA45" s="39" t="str">
        <f>성적입력란!$AQ44</f>
        <v/>
      </c>
      <c r="AB45" s="39" t="str">
        <f>성적입력란!$AR44</f>
        <v xml:space="preserve"> </v>
      </c>
      <c r="AC45" s="40">
        <f t="shared" si="21"/>
        <v>0</v>
      </c>
      <c r="AD45" s="41" t="str">
        <f t="shared" si="28"/>
        <v>213등</v>
      </c>
      <c r="AE45" s="40">
        <f t="shared" si="22"/>
        <v>0</v>
      </c>
      <c r="AF45" s="41" t="str">
        <f t="shared" si="29"/>
        <v>207등</v>
      </c>
      <c r="AG45" s="59">
        <f t="shared" si="30"/>
        <v>0</v>
      </c>
      <c r="AH45" s="78" t="str">
        <f t="shared" ca="1" si="23"/>
        <v>탈락</v>
      </c>
      <c r="AI45" s="105"/>
      <c r="AJ45" s="29"/>
      <c r="AK45" s="37">
        <v>37</v>
      </c>
      <c r="AL45" s="37" t="str">
        <f>수강생명단!$D40</f>
        <v>김민기A</v>
      </c>
      <c r="AM45" s="14" t="str">
        <f>수강생명단!B40</f>
        <v>010-5112-2161</v>
      </c>
      <c r="AN45" s="43" t="str">
        <f>성적입력란!$AZ44</f>
        <v/>
      </c>
      <c r="AO45" s="43" t="str">
        <f>성적입력란!$BA44</f>
        <v xml:space="preserve"> </v>
      </c>
      <c r="AP45" s="61" t="str">
        <f>성적입력란!$BE44</f>
        <v/>
      </c>
      <c r="AQ45" s="43" t="str">
        <f>성적입력란!$BF44</f>
        <v xml:space="preserve"> </v>
      </c>
      <c r="AR45" s="58" t="str">
        <f>성적입력란!BT44</f>
        <v/>
      </c>
      <c r="AS45" s="43" t="str">
        <f>성적입력란!$BJ44</f>
        <v/>
      </c>
      <c r="AT45" s="43" t="str">
        <f>성적입력란!$BK44</f>
        <v xml:space="preserve"> </v>
      </c>
      <c r="AU45" s="43" t="str">
        <f>성적입력란!BO44</f>
        <v/>
      </c>
      <c r="AV45" s="43" t="str">
        <f>성적입력란!BP44</f>
        <v xml:space="preserve"> </v>
      </c>
      <c r="AW45" s="40">
        <f t="shared" si="31"/>
        <v>0</v>
      </c>
      <c r="AX45" s="41" t="str">
        <f t="shared" si="7"/>
        <v>199등</v>
      </c>
      <c r="AY45" s="40">
        <f t="shared" si="32"/>
        <v>0</v>
      </c>
      <c r="AZ45" s="41" t="str">
        <f t="shared" si="8"/>
        <v>196등</v>
      </c>
      <c r="BA45" s="59">
        <f t="shared" si="9"/>
        <v>0</v>
      </c>
      <c r="BB45" s="78" t="str">
        <f t="shared" ca="1" si="24"/>
        <v>탈락</v>
      </c>
      <c r="BC45" s="105"/>
      <c r="BE45" s="65">
        <v>37</v>
      </c>
      <c r="BF45" s="66" t="str">
        <f>수강생명단!$D40</f>
        <v>김민기A</v>
      </c>
      <c r="BG45" s="37" t="str">
        <f>수강생명단!B40</f>
        <v>010-5112-2161</v>
      </c>
      <c r="BH45" s="109" t="str">
        <f>성적입력란!$BY44</f>
        <v>0(라)</v>
      </c>
      <c r="BI45" s="109" t="str">
        <f>성적입력란!$BZ44</f>
        <v>라이브</v>
      </c>
      <c r="BJ45" s="110" t="str">
        <f>성적입력란!$CD44</f>
        <v>0(라)</v>
      </c>
      <c r="BK45" s="109" t="str">
        <f>성적입력란!$CE44</f>
        <v>라이브</v>
      </c>
      <c r="BL45" s="111" t="str">
        <f>성적입력란!CS44</f>
        <v>0(라)</v>
      </c>
      <c r="BM45" s="109" t="str">
        <f>성적입력란!$CI44</f>
        <v/>
      </c>
      <c r="BN45" s="109" t="str">
        <f>성적입력란!$CJ44</f>
        <v xml:space="preserve"> </v>
      </c>
      <c r="BO45" s="109" t="str">
        <f>성적입력란!CN44</f>
        <v>0(라)</v>
      </c>
      <c r="BP45" s="109" t="str">
        <f>성적입력란!CO44</f>
        <v>라이브</v>
      </c>
      <c r="BQ45" s="40">
        <f t="shared" si="25"/>
        <v>0</v>
      </c>
      <c r="BR45" s="67" t="str">
        <f t="shared" si="10"/>
        <v>193등</v>
      </c>
      <c r="BS45" s="40">
        <f t="shared" si="26"/>
        <v>0</v>
      </c>
      <c r="BT45" s="67" t="str">
        <f t="shared" si="11"/>
        <v>186등</v>
      </c>
      <c r="BU45" s="68">
        <f t="shared" si="12"/>
        <v>0.8</v>
      </c>
      <c r="BV45" s="78" t="str">
        <f t="shared" ca="1" si="27"/>
        <v>1차 경고</v>
      </c>
      <c r="BX45" s="37">
        <v>37</v>
      </c>
      <c r="BY45" s="37" t="str">
        <f>수강생명단!$D40</f>
        <v>김민기A</v>
      </c>
      <c r="BZ45" s="37" t="str">
        <f>수강생명단!B40</f>
        <v>010-5112-2161</v>
      </c>
      <c r="CA45" s="39" t="str">
        <f>성적입력란!$CX44</f>
        <v>불참</v>
      </c>
      <c r="CB45" s="39" t="str">
        <f>성적입력란!$CY44</f>
        <v>불참</v>
      </c>
      <c r="CC45" s="38" t="str">
        <f>성적입력란!$DC44</f>
        <v>불참</v>
      </c>
      <c r="CD45" s="39" t="str">
        <f>성적입력란!$DD44</f>
        <v>불참</v>
      </c>
      <c r="CE45" s="58" t="str">
        <f>성적입력란!DW44</f>
        <v>불참</v>
      </c>
      <c r="CF45" s="39" t="str">
        <f>성적입력란!$DH44</f>
        <v>불참</v>
      </c>
      <c r="CG45" s="39" t="str">
        <f>성적입력란!$DI44</f>
        <v>불참</v>
      </c>
      <c r="CH45" s="40">
        <f t="shared" si="13"/>
        <v>0</v>
      </c>
      <c r="CI45" s="41" t="str">
        <f t="shared" si="14"/>
        <v>119등</v>
      </c>
      <c r="CJ45" s="40" t="e">
        <f t="shared" si="15"/>
        <v>#DIV/0!</v>
      </c>
      <c r="CK45" s="41" t="e">
        <f t="shared" si="16"/>
        <v>#DIV/0!</v>
      </c>
      <c r="CL45" s="42">
        <f t="shared" si="17"/>
        <v>0</v>
      </c>
      <c r="CM45" s="78" t="str">
        <f t="shared" ca="1" si="33"/>
        <v>2차 경고</v>
      </c>
    </row>
    <row r="46" spans="2:91" ht="27" customHeight="1" x14ac:dyDescent="0.15">
      <c r="B46" s="14">
        <v>38</v>
      </c>
      <c r="C46" s="14">
        <f>VLOOKUP(E46,수강생명단!$B$1:$F$300,2,0)</f>
        <v>41492</v>
      </c>
      <c r="D46" s="14" t="str">
        <f>수강생명단!D41</f>
        <v>김민석</v>
      </c>
      <c r="E46" s="14" t="str">
        <f>수강생명단!B41</f>
        <v>010-7325-0785</v>
      </c>
      <c r="F46" s="33">
        <f>VLOOKUP($C46,성적입력란!$A$8:$D$350,3,0)</f>
        <v>30</v>
      </c>
      <c r="G46" s="33">
        <f>VLOOKUP($C46,성적입력란!$F$8:$I$350,3,0)</f>
        <v>45</v>
      </c>
      <c r="H46" s="33">
        <f>VLOOKUP($C46,성적입력란!$K$8:$N$350,3,0)</f>
        <v>25</v>
      </c>
      <c r="I46" s="33">
        <f>VLOOKUP($C46,성적입력란!$P$8:$S$350,3,0)</f>
        <v>30</v>
      </c>
      <c r="J46" s="33">
        <f>VLOOKUP($C46,성적입력란!$P$8:$S$350,4,0)</f>
        <v>30</v>
      </c>
      <c r="K46" s="15">
        <f t="shared" si="5"/>
        <v>32.5</v>
      </c>
      <c r="L46" s="16" t="str">
        <f t="shared" si="6"/>
        <v>191등</v>
      </c>
      <c r="M46" s="36">
        <f t="shared" si="19"/>
        <v>1</v>
      </c>
      <c r="N46" s="78" t="str">
        <f t="shared" ca="1" si="20"/>
        <v/>
      </c>
      <c r="O46" s="83"/>
      <c r="Q46" s="37">
        <v>38</v>
      </c>
      <c r="R46" s="37" t="str">
        <f>수강생명단!$D41</f>
        <v>김민석</v>
      </c>
      <c r="S46" s="37" t="str">
        <f>수강생명단!B41</f>
        <v>010-7325-0785</v>
      </c>
      <c r="T46" s="39">
        <f>VLOOKUP($C46,성적입력란!$Z$8:$AC$350,3,0)</f>
        <v>60</v>
      </c>
      <c r="U46" s="39">
        <f>성적입력란!$AC45</f>
        <v>80</v>
      </c>
      <c r="V46" s="33">
        <f>VLOOKUP($C46,성적입력란!$AE$8:$AH$350,3,0)</f>
        <v>30</v>
      </c>
      <c r="W46" s="33">
        <f>VLOOKUP($C46,성적입력란!$AE$8:$AH$350,4,0)</f>
        <v>70</v>
      </c>
      <c r="X46" s="58">
        <f>성적입력란!AV45</f>
        <v>54</v>
      </c>
      <c r="Y46" s="39">
        <f>성적입력란!$AL45</f>
        <v>50</v>
      </c>
      <c r="Z46" s="39">
        <f>성적입력란!$AM45</f>
        <v>50</v>
      </c>
      <c r="AA46" s="39">
        <f>성적입력란!$AQ45</f>
        <v>20</v>
      </c>
      <c r="AB46" s="39">
        <f>성적입력란!$AR45</f>
        <v>60</v>
      </c>
      <c r="AC46" s="40">
        <f t="shared" si="21"/>
        <v>42.8</v>
      </c>
      <c r="AD46" s="41" t="str">
        <f t="shared" si="28"/>
        <v>170등</v>
      </c>
      <c r="AE46" s="40">
        <f t="shared" si="22"/>
        <v>65</v>
      </c>
      <c r="AF46" s="41" t="str">
        <f t="shared" si="29"/>
        <v>102등</v>
      </c>
      <c r="AG46" s="59">
        <f t="shared" si="30"/>
        <v>1</v>
      </c>
      <c r="AH46" s="78" t="str">
        <f t="shared" ca="1" si="23"/>
        <v/>
      </c>
      <c r="AI46" s="83"/>
      <c r="AJ46" s="29"/>
      <c r="AK46" s="37">
        <v>38</v>
      </c>
      <c r="AL46" s="37" t="str">
        <f>수강생명단!$D41</f>
        <v>김민석</v>
      </c>
      <c r="AM46" s="14" t="str">
        <f>수강생명단!B41</f>
        <v>010-7325-0785</v>
      </c>
      <c r="AN46" s="43">
        <f>성적입력란!$AZ45</f>
        <v>30</v>
      </c>
      <c r="AO46" s="43">
        <f>성적입력란!$BA45</f>
        <v>80</v>
      </c>
      <c r="AP46" s="61" t="str">
        <f>성적입력란!$BE45</f>
        <v/>
      </c>
      <c r="AQ46" s="43" t="str">
        <f>성적입력란!$BF45</f>
        <v xml:space="preserve"> </v>
      </c>
      <c r="AR46" s="58" t="str">
        <f>성적입력란!BT45</f>
        <v/>
      </c>
      <c r="AS46" s="43">
        <f>성적입력란!$BJ45</f>
        <v>20</v>
      </c>
      <c r="AT46" s="43">
        <f>성적입력란!$BK45</f>
        <v>60</v>
      </c>
      <c r="AU46" s="43">
        <f>성적입력란!BO45</f>
        <v>15</v>
      </c>
      <c r="AV46" s="43">
        <f>성적입력란!BP45</f>
        <v>50</v>
      </c>
      <c r="AW46" s="40">
        <f t="shared" si="31"/>
        <v>13</v>
      </c>
      <c r="AX46" s="41" t="str">
        <f t="shared" si="7"/>
        <v>193등</v>
      </c>
      <c r="AY46" s="40">
        <f t="shared" si="32"/>
        <v>47.5</v>
      </c>
      <c r="AZ46" s="41" t="str">
        <f t="shared" si="8"/>
        <v>158등</v>
      </c>
      <c r="BA46" s="59">
        <f t="shared" si="9"/>
        <v>0.6</v>
      </c>
      <c r="BB46" s="78" t="str">
        <f t="shared" ca="1" si="24"/>
        <v>2차 경고</v>
      </c>
      <c r="BC46" s="83"/>
      <c r="BE46" s="65">
        <v>38</v>
      </c>
      <c r="BF46" s="66" t="str">
        <f>수강생명단!$D41</f>
        <v>김민석</v>
      </c>
      <c r="BG46" s="37" t="str">
        <f>수강생명단!B41</f>
        <v>010-7325-0785</v>
      </c>
      <c r="BH46" s="109" t="str">
        <f>성적입력란!$BY45</f>
        <v/>
      </c>
      <c r="BI46" s="109" t="str">
        <f>성적입력란!$BZ45</f>
        <v xml:space="preserve"> </v>
      </c>
      <c r="BJ46" s="110" t="str">
        <f>성적입력란!$CD45</f>
        <v/>
      </c>
      <c r="BK46" s="109" t="str">
        <f>성적입력란!$CE45</f>
        <v xml:space="preserve"> </v>
      </c>
      <c r="BL46" s="111" t="str">
        <f>성적입력란!CS45</f>
        <v/>
      </c>
      <c r="BM46" s="109" t="str">
        <f>성적입력란!$CI45</f>
        <v>탈락</v>
      </c>
      <c r="BN46" s="109" t="str">
        <f>성적입력란!$CJ45</f>
        <v>탈락</v>
      </c>
      <c r="BO46" s="109" t="str">
        <f>성적입력란!CN45</f>
        <v>탈락</v>
      </c>
      <c r="BP46" s="109" t="str">
        <f>성적입력란!CO45</f>
        <v>탈락</v>
      </c>
      <c r="BQ46" s="40">
        <f t="shared" si="25"/>
        <v>0</v>
      </c>
      <c r="BR46" s="67" t="str">
        <f t="shared" si="10"/>
        <v>193등</v>
      </c>
      <c r="BS46" s="40">
        <f t="shared" si="26"/>
        <v>0</v>
      </c>
      <c r="BT46" s="67" t="str">
        <f t="shared" si="11"/>
        <v>186등</v>
      </c>
      <c r="BU46" s="68">
        <f t="shared" si="12"/>
        <v>0</v>
      </c>
      <c r="BV46" s="78" t="str">
        <f t="shared" ca="1" si="27"/>
        <v>탈락</v>
      </c>
      <c r="BX46" s="37">
        <v>38</v>
      </c>
      <c r="BY46" s="37" t="str">
        <f>수강생명단!$D41</f>
        <v>김민석</v>
      </c>
      <c r="BZ46" s="37" t="str">
        <f>수강생명단!B41</f>
        <v>010-7325-0785</v>
      </c>
      <c r="CA46" s="39" t="str">
        <f>성적입력란!$CX45</f>
        <v>탈락</v>
      </c>
      <c r="CB46" s="39" t="str">
        <f>성적입력란!$CY45</f>
        <v>탈락</v>
      </c>
      <c r="CC46" s="38" t="str">
        <f>성적입력란!$DC45</f>
        <v>탈락</v>
      </c>
      <c r="CD46" s="39" t="str">
        <f>성적입력란!$DD45</f>
        <v>탈락</v>
      </c>
      <c r="CE46" s="58" t="str">
        <f>성적입력란!DW45</f>
        <v>탈락</v>
      </c>
      <c r="CF46" s="39" t="str">
        <f>성적입력란!$DH45</f>
        <v>탈락</v>
      </c>
      <c r="CG46" s="39" t="str">
        <f>성적입력란!$DI45</f>
        <v>탈락</v>
      </c>
      <c r="CH46" s="40">
        <f t="shared" si="13"/>
        <v>0</v>
      </c>
      <c r="CI46" s="41" t="str">
        <f t="shared" si="14"/>
        <v>119등</v>
      </c>
      <c r="CJ46" s="40" t="e">
        <f t="shared" si="15"/>
        <v>#DIV/0!</v>
      </c>
      <c r="CK46" s="41" t="e">
        <f t="shared" si="16"/>
        <v>#DIV/0!</v>
      </c>
      <c r="CL46" s="42">
        <f t="shared" si="17"/>
        <v>0</v>
      </c>
      <c r="CM46" s="43" t="str">
        <f t="shared" ref="CM46:CM72" si="34">IF(CL46&lt;0.5,"탈락","")</f>
        <v>탈락</v>
      </c>
    </row>
    <row r="47" spans="2:91" ht="27" customHeight="1" x14ac:dyDescent="0.15">
      <c r="B47" s="14">
        <v>39</v>
      </c>
      <c r="C47" s="14">
        <f>VLOOKUP(E47,수강생명단!$B$1:$F$300,2,0)</f>
        <v>36106</v>
      </c>
      <c r="D47" s="14" t="str">
        <f>수강생명단!D42</f>
        <v>김민진</v>
      </c>
      <c r="E47" s="14" t="str">
        <f>수강생명단!B42</f>
        <v>010-2616-5520</v>
      </c>
      <c r="F47" s="33">
        <f>VLOOKUP($C47,성적입력란!$A$8:$D$350,3,0)</f>
        <v>80</v>
      </c>
      <c r="G47" s="33">
        <f>VLOOKUP($C47,성적입력란!$F$8:$I$350,3,0)</f>
        <v>100</v>
      </c>
      <c r="H47" s="33">
        <f>VLOOKUP($C47,성적입력란!$K$8:$N$350,3,0)</f>
        <v>95</v>
      </c>
      <c r="I47" s="33">
        <f>VLOOKUP($C47,성적입력란!$P$8:$S$350,3,0)</f>
        <v>90</v>
      </c>
      <c r="J47" s="33">
        <f>VLOOKUP($C47,성적입력란!$P$8:$S$350,4,0)</f>
        <v>100</v>
      </c>
      <c r="K47" s="15">
        <f t="shared" si="5"/>
        <v>91.25</v>
      </c>
      <c r="L47" s="16" t="str">
        <f t="shared" si="6"/>
        <v>26등</v>
      </c>
      <c r="M47" s="36">
        <f t="shared" si="19"/>
        <v>1</v>
      </c>
      <c r="N47" s="78" t="str">
        <f t="shared" ca="1" si="20"/>
        <v/>
      </c>
      <c r="O47" s="83"/>
      <c r="Q47" s="37">
        <v>39</v>
      </c>
      <c r="R47" s="37" t="str">
        <f>수강생명단!$D42</f>
        <v>김민진</v>
      </c>
      <c r="S47" s="37" t="str">
        <f>수강생명단!B42</f>
        <v>010-2616-5520</v>
      </c>
      <c r="T47" s="39">
        <f>VLOOKUP($C47,성적입력란!$Z$8:$AC$350,3,0)</f>
        <v>100</v>
      </c>
      <c r="U47" s="39">
        <f>성적입력란!$AC46</f>
        <v>90</v>
      </c>
      <c r="V47" s="33">
        <f>VLOOKUP($C47,성적입력란!$AE$8:$AH$350,3,0)</f>
        <v>95</v>
      </c>
      <c r="W47" s="33">
        <f>VLOOKUP($C47,성적입력란!$AE$8:$AH$350,4,0)</f>
        <v>90</v>
      </c>
      <c r="X47" s="58" t="str">
        <f>성적입력란!AV46</f>
        <v/>
      </c>
      <c r="Y47" s="39">
        <f>성적입력란!$AL46</f>
        <v>80</v>
      </c>
      <c r="Z47" s="39">
        <f>성적입력란!$AM46</f>
        <v>100</v>
      </c>
      <c r="AA47" s="39">
        <f>성적입력란!$AQ46</f>
        <v>75</v>
      </c>
      <c r="AB47" s="39">
        <f>성적입력란!$AR46</f>
        <v>70</v>
      </c>
      <c r="AC47" s="40">
        <f t="shared" si="21"/>
        <v>70</v>
      </c>
      <c r="AD47" s="41" t="str">
        <f t="shared" si="28"/>
        <v>91등</v>
      </c>
      <c r="AE47" s="40">
        <f t="shared" si="22"/>
        <v>87.5</v>
      </c>
      <c r="AF47" s="41" t="str">
        <f t="shared" si="29"/>
        <v>28등</v>
      </c>
      <c r="AG47" s="59">
        <f t="shared" si="30"/>
        <v>0.8</v>
      </c>
      <c r="AH47" s="78" t="str">
        <f t="shared" ca="1" si="23"/>
        <v>1차 경고</v>
      </c>
      <c r="AI47" s="83"/>
      <c r="AJ47" s="29"/>
      <c r="AK47" s="37">
        <v>39</v>
      </c>
      <c r="AL47" s="37" t="str">
        <f>수강생명단!$D42</f>
        <v>김민진</v>
      </c>
      <c r="AM47" s="14" t="str">
        <f>수강생명단!B42</f>
        <v>010-2616-5520</v>
      </c>
      <c r="AN47" s="43">
        <f>성적입력란!$AZ46</f>
        <v>95</v>
      </c>
      <c r="AO47" s="43">
        <f>성적입력란!$BA46</f>
        <v>100</v>
      </c>
      <c r="AP47" s="61">
        <f>성적입력란!$BE46</f>
        <v>85</v>
      </c>
      <c r="AQ47" s="43">
        <f>성적입력란!$BF46</f>
        <v>90</v>
      </c>
      <c r="AR47" s="58">
        <f>성적입력란!BT46</f>
        <v>97</v>
      </c>
      <c r="AS47" s="43">
        <f>성적입력란!$BJ46</f>
        <v>90</v>
      </c>
      <c r="AT47" s="43">
        <f>성적입력란!$BK46</f>
        <v>80</v>
      </c>
      <c r="AU47" s="43">
        <f>성적입력란!BO46</f>
        <v>95</v>
      </c>
      <c r="AV47" s="43">
        <f>성적입력란!BP46</f>
        <v>90</v>
      </c>
      <c r="AW47" s="40">
        <f t="shared" si="31"/>
        <v>92.4</v>
      </c>
      <c r="AX47" s="41" t="str">
        <f t="shared" si="7"/>
        <v>17등</v>
      </c>
      <c r="AY47" s="40">
        <f t="shared" si="32"/>
        <v>90</v>
      </c>
      <c r="AZ47" s="41" t="str">
        <f t="shared" si="8"/>
        <v>39등</v>
      </c>
      <c r="BA47" s="59">
        <f t="shared" si="9"/>
        <v>1</v>
      </c>
      <c r="BB47" s="78" t="str">
        <f t="shared" ca="1" si="24"/>
        <v/>
      </c>
      <c r="BC47" s="83"/>
      <c r="BE47" s="65">
        <v>39</v>
      </c>
      <c r="BF47" s="66" t="str">
        <f>수강생명단!$D42</f>
        <v>김민진</v>
      </c>
      <c r="BG47" s="37" t="str">
        <f>수강생명단!B42</f>
        <v>010-2616-5520</v>
      </c>
      <c r="BH47" s="109">
        <f>성적입력란!$BY46</f>
        <v>80</v>
      </c>
      <c r="BI47" s="109">
        <f>성적입력란!$BZ46</f>
        <v>50</v>
      </c>
      <c r="BJ47" s="110">
        <f>성적입력란!$CD46</f>
        <v>80</v>
      </c>
      <c r="BK47" s="109">
        <f>성적입력란!$CE46</f>
        <v>100</v>
      </c>
      <c r="BL47" s="111">
        <f>성적입력란!CS46</f>
        <v>97</v>
      </c>
      <c r="BM47" s="109">
        <f>성적입력란!$CI46</f>
        <v>80</v>
      </c>
      <c r="BN47" s="109">
        <f>성적입력란!$CJ46</f>
        <v>90</v>
      </c>
      <c r="BO47" s="109">
        <f>성적입력란!CN46</f>
        <v>95</v>
      </c>
      <c r="BP47" s="109">
        <f>성적입력란!CO46</f>
        <v>80</v>
      </c>
      <c r="BQ47" s="40">
        <f t="shared" si="25"/>
        <v>86.4</v>
      </c>
      <c r="BR47" s="67" t="str">
        <f t="shared" si="10"/>
        <v>18등</v>
      </c>
      <c r="BS47" s="40">
        <f t="shared" si="26"/>
        <v>80</v>
      </c>
      <c r="BT47" s="67" t="str">
        <f t="shared" si="11"/>
        <v>29등</v>
      </c>
      <c r="BU47" s="68">
        <f t="shared" si="12"/>
        <v>1</v>
      </c>
      <c r="BV47" s="78" t="str">
        <f t="shared" ca="1" si="27"/>
        <v/>
      </c>
      <c r="BX47" s="37">
        <v>39</v>
      </c>
      <c r="BY47" s="37" t="str">
        <f>수강생명단!$D42</f>
        <v>김민진</v>
      </c>
      <c r="BZ47" s="37" t="str">
        <f>수강생명단!B42</f>
        <v>010-2616-5520</v>
      </c>
      <c r="CA47" s="39">
        <f>성적입력란!$CX46</f>
        <v>95</v>
      </c>
      <c r="CB47" s="39">
        <f>성적입력란!$CY46</f>
        <v>70</v>
      </c>
      <c r="CC47" s="38" t="str">
        <f>성적입력란!$DC46</f>
        <v>불참</v>
      </c>
      <c r="CD47" s="39" t="str">
        <f>성적입력란!$DD46</f>
        <v>불참</v>
      </c>
      <c r="CE47" s="58" t="str">
        <f>성적입력란!DW46</f>
        <v>불참</v>
      </c>
      <c r="CF47" s="39" t="str">
        <f>성적입력란!$DH46</f>
        <v>불참</v>
      </c>
      <c r="CG47" s="39" t="str">
        <f>성적입력란!$DI46</f>
        <v>불참</v>
      </c>
      <c r="CH47" s="40">
        <f t="shared" si="13"/>
        <v>23.75</v>
      </c>
      <c r="CI47" s="41" t="str">
        <f t="shared" si="14"/>
        <v>4등</v>
      </c>
      <c r="CJ47" s="40" t="e">
        <f t="shared" si="15"/>
        <v>#DIV/0!</v>
      </c>
      <c r="CK47" s="41" t="e">
        <f t="shared" si="16"/>
        <v>#DIV/0!</v>
      </c>
      <c r="CL47" s="42">
        <f t="shared" si="17"/>
        <v>0.25</v>
      </c>
      <c r="CM47" s="78" t="str">
        <f t="shared" ref="CM47:CM62" ca="1" si="35">CHOOSE( (COUNTIFS(BY$5:CG$5,"&lt;="&amp;TODAY(),BY47:CG47,"불참") + COUNTIFS(BY$5:CG$5,"&lt;="&amp;TODAY(),BY47:CG47,"")) + 1, "", "1차 경고", "2차 경고", "탈락", "탈락", "탈락")</f>
        <v>1차 경고</v>
      </c>
    </row>
    <row r="48" spans="2:91" ht="27" customHeight="1" x14ac:dyDescent="0.15">
      <c r="B48" s="14">
        <v>40</v>
      </c>
      <c r="C48" s="14">
        <f>VLOOKUP(E48,수강생명단!$B$1:$F$300,2,0)</f>
        <v>21860</v>
      </c>
      <c r="D48" s="14" t="str">
        <f>수강생명단!D43</f>
        <v>김봉준</v>
      </c>
      <c r="E48" s="14" t="str">
        <f>수강생명단!B43</f>
        <v>010-7586-0428</v>
      </c>
      <c r="F48" s="33" t="str">
        <f>VLOOKUP($C48,성적입력란!$A$8:$D$350,3,0)</f>
        <v/>
      </c>
      <c r="G48" s="33" t="str">
        <f>VLOOKUP($C48,성적입력란!$F$8:$I$350,3,0)</f>
        <v>30(라)</v>
      </c>
      <c r="H48" s="33" t="str">
        <f>VLOOKUP($C48,성적입력란!$K$8:$N$350,3,0)</f>
        <v/>
      </c>
      <c r="I48" s="33" t="str">
        <f>VLOOKUP($C48,성적입력란!$P$8:$S$350,3,0)</f>
        <v>25(라)</v>
      </c>
      <c r="J48" s="33" t="str">
        <f>VLOOKUP($C48,성적입력란!$P$8:$S$350,4,0)</f>
        <v>라이브</v>
      </c>
      <c r="K48" s="15">
        <f t="shared" si="5"/>
        <v>0</v>
      </c>
      <c r="L48" s="16" t="str">
        <f t="shared" si="6"/>
        <v>212등</v>
      </c>
      <c r="M48" s="36">
        <f t="shared" si="19"/>
        <v>0.5</v>
      </c>
      <c r="N48" s="78" t="str">
        <f t="shared" ca="1" si="20"/>
        <v>2차 경고</v>
      </c>
      <c r="O48" s="83"/>
      <c r="Q48" s="37">
        <v>40</v>
      </c>
      <c r="R48" s="37" t="str">
        <f>수강생명단!$D43</f>
        <v>김봉준</v>
      </c>
      <c r="S48" s="37" t="str">
        <f>수강생명단!B43</f>
        <v>010-7586-0428</v>
      </c>
      <c r="T48" s="39" t="str">
        <f>VLOOKUP($C48,성적입력란!$Z$8:$AC$350,3,0)</f>
        <v>30(라)</v>
      </c>
      <c r="U48" s="39" t="str">
        <f>성적입력란!$AC47</f>
        <v>라이브</v>
      </c>
      <c r="V48" s="33" t="str">
        <f>VLOOKUP($C48,성적입력란!$AE$8:$AH$350,3,0)</f>
        <v>20(라)</v>
      </c>
      <c r="W48" s="33" t="str">
        <f>VLOOKUP($C48,성적입력란!$AE$8:$AH$350,4,0)</f>
        <v>라이브</v>
      </c>
      <c r="X48" s="58" t="str">
        <f>성적입력란!AV47</f>
        <v>55(라)</v>
      </c>
      <c r="Y48" s="39" t="str">
        <f>성적입력란!$AL47</f>
        <v/>
      </c>
      <c r="Z48" s="39" t="str">
        <f>성적입력란!$AM47</f>
        <v xml:space="preserve"> </v>
      </c>
      <c r="AA48" s="39" t="str">
        <f>성적입력란!$AQ47</f>
        <v>40(라)</v>
      </c>
      <c r="AB48" s="39" t="str">
        <f>성적입력란!$AR47</f>
        <v>라이브</v>
      </c>
      <c r="AC48" s="40">
        <f t="shared" si="21"/>
        <v>0</v>
      </c>
      <c r="AD48" s="41" t="str">
        <f t="shared" si="28"/>
        <v>213등</v>
      </c>
      <c r="AE48" s="40">
        <f t="shared" si="22"/>
        <v>0</v>
      </c>
      <c r="AF48" s="41" t="str">
        <f t="shared" si="29"/>
        <v>207등</v>
      </c>
      <c r="AG48" s="59">
        <f t="shared" si="30"/>
        <v>0.8</v>
      </c>
      <c r="AH48" s="78" t="str">
        <f t="shared" ca="1" si="23"/>
        <v>1차 경고</v>
      </c>
      <c r="AI48" s="83"/>
      <c r="AJ48" s="29"/>
      <c r="AK48" s="37">
        <v>40</v>
      </c>
      <c r="AL48" s="37" t="str">
        <f>수강생명단!$D43</f>
        <v>김봉준</v>
      </c>
      <c r="AM48" s="14" t="str">
        <f>수강생명단!B43</f>
        <v>010-7586-0428</v>
      </c>
      <c r="AN48" s="43" t="str">
        <f>성적입력란!$AZ47</f>
        <v>30(라)</v>
      </c>
      <c r="AO48" s="43" t="str">
        <f>성적입력란!$BA47</f>
        <v>라이브</v>
      </c>
      <c r="AP48" s="61" t="str">
        <f>성적입력란!$BE47</f>
        <v>10(라)</v>
      </c>
      <c r="AQ48" s="43" t="str">
        <f>성적입력란!$BF47</f>
        <v>라이브</v>
      </c>
      <c r="AR48" s="58" t="str">
        <f>성적입력란!BT47</f>
        <v>56(라)</v>
      </c>
      <c r="AS48" s="43" t="str">
        <f>성적입력란!$BJ47</f>
        <v>30(라)</v>
      </c>
      <c r="AT48" s="43" t="str">
        <f>성적입력란!$BK47</f>
        <v>라이브</v>
      </c>
      <c r="AU48" s="43" t="str">
        <f>성적입력란!BO47</f>
        <v>30(라)</v>
      </c>
      <c r="AV48" s="43" t="str">
        <f>성적입력란!BP47</f>
        <v>라이브</v>
      </c>
      <c r="AW48" s="40">
        <f t="shared" si="31"/>
        <v>0</v>
      </c>
      <c r="AX48" s="41" t="str">
        <f t="shared" si="7"/>
        <v>199등</v>
      </c>
      <c r="AY48" s="40">
        <f t="shared" si="32"/>
        <v>0</v>
      </c>
      <c r="AZ48" s="41" t="str">
        <f t="shared" si="8"/>
        <v>196등</v>
      </c>
      <c r="BA48" s="59">
        <f t="shared" si="9"/>
        <v>1</v>
      </c>
      <c r="BB48" s="78" t="str">
        <f t="shared" ca="1" si="24"/>
        <v/>
      </c>
      <c r="BC48" s="83"/>
      <c r="BE48" s="65">
        <v>40</v>
      </c>
      <c r="BF48" s="66" t="str">
        <f>수강생명단!$D43</f>
        <v>김봉준</v>
      </c>
      <c r="BG48" s="37" t="str">
        <f>수강생명단!B43</f>
        <v>010-7586-0428</v>
      </c>
      <c r="BH48" s="109" t="str">
        <f>성적입력란!$BY47</f>
        <v/>
      </c>
      <c r="BI48" s="109" t="str">
        <f>성적입력란!$BZ47</f>
        <v xml:space="preserve"> </v>
      </c>
      <c r="BJ48" s="110" t="str">
        <f>성적입력란!$CD47</f>
        <v>20(라)</v>
      </c>
      <c r="BK48" s="109" t="str">
        <f>성적입력란!$CE47</f>
        <v>라이브</v>
      </c>
      <c r="BL48" s="111" t="str">
        <f>성적입력란!CS47</f>
        <v>51(라)</v>
      </c>
      <c r="BM48" s="109" t="str">
        <f>성적입력란!$CI47</f>
        <v>15(라)</v>
      </c>
      <c r="BN48" s="109" t="str">
        <f>성적입력란!$CJ47</f>
        <v>라이브</v>
      </c>
      <c r="BO48" s="109" t="str">
        <f>성적입력란!CN47</f>
        <v/>
      </c>
      <c r="BP48" s="109" t="str">
        <f>성적입력란!CO47</f>
        <v xml:space="preserve"> </v>
      </c>
      <c r="BQ48" s="40">
        <f t="shared" si="25"/>
        <v>0</v>
      </c>
      <c r="BR48" s="67" t="str">
        <f t="shared" si="10"/>
        <v>193등</v>
      </c>
      <c r="BS48" s="40">
        <f t="shared" si="26"/>
        <v>0</v>
      </c>
      <c r="BT48" s="67" t="str">
        <f t="shared" si="11"/>
        <v>186등</v>
      </c>
      <c r="BU48" s="68">
        <f t="shared" si="12"/>
        <v>0.6</v>
      </c>
      <c r="BV48" s="78" t="str">
        <f t="shared" ca="1" si="27"/>
        <v>2차 경고</v>
      </c>
      <c r="BX48" s="37">
        <v>40</v>
      </c>
      <c r="BY48" s="37" t="str">
        <f>수강생명단!$D43</f>
        <v>김봉준</v>
      </c>
      <c r="BZ48" s="37" t="str">
        <f>수강생명단!B43</f>
        <v>010-7586-0428</v>
      </c>
      <c r="CA48" s="39" t="str">
        <f>성적입력란!$CX47</f>
        <v>15(라)</v>
      </c>
      <c r="CB48" s="39" t="str">
        <f>성적입력란!$CY47</f>
        <v>라이브</v>
      </c>
      <c r="CC48" s="38" t="str">
        <f>성적입력란!$DC47</f>
        <v>불참</v>
      </c>
      <c r="CD48" s="39" t="str">
        <f>성적입력란!$DD47</f>
        <v>불참</v>
      </c>
      <c r="CE48" s="58" t="str">
        <f>성적입력란!DW47</f>
        <v>불참</v>
      </c>
      <c r="CF48" s="39" t="str">
        <f>성적입력란!$DH47</f>
        <v>불참</v>
      </c>
      <c r="CG48" s="39" t="str">
        <f>성적입력란!$DI47</f>
        <v>불참</v>
      </c>
      <c r="CH48" s="40">
        <f t="shared" si="13"/>
        <v>0</v>
      </c>
      <c r="CI48" s="41" t="str">
        <f t="shared" si="14"/>
        <v>119등</v>
      </c>
      <c r="CJ48" s="40" t="e">
        <f t="shared" si="15"/>
        <v>#DIV/0!</v>
      </c>
      <c r="CK48" s="41" t="e">
        <f t="shared" si="16"/>
        <v>#DIV/0!</v>
      </c>
      <c r="CL48" s="42">
        <f t="shared" si="17"/>
        <v>0.25</v>
      </c>
      <c r="CM48" s="78" t="str">
        <f t="shared" ca="1" si="35"/>
        <v>1차 경고</v>
      </c>
    </row>
    <row r="49" spans="2:91" ht="27" customHeight="1" x14ac:dyDescent="0.15">
      <c r="B49" s="14">
        <v>41</v>
      </c>
      <c r="C49" s="14">
        <f>VLOOKUP(E49,수강생명단!$B$1:$F$300,2,0)</f>
        <v>25342</v>
      </c>
      <c r="D49" s="14" t="str">
        <f>수강생명단!D44</f>
        <v>김서린</v>
      </c>
      <c r="E49" s="14" t="str">
        <f>수강생명단!B44</f>
        <v>010-8142-1591</v>
      </c>
      <c r="F49" s="33" t="str">
        <f>VLOOKUP($C49,성적입력란!$A$8:$D$350,3,0)</f>
        <v>30(라)</v>
      </c>
      <c r="G49" s="33" t="str">
        <f>VLOOKUP($C49,성적입력란!$F$8:$I$350,3,0)</f>
        <v>35(라)</v>
      </c>
      <c r="H49" s="33" t="str">
        <f>VLOOKUP($C49,성적입력란!$K$8:$N$350,3,0)</f>
        <v>60(라)</v>
      </c>
      <c r="I49" s="33" t="str">
        <f>VLOOKUP($C49,성적입력란!$P$8:$S$350,3,0)</f>
        <v>25(라)</v>
      </c>
      <c r="J49" s="33" t="str">
        <f>VLOOKUP($C49,성적입력란!$P$8:$S$350,4,0)</f>
        <v>라이브</v>
      </c>
      <c r="K49" s="15">
        <f t="shared" si="5"/>
        <v>0</v>
      </c>
      <c r="L49" s="16" t="str">
        <f t="shared" si="6"/>
        <v>212등</v>
      </c>
      <c r="M49" s="36">
        <f t="shared" si="19"/>
        <v>1</v>
      </c>
      <c r="N49" s="78" t="str">
        <f t="shared" ca="1" si="20"/>
        <v/>
      </c>
      <c r="O49" s="83"/>
      <c r="Q49" s="37">
        <v>41</v>
      </c>
      <c r="R49" s="37" t="str">
        <f>수강생명단!$D44</f>
        <v>김서린</v>
      </c>
      <c r="S49" s="37" t="str">
        <f>수강생명단!B44</f>
        <v>010-8142-1591</v>
      </c>
      <c r="T49" s="39" t="str">
        <f>VLOOKUP($C49,성적입력란!$Z$8:$AC$350,3,0)</f>
        <v/>
      </c>
      <c r="U49" s="39" t="str">
        <f>성적입력란!$AC48</f>
        <v xml:space="preserve"> </v>
      </c>
      <c r="V49" s="33" t="str">
        <f>VLOOKUP($C49,성적입력란!$AE$8:$AH$350,3,0)</f>
        <v>45(라)</v>
      </c>
      <c r="W49" s="33" t="str">
        <f>VLOOKUP($C49,성적입력란!$AE$8:$AH$350,4,0)</f>
        <v>라이브</v>
      </c>
      <c r="X49" s="58" t="str">
        <f>성적입력란!AV48</f>
        <v>54(라)</v>
      </c>
      <c r="Y49" s="39" t="str">
        <f>성적입력란!$AL48</f>
        <v>25(라)</v>
      </c>
      <c r="Z49" s="39" t="str">
        <f>성적입력란!$AM48</f>
        <v>라이브</v>
      </c>
      <c r="AA49" s="39" t="str">
        <f>성적입력란!$AQ48</f>
        <v>20(라)</v>
      </c>
      <c r="AB49" s="39" t="str">
        <f>성적입력란!$AR48</f>
        <v>라이브</v>
      </c>
      <c r="AC49" s="40">
        <f t="shared" si="21"/>
        <v>0</v>
      </c>
      <c r="AD49" s="41" t="str">
        <f t="shared" si="28"/>
        <v>213등</v>
      </c>
      <c r="AE49" s="40">
        <f t="shared" si="22"/>
        <v>0</v>
      </c>
      <c r="AF49" s="41" t="str">
        <f t="shared" si="29"/>
        <v>207등</v>
      </c>
      <c r="AG49" s="59">
        <f t="shared" si="30"/>
        <v>0.8</v>
      </c>
      <c r="AH49" s="78" t="str">
        <f t="shared" ca="1" si="23"/>
        <v>1차 경고</v>
      </c>
      <c r="AI49" s="83"/>
      <c r="AJ49" s="29"/>
      <c r="AK49" s="37">
        <v>41</v>
      </c>
      <c r="AL49" s="37" t="str">
        <f>수강생명단!$D44</f>
        <v>김서린</v>
      </c>
      <c r="AM49" s="14" t="str">
        <f>수강생명단!B44</f>
        <v>010-8142-1591</v>
      </c>
      <c r="AN49" s="43" t="str">
        <f>성적입력란!$AZ48</f>
        <v>30(라)</v>
      </c>
      <c r="AO49" s="43" t="str">
        <f>성적입력란!$BA48</f>
        <v>라이브</v>
      </c>
      <c r="AP49" s="61" t="str">
        <f>성적입력란!$BE48</f>
        <v/>
      </c>
      <c r="AQ49" s="43" t="str">
        <f>성적입력란!$BF48</f>
        <v xml:space="preserve"> </v>
      </c>
      <c r="AR49" s="58" t="str">
        <f>성적입력란!BT48</f>
        <v>49(라)</v>
      </c>
      <c r="AS49" s="43" t="str">
        <f>성적입력란!$BJ48</f>
        <v>30(라)</v>
      </c>
      <c r="AT49" s="43" t="str">
        <f>성적입력란!$BK48</f>
        <v>라이브</v>
      </c>
      <c r="AU49" s="43" t="str">
        <f>성적입력란!BO48</f>
        <v>40(라)</v>
      </c>
      <c r="AV49" s="43" t="str">
        <f>성적입력란!BP48</f>
        <v>라이브</v>
      </c>
      <c r="AW49" s="40">
        <f t="shared" si="31"/>
        <v>0</v>
      </c>
      <c r="AX49" s="41" t="str">
        <f t="shared" si="7"/>
        <v>199등</v>
      </c>
      <c r="AY49" s="40">
        <f t="shared" si="32"/>
        <v>0</v>
      </c>
      <c r="AZ49" s="41" t="str">
        <f t="shared" si="8"/>
        <v>196등</v>
      </c>
      <c r="BA49" s="59">
        <f t="shared" si="9"/>
        <v>0.8</v>
      </c>
      <c r="BB49" s="78" t="str">
        <f t="shared" ca="1" si="24"/>
        <v>1차 경고</v>
      </c>
      <c r="BC49" s="105"/>
      <c r="BE49" s="65">
        <v>41</v>
      </c>
      <c r="BF49" s="66" t="str">
        <f>수강생명단!$D44</f>
        <v>김서린</v>
      </c>
      <c r="BG49" s="37" t="str">
        <f>수강생명단!B44</f>
        <v>010-8142-1591</v>
      </c>
      <c r="BH49" s="109" t="str">
        <f>성적입력란!$BY48</f>
        <v>10(라)</v>
      </c>
      <c r="BI49" s="109" t="str">
        <f>성적입력란!$BZ48</f>
        <v>라이브</v>
      </c>
      <c r="BJ49" s="110" t="str">
        <f>성적입력란!$CD48</f>
        <v>35(라)</v>
      </c>
      <c r="BK49" s="109" t="str">
        <f>성적입력란!$CE48</f>
        <v>라이브</v>
      </c>
      <c r="BL49" s="111" t="str">
        <f>성적입력란!CS48</f>
        <v>53(라)</v>
      </c>
      <c r="BM49" s="109" t="str">
        <f>성적입력란!$CI48</f>
        <v>35(라)</v>
      </c>
      <c r="BN49" s="109" t="str">
        <f>성적입력란!$CJ48</f>
        <v>라이브</v>
      </c>
      <c r="BO49" s="109" t="str">
        <f>성적입력란!CN48</f>
        <v>25(라)</v>
      </c>
      <c r="BP49" s="109" t="str">
        <f>성적입력란!CO48</f>
        <v>라이브</v>
      </c>
      <c r="BQ49" s="40">
        <f t="shared" si="25"/>
        <v>0</v>
      </c>
      <c r="BR49" s="67" t="str">
        <f t="shared" si="10"/>
        <v>193등</v>
      </c>
      <c r="BS49" s="40">
        <f t="shared" si="26"/>
        <v>0</v>
      </c>
      <c r="BT49" s="67" t="str">
        <f t="shared" si="11"/>
        <v>186등</v>
      </c>
      <c r="BU49" s="68">
        <f t="shared" si="12"/>
        <v>1</v>
      </c>
      <c r="BV49" s="78" t="str">
        <f t="shared" ca="1" si="27"/>
        <v/>
      </c>
      <c r="BX49" s="37">
        <v>41</v>
      </c>
      <c r="BY49" s="37" t="str">
        <f>수강생명단!$D44</f>
        <v>김서린</v>
      </c>
      <c r="BZ49" s="37" t="str">
        <f>수강생명단!B44</f>
        <v>010-8142-1591</v>
      </c>
      <c r="CA49" s="39" t="str">
        <f>성적입력란!$CX48</f>
        <v>20(라)</v>
      </c>
      <c r="CB49" s="39" t="str">
        <f>성적입력란!$CY48</f>
        <v>라이브</v>
      </c>
      <c r="CC49" s="38" t="str">
        <f>성적입력란!$DC48</f>
        <v>불참</v>
      </c>
      <c r="CD49" s="39" t="str">
        <f>성적입력란!$DD48</f>
        <v>불참</v>
      </c>
      <c r="CE49" s="58" t="str">
        <f>성적입력란!DW48</f>
        <v>불참</v>
      </c>
      <c r="CF49" s="39" t="str">
        <f>성적입력란!$DH48</f>
        <v>불참</v>
      </c>
      <c r="CG49" s="39" t="str">
        <f>성적입력란!$DI48</f>
        <v>불참</v>
      </c>
      <c r="CH49" s="40">
        <f t="shared" si="13"/>
        <v>0</v>
      </c>
      <c r="CI49" s="41" t="str">
        <f t="shared" si="14"/>
        <v>119등</v>
      </c>
      <c r="CJ49" s="40" t="e">
        <f t="shared" si="15"/>
        <v>#DIV/0!</v>
      </c>
      <c r="CK49" s="41" t="e">
        <f t="shared" si="16"/>
        <v>#DIV/0!</v>
      </c>
      <c r="CL49" s="42">
        <f t="shared" si="17"/>
        <v>0.25</v>
      </c>
      <c r="CM49" s="78" t="str">
        <f t="shared" ca="1" si="35"/>
        <v>1차 경고</v>
      </c>
    </row>
    <row r="50" spans="2:91" ht="27" customHeight="1" x14ac:dyDescent="0.15">
      <c r="B50" s="14">
        <v>42</v>
      </c>
      <c r="C50" s="14">
        <f>VLOOKUP(E50,수강생명단!$B$1:$F$300,2,0)</f>
        <v>41353</v>
      </c>
      <c r="D50" s="14" t="str">
        <f>수강생명단!D45</f>
        <v>김서현</v>
      </c>
      <c r="E50" s="14" t="str">
        <f>수강생명단!B45</f>
        <v>010-5870-0121</v>
      </c>
      <c r="F50" s="33">
        <f>VLOOKUP($C50,성적입력란!$A$8:$D$350,3,0)</f>
        <v>80</v>
      </c>
      <c r="G50" s="33">
        <f>VLOOKUP($C50,성적입력란!$F$8:$I$350,3,0)</f>
        <v>60</v>
      </c>
      <c r="H50" s="33">
        <f>VLOOKUP($C50,성적입력란!$K$8:$N$350,3,0)</f>
        <v>65</v>
      </c>
      <c r="I50" s="33">
        <f>VLOOKUP($C50,성적입력란!$P$8:$S$350,3,0)</f>
        <v>65</v>
      </c>
      <c r="J50" s="33">
        <f>VLOOKUP($C50,성적입력란!$P$8:$S$350,4,0)</f>
        <v>90</v>
      </c>
      <c r="K50" s="15">
        <f t="shared" si="5"/>
        <v>67.5</v>
      </c>
      <c r="L50" s="16" t="str">
        <f t="shared" si="6"/>
        <v>107등</v>
      </c>
      <c r="M50" s="36">
        <f t="shared" si="19"/>
        <v>1</v>
      </c>
      <c r="N50" s="78" t="str">
        <f t="shared" ca="1" si="20"/>
        <v/>
      </c>
      <c r="O50" s="83"/>
      <c r="Q50" s="37">
        <v>42</v>
      </c>
      <c r="R50" s="37" t="str">
        <f>수강생명단!$D45</f>
        <v>김서현</v>
      </c>
      <c r="S50" s="37" t="str">
        <f>수강생명단!B45</f>
        <v>010-5870-0121</v>
      </c>
      <c r="T50" s="39">
        <f>VLOOKUP($C50,성적입력란!$Z$8:$AC$350,3,0)</f>
        <v>65</v>
      </c>
      <c r="U50" s="39">
        <f>성적입력란!$AC49</f>
        <v>90</v>
      </c>
      <c r="V50" s="33">
        <f>VLOOKUP($C50,성적입력란!$AE$8:$AH$350,3,0)</f>
        <v>85</v>
      </c>
      <c r="W50" s="33">
        <f>VLOOKUP($C50,성적입력란!$AE$8:$AH$350,4,0)</f>
        <v>70</v>
      </c>
      <c r="X50" s="58">
        <f>성적입력란!AV49</f>
        <v>82</v>
      </c>
      <c r="Y50" s="39">
        <f>성적입력란!$AL49</f>
        <v>45</v>
      </c>
      <c r="Z50" s="39">
        <f>성적입력란!$AM49</f>
        <v>60</v>
      </c>
      <c r="AA50" s="39">
        <f>성적입력란!$AQ49</f>
        <v>65</v>
      </c>
      <c r="AB50" s="39">
        <f>성적입력란!$AR49</f>
        <v>50</v>
      </c>
      <c r="AC50" s="40">
        <f t="shared" si="21"/>
        <v>68.400000000000006</v>
      </c>
      <c r="AD50" s="41" t="str">
        <f t="shared" si="28"/>
        <v>93등</v>
      </c>
      <c r="AE50" s="40">
        <f t="shared" si="22"/>
        <v>67.5</v>
      </c>
      <c r="AF50" s="41" t="str">
        <f t="shared" si="29"/>
        <v>94등</v>
      </c>
      <c r="AG50" s="59">
        <f t="shared" si="30"/>
        <v>1</v>
      </c>
      <c r="AH50" s="78" t="str">
        <f t="shared" ca="1" si="23"/>
        <v/>
      </c>
      <c r="AI50" s="78"/>
      <c r="AJ50" s="29"/>
      <c r="AK50" s="37">
        <v>42</v>
      </c>
      <c r="AL50" s="37" t="str">
        <f>수강생명단!$D45</f>
        <v>김서현</v>
      </c>
      <c r="AM50" s="14" t="str">
        <f>수강생명단!B45</f>
        <v>010-5870-0121</v>
      </c>
      <c r="AN50" s="43">
        <f>성적입력란!$AZ49</f>
        <v>70</v>
      </c>
      <c r="AO50" s="43">
        <f>성적입력란!$BA49</f>
        <v>60</v>
      </c>
      <c r="AP50" s="61">
        <f>성적입력란!$BE49</f>
        <v>60</v>
      </c>
      <c r="AQ50" s="43">
        <f>성적입력란!$BF49</f>
        <v>50</v>
      </c>
      <c r="AR50" s="58">
        <f>성적입력란!BT49</f>
        <v>81</v>
      </c>
      <c r="AS50" s="43">
        <f>성적입력란!$BJ49</f>
        <v>50</v>
      </c>
      <c r="AT50" s="43">
        <f>성적입력란!$BK49</f>
        <v>80</v>
      </c>
      <c r="AU50" s="43">
        <f>성적입력란!BO49</f>
        <v>25</v>
      </c>
      <c r="AV50" s="43">
        <f>성적입력란!BP49</f>
        <v>50</v>
      </c>
      <c r="AW50" s="40">
        <f t="shared" si="31"/>
        <v>57.2</v>
      </c>
      <c r="AX50" s="41" t="str">
        <f t="shared" si="7"/>
        <v>135등</v>
      </c>
      <c r="AY50" s="40">
        <f t="shared" si="32"/>
        <v>60</v>
      </c>
      <c r="AZ50" s="41" t="str">
        <f t="shared" si="8"/>
        <v>126등</v>
      </c>
      <c r="BA50" s="59">
        <f t="shared" si="9"/>
        <v>1</v>
      </c>
      <c r="BB50" s="78" t="str">
        <f t="shared" ca="1" si="24"/>
        <v/>
      </c>
      <c r="BC50" s="78"/>
      <c r="BE50" s="65">
        <v>42</v>
      </c>
      <c r="BF50" s="66" t="str">
        <f>수강생명단!$D45</f>
        <v>김서현</v>
      </c>
      <c r="BG50" s="37" t="str">
        <f>수강생명단!B45</f>
        <v>010-5870-0121</v>
      </c>
      <c r="BH50" s="109">
        <f>성적입력란!$BY49</f>
        <v>75</v>
      </c>
      <c r="BI50" s="109">
        <f>성적입력란!$BZ49</f>
        <v>60</v>
      </c>
      <c r="BJ50" s="110">
        <f>성적입력란!$CD49</f>
        <v>65</v>
      </c>
      <c r="BK50" s="109">
        <f>성적입력란!$CE49</f>
        <v>60</v>
      </c>
      <c r="BL50" s="111">
        <f>성적입력란!CS49</f>
        <v>98</v>
      </c>
      <c r="BM50" s="109">
        <f>성적입력란!$CI49</f>
        <v>50</v>
      </c>
      <c r="BN50" s="109">
        <f>성적입력란!$CJ49</f>
        <v>60</v>
      </c>
      <c r="BO50" s="109">
        <f>성적입력란!CN49</f>
        <v>45</v>
      </c>
      <c r="BP50" s="109">
        <f>성적입력란!CO49</f>
        <v>80</v>
      </c>
      <c r="BQ50" s="40">
        <f t="shared" si="25"/>
        <v>66.599999999999994</v>
      </c>
      <c r="BR50" s="67" t="str">
        <f t="shared" si="10"/>
        <v>74등</v>
      </c>
      <c r="BS50" s="40">
        <f t="shared" si="26"/>
        <v>65</v>
      </c>
      <c r="BT50" s="67" t="str">
        <f t="shared" si="11"/>
        <v>70등</v>
      </c>
      <c r="BU50" s="68">
        <f t="shared" si="12"/>
        <v>1</v>
      </c>
      <c r="BV50" s="78" t="str">
        <f t="shared" ca="1" si="27"/>
        <v/>
      </c>
      <c r="BX50" s="37">
        <v>42</v>
      </c>
      <c r="BY50" s="37" t="str">
        <f>수강생명단!$D45</f>
        <v>김서현</v>
      </c>
      <c r="BZ50" s="37" t="str">
        <f>수강생명단!B45</f>
        <v>010-5870-0121</v>
      </c>
      <c r="CA50" s="39">
        <f>성적입력란!$CX49</f>
        <v>75</v>
      </c>
      <c r="CB50" s="39">
        <f>성적입력란!$CY49</f>
        <v>50</v>
      </c>
      <c r="CC50" s="38" t="str">
        <f>성적입력란!$DC49</f>
        <v>불참</v>
      </c>
      <c r="CD50" s="39" t="str">
        <f>성적입력란!$DD49</f>
        <v>불참</v>
      </c>
      <c r="CE50" s="58" t="str">
        <f>성적입력란!DW49</f>
        <v>불참</v>
      </c>
      <c r="CF50" s="39" t="str">
        <f>성적입력란!$DH49</f>
        <v>불참</v>
      </c>
      <c r="CG50" s="39" t="str">
        <f>성적입력란!$DI49</f>
        <v>불참</v>
      </c>
      <c r="CH50" s="40">
        <f t="shared" si="13"/>
        <v>18.75</v>
      </c>
      <c r="CI50" s="41" t="str">
        <f t="shared" si="14"/>
        <v>65등</v>
      </c>
      <c r="CJ50" s="40" t="e">
        <f t="shared" si="15"/>
        <v>#DIV/0!</v>
      </c>
      <c r="CK50" s="41" t="e">
        <f t="shared" si="16"/>
        <v>#DIV/0!</v>
      </c>
      <c r="CL50" s="42">
        <f t="shared" si="17"/>
        <v>0.25</v>
      </c>
      <c r="CM50" s="78" t="str">
        <f t="shared" ca="1" si="35"/>
        <v>1차 경고</v>
      </c>
    </row>
    <row r="51" spans="2:91" ht="27" customHeight="1" x14ac:dyDescent="0.15">
      <c r="B51" s="14">
        <v>43</v>
      </c>
      <c r="C51" s="14">
        <f>VLOOKUP(E51,수강생명단!$B$1:$F$300,2,0)</f>
        <v>32853</v>
      </c>
      <c r="D51" s="14" t="str">
        <f>수강생명단!D46</f>
        <v>김성수</v>
      </c>
      <c r="E51" s="14" t="str">
        <f>수강생명단!B46</f>
        <v>010-3331-3224</v>
      </c>
      <c r="F51" s="33">
        <f>VLOOKUP($C51,성적입력란!$A$8:$D$350,3,0)</f>
        <v>90</v>
      </c>
      <c r="G51" s="33">
        <f>VLOOKUP($C51,성적입력란!$F$8:$I$350,3,0)</f>
        <v>95</v>
      </c>
      <c r="H51" s="33">
        <f>VLOOKUP($C51,성적입력란!$K$8:$N$350,3,0)</f>
        <v>100</v>
      </c>
      <c r="I51" s="33">
        <f>VLOOKUP($C51,성적입력란!$P$8:$S$350,3,0)</f>
        <v>100</v>
      </c>
      <c r="J51" s="33">
        <f>VLOOKUP($C51,성적입력란!$P$8:$S$350,4,0)</f>
        <v>90</v>
      </c>
      <c r="K51" s="15">
        <f t="shared" si="5"/>
        <v>96.25</v>
      </c>
      <c r="L51" s="16" t="str">
        <f t="shared" si="6"/>
        <v>8등</v>
      </c>
      <c r="M51" s="36">
        <f t="shared" si="19"/>
        <v>1</v>
      </c>
      <c r="N51" s="78" t="str">
        <f t="shared" ca="1" si="20"/>
        <v/>
      </c>
      <c r="O51" s="83"/>
      <c r="Q51" s="37">
        <v>43</v>
      </c>
      <c r="R51" s="37" t="str">
        <f>수강생명단!$D46</f>
        <v>김성수</v>
      </c>
      <c r="S51" s="37" t="str">
        <f>수강생명단!B46</f>
        <v>010-3331-3224</v>
      </c>
      <c r="T51" s="39">
        <f>VLOOKUP($C51,성적입력란!$Z$8:$AC$350,3,0)</f>
        <v>90</v>
      </c>
      <c r="U51" s="39">
        <f>성적입력란!$AC50</f>
        <v>100</v>
      </c>
      <c r="V51" s="33">
        <f>VLOOKUP($C51,성적입력란!$AE$8:$AH$350,3,0)</f>
        <v>90</v>
      </c>
      <c r="W51" s="33">
        <f>VLOOKUP($C51,성적입력란!$AE$8:$AH$350,4,0)</f>
        <v>100</v>
      </c>
      <c r="X51" s="58">
        <f>성적입력란!AV50</f>
        <v>98</v>
      </c>
      <c r="Y51" s="39">
        <f>성적입력란!$AL50</f>
        <v>90</v>
      </c>
      <c r="Z51" s="39">
        <f>성적입력란!$AM50</f>
        <v>90</v>
      </c>
      <c r="AA51" s="39">
        <f>성적입력란!$AQ50</f>
        <v>100</v>
      </c>
      <c r="AB51" s="39">
        <f>성적입력란!$AR50</f>
        <v>100</v>
      </c>
      <c r="AC51" s="40">
        <f t="shared" si="21"/>
        <v>93.6</v>
      </c>
      <c r="AD51" s="41" t="str">
        <f t="shared" si="28"/>
        <v>7등</v>
      </c>
      <c r="AE51" s="40">
        <f t="shared" si="22"/>
        <v>97.5</v>
      </c>
      <c r="AF51" s="41" t="str">
        <f t="shared" si="29"/>
        <v>3등</v>
      </c>
      <c r="AG51" s="59">
        <f t="shared" si="30"/>
        <v>1</v>
      </c>
      <c r="AH51" s="78" t="str">
        <f t="shared" ca="1" si="23"/>
        <v/>
      </c>
      <c r="AI51" s="83"/>
      <c r="AJ51" s="29"/>
      <c r="AK51" s="37">
        <v>43</v>
      </c>
      <c r="AL51" s="37" t="str">
        <f>수강생명단!$D46</f>
        <v>김성수</v>
      </c>
      <c r="AM51" s="14" t="str">
        <f>수강생명단!B46</f>
        <v>010-3331-3224</v>
      </c>
      <c r="AN51" s="43">
        <f>성적입력란!$AZ50</f>
        <v>90</v>
      </c>
      <c r="AO51" s="43">
        <f>성적입력란!$BA50</f>
        <v>100</v>
      </c>
      <c r="AP51" s="61">
        <f>성적입력란!$BE50</f>
        <v>90</v>
      </c>
      <c r="AQ51" s="43">
        <f>성적입력란!$BF50</f>
        <v>100</v>
      </c>
      <c r="AR51" s="58">
        <f>성적입력란!BT50</f>
        <v>99</v>
      </c>
      <c r="AS51" s="43" t="str">
        <f>성적입력란!$BJ50</f>
        <v>95(라)</v>
      </c>
      <c r="AT51" s="43" t="str">
        <f>성적입력란!$BK50</f>
        <v>라이브</v>
      </c>
      <c r="AU51" s="43" t="str">
        <f>성적입력란!BO50</f>
        <v>100(라)</v>
      </c>
      <c r="AV51" s="43" t="str">
        <f>성적입력란!BP50</f>
        <v>라이브</v>
      </c>
      <c r="AW51" s="40">
        <f t="shared" si="31"/>
        <v>55.8</v>
      </c>
      <c r="AX51" s="41" t="str">
        <f t="shared" si="7"/>
        <v>138등</v>
      </c>
      <c r="AY51" s="40">
        <f t="shared" si="32"/>
        <v>50</v>
      </c>
      <c r="AZ51" s="41" t="str">
        <f t="shared" si="8"/>
        <v>149등</v>
      </c>
      <c r="BA51" s="59">
        <f t="shared" si="9"/>
        <v>1</v>
      </c>
      <c r="BB51" s="78" t="str">
        <f t="shared" ca="1" si="24"/>
        <v/>
      </c>
      <c r="BC51" s="83"/>
      <c r="BE51" s="65">
        <v>43</v>
      </c>
      <c r="BF51" s="66" t="str">
        <f>수강생명단!$D46</f>
        <v>김성수</v>
      </c>
      <c r="BG51" s="37" t="str">
        <f>수강생명단!B46</f>
        <v>010-3331-3224</v>
      </c>
      <c r="BH51" s="109" t="str">
        <f>성적입력란!$BY50</f>
        <v>85(라)</v>
      </c>
      <c r="BI51" s="109" t="str">
        <f>성적입력란!$BZ50</f>
        <v>라이브</v>
      </c>
      <c r="BJ51" s="110" t="str">
        <f>성적입력란!$CD50</f>
        <v>85(라)</v>
      </c>
      <c r="BK51" s="109" t="str">
        <f>성적입력란!$CE50</f>
        <v>라이브</v>
      </c>
      <c r="BL51" s="111" t="str">
        <f>성적입력란!CS50</f>
        <v>97(라)</v>
      </c>
      <c r="BM51" s="109" t="str">
        <f>성적입력란!$CI50</f>
        <v>90(라)</v>
      </c>
      <c r="BN51" s="109" t="str">
        <f>성적입력란!$CJ50</f>
        <v>라이브</v>
      </c>
      <c r="BO51" s="109" t="str">
        <f>성적입력란!CN50</f>
        <v>90(라)</v>
      </c>
      <c r="BP51" s="109" t="str">
        <f>성적입력란!CO50</f>
        <v>라이브</v>
      </c>
      <c r="BQ51" s="40">
        <f t="shared" si="25"/>
        <v>0</v>
      </c>
      <c r="BR51" s="67" t="str">
        <f t="shared" si="10"/>
        <v>193등</v>
      </c>
      <c r="BS51" s="40">
        <f t="shared" si="26"/>
        <v>0</v>
      </c>
      <c r="BT51" s="67" t="str">
        <f t="shared" si="11"/>
        <v>186등</v>
      </c>
      <c r="BU51" s="68">
        <f t="shared" si="12"/>
        <v>1</v>
      </c>
      <c r="BV51" s="78" t="str">
        <f t="shared" ca="1" si="27"/>
        <v/>
      </c>
      <c r="BX51" s="37">
        <v>43</v>
      </c>
      <c r="BY51" s="37" t="str">
        <f>수강생명단!$D46</f>
        <v>김성수</v>
      </c>
      <c r="BZ51" s="37" t="str">
        <f>수강생명단!B46</f>
        <v>010-3331-3224</v>
      </c>
      <c r="CA51" s="39" t="str">
        <f>성적입력란!$CX50</f>
        <v>95(라)</v>
      </c>
      <c r="CB51" s="39" t="str">
        <f>성적입력란!$CY50</f>
        <v>라이브</v>
      </c>
      <c r="CC51" s="38" t="str">
        <f>성적입력란!$DC50</f>
        <v>불참</v>
      </c>
      <c r="CD51" s="39" t="str">
        <f>성적입력란!$DD50</f>
        <v>불참</v>
      </c>
      <c r="CE51" s="58" t="str">
        <f>성적입력란!DW50</f>
        <v>불참</v>
      </c>
      <c r="CF51" s="39" t="str">
        <f>성적입력란!$DH50</f>
        <v>불참</v>
      </c>
      <c r="CG51" s="39" t="str">
        <f>성적입력란!$DI50</f>
        <v>불참</v>
      </c>
      <c r="CH51" s="40">
        <f t="shared" si="13"/>
        <v>0</v>
      </c>
      <c r="CI51" s="41" t="str">
        <f t="shared" si="14"/>
        <v>119등</v>
      </c>
      <c r="CJ51" s="40" t="e">
        <f t="shared" si="15"/>
        <v>#DIV/0!</v>
      </c>
      <c r="CK51" s="41" t="e">
        <f t="shared" si="16"/>
        <v>#DIV/0!</v>
      </c>
      <c r="CL51" s="42">
        <f t="shared" si="17"/>
        <v>0.25</v>
      </c>
      <c r="CM51" s="78" t="str">
        <f t="shared" ca="1" si="35"/>
        <v>1차 경고</v>
      </c>
    </row>
    <row r="52" spans="2:91" ht="27" customHeight="1" x14ac:dyDescent="0.15">
      <c r="B52" s="14">
        <v>44</v>
      </c>
      <c r="C52" s="14">
        <f>VLOOKUP(E52,수강생명단!$B$1:$F$300,2,0)</f>
        <v>41494</v>
      </c>
      <c r="D52" s="14" t="str">
        <f>수강생명단!D47</f>
        <v>김수민</v>
      </c>
      <c r="E52" s="14" t="str">
        <f>수강생명단!B47</f>
        <v>010-5101-6857</v>
      </c>
      <c r="F52" s="33">
        <f>VLOOKUP($C52,성적입력란!$A$8:$D$350,3,0)</f>
        <v>50</v>
      </c>
      <c r="G52" s="33">
        <f>VLOOKUP($C52,성적입력란!$F$8:$I$350,3,0)</f>
        <v>80</v>
      </c>
      <c r="H52" s="33">
        <f>VLOOKUP($C52,성적입력란!$K$8:$N$350,3,0)</f>
        <v>65</v>
      </c>
      <c r="I52" s="33">
        <f>VLOOKUP($C52,성적입력란!$P$8:$S$350,3,0)</f>
        <v>80</v>
      </c>
      <c r="J52" s="33">
        <f>VLOOKUP($C52,성적입력란!$P$8:$S$350,4,0)</f>
        <v>100</v>
      </c>
      <c r="K52" s="15">
        <f t="shared" si="5"/>
        <v>68.75</v>
      </c>
      <c r="L52" s="16" t="str">
        <f t="shared" si="6"/>
        <v>103등</v>
      </c>
      <c r="M52" s="36">
        <f t="shared" si="19"/>
        <v>1</v>
      </c>
      <c r="N52" s="78" t="str">
        <f t="shared" ca="1" si="20"/>
        <v/>
      </c>
      <c r="O52" s="83"/>
      <c r="Q52" s="37">
        <v>44</v>
      </c>
      <c r="R52" s="37" t="str">
        <f>수강생명단!$D47</f>
        <v>김수민</v>
      </c>
      <c r="S52" s="37" t="str">
        <f>수강생명단!B47</f>
        <v>010-5101-6857</v>
      </c>
      <c r="T52" s="39">
        <f>VLOOKUP($C52,성적입력란!$Z$8:$AC$350,3,0)</f>
        <v>80</v>
      </c>
      <c r="U52" s="39">
        <f>성적입력란!$AC51</f>
        <v>90</v>
      </c>
      <c r="V52" s="33">
        <f>VLOOKUP($C52,성적입력란!$AE$8:$AH$350,3,0)</f>
        <v>80</v>
      </c>
      <c r="W52" s="33">
        <f>VLOOKUP($C52,성적입력란!$AE$8:$AH$350,4,0)</f>
        <v>90</v>
      </c>
      <c r="X52" s="58">
        <f>성적입력란!AV51</f>
        <v>95</v>
      </c>
      <c r="Y52" s="39">
        <f>성적입력란!$AL51</f>
        <v>70</v>
      </c>
      <c r="Z52" s="39">
        <f>성적입력란!$AM51</f>
        <v>30</v>
      </c>
      <c r="AA52" s="39">
        <f>성적입력란!$AQ51</f>
        <v>70</v>
      </c>
      <c r="AB52" s="39">
        <f>성적입력란!$AR51</f>
        <v>90</v>
      </c>
      <c r="AC52" s="40">
        <f t="shared" si="21"/>
        <v>79</v>
      </c>
      <c r="AD52" s="41" t="str">
        <f t="shared" si="28"/>
        <v>60등</v>
      </c>
      <c r="AE52" s="40">
        <f t="shared" si="22"/>
        <v>75</v>
      </c>
      <c r="AF52" s="41" t="str">
        <f t="shared" si="29"/>
        <v>64등</v>
      </c>
      <c r="AG52" s="59">
        <f t="shared" si="30"/>
        <v>1</v>
      </c>
      <c r="AH52" s="78" t="str">
        <f t="shared" ca="1" si="23"/>
        <v/>
      </c>
      <c r="AI52" s="83"/>
      <c r="AJ52" s="29"/>
      <c r="AK52" s="37">
        <v>44</v>
      </c>
      <c r="AL52" s="37" t="str">
        <f>수강생명단!$D47</f>
        <v>김수민</v>
      </c>
      <c r="AM52" s="14" t="str">
        <f>수강생명단!B47</f>
        <v>010-5101-6857</v>
      </c>
      <c r="AN52" s="43">
        <f>성적입력란!$AZ51</f>
        <v>90</v>
      </c>
      <c r="AO52" s="43">
        <f>성적입력란!$BA51</f>
        <v>100</v>
      </c>
      <c r="AP52" s="61">
        <f>성적입력란!$BE51</f>
        <v>90</v>
      </c>
      <c r="AQ52" s="43">
        <f>성적입력란!$BF51</f>
        <v>70</v>
      </c>
      <c r="AR52" s="58">
        <f>성적입력란!BT51</f>
        <v>94</v>
      </c>
      <c r="AS52" s="43">
        <f>성적입력란!$BJ51</f>
        <v>85</v>
      </c>
      <c r="AT52" s="43">
        <f>성적입력란!$BK51</f>
        <v>70</v>
      </c>
      <c r="AU52" s="43">
        <f>성적입력란!BO51</f>
        <v>80</v>
      </c>
      <c r="AV52" s="43">
        <f>성적입력란!BP51</f>
        <v>90</v>
      </c>
      <c r="AW52" s="40">
        <f t="shared" si="31"/>
        <v>87.8</v>
      </c>
      <c r="AX52" s="41" t="str">
        <f t="shared" si="7"/>
        <v>39등</v>
      </c>
      <c r="AY52" s="40">
        <f t="shared" si="32"/>
        <v>82.5</v>
      </c>
      <c r="AZ52" s="41" t="str">
        <f t="shared" si="8"/>
        <v>71등</v>
      </c>
      <c r="BA52" s="59">
        <f t="shared" si="9"/>
        <v>1</v>
      </c>
      <c r="BB52" s="78" t="str">
        <f t="shared" ca="1" si="24"/>
        <v/>
      </c>
      <c r="BC52" s="83"/>
      <c r="BE52" s="65">
        <v>44</v>
      </c>
      <c r="BF52" s="66" t="str">
        <f>수강생명단!$D47</f>
        <v>김수민</v>
      </c>
      <c r="BG52" s="37" t="str">
        <f>수강생명단!B47</f>
        <v>010-5101-6857</v>
      </c>
      <c r="BH52" s="109">
        <f>성적입력란!$BY51</f>
        <v>85</v>
      </c>
      <c r="BI52" s="109">
        <f>성적입력란!$BZ51</f>
        <v>70</v>
      </c>
      <c r="BJ52" s="110">
        <f>성적입력란!$CD51</f>
        <v>75</v>
      </c>
      <c r="BK52" s="109">
        <f>성적입력란!$CE51</f>
        <v>80</v>
      </c>
      <c r="BL52" s="111">
        <f>성적입력란!CS51</f>
        <v>90</v>
      </c>
      <c r="BM52" s="109">
        <f>성적입력란!$CI51</f>
        <v>95</v>
      </c>
      <c r="BN52" s="109">
        <f>성적입력란!$CJ51</f>
        <v>90</v>
      </c>
      <c r="BO52" s="109">
        <f>성적입력란!CN51</f>
        <v>75</v>
      </c>
      <c r="BP52" s="109">
        <f>성적입력란!CO51</f>
        <v>80</v>
      </c>
      <c r="BQ52" s="40">
        <f t="shared" si="25"/>
        <v>84</v>
      </c>
      <c r="BR52" s="67" t="str">
        <f t="shared" si="10"/>
        <v>29등</v>
      </c>
      <c r="BS52" s="40">
        <f t="shared" si="26"/>
        <v>80</v>
      </c>
      <c r="BT52" s="67" t="str">
        <f t="shared" si="11"/>
        <v>29등</v>
      </c>
      <c r="BU52" s="68">
        <f t="shared" si="12"/>
        <v>1</v>
      </c>
      <c r="BV52" s="78" t="str">
        <f t="shared" ca="1" si="27"/>
        <v/>
      </c>
      <c r="BX52" s="37">
        <v>44</v>
      </c>
      <c r="BY52" s="37" t="str">
        <f>수강생명단!$D47</f>
        <v>김수민</v>
      </c>
      <c r="BZ52" s="37" t="str">
        <f>수강생명단!B47</f>
        <v>010-5101-6857</v>
      </c>
      <c r="CA52" s="39">
        <f>성적입력란!$CX51</f>
        <v>85</v>
      </c>
      <c r="CB52" s="39">
        <f>성적입력란!$CY51</f>
        <v>60</v>
      </c>
      <c r="CC52" s="38" t="str">
        <f>성적입력란!$DC51</f>
        <v>불참</v>
      </c>
      <c r="CD52" s="39" t="str">
        <f>성적입력란!$DD51</f>
        <v>불참</v>
      </c>
      <c r="CE52" s="58" t="str">
        <f>성적입력란!DW51</f>
        <v>불참</v>
      </c>
      <c r="CF52" s="39" t="str">
        <f>성적입력란!$DH51</f>
        <v>불참</v>
      </c>
      <c r="CG52" s="39" t="str">
        <f>성적입력란!$DI51</f>
        <v>불참</v>
      </c>
      <c r="CH52" s="40">
        <f t="shared" si="13"/>
        <v>21.25</v>
      </c>
      <c r="CI52" s="41" t="str">
        <f t="shared" si="14"/>
        <v>38등</v>
      </c>
      <c r="CJ52" s="40" t="e">
        <f t="shared" si="15"/>
        <v>#DIV/0!</v>
      </c>
      <c r="CK52" s="41" t="e">
        <f t="shared" si="16"/>
        <v>#DIV/0!</v>
      </c>
      <c r="CL52" s="42">
        <f t="shared" si="17"/>
        <v>0.25</v>
      </c>
      <c r="CM52" s="78" t="str">
        <f t="shared" ca="1" si="35"/>
        <v>1차 경고</v>
      </c>
    </row>
    <row r="53" spans="2:91" ht="27" customHeight="1" x14ac:dyDescent="0.15">
      <c r="B53" s="14">
        <v>45</v>
      </c>
      <c r="C53" s="14">
        <f>VLOOKUP(E53,수강생명단!$B$1:$F$300,2,0)</f>
        <v>23915</v>
      </c>
      <c r="D53" s="14" t="str">
        <f>수강생명단!D48</f>
        <v>김수빈</v>
      </c>
      <c r="E53" s="14" t="str">
        <f>수강생명단!B48</f>
        <v>010-7929-7624</v>
      </c>
      <c r="F53" s="33">
        <f>VLOOKUP($C53,성적입력란!$A$8:$D$350,3,0)</f>
        <v>40</v>
      </c>
      <c r="G53" s="33">
        <f>VLOOKUP($C53,성적입력란!$F$8:$I$350,3,0)</f>
        <v>60</v>
      </c>
      <c r="H53" s="33">
        <f>VLOOKUP($C53,성적입력란!$K$8:$N$350,3,0)</f>
        <v>65</v>
      </c>
      <c r="I53" s="33">
        <f>VLOOKUP($C53,성적입력란!$P$8:$S$350,3,0)</f>
        <v>40</v>
      </c>
      <c r="J53" s="33">
        <f>VLOOKUP($C53,성적입력란!$P$8:$S$350,4,0)</f>
        <v>60</v>
      </c>
      <c r="K53" s="15">
        <f t="shared" si="5"/>
        <v>51.25</v>
      </c>
      <c r="L53" s="16" t="str">
        <f t="shared" si="6"/>
        <v>152등</v>
      </c>
      <c r="M53" s="36">
        <f t="shared" si="19"/>
        <v>1</v>
      </c>
      <c r="N53" s="78" t="str">
        <f t="shared" ca="1" si="20"/>
        <v/>
      </c>
      <c r="O53" s="83"/>
      <c r="Q53" s="37">
        <v>45</v>
      </c>
      <c r="R53" s="37" t="str">
        <f>수강생명단!$D48</f>
        <v>김수빈</v>
      </c>
      <c r="S53" s="37" t="str">
        <f>수강생명단!B48</f>
        <v>010-7929-7624</v>
      </c>
      <c r="T53" s="39">
        <f>VLOOKUP($C53,성적입력란!$Z$8:$AC$350,3,0)</f>
        <v>55</v>
      </c>
      <c r="U53" s="39">
        <f>성적입력란!$AC52</f>
        <v>70</v>
      </c>
      <c r="V53" s="33">
        <f>VLOOKUP($C53,성적입력란!$AE$8:$AH$350,3,0)</f>
        <v>55</v>
      </c>
      <c r="W53" s="33">
        <f>VLOOKUP($C53,성적입력란!$AE$8:$AH$350,4,0)</f>
        <v>60</v>
      </c>
      <c r="X53" s="58">
        <f>성적입력란!AV52</f>
        <v>67</v>
      </c>
      <c r="Y53" s="39">
        <f>성적입력란!$AL52</f>
        <v>45</v>
      </c>
      <c r="Z53" s="39">
        <f>성적입력란!$AM52</f>
        <v>40</v>
      </c>
      <c r="AA53" s="39">
        <f>성적입력란!$AQ52</f>
        <v>45</v>
      </c>
      <c r="AB53" s="39">
        <f>성적입력란!$AR52</f>
        <v>50</v>
      </c>
      <c r="AC53" s="40">
        <f t="shared" si="21"/>
        <v>53.4</v>
      </c>
      <c r="AD53" s="41" t="str">
        <f t="shared" si="28"/>
        <v>146등</v>
      </c>
      <c r="AE53" s="40">
        <f t="shared" si="22"/>
        <v>55</v>
      </c>
      <c r="AF53" s="41" t="str">
        <f t="shared" si="29"/>
        <v>142등</v>
      </c>
      <c r="AG53" s="59">
        <f t="shared" si="30"/>
        <v>1</v>
      </c>
      <c r="AH53" s="78" t="str">
        <f t="shared" ca="1" si="23"/>
        <v/>
      </c>
      <c r="AI53" s="105"/>
      <c r="AJ53" s="29"/>
      <c r="AK53" s="37">
        <v>45</v>
      </c>
      <c r="AL53" s="37" t="str">
        <f>수강생명단!$D48</f>
        <v>김수빈</v>
      </c>
      <c r="AM53" s="14" t="str">
        <f>수강생명단!B48</f>
        <v>010-7929-7624</v>
      </c>
      <c r="AN53" s="43">
        <f>성적입력란!$AZ52</f>
        <v>65</v>
      </c>
      <c r="AO53" s="43">
        <f>성적입력란!$BA52</f>
        <v>60</v>
      </c>
      <c r="AP53" s="61">
        <f>성적입력란!$BE52</f>
        <v>55</v>
      </c>
      <c r="AQ53" s="43">
        <f>성적입력란!$BF52</f>
        <v>20</v>
      </c>
      <c r="AR53" s="58">
        <f>성적입력란!BT52</f>
        <v>74</v>
      </c>
      <c r="AS53" s="43">
        <f>성적입력란!$BJ52</f>
        <v>50</v>
      </c>
      <c r="AT53" s="43">
        <f>성적입력란!$BK52</f>
        <v>50</v>
      </c>
      <c r="AU53" s="43">
        <f>성적입력란!BO52</f>
        <v>35</v>
      </c>
      <c r="AV53" s="43">
        <f>성적입력란!BP52</f>
        <v>80</v>
      </c>
      <c r="AW53" s="40">
        <f t="shared" si="31"/>
        <v>55.8</v>
      </c>
      <c r="AX53" s="41" t="str">
        <f t="shared" si="7"/>
        <v>138등</v>
      </c>
      <c r="AY53" s="40">
        <f t="shared" si="32"/>
        <v>52.5</v>
      </c>
      <c r="AZ53" s="41" t="str">
        <f t="shared" si="8"/>
        <v>143등</v>
      </c>
      <c r="BA53" s="59">
        <f t="shared" si="9"/>
        <v>1</v>
      </c>
      <c r="BB53" s="78" t="str">
        <f t="shared" ca="1" si="24"/>
        <v/>
      </c>
      <c r="BC53" s="105"/>
      <c r="BE53" s="65">
        <v>45</v>
      </c>
      <c r="BF53" s="66" t="str">
        <f>수강생명단!$D48</f>
        <v>김수빈</v>
      </c>
      <c r="BG53" s="37" t="str">
        <f>수강생명단!B48</f>
        <v>010-7929-7624</v>
      </c>
      <c r="BH53" s="109">
        <f>성적입력란!$BY52</f>
        <v>75</v>
      </c>
      <c r="BI53" s="109">
        <f>성적입력란!$BZ52</f>
        <v>60</v>
      </c>
      <c r="BJ53" s="110">
        <f>성적입력란!$CD52</f>
        <v>40</v>
      </c>
      <c r="BK53" s="109">
        <f>성적입력란!$CE52</f>
        <v>60</v>
      </c>
      <c r="BL53" s="111">
        <f>성적입력란!CS52</f>
        <v>70</v>
      </c>
      <c r="BM53" s="109">
        <f>성적입력란!$CI52</f>
        <v>50</v>
      </c>
      <c r="BN53" s="109">
        <f>성적입력란!$CJ52</f>
        <v>70</v>
      </c>
      <c r="BO53" s="109">
        <f>성적입력란!CN52</f>
        <v>40</v>
      </c>
      <c r="BP53" s="109">
        <f>성적입력란!CO52</f>
        <v>70</v>
      </c>
      <c r="BQ53" s="40">
        <f t="shared" si="25"/>
        <v>55</v>
      </c>
      <c r="BR53" s="67" t="str">
        <f t="shared" si="10"/>
        <v>113등</v>
      </c>
      <c r="BS53" s="40">
        <f t="shared" si="26"/>
        <v>65</v>
      </c>
      <c r="BT53" s="67" t="str">
        <f t="shared" si="11"/>
        <v>70등</v>
      </c>
      <c r="BU53" s="68">
        <f t="shared" si="12"/>
        <v>1</v>
      </c>
      <c r="BV53" s="78" t="str">
        <f t="shared" ca="1" si="27"/>
        <v/>
      </c>
      <c r="BX53" s="37">
        <v>45</v>
      </c>
      <c r="BY53" s="37" t="str">
        <f>수강생명단!$D48</f>
        <v>김수빈</v>
      </c>
      <c r="BZ53" s="37" t="str">
        <f>수강생명단!B48</f>
        <v>010-7929-7624</v>
      </c>
      <c r="CA53" s="39">
        <f>성적입력란!$CX52</f>
        <v>65</v>
      </c>
      <c r="CB53" s="39">
        <f>성적입력란!$CY52</f>
        <v>60</v>
      </c>
      <c r="CC53" s="38" t="str">
        <f>성적입력란!$DC52</f>
        <v>불참</v>
      </c>
      <c r="CD53" s="39" t="str">
        <f>성적입력란!$DD52</f>
        <v>불참</v>
      </c>
      <c r="CE53" s="58" t="str">
        <f>성적입력란!DW52</f>
        <v>불참</v>
      </c>
      <c r="CF53" s="39" t="str">
        <f>성적입력란!$DH52</f>
        <v>불참</v>
      </c>
      <c r="CG53" s="39" t="str">
        <f>성적입력란!$DI52</f>
        <v>불참</v>
      </c>
      <c r="CH53" s="40">
        <f t="shared" si="13"/>
        <v>16.25</v>
      </c>
      <c r="CI53" s="41" t="str">
        <f t="shared" si="14"/>
        <v>82등</v>
      </c>
      <c r="CJ53" s="40" t="e">
        <f t="shared" si="15"/>
        <v>#DIV/0!</v>
      </c>
      <c r="CK53" s="41" t="e">
        <f t="shared" si="16"/>
        <v>#DIV/0!</v>
      </c>
      <c r="CL53" s="42">
        <f t="shared" si="17"/>
        <v>0.25</v>
      </c>
      <c r="CM53" s="78" t="str">
        <f t="shared" ca="1" si="35"/>
        <v>1차 경고</v>
      </c>
    </row>
    <row r="54" spans="2:91" ht="27" customHeight="1" x14ac:dyDescent="0.15">
      <c r="B54" s="14">
        <v>46</v>
      </c>
      <c r="C54" s="14">
        <f>VLOOKUP(E54,수강생명단!$B$1:$F$300,2,0)</f>
        <v>25238</v>
      </c>
      <c r="D54" s="14" t="str">
        <f>수강생명단!D49</f>
        <v>김수진</v>
      </c>
      <c r="E54" s="14" t="str">
        <f>수강생명단!B49</f>
        <v>010-8635-1601</v>
      </c>
      <c r="F54" s="33">
        <f>VLOOKUP($C54,성적입력란!$A$8:$D$350,3,0)</f>
        <v>85</v>
      </c>
      <c r="G54" s="33" t="str">
        <f>VLOOKUP($C54,성적입력란!$F$8:$I$350,3,0)</f>
        <v/>
      </c>
      <c r="H54" s="33">
        <f>VLOOKUP($C54,성적입력란!$K$8:$N$350,3,0)</f>
        <v>85</v>
      </c>
      <c r="I54" s="33">
        <f>VLOOKUP($C54,성적입력란!$P$8:$S$350,3,0)</f>
        <v>75</v>
      </c>
      <c r="J54" s="33">
        <f>VLOOKUP($C54,성적입력란!$P$8:$S$350,4,0)</f>
        <v>90</v>
      </c>
      <c r="K54" s="15">
        <f t="shared" si="5"/>
        <v>61.25</v>
      </c>
      <c r="L54" s="16" t="str">
        <f t="shared" si="6"/>
        <v>129등</v>
      </c>
      <c r="M54" s="36">
        <f t="shared" si="19"/>
        <v>0.75</v>
      </c>
      <c r="N54" s="78" t="str">
        <f t="shared" ca="1" si="20"/>
        <v>1차 경고</v>
      </c>
      <c r="O54" s="83"/>
      <c r="Q54" s="37">
        <v>46</v>
      </c>
      <c r="R54" s="37" t="str">
        <f>수강생명단!$D49</f>
        <v>김수진</v>
      </c>
      <c r="S54" s="37" t="str">
        <f>수강생명단!B49</f>
        <v>010-8635-1601</v>
      </c>
      <c r="T54" s="39">
        <f>VLOOKUP($C54,성적입력란!$Z$8:$AC$350,3,0)</f>
        <v>75</v>
      </c>
      <c r="U54" s="39">
        <f>성적입력란!$AC53</f>
        <v>80</v>
      </c>
      <c r="V54" s="33">
        <f>VLOOKUP($C54,성적입력란!$AE$8:$AH$350,3,0)</f>
        <v>80</v>
      </c>
      <c r="W54" s="33">
        <f>VLOOKUP($C54,성적입력란!$AE$8:$AH$350,4,0)</f>
        <v>90</v>
      </c>
      <c r="X54" s="58" t="str">
        <f>성적입력란!AV53</f>
        <v>89(라)</v>
      </c>
      <c r="Y54" s="39" t="str">
        <f>성적입력란!$AL53</f>
        <v/>
      </c>
      <c r="Z54" s="39" t="str">
        <f>성적입력란!$AM53</f>
        <v xml:space="preserve"> </v>
      </c>
      <c r="AA54" s="39">
        <f>성적입력란!$AQ53</f>
        <v>60</v>
      </c>
      <c r="AB54" s="39">
        <f>성적입력란!$AR53</f>
        <v>80</v>
      </c>
      <c r="AC54" s="40">
        <f t="shared" si="21"/>
        <v>43</v>
      </c>
      <c r="AD54" s="41" t="str">
        <f t="shared" si="28"/>
        <v>169등</v>
      </c>
      <c r="AE54" s="40">
        <f t="shared" si="22"/>
        <v>62.5</v>
      </c>
      <c r="AF54" s="41" t="str">
        <f t="shared" si="29"/>
        <v>112등</v>
      </c>
      <c r="AG54" s="59">
        <f t="shared" si="30"/>
        <v>0.8</v>
      </c>
      <c r="AH54" s="78" t="str">
        <f t="shared" ca="1" si="23"/>
        <v>1차 경고</v>
      </c>
      <c r="AI54" s="78"/>
      <c r="AJ54" s="29"/>
      <c r="AK54" s="37">
        <v>46</v>
      </c>
      <c r="AL54" s="37" t="str">
        <f>수강생명단!$D49</f>
        <v>김수진</v>
      </c>
      <c r="AM54" s="14" t="str">
        <f>수강생명단!B49</f>
        <v>010-8635-1601</v>
      </c>
      <c r="AN54" s="43">
        <f>성적입력란!$AZ53</f>
        <v>80</v>
      </c>
      <c r="AO54" s="43">
        <f>성적입력란!$BA53</f>
        <v>90</v>
      </c>
      <c r="AP54" s="61" t="str">
        <f>성적입력란!$BE53</f>
        <v/>
      </c>
      <c r="AQ54" s="43" t="str">
        <f>성적입력란!$BF53</f>
        <v xml:space="preserve"> </v>
      </c>
      <c r="AR54" s="58" t="str">
        <f>성적입력란!BT53</f>
        <v>83(라)</v>
      </c>
      <c r="AS54" s="43">
        <f>성적입력란!$BJ53</f>
        <v>90</v>
      </c>
      <c r="AT54" s="43">
        <f>성적입력란!$BK53</f>
        <v>80</v>
      </c>
      <c r="AU54" s="43">
        <f>성적입력란!BO53</f>
        <v>75</v>
      </c>
      <c r="AV54" s="43">
        <f>성적입력란!BP53</f>
        <v>100</v>
      </c>
      <c r="AW54" s="40">
        <f t="shared" si="31"/>
        <v>49</v>
      </c>
      <c r="AX54" s="41" t="str">
        <f t="shared" si="7"/>
        <v>154등</v>
      </c>
      <c r="AY54" s="40">
        <f t="shared" si="32"/>
        <v>67.5</v>
      </c>
      <c r="AZ54" s="41" t="str">
        <f t="shared" si="8"/>
        <v>108등</v>
      </c>
      <c r="BA54" s="59">
        <f t="shared" si="9"/>
        <v>0.8</v>
      </c>
      <c r="BB54" s="78" t="str">
        <f t="shared" ca="1" si="24"/>
        <v>1차 경고</v>
      </c>
      <c r="BC54" s="78"/>
      <c r="BE54" s="65">
        <v>46</v>
      </c>
      <c r="BF54" s="66" t="str">
        <f>수강생명단!$D49</f>
        <v>김수진</v>
      </c>
      <c r="BG54" s="37" t="str">
        <f>수강생명단!B49</f>
        <v>010-8635-1601</v>
      </c>
      <c r="BH54" s="109">
        <f>성적입력란!$BY53</f>
        <v>90</v>
      </c>
      <c r="BI54" s="109">
        <f>성적입력란!$BZ53</f>
        <v>40</v>
      </c>
      <c r="BJ54" s="110">
        <f>성적입력란!$CD53</f>
        <v>80</v>
      </c>
      <c r="BK54" s="109">
        <f>성적입력란!$CE53</f>
        <v>80</v>
      </c>
      <c r="BL54" s="111" t="str">
        <f>성적입력란!CS53</f>
        <v>84(라)</v>
      </c>
      <c r="BM54" s="109">
        <f>성적입력란!$CI53</f>
        <v>60</v>
      </c>
      <c r="BN54" s="109">
        <f>성적입력란!$CJ53</f>
        <v>70</v>
      </c>
      <c r="BO54" s="109">
        <f>성적입력란!CN53</f>
        <v>60</v>
      </c>
      <c r="BP54" s="109">
        <f>성적입력란!CO53</f>
        <v>70</v>
      </c>
      <c r="BQ54" s="40">
        <f t="shared" si="25"/>
        <v>58</v>
      </c>
      <c r="BR54" s="67" t="str">
        <f t="shared" si="10"/>
        <v>99등</v>
      </c>
      <c r="BS54" s="40">
        <f t="shared" si="26"/>
        <v>65</v>
      </c>
      <c r="BT54" s="67" t="str">
        <f t="shared" si="11"/>
        <v>70등</v>
      </c>
      <c r="BU54" s="68">
        <f t="shared" si="12"/>
        <v>1</v>
      </c>
      <c r="BV54" s="78" t="str">
        <f t="shared" ca="1" si="27"/>
        <v/>
      </c>
      <c r="BX54" s="37">
        <v>46</v>
      </c>
      <c r="BY54" s="37" t="str">
        <f>수강생명단!$D49</f>
        <v>김수진</v>
      </c>
      <c r="BZ54" s="37" t="str">
        <f>수강생명단!B49</f>
        <v>010-8635-1601</v>
      </c>
      <c r="CA54" s="39">
        <f>성적입력란!$CX53</f>
        <v>80</v>
      </c>
      <c r="CB54" s="39">
        <f>성적입력란!$CY53</f>
        <v>90</v>
      </c>
      <c r="CC54" s="38" t="str">
        <f>성적입력란!$DC53</f>
        <v>불참</v>
      </c>
      <c r="CD54" s="39" t="str">
        <f>성적입력란!$DD53</f>
        <v>불참</v>
      </c>
      <c r="CE54" s="58" t="str">
        <f>성적입력란!DW53</f>
        <v>불참</v>
      </c>
      <c r="CF54" s="39" t="str">
        <f>성적입력란!$DH53</f>
        <v>불참</v>
      </c>
      <c r="CG54" s="39" t="str">
        <f>성적입력란!$DI53</f>
        <v>불참</v>
      </c>
      <c r="CH54" s="40">
        <f t="shared" si="13"/>
        <v>20</v>
      </c>
      <c r="CI54" s="41" t="str">
        <f t="shared" si="14"/>
        <v>56등</v>
      </c>
      <c r="CJ54" s="40" t="e">
        <f t="shared" si="15"/>
        <v>#DIV/0!</v>
      </c>
      <c r="CK54" s="41" t="e">
        <f t="shared" si="16"/>
        <v>#DIV/0!</v>
      </c>
      <c r="CL54" s="42">
        <f t="shared" si="17"/>
        <v>0.25</v>
      </c>
      <c r="CM54" s="78" t="str">
        <f t="shared" ca="1" si="35"/>
        <v>1차 경고</v>
      </c>
    </row>
    <row r="55" spans="2:91" ht="27" customHeight="1" x14ac:dyDescent="0.15">
      <c r="B55" s="14">
        <v>47</v>
      </c>
      <c r="C55" s="14">
        <f>VLOOKUP(E55,수강생명단!$B$1:$F$300,2,0)</f>
        <v>36451</v>
      </c>
      <c r="D55" s="14" t="str">
        <f>수강생명단!D50</f>
        <v>김승연</v>
      </c>
      <c r="E55" s="14" t="str">
        <f>수강생명단!B50</f>
        <v>010-8751-1058</v>
      </c>
      <c r="F55" s="33">
        <f>VLOOKUP($C55,성적입력란!$A$8:$D$350,3,0)</f>
        <v>75</v>
      </c>
      <c r="G55" s="33">
        <f>VLOOKUP($C55,성적입력란!$F$8:$I$350,3,0)</f>
        <v>100</v>
      </c>
      <c r="H55" s="33">
        <f>VLOOKUP($C55,성적입력란!$K$8:$N$350,3,0)</f>
        <v>95</v>
      </c>
      <c r="I55" s="33">
        <f>VLOOKUP($C55,성적입력란!$P$8:$S$350,3,0)</f>
        <v>100</v>
      </c>
      <c r="J55" s="33">
        <f>VLOOKUP($C55,성적입력란!$P$8:$S$350,4,0)</f>
        <v>100</v>
      </c>
      <c r="K55" s="15">
        <f t="shared" si="5"/>
        <v>92.5</v>
      </c>
      <c r="L55" s="16" t="str">
        <f t="shared" si="6"/>
        <v>22등</v>
      </c>
      <c r="M55" s="36">
        <f t="shared" si="19"/>
        <v>1</v>
      </c>
      <c r="N55" s="78" t="str">
        <f t="shared" ca="1" si="20"/>
        <v/>
      </c>
      <c r="O55" s="83"/>
      <c r="Q55" s="37">
        <v>47</v>
      </c>
      <c r="R55" s="37" t="str">
        <f>수강생명단!$D50</f>
        <v>김승연</v>
      </c>
      <c r="S55" s="37" t="str">
        <f>수강생명단!B50</f>
        <v>010-8751-1058</v>
      </c>
      <c r="T55" s="39">
        <f>VLOOKUP($C55,성적입력란!$Z$8:$AC$350,3,0)</f>
        <v>90</v>
      </c>
      <c r="U55" s="39">
        <f>성적입력란!$AC54</f>
        <v>90</v>
      </c>
      <c r="V55" s="33">
        <f>VLOOKUP($C55,성적입력란!$AE$8:$AH$350,3,0)</f>
        <v>85</v>
      </c>
      <c r="W55" s="33">
        <f>VLOOKUP($C55,성적입력란!$AE$8:$AH$350,4,0)</f>
        <v>90</v>
      </c>
      <c r="X55" s="58">
        <f>성적입력란!AV54</f>
        <v>96</v>
      </c>
      <c r="Y55" s="39">
        <f>성적입력란!$AL54</f>
        <v>80</v>
      </c>
      <c r="Z55" s="39">
        <f>성적입력란!$AM54</f>
        <v>90</v>
      </c>
      <c r="AA55" s="39">
        <f>성적입력란!$AQ54</f>
        <v>85</v>
      </c>
      <c r="AB55" s="39">
        <f>성적입력란!$AR54</f>
        <v>90</v>
      </c>
      <c r="AC55" s="40">
        <f t="shared" si="21"/>
        <v>87.2</v>
      </c>
      <c r="AD55" s="41" t="str">
        <f t="shared" si="28"/>
        <v>34등</v>
      </c>
      <c r="AE55" s="40">
        <f t="shared" si="22"/>
        <v>90</v>
      </c>
      <c r="AF55" s="41" t="str">
        <f t="shared" si="29"/>
        <v>20등</v>
      </c>
      <c r="AG55" s="59">
        <f t="shared" si="30"/>
        <v>1</v>
      </c>
      <c r="AH55" s="78" t="str">
        <f t="shared" ca="1" si="23"/>
        <v/>
      </c>
      <c r="AI55" s="83"/>
      <c r="AJ55" s="29"/>
      <c r="AK55" s="37">
        <v>47</v>
      </c>
      <c r="AL55" s="37" t="str">
        <f>수강생명단!$D50</f>
        <v>김승연</v>
      </c>
      <c r="AM55" s="14" t="str">
        <f>수강생명단!B50</f>
        <v>010-8751-1058</v>
      </c>
      <c r="AN55" s="43">
        <f>성적입력란!$AZ54</f>
        <v>75</v>
      </c>
      <c r="AO55" s="43">
        <f>성적입력란!$BA54</f>
        <v>80</v>
      </c>
      <c r="AP55" s="61">
        <f>성적입력란!$BE54</f>
        <v>80</v>
      </c>
      <c r="AQ55" s="43">
        <f>성적입력란!$BF54</f>
        <v>80</v>
      </c>
      <c r="AR55" s="58">
        <f>성적입력란!BT54</f>
        <v>99</v>
      </c>
      <c r="AS55" s="43">
        <f>성적입력란!$BJ54</f>
        <v>90</v>
      </c>
      <c r="AT55" s="43">
        <f>성적입력란!$BK54</f>
        <v>90</v>
      </c>
      <c r="AU55" s="43">
        <f>성적입력란!BO54</f>
        <v>90</v>
      </c>
      <c r="AV55" s="43">
        <f>성적입력란!BP54</f>
        <v>100</v>
      </c>
      <c r="AW55" s="40">
        <f t="shared" si="31"/>
        <v>86.8</v>
      </c>
      <c r="AX55" s="41" t="str">
        <f t="shared" si="7"/>
        <v>41등</v>
      </c>
      <c r="AY55" s="40">
        <f t="shared" si="32"/>
        <v>87.5</v>
      </c>
      <c r="AZ55" s="41" t="str">
        <f t="shared" si="8"/>
        <v>48등</v>
      </c>
      <c r="BA55" s="59">
        <f t="shared" si="9"/>
        <v>1</v>
      </c>
      <c r="BB55" s="78" t="str">
        <f t="shared" ca="1" si="24"/>
        <v/>
      </c>
      <c r="BC55" s="83"/>
      <c r="BE55" s="65">
        <v>47</v>
      </c>
      <c r="BF55" s="66" t="str">
        <f>수강생명단!$D50</f>
        <v>김승연</v>
      </c>
      <c r="BG55" s="37" t="str">
        <f>수강생명단!B50</f>
        <v>010-8751-1058</v>
      </c>
      <c r="BH55" s="109">
        <f>성적입력란!$BY54</f>
        <v>85</v>
      </c>
      <c r="BI55" s="109">
        <f>성적입력란!$BZ54</f>
        <v>50</v>
      </c>
      <c r="BJ55" s="110">
        <f>성적입력란!$CD54</f>
        <v>80</v>
      </c>
      <c r="BK55" s="109">
        <f>성적입력란!$CE54</f>
        <v>100</v>
      </c>
      <c r="BL55" s="111">
        <f>성적입력란!CS54</f>
        <v>96</v>
      </c>
      <c r="BM55" s="109">
        <f>성적입력란!$CI54</f>
        <v>80</v>
      </c>
      <c r="BN55" s="109">
        <f>성적입력란!$CJ54</f>
        <v>90</v>
      </c>
      <c r="BO55" s="109">
        <f>성적입력란!CN54</f>
        <v>85</v>
      </c>
      <c r="BP55" s="109">
        <f>성적입력란!CO54</f>
        <v>90</v>
      </c>
      <c r="BQ55" s="40">
        <f t="shared" si="25"/>
        <v>85.2</v>
      </c>
      <c r="BR55" s="67" t="str">
        <f t="shared" si="10"/>
        <v>26등</v>
      </c>
      <c r="BS55" s="40">
        <f t="shared" si="26"/>
        <v>82.5</v>
      </c>
      <c r="BT55" s="67" t="str">
        <f t="shared" si="11"/>
        <v>19등</v>
      </c>
      <c r="BU55" s="68">
        <f t="shared" si="12"/>
        <v>1</v>
      </c>
      <c r="BV55" s="78" t="str">
        <f t="shared" ca="1" si="27"/>
        <v/>
      </c>
      <c r="BX55" s="37">
        <v>47</v>
      </c>
      <c r="BY55" s="37" t="str">
        <f>수강생명단!$D50</f>
        <v>김승연</v>
      </c>
      <c r="BZ55" s="37" t="str">
        <f>수강생명단!B50</f>
        <v>010-8751-1058</v>
      </c>
      <c r="CA55" s="39">
        <f>성적입력란!$CX54</f>
        <v>90</v>
      </c>
      <c r="CB55" s="39">
        <f>성적입력란!$CY54</f>
        <v>90</v>
      </c>
      <c r="CC55" s="38" t="str">
        <f>성적입력란!$DC54</f>
        <v>불참</v>
      </c>
      <c r="CD55" s="39" t="str">
        <f>성적입력란!$DD54</f>
        <v>불참</v>
      </c>
      <c r="CE55" s="58" t="str">
        <f>성적입력란!DW54</f>
        <v>불참</v>
      </c>
      <c r="CF55" s="39" t="str">
        <f>성적입력란!$DH54</f>
        <v>불참</v>
      </c>
      <c r="CG55" s="39" t="str">
        <f>성적입력란!$DI54</f>
        <v>불참</v>
      </c>
      <c r="CH55" s="40">
        <f t="shared" si="13"/>
        <v>22.5</v>
      </c>
      <c r="CI55" s="41" t="str">
        <f t="shared" si="14"/>
        <v>17등</v>
      </c>
      <c r="CJ55" s="40" t="e">
        <f t="shared" si="15"/>
        <v>#DIV/0!</v>
      </c>
      <c r="CK55" s="41" t="e">
        <f t="shared" si="16"/>
        <v>#DIV/0!</v>
      </c>
      <c r="CL55" s="42">
        <f t="shared" si="17"/>
        <v>0.25</v>
      </c>
      <c r="CM55" s="78" t="str">
        <f t="shared" ca="1" si="35"/>
        <v>1차 경고</v>
      </c>
    </row>
    <row r="56" spans="2:91" ht="27" customHeight="1" x14ac:dyDescent="0.15">
      <c r="B56" s="14">
        <v>48</v>
      </c>
      <c r="C56" s="14">
        <f>VLOOKUP(E56,수강생명단!$B$1:$F$300,2,0)</f>
        <v>36029</v>
      </c>
      <c r="D56" s="14" t="str">
        <f>수강생명단!D51</f>
        <v>김승원</v>
      </c>
      <c r="E56" s="14" t="str">
        <f>수강생명단!B51</f>
        <v>010-4794-4136</v>
      </c>
      <c r="F56" s="33">
        <f>VLOOKUP($C56,성적입력란!$A$8:$D$350,3,0)</f>
        <v>90</v>
      </c>
      <c r="G56" s="33">
        <f>VLOOKUP($C56,성적입력란!$F$8:$I$350,3,0)</f>
        <v>85</v>
      </c>
      <c r="H56" s="33">
        <f>VLOOKUP($C56,성적입력란!$K$8:$N$350,3,0)</f>
        <v>100</v>
      </c>
      <c r="I56" s="33">
        <f>VLOOKUP($C56,성적입력란!$P$8:$S$350,3,0)</f>
        <v>90</v>
      </c>
      <c r="J56" s="33">
        <f>VLOOKUP($C56,성적입력란!$P$8:$S$350,4,0)</f>
        <v>100</v>
      </c>
      <c r="K56" s="15">
        <f t="shared" si="5"/>
        <v>91.25</v>
      </c>
      <c r="L56" s="16" t="str">
        <f t="shared" si="6"/>
        <v>26등</v>
      </c>
      <c r="M56" s="36">
        <f t="shared" si="19"/>
        <v>1</v>
      </c>
      <c r="N56" s="78" t="str">
        <f t="shared" ca="1" si="20"/>
        <v/>
      </c>
      <c r="O56" s="83"/>
      <c r="Q56" s="37">
        <v>48</v>
      </c>
      <c r="R56" s="37" t="str">
        <f>수강생명단!$D51</f>
        <v>김승원</v>
      </c>
      <c r="S56" s="37" t="str">
        <f>수강생명단!B51</f>
        <v>010-4794-4136</v>
      </c>
      <c r="T56" s="39">
        <f>VLOOKUP($C56,성적입력란!$Z$8:$AC$350,3,0)</f>
        <v>90</v>
      </c>
      <c r="U56" s="39">
        <f>성적입력란!$AC55</f>
        <v>100</v>
      </c>
      <c r="V56" s="33">
        <f>VLOOKUP($C56,성적입력란!$AE$8:$AH$350,3,0)</f>
        <v>85</v>
      </c>
      <c r="W56" s="33">
        <f>VLOOKUP($C56,성적입력란!$AE$8:$AH$350,4,0)</f>
        <v>100</v>
      </c>
      <c r="X56" s="58">
        <f>성적입력란!AV55</f>
        <v>99</v>
      </c>
      <c r="Y56" s="39">
        <f>성적입력란!$AL55</f>
        <v>90</v>
      </c>
      <c r="Z56" s="39">
        <f>성적입력란!$AM55</f>
        <v>90</v>
      </c>
      <c r="AA56" s="39">
        <f>성적입력란!$AQ55</f>
        <v>90</v>
      </c>
      <c r="AB56" s="39">
        <f>성적입력란!$AR55</f>
        <v>100</v>
      </c>
      <c r="AC56" s="40">
        <f t="shared" si="21"/>
        <v>90.8</v>
      </c>
      <c r="AD56" s="41" t="str">
        <f t="shared" si="28"/>
        <v>18등</v>
      </c>
      <c r="AE56" s="40">
        <f t="shared" si="22"/>
        <v>97.5</v>
      </c>
      <c r="AF56" s="41" t="str">
        <f t="shared" si="29"/>
        <v>3등</v>
      </c>
      <c r="AG56" s="59">
        <f t="shared" si="30"/>
        <v>1</v>
      </c>
      <c r="AH56" s="78" t="str">
        <f t="shared" ca="1" si="23"/>
        <v/>
      </c>
      <c r="AI56" s="83"/>
      <c r="AJ56" s="29"/>
      <c r="AK56" s="37">
        <v>48</v>
      </c>
      <c r="AL56" s="37" t="str">
        <f>수강생명단!$D51</f>
        <v>김승원</v>
      </c>
      <c r="AM56" s="14" t="str">
        <f>수강생명단!B51</f>
        <v>010-4794-4136</v>
      </c>
      <c r="AN56" s="43">
        <f>성적입력란!$AZ55</f>
        <v>90</v>
      </c>
      <c r="AO56" s="43">
        <f>성적입력란!$BA55</f>
        <v>100</v>
      </c>
      <c r="AP56" s="61">
        <f>성적입력란!$BE55</f>
        <v>95</v>
      </c>
      <c r="AQ56" s="43">
        <f>성적입력란!$BF55</f>
        <v>100</v>
      </c>
      <c r="AR56" s="58">
        <f>성적입력란!BT55</f>
        <v>100</v>
      </c>
      <c r="AS56" s="43">
        <f>성적입력란!$BJ55</f>
        <v>95</v>
      </c>
      <c r="AT56" s="43">
        <f>성적입력란!$BK55</f>
        <v>100</v>
      </c>
      <c r="AU56" s="43">
        <f>성적입력란!BO55</f>
        <v>75</v>
      </c>
      <c r="AV56" s="43">
        <f>성적입력란!BP55</f>
        <v>90</v>
      </c>
      <c r="AW56" s="40">
        <f t="shared" si="31"/>
        <v>91</v>
      </c>
      <c r="AX56" s="41" t="str">
        <f t="shared" si="7"/>
        <v>23등</v>
      </c>
      <c r="AY56" s="40">
        <f t="shared" si="32"/>
        <v>97.5</v>
      </c>
      <c r="AZ56" s="41" t="str">
        <f t="shared" si="8"/>
        <v>6등</v>
      </c>
      <c r="BA56" s="59">
        <f t="shared" si="9"/>
        <v>1</v>
      </c>
      <c r="BB56" s="78" t="str">
        <f t="shared" ca="1" si="24"/>
        <v/>
      </c>
      <c r="BC56" s="83"/>
      <c r="BE56" s="65">
        <v>48</v>
      </c>
      <c r="BF56" s="66" t="str">
        <f>수강생명단!$D51</f>
        <v>김승원</v>
      </c>
      <c r="BG56" s="37" t="str">
        <f>수강생명단!B51</f>
        <v>010-4794-4136</v>
      </c>
      <c r="BH56" s="109">
        <f>성적입력란!$BY55</f>
        <v>90</v>
      </c>
      <c r="BI56" s="109">
        <f>성적입력란!$BZ55</f>
        <v>80</v>
      </c>
      <c r="BJ56" s="110">
        <f>성적입력란!$CD55</f>
        <v>95</v>
      </c>
      <c r="BK56" s="109">
        <f>성적입력란!$CE55</f>
        <v>100</v>
      </c>
      <c r="BL56" s="111">
        <f>성적입력란!CS55</f>
        <v>100</v>
      </c>
      <c r="BM56" s="109">
        <f>성적입력란!$CI55</f>
        <v>65</v>
      </c>
      <c r="BN56" s="109">
        <f>성적입력란!$CJ55</f>
        <v>100</v>
      </c>
      <c r="BO56" s="109">
        <f>성적입력란!CN55</f>
        <v>80</v>
      </c>
      <c r="BP56" s="109">
        <f>성적입력란!CO55</f>
        <v>90</v>
      </c>
      <c r="BQ56" s="40">
        <f t="shared" si="25"/>
        <v>86</v>
      </c>
      <c r="BR56" s="67" t="str">
        <f t="shared" si="10"/>
        <v>20등</v>
      </c>
      <c r="BS56" s="40">
        <f t="shared" si="26"/>
        <v>92.5</v>
      </c>
      <c r="BT56" s="67" t="str">
        <f t="shared" si="11"/>
        <v>4등</v>
      </c>
      <c r="BU56" s="68">
        <f t="shared" si="12"/>
        <v>1</v>
      </c>
      <c r="BV56" s="78" t="str">
        <f t="shared" ca="1" si="27"/>
        <v/>
      </c>
      <c r="BX56" s="37">
        <v>48</v>
      </c>
      <c r="BY56" s="37" t="str">
        <f>수강생명단!$D51</f>
        <v>김승원</v>
      </c>
      <c r="BZ56" s="37" t="str">
        <f>수강생명단!B51</f>
        <v>010-4794-4136</v>
      </c>
      <c r="CA56" s="39">
        <f>성적입력란!$CX55</f>
        <v>85</v>
      </c>
      <c r="CB56" s="39">
        <f>성적입력란!$CY55</f>
        <v>100</v>
      </c>
      <c r="CC56" s="38" t="str">
        <f>성적입력란!$DC55</f>
        <v>불참</v>
      </c>
      <c r="CD56" s="39" t="str">
        <f>성적입력란!$DD55</f>
        <v>불참</v>
      </c>
      <c r="CE56" s="58" t="str">
        <f>성적입력란!DW55</f>
        <v>불참</v>
      </c>
      <c r="CF56" s="39" t="str">
        <f>성적입력란!$DH55</f>
        <v>불참</v>
      </c>
      <c r="CG56" s="39" t="str">
        <f>성적입력란!$DI55</f>
        <v>불참</v>
      </c>
      <c r="CH56" s="40">
        <f t="shared" si="13"/>
        <v>21.25</v>
      </c>
      <c r="CI56" s="41" t="str">
        <f t="shared" si="14"/>
        <v>38등</v>
      </c>
      <c r="CJ56" s="40" t="e">
        <f t="shared" si="15"/>
        <v>#DIV/0!</v>
      </c>
      <c r="CK56" s="41" t="e">
        <f t="shared" si="16"/>
        <v>#DIV/0!</v>
      </c>
      <c r="CL56" s="42">
        <f t="shared" si="17"/>
        <v>0.25</v>
      </c>
      <c r="CM56" s="78" t="str">
        <f t="shared" ca="1" si="35"/>
        <v>1차 경고</v>
      </c>
    </row>
    <row r="57" spans="2:91" ht="27" customHeight="1" x14ac:dyDescent="0.15">
      <c r="B57" s="14">
        <v>49</v>
      </c>
      <c r="C57" s="14">
        <f>VLOOKUP(E57,수강생명단!$B$1:$F$300,2,0)</f>
        <v>35980</v>
      </c>
      <c r="D57" s="14" t="str">
        <f>수강생명단!D52</f>
        <v>김시온</v>
      </c>
      <c r="E57" s="14" t="str">
        <f>수강생명단!B52</f>
        <v>010-8365-5450</v>
      </c>
      <c r="F57" s="33">
        <f>VLOOKUP($C57,성적입력란!$A$8:$D$350,3,0)</f>
        <v>90</v>
      </c>
      <c r="G57" s="33">
        <f>VLOOKUP($C57,성적입력란!$F$8:$I$350,3,0)</f>
        <v>95</v>
      </c>
      <c r="H57" s="33">
        <f>VLOOKUP($C57,성적입력란!$K$8:$N$350,3,0)</f>
        <v>100</v>
      </c>
      <c r="I57" s="33">
        <f>VLOOKUP($C57,성적입력란!$P$8:$S$350,3,0)</f>
        <v>100</v>
      </c>
      <c r="J57" s="33">
        <f>VLOOKUP($C57,성적입력란!$P$8:$S$350,4,0)</f>
        <v>70</v>
      </c>
      <c r="K57" s="15">
        <f t="shared" si="5"/>
        <v>96.25</v>
      </c>
      <c r="L57" s="16" t="str">
        <f t="shared" si="6"/>
        <v>8등</v>
      </c>
      <c r="M57" s="36">
        <f t="shared" si="19"/>
        <v>1</v>
      </c>
      <c r="N57" s="78" t="str">
        <f t="shared" ca="1" si="20"/>
        <v/>
      </c>
      <c r="O57" s="83"/>
      <c r="Q57" s="37">
        <v>49</v>
      </c>
      <c r="R57" s="37" t="str">
        <f>수강생명단!$D52</f>
        <v>김시온</v>
      </c>
      <c r="S57" s="37" t="str">
        <f>수강생명단!B52</f>
        <v>010-8365-5450</v>
      </c>
      <c r="T57" s="39">
        <f>VLOOKUP($C57,성적입력란!$Z$8:$AC$350,3,0)</f>
        <v>90</v>
      </c>
      <c r="U57" s="39">
        <f>성적입력란!$AC56</f>
        <v>80</v>
      </c>
      <c r="V57" s="33">
        <f>VLOOKUP($C57,성적입력란!$AE$8:$AH$350,3,0)</f>
        <v>100</v>
      </c>
      <c r="W57" s="33">
        <f>VLOOKUP($C57,성적입력란!$AE$8:$AH$350,4,0)</f>
        <v>100</v>
      </c>
      <c r="X57" s="58">
        <f>성적입력란!AV56</f>
        <v>96</v>
      </c>
      <c r="Y57" s="39">
        <f>성적입력란!$AL56</f>
        <v>80</v>
      </c>
      <c r="Z57" s="39">
        <f>성적입력란!$AM56</f>
        <v>80</v>
      </c>
      <c r="AA57" s="39">
        <f>성적입력란!$AQ56</f>
        <v>90</v>
      </c>
      <c r="AB57" s="39">
        <f>성적입력란!$AR56</f>
        <v>90</v>
      </c>
      <c r="AC57" s="40">
        <f t="shared" si="21"/>
        <v>91.2</v>
      </c>
      <c r="AD57" s="41" t="str">
        <f t="shared" si="28"/>
        <v>16등</v>
      </c>
      <c r="AE57" s="40">
        <f t="shared" si="22"/>
        <v>87.5</v>
      </c>
      <c r="AF57" s="41" t="str">
        <f t="shared" si="29"/>
        <v>28등</v>
      </c>
      <c r="AG57" s="59">
        <f t="shared" si="30"/>
        <v>1</v>
      </c>
      <c r="AH57" s="78" t="str">
        <f t="shared" ca="1" si="23"/>
        <v/>
      </c>
      <c r="AI57" s="78"/>
      <c r="AJ57" s="29"/>
      <c r="AK57" s="37">
        <v>49</v>
      </c>
      <c r="AL57" s="37" t="str">
        <f>수강생명단!$D52</f>
        <v>김시온</v>
      </c>
      <c r="AM57" s="14" t="str">
        <f>수강생명단!B52</f>
        <v>010-8365-5450</v>
      </c>
      <c r="AN57" s="43">
        <f>성적입력란!$AZ56</f>
        <v>85</v>
      </c>
      <c r="AO57" s="43">
        <f>성적입력란!$BA56</f>
        <v>90</v>
      </c>
      <c r="AP57" s="61">
        <f>성적입력란!$BE56</f>
        <v>95</v>
      </c>
      <c r="AQ57" s="43">
        <f>성적입력란!$BF56</f>
        <v>90</v>
      </c>
      <c r="AR57" s="58">
        <f>성적입력란!BT56</f>
        <v>97</v>
      </c>
      <c r="AS57" s="43">
        <f>성적입력란!$BJ56</f>
        <v>80</v>
      </c>
      <c r="AT57" s="43">
        <f>성적입력란!$BK56</f>
        <v>100</v>
      </c>
      <c r="AU57" s="43">
        <f>성적입력란!BO56</f>
        <v>70</v>
      </c>
      <c r="AV57" s="43">
        <f>성적입력란!BP56</f>
        <v>90</v>
      </c>
      <c r="AW57" s="40">
        <f t="shared" si="31"/>
        <v>85.4</v>
      </c>
      <c r="AX57" s="41" t="str">
        <f t="shared" si="7"/>
        <v>44등</v>
      </c>
      <c r="AY57" s="40">
        <f t="shared" si="32"/>
        <v>92.5</v>
      </c>
      <c r="AZ57" s="41" t="str">
        <f t="shared" si="8"/>
        <v>26등</v>
      </c>
      <c r="BA57" s="59">
        <f t="shared" si="9"/>
        <v>1</v>
      </c>
      <c r="BB57" s="78" t="str">
        <f t="shared" ca="1" si="24"/>
        <v/>
      </c>
      <c r="BC57" s="78"/>
      <c r="BE57" s="65">
        <v>49</v>
      </c>
      <c r="BF57" s="66" t="str">
        <f>수강생명단!$D52</f>
        <v>김시온</v>
      </c>
      <c r="BG57" s="37" t="str">
        <f>수강생명단!B52</f>
        <v>010-8365-5450</v>
      </c>
      <c r="BH57" s="109">
        <f>성적입력란!$BY56</f>
        <v>85</v>
      </c>
      <c r="BI57" s="109">
        <f>성적입력란!$BZ56</f>
        <v>70</v>
      </c>
      <c r="BJ57" s="110">
        <f>성적입력란!$CD56</f>
        <v>85</v>
      </c>
      <c r="BK57" s="109">
        <f>성적입력란!$CE56</f>
        <v>90</v>
      </c>
      <c r="BL57" s="111" t="str">
        <f>성적입력란!CS56</f>
        <v>92(라)</v>
      </c>
      <c r="BM57" s="109">
        <f>성적입력란!$CI56</f>
        <v>75</v>
      </c>
      <c r="BN57" s="109">
        <f>성적입력란!$CJ56</f>
        <v>100</v>
      </c>
      <c r="BO57" s="109">
        <f>성적입력란!CN56</f>
        <v>60</v>
      </c>
      <c r="BP57" s="109">
        <f>성적입력란!CO56</f>
        <v>50</v>
      </c>
      <c r="BQ57" s="40">
        <f t="shared" si="25"/>
        <v>61</v>
      </c>
      <c r="BR57" s="67" t="str">
        <f t="shared" si="10"/>
        <v>89등</v>
      </c>
      <c r="BS57" s="40">
        <f t="shared" si="26"/>
        <v>77.5</v>
      </c>
      <c r="BT57" s="67" t="str">
        <f t="shared" si="11"/>
        <v>34등</v>
      </c>
      <c r="BU57" s="68">
        <f t="shared" si="12"/>
        <v>1</v>
      </c>
      <c r="BV57" s="78" t="str">
        <f t="shared" ca="1" si="27"/>
        <v/>
      </c>
      <c r="BX57" s="37">
        <v>49</v>
      </c>
      <c r="BY57" s="37" t="str">
        <f>수강생명단!$D52</f>
        <v>김시온</v>
      </c>
      <c r="BZ57" s="37" t="str">
        <f>수강생명단!B52</f>
        <v>010-8365-5450</v>
      </c>
      <c r="CA57" s="39" t="str">
        <f>성적입력란!$CX56</f>
        <v>불참</v>
      </c>
      <c r="CB57" s="39" t="str">
        <f>성적입력란!$CY56</f>
        <v>불참</v>
      </c>
      <c r="CC57" s="38" t="str">
        <f>성적입력란!$DC56</f>
        <v>불참</v>
      </c>
      <c r="CD57" s="39" t="str">
        <f>성적입력란!$DD56</f>
        <v>불참</v>
      </c>
      <c r="CE57" s="58" t="str">
        <f>성적입력란!DW56</f>
        <v>불참</v>
      </c>
      <c r="CF57" s="39" t="str">
        <f>성적입력란!$DH56</f>
        <v>불참</v>
      </c>
      <c r="CG57" s="39" t="str">
        <f>성적입력란!$DI56</f>
        <v>불참</v>
      </c>
      <c r="CH57" s="40">
        <f t="shared" si="13"/>
        <v>0</v>
      </c>
      <c r="CI57" s="41" t="str">
        <f t="shared" si="14"/>
        <v>119등</v>
      </c>
      <c r="CJ57" s="40" t="e">
        <f t="shared" si="15"/>
        <v>#DIV/0!</v>
      </c>
      <c r="CK57" s="41" t="e">
        <f t="shared" si="16"/>
        <v>#DIV/0!</v>
      </c>
      <c r="CL57" s="42">
        <f t="shared" si="17"/>
        <v>0</v>
      </c>
      <c r="CM57" s="78" t="str">
        <f t="shared" ca="1" si="35"/>
        <v>2차 경고</v>
      </c>
    </row>
    <row r="58" spans="2:91" ht="27" customHeight="1" x14ac:dyDescent="0.15">
      <c r="B58" s="14">
        <v>50</v>
      </c>
      <c r="C58" s="14">
        <f>VLOOKUP(E58,수강생명단!$B$1:$F$300,2,0)</f>
        <v>26801</v>
      </c>
      <c r="D58" s="14" t="str">
        <f>수강생명단!D53</f>
        <v>김아진A</v>
      </c>
      <c r="E58" s="14" t="str">
        <f>수강생명단!B53</f>
        <v>010-7117-2145</v>
      </c>
      <c r="F58" s="33" t="str">
        <f>VLOOKUP($C58,성적입력란!$A$8:$D$350,3,0)</f>
        <v/>
      </c>
      <c r="G58" s="33" t="str">
        <f>VLOOKUP($C58,성적입력란!$F$8:$I$350,3,0)</f>
        <v/>
      </c>
      <c r="H58" s="33">
        <f>VLOOKUP($C58,성적입력란!$K$8:$N$350,3,0)</f>
        <v>75</v>
      </c>
      <c r="I58" s="33">
        <f>VLOOKUP($C58,성적입력란!$P$8:$S$350,3,0)</f>
        <v>100</v>
      </c>
      <c r="J58" s="33">
        <f>VLOOKUP($C58,성적입력란!$P$8:$S$350,4,0)</f>
        <v>90</v>
      </c>
      <c r="K58" s="15">
        <f t="shared" si="5"/>
        <v>43.75</v>
      </c>
      <c r="L58" s="16" t="str">
        <f t="shared" si="6"/>
        <v>173등</v>
      </c>
      <c r="M58" s="36">
        <f t="shared" si="19"/>
        <v>0.5</v>
      </c>
      <c r="N58" s="78" t="str">
        <f t="shared" ca="1" si="20"/>
        <v>2차 경고</v>
      </c>
      <c r="O58" s="83"/>
      <c r="Q58" s="37">
        <v>50</v>
      </c>
      <c r="R58" s="37" t="str">
        <f>수강생명단!$D53</f>
        <v>김아진A</v>
      </c>
      <c r="S58" s="37" t="str">
        <f>수강생명단!B53</f>
        <v>010-7117-2145</v>
      </c>
      <c r="T58" s="39" t="str">
        <f>VLOOKUP($C58,성적입력란!$Z$8:$AC$350,3,0)</f>
        <v/>
      </c>
      <c r="U58" s="39" t="str">
        <f>성적입력란!$AC57</f>
        <v xml:space="preserve"> </v>
      </c>
      <c r="V58" s="33" t="str">
        <f>VLOOKUP($C58,성적입력란!$AE$8:$AH$350,3,0)</f>
        <v/>
      </c>
      <c r="W58" s="33" t="str">
        <f>VLOOKUP($C58,성적입력란!$AE$8:$AH$350,4,0)</f>
        <v xml:space="preserve"> </v>
      </c>
      <c r="X58" s="58">
        <f>성적입력란!AV57</f>
        <v>91</v>
      </c>
      <c r="Y58" s="39">
        <f>성적입력란!$AL57</f>
        <v>85</v>
      </c>
      <c r="Z58" s="39">
        <f>성적입력란!$AM57</f>
        <v>70</v>
      </c>
      <c r="AA58" s="39">
        <f>성적입력란!$AQ57</f>
        <v>90</v>
      </c>
      <c r="AB58" s="39">
        <f>성적입력란!$AR57</f>
        <v>100</v>
      </c>
      <c r="AC58" s="40">
        <f t="shared" si="21"/>
        <v>53.2</v>
      </c>
      <c r="AD58" s="41" t="str">
        <f t="shared" si="28"/>
        <v>147등</v>
      </c>
      <c r="AE58" s="40">
        <f t="shared" si="22"/>
        <v>42.5</v>
      </c>
      <c r="AF58" s="41" t="str">
        <f t="shared" si="29"/>
        <v>168등</v>
      </c>
      <c r="AG58" s="59">
        <f t="shared" si="30"/>
        <v>0.6</v>
      </c>
      <c r="AH58" s="78" t="str">
        <f t="shared" ca="1" si="23"/>
        <v>2차 경고</v>
      </c>
      <c r="AI58" s="83"/>
      <c r="AJ58" s="29"/>
      <c r="AK58" s="37">
        <v>50</v>
      </c>
      <c r="AL58" s="37" t="str">
        <f>수강생명단!$D53</f>
        <v>김아진A</v>
      </c>
      <c r="AM58" s="14" t="str">
        <f>수강생명단!B53</f>
        <v>010-7117-2145</v>
      </c>
      <c r="AN58" s="43" t="str">
        <f>성적입력란!$AZ57</f>
        <v/>
      </c>
      <c r="AO58" s="43" t="str">
        <f>성적입력란!$BA57</f>
        <v xml:space="preserve"> </v>
      </c>
      <c r="AP58" s="61" t="str">
        <f>성적입력란!$BE57</f>
        <v/>
      </c>
      <c r="AQ58" s="43" t="str">
        <f>성적입력란!$BF57</f>
        <v xml:space="preserve"> </v>
      </c>
      <c r="AR58" s="58">
        <f>성적입력란!BT57</f>
        <v>93</v>
      </c>
      <c r="AS58" s="43">
        <f>성적입력란!$BJ57</f>
        <v>75</v>
      </c>
      <c r="AT58" s="43">
        <f>성적입력란!$BK57</f>
        <v>100</v>
      </c>
      <c r="AU58" s="43">
        <f>성적입력란!BO57</f>
        <v>90</v>
      </c>
      <c r="AV58" s="43">
        <f>성적입력란!BP57</f>
        <v>90</v>
      </c>
      <c r="AW58" s="40">
        <f t="shared" si="31"/>
        <v>51.6</v>
      </c>
      <c r="AX58" s="41" t="str">
        <f t="shared" si="7"/>
        <v>150등</v>
      </c>
      <c r="AY58" s="40">
        <f t="shared" si="32"/>
        <v>47.5</v>
      </c>
      <c r="AZ58" s="41" t="str">
        <f t="shared" si="8"/>
        <v>158등</v>
      </c>
      <c r="BA58" s="59">
        <f t="shared" si="9"/>
        <v>0.6</v>
      </c>
      <c r="BB58" s="78" t="str">
        <f t="shared" ca="1" si="24"/>
        <v>2차 경고</v>
      </c>
      <c r="BC58" s="105"/>
      <c r="BE58" s="65">
        <v>50</v>
      </c>
      <c r="BF58" s="66" t="str">
        <f>수강생명단!$D53</f>
        <v>김아진A</v>
      </c>
      <c r="BG58" s="37" t="str">
        <f>수강생명단!B53</f>
        <v>010-7117-2145</v>
      </c>
      <c r="BH58" s="109" t="str">
        <f>성적입력란!$BY57</f>
        <v/>
      </c>
      <c r="BI58" s="109" t="str">
        <f>성적입력란!$BZ57</f>
        <v xml:space="preserve"> </v>
      </c>
      <c r="BJ58" s="110" t="str">
        <f>성적입력란!$CD57</f>
        <v/>
      </c>
      <c r="BK58" s="109" t="str">
        <f>성적입력란!$CE57</f>
        <v xml:space="preserve"> </v>
      </c>
      <c r="BL58" s="111">
        <f>성적입력란!CS57</f>
        <v>91</v>
      </c>
      <c r="BM58" s="109">
        <f>성적입력란!$CI57</f>
        <v>85</v>
      </c>
      <c r="BN58" s="109">
        <f>성적입력란!$CJ57</f>
        <v>80</v>
      </c>
      <c r="BO58" s="109">
        <f>성적입력란!CN57</f>
        <v>80</v>
      </c>
      <c r="BP58" s="109">
        <f>성적입력란!CO57</f>
        <v>90</v>
      </c>
      <c r="BQ58" s="40">
        <f t="shared" si="25"/>
        <v>51.2</v>
      </c>
      <c r="BR58" s="67" t="str">
        <f t="shared" si="10"/>
        <v>126등</v>
      </c>
      <c r="BS58" s="40">
        <f t="shared" si="26"/>
        <v>42.5</v>
      </c>
      <c r="BT58" s="67" t="str">
        <f t="shared" si="11"/>
        <v>135등</v>
      </c>
      <c r="BU58" s="68">
        <f t="shared" si="12"/>
        <v>0.6</v>
      </c>
      <c r="BV58" s="78" t="str">
        <f t="shared" ca="1" si="27"/>
        <v>2차 경고</v>
      </c>
      <c r="BX58" s="37">
        <v>50</v>
      </c>
      <c r="BY58" s="37" t="str">
        <f>수강생명단!$D53</f>
        <v>김아진A</v>
      </c>
      <c r="BZ58" s="37" t="str">
        <f>수강생명단!B53</f>
        <v>010-7117-2145</v>
      </c>
      <c r="CA58" s="39" t="str">
        <f>성적입력란!$CX57</f>
        <v>불참</v>
      </c>
      <c r="CB58" s="39" t="str">
        <f>성적입력란!$CY57</f>
        <v>불참</v>
      </c>
      <c r="CC58" s="38" t="str">
        <f>성적입력란!$DC57</f>
        <v>불참</v>
      </c>
      <c r="CD58" s="39" t="str">
        <f>성적입력란!$DD57</f>
        <v>불참</v>
      </c>
      <c r="CE58" s="58" t="str">
        <f>성적입력란!DW57</f>
        <v>불참</v>
      </c>
      <c r="CF58" s="39" t="str">
        <f>성적입력란!$DH57</f>
        <v>불참</v>
      </c>
      <c r="CG58" s="39" t="str">
        <f>성적입력란!$DI57</f>
        <v>불참</v>
      </c>
      <c r="CH58" s="40">
        <f t="shared" si="13"/>
        <v>0</v>
      </c>
      <c r="CI58" s="41" t="str">
        <f t="shared" si="14"/>
        <v>119등</v>
      </c>
      <c r="CJ58" s="40" t="e">
        <f t="shared" si="15"/>
        <v>#DIV/0!</v>
      </c>
      <c r="CK58" s="41" t="e">
        <f t="shared" si="16"/>
        <v>#DIV/0!</v>
      </c>
      <c r="CL58" s="42">
        <f t="shared" si="17"/>
        <v>0</v>
      </c>
      <c r="CM58" s="78" t="str">
        <f t="shared" ca="1" si="35"/>
        <v>2차 경고</v>
      </c>
    </row>
    <row r="59" spans="2:91" ht="27" customHeight="1" x14ac:dyDescent="0.15">
      <c r="B59" s="14">
        <v>51</v>
      </c>
      <c r="C59" s="14">
        <f>VLOOKUP(E59,수강생명단!$B$1:$F$300,2,0)</f>
        <v>36718</v>
      </c>
      <c r="D59" s="14" t="str">
        <f>수강생명단!D54</f>
        <v>김아현A</v>
      </c>
      <c r="E59" s="14" t="str">
        <f>수강생명단!B54</f>
        <v>010-2408-7934</v>
      </c>
      <c r="F59" s="33" t="str">
        <f>VLOOKUP($C59,성적입력란!$A$8:$D$350,3,0)</f>
        <v/>
      </c>
      <c r="G59" s="33" t="str">
        <f>VLOOKUP($C59,성적입력란!$F$8:$I$350,3,0)</f>
        <v/>
      </c>
      <c r="H59" s="33">
        <f>VLOOKUP($C59,성적입력란!$K$8:$N$350,3,0)</f>
        <v>95</v>
      </c>
      <c r="I59" s="33">
        <f>VLOOKUP($C59,성적입력란!$P$8:$S$350,3,0)</f>
        <v>90</v>
      </c>
      <c r="J59" s="33">
        <f>VLOOKUP($C59,성적입력란!$P$8:$S$350,4,0)</f>
        <v>90</v>
      </c>
      <c r="K59" s="15">
        <f t="shared" si="5"/>
        <v>46.25</v>
      </c>
      <c r="L59" s="16" t="str">
        <f t="shared" si="6"/>
        <v>165등</v>
      </c>
      <c r="M59" s="36">
        <f t="shared" si="19"/>
        <v>0.5</v>
      </c>
      <c r="N59" s="78" t="str">
        <f t="shared" ca="1" si="20"/>
        <v>2차 경고</v>
      </c>
      <c r="O59" s="83"/>
      <c r="Q59" s="37">
        <v>51</v>
      </c>
      <c r="R59" s="37" t="str">
        <f>수강생명단!$D54</f>
        <v>김아현A</v>
      </c>
      <c r="S59" s="37" t="str">
        <f>수강생명단!B54</f>
        <v>010-2408-7934</v>
      </c>
      <c r="T59" s="39">
        <f>VLOOKUP($C59,성적입력란!$Z$8:$AC$350,3,0)</f>
        <v>90</v>
      </c>
      <c r="U59" s="39">
        <f>성적입력란!$AC58</f>
        <v>90</v>
      </c>
      <c r="V59" s="33">
        <f>VLOOKUP($C59,성적입력란!$AE$8:$AH$350,3,0)</f>
        <v>95</v>
      </c>
      <c r="W59" s="33">
        <f>VLOOKUP($C59,성적입력란!$AE$8:$AH$350,4,0)</f>
        <v>80</v>
      </c>
      <c r="X59" s="58">
        <f>성적입력란!AV58</f>
        <v>99</v>
      </c>
      <c r="Y59" s="39">
        <f>성적입력란!$AL58</f>
        <v>75</v>
      </c>
      <c r="Z59" s="39">
        <f>성적입력란!$AM58</f>
        <v>90</v>
      </c>
      <c r="AA59" s="39">
        <f>성적입력란!$AQ58</f>
        <v>70</v>
      </c>
      <c r="AB59" s="39">
        <f>성적입력란!$AR58</f>
        <v>90</v>
      </c>
      <c r="AC59" s="40">
        <f t="shared" si="21"/>
        <v>85.8</v>
      </c>
      <c r="AD59" s="41" t="str">
        <f t="shared" si="28"/>
        <v>35등</v>
      </c>
      <c r="AE59" s="40">
        <f t="shared" si="22"/>
        <v>87.5</v>
      </c>
      <c r="AF59" s="41" t="str">
        <f t="shared" si="29"/>
        <v>28등</v>
      </c>
      <c r="AG59" s="59">
        <f t="shared" si="30"/>
        <v>1</v>
      </c>
      <c r="AH59" s="78" t="str">
        <f t="shared" ca="1" si="23"/>
        <v/>
      </c>
      <c r="AI59" s="78"/>
      <c r="AJ59" s="29"/>
      <c r="AK59" s="37">
        <v>51</v>
      </c>
      <c r="AL59" s="37" t="str">
        <f>수강생명단!$D54</f>
        <v>김아현A</v>
      </c>
      <c r="AM59" s="14" t="str">
        <f>수강생명단!B54</f>
        <v>010-2408-7934</v>
      </c>
      <c r="AN59" s="43">
        <f>성적입력란!$AZ58</f>
        <v>100</v>
      </c>
      <c r="AO59" s="43">
        <f>성적입력란!$BA58</f>
        <v>90</v>
      </c>
      <c r="AP59" s="61">
        <f>성적입력란!$BE58</f>
        <v>100</v>
      </c>
      <c r="AQ59" s="43">
        <f>성적입력란!$BF58</f>
        <v>70</v>
      </c>
      <c r="AR59" s="58">
        <f>성적입력란!BT58</f>
        <v>98</v>
      </c>
      <c r="AS59" s="43">
        <f>성적입력란!$BJ58</f>
        <v>95</v>
      </c>
      <c r="AT59" s="43">
        <f>성적입력란!$BK58</f>
        <v>100</v>
      </c>
      <c r="AU59" s="43">
        <f>성적입력란!BO58</f>
        <v>85</v>
      </c>
      <c r="AV59" s="43">
        <f>성적입력란!BP58</f>
        <v>90</v>
      </c>
      <c r="AW59" s="40">
        <f t="shared" si="31"/>
        <v>95.6</v>
      </c>
      <c r="AX59" s="41" t="str">
        <f t="shared" si="7"/>
        <v>6등</v>
      </c>
      <c r="AY59" s="40">
        <f t="shared" si="32"/>
        <v>87.5</v>
      </c>
      <c r="AZ59" s="41" t="str">
        <f t="shared" si="8"/>
        <v>48등</v>
      </c>
      <c r="BA59" s="59">
        <f t="shared" si="9"/>
        <v>1</v>
      </c>
      <c r="BB59" s="78" t="str">
        <f t="shared" ca="1" si="24"/>
        <v/>
      </c>
      <c r="BC59" s="78"/>
      <c r="BE59" s="65">
        <v>51</v>
      </c>
      <c r="BF59" s="66" t="str">
        <f>수강생명단!$D54</f>
        <v>김아현A</v>
      </c>
      <c r="BG59" s="37" t="str">
        <f>수강생명단!B54</f>
        <v>010-2408-7934</v>
      </c>
      <c r="BH59" s="109">
        <f>성적입력란!$BY58</f>
        <v>85</v>
      </c>
      <c r="BI59" s="109">
        <f>성적입력란!$BZ58</f>
        <v>60</v>
      </c>
      <c r="BJ59" s="110">
        <f>성적입력란!$CD58</f>
        <v>95</v>
      </c>
      <c r="BK59" s="109">
        <f>성적입력란!$CE58</f>
        <v>60</v>
      </c>
      <c r="BL59" s="111">
        <f>성적입력란!CS58</f>
        <v>95</v>
      </c>
      <c r="BM59" s="109">
        <f>성적입력란!$CI58</f>
        <v>85</v>
      </c>
      <c r="BN59" s="109">
        <f>성적입력란!$CJ58</f>
        <v>100</v>
      </c>
      <c r="BO59" s="109" t="str">
        <f>성적입력란!CN58</f>
        <v>75(라)</v>
      </c>
      <c r="BP59" s="109" t="str">
        <f>성적입력란!CO58</f>
        <v>라이브</v>
      </c>
      <c r="BQ59" s="40">
        <f t="shared" si="25"/>
        <v>72</v>
      </c>
      <c r="BR59" s="67" t="str">
        <f t="shared" si="10"/>
        <v>60등</v>
      </c>
      <c r="BS59" s="40">
        <f t="shared" si="26"/>
        <v>55</v>
      </c>
      <c r="BT59" s="67" t="str">
        <f t="shared" si="11"/>
        <v>100등</v>
      </c>
      <c r="BU59" s="68">
        <f t="shared" si="12"/>
        <v>1</v>
      </c>
      <c r="BV59" s="78" t="str">
        <f t="shared" ca="1" si="27"/>
        <v/>
      </c>
      <c r="BX59" s="37">
        <v>51</v>
      </c>
      <c r="BY59" s="37" t="str">
        <f>수강생명단!$D54</f>
        <v>김아현A</v>
      </c>
      <c r="BZ59" s="37" t="str">
        <f>수강생명단!B54</f>
        <v>010-2408-7934</v>
      </c>
      <c r="CA59" s="39" t="str">
        <f>성적입력란!$CX58</f>
        <v>불참</v>
      </c>
      <c r="CB59" s="39" t="str">
        <f>성적입력란!$CY58</f>
        <v>불참</v>
      </c>
      <c r="CC59" s="38" t="str">
        <f>성적입력란!$DC58</f>
        <v>불참</v>
      </c>
      <c r="CD59" s="39" t="str">
        <f>성적입력란!$DD58</f>
        <v>불참</v>
      </c>
      <c r="CE59" s="58" t="str">
        <f>성적입력란!DW58</f>
        <v>불참</v>
      </c>
      <c r="CF59" s="39" t="str">
        <f>성적입력란!$DH58</f>
        <v>불참</v>
      </c>
      <c r="CG59" s="39" t="str">
        <f>성적입력란!$DI58</f>
        <v>불참</v>
      </c>
      <c r="CH59" s="40">
        <f t="shared" si="13"/>
        <v>0</v>
      </c>
      <c r="CI59" s="41" t="str">
        <f t="shared" si="14"/>
        <v>119등</v>
      </c>
      <c r="CJ59" s="40" t="e">
        <f t="shared" si="15"/>
        <v>#DIV/0!</v>
      </c>
      <c r="CK59" s="41" t="e">
        <f t="shared" si="16"/>
        <v>#DIV/0!</v>
      </c>
      <c r="CL59" s="42">
        <f t="shared" si="17"/>
        <v>0</v>
      </c>
      <c r="CM59" s="78" t="str">
        <f t="shared" ca="1" si="35"/>
        <v>2차 경고</v>
      </c>
    </row>
    <row r="60" spans="2:91" ht="27" customHeight="1" x14ac:dyDescent="0.15">
      <c r="B60" s="14">
        <v>52</v>
      </c>
      <c r="C60" s="14">
        <f>VLOOKUP(E60,수강생명단!$B$1:$F$300,2,0)</f>
        <v>41343</v>
      </c>
      <c r="D60" s="14" t="str">
        <f>수강생명단!D55</f>
        <v>김어진</v>
      </c>
      <c r="E60" s="14" t="str">
        <f>수강생명단!B55</f>
        <v>010-4239-1445</v>
      </c>
      <c r="F60" s="33">
        <f>VLOOKUP($C60,성적입력란!$A$8:$D$350,3,0)</f>
        <v>90</v>
      </c>
      <c r="G60" s="33">
        <f>VLOOKUP($C60,성적입력란!$F$8:$I$350,3,0)</f>
        <v>45</v>
      </c>
      <c r="H60" s="33">
        <f>VLOOKUP($C60,성적입력란!$K$8:$N$350,3,0)</f>
        <v>55</v>
      </c>
      <c r="I60" s="33" t="str">
        <f>VLOOKUP($C60,성적입력란!$P$8:$S$350,3,0)</f>
        <v/>
      </c>
      <c r="J60" s="33" t="str">
        <f>VLOOKUP($C60,성적입력란!$P$8:$S$350,4,0)</f>
        <v/>
      </c>
      <c r="K60" s="15">
        <f t="shared" si="5"/>
        <v>47.5</v>
      </c>
      <c r="L60" s="16" t="str">
        <f t="shared" si="6"/>
        <v>159등</v>
      </c>
      <c r="M60" s="36">
        <f t="shared" si="19"/>
        <v>0.75</v>
      </c>
      <c r="N60" s="78" t="str">
        <f t="shared" ca="1" si="20"/>
        <v>1차 경고</v>
      </c>
      <c r="O60" s="83"/>
      <c r="Q60" s="37">
        <v>52</v>
      </c>
      <c r="R60" s="37" t="str">
        <f>수강생명단!$D55</f>
        <v>김어진</v>
      </c>
      <c r="S60" s="37" t="str">
        <f>수강생명단!B55</f>
        <v>010-4239-1445</v>
      </c>
      <c r="T60" s="39">
        <f>VLOOKUP($C60,성적입력란!$Z$8:$AC$350,3,0)</f>
        <v>20</v>
      </c>
      <c r="U60" s="39">
        <f>성적입력란!$AC59</f>
        <v>50</v>
      </c>
      <c r="V60" s="33">
        <f>VLOOKUP($C60,성적입력란!$AE$8:$AH$350,3,0)</f>
        <v>45</v>
      </c>
      <c r="W60" s="33">
        <f>VLOOKUP($C60,성적입력란!$AE$8:$AH$350,4,0)</f>
        <v>70</v>
      </c>
      <c r="X60" s="58" t="str">
        <f>성적입력란!AV59</f>
        <v/>
      </c>
      <c r="Y60" s="39">
        <f>성적입력란!$AL59</f>
        <v>60</v>
      </c>
      <c r="Z60" s="39">
        <f>성적입력란!$AM59</f>
        <v>50</v>
      </c>
      <c r="AA60" s="39">
        <f>성적입력란!$AQ59</f>
        <v>35</v>
      </c>
      <c r="AB60" s="39">
        <f>성적입력란!$AR59</f>
        <v>70</v>
      </c>
      <c r="AC60" s="40">
        <f t="shared" si="21"/>
        <v>32</v>
      </c>
      <c r="AD60" s="41" t="str">
        <f t="shared" si="28"/>
        <v>189등</v>
      </c>
      <c r="AE60" s="40">
        <f t="shared" si="22"/>
        <v>60</v>
      </c>
      <c r="AF60" s="41" t="str">
        <f t="shared" si="29"/>
        <v>123등</v>
      </c>
      <c r="AG60" s="59">
        <f t="shared" si="30"/>
        <v>0.8</v>
      </c>
      <c r="AH60" s="78" t="str">
        <f t="shared" ca="1" si="23"/>
        <v>1차 경고</v>
      </c>
      <c r="AI60" s="78"/>
      <c r="AJ60" s="29"/>
      <c r="AK60" s="37">
        <v>52</v>
      </c>
      <c r="AL60" s="37" t="str">
        <f>수강생명단!$D55</f>
        <v>김어진</v>
      </c>
      <c r="AM60" s="14" t="str">
        <f>수강생명단!B55</f>
        <v>010-4239-1445</v>
      </c>
      <c r="AN60" s="43">
        <f>성적입력란!$AZ59</f>
        <v>20</v>
      </c>
      <c r="AO60" s="43">
        <f>성적입력란!$BA59</f>
        <v>70</v>
      </c>
      <c r="AP60" s="61">
        <f>성적입력란!$BE59</f>
        <v>45</v>
      </c>
      <c r="AQ60" s="43">
        <f>성적입력란!$BF59</f>
        <v>50</v>
      </c>
      <c r="AR60" s="58" t="str">
        <f>성적입력란!BT59</f>
        <v/>
      </c>
      <c r="AS60" s="43">
        <f>성적입력란!$BJ59</f>
        <v>45</v>
      </c>
      <c r="AT60" s="43">
        <f>성적입력란!$BK59</f>
        <v>40</v>
      </c>
      <c r="AU60" s="43" t="str">
        <f>성적입력란!BO59</f>
        <v/>
      </c>
      <c r="AV60" s="43" t="str">
        <f>성적입력란!BP59</f>
        <v xml:space="preserve"> </v>
      </c>
      <c r="AW60" s="40">
        <f t="shared" si="31"/>
        <v>22</v>
      </c>
      <c r="AX60" s="41" t="str">
        <f t="shared" si="7"/>
        <v>186등</v>
      </c>
      <c r="AY60" s="40">
        <f t="shared" si="32"/>
        <v>40</v>
      </c>
      <c r="AZ60" s="41" t="str">
        <f t="shared" si="8"/>
        <v>170등</v>
      </c>
      <c r="BA60" s="59">
        <f t="shared" si="9"/>
        <v>0.6</v>
      </c>
      <c r="BB60" s="78" t="str">
        <f t="shared" ca="1" si="24"/>
        <v>2차 경고</v>
      </c>
      <c r="BC60" s="78"/>
      <c r="BE60" s="65">
        <v>52</v>
      </c>
      <c r="BF60" s="66" t="str">
        <f>수강생명단!$D55</f>
        <v>김어진</v>
      </c>
      <c r="BG60" s="37" t="str">
        <f>수강생명단!B55</f>
        <v>010-4239-1445</v>
      </c>
      <c r="BH60" s="109">
        <f>성적입력란!$BY59</f>
        <v>20</v>
      </c>
      <c r="BI60" s="109">
        <f>성적입력란!$BZ59</f>
        <v>50</v>
      </c>
      <c r="BJ60" s="110">
        <f>성적입력란!$CD59</f>
        <v>50</v>
      </c>
      <c r="BK60" s="109">
        <f>성적입력란!$CE59</f>
        <v>70</v>
      </c>
      <c r="BL60" s="111" t="str">
        <f>성적입력란!CS59</f>
        <v/>
      </c>
      <c r="BM60" s="109" t="str">
        <f>성적입력란!$CI59</f>
        <v/>
      </c>
      <c r="BN60" s="109" t="str">
        <f>성적입력란!$CJ59</f>
        <v xml:space="preserve"> </v>
      </c>
      <c r="BO60" s="109" t="str">
        <f>성적입력란!CN59</f>
        <v/>
      </c>
      <c r="BP60" s="109" t="str">
        <f>성적입력란!CO59</f>
        <v xml:space="preserve"> </v>
      </c>
      <c r="BQ60" s="40">
        <f t="shared" si="25"/>
        <v>14</v>
      </c>
      <c r="BR60" s="67" t="str">
        <f t="shared" si="10"/>
        <v>188등</v>
      </c>
      <c r="BS60" s="40">
        <f t="shared" si="26"/>
        <v>30</v>
      </c>
      <c r="BT60" s="67" t="str">
        <f t="shared" si="11"/>
        <v>156등</v>
      </c>
      <c r="BU60" s="68">
        <f t="shared" si="12"/>
        <v>0.4</v>
      </c>
      <c r="BV60" s="78" t="str">
        <f t="shared" ca="1" si="27"/>
        <v>탈락</v>
      </c>
      <c r="BX60" s="37">
        <v>52</v>
      </c>
      <c r="BY60" s="37" t="str">
        <f>수강생명단!$D55</f>
        <v>김어진</v>
      </c>
      <c r="BZ60" s="37" t="str">
        <f>수강생명단!B55</f>
        <v>010-4239-1445</v>
      </c>
      <c r="CA60" s="39" t="str">
        <f>성적입력란!$CX59</f>
        <v>탈락</v>
      </c>
      <c r="CB60" s="39" t="str">
        <f>성적입력란!$CY59</f>
        <v>탈락</v>
      </c>
      <c r="CC60" s="38" t="str">
        <f>성적입력란!$DC59</f>
        <v>탈락</v>
      </c>
      <c r="CD60" s="39" t="str">
        <f>성적입력란!$DD59</f>
        <v>탈락</v>
      </c>
      <c r="CE60" s="58" t="str">
        <f>성적입력란!DW59</f>
        <v>탈락</v>
      </c>
      <c r="CF60" s="39" t="str">
        <f>성적입력란!$DH59</f>
        <v>탈락</v>
      </c>
      <c r="CG60" s="39" t="str">
        <f>성적입력란!$DI59</f>
        <v>탈락</v>
      </c>
      <c r="CH60" s="40">
        <f t="shared" si="13"/>
        <v>0</v>
      </c>
      <c r="CI60" s="41" t="str">
        <f t="shared" si="14"/>
        <v>119등</v>
      </c>
      <c r="CJ60" s="40" t="e">
        <f t="shared" si="15"/>
        <v>#DIV/0!</v>
      </c>
      <c r="CK60" s="41" t="e">
        <f t="shared" si="16"/>
        <v>#DIV/0!</v>
      </c>
      <c r="CL60" s="42">
        <f t="shared" si="17"/>
        <v>0</v>
      </c>
      <c r="CM60" s="78" t="str">
        <f t="shared" ca="1" si="35"/>
        <v/>
      </c>
    </row>
    <row r="61" spans="2:91" ht="27" customHeight="1" x14ac:dyDescent="0.15">
      <c r="B61" s="14">
        <v>53</v>
      </c>
      <c r="C61" s="14">
        <f>VLOOKUP(E61,수강생명단!$B$1:$F$300,2,0)</f>
        <v>41351</v>
      </c>
      <c r="D61" s="14" t="str">
        <f>수강생명단!D56</f>
        <v>김영록</v>
      </c>
      <c r="E61" s="14" t="str">
        <f>수강생명단!B56</f>
        <v>010-4600-3356</v>
      </c>
      <c r="F61" s="33">
        <f>VLOOKUP($C61,성적입력란!$A$8:$D$350,3,0)</f>
        <v>50</v>
      </c>
      <c r="G61" s="33">
        <f>VLOOKUP($C61,성적입력란!$F$8:$I$350,3,0)</f>
        <v>55</v>
      </c>
      <c r="H61" s="33">
        <f>VLOOKUP($C61,성적입력란!$K$8:$N$350,3,0)</f>
        <v>50</v>
      </c>
      <c r="I61" s="33">
        <f>VLOOKUP($C61,성적입력란!$P$8:$S$350,3,0)</f>
        <v>45</v>
      </c>
      <c r="J61" s="33">
        <f>VLOOKUP($C61,성적입력란!$P$8:$S$350,4,0)</f>
        <v>90</v>
      </c>
      <c r="K61" s="15">
        <f t="shared" si="5"/>
        <v>50</v>
      </c>
      <c r="L61" s="16" t="str">
        <f t="shared" si="6"/>
        <v>154등</v>
      </c>
      <c r="M61" s="36">
        <f t="shared" si="19"/>
        <v>1</v>
      </c>
      <c r="N61" s="78" t="str">
        <f t="shared" ca="1" si="20"/>
        <v/>
      </c>
      <c r="O61" s="83"/>
      <c r="Q61" s="37">
        <v>53</v>
      </c>
      <c r="R61" s="37" t="str">
        <f>수강생명단!$D56</f>
        <v>김영록</v>
      </c>
      <c r="S61" s="37" t="str">
        <f>수강생명단!B56</f>
        <v>010-4600-3356</v>
      </c>
      <c r="T61" s="39">
        <f>VLOOKUP($C61,성적입력란!$Z$8:$AC$350,3,0)</f>
        <v>55</v>
      </c>
      <c r="U61" s="39">
        <f>성적입력란!$AC60</f>
        <v>70</v>
      </c>
      <c r="V61" s="33">
        <f>VLOOKUP($C61,성적입력란!$AE$8:$AH$350,3,0)</f>
        <v>65</v>
      </c>
      <c r="W61" s="33">
        <f>VLOOKUP($C61,성적입력란!$AE$8:$AH$350,4,0)</f>
        <v>70</v>
      </c>
      <c r="X61" s="58">
        <f>성적입력란!AV60</f>
        <v>66</v>
      </c>
      <c r="Y61" s="39">
        <f>성적입력란!$AL60</f>
        <v>40</v>
      </c>
      <c r="Z61" s="39">
        <f>성적입력란!$AM60</f>
        <v>60</v>
      </c>
      <c r="AA61" s="39">
        <f>성적입력란!$AQ60</f>
        <v>30</v>
      </c>
      <c r="AB61" s="39">
        <f>성적입력란!$AR60</f>
        <v>20</v>
      </c>
      <c r="AC61" s="40">
        <f t="shared" si="21"/>
        <v>51.2</v>
      </c>
      <c r="AD61" s="41" t="str">
        <f t="shared" si="28"/>
        <v>157등</v>
      </c>
      <c r="AE61" s="40">
        <f t="shared" si="22"/>
        <v>55</v>
      </c>
      <c r="AF61" s="41" t="str">
        <f t="shared" si="29"/>
        <v>142등</v>
      </c>
      <c r="AG61" s="59">
        <f t="shared" si="30"/>
        <v>1</v>
      </c>
      <c r="AH61" s="78" t="str">
        <f t="shared" ca="1" si="23"/>
        <v/>
      </c>
      <c r="AI61" s="78"/>
      <c r="AJ61" s="29"/>
      <c r="AK61" s="37">
        <v>53</v>
      </c>
      <c r="AL61" s="37" t="str">
        <f>수강생명단!$D56</f>
        <v>김영록</v>
      </c>
      <c r="AM61" s="14" t="str">
        <f>수강생명단!B56</f>
        <v>010-4600-3356</v>
      </c>
      <c r="AN61" s="43">
        <f>성적입력란!$AZ60</f>
        <v>80</v>
      </c>
      <c r="AO61" s="43">
        <f>성적입력란!$BA60</f>
        <v>60</v>
      </c>
      <c r="AP61" s="61">
        <f>성적입력란!$BE60</f>
        <v>55</v>
      </c>
      <c r="AQ61" s="43">
        <f>성적입력란!$BF60</f>
        <v>50</v>
      </c>
      <c r="AR61" s="58">
        <f>성적입력란!BT60</f>
        <v>62</v>
      </c>
      <c r="AS61" s="43">
        <f>성적입력란!$BJ60</f>
        <v>50</v>
      </c>
      <c r="AT61" s="43">
        <f>성적입력란!$BK60</f>
        <v>40</v>
      </c>
      <c r="AU61" s="43">
        <f>성적입력란!BO60</f>
        <v>45</v>
      </c>
      <c r="AV61" s="43">
        <f>성적입력란!BP60</f>
        <v>50</v>
      </c>
      <c r="AW61" s="40">
        <f t="shared" si="31"/>
        <v>58.4</v>
      </c>
      <c r="AX61" s="41" t="str">
        <f t="shared" si="7"/>
        <v>131등</v>
      </c>
      <c r="AY61" s="40">
        <f t="shared" si="32"/>
        <v>50</v>
      </c>
      <c r="AZ61" s="41" t="str">
        <f t="shared" si="8"/>
        <v>149등</v>
      </c>
      <c r="BA61" s="59">
        <f t="shared" si="9"/>
        <v>1</v>
      </c>
      <c r="BB61" s="78" t="str">
        <f t="shared" ca="1" si="24"/>
        <v/>
      </c>
      <c r="BC61" s="78"/>
      <c r="BE61" s="65">
        <v>53</v>
      </c>
      <c r="BF61" s="66" t="str">
        <f>수강생명단!$D56</f>
        <v>김영록</v>
      </c>
      <c r="BG61" s="72" t="str">
        <f>수강생명단!B56</f>
        <v>010-4600-3356</v>
      </c>
      <c r="BH61" s="109">
        <f>성적입력란!$BY60</f>
        <v>50</v>
      </c>
      <c r="BI61" s="109">
        <f>성적입력란!$BZ60</f>
        <v>70</v>
      </c>
      <c r="BJ61" s="110">
        <f>성적입력란!$CD60</f>
        <v>70</v>
      </c>
      <c r="BK61" s="109">
        <f>성적입력란!$CE60</f>
        <v>70</v>
      </c>
      <c r="BL61" s="111">
        <f>성적입력란!CS60</f>
        <v>67</v>
      </c>
      <c r="BM61" s="109">
        <f>성적입력란!$CI60</f>
        <v>45</v>
      </c>
      <c r="BN61" s="109">
        <f>성적입력란!$CJ60</f>
        <v>60</v>
      </c>
      <c r="BO61" s="109">
        <f>성적입력란!CN60</f>
        <v>40</v>
      </c>
      <c r="BP61" s="109">
        <f>성적입력란!CO60</f>
        <v>60</v>
      </c>
      <c r="BQ61" s="40">
        <f t="shared" si="25"/>
        <v>54.4</v>
      </c>
      <c r="BR61" s="67" t="str">
        <f t="shared" si="10"/>
        <v>118등</v>
      </c>
      <c r="BS61" s="40">
        <f t="shared" si="26"/>
        <v>65</v>
      </c>
      <c r="BT61" s="67" t="str">
        <f t="shared" si="11"/>
        <v>70등</v>
      </c>
      <c r="BU61" s="68">
        <f t="shared" si="12"/>
        <v>1</v>
      </c>
      <c r="BV61" s="78" t="str">
        <f t="shared" ca="1" si="27"/>
        <v/>
      </c>
      <c r="BX61" s="37">
        <v>53</v>
      </c>
      <c r="BY61" s="37" t="str">
        <f>수강생명단!$D56</f>
        <v>김영록</v>
      </c>
      <c r="BZ61" s="37" t="str">
        <f>수강생명단!B56</f>
        <v>010-4600-3356</v>
      </c>
      <c r="CA61" s="39">
        <f>성적입력란!$CX60</f>
        <v>65</v>
      </c>
      <c r="CB61" s="39">
        <f>성적입력란!$CY60</f>
        <v>60</v>
      </c>
      <c r="CC61" s="38" t="str">
        <f>성적입력란!$DC60</f>
        <v>불참</v>
      </c>
      <c r="CD61" s="39" t="str">
        <f>성적입력란!$DD60</f>
        <v>불참</v>
      </c>
      <c r="CE61" s="58" t="str">
        <f>성적입력란!DW60</f>
        <v>불참</v>
      </c>
      <c r="CF61" s="39" t="str">
        <f>성적입력란!$DH60</f>
        <v>불참</v>
      </c>
      <c r="CG61" s="39" t="str">
        <f>성적입력란!$DI60</f>
        <v>불참</v>
      </c>
      <c r="CH61" s="40">
        <f t="shared" si="13"/>
        <v>16.25</v>
      </c>
      <c r="CI61" s="41" t="str">
        <f t="shared" si="14"/>
        <v>82등</v>
      </c>
      <c r="CJ61" s="40" t="e">
        <f t="shared" si="15"/>
        <v>#DIV/0!</v>
      </c>
      <c r="CK61" s="41" t="e">
        <f t="shared" si="16"/>
        <v>#DIV/0!</v>
      </c>
      <c r="CL61" s="42">
        <f t="shared" si="17"/>
        <v>0.25</v>
      </c>
      <c r="CM61" s="78" t="str">
        <f t="shared" ca="1" si="35"/>
        <v>1차 경고</v>
      </c>
    </row>
    <row r="62" spans="2:91" ht="27" customHeight="1" x14ac:dyDescent="0.15">
      <c r="B62" s="14">
        <v>54</v>
      </c>
      <c r="C62" s="14">
        <f>VLOOKUP(E62,수강생명단!$B$1:$F$300,2,0)</f>
        <v>28690</v>
      </c>
      <c r="D62" s="14" t="str">
        <f>수강생명단!D57</f>
        <v>김영서</v>
      </c>
      <c r="E62" s="14" t="str">
        <f>수강생명단!B57</f>
        <v>010-9004-8513</v>
      </c>
      <c r="F62" s="33">
        <f>VLOOKUP($C62,성적입력란!$A$8:$D$350,3,0)</f>
        <v>60</v>
      </c>
      <c r="G62" s="33" t="str">
        <f>VLOOKUP($C62,성적입력란!$F$8:$I$350,3,0)</f>
        <v>사유</v>
      </c>
      <c r="H62" s="33" t="str">
        <f>VLOOKUP($C62,성적입력란!$K$8:$N$350,3,0)</f>
        <v>사유</v>
      </c>
      <c r="I62" s="33">
        <f>VLOOKUP($C62,성적입력란!$P$8:$S$350,3,0)</f>
        <v>55</v>
      </c>
      <c r="J62" s="33">
        <f>VLOOKUP($C62,성적입력란!$P$8:$S$350,4,0)</f>
        <v>80</v>
      </c>
      <c r="K62" s="15">
        <f t="shared" si="5"/>
        <v>28.75</v>
      </c>
      <c r="L62" s="16" t="str">
        <f t="shared" si="6"/>
        <v>193등</v>
      </c>
      <c r="M62" s="36">
        <f t="shared" si="19"/>
        <v>0.5</v>
      </c>
      <c r="N62" s="78" t="str">
        <f t="shared" ca="1" si="20"/>
        <v/>
      </c>
      <c r="O62" s="83"/>
      <c r="Q62" s="37">
        <v>54</v>
      </c>
      <c r="R62" s="37" t="str">
        <f>수강생명단!$D57</f>
        <v>김영서</v>
      </c>
      <c r="S62" s="37" t="str">
        <f>수강생명단!B57</f>
        <v>010-9004-8513</v>
      </c>
      <c r="T62" s="39" t="str">
        <f>VLOOKUP($C62,성적입력란!$Z$8:$AC$350,3,0)</f>
        <v>65(라)</v>
      </c>
      <c r="U62" s="39" t="str">
        <f>성적입력란!$AC61</f>
        <v>라이브</v>
      </c>
      <c r="V62" s="33">
        <f>VLOOKUP($C62,성적입력란!$AE$8:$AH$350,3,0)</f>
        <v>60</v>
      </c>
      <c r="W62" s="33">
        <f>VLOOKUP($C62,성적입력란!$AE$8:$AH$350,4,0)</f>
        <v>60</v>
      </c>
      <c r="X62" s="58">
        <f>성적입력란!AV61</f>
        <v>71</v>
      </c>
      <c r="Y62" s="39">
        <f>성적입력란!$AL61</f>
        <v>50</v>
      </c>
      <c r="Z62" s="39">
        <f>성적입력란!$AM61</f>
        <v>50</v>
      </c>
      <c r="AA62" s="39">
        <f>성적입력란!$AQ61</f>
        <v>50</v>
      </c>
      <c r="AB62" s="39">
        <f>성적입력란!$AR61</f>
        <v>40</v>
      </c>
      <c r="AC62" s="40">
        <f t="shared" si="21"/>
        <v>46.2</v>
      </c>
      <c r="AD62" s="41" t="str">
        <f t="shared" si="28"/>
        <v>164등</v>
      </c>
      <c r="AE62" s="40">
        <f t="shared" si="22"/>
        <v>37.5</v>
      </c>
      <c r="AF62" s="41" t="str">
        <f t="shared" si="29"/>
        <v>176등</v>
      </c>
      <c r="AG62" s="59">
        <f t="shared" si="30"/>
        <v>1</v>
      </c>
      <c r="AH62" s="78" t="str">
        <f t="shared" ca="1" si="23"/>
        <v/>
      </c>
      <c r="AI62" s="83"/>
      <c r="AJ62" s="29"/>
      <c r="AK62" s="37">
        <v>54</v>
      </c>
      <c r="AL62" s="37" t="str">
        <f>수강생명단!$D57</f>
        <v>김영서</v>
      </c>
      <c r="AM62" s="14" t="str">
        <f>수강생명단!B57</f>
        <v>010-9004-8513</v>
      </c>
      <c r="AN62" s="43">
        <f>성적입력란!$AZ61</f>
        <v>75</v>
      </c>
      <c r="AO62" s="43">
        <f>성적입력란!$BA61</f>
        <v>80</v>
      </c>
      <c r="AP62" s="61">
        <f>성적입력란!$BE61</f>
        <v>55</v>
      </c>
      <c r="AQ62" s="43">
        <f>성적입력란!$BF61</f>
        <v>80</v>
      </c>
      <c r="AR62" s="58">
        <f>성적입력란!BT61</f>
        <v>87</v>
      </c>
      <c r="AS62" s="43">
        <f>성적입력란!$BJ61</f>
        <v>45</v>
      </c>
      <c r="AT62" s="43">
        <f>성적입력란!$BK61</f>
        <v>0</v>
      </c>
      <c r="AU62" s="43" t="str">
        <f>성적입력란!BO61</f>
        <v/>
      </c>
      <c r="AV62" s="43" t="str">
        <f>성적입력란!BP61</f>
        <v xml:space="preserve"> </v>
      </c>
      <c r="AW62" s="40">
        <f t="shared" si="31"/>
        <v>52.4</v>
      </c>
      <c r="AX62" s="41" t="str">
        <f t="shared" si="7"/>
        <v>147등</v>
      </c>
      <c r="AY62" s="40">
        <f t="shared" si="32"/>
        <v>40</v>
      </c>
      <c r="AZ62" s="41" t="str">
        <f t="shared" si="8"/>
        <v>170등</v>
      </c>
      <c r="BA62" s="59">
        <f t="shared" si="9"/>
        <v>0.8</v>
      </c>
      <c r="BB62" s="78" t="str">
        <f t="shared" ca="1" si="24"/>
        <v>1차 경고</v>
      </c>
      <c r="BC62" s="83"/>
      <c r="BE62" s="65">
        <v>54</v>
      </c>
      <c r="BF62" s="66" t="str">
        <f>수강생명단!$D57</f>
        <v>김영서</v>
      </c>
      <c r="BG62" s="37" t="str">
        <f>수강생명단!B57</f>
        <v>010-9004-8513</v>
      </c>
      <c r="BH62" s="109">
        <f>성적입력란!$BY61</f>
        <v>80</v>
      </c>
      <c r="BI62" s="109">
        <f>성적입력란!$BZ61</f>
        <v>60</v>
      </c>
      <c r="BJ62" s="110">
        <f>성적입력란!$CD61</f>
        <v>80</v>
      </c>
      <c r="BK62" s="109">
        <f>성적입력란!$CE61</f>
        <v>60</v>
      </c>
      <c r="BL62" s="111" t="str">
        <f>성적입력란!CS61</f>
        <v/>
      </c>
      <c r="BM62" s="109">
        <f>성적입력란!$CI61</f>
        <v>45</v>
      </c>
      <c r="BN62" s="109">
        <f>성적입력란!$CJ61</f>
        <v>50</v>
      </c>
      <c r="BO62" s="109" t="str">
        <f>성적입력란!CN61</f>
        <v>40(라)</v>
      </c>
      <c r="BP62" s="109" t="str">
        <f>성적입력란!CO61</f>
        <v>라이브</v>
      </c>
      <c r="BQ62" s="40">
        <f t="shared" si="25"/>
        <v>41</v>
      </c>
      <c r="BR62" s="67" t="str">
        <f t="shared" si="10"/>
        <v>144등</v>
      </c>
      <c r="BS62" s="40">
        <f t="shared" si="26"/>
        <v>42.5</v>
      </c>
      <c r="BT62" s="67" t="str">
        <f t="shared" si="11"/>
        <v>135등</v>
      </c>
      <c r="BU62" s="68">
        <f t="shared" si="12"/>
        <v>0.8</v>
      </c>
      <c r="BV62" s="78" t="str">
        <f t="shared" ca="1" si="27"/>
        <v>1차 경고</v>
      </c>
      <c r="BX62" s="37">
        <v>54</v>
      </c>
      <c r="BY62" s="37" t="str">
        <f>수강생명단!$D57</f>
        <v>김영서</v>
      </c>
      <c r="BZ62" s="37" t="str">
        <f>수강생명단!B57</f>
        <v>010-9004-8513</v>
      </c>
      <c r="CA62" s="39" t="str">
        <f>성적입력란!$CX61</f>
        <v>40(라)</v>
      </c>
      <c r="CB62" s="39" t="str">
        <f>성적입력란!$CY61</f>
        <v>라이브</v>
      </c>
      <c r="CC62" s="38" t="str">
        <f>성적입력란!$DC61</f>
        <v>불참</v>
      </c>
      <c r="CD62" s="39" t="str">
        <f>성적입력란!$DD61</f>
        <v>불참</v>
      </c>
      <c r="CE62" s="58" t="str">
        <f>성적입력란!DW61</f>
        <v>불참</v>
      </c>
      <c r="CF62" s="39" t="str">
        <f>성적입력란!$DH61</f>
        <v>불참</v>
      </c>
      <c r="CG62" s="39" t="str">
        <f>성적입력란!$DI61</f>
        <v>불참</v>
      </c>
      <c r="CH62" s="40">
        <f t="shared" si="13"/>
        <v>0</v>
      </c>
      <c r="CI62" s="41" t="str">
        <f t="shared" si="14"/>
        <v>119등</v>
      </c>
      <c r="CJ62" s="40" t="e">
        <f t="shared" si="15"/>
        <v>#DIV/0!</v>
      </c>
      <c r="CK62" s="41" t="e">
        <f t="shared" si="16"/>
        <v>#DIV/0!</v>
      </c>
      <c r="CL62" s="42">
        <f t="shared" si="17"/>
        <v>0.25</v>
      </c>
      <c r="CM62" s="78" t="str">
        <f t="shared" ca="1" si="35"/>
        <v>1차 경고</v>
      </c>
    </row>
    <row r="63" spans="2:91" ht="27" customHeight="1" x14ac:dyDescent="0.15">
      <c r="B63" s="14">
        <v>55</v>
      </c>
      <c r="C63" s="14">
        <f>VLOOKUP(E63,수강생명단!$B$1:$F$300,2,0)</f>
        <v>41491</v>
      </c>
      <c r="D63" s="14" t="str">
        <f>수강생명단!D58</f>
        <v>김영운</v>
      </c>
      <c r="E63" s="14" t="str">
        <f>수강생명단!B58</f>
        <v>010-3326-3692</v>
      </c>
      <c r="F63" s="33" t="str">
        <f>VLOOKUP($C63,성적입력란!$A$8:$D$350,3,0)</f>
        <v>사유</v>
      </c>
      <c r="G63" s="33">
        <f>VLOOKUP($C63,성적입력란!$F$8:$I$350,3,0)</f>
        <v>0</v>
      </c>
      <c r="H63" s="33" t="str">
        <f>VLOOKUP($C63,성적입력란!$K$8:$N$350,3,0)</f>
        <v/>
      </c>
      <c r="I63" s="33" t="str">
        <f>VLOOKUP($C63,성적입력란!$P$8:$S$350,3,0)</f>
        <v/>
      </c>
      <c r="J63" s="33" t="str">
        <f>VLOOKUP($C63,성적입력란!$P$8:$S$350,4,0)</f>
        <v/>
      </c>
      <c r="K63" s="15">
        <f t="shared" si="5"/>
        <v>0</v>
      </c>
      <c r="L63" s="16" t="str">
        <f t="shared" si="6"/>
        <v>212등</v>
      </c>
      <c r="M63" s="36">
        <f t="shared" si="19"/>
        <v>0.25</v>
      </c>
      <c r="N63" s="78" t="str">
        <f t="shared" ca="1" si="20"/>
        <v>2차 경고</v>
      </c>
      <c r="O63" s="83"/>
      <c r="Q63" s="37">
        <v>55</v>
      </c>
      <c r="R63" s="37" t="str">
        <f>수강생명단!$D58</f>
        <v>김영운</v>
      </c>
      <c r="S63" s="37" t="str">
        <f>수강생명단!B58</f>
        <v>010-3326-3692</v>
      </c>
      <c r="T63" s="39" t="str">
        <f>VLOOKUP($C63,성적입력란!$Z$8:$AC$350,3,0)</f>
        <v/>
      </c>
      <c r="U63" s="39" t="str">
        <f>성적입력란!$AC62</f>
        <v xml:space="preserve"> </v>
      </c>
      <c r="V63" s="33" t="str">
        <f>VLOOKUP($C63,성적입력란!$AE$8:$AH$350,3,0)</f>
        <v/>
      </c>
      <c r="W63" s="33" t="str">
        <f>VLOOKUP($C63,성적입력란!$AE$8:$AH$350,4,0)</f>
        <v xml:space="preserve"> </v>
      </c>
      <c r="X63" s="58" t="str">
        <f>성적입력란!AV62</f>
        <v/>
      </c>
      <c r="Y63" s="39" t="str">
        <f>성적입력란!$AL62</f>
        <v/>
      </c>
      <c r="Z63" s="39" t="str">
        <f>성적입력란!$AM62</f>
        <v xml:space="preserve"> </v>
      </c>
      <c r="AA63" s="39" t="str">
        <f>성적입력란!$AQ62</f>
        <v/>
      </c>
      <c r="AB63" s="39" t="str">
        <f>성적입력란!$AR62</f>
        <v xml:space="preserve"> </v>
      </c>
      <c r="AC63" s="40">
        <f t="shared" si="21"/>
        <v>0</v>
      </c>
      <c r="AD63" s="41" t="str">
        <f t="shared" si="28"/>
        <v>213등</v>
      </c>
      <c r="AE63" s="40">
        <f t="shared" si="22"/>
        <v>0</v>
      </c>
      <c r="AF63" s="41" t="str">
        <f t="shared" si="29"/>
        <v>207등</v>
      </c>
      <c r="AG63" s="59">
        <f t="shared" si="30"/>
        <v>0</v>
      </c>
      <c r="AH63" s="78" t="str">
        <f t="shared" ca="1" si="23"/>
        <v>탈락</v>
      </c>
      <c r="AI63" s="78"/>
      <c r="AJ63" s="29"/>
      <c r="AK63" s="37">
        <v>55</v>
      </c>
      <c r="AL63" s="37" t="str">
        <f>수강생명단!$D58</f>
        <v>김영운</v>
      </c>
      <c r="AM63" s="14" t="str">
        <f>수강생명단!B58</f>
        <v>010-3326-3692</v>
      </c>
      <c r="AN63" s="43" t="str">
        <f>성적입력란!$AZ62</f>
        <v>탈락</v>
      </c>
      <c r="AO63" s="43" t="str">
        <f>성적입력란!$BA62</f>
        <v>탈락</v>
      </c>
      <c r="AP63" s="61" t="str">
        <f>성적입력란!$BE62</f>
        <v>탈락</v>
      </c>
      <c r="AQ63" s="43" t="str">
        <f>성적입력란!$BF62</f>
        <v>탈락</v>
      </c>
      <c r="AR63" s="58" t="str">
        <f>성적입력란!BT62</f>
        <v>탈락</v>
      </c>
      <c r="AS63" s="43" t="str">
        <f>성적입력란!$BJ62</f>
        <v>탈락</v>
      </c>
      <c r="AT63" s="43" t="str">
        <f>성적입력란!$BK62</f>
        <v>탈락</v>
      </c>
      <c r="AU63" s="43" t="str">
        <f>성적입력란!BO62</f>
        <v>탈락</v>
      </c>
      <c r="AV63" s="43" t="str">
        <f>성적입력란!BP62</f>
        <v>탈락</v>
      </c>
      <c r="AW63" s="40">
        <f t="shared" si="31"/>
        <v>0</v>
      </c>
      <c r="AX63" s="41" t="str">
        <f t="shared" si="7"/>
        <v>199등</v>
      </c>
      <c r="AY63" s="40">
        <f t="shared" si="32"/>
        <v>0</v>
      </c>
      <c r="AZ63" s="41" t="str">
        <f t="shared" si="8"/>
        <v>196등</v>
      </c>
      <c r="BA63" s="59">
        <f t="shared" si="9"/>
        <v>0</v>
      </c>
      <c r="BB63" s="78" t="str">
        <f t="shared" ca="1" si="24"/>
        <v/>
      </c>
      <c r="BC63" s="105"/>
      <c r="BE63" s="65">
        <v>55</v>
      </c>
      <c r="BF63" s="66" t="str">
        <f>수강생명단!$D58</f>
        <v>김영운</v>
      </c>
      <c r="BG63" s="37" t="str">
        <f>수강생명단!B58</f>
        <v>010-3326-3692</v>
      </c>
      <c r="BH63" s="109" t="str">
        <f>성적입력란!$BY62</f>
        <v>탈락</v>
      </c>
      <c r="BI63" s="109" t="str">
        <f>성적입력란!$BZ62</f>
        <v>탈락</v>
      </c>
      <c r="BJ63" s="110" t="str">
        <f>성적입력란!$CD62</f>
        <v>탈락</v>
      </c>
      <c r="BK63" s="109" t="str">
        <f>성적입력란!$CE62</f>
        <v>탈락</v>
      </c>
      <c r="BL63" s="111" t="str">
        <f>성적입력란!CS62</f>
        <v>탈락</v>
      </c>
      <c r="BM63" s="109" t="str">
        <f>성적입력란!$CI62</f>
        <v>탈락</v>
      </c>
      <c r="BN63" s="109" t="str">
        <f>성적입력란!$CJ62</f>
        <v>탈락</v>
      </c>
      <c r="BO63" s="109" t="str">
        <f>성적입력란!CN62</f>
        <v>탈락</v>
      </c>
      <c r="BP63" s="109" t="str">
        <f>성적입력란!CO62</f>
        <v>탈락</v>
      </c>
      <c r="BQ63" s="40">
        <f t="shared" si="25"/>
        <v>0</v>
      </c>
      <c r="BR63" s="67" t="str">
        <f t="shared" si="10"/>
        <v>193등</v>
      </c>
      <c r="BS63" s="40">
        <f t="shared" si="26"/>
        <v>0</v>
      </c>
      <c r="BT63" s="67" t="str">
        <f t="shared" si="11"/>
        <v>186등</v>
      </c>
      <c r="BU63" s="68">
        <f t="shared" si="12"/>
        <v>0</v>
      </c>
      <c r="BV63" s="78" t="str">
        <f t="shared" ca="1" si="27"/>
        <v/>
      </c>
      <c r="BX63" s="37">
        <v>55</v>
      </c>
      <c r="BY63" s="37" t="str">
        <f>수강생명단!$D58</f>
        <v>김영운</v>
      </c>
      <c r="BZ63" s="37" t="str">
        <f>수강생명단!B58</f>
        <v>010-3326-3692</v>
      </c>
      <c r="CA63" s="39" t="str">
        <f>성적입력란!$CX62</f>
        <v>불참</v>
      </c>
      <c r="CB63" s="39" t="str">
        <f>성적입력란!$CY62</f>
        <v>불참</v>
      </c>
      <c r="CC63" s="38" t="str">
        <f>성적입력란!$DC62</f>
        <v>불참</v>
      </c>
      <c r="CD63" s="39" t="str">
        <f>성적입력란!$DD62</f>
        <v>불참</v>
      </c>
      <c r="CE63" s="58" t="str">
        <f>성적입력란!DW62</f>
        <v>불참</v>
      </c>
      <c r="CF63" s="39" t="str">
        <f>성적입력란!$DH62</f>
        <v>불참</v>
      </c>
      <c r="CG63" s="39" t="str">
        <f>성적입력란!$DI62</f>
        <v>불참</v>
      </c>
      <c r="CH63" s="40">
        <f t="shared" si="13"/>
        <v>0</v>
      </c>
      <c r="CI63" s="41" t="str">
        <f t="shared" si="14"/>
        <v>119등</v>
      </c>
      <c r="CJ63" s="40" t="e">
        <f t="shared" si="15"/>
        <v>#DIV/0!</v>
      </c>
      <c r="CK63" s="41" t="e">
        <f t="shared" si="16"/>
        <v>#DIV/0!</v>
      </c>
      <c r="CL63" s="42">
        <f t="shared" si="17"/>
        <v>0</v>
      </c>
      <c r="CM63" s="43" t="str">
        <f t="shared" si="34"/>
        <v>탈락</v>
      </c>
    </row>
    <row r="64" spans="2:91" ht="27" customHeight="1" x14ac:dyDescent="0.15">
      <c r="B64" s="14">
        <v>56</v>
      </c>
      <c r="C64" s="14">
        <f>VLOOKUP(E64,수강생명단!$B$1:$F$300,2,0)</f>
        <v>31797</v>
      </c>
      <c r="D64" s="14" t="str">
        <f>수강생명단!D59</f>
        <v>김예원</v>
      </c>
      <c r="E64" s="14" t="str">
        <f>수강생명단!B59</f>
        <v>010-8681-3425</v>
      </c>
      <c r="F64" s="33">
        <f>VLOOKUP($C64,성적입력란!$A$8:$D$350,3,0)</f>
        <v>100</v>
      </c>
      <c r="G64" s="33">
        <f>VLOOKUP($C64,성적입력란!$F$8:$I$350,3,0)</f>
        <v>95</v>
      </c>
      <c r="H64" s="33">
        <f>VLOOKUP($C64,성적입력란!$K$8:$N$350,3,0)</f>
        <v>95</v>
      </c>
      <c r="I64" s="33">
        <f>VLOOKUP($C64,성적입력란!$P$8:$S$350,3,0)</f>
        <v>90</v>
      </c>
      <c r="J64" s="33">
        <f>VLOOKUP($C64,성적입력란!$P$8:$S$350,4,0)</f>
        <v>90</v>
      </c>
      <c r="K64" s="15">
        <f t="shared" si="5"/>
        <v>95</v>
      </c>
      <c r="L64" s="16" t="str">
        <f t="shared" si="6"/>
        <v>16등</v>
      </c>
      <c r="M64" s="36">
        <f t="shared" si="19"/>
        <v>1</v>
      </c>
      <c r="N64" s="78" t="str">
        <f t="shared" ca="1" si="20"/>
        <v/>
      </c>
      <c r="O64" s="83"/>
      <c r="Q64" s="37">
        <v>56</v>
      </c>
      <c r="R64" s="37" t="str">
        <f>수강생명단!$D59</f>
        <v>김예원</v>
      </c>
      <c r="S64" s="37" t="str">
        <f>수강생명단!B59</f>
        <v>010-8681-3425</v>
      </c>
      <c r="T64" s="39">
        <f>VLOOKUP($C64,성적입력란!$Z$8:$AC$350,3,0)</f>
        <v>85</v>
      </c>
      <c r="U64" s="39">
        <f>성적입력란!$AC63</f>
        <v>100</v>
      </c>
      <c r="V64" s="33">
        <f>VLOOKUP($C64,성적입력란!$AE$8:$AH$350,3,0)</f>
        <v>90</v>
      </c>
      <c r="W64" s="33">
        <f>VLOOKUP($C64,성적입력란!$AE$8:$AH$350,4,0)</f>
        <v>90</v>
      </c>
      <c r="X64" s="58">
        <f>성적입력란!AV63</f>
        <v>98</v>
      </c>
      <c r="Y64" s="39">
        <f>성적입력란!$AL63</f>
        <v>100</v>
      </c>
      <c r="Z64" s="39">
        <f>성적입력란!$AM63</f>
        <v>80</v>
      </c>
      <c r="AA64" s="39">
        <f>성적입력란!$AQ63</f>
        <v>85</v>
      </c>
      <c r="AB64" s="39">
        <f>성적입력란!$AR63</f>
        <v>90</v>
      </c>
      <c r="AC64" s="40">
        <f t="shared" si="21"/>
        <v>91.6</v>
      </c>
      <c r="AD64" s="41" t="str">
        <f t="shared" si="28"/>
        <v>13등</v>
      </c>
      <c r="AE64" s="40">
        <f t="shared" si="22"/>
        <v>90</v>
      </c>
      <c r="AF64" s="41" t="str">
        <f t="shared" si="29"/>
        <v>20등</v>
      </c>
      <c r="AG64" s="59">
        <f t="shared" si="30"/>
        <v>1</v>
      </c>
      <c r="AH64" s="78" t="str">
        <f t="shared" ca="1" si="23"/>
        <v/>
      </c>
      <c r="AI64" s="78"/>
      <c r="AJ64" s="29"/>
      <c r="AK64" s="37">
        <v>56</v>
      </c>
      <c r="AL64" s="37" t="str">
        <f>수강생명단!$D59</f>
        <v>김예원</v>
      </c>
      <c r="AM64" s="14" t="str">
        <f>수강생명단!B59</f>
        <v>010-8681-3425</v>
      </c>
      <c r="AN64" s="43">
        <f>성적입력란!$AZ63</f>
        <v>90</v>
      </c>
      <c r="AO64" s="43">
        <f>성적입력란!$BA63</f>
        <v>90</v>
      </c>
      <c r="AP64" s="61">
        <f>성적입력란!$BE63</f>
        <v>100</v>
      </c>
      <c r="AQ64" s="43">
        <f>성적입력란!$BF63</f>
        <v>100</v>
      </c>
      <c r="AR64" s="58">
        <f>성적입력란!BT63</f>
        <v>98</v>
      </c>
      <c r="AS64" s="43">
        <f>성적입력란!$BJ63</f>
        <v>95</v>
      </c>
      <c r="AT64" s="43">
        <f>성적입력란!$BK63</f>
        <v>100</v>
      </c>
      <c r="AU64" s="43">
        <f>성적입력란!BO63</f>
        <v>90</v>
      </c>
      <c r="AV64" s="43">
        <f>성적입력란!BP63</f>
        <v>100</v>
      </c>
      <c r="AW64" s="40">
        <f t="shared" si="31"/>
        <v>94.6</v>
      </c>
      <c r="AX64" s="41" t="str">
        <f t="shared" si="7"/>
        <v>7등</v>
      </c>
      <c r="AY64" s="40">
        <f t="shared" si="32"/>
        <v>97.5</v>
      </c>
      <c r="AZ64" s="41" t="str">
        <f t="shared" si="8"/>
        <v>6등</v>
      </c>
      <c r="BA64" s="59">
        <f t="shared" si="9"/>
        <v>1</v>
      </c>
      <c r="BB64" s="78" t="str">
        <f t="shared" ca="1" si="24"/>
        <v/>
      </c>
      <c r="BC64" s="83"/>
      <c r="BE64" s="65">
        <v>56</v>
      </c>
      <c r="BF64" s="66" t="str">
        <f>수강생명단!$D59</f>
        <v>김예원</v>
      </c>
      <c r="BG64" s="37" t="str">
        <f>수강생명단!B59</f>
        <v>010-8681-3425</v>
      </c>
      <c r="BH64" s="109">
        <f>성적입력란!$BY63</f>
        <v>75</v>
      </c>
      <c r="BI64" s="109">
        <f>성적입력란!$BZ63</f>
        <v>80</v>
      </c>
      <c r="BJ64" s="110">
        <f>성적입력란!$CD63</f>
        <v>95</v>
      </c>
      <c r="BK64" s="109">
        <f>성적입력란!$CE63</f>
        <v>100</v>
      </c>
      <c r="BL64" s="111">
        <f>성적입력란!CS63</f>
        <v>98</v>
      </c>
      <c r="BM64" s="109">
        <f>성적입력란!$CI63</f>
        <v>85</v>
      </c>
      <c r="BN64" s="109">
        <f>성적입력란!$CJ63</f>
        <v>90</v>
      </c>
      <c r="BO64" s="109">
        <f>성적입력란!CN63</f>
        <v>75</v>
      </c>
      <c r="BP64" s="109">
        <f>성적입력란!CO63</f>
        <v>90</v>
      </c>
      <c r="BQ64" s="40">
        <f t="shared" si="25"/>
        <v>85.6</v>
      </c>
      <c r="BR64" s="67" t="str">
        <f t="shared" si="10"/>
        <v>25등</v>
      </c>
      <c r="BS64" s="40">
        <f t="shared" si="26"/>
        <v>90</v>
      </c>
      <c r="BT64" s="67" t="str">
        <f t="shared" si="11"/>
        <v>9등</v>
      </c>
      <c r="BU64" s="68">
        <f t="shared" si="12"/>
        <v>1</v>
      </c>
      <c r="BV64" s="78" t="str">
        <f t="shared" ca="1" si="27"/>
        <v/>
      </c>
      <c r="BX64" s="37">
        <v>56</v>
      </c>
      <c r="BY64" s="37" t="str">
        <f>수강생명단!$D59</f>
        <v>김예원</v>
      </c>
      <c r="BZ64" s="37" t="str">
        <f>수강생명단!B59</f>
        <v>010-8681-3425</v>
      </c>
      <c r="CA64" s="39">
        <f>성적입력란!$CX63</f>
        <v>95</v>
      </c>
      <c r="CB64" s="39">
        <f>성적입력란!$CY63</f>
        <v>90</v>
      </c>
      <c r="CC64" s="38" t="str">
        <f>성적입력란!$DC63</f>
        <v>불참</v>
      </c>
      <c r="CD64" s="39" t="str">
        <f>성적입력란!$DD63</f>
        <v>불참</v>
      </c>
      <c r="CE64" s="58" t="str">
        <f>성적입력란!DW63</f>
        <v>불참</v>
      </c>
      <c r="CF64" s="39" t="str">
        <f>성적입력란!$DH63</f>
        <v>불참</v>
      </c>
      <c r="CG64" s="39" t="str">
        <f>성적입력란!$DI63</f>
        <v>불참</v>
      </c>
      <c r="CH64" s="40">
        <f t="shared" si="13"/>
        <v>23.75</v>
      </c>
      <c r="CI64" s="41" t="str">
        <f t="shared" si="14"/>
        <v>4등</v>
      </c>
      <c r="CJ64" s="40" t="e">
        <f t="shared" si="15"/>
        <v>#DIV/0!</v>
      </c>
      <c r="CK64" s="41" t="e">
        <f t="shared" si="16"/>
        <v>#DIV/0!</v>
      </c>
      <c r="CL64" s="42">
        <f t="shared" si="17"/>
        <v>0.25</v>
      </c>
      <c r="CM64" s="78" t="str">
        <f t="shared" ref="CM64:CM71" ca="1" si="36">CHOOSE( (COUNTIFS(BY$5:CG$5,"&lt;="&amp;TODAY(),BY64:CG64,"불참") + COUNTIFS(BY$5:CG$5,"&lt;="&amp;TODAY(),BY64:CG64,"")) + 1, "", "1차 경고", "2차 경고", "탈락", "탈락", "탈락")</f>
        <v>1차 경고</v>
      </c>
    </row>
    <row r="65" spans="2:91" ht="27" customHeight="1" x14ac:dyDescent="0.15">
      <c r="B65" s="14">
        <v>57</v>
      </c>
      <c r="C65" s="14">
        <f>VLOOKUP(E65,수강생명단!$B$1:$F$300,2,0)</f>
        <v>36178</v>
      </c>
      <c r="D65" s="14" t="str">
        <f>수강생명단!D60</f>
        <v>김예원A</v>
      </c>
      <c r="E65" s="14" t="str">
        <f>수강생명단!B60</f>
        <v>010-7106-0474</v>
      </c>
      <c r="F65" s="33">
        <f>VLOOKUP($C65,성적입력란!$A$8:$D$350,3,0)</f>
        <v>70</v>
      </c>
      <c r="G65" s="33">
        <f>VLOOKUP($C65,성적입력란!$F$8:$I$350,3,0)</f>
        <v>95</v>
      </c>
      <c r="H65" s="33">
        <f>VLOOKUP($C65,성적입력란!$K$8:$N$350,3,0)</f>
        <v>100</v>
      </c>
      <c r="I65" s="33">
        <f>VLOOKUP($C65,성적입력란!$P$8:$S$350,3,0)</f>
        <v>90</v>
      </c>
      <c r="J65" s="33">
        <f>VLOOKUP($C65,성적입력란!$P$8:$S$350,4,0)</f>
        <v>100</v>
      </c>
      <c r="K65" s="15">
        <f t="shared" si="5"/>
        <v>88.75</v>
      </c>
      <c r="L65" s="16" t="str">
        <f t="shared" si="6"/>
        <v>45등</v>
      </c>
      <c r="M65" s="36">
        <f t="shared" si="19"/>
        <v>1</v>
      </c>
      <c r="N65" s="78" t="str">
        <f t="shared" ca="1" si="20"/>
        <v/>
      </c>
      <c r="O65" s="83"/>
      <c r="Q65" s="37">
        <v>57</v>
      </c>
      <c r="R65" s="37" t="str">
        <f>수강생명단!$D60</f>
        <v>김예원A</v>
      </c>
      <c r="S65" s="37" t="str">
        <f>수강생명단!B60</f>
        <v>010-7106-0474</v>
      </c>
      <c r="T65" s="39" t="str">
        <f>VLOOKUP($C65,성적입력란!$Z$8:$AC$350,3,0)</f>
        <v/>
      </c>
      <c r="U65" s="39" t="str">
        <f>성적입력란!$AC64</f>
        <v xml:space="preserve"> </v>
      </c>
      <c r="V65" s="33">
        <f>VLOOKUP($C65,성적입력란!$AE$8:$AH$350,3,0)</f>
        <v>90</v>
      </c>
      <c r="W65" s="33">
        <f>VLOOKUP($C65,성적입력란!$AE$8:$AH$350,4,0)</f>
        <v>100</v>
      </c>
      <c r="X65" s="58">
        <f>성적입력란!AV64</f>
        <v>99</v>
      </c>
      <c r="Y65" s="39">
        <f>성적입력란!$AL64</f>
        <v>95</v>
      </c>
      <c r="Z65" s="39">
        <f>성적입력란!$AM64</f>
        <v>90</v>
      </c>
      <c r="AA65" s="39">
        <f>성적입력란!$AQ64</f>
        <v>75</v>
      </c>
      <c r="AB65" s="39">
        <f>성적입력란!$AR64</f>
        <v>90</v>
      </c>
      <c r="AC65" s="40">
        <f t="shared" si="21"/>
        <v>71.8</v>
      </c>
      <c r="AD65" s="41" t="str">
        <f t="shared" si="28"/>
        <v>85등</v>
      </c>
      <c r="AE65" s="40">
        <f t="shared" si="22"/>
        <v>70</v>
      </c>
      <c r="AF65" s="41" t="str">
        <f t="shared" si="29"/>
        <v>81등</v>
      </c>
      <c r="AG65" s="59">
        <f t="shared" si="30"/>
        <v>0.8</v>
      </c>
      <c r="AH65" s="78" t="str">
        <f t="shared" ca="1" si="23"/>
        <v>1차 경고</v>
      </c>
      <c r="AI65" s="78"/>
      <c r="AJ65" s="29"/>
      <c r="AK65" s="37">
        <v>57</v>
      </c>
      <c r="AL65" s="37" t="str">
        <f>수강생명단!$D60</f>
        <v>김예원A</v>
      </c>
      <c r="AM65" s="14" t="str">
        <f>수강생명단!B60</f>
        <v>010-7106-0474</v>
      </c>
      <c r="AN65" s="43">
        <f>성적입력란!$AZ64</f>
        <v>90</v>
      </c>
      <c r="AO65" s="43">
        <f>성적입력란!$BA64</f>
        <v>100</v>
      </c>
      <c r="AP65" s="61">
        <f>성적입력란!$BE64</f>
        <v>95</v>
      </c>
      <c r="AQ65" s="43">
        <f>성적입력란!$BF64</f>
        <v>90</v>
      </c>
      <c r="AR65" s="58">
        <f>성적입력란!BT64</f>
        <v>96</v>
      </c>
      <c r="AS65" s="43">
        <f>성적입력란!$BJ64</f>
        <v>95</v>
      </c>
      <c r="AT65" s="43">
        <f>성적입력란!$BK64</f>
        <v>100</v>
      </c>
      <c r="AU65" s="43">
        <f>성적입력란!BO64</f>
        <v>80</v>
      </c>
      <c r="AV65" s="43">
        <f>성적입력란!BP64</f>
        <v>100</v>
      </c>
      <c r="AW65" s="40">
        <f t="shared" si="31"/>
        <v>91.2</v>
      </c>
      <c r="AX65" s="41" t="str">
        <f t="shared" si="7"/>
        <v>21등</v>
      </c>
      <c r="AY65" s="40">
        <f t="shared" si="32"/>
        <v>97.5</v>
      </c>
      <c r="AZ65" s="41" t="str">
        <f t="shared" si="8"/>
        <v>6등</v>
      </c>
      <c r="BA65" s="59">
        <f t="shared" si="9"/>
        <v>1</v>
      </c>
      <c r="BB65" s="78" t="str">
        <f t="shared" ca="1" si="24"/>
        <v/>
      </c>
      <c r="BC65" s="78"/>
      <c r="BE65" s="65">
        <v>57</v>
      </c>
      <c r="BF65" s="66" t="str">
        <f>수강생명단!$D60</f>
        <v>김예원A</v>
      </c>
      <c r="BG65" s="37" t="str">
        <f>수강생명단!B60</f>
        <v>010-7106-0474</v>
      </c>
      <c r="BH65" s="109">
        <f>성적입력란!$BY64</f>
        <v>90</v>
      </c>
      <c r="BI65" s="109">
        <f>성적입력란!$BZ64</f>
        <v>80</v>
      </c>
      <c r="BJ65" s="110">
        <f>성적입력란!$CD64</f>
        <v>90</v>
      </c>
      <c r="BK65" s="109">
        <f>성적입력란!$CE64</f>
        <v>90</v>
      </c>
      <c r="BL65" s="111">
        <f>성적입력란!CS64</f>
        <v>99</v>
      </c>
      <c r="BM65" s="109">
        <f>성적입력란!$CI64</f>
        <v>95</v>
      </c>
      <c r="BN65" s="109">
        <f>성적입력란!$CJ64</f>
        <v>90</v>
      </c>
      <c r="BO65" s="109">
        <f>성적입력란!CN64</f>
        <v>75</v>
      </c>
      <c r="BP65" s="109">
        <f>성적입력란!CO64</f>
        <v>80</v>
      </c>
      <c r="BQ65" s="40">
        <f t="shared" si="25"/>
        <v>89.8</v>
      </c>
      <c r="BR65" s="67" t="str">
        <f t="shared" si="10"/>
        <v>11등</v>
      </c>
      <c r="BS65" s="40">
        <f t="shared" si="26"/>
        <v>85</v>
      </c>
      <c r="BT65" s="67" t="str">
        <f t="shared" si="11"/>
        <v>15등</v>
      </c>
      <c r="BU65" s="68">
        <f t="shared" si="12"/>
        <v>1</v>
      </c>
      <c r="BV65" s="78" t="str">
        <f t="shared" ca="1" si="27"/>
        <v/>
      </c>
      <c r="BX65" s="37">
        <v>57</v>
      </c>
      <c r="BY65" s="37" t="str">
        <f>수강생명단!$D60</f>
        <v>김예원A</v>
      </c>
      <c r="BZ65" s="37" t="str">
        <f>수강생명단!B60</f>
        <v>010-7106-0474</v>
      </c>
      <c r="CA65" s="39" t="str">
        <f>성적입력란!$CX64</f>
        <v>불참</v>
      </c>
      <c r="CB65" s="39" t="str">
        <f>성적입력란!$CY64</f>
        <v>불참</v>
      </c>
      <c r="CC65" s="38" t="str">
        <f>성적입력란!$DC64</f>
        <v>불참</v>
      </c>
      <c r="CD65" s="39" t="str">
        <f>성적입력란!$DD64</f>
        <v>불참</v>
      </c>
      <c r="CE65" s="58" t="str">
        <f>성적입력란!DW64</f>
        <v>불참</v>
      </c>
      <c r="CF65" s="39" t="str">
        <f>성적입력란!$DH64</f>
        <v>불참</v>
      </c>
      <c r="CG65" s="39" t="str">
        <f>성적입력란!$DI64</f>
        <v>불참</v>
      </c>
      <c r="CH65" s="40">
        <f t="shared" si="13"/>
        <v>0</v>
      </c>
      <c r="CI65" s="41" t="str">
        <f t="shared" si="14"/>
        <v>119등</v>
      </c>
      <c r="CJ65" s="40" t="e">
        <f t="shared" si="15"/>
        <v>#DIV/0!</v>
      </c>
      <c r="CK65" s="41" t="e">
        <f t="shared" si="16"/>
        <v>#DIV/0!</v>
      </c>
      <c r="CL65" s="42">
        <f t="shared" si="17"/>
        <v>0</v>
      </c>
      <c r="CM65" s="78" t="str">
        <f t="shared" ca="1" si="36"/>
        <v>2차 경고</v>
      </c>
    </row>
    <row r="66" spans="2:91" ht="27" customHeight="1" x14ac:dyDescent="0.15">
      <c r="B66" s="14">
        <v>58</v>
      </c>
      <c r="C66" s="14">
        <f>VLOOKUP(E66,수강생명단!$B$1:$F$300,2,0)</f>
        <v>36056</v>
      </c>
      <c r="D66" s="14" t="str">
        <f>수강생명단!D61</f>
        <v>김유민</v>
      </c>
      <c r="E66" s="14" t="str">
        <f>수강생명단!B61</f>
        <v>010-4503-2228</v>
      </c>
      <c r="F66" s="33" t="str">
        <f>VLOOKUP($C66,성적입력란!$A$8:$D$350,3,0)</f>
        <v>95(라)</v>
      </c>
      <c r="G66" s="33">
        <f>VLOOKUP($C66,성적입력란!$F$8:$I$350,3,0)</f>
        <v>95</v>
      </c>
      <c r="H66" s="33">
        <f>VLOOKUP($C66,성적입력란!$K$8:$N$350,3,0)</f>
        <v>100</v>
      </c>
      <c r="I66" s="33">
        <f>VLOOKUP($C66,성적입력란!$P$8:$S$350,3,0)</f>
        <v>95</v>
      </c>
      <c r="J66" s="33">
        <f>VLOOKUP($C66,성적입력란!$P$8:$S$350,4,0)</f>
        <v>90</v>
      </c>
      <c r="K66" s="15">
        <f t="shared" si="5"/>
        <v>72.5</v>
      </c>
      <c r="L66" s="16" t="str">
        <f t="shared" si="6"/>
        <v>95등</v>
      </c>
      <c r="M66" s="36">
        <f t="shared" si="19"/>
        <v>1</v>
      </c>
      <c r="N66" s="78" t="str">
        <f t="shared" ca="1" si="20"/>
        <v/>
      </c>
      <c r="O66" s="83"/>
      <c r="Q66" s="37">
        <v>58</v>
      </c>
      <c r="R66" s="37" t="str">
        <f>수강생명단!$D61</f>
        <v>김유민</v>
      </c>
      <c r="S66" s="37" t="str">
        <f>수강생명단!B61</f>
        <v>010-4503-2228</v>
      </c>
      <c r="T66" s="39">
        <f>VLOOKUP($C66,성적입력란!$Z$8:$AC$350,3,0)</f>
        <v>95</v>
      </c>
      <c r="U66" s="39">
        <f>성적입력란!$AC65</f>
        <v>100</v>
      </c>
      <c r="V66" s="33">
        <f>VLOOKUP($C66,성적입력란!$AE$8:$AH$350,3,0)</f>
        <v>90</v>
      </c>
      <c r="W66" s="33">
        <f>VLOOKUP($C66,성적입력란!$AE$8:$AH$350,4,0)</f>
        <v>100</v>
      </c>
      <c r="X66" s="58">
        <f>성적입력란!AV65</f>
        <v>95</v>
      </c>
      <c r="Y66" s="39">
        <f>성적입력란!$AL65</f>
        <v>100</v>
      </c>
      <c r="Z66" s="39">
        <f>성적입력란!$AM65</f>
        <v>100</v>
      </c>
      <c r="AA66" s="39">
        <f>성적입력란!$AQ65</f>
        <v>90</v>
      </c>
      <c r="AB66" s="39">
        <f>성적입력란!$AR65</f>
        <v>90</v>
      </c>
      <c r="AC66" s="40">
        <f t="shared" si="21"/>
        <v>94</v>
      </c>
      <c r="AD66" s="41" t="str">
        <f t="shared" si="28"/>
        <v>6등</v>
      </c>
      <c r="AE66" s="40">
        <f t="shared" si="22"/>
        <v>97.5</v>
      </c>
      <c r="AF66" s="41" t="str">
        <f t="shared" si="29"/>
        <v>3등</v>
      </c>
      <c r="AG66" s="59">
        <f t="shared" si="30"/>
        <v>1</v>
      </c>
      <c r="AH66" s="78" t="str">
        <f t="shared" ca="1" si="23"/>
        <v/>
      </c>
      <c r="AI66" s="83"/>
      <c r="AJ66" s="29"/>
      <c r="AK66" s="37">
        <v>58</v>
      </c>
      <c r="AL66" s="37" t="str">
        <f>수강생명단!$D61</f>
        <v>김유민</v>
      </c>
      <c r="AM66" s="14" t="str">
        <f>수강생명단!B61</f>
        <v>010-4503-2228</v>
      </c>
      <c r="AN66" s="43">
        <f>성적입력란!$AZ65</f>
        <v>95</v>
      </c>
      <c r="AO66" s="43">
        <f>성적입력란!$BA65</f>
        <v>100</v>
      </c>
      <c r="AP66" s="61">
        <f>성적입력란!$BE65</f>
        <v>95</v>
      </c>
      <c r="AQ66" s="43">
        <f>성적입력란!$BF65</f>
        <v>100</v>
      </c>
      <c r="AR66" s="58" t="str">
        <f>성적입력란!BT65</f>
        <v>98(라)</v>
      </c>
      <c r="AS66" s="43">
        <f>성적입력란!$BJ65</f>
        <v>100</v>
      </c>
      <c r="AT66" s="43">
        <f>성적입력란!$BK65</f>
        <v>100</v>
      </c>
      <c r="AU66" s="43">
        <f>성적입력란!BO65</f>
        <v>95</v>
      </c>
      <c r="AV66" s="43">
        <f>성적입력란!BP65</f>
        <v>100</v>
      </c>
      <c r="AW66" s="40">
        <f t="shared" si="31"/>
        <v>77</v>
      </c>
      <c r="AX66" s="41" t="str">
        <f t="shared" si="7"/>
        <v>67등</v>
      </c>
      <c r="AY66" s="40">
        <f t="shared" si="32"/>
        <v>100</v>
      </c>
      <c r="AZ66" s="41" t="str">
        <f t="shared" si="8"/>
        <v>1등</v>
      </c>
      <c r="BA66" s="59">
        <f t="shared" si="9"/>
        <v>1</v>
      </c>
      <c r="BB66" s="78" t="str">
        <f t="shared" ca="1" si="24"/>
        <v/>
      </c>
      <c r="BC66" s="83"/>
      <c r="BE66" s="65">
        <v>58</v>
      </c>
      <c r="BF66" s="66" t="str">
        <f>수강생명단!$D61</f>
        <v>김유민</v>
      </c>
      <c r="BG66" s="37" t="str">
        <f>수강생명단!B61</f>
        <v>010-4503-2228</v>
      </c>
      <c r="BH66" s="109">
        <f>성적입력란!$BY65</f>
        <v>85</v>
      </c>
      <c r="BI66" s="109">
        <f>성적입력란!$BZ65</f>
        <v>80</v>
      </c>
      <c r="BJ66" s="110">
        <f>성적입력란!$CD65</f>
        <v>95</v>
      </c>
      <c r="BK66" s="109">
        <f>성적입력란!$CE65</f>
        <v>100</v>
      </c>
      <c r="BL66" s="111">
        <f>성적입력란!CS65</f>
        <v>95</v>
      </c>
      <c r="BM66" s="109">
        <f>성적입력란!$CI65</f>
        <v>100</v>
      </c>
      <c r="BN66" s="109">
        <f>성적입력란!$CJ65</f>
        <v>100</v>
      </c>
      <c r="BO66" s="109">
        <f>성적입력란!CN65</f>
        <v>95</v>
      </c>
      <c r="BP66" s="109">
        <f>성적입력란!CO65</f>
        <v>90</v>
      </c>
      <c r="BQ66" s="40">
        <f t="shared" si="25"/>
        <v>94</v>
      </c>
      <c r="BR66" s="67" t="str">
        <f t="shared" si="10"/>
        <v>5등</v>
      </c>
      <c r="BS66" s="40">
        <f t="shared" si="26"/>
        <v>92.5</v>
      </c>
      <c r="BT66" s="67" t="str">
        <f t="shared" si="11"/>
        <v>4등</v>
      </c>
      <c r="BU66" s="68">
        <f t="shared" si="12"/>
        <v>1</v>
      </c>
      <c r="BV66" s="78" t="str">
        <f t="shared" ca="1" si="27"/>
        <v/>
      </c>
      <c r="BX66" s="37">
        <v>58</v>
      </c>
      <c r="BY66" s="37" t="str">
        <f>수강생명단!$D61</f>
        <v>김유민</v>
      </c>
      <c r="BZ66" s="37" t="str">
        <f>수강생명단!B61</f>
        <v>010-4503-2228</v>
      </c>
      <c r="CA66" s="39">
        <f>성적입력란!$CX65</f>
        <v>100</v>
      </c>
      <c r="CB66" s="39">
        <f>성적입력란!$CY65</f>
        <v>70</v>
      </c>
      <c r="CC66" s="38" t="str">
        <f>성적입력란!$DC65</f>
        <v>불참</v>
      </c>
      <c r="CD66" s="39" t="str">
        <f>성적입력란!$DD65</f>
        <v>불참</v>
      </c>
      <c r="CE66" s="58" t="str">
        <f>성적입력란!DW65</f>
        <v>불참</v>
      </c>
      <c r="CF66" s="39" t="str">
        <f>성적입력란!$DH65</f>
        <v>불참</v>
      </c>
      <c r="CG66" s="39" t="str">
        <f>성적입력란!$DI65</f>
        <v>불참</v>
      </c>
      <c r="CH66" s="40">
        <f t="shared" si="13"/>
        <v>25</v>
      </c>
      <c r="CI66" s="41" t="str">
        <f t="shared" si="14"/>
        <v>1등</v>
      </c>
      <c r="CJ66" s="40" t="e">
        <f t="shared" si="15"/>
        <v>#DIV/0!</v>
      </c>
      <c r="CK66" s="41" t="e">
        <f t="shared" si="16"/>
        <v>#DIV/0!</v>
      </c>
      <c r="CL66" s="42">
        <f t="shared" si="17"/>
        <v>0.25</v>
      </c>
      <c r="CM66" s="78" t="str">
        <f t="shared" ca="1" si="36"/>
        <v>1차 경고</v>
      </c>
    </row>
    <row r="67" spans="2:91" ht="27" customHeight="1" x14ac:dyDescent="0.15">
      <c r="B67" s="14">
        <v>59</v>
      </c>
      <c r="C67" s="14">
        <f>VLOOKUP(E67,수강생명단!$B$1:$F$300,2,0)</f>
        <v>45080</v>
      </c>
      <c r="D67" s="14" t="str">
        <f>수강생명단!D62</f>
        <v>김유선</v>
      </c>
      <c r="E67" s="14" t="str">
        <f>수강생명단!B62</f>
        <v>010-9155-3747</v>
      </c>
      <c r="F67" s="33" t="str">
        <f>VLOOKUP($C67,성적입력란!$A$8:$D$350,3,0)</f>
        <v/>
      </c>
      <c r="G67" s="33">
        <f>VLOOKUP($C67,성적입력란!$F$8:$I$350,3,0)</f>
        <v>90</v>
      </c>
      <c r="H67" s="33">
        <f>VLOOKUP($C67,성적입력란!$K$8:$N$350,3,0)</f>
        <v>95</v>
      </c>
      <c r="I67" s="33" t="str">
        <f>VLOOKUP($C67,성적입력란!$P$8:$S$350,3,0)</f>
        <v/>
      </c>
      <c r="J67" s="33" t="str">
        <f>VLOOKUP($C67,성적입력란!$P$8:$S$350,4,0)</f>
        <v/>
      </c>
      <c r="K67" s="15">
        <f t="shared" si="5"/>
        <v>46.25</v>
      </c>
      <c r="L67" s="16" t="str">
        <f t="shared" si="6"/>
        <v>165등</v>
      </c>
      <c r="M67" s="36">
        <f t="shared" si="19"/>
        <v>0.5</v>
      </c>
      <c r="N67" s="78" t="str">
        <f t="shared" ca="1" si="20"/>
        <v>2차 경고</v>
      </c>
      <c r="O67" s="83"/>
      <c r="Q67" s="37">
        <v>59</v>
      </c>
      <c r="R67" s="37" t="str">
        <f>수강생명단!$D62</f>
        <v>김유선</v>
      </c>
      <c r="S67" s="37" t="str">
        <f>수강생명단!B62</f>
        <v>010-9155-3747</v>
      </c>
      <c r="T67" s="39">
        <f>VLOOKUP($C67,성적입력란!$Z$8:$AC$350,3,0)</f>
        <v>100</v>
      </c>
      <c r="U67" s="39">
        <f>성적입력란!$AC66</f>
        <v>100</v>
      </c>
      <c r="V67" s="33">
        <f>VLOOKUP($C67,성적입력란!$AE$8:$AH$350,3,0)</f>
        <v>100</v>
      </c>
      <c r="W67" s="33">
        <f>VLOOKUP($C67,성적입력란!$AE$8:$AH$350,4,0)</f>
        <v>90</v>
      </c>
      <c r="X67" s="58">
        <f>성적입력란!AV66</f>
        <v>93</v>
      </c>
      <c r="Y67" s="39">
        <f>성적입력란!$AL66</f>
        <v>90</v>
      </c>
      <c r="Z67" s="39">
        <f>성적입력란!$AM66</f>
        <v>80</v>
      </c>
      <c r="AA67" s="39">
        <f>성적입력란!$AQ66</f>
        <v>95</v>
      </c>
      <c r="AB67" s="39">
        <f>성적입력란!$AR66</f>
        <v>60</v>
      </c>
      <c r="AC67" s="40">
        <f t="shared" si="21"/>
        <v>95.6</v>
      </c>
      <c r="AD67" s="41" t="str">
        <f t="shared" si="28"/>
        <v>4등</v>
      </c>
      <c r="AE67" s="40">
        <f t="shared" si="22"/>
        <v>82.5</v>
      </c>
      <c r="AF67" s="41" t="str">
        <f t="shared" si="29"/>
        <v>45등</v>
      </c>
      <c r="AG67" s="59">
        <f t="shared" si="30"/>
        <v>1</v>
      </c>
      <c r="AH67" s="78" t="str">
        <f t="shared" ca="1" si="23"/>
        <v/>
      </c>
      <c r="AI67" s="83"/>
      <c r="AJ67" s="29"/>
      <c r="AK67" s="37">
        <v>59</v>
      </c>
      <c r="AL67" s="37" t="str">
        <f>수강생명단!$D62</f>
        <v>김유선</v>
      </c>
      <c r="AM67" s="14" t="str">
        <f>수강생명단!B62</f>
        <v>010-9155-3747</v>
      </c>
      <c r="AN67" s="43">
        <f>성적입력란!$AZ66</f>
        <v>100</v>
      </c>
      <c r="AO67" s="43">
        <f>성적입력란!$BA66</f>
        <v>100</v>
      </c>
      <c r="AP67" s="61">
        <f>성적입력란!$BE66</f>
        <v>100</v>
      </c>
      <c r="AQ67" s="43">
        <f>성적입력란!$BF66</f>
        <v>100</v>
      </c>
      <c r="AR67" s="58">
        <f>성적입력란!BT66</f>
        <v>99</v>
      </c>
      <c r="AS67" s="43">
        <f>성적입력란!$BJ66</f>
        <v>100</v>
      </c>
      <c r="AT67" s="43">
        <f>성적입력란!$BK66</f>
        <v>90</v>
      </c>
      <c r="AU67" s="43" t="str">
        <f>성적입력란!BO66</f>
        <v/>
      </c>
      <c r="AV67" s="43" t="str">
        <f>성적입력란!BP66</f>
        <v xml:space="preserve"> </v>
      </c>
      <c r="AW67" s="40">
        <f t="shared" si="31"/>
        <v>79.8</v>
      </c>
      <c r="AX67" s="41" t="str">
        <f t="shared" si="7"/>
        <v>58등</v>
      </c>
      <c r="AY67" s="40">
        <f t="shared" si="32"/>
        <v>72.5</v>
      </c>
      <c r="AZ67" s="41" t="str">
        <f t="shared" si="8"/>
        <v>88등</v>
      </c>
      <c r="BA67" s="59">
        <f t="shared" si="9"/>
        <v>0.8</v>
      </c>
      <c r="BB67" s="78" t="str">
        <f t="shared" ca="1" si="24"/>
        <v>1차 경고</v>
      </c>
      <c r="BC67" s="83"/>
      <c r="BE67" s="65">
        <v>59</v>
      </c>
      <c r="BF67" s="66" t="str">
        <f>수강생명단!$D62</f>
        <v>김유선</v>
      </c>
      <c r="BG67" s="37" t="str">
        <f>수강생명단!B62</f>
        <v>010-9155-3747</v>
      </c>
      <c r="BH67" s="109">
        <f>성적입력란!$BY66</f>
        <v>95</v>
      </c>
      <c r="BI67" s="109">
        <f>성적입력란!$BZ66</f>
        <v>60</v>
      </c>
      <c r="BJ67" s="110" t="str">
        <f>성적입력란!$CD66</f>
        <v/>
      </c>
      <c r="BK67" s="109" t="str">
        <f>성적입력란!$CE66</f>
        <v xml:space="preserve"> </v>
      </c>
      <c r="BL67" s="111" t="str">
        <f>성적입력란!CS66</f>
        <v/>
      </c>
      <c r="BM67" s="109" t="str">
        <f>성적입력란!$CI66</f>
        <v/>
      </c>
      <c r="BN67" s="109" t="str">
        <f>성적입력란!$CJ66</f>
        <v xml:space="preserve"> </v>
      </c>
      <c r="BO67" s="109" t="str">
        <f>성적입력란!CN66</f>
        <v/>
      </c>
      <c r="BP67" s="109" t="str">
        <f>성적입력란!CO66</f>
        <v xml:space="preserve"> </v>
      </c>
      <c r="BQ67" s="40">
        <f t="shared" si="25"/>
        <v>19</v>
      </c>
      <c r="BR67" s="67" t="str">
        <f t="shared" si="10"/>
        <v>183등</v>
      </c>
      <c r="BS67" s="40">
        <f t="shared" si="26"/>
        <v>15</v>
      </c>
      <c r="BT67" s="67" t="str">
        <f t="shared" si="11"/>
        <v>181등</v>
      </c>
      <c r="BU67" s="68">
        <f t="shared" si="12"/>
        <v>0.2</v>
      </c>
      <c r="BV67" s="78" t="str">
        <f t="shared" ca="1" si="27"/>
        <v>탈락</v>
      </c>
      <c r="BX67" s="37">
        <v>59</v>
      </c>
      <c r="BY67" s="37" t="str">
        <f>수강생명단!$D62</f>
        <v>김유선</v>
      </c>
      <c r="BZ67" s="37" t="str">
        <f>수강생명단!B62</f>
        <v>010-9155-3747</v>
      </c>
      <c r="CA67" s="39" t="str">
        <f>성적입력란!$CX66</f>
        <v>탈락</v>
      </c>
      <c r="CB67" s="39" t="str">
        <f>성적입력란!$CY66</f>
        <v>탈락</v>
      </c>
      <c r="CC67" s="38" t="str">
        <f>성적입력란!$DC66</f>
        <v>탈락</v>
      </c>
      <c r="CD67" s="39" t="str">
        <f>성적입력란!$DD66</f>
        <v>탈락</v>
      </c>
      <c r="CE67" s="58" t="str">
        <f>성적입력란!DW66</f>
        <v>탈락</v>
      </c>
      <c r="CF67" s="39" t="str">
        <f>성적입력란!$DH66</f>
        <v>탈락</v>
      </c>
      <c r="CG67" s="39" t="str">
        <f>성적입력란!$DI66</f>
        <v>탈락</v>
      </c>
      <c r="CH67" s="40">
        <f t="shared" si="13"/>
        <v>0</v>
      </c>
      <c r="CI67" s="41" t="str">
        <f t="shared" si="14"/>
        <v>119등</v>
      </c>
      <c r="CJ67" s="40" t="e">
        <f t="shared" si="15"/>
        <v>#DIV/0!</v>
      </c>
      <c r="CK67" s="41" t="e">
        <f t="shared" si="16"/>
        <v>#DIV/0!</v>
      </c>
      <c r="CL67" s="42">
        <f t="shared" si="17"/>
        <v>0</v>
      </c>
      <c r="CM67" s="78" t="str">
        <f t="shared" ca="1" si="36"/>
        <v/>
      </c>
    </row>
    <row r="68" spans="2:91" ht="27" customHeight="1" x14ac:dyDescent="0.15">
      <c r="B68" s="14">
        <v>60</v>
      </c>
      <c r="C68" s="14">
        <f>VLOOKUP(E68,수강생명단!$B$1:$F$300,2,0)</f>
        <v>32677</v>
      </c>
      <c r="D68" s="14" t="str">
        <f>수강생명단!D63</f>
        <v>김윤서</v>
      </c>
      <c r="E68" s="14" t="str">
        <f>수강생명단!B63</f>
        <v>010-5832-7879</v>
      </c>
      <c r="F68" s="33">
        <f>VLOOKUP($C68,성적입력란!$A$8:$D$350,3,0)</f>
        <v>70</v>
      </c>
      <c r="G68" s="33">
        <f>VLOOKUP($C68,성적입력란!$F$8:$I$350,3,0)</f>
        <v>85</v>
      </c>
      <c r="H68" s="33">
        <f>VLOOKUP($C68,성적입력란!$K$8:$N$350,3,0)</f>
        <v>90</v>
      </c>
      <c r="I68" s="33">
        <f>VLOOKUP($C68,성적입력란!$P$8:$S$350,3,0)</f>
        <v>75</v>
      </c>
      <c r="J68" s="33">
        <f>VLOOKUP($C68,성적입력란!$P$8:$S$350,4,0)</f>
        <v>70</v>
      </c>
      <c r="K68" s="15">
        <f t="shared" si="5"/>
        <v>80</v>
      </c>
      <c r="L68" s="16" t="str">
        <f t="shared" si="6"/>
        <v>74등</v>
      </c>
      <c r="M68" s="36">
        <f t="shared" si="19"/>
        <v>1</v>
      </c>
      <c r="N68" s="78" t="str">
        <f t="shared" ca="1" si="20"/>
        <v/>
      </c>
      <c r="O68" s="83"/>
      <c r="Q68" s="37">
        <v>60</v>
      </c>
      <c r="R68" s="37" t="str">
        <f>수강생명단!$D63</f>
        <v>김윤서</v>
      </c>
      <c r="S68" s="37" t="str">
        <f>수강생명단!B63</f>
        <v>010-5832-7879</v>
      </c>
      <c r="T68" s="39">
        <f>VLOOKUP($C68,성적입력란!$Z$8:$AC$350,3,0)</f>
        <v>95</v>
      </c>
      <c r="U68" s="39">
        <f>성적입력란!$AC67</f>
        <v>90</v>
      </c>
      <c r="V68" s="33">
        <f>VLOOKUP($C68,성적입력란!$AE$8:$AH$350,3,0)</f>
        <v>90</v>
      </c>
      <c r="W68" s="33">
        <f>VLOOKUP($C68,성적입력란!$AE$8:$AH$350,4,0)</f>
        <v>100</v>
      </c>
      <c r="X68" s="58">
        <f>성적입력란!AV67</f>
        <v>92</v>
      </c>
      <c r="Y68" s="39">
        <f>성적입력란!$AL67</f>
        <v>60</v>
      </c>
      <c r="Z68" s="39">
        <f>성적입력란!$AM67</f>
        <v>70</v>
      </c>
      <c r="AA68" s="39">
        <f>성적입력란!$AQ67</f>
        <v>65</v>
      </c>
      <c r="AB68" s="39">
        <f>성적입력란!$AR67</f>
        <v>60</v>
      </c>
      <c r="AC68" s="40">
        <f t="shared" si="21"/>
        <v>80.400000000000006</v>
      </c>
      <c r="AD68" s="41" t="str">
        <f t="shared" si="28"/>
        <v>55등</v>
      </c>
      <c r="AE68" s="40">
        <f t="shared" si="22"/>
        <v>80</v>
      </c>
      <c r="AF68" s="41" t="str">
        <f t="shared" si="29"/>
        <v>50등</v>
      </c>
      <c r="AG68" s="59">
        <f t="shared" si="30"/>
        <v>1</v>
      </c>
      <c r="AH68" s="78" t="str">
        <f t="shared" ca="1" si="23"/>
        <v/>
      </c>
      <c r="AI68" s="83"/>
      <c r="AJ68" s="29"/>
      <c r="AK68" s="37">
        <v>60</v>
      </c>
      <c r="AL68" s="37" t="str">
        <f>수강생명단!$D63</f>
        <v>김윤서</v>
      </c>
      <c r="AM68" s="14" t="str">
        <f>수강생명단!B63</f>
        <v>010-5832-7879</v>
      </c>
      <c r="AN68" s="43">
        <f>성적입력란!$AZ67</f>
        <v>75</v>
      </c>
      <c r="AO68" s="43">
        <f>성적입력란!$BA67</f>
        <v>100</v>
      </c>
      <c r="AP68" s="61">
        <f>성적입력란!$BE67</f>
        <v>90</v>
      </c>
      <c r="AQ68" s="43">
        <f>성적입력란!$BF67</f>
        <v>80</v>
      </c>
      <c r="AR68" s="58">
        <f>성적입력란!BT67</f>
        <v>90</v>
      </c>
      <c r="AS68" s="43">
        <f>성적입력란!$BJ67</f>
        <v>60</v>
      </c>
      <c r="AT68" s="43">
        <f>성적입력란!$BK67</f>
        <v>90</v>
      </c>
      <c r="AU68" s="43">
        <f>성적입력란!BO67</f>
        <v>65</v>
      </c>
      <c r="AV68" s="43">
        <f>성적입력란!BP67</f>
        <v>90</v>
      </c>
      <c r="AW68" s="40">
        <f t="shared" si="31"/>
        <v>76</v>
      </c>
      <c r="AX68" s="41" t="str">
        <f t="shared" si="7"/>
        <v>69등</v>
      </c>
      <c r="AY68" s="40">
        <f t="shared" si="32"/>
        <v>90</v>
      </c>
      <c r="AZ68" s="41" t="str">
        <f t="shared" si="8"/>
        <v>39등</v>
      </c>
      <c r="BA68" s="59">
        <f t="shared" si="9"/>
        <v>1</v>
      </c>
      <c r="BB68" s="78" t="str">
        <f t="shared" ca="1" si="24"/>
        <v/>
      </c>
      <c r="BC68" s="83"/>
      <c r="BE68" s="65">
        <v>60</v>
      </c>
      <c r="BF68" s="66" t="str">
        <f>수강생명단!$D63</f>
        <v>김윤서</v>
      </c>
      <c r="BG68" s="37" t="str">
        <f>수강생명단!B63</f>
        <v>010-5832-7879</v>
      </c>
      <c r="BH68" s="109">
        <f>성적입력란!$BY67</f>
        <v>80</v>
      </c>
      <c r="BI68" s="109">
        <f>성적입력란!$BZ67</f>
        <v>40</v>
      </c>
      <c r="BJ68" s="110">
        <f>성적입력란!$CD67</f>
        <v>75</v>
      </c>
      <c r="BK68" s="109">
        <f>성적입력란!$CE67</f>
        <v>80</v>
      </c>
      <c r="BL68" s="111">
        <f>성적입력란!CS67</f>
        <v>84</v>
      </c>
      <c r="BM68" s="109">
        <f>성적입력란!$CI67</f>
        <v>55</v>
      </c>
      <c r="BN68" s="109">
        <f>성적입력란!$CJ67</f>
        <v>50</v>
      </c>
      <c r="BO68" s="109">
        <f>성적입력란!CN67</f>
        <v>45</v>
      </c>
      <c r="BP68" s="109">
        <f>성적입력란!CO67</f>
        <v>60</v>
      </c>
      <c r="BQ68" s="40">
        <f t="shared" si="25"/>
        <v>67.8</v>
      </c>
      <c r="BR68" s="67" t="str">
        <f t="shared" si="10"/>
        <v>69등</v>
      </c>
      <c r="BS68" s="40">
        <f t="shared" si="26"/>
        <v>57.5</v>
      </c>
      <c r="BT68" s="67" t="str">
        <f t="shared" si="11"/>
        <v>95등</v>
      </c>
      <c r="BU68" s="68">
        <f t="shared" si="12"/>
        <v>1</v>
      </c>
      <c r="BV68" s="78" t="str">
        <f t="shared" ca="1" si="27"/>
        <v/>
      </c>
      <c r="BX68" s="37">
        <v>60</v>
      </c>
      <c r="BY68" s="37" t="str">
        <f>수강생명단!$D63</f>
        <v>김윤서</v>
      </c>
      <c r="BZ68" s="37" t="str">
        <f>수강생명단!B63</f>
        <v>010-5832-7879</v>
      </c>
      <c r="CA68" s="39">
        <f>성적입력란!$CX67</f>
        <v>80</v>
      </c>
      <c r="CB68" s="39">
        <f>성적입력란!$CY67</f>
        <v>70</v>
      </c>
      <c r="CC68" s="38" t="str">
        <f>성적입력란!$DC67</f>
        <v>불참</v>
      </c>
      <c r="CD68" s="39" t="str">
        <f>성적입력란!$DD67</f>
        <v>불참</v>
      </c>
      <c r="CE68" s="58" t="str">
        <f>성적입력란!DW67</f>
        <v>불참</v>
      </c>
      <c r="CF68" s="39" t="str">
        <f>성적입력란!$DH67</f>
        <v>불참</v>
      </c>
      <c r="CG68" s="39" t="str">
        <f>성적입력란!$DI67</f>
        <v>불참</v>
      </c>
      <c r="CH68" s="40">
        <f t="shared" si="13"/>
        <v>20</v>
      </c>
      <c r="CI68" s="41" t="str">
        <f t="shared" si="14"/>
        <v>56등</v>
      </c>
      <c r="CJ68" s="40" t="e">
        <f t="shared" si="15"/>
        <v>#DIV/0!</v>
      </c>
      <c r="CK68" s="41" t="e">
        <f t="shared" si="16"/>
        <v>#DIV/0!</v>
      </c>
      <c r="CL68" s="42">
        <f t="shared" si="17"/>
        <v>0.25</v>
      </c>
      <c r="CM68" s="78" t="str">
        <f t="shared" ca="1" si="36"/>
        <v>1차 경고</v>
      </c>
    </row>
    <row r="69" spans="2:91" ht="27" customHeight="1" x14ac:dyDescent="0.15">
      <c r="B69" s="14">
        <v>61</v>
      </c>
      <c r="C69" s="14">
        <f>VLOOKUP(E69,수강생명단!$B$1:$F$300,2,0)</f>
        <v>45043</v>
      </c>
      <c r="D69" s="14" t="str">
        <f>수강생명단!D64</f>
        <v>김이레</v>
      </c>
      <c r="E69" s="14" t="str">
        <f>수강생명단!B64</f>
        <v>010-4127-7947</v>
      </c>
      <c r="F69" s="33">
        <f>VLOOKUP($C69,성적입력란!$A$8:$D$350,3,0)</f>
        <v>100</v>
      </c>
      <c r="G69" s="33">
        <f>VLOOKUP($C69,성적입력란!$F$8:$I$350,3,0)</f>
        <v>100</v>
      </c>
      <c r="H69" s="33">
        <f>VLOOKUP($C69,성적입력란!$K$8:$N$350,3,0)</f>
        <v>100</v>
      </c>
      <c r="I69" s="33">
        <f>VLOOKUP($C69,성적입력란!$P$8:$S$350,3,0)</f>
        <v>85</v>
      </c>
      <c r="J69" s="33">
        <f>VLOOKUP($C69,성적입력란!$P$8:$S$350,4,0)</f>
        <v>80</v>
      </c>
      <c r="K69" s="15">
        <f t="shared" si="5"/>
        <v>96.25</v>
      </c>
      <c r="L69" s="16" t="str">
        <f t="shared" si="6"/>
        <v>8등</v>
      </c>
      <c r="M69" s="36">
        <f t="shared" si="19"/>
        <v>1</v>
      </c>
      <c r="N69" s="78" t="str">
        <f t="shared" ca="1" si="20"/>
        <v/>
      </c>
      <c r="O69" s="83"/>
      <c r="Q69" s="37">
        <v>61</v>
      </c>
      <c r="R69" s="37" t="str">
        <f>수강생명단!$D64</f>
        <v>김이레</v>
      </c>
      <c r="S69" s="37" t="str">
        <f>수강생명단!B64</f>
        <v>010-4127-7947</v>
      </c>
      <c r="T69" s="39">
        <f>VLOOKUP($C69,성적입력란!$Z$8:$AC$350,3,0)</f>
        <v>90</v>
      </c>
      <c r="U69" s="39">
        <f>성적입력란!$AC68</f>
        <v>90</v>
      </c>
      <c r="V69" s="33">
        <f>VLOOKUP($C69,성적입력란!$AE$8:$AH$350,3,0)</f>
        <v>100</v>
      </c>
      <c r="W69" s="33">
        <f>VLOOKUP($C69,성적입력란!$AE$8:$AH$350,4,0)</f>
        <v>80</v>
      </c>
      <c r="X69" s="58">
        <f>성적입력란!AV68</f>
        <v>96</v>
      </c>
      <c r="Y69" s="39">
        <f>성적입력란!$AL68</f>
        <v>85</v>
      </c>
      <c r="Z69" s="39">
        <f>성적입력란!$AM68</f>
        <v>70</v>
      </c>
      <c r="AA69" s="39">
        <f>성적입력란!$AQ68</f>
        <v>85</v>
      </c>
      <c r="AB69" s="39">
        <f>성적입력란!$AR68</f>
        <v>80</v>
      </c>
      <c r="AC69" s="40">
        <f t="shared" si="21"/>
        <v>91.2</v>
      </c>
      <c r="AD69" s="41" t="str">
        <f t="shared" si="28"/>
        <v>16등</v>
      </c>
      <c r="AE69" s="40">
        <f t="shared" si="22"/>
        <v>80</v>
      </c>
      <c r="AF69" s="41" t="str">
        <f t="shared" si="29"/>
        <v>50등</v>
      </c>
      <c r="AG69" s="59">
        <f t="shared" si="30"/>
        <v>1</v>
      </c>
      <c r="AH69" s="78" t="str">
        <f t="shared" ca="1" si="23"/>
        <v/>
      </c>
      <c r="AI69" s="83"/>
      <c r="AJ69" s="29"/>
      <c r="AK69" s="37">
        <v>61</v>
      </c>
      <c r="AL69" s="37" t="str">
        <f>수강생명단!$D64</f>
        <v>김이레</v>
      </c>
      <c r="AM69" s="14" t="str">
        <f>수강생명단!B64</f>
        <v>010-4127-7947</v>
      </c>
      <c r="AN69" s="43">
        <f>성적입력란!$AZ68</f>
        <v>90</v>
      </c>
      <c r="AO69" s="43">
        <f>성적입력란!$BA68</f>
        <v>100</v>
      </c>
      <c r="AP69" s="61">
        <f>성적입력란!$BE68</f>
        <v>90</v>
      </c>
      <c r="AQ69" s="43">
        <f>성적입력란!$BF68</f>
        <v>100</v>
      </c>
      <c r="AR69" s="58">
        <f>성적입력란!BT68</f>
        <v>100</v>
      </c>
      <c r="AS69" s="43">
        <f>성적입력란!$BJ68</f>
        <v>90</v>
      </c>
      <c r="AT69" s="43">
        <f>성적입력란!$BK68</f>
        <v>100</v>
      </c>
      <c r="AU69" s="43">
        <f>성적입력란!BO68</f>
        <v>85</v>
      </c>
      <c r="AV69" s="43">
        <f>성적입력란!BP68</f>
        <v>80</v>
      </c>
      <c r="AW69" s="40">
        <f t="shared" si="31"/>
        <v>91</v>
      </c>
      <c r="AX69" s="41" t="str">
        <f t="shared" si="7"/>
        <v>23등</v>
      </c>
      <c r="AY69" s="40">
        <f t="shared" si="32"/>
        <v>95</v>
      </c>
      <c r="AZ69" s="41" t="str">
        <f t="shared" si="8"/>
        <v>16등</v>
      </c>
      <c r="BA69" s="59">
        <f t="shared" si="9"/>
        <v>1</v>
      </c>
      <c r="BB69" s="78" t="str">
        <f t="shared" ca="1" si="24"/>
        <v/>
      </c>
      <c r="BC69" s="83"/>
      <c r="BE69" s="65">
        <v>61</v>
      </c>
      <c r="BF69" s="66" t="str">
        <f>수강생명단!$D64</f>
        <v>김이레</v>
      </c>
      <c r="BG69" s="37" t="str">
        <f>수강생명단!B64</f>
        <v>010-4127-7947</v>
      </c>
      <c r="BH69" s="109">
        <f>성적입력란!$BY68</f>
        <v>95</v>
      </c>
      <c r="BI69" s="109">
        <f>성적입력란!$BZ68</f>
        <v>80</v>
      </c>
      <c r="BJ69" s="110">
        <f>성적입력란!$CD68</f>
        <v>90</v>
      </c>
      <c r="BK69" s="109">
        <f>성적입력란!$CE68</f>
        <v>100</v>
      </c>
      <c r="BL69" s="111">
        <f>성적입력란!CS68</f>
        <v>98</v>
      </c>
      <c r="BM69" s="109">
        <f>성적입력란!$CI68</f>
        <v>90</v>
      </c>
      <c r="BN69" s="109">
        <f>성적입력란!$CJ68</f>
        <v>100</v>
      </c>
      <c r="BO69" s="109">
        <f>성적입력란!CN68</f>
        <v>85</v>
      </c>
      <c r="BP69" s="109">
        <f>성적입력란!CO68</f>
        <v>90</v>
      </c>
      <c r="BQ69" s="40">
        <f t="shared" si="25"/>
        <v>91.6</v>
      </c>
      <c r="BR69" s="67" t="str">
        <f t="shared" si="10"/>
        <v>8등</v>
      </c>
      <c r="BS69" s="40">
        <f t="shared" si="26"/>
        <v>92.5</v>
      </c>
      <c r="BT69" s="67" t="str">
        <f t="shared" si="11"/>
        <v>4등</v>
      </c>
      <c r="BU69" s="68">
        <f t="shared" si="12"/>
        <v>1</v>
      </c>
      <c r="BV69" s="78" t="str">
        <f t="shared" ca="1" si="27"/>
        <v/>
      </c>
      <c r="BX69" s="37">
        <v>61</v>
      </c>
      <c r="BY69" s="37" t="str">
        <f>수강생명단!$D64</f>
        <v>김이레</v>
      </c>
      <c r="BZ69" s="37" t="str">
        <f>수강생명단!B64</f>
        <v>010-4127-7947</v>
      </c>
      <c r="CA69" s="39">
        <f>성적입력란!$CX68</f>
        <v>90</v>
      </c>
      <c r="CB69" s="39">
        <f>성적입력란!$CY68</f>
        <v>70</v>
      </c>
      <c r="CC69" s="38" t="str">
        <f>성적입력란!$DC68</f>
        <v>불참</v>
      </c>
      <c r="CD69" s="39" t="str">
        <f>성적입력란!$DD68</f>
        <v>불참</v>
      </c>
      <c r="CE69" s="58" t="str">
        <f>성적입력란!DW68</f>
        <v>불참</v>
      </c>
      <c r="CF69" s="39" t="str">
        <f>성적입력란!$DH68</f>
        <v>불참</v>
      </c>
      <c r="CG69" s="39" t="str">
        <f>성적입력란!$DI68</f>
        <v>불참</v>
      </c>
      <c r="CH69" s="40">
        <f t="shared" si="13"/>
        <v>22.5</v>
      </c>
      <c r="CI69" s="41" t="str">
        <f t="shared" si="14"/>
        <v>17등</v>
      </c>
      <c r="CJ69" s="40" t="e">
        <f t="shared" si="15"/>
        <v>#DIV/0!</v>
      </c>
      <c r="CK69" s="41" t="e">
        <f t="shared" si="16"/>
        <v>#DIV/0!</v>
      </c>
      <c r="CL69" s="42">
        <f t="shared" si="17"/>
        <v>0.25</v>
      </c>
      <c r="CM69" s="78" t="str">
        <f t="shared" ca="1" si="36"/>
        <v>1차 경고</v>
      </c>
    </row>
    <row r="70" spans="2:91" ht="27" customHeight="1" x14ac:dyDescent="0.15">
      <c r="B70" s="14">
        <v>62</v>
      </c>
      <c r="C70" s="14">
        <f>VLOOKUP(E70,수강생명단!$B$1:$F$300,2,0)</f>
        <v>41361</v>
      </c>
      <c r="D70" s="14" t="str">
        <f>수강생명단!D65</f>
        <v>김정윤</v>
      </c>
      <c r="E70" s="14" t="str">
        <f>수강생명단!B65</f>
        <v>010-5630-3877</v>
      </c>
      <c r="F70" s="33" t="str">
        <f>VLOOKUP($C70,성적입력란!$A$8:$D$350,3,0)</f>
        <v>사유</v>
      </c>
      <c r="G70" s="33" t="str">
        <f>VLOOKUP($C70,성적입력란!$F$8:$I$350,3,0)</f>
        <v>사유</v>
      </c>
      <c r="H70" s="33" t="str">
        <f>VLOOKUP($C70,성적입력란!$K$8:$N$350,3,0)</f>
        <v>사유</v>
      </c>
      <c r="I70" s="33" t="str">
        <f>VLOOKUP($C70,성적입력란!$P$8:$S$350,3,0)</f>
        <v>사유</v>
      </c>
      <c r="J70" s="33" t="str">
        <f>VLOOKUP($C70,성적입력란!$P$8:$S$350,4,0)</f>
        <v>사유</v>
      </c>
      <c r="K70" s="15">
        <f t="shared" si="5"/>
        <v>0</v>
      </c>
      <c r="L70" s="16" t="str">
        <f t="shared" si="6"/>
        <v>212등</v>
      </c>
      <c r="M70" s="36">
        <f t="shared" si="19"/>
        <v>0</v>
      </c>
      <c r="N70" s="78" t="str">
        <f t="shared" ca="1" si="20"/>
        <v/>
      </c>
      <c r="O70" s="83"/>
      <c r="Q70" s="37">
        <v>62</v>
      </c>
      <c r="R70" s="37" t="str">
        <f>수강생명단!$D65</f>
        <v>김정윤</v>
      </c>
      <c r="S70" s="37" t="str">
        <f>수강생명단!B65</f>
        <v>010-5630-3877</v>
      </c>
      <c r="T70" s="39" t="str">
        <f>VLOOKUP($C70,성적입력란!$Z$8:$AC$350,3,0)</f>
        <v>사유</v>
      </c>
      <c r="U70" s="39" t="str">
        <f>성적입력란!$AC69</f>
        <v>사유</v>
      </c>
      <c r="V70" s="33" t="str">
        <f>VLOOKUP($C70,성적입력란!$AE$8:$AH$350,3,0)</f>
        <v>사유</v>
      </c>
      <c r="W70" s="33" t="str">
        <f>VLOOKUP($C70,성적입력란!$AE$8:$AH$350,4,0)</f>
        <v>사유</v>
      </c>
      <c r="X70" s="58" t="str">
        <f>성적입력란!AV69</f>
        <v>사유</v>
      </c>
      <c r="Y70" s="39" t="str">
        <f>성적입력란!$AL69</f>
        <v>사유</v>
      </c>
      <c r="Z70" s="39"/>
      <c r="AA70" s="39">
        <f>성적입력란!$AQ69</f>
        <v>55</v>
      </c>
      <c r="AB70" s="39">
        <f>성적입력란!$AR69</f>
        <v>60</v>
      </c>
      <c r="AC70" s="40">
        <f t="shared" si="21"/>
        <v>11</v>
      </c>
      <c r="AD70" s="41" t="str">
        <f t="shared" si="28"/>
        <v>210등</v>
      </c>
      <c r="AE70" s="40">
        <f t="shared" si="22"/>
        <v>15</v>
      </c>
      <c r="AF70" s="41" t="str">
        <f t="shared" si="29"/>
        <v>201등</v>
      </c>
      <c r="AG70" s="59">
        <f t="shared" si="30"/>
        <v>0.2</v>
      </c>
      <c r="AH70" s="78" t="str">
        <f t="shared" ca="1" si="23"/>
        <v/>
      </c>
      <c r="AI70" s="105"/>
      <c r="AJ70" s="29"/>
      <c r="AK70" s="37">
        <v>62</v>
      </c>
      <c r="AL70" s="37" t="str">
        <f>수강생명단!$D65</f>
        <v>김정윤</v>
      </c>
      <c r="AM70" s="14" t="str">
        <f>수강생명단!B65</f>
        <v>010-5630-3877</v>
      </c>
      <c r="AN70" s="43">
        <f>성적입력란!$AZ69</f>
        <v>70</v>
      </c>
      <c r="AO70" s="43">
        <f>성적입력란!$BA69</f>
        <v>80</v>
      </c>
      <c r="AP70" s="61">
        <f>성적입력란!$BE69</f>
        <v>30</v>
      </c>
      <c r="AQ70" s="43">
        <f>성적입력란!$BF69</f>
        <v>80</v>
      </c>
      <c r="AR70" s="58">
        <f>성적입력란!BT69</f>
        <v>67</v>
      </c>
      <c r="AS70" s="43">
        <f>성적입력란!$BJ69</f>
        <v>60</v>
      </c>
      <c r="AT70" s="43">
        <f>성적입력란!$BK69</f>
        <v>70</v>
      </c>
      <c r="AU70" s="43">
        <f>성적입력란!BO69</f>
        <v>80</v>
      </c>
      <c r="AV70" s="43">
        <f>성적입력란!BP69</f>
        <v>60</v>
      </c>
      <c r="AW70" s="40">
        <f t="shared" si="31"/>
        <v>61.4</v>
      </c>
      <c r="AX70" s="41" t="str">
        <f t="shared" si="7"/>
        <v>121등</v>
      </c>
      <c r="AY70" s="40">
        <f t="shared" si="32"/>
        <v>72.5</v>
      </c>
      <c r="AZ70" s="41" t="str">
        <f t="shared" si="8"/>
        <v>88등</v>
      </c>
      <c r="BA70" s="59">
        <f t="shared" si="9"/>
        <v>1</v>
      </c>
      <c r="BB70" s="78" t="str">
        <f t="shared" ca="1" si="24"/>
        <v/>
      </c>
      <c r="BC70" s="105"/>
      <c r="BE70" s="65">
        <v>62</v>
      </c>
      <c r="BF70" s="66" t="str">
        <f>수강생명단!$D65</f>
        <v>김정윤</v>
      </c>
      <c r="BG70" s="37" t="str">
        <f>수강생명단!B65</f>
        <v>010-5630-3877</v>
      </c>
      <c r="BH70" s="109">
        <f>성적입력란!$BY69</f>
        <v>100</v>
      </c>
      <c r="BI70" s="109">
        <f>성적입력란!$BZ69</f>
        <v>70</v>
      </c>
      <c r="BJ70" s="110">
        <f>성적입력란!$CD69</f>
        <v>70</v>
      </c>
      <c r="BK70" s="109">
        <f>성적입력란!$CE69</f>
        <v>90</v>
      </c>
      <c r="BL70" s="111">
        <f>성적입력란!CS69</f>
        <v>86</v>
      </c>
      <c r="BM70" s="109">
        <f>성적입력란!$CI69</f>
        <v>55</v>
      </c>
      <c r="BN70" s="109">
        <f>성적입력란!$CJ69</f>
        <v>70</v>
      </c>
      <c r="BO70" s="109">
        <f>성적입력란!CN69</f>
        <v>70</v>
      </c>
      <c r="BP70" s="109">
        <f>성적입력란!CO69</f>
        <v>40</v>
      </c>
      <c r="BQ70" s="40">
        <f t="shared" si="25"/>
        <v>76.2</v>
      </c>
      <c r="BR70" s="67" t="str">
        <f t="shared" si="10"/>
        <v>49등</v>
      </c>
      <c r="BS70" s="40">
        <f t="shared" si="26"/>
        <v>67.5</v>
      </c>
      <c r="BT70" s="67" t="str">
        <f t="shared" si="11"/>
        <v>62등</v>
      </c>
      <c r="BU70" s="68">
        <f t="shared" si="12"/>
        <v>1</v>
      </c>
      <c r="BV70" s="78" t="str">
        <f t="shared" ca="1" si="27"/>
        <v/>
      </c>
      <c r="BX70" s="37">
        <v>62</v>
      </c>
      <c r="BY70" s="37" t="str">
        <f>수강생명단!$D65</f>
        <v>김정윤</v>
      </c>
      <c r="BZ70" s="37" t="str">
        <f>수강생명단!B65</f>
        <v>010-5630-3877</v>
      </c>
      <c r="CA70" s="39">
        <f>성적입력란!$CX69</f>
        <v>90</v>
      </c>
      <c r="CB70" s="39">
        <f>성적입력란!$CY69</f>
        <v>80</v>
      </c>
      <c r="CC70" s="38" t="str">
        <f>성적입력란!$DC69</f>
        <v>불참</v>
      </c>
      <c r="CD70" s="39" t="str">
        <f>성적입력란!$DD69</f>
        <v>불참</v>
      </c>
      <c r="CE70" s="58" t="str">
        <f>성적입력란!DW69</f>
        <v>불참</v>
      </c>
      <c r="CF70" s="39" t="str">
        <f>성적입력란!$DH69</f>
        <v>불참</v>
      </c>
      <c r="CG70" s="39" t="str">
        <f>성적입력란!$DI69</f>
        <v>불참</v>
      </c>
      <c r="CH70" s="40">
        <f t="shared" si="13"/>
        <v>22.5</v>
      </c>
      <c r="CI70" s="41" t="str">
        <f t="shared" si="14"/>
        <v>17등</v>
      </c>
      <c r="CJ70" s="40" t="e">
        <f t="shared" si="15"/>
        <v>#DIV/0!</v>
      </c>
      <c r="CK70" s="41" t="e">
        <f t="shared" si="16"/>
        <v>#DIV/0!</v>
      </c>
      <c r="CL70" s="42">
        <f t="shared" si="17"/>
        <v>0.25</v>
      </c>
      <c r="CM70" s="78" t="str">
        <f t="shared" ca="1" si="36"/>
        <v>1차 경고</v>
      </c>
    </row>
    <row r="71" spans="2:91" ht="27" customHeight="1" x14ac:dyDescent="0.15">
      <c r="B71" s="14">
        <v>63</v>
      </c>
      <c r="C71" s="14">
        <f>VLOOKUP(E71,수강생명단!$B$1:$F$300,2,0)</f>
        <v>28715</v>
      </c>
      <c r="D71" s="14" t="str">
        <f>수강생명단!D66</f>
        <v>김종서</v>
      </c>
      <c r="E71" s="14" t="str">
        <f>수강생명단!B66</f>
        <v>010-6810-0475</v>
      </c>
      <c r="F71" s="33">
        <f>VLOOKUP($C71,성적입력란!$A$8:$D$350,3,0)</f>
        <v>45</v>
      </c>
      <c r="G71" s="33">
        <f>VLOOKUP($C71,성적입력란!$F$8:$I$350,3,0)</f>
        <v>65</v>
      </c>
      <c r="H71" s="33">
        <f>VLOOKUP($C71,성적입력란!$K$8:$N$350,3,0)</f>
        <v>35</v>
      </c>
      <c r="I71" s="33">
        <f>VLOOKUP($C71,성적입력란!$P$8:$S$350,3,0)</f>
        <v>45</v>
      </c>
      <c r="J71" s="33">
        <f>VLOOKUP($C71,성적입력란!$P$8:$S$350,4,0)</f>
        <v>90</v>
      </c>
      <c r="K71" s="15">
        <f t="shared" si="5"/>
        <v>47.5</v>
      </c>
      <c r="L71" s="16" t="str">
        <f t="shared" si="6"/>
        <v>159등</v>
      </c>
      <c r="M71" s="36">
        <f t="shared" si="19"/>
        <v>1</v>
      </c>
      <c r="N71" s="78" t="str">
        <f t="shared" ca="1" si="20"/>
        <v/>
      </c>
      <c r="O71" s="83"/>
      <c r="Q71" s="37">
        <v>63</v>
      </c>
      <c r="R71" s="37" t="str">
        <f>수강생명단!$D66</f>
        <v>김종서</v>
      </c>
      <c r="S71" s="37" t="str">
        <f>수강생명단!B66</f>
        <v>010-6810-0475</v>
      </c>
      <c r="T71" s="39">
        <f>VLOOKUP($C71,성적입력란!$Z$8:$AC$350,3,0)</f>
        <v>50</v>
      </c>
      <c r="U71" s="39">
        <f>성적입력란!$AC70</f>
        <v>50</v>
      </c>
      <c r="V71" s="33">
        <f>VLOOKUP($C71,성적입력란!$AE$8:$AH$350,3,0)</f>
        <v>40</v>
      </c>
      <c r="W71" s="33">
        <f>VLOOKUP($C71,성적입력란!$AE$8:$AH$350,4,0)</f>
        <v>60</v>
      </c>
      <c r="X71" s="58">
        <f>성적입력란!AV70</f>
        <v>76</v>
      </c>
      <c r="Y71" s="39">
        <f>성적입력란!$AL70</f>
        <v>25</v>
      </c>
      <c r="Z71" s="39">
        <f>성적입력란!$AM70</f>
        <v>60</v>
      </c>
      <c r="AA71" s="39">
        <f>성적입력란!$AQ70</f>
        <v>30</v>
      </c>
      <c r="AB71" s="39">
        <f>성적입력란!$AR70</f>
        <v>30</v>
      </c>
      <c r="AC71" s="40">
        <f t="shared" si="21"/>
        <v>44.2</v>
      </c>
      <c r="AD71" s="41" t="str">
        <f t="shared" si="28"/>
        <v>166등</v>
      </c>
      <c r="AE71" s="40">
        <f t="shared" si="22"/>
        <v>50</v>
      </c>
      <c r="AF71" s="41" t="str">
        <f t="shared" si="29"/>
        <v>150등</v>
      </c>
      <c r="AG71" s="59">
        <f t="shared" si="30"/>
        <v>1</v>
      </c>
      <c r="AH71" s="78" t="str">
        <f t="shared" ca="1" si="23"/>
        <v/>
      </c>
      <c r="AI71" s="83"/>
      <c r="AJ71" s="29"/>
      <c r="AK71" s="37">
        <v>63</v>
      </c>
      <c r="AL71" s="37" t="str">
        <f>수강생명단!$D66</f>
        <v>김종서</v>
      </c>
      <c r="AM71" s="14" t="str">
        <f>수강생명단!B66</f>
        <v>010-6810-0475</v>
      </c>
      <c r="AN71" s="43">
        <f>성적입력란!$AZ70</f>
        <v>35</v>
      </c>
      <c r="AO71" s="43">
        <f>성적입력란!$BA70</f>
        <v>50</v>
      </c>
      <c r="AP71" s="61">
        <f>성적입력란!$BE70</f>
        <v>60</v>
      </c>
      <c r="AQ71" s="43">
        <f>성적입력란!$BF70</f>
        <v>50</v>
      </c>
      <c r="AR71" s="58">
        <f>성적입력란!BT70</f>
        <v>60</v>
      </c>
      <c r="AS71" s="43">
        <f>성적입력란!$BJ70</f>
        <v>40</v>
      </c>
      <c r="AT71" s="43">
        <f>성적입력란!$BK70</f>
        <v>80</v>
      </c>
      <c r="AU71" s="43" t="str">
        <f>성적입력란!BO70</f>
        <v/>
      </c>
      <c r="AV71" s="43" t="str">
        <f>성적입력란!BP70</f>
        <v xml:space="preserve"> </v>
      </c>
      <c r="AW71" s="40">
        <f t="shared" si="31"/>
        <v>39</v>
      </c>
      <c r="AX71" s="41" t="str">
        <f t="shared" si="7"/>
        <v>166등</v>
      </c>
      <c r="AY71" s="40">
        <f t="shared" si="32"/>
        <v>45</v>
      </c>
      <c r="AZ71" s="41" t="str">
        <f t="shared" si="8"/>
        <v>165등</v>
      </c>
      <c r="BA71" s="59">
        <f t="shared" si="9"/>
        <v>0.8</v>
      </c>
      <c r="BB71" s="78" t="str">
        <f t="shared" ca="1" si="24"/>
        <v>1차 경고</v>
      </c>
      <c r="BC71" s="83"/>
      <c r="BE71" s="65">
        <v>63</v>
      </c>
      <c r="BF71" s="66" t="str">
        <f>수강생명단!$D66</f>
        <v>김종서</v>
      </c>
      <c r="BG71" s="37" t="str">
        <f>수강생명단!B66</f>
        <v>010-6810-0475</v>
      </c>
      <c r="BH71" s="109">
        <f>성적입력란!$BY70</f>
        <v>60</v>
      </c>
      <c r="BI71" s="109">
        <f>성적입력란!$BZ70</f>
        <v>40</v>
      </c>
      <c r="BJ71" s="110">
        <f>성적입력란!$CD70</f>
        <v>35</v>
      </c>
      <c r="BK71" s="109">
        <f>성적입력란!$CE70</f>
        <v>60</v>
      </c>
      <c r="BL71" s="111">
        <f>성적입력란!CS70</f>
        <v>60</v>
      </c>
      <c r="BM71" s="109">
        <f>성적입력란!$CI70</f>
        <v>35</v>
      </c>
      <c r="BN71" s="109">
        <f>성적입력란!$CJ70</f>
        <v>40</v>
      </c>
      <c r="BO71" s="109">
        <f>성적입력란!CN70</f>
        <v>25</v>
      </c>
      <c r="BP71" s="109">
        <f>성적입력란!CO70</f>
        <v>40</v>
      </c>
      <c r="BQ71" s="40">
        <f t="shared" si="25"/>
        <v>43</v>
      </c>
      <c r="BR71" s="67" t="str">
        <f t="shared" si="10"/>
        <v>140등</v>
      </c>
      <c r="BS71" s="40">
        <f t="shared" si="26"/>
        <v>45</v>
      </c>
      <c r="BT71" s="67" t="str">
        <f t="shared" si="11"/>
        <v>127등</v>
      </c>
      <c r="BU71" s="68">
        <f t="shared" si="12"/>
        <v>1</v>
      </c>
      <c r="BV71" s="78" t="str">
        <f t="shared" ca="1" si="27"/>
        <v/>
      </c>
      <c r="BX71" s="37">
        <v>63</v>
      </c>
      <c r="BY71" s="37" t="str">
        <f>수강생명단!$D66</f>
        <v>김종서</v>
      </c>
      <c r="BZ71" s="37" t="str">
        <f>수강생명단!B66</f>
        <v>010-6810-0475</v>
      </c>
      <c r="CA71" s="39">
        <f>성적입력란!$CX70</f>
        <v>10</v>
      </c>
      <c r="CB71" s="39">
        <f>성적입력란!$CY70</f>
        <v>60</v>
      </c>
      <c r="CC71" s="38" t="str">
        <f>성적입력란!$DC70</f>
        <v>불참</v>
      </c>
      <c r="CD71" s="39" t="str">
        <f>성적입력란!$DD70</f>
        <v>불참</v>
      </c>
      <c r="CE71" s="58" t="str">
        <f>성적입력란!DW70</f>
        <v>불참</v>
      </c>
      <c r="CF71" s="39" t="str">
        <f>성적입력란!$DH70</f>
        <v>불참</v>
      </c>
      <c r="CG71" s="39" t="str">
        <f>성적입력란!$DI70</f>
        <v>불참</v>
      </c>
      <c r="CH71" s="40">
        <f t="shared" si="13"/>
        <v>2.5</v>
      </c>
      <c r="CI71" s="41" t="str">
        <f t="shared" si="14"/>
        <v>118등</v>
      </c>
      <c r="CJ71" s="40" t="e">
        <f t="shared" si="15"/>
        <v>#DIV/0!</v>
      </c>
      <c r="CK71" s="41" t="e">
        <f t="shared" si="16"/>
        <v>#DIV/0!</v>
      </c>
      <c r="CL71" s="42">
        <f t="shared" si="17"/>
        <v>0.25</v>
      </c>
      <c r="CM71" s="78" t="str">
        <f t="shared" ca="1" si="36"/>
        <v>1차 경고</v>
      </c>
    </row>
    <row r="72" spans="2:91" ht="27" customHeight="1" x14ac:dyDescent="0.15">
      <c r="B72" s="14">
        <v>64</v>
      </c>
      <c r="C72" s="14">
        <f>VLOOKUP(E72,수강생명단!$B$1:$F$300,2,0)</f>
        <v>36030</v>
      </c>
      <c r="D72" s="14" t="str">
        <f>수강생명단!D67</f>
        <v>김준경</v>
      </c>
      <c r="E72" s="14" t="str">
        <f>수강생명단!B67</f>
        <v>010-9978-3842</v>
      </c>
      <c r="F72" s="33" t="str">
        <f>VLOOKUP($C72,성적입력란!$A$8:$D$350,3,0)</f>
        <v>100(라)</v>
      </c>
      <c r="G72" s="33" t="str">
        <f>VLOOKUP($C72,성적입력란!$F$8:$I$350,3,0)</f>
        <v/>
      </c>
      <c r="H72" s="33" t="str">
        <f>VLOOKUP($C72,성적입력란!$K$8:$N$350,3,0)</f>
        <v>35(라)</v>
      </c>
      <c r="I72" s="33" t="str">
        <f>VLOOKUP($C72,성적입력란!$P$8:$S$350,3,0)</f>
        <v>55(라)</v>
      </c>
      <c r="J72" s="33" t="str">
        <f>VLOOKUP($C72,성적입력란!$P$8:$S$350,4,0)</f>
        <v>라이브</v>
      </c>
      <c r="K72" s="15">
        <f t="shared" si="5"/>
        <v>0</v>
      </c>
      <c r="L72" s="16" t="str">
        <f t="shared" si="6"/>
        <v>212등</v>
      </c>
      <c r="M72" s="36">
        <f t="shared" si="19"/>
        <v>0.75</v>
      </c>
      <c r="N72" s="78" t="str">
        <f t="shared" ca="1" si="20"/>
        <v>1차 경고</v>
      </c>
      <c r="O72" s="83"/>
      <c r="Q72" s="37">
        <v>64</v>
      </c>
      <c r="R72" s="37" t="str">
        <f>수강생명단!$D67</f>
        <v>김준경</v>
      </c>
      <c r="S72" s="37" t="str">
        <f>수강생명단!B67</f>
        <v>010-9978-3842</v>
      </c>
      <c r="T72" s="39" t="str">
        <f>VLOOKUP($C72,성적입력란!$Z$8:$AC$350,3,0)</f>
        <v/>
      </c>
      <c r="U72" s="39" t="str">
        <f>성적입력란!$AC71</f>
        <v xml:space="preserve"> </v>
      </c>
      <c r="V72" s="33">
        <f>VLOOKUP($C72,성적입력란!$AE$8:$AH$350,3,0)</f>
        <v>65</v>
      </c>
      <c r="W72" s="33">
        <f>VLOOKUP($C72,성적입력란!$AE$8:$AH$350,4,0)</f>
        <v>80</v>
      </c>
      <c r="X72" s="58" t="str">
        <f>성적입력란!AV71</f>
        <v>53(라)</v>
      </c>
      <c r="Y72" s="39" t="str">
        <f>성적입력란!$AL71</f>
        <v/>
      </c>
      <c r="Z72" s="39" t="str">
        <f>성적입력란!$AM71</f>
        <v xml:space="preserve"> </v>
      </c>
      <c r="AA72" s="39" t="str">
        <f>성적입력란!$AQ71</f>
        <v/>
      </c>
      <c r="AB72" s="39" t="str">
        <f>성적입력란!$AR71</f>
        <v xml:space="preserve"> </v>
      </c>
      <c r="AC72" s="40">
        <f t="shared" si="21"/>
        <v>13</v>
      </c>
      <c r="AD72" s="41" t="str">
        <f t="shared" si="28"/>
        <v>208등</v>
      </c>
      <c r="AE72" s="40">
        <f t="shared" si="22"/>
        <v>20</v>
      </c>
      <c r="AF72" s="41" t="str">
        <f t="shared" si="29"/>
        <v>194등</v>
      </c>
      <c r="AG72" s="59">
        <f t="shared" si="30"/>
        <v>0.4</v>
      </c>
      <c r="AH72" s="78" t="str">
        <f t="shared" ca="1" si="23"/>
        <v>탈락</v>
      </c>
      <c r="AI72" s="105"/>
      <c r="AJ72" s="29"/>
      <c r="AK72" s="37">
        <v>64</v>
      </c>
      <c r="AL72" s="37" t="str">
        <f>수강생명단!$D67</f>
        <v>김준경</v>
      </c>
      <c r="AM72" s="14" t="str">
        <f>수강생명단!B67</f>
        <v>010-9978-3842</v>
      </c>
      <c r="AN72" s="43" t="str">
        <f>성적입력란!$AZ71</f>
        <v>탈락</v>
      </c>
      <c r="AO72" s="43" t="str">
        <f>성적입력란!$BA71</f>
        <v>탈락</v>
      </c>
      <c r="AP72" s="61" t="str">
        <f>성적입력란!$BE71</f>
        <v>탈락</v>
      </c>
      <c r="AQ72" s="43" t="str">
        <f>성적입력란!$BF71</f>
        <v>탈락</v>
      </c>
      <c r="AR72" s="58" t="str">
        <f>성적입력란!BT71</f>
        <v>탈락</v>
      </c>
      <c r="AS72" s="43" t="str">
        <f>성적입력란!$BJ71</f>
        <v>탈락</v>
      </c>
      <c r="AT72" s="43" t="str">
        <f>성적입력란!$BK71</f>
        <v>탈락</v>
      </c>
      <c r="AU72" s="43" t="str">
        <f>성적입력란!BO71</f>
        <v>탈락</v>
      </c>
      <c r="AV72" s="43" t="str">
        <f>성적입력란!BP71</f>
        <v>탈락</v>
      </c>
      <c r="AW72" s="40">
        <f t="shared" si="31"/>
        <v>0</v>
      </c>
      <c r="AX72" s="41" t="str">
        <f t="shared" si="7"/>
        <v>199등</v>
      </c>
      <c r="AY72" s="40">
        <f t="shared" si="32"/>
        <v>0</v>
      </c>
      <c r="AZ72" s="41" t="str">
        <f t="shared" si="8"/>
        <v>196등</v>
      </c>
      <c r="BA72" s="59">
        <f t="shared" si="9"/>
        <v>0</v>
      </c>
      <c r="BB72" s="78" t="str">
        <f t="shared" ca="1" si="24"/>
        <v/>
      </c>
      <c r="BC72" s="105"/>
      <c r="BE72" s="65">
        <v>64</v>
      </c>
      <c r="BF72" s="66" t="str">
        <f>수강생명단!$D67</f>
        <v>김준경</v>
      </c>
      <c r="BG72" s="37" t="str">
        <f>수강생명단!B67</f>
        <v>010-9978-3842</v>
      </c>
      <c r="BH72" s="109" t="str">
        <f>성적입력란!$BY71</f>
        <v>탈락</v>
      </c>
      <c r="BI72" s="109" t="str">
        <f>성적입력란!$BZ71</f>
        <v>탈락</v>
      </c>
      <c r="BJ72" s="110" t="str">
        <f>성적입력란!$CD71</f>
        <v>탈락</v>
      </c>
      <c r="BK72" s="109" t="str">
        <f>성적입력란!$CE71</f>
        <v>탈락</v>
      </c>
      <c r="BL72" s="111" t="str">
        <f>성적입력란!CS71</f>
        <v>탈락</v>
      </c>
      <c r="BM72" s="109" t="str">
        <f>성적입력란!$CI71</f>
        <v>탈락</v>
      </c>
      <c r="BN72" s="109" t="str">
        <f>성적입력란!$CJ71</f>
        <v>탈락</v>
      </c>
      <c r="BO72" s="109" t="str">
        <f>성적입력란!CN71</f>
        <v>탈락</v>
      </c>
      <c r="BP72" s="109" t="str">
        <f>성적입력란!CO71</f>
        <v>탈락</v>
      </c>
      <c r="BQ72" s="40">
        <f t="shared" si="25"/>
        <v>0</v>
      </c>
      <c r="BR72" s="67" t="str">
        <f t="shared" si="10"/>
        <v>193등</v>
      </c>
      <c r="BS72" s="40">
        <f t="shared" si="26"/>
        <v>0</v>
      </c>
      <c r="BT72" s="67" t="str">
        <f t="shared" si="11"/>
        <v>186등</v>
      </c>
      <c r="BU72" s="68">
        <f t="shared" si="12"/>
        <v>0</v>
      </c>
      <c r="BV72" s="78" t="str">
        <f t="shared" ca="1" si="27"/>
        <v/>
      </c>
      <c r="BX72" s="37">
        <v>64</v>
      </c>
      <c r="BY72" s="37" t="str">
        <f>수강생명단!$D67</f>
        <v>김준경</v>
      </c>
      <c r="BZ72" s="37" t="str">
        <f>수강생명단!B67</f>
        <v>010-9978-3842</v>
      </c>
      <c r="CA72" s="39">
        <f>성적입력란!$CX71</f>
        <v>55</v>
      </c>
      <c r="CB72" s="39">
        <f>성적입력란!$CY71</f>
        <v>60</v>
      </c>
      <c r="CC72" s="38" t="str">
        <f>성적입력란!$DC71</f>
        <v>불참</v>
      </c>
      <c r="CD72" s="39" t="str">
        <f>성적입력란!$DD71</f>
        <v>불참</v>
      </c>
      <c r="CE72" s="58" t="str">
        <f>성적입력란!DW71</f>
        <v>불참</v>
      </c>
      <c r="CF72" s="39" t="str">
        <f>성적입력란!$DH71</f>
        <v>불참</v>
      </c>
      <c r="CG72" s="39" t="str">
        <f>성적입력란!$DI71</f>
        <v>불참</v>
      </c>
      <c r="CH72" s="40">
        <f t="shared" si="13"/>
        <v>13.75</v>
      </c>
      <c r="CI72" s="41" t="str">
        <f t="shared" si="14"/>
        <v>101등</v>
      </c>
      <c r="CJ72" s="40" t="e">
        <f t="shared" si="15"/>
        <v>#DIV/0!</v>
      </c>
      <c r="CK72" s="41" t="e">
        <f t="shared" si="16"/>
        <v>#DIV/0!</v>
      </c>
      <c r="CL72" s="42">
        <f t="shared" si="17"/>
        <v>0.25</v>
      </c>
      <c r="CM72" s="43" t="str">
        <f t="shared" si="34"/>
        <v>탈락</v>
      </c>
    </row>
    <row r="73" spans="2:91" ht="27" customHeight="1" x14ac:dyDescent="0.15">
      <c r="B73" s="14">
        <v>65</v>
      </c>
      <c r="C73" s="14">
        <f>VLOOKUP(E73,수강생명단!$B$1:$F$300,2,0)</f>
        <v>32660</v>
      </c>
      <c r="D73" s="14" t="str">
        <f>수강생명단!D68</f>
        <v>김지우</v>
      </c>
      <c r="E73" s="14" t="str">
        <f>수강생명단!B68</f>
        <v>010-2672-3483</v>
      </c>
      <c r="F73" s="33">
        <f>VLOOKUP($C73,성적입력란!$A$8:$D$350,3,0)</f>
        <v>70</v>
      </c>
      <c r="G73" s="33">
        <f>VLOOKUP($C73,성적입력란!$F$8:$I$350,3,0)</f>
        <v>75</v>
      </c>
      <c r="H73" s="33">
        <f>VLOOKUP($C73,성적입력란!$K$8:$N$350,3,0)</f>
        <v>75</v>
      </c>
      <c r="I73" s="33">
        <f>VLOOKUP($C73,성적입력란!$P$8:$S$350,3,0)</f>
        <v>95</v>
      </c>
      <c r="J73" s="33">
        <f>VLOOKUP($C73,성적입력란!$P$8:$S$350,4,0)</f>
        <v>70</v>
      </c>
      <c r="K73" s="15">
        <f t="shared" ref="K73:K136" si="37">SUMIF($F$7:$I$7,$K$5,$F73:$I73)/COUNTIF($F$7:$I$7,$K$5)</f>
        <v>78.75</v>
      </c>
      <c r="L73" s="16" t="str">
        <f t="shared" ref="L73:L136" si="38">RANK(K73,$K$9:$K$694,0)&amp;"등"</f>
        <v>79등</v>
      </c>
      <c r="M73" s="36">
        <f t="shared" si="19"/>
        <v>1</v>
      </c>
      <c r="N73" s="78" t="str">
        <f t="shared" ca="1" si="20"/>
        <v/>
      </c>
      <c r="O73" s="83"/>
      <c r="Q73" s="37">
        <v>65</v>
      </c>
      <c r="R73" s="37" t="str">
        <f>수강생명단!$D68</f>
        <v>김지우</v>
      </c>
      <c r="S73" s="37" t="str">
        <f>수강생명단!B68</f>
        <v>010-2672-3483</v>
      </c>
      <c r="T73" s="39">
        <f>VLOOKUP($C73,성적입력란!$Z$8:$AC$350,3,0)</f>
        <v>60</v>
      </c>
      <c r="U73" s="39">
        <f>성적입력란!$AC72</f>
        <v>60</v>
      </c>
      <c r="V73" s="33" t="str">
        <f>VLOOKUP($C73,성적입력란!$AE$8:$AH$350,3,0)</f>
        <v>95(라)</v>
      </c>
      <c r="W73" s="33" t="str">
        <f>VLOOKUP($C73,성적입력란!$AE$8:$AH$350,4,0)</f>
        <v>라이브</v>
      </c>
      <c r="X73" s="58">
        <f>성적입력란!AV72</f>
        <v>89</v>
      </c>
      <c r="Y73" s="39">
        <f>성적입력란!$AL72</f>
        <v>60</v>
      </c>
      <c r="Z73" s="39">
        <f>성적입력란!$AM72</f>
        <v>40</v>
      </c>
      <c r="AA73" s="39">
        <f>성적입력란!$AQ72</f>
        <v>55</v>
      </c>
      <c r="AB73" s="39">
        <f>성적입력란!$AR72</f>
        <v>40</v>
      </c>
      <c r="AC73" s="40">
        <f t="shared" si="21"/>
        <v>52.8</v>
      </c>
      <c r="AD73" s="41" t="str">
        <f t="shared" si="28"/>
        <v>149등</v>
      </c>
      <c r="AE73" s="40">
        <f t="shared" si="22"/>
        <v>35</v>
      </c>
      <c r="AF73" s="41" t="str">
        <f t="shared" si="29"/>
        <v>181등</v>
      </c>
      <c r="AG73" s="59">
        <f t="shared" si="30"/>
        <v>1</v>
      </c>
      <c r="AH73" s="78" t="str">
        <f t="shared" ca="1" si="23"/>
        <v/>
      </c>
      <c r="AI73" s="105"/>
      <c r="AJ73" s="29"/>
      <c r="AK73" s="37">
        <v>65</v>
      </c>
      <c r="AL73" s="37" t="str">
        <f>수강생명단!$D68</f>
        <v>김지우</v>
      </c>
      <c r="AM73" s="14" t="str">
        <f>수강생명단!B68</f>
        <v>010-2672-3483</v>
      </c>
      <c r="AN73" s="43">
        <f>성적입력란!$AZ72</f>
        <v>80</v>
      </c>
      <c r="AO73" s="43">
        <f>성적입력란!$BA72</f>
        <v>90</v>
      </c>
      <c r="AP73" s="61">
        <f>성적입력란!$BE72</f>
        <v>80</v>
      </c>
      <c r="AQ73" s="43">
        <f>성적입력란!$BF72</f>
        <v>70</v>
      </c>
      <c r="AR73" s="58">
        <f>성적입력란!BT72</f>
        <v>84</v>
      </c>
      <c r="AS73" s="43">
        <f>성적입력란!$BJ72</f>
        <v>75</v>
      </c>
      <c r="AT73" s="43">
        <f>성적입력란!$BK72</f>
        <v>90</v>
      </c>
      <c r="AU73" s="43">
        <f>성적입력란!BO72</f>
        <v>70</v>
      </c>
      <c r="AV73" s="43">
        <f>성적입력란!BP72</f>
        <v>90</v>
      </c>
      <c r="AW73" s="40">
        <f t="shared" si="31"/>
        <v>77.8</v>
      </c>
      <c r="AX73" s="41" t="str">
        <f t="shared" ref="AX73:AX136" si="39">RANK(AW73,$AW$9:$AW$284,0)&amp;"등"</f>
        <v>63등</v>
      </c>
      <c r="AY73" s="40">
        <f t="shared" si="32"/>
        <v>85</v>
      </c>
      <c r="AZ73" s="41" t="str">
        <f t="shared" ref="AZ73:AZ136" si="40">RANK(AY73,$AY$9:$AY$284,0)&amp;"등"</f>
        <v>58등</v>
      </c>
      <c r="BA73" s="59">
        <f t="shared" ref="BA73:BA136" si="41">(COUNTIFS($AN$5:$AV$5, "&gt;=0", $AN73:$AV73, "&gt;=0") + COUNTIFS($AN$5:$AV$5, "&gt;=0", $AN73:$AV73, "*라*")) / COUNTA($AN$6:$AV$6)</f>
        <v>1</v>
      </c>
      <c r="BB73" s="78" t="str">
        <f t="shared" ca="1" si="24"/>
        <v/>
      </c>
      <c r="BC73" s="83"/>
      <c r="BE73" s="65">
        <v>65</v>
      </c>
      <c r="BF73" s="66" t="str">
        <f>수강생명단!$D68</f>
        <v>김지우</v>
      </c>
      <c r="BG73" s="37" t="str">
        <f>수강생명단!B68</f>
        <v>010-2672-3483</v>
      </c>
      <c r="BH73" s="109">
        <f>성적입력란!$BY72</f>
        <v>65</v>
      </c>
      <c r="BI73" s="109">
        <f>성적입력란!$BZ72</f>
        <v>60</v>
      </c>
      <c r="BJ73" s="110">
        <f>성적입력란!$CD72</f>
        <v>55</v>
      </c>
      <c r="BK73" s="109">
        <f>성적입력란!$CE72</f>
        <v>0</v>
      </c>
      <c r="BL73" s="111" t="str">
        <f>성적입력란!CS72</f>
        <v>91(라)</v>
      </c>
      <c r="BM73" s="109">
        <f>성적입력란!$CI72</f>
        <v>60</v>
      </c>
      <c r="BN73" s="109">
        <f>성적입력란!$CJ72</f>
        <v>90</v>
      </c>
      <c r="BO73" s="109">
        <f>성적입력란!CN72</f>
        <v>30</v>
      </c>
      <c r="BP73" s="109">
        <f>성적입력란!CO72</f>
        <v>40</v>
      </c>
      <c r="BQ73" s="40">
        <f t="shared" si="25"/>
        <v>42</v>
      </c>
      <c r="BR73" s="67" t="str">
        <f t="shared" ref="BR73:BR136" si="42">RANK(BQ73,$BQ$9:$BQ$334,0)&amp;"등"</f>
        <v>142등</v>
      </c>
      <c r="BS73" s="40">
        <f t="shared" si="26"/>
        <v>47.5</v>
      </c>
      <c r="BT73" s="67" t="str">
        <f t="shared" ref="BT73:BT136" si="43">RANK(BS73,$BS$9:$BS$334,0)&amp;"등"</f>
        <v>119등</v>
      </c>
      <c r="BU73" s="68">
        <f t="shared" ref="BU73:BU136" si="44">(COUNTIFS($BH$5:$BP$5, "&gt;=0", $BH73:$BP73, "&gt;=0") + COUNTIFS($BH$5:$BP$5, "&gt;=0", $BH73:$BP73, "*라*")) / COUNTA($BH$6:$BP$6)</f>
        <v>1</v>
      </c>
      <c r="BV73" s="78" t="str">
        <f t="shared" ca="1" si="27"/>
        <v/>
      </c>
      <c r="BX73" s="37">
        <v>65</v>
      </c>
      <c r="BY73" s="37" t="str">
        <f>수강생명단!$D68</f>
        <v>김지우</v>
      </c>
      <c r="BZ73" s="37" t="str">
        <f>수강생명단!B68</f>
        <v>010-2672-3483</v>
      </c>
      <c r="CA73" s="39">
        <f>성적입력란!$CX72</f>
        <v>55</v>
      </c>
      <c r="CB73" s="39">
        <f>성적입력란!$CY72</f>
        <v>70</v>
      </c>
      <c r="CC73" s="38" t="str">
        <f>성적입력란!$DC72</f>
        <v>불참</v>
      </c>
      <c r="CD73" s="39" t="str">
        <f>성적입력란!$DD72</f>
        <v>불참</v>
      </c>
      <c r="CE73" s="58" t="str">
        <f>성적입력란!DW72</f>
        <v>불참</v>
      </c>
      <c r="CF73" s="39" t="str">
        <f>성적입력란!$DH72</f>
        <v>불참</v>
      </c>
      <c r="CG73" s="39" t="str">
        <f>성적입력란!$DI72</f>
        <v>불참</v>
      </c>
      <c r="CH73" s="40">
        <f t="shared" ref="CH73:CH136" si="45">SUMIF($CA$7:$CG$7,$CH$5,$CA73:$CG73)/COUNTIF($CA$7:$CG$7,$CH$5)</f>
        <v>13.75</v>
      </c>
      <c r="CI73" s="41" t="str">
        <f t="shared" ref="CI73:CI136" si="46">RANK(CH73,$CH$9:$CH$235,0)&amp;"등"</f>
        <v>101등</v>
      </c>
      <c r="CJ73" s="40" t="e">
        <f t="shared" ref="CJ73:CJ136" si="47">SUMIF($CA$7:$CG$7,$CJ$5,$CA73:$CG73)/COUNTIF($CA$7:$CG$7,$CJ$5)</f>
        <v>#DIV/0!</v>
      </c>
      <c r="CK73" s="41" t="e">
        <f t="shared" ref="CK73:CK136" si="48">RANK(CJ73,$CJ$9:$CJ$235,0)&amp;"등"</f>
        <v>#DIV/0!</v>
      </c>
      <c r="CL73" s="42">
        <f t="shared" ref="CL73:CL136" si="49">(COUNTIFS($CA$5:$CG$5, "&gt;=0", $CA73:$CG73, "&gt;=0") + COUNTIFS($CA$5:$CG$5, "&gt;=0", $CA73:$CG73, "*라*")) / COUNTA($CA$6:$CG$6)</f>
        <v>0.25</v>
      </c>
      <c r="CM73" s="78" t="str">
        <f t="shared" ref="CM73:CM84" ca="1" si="50">CHOOSE( (COUNTIFS(BY$5:CG$5,"&lt;="&amp;TODAY(),BY73:CG73,"불참") + COUNTIFS(BY$5:CG$5,"&lt;="&amp;TODAY(),BY73:CG73,"")) + 1, "", "1차 경고", "2차 경고", "탈락", "탈락", "탈락")</f>
        <v>1차 경고</v>
      </c>
    </row>
    <row r="74" spans="2:91" ht="27" customHeight="1" x14ac:dyDescent="0.15">
      <c r="B74" s="14">
        <v>66</v>
      </c>
      <c r="C74" s="14">
        <f>VLOOKUP(E74,수강생명단!$B$1:$F$300,2,0)</f>
        <v>41352</v>
      </c>
      <c r="D74" s="14" t="str">
        <f>수강생명단!D69</f>
        <v>김지윤</v>
      </c>
      <c r="E74" s="14" t="str">
        <f>수강생명단!B69</f>
        <v>010-3205-8571</v>
      </c>
      <c r="F74" s="33">
        <f>VLOOKUP($C74,성적입력란!$A$8:$D$350,3,0)</f>
        <v>55</v>
      </c>
      <c r="G74" s="33">
        <f>VLOOKUP($C74,성적입력란!$F$8:$I$350,3,0)</f>
        <v>85</v>
      </c>
      <c r="H74" s="33">
        <f>VLOOKUP($C74,성적입력란!$K$8:$N$350,3,0)</f>
        <v>85</v>
      </c>
      <c r="I74" s="33">
        <f>VLOOKUP($C74,성적입력란!$P$8:$S$350,3,0)</f>
        <v>85</v>
      </c>
      <c r="J74" s="33">
        <f>VLOOKUP($C74,성적입력란!$P$8:$S$350,4,0)</f>
        <v>80</v>
      </c>
      <c r="K74" s="15">
        <f t="shared" si="37"/>
        <v>77.5</v>
      </c>
      <c r="L74" s="16" t="str">
        <f t="shared" si="38"/>
        <v>83등</v>
      </c>
      <c r="M74" s="36">
        <f t="shared" ref="M74:M137" si="51">(COUNTIFS($F$5:$J$5, "&gt;=0", $F74:$J74, "&gt;=0") + COUNTIFS($F$5:$J$5, "&gt;=0", $F74:$J74, "*라*")) / COUNTA($F$6:$J$6)</f>
        <v>1</v>
      </c>
      <c r="N74" s="78" t="str">
        <f t="shared" ref="N74:N137" ca="1" si="52">CHOOSE( (COUNTIFS(F$5:J$5,"&lt;="&amp;TODAY(),F74:J74,"불참") + COUNTIFS(F$5:J$5,"&lt;="&amp;TODAY(),F74:J74,"")) + 1, "", "1차 경고", "2차 경고", "탈락", "탈락", "탈락")</f>
        <v/>
      </c>
      <c r="O74" s="83"/>
      <c r="Q74" s="37">
        <v>66</v>
      </c>
      <c r="R74" s="37" t="str">
        <f>수강생명단!$D69</f>
        <v>김지윤</v>
      </c>
      <c r="S74" s="37" t="str">
        <f>수강생명단!B69</f>
        <v>010-3205-8571</v>
      </c>
      <c r="T74" s="39">
        <f>VLOOKUP($C74,성적입력란!$Z$8:$AC$350,3,0)</f>
        <v>65</v>
      </c>
      <c r="U74" s="39">
        <f>성적입력란!$AC73</f>
        <v>80</v>
      </c>
      <c r="V74" s="33">
        <f>VLOOKUP($C74,성적입력란!$AE$8:$AH$350,3,0)</f>
        <v>80</v>
      </c>
      <c r="W74" s="33">
        <f>VLOOKUP($C74,성적입력란!$AE$8:$AH$350,4,0)</f>
        <v>90</v>
      </c>
      <c r="X74" s="58">
        <f>성적입력란!AV73</f>
        <v>95</v>
      </c>
      <c r="Y74" s="39">
        <f>성적입력란!$AL73</f>
        <v>60</v>
      </c>
      <c r="Z74" s="39">
        <f>성적입력란!$AM73</f>
        <v>60</v>
      </c>
      <c r="AA74" s="39">
        <f>성적입력란!$AQ73</f>
        <v>65</v>
      </c>
      <c r="AB74" s="39">
        <f>성적입력란!$AR73</f>
        <v>80</v>
      </c>
      <c r="AC74" s="40">
        <f t="shared" ref="AC74:AC137" si="53">IFERROR(SUMIFS($T74:$AB74, $T$7:$AB$7, $AC$5) / COUNTIF($T$7:$AB$7, $AC$5), 0)</f>
        <v>73</v>
      </c>
      <c r="AD74" s="41" t="str">
        <f t="shared" si="28"/>
        <v>80등</v>
      </c>
      <c r="AE74" s="40">
        <f t="shared" ref="AE74:AE137" si="54">IFERROR(SUMIFS($T74:$AB74, $T$7:$AB$7, "*경찰학*OX*") / COUNTIF($T$7:$AB$7, "*경찰학*OX*"), 0)</f>
        <v>77.5</v>
      </c>
      <c r="AF74" s="41" t="str">
        <f t="shared" si="29"/>
        <v>60등</v>
      </c>
      <c r="AG74" s="59">
        <f t="shared" si="30"/>
        <v>1</v>
      </c>
      <c r="AH74" s="78" t="str">
        <f t="shared" ref="AH74:AH137" ca="1" si="55">CHOOSE( (COUNTIFS(T$5:AB$5,"&lt;="&amp;TODAY(),T74:AB74,"불참") + COUNTIFS(T$5:AB$5,"&lt;="&amp;TODAY(),T74:AB74,"")) + 1, "", "1차 경고", "2차 경고", "탈락", "탈락", "탈락")</f>
        <v/>
      </c>
      <c r="AI74" s="83"/>
      <c r="AJ74" s="29"/>
      <c r="AK74" s="37">
        <v>66</v>
      </c>
      <c r="AL74" s="37" t="str">
        <f>수강생명단!$D69</f>
        <v>김지윤</v>
      </c>
      <c r="AM74" s="14" t="str">
        <f>수강생명단!B69</f>
        <v>010-3205-8571</v>
      </c>
      <c r="AN74" s="43">
        <f>성적입력란!$AZ73</f>
        <v>80</v>
      </c>
      <c r="AO74" s="43">
        <f>성적입력란!$BA73</f>
        <v>90</v>
      </c>
      <c r="AP74" s="61">
        <f>성적입력란!$BE73</f>
        <v>70</v>
      </c>
      <c r="AQ74" s="43">
        <f>성적입력란!$BF73</f>
        <v>70</v>
      </c>
      <c r="AR74" s="58">
        <f>성적입력란!BT73</f>
        <v>98</v>
      </c>
      <c r="AS74" s="43">
        <f>성적입력란!$BJ73</f>
        <v>90</v>
      </c>
      <c r="AT74" s="43">
        <f>성적입력란!$BK73</f>
        <v>80</v>
      </c>
      <c r="AU74" s="43">
        <f>성적입력란!BO73</f>
        <v>60</v>
      </c>
      <c r="AV74" s="43">
        <f>성적입력란!BP73</f>
        <v>0</v>
      </c>
      <c r="AW74" s="40">
        <f t="shared" si="31"/>
        <v>79.599999999999994</v>
      </c>
      <c r="AX74" s="41" t="str">
        <f t="shared" si="39"/>
        <v>59등</v>
      </c>
      <c r="AY74" s="40">
        <f t="shared" si="32"/>
        <v>60</v>
      </c>
      <c r="AZ74" s="41" t="str">
        <f t="shared" si="40"/>
        <v>126등</v>
      </c>
      <c r="BA74" s="59">
        <f t="shared" si="41"/>
        <v>1</v>
      </c>
      <c r="BB74" s="78" t="str">
        <f t="shared" ref="BB74:BB137" ca="1" si="56">CHOOSE( (COUNTIFS(AN$5:AV$5,"&lt;="&amp;TODAY(),AN74:AV74,"불참") + COUNTIFS(AN$5:AV$5,"&lt;="&amp;TODAY(),AN74:AV74,"")) + 1, "", "1차 경고", "2차 경고", "탈락", "탈락", "탈락")</f>
        <v/>
      </c>
      <c r="BC74" s="83"/>
      <c r="BE74" s="65">
        <v>66</v>
      </c>
      <c r="BF74" s="66" t="str">
        <f>수강생명단!$D69</f>
        <v>김지윤</v>
      </c>
      <c r="BG74" s="37" t="str">
        <f>수강생명단!B69</f>
        <v>010-3205-8571</v>
      </c>
      <c r="BH74" s="109">
        <f>성적입력란!$BY73</f>
        <v>75</v>
      </c>
      <c r="BI74" s="109">
        <f>성적입력란!$BZ73</f>
        <v>40</v>
      </c>
      <c r="BJ74" s="110">
        <f>성적입력란!$CD73</f>
        <v>75</v>
      </c>
      <c r="BK74" s="109">
        <f>성적입력란!$CE73</f>
        <v>80</v>
      </c>
      <c r="BL74" s="111">
        <f>성적입력란!CS73</f>
        <v>94</v>
      </c>
      <c r="BM74" s="109">
        <f>성적입력란!$CI73</f>
        <v>65</v>
      </c>
      <c r="BN74" s="109">
        <f>성적입력란!$CJ73</f>
        <v>90</v>
      </c>
      <c r="BO74" s="109">
        <f>성적입력란!CN73</f>
        <v>50</v>
      </c>
      <c r="BP74" s="109">
        <f>성적입력란!CO73</f>
        <v>70</v>
      </c>
      <c r="BQ74" s="40">
        <f t="shared" ref="BQ74:BQ137" si="57">IFERROR(SUMIFS($BH74:$BP74, $BH$7:$BP$7, $BQ$5) / COUNTIF($BH$7:$BP$7, $BQ$5), 0)</f>
        <v>71.8</v>
      </c>
      <c r="BR74" s="67" t="str">
        <f t="shared" si="42"/>
        <v>62등</v>
      </c>
      <c r="BS74" s="40">
        <f t="shared" ref="BS74:BS137" si="58">IFERROR(SUMIFS($BH74:$BP74, $BH$7:$BP$7, "*경찰학*OX*") / COUNTIF($BH$7:$BP$7, "*경찰학*OX*"), 0)</f>
        <v>70</v>
      </c>
      <c r="BT74" s="67" t="str">
        <f t="shared" si="43"/>
        <v>55등</v>
      </c>
      <c r="BU74" s="68">
        <f t="shared" si="44"/>
        <v>1</v>
      </c>
      <c r="BV74" s="78" t="str">
        <f t="shared" ref="BV74:BV137" ca="1" si="59">CHOOSE( (COUNTIFS(BH$5:BP$5,"&lt;="&amp;TODAY(),BH74:BP74,"불참") + COUNTIFS(BH$5:BP$5,"&lt;="&amp;TODAY(),BH74:BP74,"")) + 1, "", "1차 경고", "2차 경고", "탈락", "탈락", "탈락")</f>
        <v/>
      </c>
      <c r="BX74" s="37">
        <v>66</v>
      </c>
      <c r="BY74" s="37" t="str">
        <f>수강생명단!$D69</f>
        <v>김지윤</v>
      </c>
      <c r="BZ74" s="37" t="str">
        <f>수강생명단!B69</f>
        <v>010-3205-8571</v>
      </c>
      <c r="CA74" s="39">
        <f>성적입력란!$CX73</f>
        <v>75</v>
      </c>
      <c r="CB74" s="39">
        <f>성적입력란!$CY73</f>
        <v>80</v>
      </c>
      <c r="CC74" s="38" t="str">
        <f>성적입력란!$DC73</f>
        <v>불참</v>
      </c>
      <c r="CD74" s="39" t="str">
        <f>성적입력란!$DD73</f>
        <v>불참</v>
      </c>
      <c r="CE74" s="58" t="str">
        <f>성적입력란!DW73</f>
        <v>불참</v>
      </c>
      <c r="CF74" s="39" t="str">
        <f>성적입력란!$DH73</f>
        <v>불참</v>
      </c>
      <c r="CG74" s="39" t="str">
        <f>성적입력란!$DI73</f>
        <v>불참</v>
      </c>
      <c r="CH74" s="40">
        <f t="shared" si="45"/>
        <v>18.75</v>
      </c>
      <c r="CI74" s="41" t="str">
        <f t="shared" si="46"/>
        <v>65등</v>
      </c>
      <c r="CJ74" s="40" t="e">
        <f t="shared" si="47"/>
        <v>#DIV/0!</v>
      </c>
      <c r="CK74" s="41" t="e">
        <f t="shared" si="48"/>
        <v>#DIV/0!</v>
      </c>
      <c r="CL74" s="42">
        <f t="shared" si="49"/>
        <v>0.25</v>
      </c>
      <c r="CM74" s="78" t="str">
        <f t="shared" ca="1" si="50"/>
        <v>1차 경고</v>
      </c>
    </row>
    <row r="75" spans="2:91" ht="27" customHeight="1" x14ac:dyDescent="0.15">
      <c r="B75" s="14">
        <v>67</v>
      </c>
      <c r="C75" s="14">
        <f>VLOOKUP(E75,수강생명단!$B$1:$F$300,2,0)</f>
        <v>41310</v>
      </c>
      <c r="D75" s="14" t="str">
        <f>수강생명단!D70</f>
        <v>김지윤A</v>
      </c>
      <c r="E75" s="14" t="str">
        <f>수강생명단!B70</f>
        <v>010-2796-9616</v>
      </c>
      <c r="F75" s="33">
        <f>VLOOKUP($C75,성적입력란!$A$8:$D$350,3,0)</f>
        <v>95</v>
      </c>
      <c r="G75" s="33">
        <f>VLOOKUP($C75,성적입력란!$F$8:$I$350,3,0)</f>
        <v>90</v>
      </c>
      <c r="H75" s="33">
        <f>VLOOKUP($C75,성적입력란!$K$8:$N$350,3,0)</f>
        <v>95</v>
      </c>
      <c r="I75" s="33">
        <f>VLOOKUP($C75,성적입력란!$P$8:$S$350,3,0)</f>
        <v>85</v>
      </c>
      <c r="J75" s="33">
        <f>VLOOKUP($C75,성적입력란!$P$8:$S$350,4,0)</f>
        <v>100</v>
      </c>
      <c r="K75" s="15">
        <f t="shared" si="37"/>
        <v>91.25</v>
      </c>
      <c r="L75" s="16" t="str">
        <f t="shared" si="38"/>
        <v>26등</v>
      </c>
      <c r="M75" s="36">
        <f t="shared" si="51"/>
        <v>1</v>
      </c>
      <c r="N75" s="78" t="str">
        <f t="shared" ca="1" si="52"/>
        <v/>
      </c>
      <c r="O75" s="83"/>
      <c r="Q75" s="37">
        <v>67</v>
      </c>
      <c r="R75" s="37" t="str">
        <f>수강생명단!$D70</f>
        <v>김지윤A</v>
      </c>
      <c r="S75" s="37" t="str">
        <f>수강생명단!B70</f>
        <v>010-2796-9616</v>
      </c>
      <c r="T75" s="39">
        <f>VLOOKUP($C75,성적입력란!$Z$8:$AC$350,3,0)</f>
        <v>95</v>
      </c>
      <c r="U75" s="39">
        <f>성적입력란!$AC74</f>
        <v>100</v>
      </c>
      <c r="V75" s="33">
        <f>VLOOKUP($C75,성적입력란!$AE$8:$AH$350,3,0)</f>
        <v>90</v>
      </c>
      <c r="W75" s="33">
        <f>VLOOKUP($C75,성적입력란!$AE$8:$AH$350,4,0)</f>
        <v>90</v>
      </c>
      <c r="X75" s="58">
        <f>성적입력란!AV74</f>
        <v>99</v>
      </c>
      <c r="Y75" s="39">
        <f>성적입력란!$AL74</f>
        <v>95</v>
      </c>
      <c r="Z75" s="39">
        <f>성적입력란!$AM74</f>
        <v>60</v>
      </c>
      <c r="AA75" s="39">
        <f>성적입력란!$AQ74</f>
        <v>75</v>
      </c>
      <c r="AB75" s="39">
        <f>성적입력란!$AR74</f>
        <v>90</v>
      </c>
      <c r="AC75" s="40">
        <f t="shared" si="53"/>
        <v>90.8</v>
      </c>
      <c r="AD75" s="41" t="str">
        <f t="shared" ref="AD75:AD138" si="60">RANK(AC75,$AC$9:$AC$270,0)&amp;"등"</f>
        <v>18등</v>
      </c>
      <c r="AE75" s="40">
        <f t="shared" si="54"/>
        <v>85</v>
      </c>
      <c r="AF75" s="41" t="str">
        <f t="shared" ref="AF75:AF138" si="61">RANK(AE75,$AE$9:$AE$270,0)&amp;"등"</f>
        <v>37등</v>
      </c>
      <c r="AG75" s="59">
        <f t="shared" ref="AG75:AG138" si="62">(COUNTIFS($T$5:$AB$5, "&gt;=0", $T75:$AB75, "&gt;=0") + COUNTIFS($T$5:$AB$5, "&gt;=0", $T75:$AB75, "*라*")) / COUNTA($T$6:$AB$6)</f>
        <v>1</v>
      </c>
      <c r="AH75" s="78" t="str">
        <f t="shared" ca="1" si="55"/>
        <v/>
      </c>
      <c r="AI75" s="83"/>
      <c r="AJ75" s="29"/>
      <c r="AK75" s="37">
        <v>67</v>
      </c>
      <c r="AL75" s="37" t="str">
        <f>수강생명단!$D70</f>
        <v>김지윤A</v>
      </c>
      <c r="AM75" s="14" t="str">
        <f>수강생명단!B70</f>
        <v>010-2796-9616</v>
      </c>
      <c r="AN75" s="43">
        <f>성적입력란!$AZ74</f>
        <v>90</v>
      </c>
      <c r="AO75" s="43">
        <f>성적입력란!$BA74</f>
        <v>100</v>
      </c>
      <c r="AP75" s="61">
        <f>성적입력란!$BE74</f>
        <v>90</v>
      </c>
      <c r="AQ75" s="43">
        <f>성적입력란!$BF74</f>
        <v>80</v>
      </c>
      <c r="AR75" s="58">
        <f>성적입력란!BT74</f>
        <v>100</v>
      </c>
      <c r="AS75" s="43">
        <f>성적입력란!$BJ74</f>
        <v>100</v>
      </c>
      <c r="AT75" s="43">
        <f>성적입력란!$BK74</f>
        <v>100</v>
      </c>
      <c r="AU75" s="43">
        <f>성적입력란!BO74</f>
        <v>65</v>
      </c>
      <c r="AV75" s="43">
        <f>성적입력란!BP74</f>
        <v>70</v>
      </c>
      <c r="AW75" s="40">
        <f t="shared" ref="AW75:AW138" si="63">IFERROR(SUMIFS($AN75:$AV75, $AN$7:$AV$7, $AW$5) / COUNTIF($AN$7:$AV$7, $AW$5), 0)</f>
        <v>89</v>
      </c>
      <c r="AX75" s="41" t="str">
        <f t="shared" si="39"/>
        <v>31등</v>
      </c>
      <c r="AY75" s="40">
        <f t="shared" ref="AY75:AY138" si="64">IFERROR(SUMIFS($AN75:$AV75, $AN$7:$AV$7, "*경찰학*OX*") / COUNTIF($AN$7:$AV$7, "*경찰학*OX*"), 0)</f>
        <v>87.5</v>
      </c>
      <c r="AZ75" s="41" t="str">
        <f t="shared" si="40"/>
        <v>48등</v>
      </c>
      <c r="BA75" s="59">
        <f t="shared" si="41"/>
        <v>1</v>
      </c>
      <c r="BB75" s="78" t="str">
        <f t="shared" ca="1" si="56"/>
        <v/>
      </c>
      <c r="BC75" s="83"/>
      <c r="BE75" s="65">
        <v>67</v>
      </c>
      <c r="BF75" s="66" t="str">
        <f>수강생명단!$D70</f>
        <v>김지윤A</v>
      </c>
      <c r="BG75" s="37" t="str">
        <f>수강생명단!B70</f>
        <v>010-2796-9616</v>
      </c>
      <c r="BH75" s="109">
        <f>성적입력란!$BY74</f>
        <v>90</v>
      </c>
      <c r="BI75" s="109">
        <f>성적입력란!$BZ74</f>
        <v>70</v>
      </c>
      <c r="BJ75" s="110">
        <f>성적입력란!$CD74</f>
        <v>95</v>
      </c>
      <c r="BK75" s="109">
        <f>성적입력란!$CE74</f>
        <v>90</v>
      </c>
      <c r="BL75" s="111">
        <f>성적입력란!CS74</f>
        <v>100</v>
      </c>
      <c r="BM75" s="109">
        <f>성적입력란!$CI74</f>
        <v>75</v>
      </c>
      <c r="BN75" s="109">
        <f>성적입력란!$CJ74</f>
        <v>100</v>
      </c>
      <c r="BO75" s="109">
        <f>성적입력란!CN74</f>
        <v>80</v>
      </c>
      <c r="BP75" s="109">
        <f>성적입력란!CO74</f>
        <v>70</v>
      </c>
      <c r="BQ75" s="40">
        <f t="shared" si="57"/>
        <v>88</v>
      </c>
      <c r="BR75" s="67" t="str">
        <f t="shared" si="42"/>
        <v>16등</v>
      </c>
      <c r="BS75" s="40">
        <f t="shared" si="58"/>
        <v>82.5</v>
      </c>
      <c r="BT75" s="67" t="str">
        <f t="shared" si="43"/>
        <v>19등</v>
      </c>
      <c r="BU75" s="68">
        <f t="shared" si="44"/>
        <v>1</v>
      </c>
      <c r="BV75" s="78" t="str">
        <f t="shared" ca="1" si="59"/>
        <v/>
      </c>
      <c r="BX75" s="37">
        <v>67</v>
      </c>
      <c r="BY75" s="37" t="str">
        <f>수강생명단!$D70</f>
        <v>김지윤A</v>
      </c>
      <c r="BZ75" s="37" t="str">
        <f>수강생명단!B70</f>
        <v>010-2796-9616</v>
      </c>
      <c r="CA75" s="39" t="str">
        <f>성적입력란!$CX74</f>
        <v>불참</v>
      </c>
      <c r="CB75" s="39" t="str">
        <f>성적입력란!$CY74</f>
        <v>불참</v>
      </c>
      <c r="CC75" s="38" t="str">
        <f>성적입력란!$DC74</f>
        <v>불참</v>
      </c>
      <c r="CD75" s="39" t="str">
        <f>성적입력란!$DD74</f>
        <v>불참</v>
      </c>
      <c r="CE75" s="58" t="str">
        <f>성적입력란!DW74</f>
        <v>불참</v>
      </c>
      <c r="CF75" s="39" t="str">
        <f>성적입력란!$DH74</f>
        <v>불참</v>
      </c>
      <c r="CG75" s="39" t="str">
        <f>성적입력란!$DI74</f>
        <v>불참</v>
      </c>
      <c r="CH75" s="40">
        <f t="shared" si="45"/>
        <v>0</v>
      </c>
      <c r="CI75" s="41" t="str">
        <f t="shared" si="46"/>
        <v>119등</v>
      </c>
      <c r="CJ75" s="40" t="e">
        <f t="shared" si="47"/>
        <v>#DIV/0!</v>
      </c>
      <c r="CK75" s="41" t="e">
        <f t="shared" si="48"/>
        <v>#DIV/0!</v>
      </c>
      <c r="CL75" s="42">
        <f t="shared" si="49"/>
        <v>0</v>
      </c>
      <c r="CM75" s="78" t="str">
        <f t="shared" ca="1" si="50"/>
        <v>2차 경고</v>
      </c>
    </row>
    <row r="76" spans="2:91" ht="27" customHeight="1" x14ac:dyDescent="0.15">
      <c r="B76" s="14">
        <v>68</v>
      </c>
      <c r="C76" s="14">
        <f>VLOOKUP(E76,수강생명단!$B$1:$F$300,2,0)</f>
        <v>36071</v>
      </c>
      <c r="D76" s="14" t="str">
        <f>수강생명단!D71</f>
        <v>김지윤B</v>
      </c>
      <c r="E76" s="14" t="str">
        <f>수강생명단!B71</f>
        <v>010-7762-1506</v>
      </c>
      <c r="F76" s="33" t="str">
        <f>VLOOKUP($C76,성적입력란!$A$8:$D$350,3,0)</f>
        <v>미수강</v>
      </c>
      <c r="G76" s="33" t="str">
        <f>VLOOKUP($C76,성적입력란!$F$8:$I$350,3,0)</f>
        <v>미수강</v>
      </c>
      <c r="H76" s="33" t="str">
        <f>VLOOKUP($C76,성적입력란!$K$8:$N$350,3,0)</f>
        <v>미수강</v>
      </c>
      <c r="I76" s="33" t="str">
        <f>VLOOKUP($C76,성적입력란!$P$8:$S$350,3,0)</f>
        <v>미수강</v>
      </c>
      <c r="J76" s="33" t="str">
        <f>VLOOKUP($C76,성적입력란!$P$8:$S$350,4,0)</f>
        <v>미수강</v>
      </c>
      <c r="K76" s="15">
        <f t="shared" si="37"/>
        <v>0</v>
      </c>
      <c r="L76" s="16" t="str">
        <f t="shared" si="38"/>
        <v>212등</v>
      </c>
      <c r="M76" s="36">
        <f t="shared" si="51"/>
        <v>0</v>
      </c>
      <c r="N76" s="78" t="str">
        <f t="shared" ca="1" si="52"/>
        <v/>
      </c>
      <c r="O76" s="83"/>
      <c r="Q76" s="37">
        <v>68</v>
      </c>
      <c r="R76" s="37" t="str">
        <f>수강생명단!$D71</f>
        <v>김지윤B</v>
      </c>
      <c r="S76" s="37" t="str">
        <f>수강생명단!B71</f>
        <v>010-7762-1506</v>
      </c>
      <c r="T76" s="39" t="str">
        <f>VLOOKUP($C76,성적입력란!$Z$8:$AC$350,3,0)</f>
        <v>미수강</v>
      </c>
      <c r="U76" s="39" t="str">
        <f>성적입력란!$AC75</f>
        <v>미수강</v>
      </c>
      <c r="V76" s="33" t="str">
        <f>VLOOKUP($C76,성적입력란!$AE$8:$AH$350,3,0)</f>
        <v>미수강</v>
      </c>
      <c r="W76" s="33" t="str">
        <f>VLOOKUP($C76,성적입력란!$AE$8:$AH$350,4,0)</f>
        <v>미수강</v>
      </c>
      <c r="X76" s="58" t="str">
        <f>성적입력란!AV75</f>
        <v>미수강</v>
      </c>
      <c r="Y76" s="39" t="str">
        <f>성적입력란!$AL75</f>
        <v>미수강</v>
      </c>
      <c r="Z76" s="39" t="str">
        <f>성적입력란!$AM75</f>
        <v>미수강</v>
      </c>
      <c r="AA76" s="39">
        <f>성적입력란!$AQ75</f>
        <v>70</v>
      </c>
      <c r="AB76" s="39">
        <f>성적입력란!$AR75</f>
        <v>80</v>
      </c>
      <c r="AC76" s="40">
        <f t="shared" si="53"/>
        <v>14</v>
      </c>
      <c r="AD76" s="41" t="str">
        <f t="shared" si="60"/>
        <v>206등</v>
      </c>
      <c r="AE76" s="40">
        <f t="shared" si="54"/>
        <v>20</v>
      </c>
      <c r="AF76" s="41" t="str">
        <f t="shared" si="61"/>
        <v>194등</v>
      </c>
      <c r="AG76" s="59">
        <f t="shared" si="62"/>
        <v>0.2</v>
      </c>
      <c r="AH76" s="78" t="str">
        <f t="shared" ca="1" si="55"/>
        <v/>
      </c>
      <c r="AI76" s="78"/>
      <c r="AJ76" s="29"/>
      <c r="AK76" s="37">
        <v>68</v>
      </c>
      <c r="AL76" s="37" t="str">
        <f>수강생명단!$D71</f>
        <v>김지윤B</v>
      </c>
      <c r="AM76" s="14" t="str">
        <f>수강생명단!B71</f>
        <v>010-7762-1506</v>
      </c>
      <c r="AN76" s="43">
        <f>성적입력란!$AZ75</f>
        <v>70</v>
      </c>
      <c r="AO76" s="43">
        <f>성적입력란!$BA75</f>
        <v>90</v>
      </c>
      <c r="AP76" s="61">
        <f>성적입력란!$BE75</f>
        <v>85</v>
      </c>
      <c r="AQ76" s="43">
        <f>성적입력란!$BF75</f>
        <v>90</v>
      </c>
      <c r="AR76" s="58" t="str">
        <f>성적입력란!BT75</f>
        <v>62(라)</v>
      </c>
      <c r="AS76" s="43">
        <f>성적입력란!$BJ75</f>
        <v>75</v>
      </c>
      <c r="AT76" s="43">
        <f>성적입력란!$BK75</f>
        <v>80</v>
      </c>
      <c r="AU76" s="43">
        <f>성적입력란!BO75</f>
        <v>55</v>
      </c>
      <c r="AV76" s="43">
        <f>성적입력란!BP75</f>
        <v>80</v>
      </c>
      <c r="AW76" s="40">
        <f t="shared" si="63"/>
        <v>57</v>
      </c>
      <c r="AX76" s="41" t="str">
        <f t="shared" si="39"/>
        <v>137등</v>
      </c>
      <c r="AY76" s="40">
        <f t="shared" si="64"/>
        <v>85</v>
      </c>
      <c r="AZ76" s="41" t="str">
        <f t="shared" si="40"/>
        <v>58등</v>
      </c>
      <c r="BA76" s="59">
        <f t="shared" si="41"/>
        <v>1</v>
      </c>
      <c r="BB76" s="78" t="str">
        <f t="shared" ca="1" si="56"/>
        <v/>
      </c>
      <c r="BC76" s="78"/>
      <c r="BE76" s="65">
        <v>68</v>
      </c>
      <c r="BF76" s="66" t="str">
        <f>수강생명단!$D71</f>
        <v>김지윤B</v>
      </c>
      <c r="BG76" s="37" t="str">
        <f>수강생명단!B71</f>
        <v>010-7762-1506</v>
      </c>
      <c r="BH76" s="109">
        <f>성적입력란!$BY75</f>
        <v>80</v>
      </c>
      <c r="BI76" s="109">
        <f>성적입력란!$BZ75</f>
        <v>60</v>
      </c>
      <c r="BJ76" s="110">
        <f>성적입력란!$CD75</f>
        <v>80</v>
      </c>
      <c r="BK76" s="109">
        <f>성적입력란!$CE75</f>
        <v>90</v>
      </c>
      <c r="BL76" s="111" t="str">
        <f>성적입력란!CS75</f>
        <v>90(라)</v>
      </c>
      <c r="BM76" s="109" t="str">
        <f>성적입력란!$CI75</f>
        <v>15(라)</v>
      </c>
      <c r="BN76" s="109" t="str">
        <f>성적입력란!$CJ75</f>
        <v>라이브</v>
      </c>
      <c r="BO76" s="109">
        <f>성적입력란!CN75</f>
        <v>50</v>
      </c>
      <c r="BP76" s="109">
        <f>성적입력란!CO75</f>
        <v>60</v>
      </c>
      <c r="BQ76" s="40">
        <f t="shared" si="57"/>
        <v>42</v>
      </c>
      <c r="BR76" s="67" t="str">
        <f t="shared" si="42"/>
        <v>142등</v>
      </c>
      <c r="BS76" s="40">
        <f t="shared" si="58"/>
        <v>52.5</v>
      </c>
      <c r="BT76" s="67" t="str">
        <f t="shared" si="43"/>
        <v>107등</v>
      </c>
      <c r="BU76" s="68">
        <f t="shared" si="44"/>
        <v>1</v>
      </c>
      <c r="BV76" s="78" t="str">
        <f t="shared" ca="1" si="59"/>
        <v/>
      </c>
      <c r="BX76" s="37">
        <v>68</v>
      </c>
      <c r="BY76" s="37" t="str">
        <f>수강생명단!$D71</f>
        <v>김지윤B</v>
      </c>
      <c r="BZ76" s="37" t="str">
        <f>수강생명단!B71</f>
        <v>010-7762-1506</v>
      </c>
      <c r="CA76" s="39" t="str">
        <f>성적입력란!$CX75</f>
        <v>70(라)</v>
      </c>
      <c r="CB76" s="39" t="str">
        <f>성적입력란!$CY75</f>
        <v>라이브</v>
      </c>
      <c r="CC76" s="38" t="str">
        <f>성적입력란!$DC75</f>
        <v>불참</v>
      </c>
      <c r="CD76" s="39" t="str">
        <f>성적입력란!$DD75</f>
        <v>불참</v>
      </c>
      <c r="CE76" s="58" t="str">
        <f>성적입력란!DW75</f>
        <v>불참</v>
      </c>
      <c r="CF76" s="39" t="str">
        <f>성적입력란!$DH75</f>
        <v>불참</v>
      </c>
      <c r="CG76" s="39" t="str">
        <f>성적입력란!$DI75</f>
        <v>불참</v>
      </c>
      <c r="CH76" s="40">
        <f t="shared" si="45"/>
        <v>0</v>
      </c>
      <c r="CI76" s="41" t="str">
        <f t="shared" si="46"/>
        <v>119등</v>
      </c>
      <c r="CJ76" s="40" t="e">
        <f t="shared" si="47"/>
        <v>#DIV/0!</v>
      </c>
      <c r="CK76" s="41" t="e">
        <f t="shared" si="48"/>
        <v>#DIV/0!</v>
      </c>
      <c r="CL76" s="42">
        <f t="shared" si="49"/>
        <v>0.25</v>
      </c>
      <c r="CM76" s="78" t="str">
        <f t="shared" ca="1" si="50"/>
        <v>1차 경고</v>
      </c>
    </row>
    <row r="77" spans="2:91" ht="27" customHeight="1" x14ac:dyDescent="0.15">
      <c r="B77" s="14">
        <v>69</v>
      </c>
      <c r="C77" s="14">
        <f>VLOOKUP(E77,수강생명단!$B$1:$F$300,2,0)</f>
        <v>41399</v>
      </c>
      <c r="D77" s="14" t="str">
        <f>수강생명단!D72</f>
        <v>김지현</v>
      </c>
      <c r="E77" s="14" t="str">
        <f>수강생명단!B72</f>
        <v>010-2423-3648</v>
      </c>
      <c r="F77" s="33">
        <f>VLOOKUP($C77,성적입력란!$A$8:$D$350,3,0)</f>
        <v>75</v>
      </c>
      <c r="G77" s="33">
        <f>VLOOKUP($C77,성적입력란!$F$8:$I$350,3,0)</f>
        <v>55</v>
      </c>
      <c r="H77" s="33">
        <f>VLOOKUP($C77,성적입력란!$K$8:$N$350,3,0)</f>
        <v>55</v>
      </c>
      <c r="I77" s="33">
        <f>VLOOKUP($C77,성적입력란!$P$8:$S$350,3,0)</f>
        <v>60</v>
      </c>
      <c r="J77" s="33">
        <f>VLOOKUP($C77,성적입력란!$P$8:$S$350,4,0)</f>
        <v>60</v>
      </c>
      <c r="K77" s="15">
        <f t="shared" si="37"/>
        <v>61.25</v>
      </c>
      <c r="L77" s="16" t="str">
        <f t="shared" si="38"/>
        <v>129등</v>
      </c>
      <c r="M77" s="36">
        <f t="shared" si="51"/>
        <v>1</v>
      </c>
      <c r="N77" s="78" t="str">
        <f t="shared" ca="1" si="52"/>
        <v/>
      </c>
      <c r="O77" s="83"/>
      <c r="Q77" s="37">
        <v>69</v>
      </c>
      <c r="R77" s="37" t="str">
        <f>수강생명단!$D72</f>
        <v>김지현</v>
      </c>
      <c r="S77" s="37" t="str">
        <f>수강생명단!B72</f>
        <v>010-2423-3648</v>
      </c>
      <c r="T77" s="39">
        <f>VLOOKUP($C77,성적입력란!$Z$8:$AC$350,3,0)</f>
        <v>55</v>
      </c>
      <c r="U77" s="39">
        <f>성적입력란!$AC76</f>
        <v>80</v>
      </c>
      <c r="V77" s="33">
        <f>VLOOKUP($C77,성적입력란!$AE$8:$AH$350,3,0)</f>
        <v>60</v>
      </c>
      <c r="W77" s="33">
        <f>VLOOKUP($C77,성적입력란!$AE$8:$AH$350,4,0)</f>
        <v>50</v>
      </c>
      <c r="X77" s="58">
        <f>성적입력란!AV76</f>
        <v>72</v>
      </c>
      <c r="Y77" s="39">
        <f>성적입력란!$AL76</f>
        <v>35</v>
      </c>
      <c r="Z77" s="39">
        <f>성적입력란!$AM76</f>
        <v>60</v>
      </c>
      <c r="AA77" s="39">
        <f>성적입력란!$AQ76</f>
        <v>50</v>
      </c>
      <c r="AB77" s="39">
        <f>성적입력란!$AR76</f>
        <v>70</v>
      </c>
      <c r="AC77" s="40">
        <f t="shared" si="53"/>
        <v>54.4</v>
      </c>
      <c r="AD77" s="41" t="str">
        <f t="shared" si="60"/>
        <v>141등</v>
      </c>
      <c r="AE77" s="40">
        <f t="shared" si="54"/>
        <v>65</v>
      </c>
      <c r="AF77" s="41" t="str">
        <f t="shared" si="61"/>
        <v>102등</v>
      </c>
      <c r="AG77" s="59">
        <f t="shared" si="62"/>
        <v>1</v>
      </c>
      <c r="AH77" s="78" t="str">
        <f t="shared" ca="1" si="55"/>
        <v/>
      </c>
      <c r="AI77" s="83"/>
      <c r="AJ77" s="29"/>
      <c r="AK77" s="37">
        <v>69</v>
      </c>
      <c r="AL77" s="37" t="str">
        <f>수강생명단!$D72</f>
        <v>김지현</v>
      </c>
      <c r="AM77" s="14" t="str">
        <f>수강생명단!B72</f>
        <v>010-2423-3648</v>
      </c>
      <c r="AN77" s="43">
        <f>성적입력란!$AZ76</f>
        <v>75</v>
      </c>
      <c r="AO77" s="43">
        <f>성적입력란!$BA76</f>
        <v>90</v>
      </c>
      <c r="AP77" s="61">
        <f>성적입력란!$BE76</f>
        <v>70</v>
      </c>
      <c r="AQ77" s="43">
        <f>성적입력란!$BF76</f>
        <v>60</v>
      </c>
      <c r="AR77" s="58">
        <f>성적입력란!BT76</f>
        <v>71</v>
      </c>
      <c r="AS77" s="43">
        <f>성적입력란!$BJ76</f>
        <v>45</v>
      </c>
      <c r="AT77" s="43">
        <f>성적입력란!$BK76</f>
        <v>60</v>
      </c>
      <c r="AU77" s="43">
        <f>성적입력란!BO76</f>
        <v>55</v>
      </c>
      <c r="AV77" s="43">
        <f>성적입력란!BP76</f>
        <v>50</v>
      </c>
      <c r="AW77" s="40">
        <f t="shared" si="63"/>
        <v>63.2</v>
      </c>
      <c r="AX77" s="41" t="str">
        <f t="shared" si="39"/>
        <v>116등</v>
      </c>
      <c r="AY77" s="40">
        <f t="shared" si="64"/>
        <v>65</v>
      </c>
      <c r="AZ77" s="41" t="str">
        <f t="shared" si="40"/>
        <v>112등</v>
      </c>
      <c r="BA77" s="59">
        <f t="shared" si="41"/>
        <v>1</v>
      </c>
      <c r="BB77" s="78" t="str">
        <f t="shared" ca="1" si="56"/>
        <v/>
      </c>
      <c r="BC77" s="83"/>
      <c r="BE77" s="65">
        <v>69</v>
      </c>
      <c r="BF77" s="66" t="str">
        <f>수강생명단!$D72</f>
        <v>김지현</v>
      </c>
      <c r="BG77" s="37" t="str">
        <f>수강생명단!B72</f>
        <v>010-2423-3648</v>
      </c>
      <c r="BH77" s="109" t="str">
        <f>성적입력란!$BY76</f>
        <v/>
      </c>
      <c r="BI77" s="109" t="str">
        <f>성적입력란!$BZ76</f>
        <v xml:space="preserve"> </v>
      </c>
      <c r="BJ77" s="110">
        <f>성적입력란!$CD76</f>
        <v>60</v>
      </c>
      <c r="BK77" s="109">
        <f>성적입력란!$CE76</f>
        <v>60</v>
      </c>
      <c r="BL77" s="111">
        <f>성적입력란!CS76</f>
        <v>73</v>
      </c>
      <c r="BM77" s="109" t="str">
        <f>성적입력란!$CI76</f>
        <v/>
      </c>
      <c r="BN77" s="109" t="str">
        <f>성적입력란!$CJ76</f>
        <v xml:space="preserve"> </v>
      </c>
      <c r="BO77" s="109">
        <f>성적입력란!CN76</f>
        <v>50</v>
      </c>
      <c r="BP77" s="109">
        <f>성적입력란!CO76</f>
        <v>60</v>
      </c>
      <c r="BQ77" s="40">
        <f t="shared" si="57"/>
        <v>36.6</v>
      </c>
      <c r="BR77" s="67" t="str">
        <f t="shared" si="42"/>
        <v>155등</v>
      </c>
      <c r="BS77" s="40">
        <f t="shared" si="58"/>
        <v>30</v>
      </c>
      <c r="BT77" s="67" t="str">
        <f t="shared" si="43"/>
        <v>156등</v>
      </c>
      <c r="BU77" s="68">
        <f t="shared" si="44"/>
        <v>0.6</v>
      </c>
      <c r="BV77" s="78" t="str">
        <f t="shared" ca="1" si="59"/>
        <v>2차 경고</v>
      </c>
      <c r="BX77" s="37">
        <v>69</v>
      </c>
      <c r="BY77" s="37" t="str">
        <f>수강생명단!$D72</f>
        <v>김지현</v>
      </c>
      <c r="BZ77" s="37" t="str">
        <f>수강생명단!B72</f>
        <v>010-2423-3648</v>
      </c>
      <c r="CA77" s="39" t="str">
        <f>성적입력란!$CX76</f>
        <v>불참</v>
      </c>
      <c r="CB77" s="39" t="str">
        <f>성적입력란!$CY76</f>
        <v>불참</v>
      </c>
      <c r="CC77" s="38" t="str">
        <f>성적입력란!$DC76</f>
        <v>불참</v>
      </c>
      <c r="CD77" s="39" t="str">
        <f>성적입력란!$DD76</f>
        <v>불참</v>
      </c>
      <c r="CE77" s="58" t="str">
        <f>성적입력란!DW76</f>
        <v>불참</v>
      </c>
      <c r="CF77" s="39" t="str">
        <f>성적입력란!$DH76</f>
        <v>불참</v>
      </c>
      <c r="CG77" s="39" t="str">
        <f>성적입력란!$DI76</f>
        <v>불참</v>
      </c>
      <c r="CH77" s="40">
        <f t="shared" si="45"/>
        <v>0</v>
      </c>
      <c r="CI77" s="41" t="str">
        <f t="shared" si="46"/>
        <v>119등</v>
      </c>
      <c r="CJ77" s="40" t="e">
        <f t="shared" si="47"/>
        <v>#DIV/0!</v>
      </c>
      <c r="CK77" s="41" t="e">
        <f t="shared" si="48"/>
        <v>#DIV/0!</v>
      </c>
      <c r="CL77" s="42">
        <f t="shared" si="49"/>
        <v>0</v>
      </c>
      <c r="CM77" s="78" t="str">
        <f t="shared" ca="1" si="50"/>
        <v>2차 경고</v>
      </c>
    </row>
    <row r="78" spans="2:91" ht="27" customHeight="1" x14ac:dyDescent="0.15">
      <c r="B78" s="14">
        <v>70</v>
      </c>
      <c r="C78" s="14">
        <f>VLOOKUP(E78,수강생명단!$B$1:$F$300,2,0)</f>
        <v>41347</v>
      </c>
      <c r="D78" s="14" t="str">
        <f>수강생명단!D73</f>
        <v>김진주</v>
      </c>
      <c r="E78" s="14" t="str">
        <f>수강생명단!B73</f>
        <v>010-8132-3150</v>
      </c>
      <c r="F78" s="33">
        <f>VLOOKUP($C78,성적입력란!$A$8:$D$350,3,0)</f>
        <v>60</v>
      </c>
      <c r="G78" s="33">
        <f>VLOOKUP($C78,성적입력란!$F$8:$I$350,3,0)</f>
        <v>65</v>
      </c>
      <c r="H78" s="33">
        <f>VLOOKUP($C78,성적입력란!$K$8:$N$350,3,0)</f>
        <v>40</v>
      </c>
      <c r="I78" s="33">
        <f>VLOOKUP($C78,성적입력란!$P$8:$S$350,3,0)</f>
        <v>40</v>
      </c>
      <c r="J78" s="33">
        <f>VLOOKUP($C78,성적입력란!$P$8:$S$350,4,0)</f>
        <v>60</v>
      </c>
      <c r="K78" s="15">
        <f t="shared" si="37"/>
        <v>51.25</v>
      </c>
      <c r="L78" s="16" t="str">
        <f t="shared" si="38"/>
        <v>152등</v>
      </c>
      <c r="M78" s="36">
        <f t="shared" si="51"/>
        <v>1</v>
      </c>
      <c r="N78" s="78" t="str">
        <f t="shared" ca="1" si="52"/>
        <v/>
      </c>
      <c r="O78" s="83"/>
      <c r="Q78" s="37">
        <v>70</v>
      </c>
      <c r="R78" s="37" t="str">
        <f>수강생명단!$D73</f>
        <v>김진주</v>
      </c>
      <c r="S78" s="37" t="str">
        <f>수강생명단!B73</f>
        <v>010-8132-3150</v>
      </c>
      <c r="T78" s="39">
        <f>VLOOKUP($C78,성적입력란!$Z$8:$AC$350,3,0)</f>
        <v>65</v>
      </c>
      <c r="U78" s="39">
        <f>성적입력란!$AC77</f>
        <v>80</v>
      </c>
      <c r="V78" s="33">
        <f>VLOOKUP($C78,성적입력란!$AE$8:$AH$350,3,0)</f>
        <v>60</v>
      </c>
      <c r="W78" s="33">
        <f>VLOOKUP($C78,성적입력란!$AE$8:$AH$350,4,0)</f>
        <v>70</v>
      </c>
      <c r="X78" s="58">
        <f>성적입력란!AV77</f>
        <v>90</v>
      </c>
      <c r="Y78" s="39">
        <f>성적입력란!$AL77</f>
        <v>60</v>
      </c>
      <c r="Z78" s="39">
        <f>성적입력란!$AM77</f>
        <v>50</v>
      </c>
      <c r="AA78" s="39">
        <f>성적입력란!$AQ77</f>
        <v>55</v>
      </c>
      <c r="AB78" s="39">
        <f>성적입력란!$AR77</f>
        <v>60</v>
      </c>
      <c r="AC78" s="40">
        <f t="shared" si="53"/>
        <v>66</v>
      </c>
      <c r="AD78" s="41" t="str">
        <f t="shared" si="60"/>
        <v>105등</v>
      </c>
      <c r="AE78" s="40">
        <f t="shared" si="54"/>
        <v>65</v>
      </c>
      <c r="AF78" s="41" t="str">
        <f t="shared" si="61"/>
        <v>102등</v>
      </c>
      <c r="AG78" s="59">
        <f t="shared" si="62"/>
        <v>1</v>
      </c>
      <c r="AH78" s="78" t="str">
        <f t="shared" ca="1" si="55"/>
        <v/>
      </c>
      <c r="AI78" s="83"/>
      <c r="AJ78" s="29"/>
      <c r="AK78" s="37">
        <v>70</v>
      </c>
      <c r="AL78" s="37" t="str">
        <f>수강생명단!$D73</f>
        <v>김진주</v>
      </c>
      <c r="AM78" s="107" t="str">
        <f>수강생명단!B73</f>
        <v>010-8132-3150</v>
      </c>
      <c r="AN78" s="43">
        <f>성적입력란!$AZ77</f>
        <v>60</v>
      </c>
      <c r="AO78" s="43">
        <f>성적입력란!$BA77</f>
        <v>60</v>
      </c>
      <c r="AP78" s="61">
        <f>성적입력란!$BE77</f>
        <v>65</v>
      </c>
      <c r="AQ78" s="43">
        <f>성적입력란!$BF77</f>
        <v>70</v>
      </c>
      <c r="AR78" s="58">
        <f>성적입력란!BT77</f>
        <v>97</v>
      </c>
      <c r="AS78" s="43">
        <f>성적입력란!$BJ77</f>
        <v>60</v>
      </c>
      <c r="AT78" s="43">
        <f>성적입력란!$BK77</f>
        <v>80</v>
      </c>
      <c r="AU78" s="43">
        <f>성적입력란!BO77</f>
        <v>50</v>
      </c>
      <c r="AV78" s="43">
        <f>성적입력란!BP77</f>
        <v>80</v>
      </c>
      <c r="AW78" s="40">
        <f t="shared" si="63"/>
        <v>66.400000000000006</v>
      </c>
      <c r="AX78" s="41" t="str">
        <f t="shared" si="39"/>
        <v>107등</v>
      </c>
      <c r="AY78" s="40">
        <f t="shared" si="64"/>
        <v>72.5</v>
      </c>
      <c r="AZ78" s="41" t="str">
        <f t="shared" si="40"/>
        <v>88등</v>
      </c>
      <c r="BA78" s="59">
        <f t="shared" si="41"/>
        <v>1</v>
      </c>
      <c r="BB78" s="78" t="str">
        <f t="shared" ca="1" si="56"/>
        <v/>
      </c>
      <c r="BC78" s="83"/>
      <c r="BE78" s="65">
        <v>70</v>
      </c>
      <c r="BF78" s="66" t="str">
        <f>수강생명단!$D73</f>
        <v>김진주</v>
      </c>
      <c r="BG78" s="37" t="str">
        <f>수강생명단!B73</f>
        <v>010-8132-3150</v>
      </c>
      <c r="BH78" s="109">
        <f>성적입력란!$BY77</f>
        <v>50</v>
      </c>
      <c r="BI78" s="109">
        <f>성적입력란!$BZ77</f>
        <v>40</v>
      </c>
      <c r="BJ78" s="110">
        <f>성적입력란!$CD77</f>
        <v>35</v>
      </c>
      <c r="BK78" s="109">
        <f>성적입력란!$CE77</f>
        <v>80</v>
      </c>
      <c r="BL78" s="111">
        <f>성적입력란!CS77</f>
        <v>82</v>
      </c>
      <c r="BM78" s="109">
        <f>성적입력란!$CI77</f>
        <v>30</v>
      </c>
      <c r="BN78" s="109">
        <f>성적입력란!$CJ77</f>
        <v>60</v>
      </c>
      <c r="BO78" s="109">
        <f>성적입력란!CN77</f>
        <v>40</v>
      </c>
      <c r="BP78" s="109">
        <f>성적입력란!CO77</f>
        <v>40</v>
      </c>
      <c r="BQ78" s="40">
        <f t="shared" si="57"/>
        <v>47.4</v>
      </c>
      <c r="BR78" s="67" t="str">
        <f t="shared" si="42"/>
        <v>136등</v>
      </c>
      <c r="BS78" s="40">
        <f t="shared" si="58"/>
        <v>55</v>
      </c>
      <c r="BT78" s="67" t="str">
        <f t="shared" si="43"/>
        <v>100등</v>
      </c>
      <c r="BU78" s="68">
        <f t="shared" si="44"/>
        <v>1</v>
      </c>
      <c r="BV78" s="78" t="str">
        <f t="shared" ca="1" si="59"/>
        <v/>
      </c>
      <c r="BX78" s="37">
        <v>70</v>
      </c>
      <c r="BY78" s="37" t="str">
        <f>수강생명단!$D73</f>
        <v>김진주</v>
      </c>
      <c r="BZ78" s="37" t="str">
        <f>수강생명단!B73</f>
        <v>010-8132-3150</v>
      </c>
      <c r="CA78" s="39">
        <f>성적입력란!$CX77</f>
        <v>55</v>
      </c>
      <c r="CB78" s="39">
        <f>성적입력란!$CY77</f>
        <v>50</v>
      </c>
      <c r="CC78" s="38" t="str">
        <f>성적입력란!$DC77</f>
        <v>불참</v>
      </c>
      <c r="CD78" s="39" t="str">
        <f>성적입력란!$DD77</f>
        <v>불참</v>
      </c>
      <c r="CE78" s="58" t="str">
        <f>성적입력란!DW77</f>
        <v>불참</v>
      </c>
      <c r="CF78" s="39" t="str">
        <f>성적입력란!$DH77</f>
        <v>불참</v>
      </c>
      <c r="CG78" s="39" t="str">
        <f>성적입력란!$DI77</f>
        <v>불참</v>
      </c>
      <c r="CH78" s="40">
        <f t="shared" si="45"/>
        <v>13.75</v>
      </c>
      <c r="CI78" s="41" t="str">
        <f t="shared" si="46"/>
        <v>101등</v>
      </c>
      <c r="CJ78" s="40" t="e">
        <f t="shared" si="47"/>
        <v>#DIV/0!</v>
      </c>
      <c r="CK78" s="41" t="e">
        <f t="shared" si="48"/>
        <v>#DIV/0!</v>
      </c>
      <c r="CL78" s="42">
        <f t="shared" si="49"/>
        <v>0.25</v>
      </c>
      <c r="CM78" s="78" t="str">
        <f t="shared" ca="1" si="50"/>
        <v>1차 경고</v>
      </c>
    </row>
    <row r="79" spans="2:91" ht="27" customHeight="1" x14ac:dyDescent="0.15">
      <c r="B79" s="14">
        <v>71</v>
      </c>
      <c r="C79" s="14">
        <f>VLOOKUP(E79,수강생명단!$B$1:$F$300,2,0)</f>
        <v>41375</v>
      </c>
      <c r="D79" s="14" t="str">
        <f>수강생명단!D74</f>
        <v>김찬엽</v>
      </c>
      <c r="E79" s="14" t="str">
        <f>수강생명단!B74</f>
        <v>010-8405-9831</v>
      </c>
      <c r="F79" s="33">
        <f>VLOOKUP($C79,성적입력란!$A$8:$D$350,3,0)</f>
        <v>45</v>
      </c>
      <c r="G79" s="33">
        <f>VLOOKUP($C79,성적입력란!$F$8:$I$350,3,0)</f>
        <v>65</v>
      </c>
      <c r="H79" s="33">
        <f>VLOOKUP($C79,성적입력란!$K$8:$N$350,3,0)</f>
        <v>60</v>
      </c>
      <c r="I79" s="33">
        <f>VLOOKUP($C79,성적입력란!$P$8:$S$350,3,0)</f>
        <v>40</v>
      </c>
      <c r="J79" s="33">
        <f>VLOOKUP($C79,성적입력란!$P$8:$S$350,4,0)</f>
        <v>60</v>
      </c>
      <c r="K79" s="15">
        <f t="shared" si="37"/>
        <v>52.5</v>
      </c>
      <c r="L79" s="16" t="str">
        <f t="shared" si="38"/>
        <v>147등</v>
      </c>
      <c r="M79" s="36">
        <f t="shared" si="51"/>
        <v>1</v>
      </c>
      <c r="N79" s="78" t="str">
        <f t="shared" ca="1" si="52"/>
        <v/>
      </c>
      <c r="O79" s="83"/>
      <c r="Q79" s="37">
        <v>71</v>
      </c>
      <c r="R79" s="37" t="str">
        <f>수강생명단!$D74</f>
        <v>김찬엽</v>
      </c>
      <c r="S79" s="37" t="str">
        <f>수강생명단!B74</f>
        <v>010-8405-9831</v>
      </c>
      <c r="T79" s="39">
        <f>VLOOKUP($C79,성적입력란!$Z$8:$AC$350,3,0)</f>
        <v>40</v>
      </c>
      <c r="U79" s="39">
        <f>성적입력란!$AC78</f>
        <v>70</v>
      </c>
      <c r="V79" s="33">
        <f>VLOOKUP($C79,성적입력란!$AE$8:$AH$350,3,0)</f>
        <v>65</v>
      </c>
      <c r="W79" s="33">
        <f>VLOOKUP($C79,성적입력란!$AE$8:$AH$350,4,0)</f>
        <v>40</v>
      </c>
      <c r="X79" s="58">
        <f>성적입력란!AV78</f>
        <v>69</v>
      </c>
      <c r="Y79" s="39">
        <f>성적입력란!$AL78</f>
        <v>45</v>
      </c>
      <c r="Z79" s="39">
        <f>성적입력란!$AM78</f>
        <v>50</v>
      </c>
      <c r="AA79" s="39">
        <f>성적입력란!$AQ78</f>
        <v>50</v>
      </c>
      <c r="AB79" s="39">
        <f>성적입력란!$AR78</f>
        <v>70</v>
      </c>
      <c r="AC79" s="40">
        <f t="shared" si="53"/>
        <v>53.8</v>
      </c>
      <c r="AD79" s="41" t="str">
        <f t="shared" si="60"/>
        <v>145등</v>
      </c>
      <c r="AE79" s="40">
        <f t="shared" si="54"/>
        <v>57.5</v>
      </c>
      <c r="AF79" s="41" t="str">
        <f t="shared" si="61"/>
        <v>133등</v>
      </c>
      <c r="AG79" s="59">
        <f t="shared" si="62"/>
        <v>1</v>
      </c>
      <c r="AH79" s="78" t="str">
        <f t="shared" ca="1" si="55"/>
        <v/>
      </c>
      <c r="AI79" s="83"/>
      <c r="AJ79" s="29"/>
      <c r="AK79" s="37">
        <v>71</v>
      </c>
      <c r="AL79" s="37" t="str">
        <f>수강생명단!$D74</f>
        <v>김찬엽</v>
      </c>
      <c r="AM79" s="14" t="str">
        <f>수강생명단!B74</f>
        <v>010-8405-9831</v>
      </c>
      <c r="AN79" s="43">
        <f>성적입력란!$AZ78</f>
        <v>70</v>
      </c>
      <c r="AO79" s="43">
        <f>성적입력란!$BA78</f>
        <v>90</v>
      </c>
      <c r="AP79" s="61">
        <f>성적입력란!$BE78</f>
        <v>55</v>
      </c>
      <c r="AQ79" s="43">
        <f>성적입력란!$BF78</f>
        <v>60</v>
      </c>
      <c r="AR79" s="58">
        <f>성적입력란!BT78</f>
        <v>76</v>
      </c>
      <c r="AS79" s="43">
        <f>성적입력란!$BJ78</f>
        <v>50</v>
      </c>
      <c r="AT79" s="43">
        <f>성적입력란!$BK78</f>
        <v>40</v>
      </c>
      <c r="AU79" s="43">
        <f>성적입력란!BO78</f>
        <v>45</v>
      </c>
      <c r="AV79" s="43">
        <f>성적입력란!BP78</f>
        <v>40</v>
      </c>
      <c r="AW79" s="40">
        <f t="shared" si="63"/>
        <v>59.2</v>
      </c>
      <c r="AX79" s="41" t="str">
        <f t="shared" si="39"/>
        <v>124등</v>
      </c>
      <c r="AY79" s="40">
        <f t="shared" si="64"/>
        <v>57.5</v>
      </c>
      <c r="AZ79" s="41" t="str">
        <f t="shared" si="40"/>
        <v>135등</v>
      </c>
      <c r="BA79" s="59">
        <f t="shared" si="41"/>
        <v>1</v>
      </c>
      <c r="BB79" s="78" t="str">
        <f t="shared" ca="1" si="56"/>
        <v/>
      </c>
      <c r="BC79" s="83"/>
      <c r="BE79" s="65">
        <v>71</v>
      </c>
      <c r="BF79" s="66" t="str">
        <f>수강생명단!$D74</f>
        <v>김찬엽</v>
      </c>
      <c r="BG79" s="37" t="str">
        <f>수강생명단!B74</f>
        <v>010-8405-9831</v>
      </c>
      <c r="BH79" s="109">
        <f>성적입력란!$BY78</f>
        <v>70</v>
      </c>
      <c r="BI79" s="109">
        <f>성적입력란!$BZ78</f>
        <v>50</v>
      </c>
      <c r="BJ79" s="110">
        <f>성적입력란!$CD78</f>
        <v>65</v>
      </c>
      <c r="BK79" s="109">
        <f>성적입력란!$CE78</f>
        <v>70</v>
      </c>
      <c r="BL79" s="111">
        <f>성적입력란!CS78</f>
        <v>69</v>
      </c>
      <c r="BM79" s="109">
        <f>성적입력란!$CI78</f>
        <v>45</v>
      </c>
      <c r="BN79" s="109">
        <f>성적입력란!$CJ78</f>
        <v>60</v>
      </c>
      <c r="BO79" s="109">
        <f>성적입력란!CN78</f>
        <v>55</v>
      </c>
      <c r="BP79" s="109">
        <f>성적입력란!CO78</f>
        <v>40</v>
      </c>
      <c r="BQ79" s="40">
        <f t="shared" si="57"/>
        <v>60.8</v>
      </c>
      <c r="BR79" s="67" t="str">
        <f t="shared" si="42"/>
        <v>92등</v>
      </c>
      <c r="BS79" s="40">
        <f t="shared" si="58"/>
        <v>55</v>
      </c>
      <c r="BT79" s="67" t="str">
        <f t="shared" si="43"/>
        <v>100등</v>
      </c>
      <c r="BU79" s="68">
        <f t="shared" si="44"/>
        <v>1</v>
      </c>
      <c r="BV79" s="78" t="str">
        <f t="shared" ca="1" si="59"/>
        <v/>
      </c>
      <c r="BX79" s="37">
        <v>71</v>
      </c>
      <c r="BY79" s="37" t="str">
        <f>수강생명단!$D74</f>
        <v>김찬엽</v>
      </c>
      <c r="BZ79" s="37" t="str">
        <f>수강생명단!B74</f>
        <v>010-8405-9831</v>
      </c>
      <c r="CA79" s="39">
        <f>성적입력란!$CX78</f>
        <v>75</v>
      </c>
      <c r="CB79" s="39">
        <f>성적입력란!$CY78</f>
        <v>40</v>
      </c>
      <c r="CC79" s="38" t="str">
        <f>성적입력란!$DC78</f>
        <v>불참</v>
      </c>
      <c r="CD79" s="39" t="str">
        <f>성적입력란!$DD78</f>
        <v>불참</v>
      </c>
      <c r="CE79" s="58" t="str">
        <f>성적입력란!DW78</f>
        <v>불참</v>
      </c>
      <c r="CF79" s="39" t="str">
        <f>성적입력란!$DH78</f>
        <v>불참</v>
      </c>
      <c r="CG79" s="39" t="str">
        <f>성적입력란!$DI78</f>
        <v>불참</v>
      </c>
      <c r="CH79" s="40">
        <f t="shared" si="45"/>
        <v>18.75</v>
      </c>
      <c r="CI79" s="41" t="str">
        <f t="shared" si="46"/>
        <v>65등</v>
      </c>
      <c r="CJ79" s="40" t="e">
        <f t="shared" si="47"/>
        <v>#DIV/0!</v>
      </c>
      <c r="CK79" s="41" t="e">
        <f t="shared" si="48"/>
        <v>#DIV/0!</v>
      </c>
      <c r="CL79" s="42">
        <f t="shared" si="49"/>
        <v>0.25</v>
      </c>
      <c r="CM79" s="78" t="str">
        <f t="shared" ca="1" si="50"/>
        <v>1차 경고</v>
      </c>
    </row>
    <row r="80" spans="2:91" ht="27" customHeight="1" x14ac:dyDescent="0.15">
      <c r="B80" s="14">
        <v>72</v>
      </c>
      <c r="C80" s="14">
        <f>VLOOKUP(E80,수강생명단!$B$1:$F$300,2,0)</f>
        <v>45108</v>
      </c>
      <c r="D80" s="14" t="str">
        <f>수강생명단!D75</f>
        <v>김태현</v>
      </c>
      <c r="E80" s="14" t="str">
        <f>수강생명단!B75</f>
        <v>010-8470-3385</v>
      </c>
      <c r="F80" s="33" t="str">
        <f>VLOOKUP($C80,성적입력란!$A$8:$D$350,3,0)</f>
        <v>0(라)</v>
      </c>
      <c r="G80" s="33">
        <f>VLOOKUP($C80,성적입력란!$F$8:$I$350,3,0)</f>
        <v>35</v>
      </c>
      <c r="H80" s="33">
        <f>VLOOKUP($C80,성적입력란!$K$8:$N$350,3,0)</f>
        <v>40</v>
      </c>
      <c r="I80" s="33">
        <f>VLOOKUP($C80,성적입력란!$P$8:$S$350,3,0)</f>
        <v>25</v>
      </c>
      <c r="J80" s="33">
        <f>VLOOKUP($C80,성적입력란!$P$8:$S$350,4,0)</f>
        <v>70</v>
      </c>
      <c r="K80" s="15">
        <f t="shared" si="37"/>
        <v>25</v>
      </c>
      <c r="L80" s="16" t="str">
        <f t="shared" si="38"/>
        <v>195등</v>
      </c>
      <c r="M80" s="36">
        <f t="shared" si="51"/>
        <v>1</v>
      </c>
      <c r="N80" s="78" t="str">
        <f t="shared" ca="1" si="52"/>
        <v/>
      </c>
      <c r="O80" s="83"/>
      <c r="Q80" s="37">
        <v>72</v>
      </c>
      <c r="R80" s="37" t="str">
        <f>수강생명단!$D75</f>
        <v>김태현</v>
      </c>
      <c r="S80" s="37" t="str">
        <f>수강생명단!B75</f>
        <v>010-8470-3385</v>
      </c>
      <c r="T80" s="39">
        <f>VLOOKUP($C80,성적입력란!$Z$8:$AC$350,3,0)</f>
        <v>35</v>
      </c>
      <c r="U80" s="39">
        <f>성적입력란!$AC79</f>
        <v>60</v>
      </c>
      <c r="V80" s="33">
        <f>VLOOKUP($C80,성적입력란!$AE$8:$AH$350,3,0)</f>
        <v>40</v>
      </c>
      <c r="W80" s="33">
        <f>VLOOKUP($C80,성적입력란!$AE$8:$AH$350,4,0)</f>
        <v>50</v>
      </c>
      <c r="X80" s="58" t="str">
        <f>성적입력란!AV79</f>
        <v>51(라)</v>
      </c>
      <c r="Y80" s="39" t="str">
        <f>성적입력란!$AL79</f>
        <v/>
      </c>
      <c r="Z80" s="39" t="str">
        <f>성적입력란!$AM79</f>
        <v xml:space="preserve"> </v>
      </c>
      <c r="AA80" s="39" t="str">
        <f>성적입력란!$AQ79</f>
        <v>20(라)</v>
      </c>
      <c r="AB80" s="39" t="str">
        <f>성적입력란!$AR79</f>
        <v>라이브</v>
      </c>
      <c r="AC80" s="40">
        <f t="shared" si="53"/>
        <v>15</v>
      </c>
      <c r="AD80" s="41" t="str">
        <f t="shared" si="60"/>
        <v>205등</v>
      </c>
      <c r="AE80" s="40">
        <f t="shared" si="54"/>
        <v>27.5</v>
      </c>
      <c r="AF80" s="41" t="str">
        <f t="shared" si="61"/>
        <v>189등</v>
      </c>
      <c r="AG80" s="59">
        <f t="shared" si="62"/>
        <v>0.8</v>
      </c>
      <c r="AH80" s="78" t="str">
        <f t="shared" ca="1" si="55"/>
        <v>1차 경고</v>
      </c>
      <c r="AI80" s="78"/>
      <c r="AJ80" s="29"/>
      <c r="AK80" s="37">
        <v>72</v>
      </c>
      <c r="AL80" s="37" t="str">
        <f>수강생명단!$D75</f>
        <v>김태현</v>
      </c>
      <c r="AM80" s="14" t="str">
        <f>수강생명단!B75</f>
        <v>010-8470-3385</v>
      </c>
      <c r="AN80" s="43" t="str">
        <f>성적입력란!$AZ79</f>
        <v>45(라)</v>
      </c>
      <c r="AO80" s="43" t="str">
        <f>성적입력란!$BA79</f>
        <v>라이브</v>
      </c>
      <c r="AP80" s="61" t="str">
        <f>성적입력란!$BE79</f>
        <v/>
      </c>
      <c r="AQ80" s="43" t="str">
        <f>성적입력란!$BF79</f>
        <v xml:space="preserve"> </v>
      </c>
      <c r="AR80" s="58" t="str">
        <f>성적입력란!BT79</f>
        <v/>
      </c>
      <c r="AS80" s="43" t="str">
        <f>성적입력란!$BJ79</f>
        <v>55(라)</v>
      </c>
      <c r="AT80" s="43" t="str">
        <f>성적입력란!$BK79</f>
        <v>라이브</v>
      </c>
      <c r="AU80" s="43">
        <f>성적입력란!BO79</f>
        <v>30</v>
      </c>
      <c r="AV80" s="43">
        <f>성적입력란!BP79</f>
        <v>50</v>
      </c>
      <c r="AW80" s="40">
        <f t="shared" si="63"/>
        <v>6</v>
      </c>
      <c r="AX80" s="41" t="str">
        <f t="shared" si="39"/>
        <v>197등</v>
      </c>
      <c r="AY80" s="40">
        <f t="shared" si="64"/>
        <v>12.5</v>
      </c>
      <c r="AZ80" s="41" t="str">
        <f t="shared" si="40"/>
        <v>193등</v>
      </c>
      <c r="BA80" s="59">
        <f t="shared" si="41"/>
        <v>0.6</v>
      </c>
      <c r="BB80" s="78" t="str">
        <f t="shared" ca="1" si="56"/>
        <v>2차 경고</v>
      </c>
      <c r="BC80" s="83"/>
      <c r="BE80" s="65">
        <v>72</v>
      </c>
      <c r="BF80" s="66" t="str">
        <f>수강생명단!$D75</f>
        <v>김태현</v>
      </c>
      <c r="BG80" s="37" t="str">
        <f>수강생명단!B75</f>
        <v>010-8470-3385</v>
      </c>
      <c r="BH80" s="109" t="str">
        <f>성적입력란!$BY79</f>
        <v/>
      </c>
      <c r="BI80" s="109" t="str">
        <f>성적입력란!$BZ79</f>
        <v xml:space="preserve"> </v>
      </c>
      <c r="BJ80" s="110" t="str">
        <f>성적입력란!$CD79</f>
        <v>20(라)</v>
      </c>
      <c r="BK80" s="109" t="str">
        <f>성적입력란!$CE79</f>
        <v>라이브</v>
      </c>
      <c r="BL80" s="111" t="str">
        <f>성적입력란!CS79</f>
        <v>48(라)</v>
      </c>
      <c r="BM80" s="109" t="str">
        <f>성적입력란!$CI79</f>
        <v/>
      </c>
      <c r="BN80" s="109" t="str">
        <f>성적입력란!$CJ79</f>
        <v xml:space="preserve"> </v>
      </c>
      <c r="BO80" s="109" t="str">
        <f>성적입력란!CN79</f>
        <v>25(라)</v>
      </c>
      <c r="BP80" s="109" t="str">
        <f>성적입력란!CO79</f>
        <v>라이브</v>
      </c>
      <c r="BQ80" s="40">
        <f t="shared" si="57"/>
        <v>0</v>
      </c>
      <c r="BR80" s="67" t="str">
        <f t="shared" si="42"/>
        <v>193등</v>
      </c>
      <c r="BS80" s="40">
        <f t="shared" si="58"/>
        <v>0</v>
      </c>
      <c r="BT80" s="67" t="str">
        <f t="shared" si="43"/>
        <v>186등</v>
      </c>
      <c r="BU80" s="68">
        <f t="shared" si="44"/>
        <v>0.6</v>
      </c>
      <c r="BV80" s="78" t="str">
        <f t="shared" ca="1" si="59"/>
        <v>2차 경고</v>
      </c>
      <c r="BX80" s="37">
        <v>72</v>
      </c>
      <c r="BY80" s="37" t="str">
        <f>수강생명단!$D75</f>
        <v>김태현</v>
      </c>
      <c r="BZ80" s="37" t="str">
        <f>수강생명단!B75</f>
        <v>010-8470-3385</v>
      </c>
      <c r="CA80" s="39" t="str">
        <f>성적입력란!$CX79</f>
        <v>불참</v>
      </c>
      <c r="CB80" s="39" t="str">
        <f>성적입력란!$CY79</f>
        <v>불참</v>
      </c>
      <c r="CC80" s="38" t="str">
        <f>성적입력란!$DC79</f>
        <v>불참</v>
      </c>
      <c r="CD80" s="39" t="str">
        <f>성적입력란!$DD79</f>
        <v>불참</v>
      </c>
      <c r="CE80" s="58" t="str">
        <f>성적입력란!DW79</f>
        <v>불참</v>
      </c>
      <c r="CF80" s="39" t="str">
        <f>성적입력란!$DH79</f>
        <v>불참</v>
      </c>
      <c r="CG80" s="39" t="str">
        <f>성적입력란!$DI79</f>
        <v>불참</v>
      </c>
      <c r="CH80" s="40">
        <f t="shared" si="45"/>
        <v>0</v>
      </c>
      <c r="CI80" s="41" t="str">
        <f t="shared" si="46"/>
        <v>119등</v>
      </c>
      <c r="CJ80" s="40" t="e">
        <f t="shared" si="47"/>
        <v>#DIV/0!</v>
      </c>
      <c r="CK80" s="41" t="e">
        <f t="shared" si="48"/>
        <v>#DIV/0!</v>
      </c>
      <c r="CL80" s="42">
        <f t="shared" si="49"/>
        <v>0</v>
      </c>
      <c r="CM80" s="78" t="str">
        <f t="shared" ca="1" si="50"/>
        <v>2차 경고</v>
      </c>
    </row>
    <row r="81" spans="2:91" ht="27" customHeight="1" x14ac:dyDescent="0.15">
      <c r="B81" s="14">
        <v>73</v>
      </c>
      <c r="C81" s="14">
        <f>VLOOKUP(E81,수강생명단!$B$1:$F$300,2,0)</f>
        <v>37298</v>
      </c>
      <c r="D81" s="14" t="str">
        <f>수강생명단!D76</f>
        <v>김태훈A</v>
      </c>
      <c r="E81" s="14" t="str">
        <f>수강생명단!B76</f>
        <v>010-8795-6478</v>
      </c>
      <c r="F81" s="33" t="str">
        <f>VLOOKUP($C81,성적입력란!$A$8:$D$350,3,0)</f>
        <v/>
      </c>
      <c r="G81" s="33" t="str">
        <f>VLOOKUP($C81,성적입력란!$F$8:$I$350,3,0)</f>
        <v/>
      </c>
      <c r="H81" s="33" t="str">
        <f>VLOOKUP($C81,성적입력란!$K$8:$N$350,3,0)</f>
        <v>70(라)</v>
      </c>
      <c r="I81" s="33" t="str">
        <f>VLOOKUP($C81,성적입력란!$P$8:$S$350,3,0)</f>
        <v>50(라)</v>
      </c>
      <c r="J81" s="33" t="str">
        <f>VLOOKUP($C81,성적입력란!$P$8:$S$350,4,0)</f>
        <v>라이브</v>
      </c>
      <c r="K81" s="15">
        <f t="shared" si="37"/>
        <v>0</v>
      </c>
      <c r="L81" s="16" t="str">
        <f t="shared" si="38"/>
        <v>212등</v>
      </c>
      <c r="M81" s="36">
        <f t="shared" si="51"/>
        <v>0.5</v>
      </c>
      <c r="N81" s="78" t="str">
        <f t="shared" ca="1" si="52"/>
        <v>2차 경고</v>
      </c>
      <c r="O81" s="83"/>
      <c r="Q81" s="37">
        <v>73</v>
      </c>
      <c r="R81" s="37" t="str">
        <f>수강생명단!$D76</f>
        <v>김태훈A</v>
      </c>
      <c r="S81" s="37" t="str">
        <f>수강생명단!B76</f>
        <v>010-8795-6478</v>
      </c>
      <c r="T81" s="39" t="str">
        <f>VLOOKUP($C81,성적입력란!$Z$8:$AC$350,3,0)</f>
        <v/>
      </c>
      <c r="U81" s="39" t="str">
        <f>성적입력란!$AC80</f>
        <v xml:space="preserve"> </v>
      </c>
      <c r="V81" s="33" t="str">
        <f>VLOOKUP($C81,성적입력란!$AE$8:$AH$350,3,0)</f>
        <v>65(라)</v>
      </c>
      <c r="W81" s="33" t="str">
        <f>VLOOKUP($C81,성적입력란!$AE$8:$AH$350,4,0)</f>
        <v>라이브</v>
      </c>
      <c r="X81" s="58" t="str">
        <f>성적입력란!AV80</f>
        <v>47(라)</v>
      </c>
      <c r="Y81" s="39" t="str">
        <f>성적입력란!$AL80</f>
        <v>40(라)</v>
      </c>
      <c r="Z81" s="39" t="str">
        <f>성적입력란!$AM80</f>
        <v>라이브</v>
      </c>
      <c r="AA81" s="39" t="str">
        <f>성적입력란!$AQ80</f>
        <v>20(라)</v>
      </c>
      <c r="AB81" s="39" t="str">
        <f>성적입력란!$AR80</f>
        <v>라이브</v>
      </c>
      <c r="AC81" s="40">
        <f t="shared" si="53"/>
        <v>0</v>
      </c>
      <c r="AD81" s="41" t="str">
        <f t="shared" si="60"/>
        <v>213등</v>
      </c>
      <c r="AE81" s="40">
        <f t="shared" si="54"/>
        <v>0</v>
      </c>
      <c r="AF81" s="41" t="str">
        <f t="shared" si="61"/>
        <v>207등</v>
      </c>
      <c r="AG81" s="59">
        <f t="shared" si="62"/>
        <v>0.8</v>
      </c>
      <c r="AH81" s="78" t="str">
        <f t="shared" ca="1" si="55"/>
        <v>1차 경고</v>
      </c>
      <c r="AI81" s="105"/>
      <c r="AJ81" s="29"/>
      <c r="AK81" s="37">
        <v>73</v>
      </c>
      <c r="AL81" s="37" t="str">
        <f>수강생명단!$D76</f>
        <v>김태훈A</v>
      </c>
      <c r="AM81" s="14" t="str">
        <f>수강생명단!B76</f>
        <v>010-8795-6478</v>
      </c>
      <c r="AN81" s="43" t="str">
        <f>성적입력란!$AZ80</f>
        <v>40(라)</v>
      </c>
      <c r="AO81" s="43" t="str">
        <f>성적입력란!$BA80</f>
        <v>라이브</v>
      </c>
      <c r="AP81" s="61" t="str">
        <f>성적입력란!$BE80</f>
        <v/>
      </c>
      <c r="AQ81" s="43" t="str">
        <f>성적입력란!$BF80</f>
        <v xml:space="preserve"> </v>
      </c>
      <c r="AR81" s="58" t="str">
        <f>성적입력란!BT80</f>
        <v>53(라)</v>
      </c>
      <c r="AS81" s="43" t="str">
        <f>성적입력란!$BJ80</f>
        <v>75(라)</v>
      </c>
      <c r="AT81" s="43" t="str">
        <f>성적입력란!$BK80</f>
        <v>라이브</v>
      </c>
      <c r="AU81" s="43" t="str">
        <f>성적입력란!BO80</f>
        <v>55(라)</v>
      </c>
      <c r="AV81" s="43" t="str">
        <f>성적입력란!BP80</f>
        <v>라이브</v>
      </c>
      <c r="AW81" s="40">
        <f t="shared" si="63"/>
        <v>0</v>
      </c>
      <c r="AX81" s="41" t="str">
        <f t="shared" si="39"/>
        <v>199등</v>
      </c>
      <c r="AY81" s="40">
        <f t="shared" si="64"/>
        <v>0</v>
      </c>
      <c r="AZ81" s="41" t="str">
        <f t="shared" si="40"/>
        <v>196등</v>
      </c>
      <c r="BA81" s="59">
        <f t="shared" si="41"/>
        <v>0.8</v>
      </c>
      <c r="BB81" s="78" t="str">
        <f t="shared" ca="1" si="56"/>
        <v>1차 경고</v>
      </c>
      <c r="BC81" s="105"/>
      <c r="BE81" s="65">
        <v>73</v>
      </c>
      <c r="BF81" s="66" t="str">
        <f>수강생명단!$D76</f>
        <v>김태훈A</v>
      </c>
      <c r="BG81" s="37" t="str">
        <f>수강생명단!B76</f>
        <v>010-8795-6478</v>
      </c>
      <c r="BH81" s="109" t="str">
        <f>성적입력란!$BY80</f>
        <v/>
      </c>
      <c r="BI81" s="109" t="str">
        <f>성적입력란!$BZ80</f>
        <v xml:space="preserve"> </v>
      </c>
      <c r="BJ81" s="110" t="str">
        <f>성적입력란!$CD80</f>
        <v>25(라)</v>
      </c>
      <c r="BK81" s="109" t="str">
        <f>성적입력란!$CE80</f>
        <v>라이브</v>
      </c>
      <c r="BL81" s="111" t="str">
        <f>성적입력란!CS80</f>
        <v>50(라)</v>
      </c>
      <c r="BM81" s="109" t="str">
        <f>성적입력란!$CI80</f>
        <v>40(라)</v>
      </c>
      <c r="BN81" s="109" t="str">
        <f>성적입력란!$CJ80</f>
        <v>라이브</v>
      </c>
      <c r="BO81" s="109" t="str">
        <f>성적입력란!CN80</f>
        <v>35(라)</v>
      </c>
      <c r="BP81" s="109" t="str">
        <f>성적입력란!CO80</f>
        <v>라이브</v>
      </c>
      <c r="BQ81" s="40">
        <f t="shared" si="57"/>
        <v>0</v>
      </c>
      <c r="BR81" s="67" t="str">
        <f t="shared" si="42"/>
        <v>193등</v>
      </c>
      <c r="BS81" s="40">
        <f t="shared" si="58"/>
        <v>0</v>
      </c>
      <c r="BT81" s="67" t="str">
        <f t="shared" si="43"/>
        <v>186등</v>
      </c>
      <c r="BU81" s="68">
        <f t="shared" si="44"/>
        <v>0.8</v>
      </c>
      <c r="BV81" s="78" t="str">
        <f t="shared" ca="1" si="59"/>
        <v>1차 경고</v>
      </c>
      <c r="BX81" s="37">
        <v>73</v>
      </c>
      <c r="BY81" s="37" t="str">
        <f>수강생명단!$D76</f>
        <v>김태훈A</v>
      </c>
      <c r="BZ81" s="37" t="str">
        <f>수강생명단!B76</f>
        <v>010-8795-6478</v>
      </c>
      <c r="CA81" s="39" t="str">
        <f>성적입력란!$CX80</f>
        <v>35(라)</v>
      </c>
      <c r="CB81" s="39" t="str">
        <f>성적입력란!$CY80</f>
        <v>라이브</v>
      </c>
      <c r="CC81" s="38" t="str">
        <f>성적입력란!$DC80</f>
        <v>불참</v>
      </c>
      <c r="CD81" s="39" t="str">
        <f>성적입력란!$DD80</f>
        <v>불참</v>
      </c>
      <c r="CE81" s="58" t="str">
        <f>성적입력란!DW80</f>
        <v>불참</v>
      </c>
      <c r="CF81" s="39" t="str">
        <f>성적입력란!$DH80</f>
        <v>불참</v>
      </c>
      <c r="CG81" s="39" t="str">
        <f>성적입력란!$DI80</f>
        <v>불참</v>
      </c>
      <c r="CH81" s="40">
        <f t="shared" si="45"/>
        <v>0</v>
      </c>
      <c r="CI81" s="41" t="str">
        <f t="shared" si="46"/>
        <v>119등</v>
      </c>
      <c r="CJ81" s="40" t="e">
        <f t="shared" si="47"/>
        <v>#DIV/0!</v>
      </c>
      <c r="CK81" s="41" t="e">
        <f t="shared" si="48"/>
        <v>#DIV/0!</v>
      </c>
      <c r="CL81" s="42">
        <f t="shared" si="49"/>
        <v>0.25</v>
      </c>
      <c r="CM81" s="78" t="str">
        <f t="shared" ca="1" si="50"/>
        <v>1차 경고</v>
      </c>
    </row>
    <row r="82" spans="2:91" ht="27" customHeight="1" x14ac:dyDescent="0.15">
      <c r="B82" s="14">
        <v>74</v>
      </c>
      <c r="C82" s="14">
        <f>VLOOKUP(E82,수강생명단!$B$1:$F$300,2,0)</f>
        <v>41252</v>
      </c>
      <c r="D82" s="14" t="str">
        <f>수강생명단!D77</f>
        <v>김하은</v>
      </c>
      <c r="E82" s="14" t="str">
        <f>수강생명단!B77</f>
        <v>010-3606-3460</v>
      </c>
      <c r="F82" s="33">
        <f>VLOOKUP($C82,성적입력란!$A$8:$D$350,3,0)</f>
        <v>60</v>
      </c>
      <c r="G82" s="33">
        <f>VLOOKUP($C82,성적입력란!$F$8:$I$350,3,0)</f>
        <v>70</v>
      </c>
      <c r="H82" s="33">
        <f>VLOOKUP($C82,성적입력란!$K$8:$N$350,3,0)</f>
        <v>55</v>
      </c>
      <c r="I82" s="33">
        <f>VLOOKUP($C82,성적입력란!$P$8:$S$350,3,0)</f>
        <v>80</v>
      </c>
      <c r="J82" s="33">
        <f>VLOOKUP($C82,성적입력란!$P$8:$S$350,4,0)</f>
        <v>80</v>
      </c>
      <c r="K82" s="15">
        <f t="shared" si="37"/>
        <v>66.25</v>
      </c>
      <c r="L82" s="16" t="str">
        <f t="shared" si="38"/>
        <v>115등</v>
      </c>
      <c r="M82" s="36">
        <f t="shared" si="51"/>
        <v>1</v>
      </c>
      <c r="N82" s="78" t="str">
        <f t="shared" ca="1" si="52"/>
        <v/>
      </c>
      <c r="O82" s="83"/>
      <c r="Q82" s="37">
        <v>74</v>
      </c>
      <c r="R82" s="37" t="str">
        <f>수강생명단!$D77</f>
        <v>김하은</v>
      </c>
      <c r="S82" s="37" t="str">
        <f>수강생명단!B77</f>
        <v>010-3606-3460</v>
      </c>
      <c r="T82" s="39">
        <f>VLOOKUP($C82,성적입력란!$Z$8:$AC$350,3,0)</f>
        <v>60</v>
      </c>
      <c r="U82" s="39">
        <f>성적입력란!$AC81</f>
        <v>90</v>
      </c>
      <c r="V82" s="33">
        <f>VLOOKUP($C82,성적입력란!$AE$8:$AH$350,3,0)</f>
        <v>70</v>
      </c>
      <c r="W82" s="33">
        <f>VLOOKUP($C82,성적입력란!$AE$8:$AH$350,4,0)</f>
        <v>70</v>
      </c>
      <c r="X82" s="58">
        <f>성적입력란!AV81</f>
        <v>81</v>
      </c>
      <c r="Y82" s="39">
        <f>성적입력란!$AL81</f>
        <v>55</v>
      </c>
      <c r="Z82" s="39">
        <f>성적입력란!$AM81</f>
        <v>30</v>
      </c>
      <c r="AA82" s="39">
        <f>성적입력란!$AQ81</f>
        <v>70</v>
      </c>
      <c r="AB82" s="39">
        <f>성적입력란!$AR81</f>
        <v>40</v>
      </c>
      <c r="AC82" s="40">
        <f t="shared" si="53"/>
        <v>67.2</v>
      </c>
      <c r="AD82" s="41" t="str">
        <f t="shared" si="60"/>
        <v>100등</v>
      </c>
      <c r="AE82" s="40">
        <f t="shared" si="54"/>
        <v>57.5</v>
      </c>
      <c r="AF82" s="41" t="str">
        <f t="shared" si="61"/>
        <v>133등</v>
      </c>
      <c r="AG82" s="59">
        <f t="shared" si="62"/>
        <v>1</v>
      </c>
      <c r="AH82" s="78" t="str">
        <f t="shared" ca="1" si="55"/>
        <v/>
      </c>
      <c r="AI82" s="78"/>
      <c r="AJ82" s="29"/>
      <c r="AK82" s="37">
        <v>74</v>
      </c>
      <c r="AL82" s="37" t="str">
        <f>수강생명단!$D77</f>
        <v>김하은</v>
      </c>
      <c r="AM82" s="14" t="str">
        <f>수강생명단!B77</f>
        <v>010-3606-3460</v>
      </c>
      <c r="AN82" s="43">
        <f>성적입력란!$AZ81</f>
        <v>60</v>
      </c>
      <c r="AO82" s="43">
        <f>성적입력란!$BA81</f>
        <v>80</v>
      </c>
      <c r="AP82" s="61">
        <f>성적입력란!$BE81</f>
        <v>50</v>
      </c>
      <c r="AQ82" s="43">
        <f>성적입력란!$BF81</f>
        <v>40</v>
      </c>
      <c r="AR82" s="58">
        <f>성적입력란!BT81</f>
        <v>86</v>
      </c>
      <c r="AS82" s="43">
        <f>성적입력란!$BJ81</f>
        <v>65</v>
      </c>
      <c r="AT82" s="43">
        <f>성적입력란!$BK81</f>
        <v>70</v>
      </c>
      <c r="AU82" s="43">
        <f>성적입력란!BO81</f>
        <v>55</v>
      </c>
      <c r="AV82" s="43">
        <f>성적입력란!BP81</f>
        <v>60</v>
      </c>
      <c r="AW82" s="40">
        <f t="shared" si="63"/>
        <v>63.2</v>
      </c>
      <c r="AX82" s="41" t="str">
        <f t="shared" si="39"/>
        <v>116등</v>
      </c>
      <c r="AY82" s="40">
        <f t="shared" si="64"/>
        <v>62.5</v>
      </c>
      <c r="AZ82" s="41" t="str">
        <f t="shared" si="40"/>
        <v>116등</v>
      </c>
      <c r="BA82" s="59">
        <f t="shared" si="41"/>
        <v>1</v>
      </c>
      <c r="BB82" s="78" t="str">
        <f t="shared" ca="1" si="56"/>
        <v/>
      </c>
      <c r="BC82" s="83"/>
      <c r="BE82" s="65">
        <v>74</v>
      </c>
      <c r="BF82" s="66" t="str">
        <f>수강생명단!$D77</f>
        <v>김하은</v>
      </c>
      <c r="BG82" s="37" t="str">
        <f>수강생명단!B77</f>
        <v>010-3606-3460</v>
      </c>
      <c r="BH82" s="109">
        <f>성적입력란!$BY81</f>
        <v>65</v>
      </c>
      <c r="BI82" s="109">
        <f>성적입력란!$BZ81</f>
        <v>70</v>
      </c>
      <c r="BJ82" s="110">
        <f>성적입력란!$CD81</f>
        <v>70</v>
      </c>
      <c r="BK82" s="109">
        <f>성적입력란!$CE81</f>
        <v>80</v>
      </c>
      <c r="BL82" s="111">
        <f>성적입력란!CS81</f>
        <v>92</v>
      </c>
      <c r="BM82" s="109">
        <f>성적입력란!$CI81</f>
        <v>40</v>
      </c>
      <c r="BN82" s="109">
        <f>성적입력란!$CJ81</f>
        <v>0</v>
      </c>
      <c r="BO82" s="109">
        <f>성적입력란!CN81</f>
        <v>70</v>
      </c>
      <c r="BP82" s="109">
        <f>성적입력란!CO81</f>
        <v>30</v>
      </c>
      <c r="BQ82" s="40">
        <f t="shared" si="57"/>
        <v>67.400000000000006</v>
      </c>
      <c r="BR82" s="67" t="str">
        <f t="shared" si="42"/>
        <v>72등</v>
      </c>
      <c r="BS82" s="40">
        <f t="shared" si="58"/>
        <v>45</v>
      </c>
      <c r="BT82" s="67" t="str">
        <f t="shared" si="43"/>
        <v>127등</v>
      </c>
      <c r="BU82" s="68">
        <f t="shared" si="44"/>
        <v>1</v>
      </c>
      <c r="BV82" s="78" t="str">
        <f t="shared" ca="1" si="59"/>
        <v/>
      </c>
      <c r="BX82" s="37">
        <v>74</v>
      </c>
      <c r="BY82" s="37" t="str">
        <f>수강생명단!$D77</f>
        <v>김하은</v>
      </c>
      <c r="BZ82" s="37" t="str">
        <f>수강생명단!B77</f>
        <v>010-3606-3460</v>
      </c>
      <c r="CA82" s="39">
        <f>성적입력란!$CX81</f>
        <v>55</v>
      </c>
      <c r="CB82" s="39">
        <f>성적입력란!$CY81</f>
        <v>40</v>
      </c>
      <c r="CC82" s="38" t="str">
        <f>성적입력란!$DC81</f>
        <v>불참</v>
      </c>
      <c r="CD82" s="39" t="str">
        <f>성적입력란!$DD81</f>
        <v>불참</v>
      </c>
      <c r="CE82" s="58" t="str">
        <f>성적입력란!DW81</f>
        <v>불참</v>
      </c>
      <c r="CF82" s="39" t="str">
        <f>성적입력란!$DH81</f>
        <v>불참</v>
      </c>
      <c r="CG82" s="39" t="str">
        <f>성적입력란!$DI81</f>
        <v>불참</v>
      </c>
      <c r="CH82" s="40">
        <f t="shared" si="45"/>
        <v>13.75</v>
      </c>
      <c r="CI82" s="41" t="str">
        <f t="shared" si="46"/>
        <v>101등</v>
      </c>
      <c r="CJ82" s="40" t="e">
        <f t="shared" si="47"/>
        <v>#DIV/0!</v>
      </c>
      <c r="CK82" s="41" t="e">
        <f t="shared" si="48"/>
        <v>#DIV/0!</v>
      </c>
      <c r="CL82" s="42">
        <f t="shared" si="49"/>
        <v>0.25</v>
      </c>
      <c r="CM82" s="78" t="str">
        <f t="shared" ca="1" si="50"/>
        <v>1차 경고</v>
      </c>
    </row>
    <row r="83" spans="2:91" ht="27" customHeight="1" x14ac:dyDescent="0.15">
      <c r="B83" s="14">
        <v>75</v>
      </c>
      <c r="C83" s="14">
        <f>VLOOKUP(E83,수강생명단!$B$1:$F$300,2,0)</f>
        <v>32657</v>
      </c>
      <c r="D83" s="14" t="str">
        <f>수강생명단!D78</f>
        <v>김한비</v>
      </c>
      <c r="E83" s="14" t="str">
        <f>수강생명단!B78</f>
        <v>010-6644-8817</v>
      </c>
      <c r="F83" s="33">
        <f>VLOOKUP($C83,성적입력란!$A$8:$D$350,3,0)</f>
        <v>75</v>
      </c>
      <c r="G83" s="33">
        <f>VLOOKUP($C83,성적입력란!$F$8:$I$350,3,0)</f>
        <v>90</v>
      </c>
      <c r="H83" s="33">
        <f>VLOOKUP($C83,성적입력란!$K$8:$N$350,3,0)</f>
        <v>80</v>
      </c>
      <c r="I83" s="33">
        <f>VLOOKUP($C83,성적입력란!$P$8:$S$350,3,0)</f>
        <v>85</v>
      </c>
      <c r="J83" s="33">
        <f>VLOOKUP($C83,성적입력란!$P$8:$S$350,4,0)</f>
        <v>70</v>
      </c>
      <c r="K83" s="15">
        <f t="shared" si="37"/>
        <v>82.5</v>
      </c>
      <c r="L83" s="16" t="str">
        <f t="shared" si="38"/>
        <v>71등</v>
      </c>
      <c r="M83" s="36">
        <f t="shared" si="51"/>
        <v>1</v>
      </c>
      <c r="N83" s="78" t="str">
        <f t="shared" ca="1" si="52"/>
        <v/>
      </c>
      <c r="O83" s="83"/>
      <c r="Q83" s="37">
        <v>75</v>
      </c>
      <c r="R83" s="37" t="str">
        <f>수강생명단!$D78</f>
        <v>김한비</v>
      </c>
      <c r="S83" s="37" t="str">
        <f>수강생명단!B78</f>
        <v>010-6644-8817</v>
      </c>
      <c r="T83" s="39">
        <f>VLOOKUP($C83,성적입력란!$Z$8:$AC$350,3,0)</f>
        <v>85</v>
      </c>
      <c r="U83" s="39">
        <f>성적입력란!$AC82</f>
        <v>90</v>
      </c>
      <c r="V83" s="33">
        <f>VLOOKUP($C83,성적입력란!$AE$8:$AH$350,3,0)</f>
        <v>90</v>
      </c>
      <c r="W83" s="33">
        <f>VLOOKUP($C83,성적입력란!$AE$8:$AH$350,4,0)</f>
        <v>90</v>
      </c>
      <c r="X83" s="58">
        <f>성적입력란!AV82</f>
        <v>93</v>
      </c>
      <c r="Y83" s="39">
        <f>성적입력란!$AL82</f>
        <v>80</v>
      </c>
      <c r="Z83" s="39">
        <f>성적입력란!$AM82</f>
        <v>90</v>
      </c>
      <c r="AA83" s="39">
        <f>성적입력란!$AQ82</f>
        <v>90</v>
      </c>
      <c r="AB83" s="39">
        <f>성적입력란!$AR82</f>
        <v>80</v>
      </c>
      <c r="AC83" s="40">
        <f t="shared" si="53"/>
        <v>87.6</v>
      </c>
      <c r="AD83" s="41" t="str">
        <f t="shared" si="60"/>
        <v>33등</v>
      </c>
      <c r="AE83" s="40">
        <f t="shared" si="54"/>
        <v>87.5</v>
      </c>
      <c r="AF83" s="41" t="str">
        <f t="shared" si="61"/>
        <v>28등</v>
      </c>
      <c r="AG83" s="59">
        <f t="shared" si="62"/>
        <v>1</v>
      </c>
      <c r="AH83" s="78" t="str">
        <f t="shared" ca="1" si="55"/>
        <v/>
      </c>
      <c r="AI83" s="78"/>
      <c r="AJ83" s="29"/>
      <c r="AK83" s="37">
        <v>75</v>
      </c>
      <c r="AL83" s="37" t="str">
        <f>수강생명단!$D78</f>
        <v>김한비</v>
      </c>
      <c r="AM83" s="14" t="str">
        <f>수강생명단!B78</f>
        <v>010-6644-8817</v>
      </c>
      <c r="AN83" s="43">
        <f>성적입력란!$AZ82</f>
        <v>80</v>
      </c>
      <c r="AO83" s="43">
        <f>성적입력란!$BA82</f>
        <v>100</v>
      </c>
      <c r="AP83" s="61">
        <f>성적입력란!$BE82</f>
        <v>95</v>
      </c>
      <c r="AQ83" s="43">
        <f>성적입력란!$BF82</f>
        <v>80</v>
      </c>
      <c r="AR83" s="58">
        <f>성적입력란!BT82</f>
        <v>92</v>
      </c>
      <c r="AS83" s="43">
        <f>성적입력란!$BJ82</f>
        <v>75</v>
      </c>
      <c r="AT83" s="43">
        <f>성적입력란!$BK82</f>
        <v>100</v>
      </c>
      <c r="AU83" s="43">
        <f>성적입력란!BO82</f>
        <v>85</v>
      </c>
      <c r="AV83" s="43">
        <f>성적입력란!BP82</f>
        <v>100</v>
      </c>
      <c r="AW83" s="40">
        <f t="shared" si="63"/>
        <v>85.4</v>
      </c>
      <c r="AX83" s="41" t="str">
        <f t="shared" si="39"/>
        <v>44등</v>
      </c>
      <c r="AY83" s="40">
        <f t="shared" si="64"/>
        <v>95</v>
      </c>
      <c r="AZ83" s="41" t="str">
        <f t="shared" si="40"/>
        <v>16등</v>
      </c>
      <c r="BA83" s="59">
        <f t="shared" si="41"/>
        <v>1</v>
      </c>
      <c r="BB83" s="78" t="str">
        <f t="shared" ca="1" si="56"/>
        <v/>
      </c>
      <c r="BC83" s="78"/>
      <c r="BE83" s="65">
        <v>75</v>
      </c>
      <c r="BF83" s="66" t="str">
        <f>수강생명단!$D78</f>
        <v>김한비</v>
      </c>
      <c r="BG83" s="37" t="str">
        <f>수강생명단!B78</f>
        <v>010-6644-8817</v>
      </c>
      <c r="BH83" s="109">
        <f>성적입력란!$BY82</f>
        <v>65</v>
      </c>
      <c r="BI83" s="109">
        <f>성적입력란!$BZ82</f>
        <v>40</v>
      </c>
      <c r="BJ83" s="110">
        <f>성적입력란!$CD82</f>
        <v>70</v>
      </c>
      <c r="BK83" s="109">
        <f>성적입력란!$CE82</f>
        <v>100</v>
      </c>
      <c r="BL83" s="111">
        <f>성적입력란!CS82</f>
        <v>94</v>
      </c>
      <c r="BM83" s="109">
        <f>성적입력란!$CI82</f>
        <v>90</v>
      </c>
      <c r="BN83" s="109">
        <f>성적입력란!$CJ82</f>
        <v>90</v>
      </c>
      <c r="BO83" s="109">
        <f>성적입력란!CN82</f>
        <v>60</v>
      </c>
      <c r="BP83" s="109">
        <f>성적입력란!CO82</f>
        <v>70</v>
      </c>
      <c r="BQ83" s="40">
        <f t="shared" si="57"/>
        <v>75.8</v>
      </c>
      <c r="BR83" s="67" t="str">
        <f t="shared" si="42"/>
        <v>52등</v>
      </c>
      <c r="BS83" s="40">
        <f t="shared" si="58"/>
        <v>75</v>
      </c>
      <c r="BT83" s="67" t="str">
        <f t="shared" si="43"/>
        <v>39등</v>
      </c>
      <c r="BU83" s="68">
        <f t="shared" si="44"/>
        <v>1</v>
      </c>
      <c r="BV83" s="78" t="str">
        <f t="shared" ca="1" si="59"/>
        <v/>
      </c>
      <c r="BX83" s="37">
        <v>75</v>
      </c>
      <c r="BY83" s="37" t="str">
        <f>수강생명단!$D78</f>
        <v>김한비</v>
      </c>
      <c r="BZ83" s="37" t="str">
        <f>수강생명단!B78</f>
        <v>010-6644-8817</v>
      </c>
      <c r="CA83" s="39">
        <f>성적입력란!$CX82</f>
        <v>75</v>
      </c>
      <c r="CB83" s="39">
        <f>성적입력란!$CY82</f>
        <v>70</v>
      </c>
      <c r="CC83" s="38" t="str">
        <f>성적입력란!$DC82</f>
        <v>불참</v>
      </c>
      <c r="CD83" s="39" t="str">
        <f>성적입력란!$DD82</f>
        <v>불참</v>
      </c>
      <c r="CE83" s="58" t="str">
        <f>성적입력란!DW82</f>
        <v>불참</v>
      </c>
      <c r="CF83" s="39" t="str">
        <f>성적입력란!$DH82</f>
        <v>불참</v>
      </c>
      <c r="CG83" s="39" t="str">
        <f>성적입력란!$DI82</f>
        <v>불참</v>
      </c>
      <c r="CH83" s="40">
        <f t="shared" si="45"/>
        <v>18.75</v>
      </c>
      <c r="CI83" s="41" t="str">
        <f t="shared" si="46"/>
        <v>65등</v>
      </c>
      <c r="CJ83" s="40" t="e">
        <f t="shared" si="47"/>
        <v>#DIV/0!</v>
      </c>
      <c r="CK83" s="41" t="e">
        <f t="shared" si="48"/>
        <v>#DIV/0!</v>
      </c>
      <c r="CL83" s="42">
        <f t="shared" si="49"/>
        <v>0.25</v>
      </c>
      <c r="CM83" s="78" t="str">
        <f t="shared" ca="1" si="50"/>
        <v>1차 경고</v>
      </c>
    </row>
    <row r="84" spans="2:91" ht="27" customHeight="1" x14ac:dyDescent="0.15">
      <c r="B84" s="14">
        <v>76</v>
      </c>
      <c r="C84" s="14">
        <f>VLOOKUP(E84,수강생명단!$B$1:$F$300,2,0)</f>
        <v>35971</v>
      </c>
      <c r="D84" s="14" t="str">
        <f>수강생명단!D79</f>
        <v>김혜연</v>
      </c>
      <c r="E84" s="14" t="str">
        <f>수강생명단!B79</f>
        <v>010-8990-2472</v>
      </c>
      <c r="F84" s="33">
        <f>VLOOKUP($C84,성적입력란!$A$8:$D$350,3,0)</f>
        <v>100</v>
      </c>
      <c r="G84" s="33">
        <f>VLOOKUP($C84,성적입력란!$F$8:$I$350,3,0)</f>
        <v>95</v>
      </c>
      <c r="H84" s="33">
        <f>VLOOKUP($C84,성적입력란!$K$8:$N$350,3,0)</f>
        <v>100</v>
      </c>
      <c r="I84" s="33">
        <f>VLOOKUP($C84,성적입력란!$P$8:$S$350,3,0)</f>
        <v>100</v>
      </c>
      <c r="J84" s="33">
        <f>VLOOKUP($C84,성적입력란!$P$8:$S$350,4,0)</f>
        <v>90</v>
      </c>
      <c r="K84" s="15">
        <f t="shared" si="37"/>
        <v>98.75</v>
      </c>
      <c r="L84" s="16" t="str">
        <f t="shared" si="38"/>
        <v>2등</v>
      </c>
      <c r="M84" s="36">
        <f t="shared" si="51"/>
        <v>1</v>
      </c>
      <c r="N84" s="78" t="str">
        <f t="shared" ca="1" si="52"/>
        <v/>
      </c>
      <c r="O84" s="83"/>
      <c r="Q84" s="37">
        <v>76</v>
      </c>
      <c r="R84" s="37" t="str">
        <f>수강생명단!$D79</f>
        <v>김혜연</v>
      </c>
      <c r="S84" s="37" t="str">
        <f>수강생명단!B79</f>
        <v>010-8990-2472</v>
      </c>
      <c r="T84" s="39">
        <f>VLOOKUP($C84,성적입력란!$Z$8:$AC$350,3,0)</f>
        <v>100</v>
      </c>
      <c r="U84" s="39">
        <f>성적입력란!$AC83</f>
        <v>80</v>
      </c>
      <c r="V84" s="33">
        <f>VLOOKUP($C84,성적입력란!$AE$8:$AH$350,3,0)</f>
        <v>95</v>
      </c>
      <c r="W84" s="33">
        <f>VLOOKUP($C84,성적입력란!$AE$8:$AH$350,4,0)</f>
        <v>90</v>
      </c>
      <c r="X84" s="58">
        <f>성적입력란!AV83</f>
        <v>96</v>
      </c>
      <c r="Y84" s="39">
        <f>성적입력란!$AL83</f>
        <v>95</v>
      </c>
      <c r="Z84" s="39">
        <f>성적입력란!$AM83</f>
        <v>90</v>
      </c>
      <c r="AA84" s="39">
        <f>성적입력란!$AQ83</f>
        <v>75</v>
      </c>
      <c r="AB84" s="39">
        <f>성적입력란!$AR83</f>
        <v>100</v>
      </c>
      <c r="AC84" s="40">
        <f t="shared" si="53"/>
        <v>92.2</v>
      </c>
      <c r="AD84" s="41" t="str">
        <f t="shared" si="60"/>
        <v>10등</v>
      </c>
      <c r="AE84" s="40">
        <f t="shared" si="54"/>
        <v>90</v>
      </c>
      <c r="AF84" s="41" t="str">
        <f t="shared" si="61"/>
        <v>20등</v>
      </c>
      <c r="AG84" s="59">
        <f t="shared" si="62"/>
        <v>1</v>
      </c>
      <c r="AH84" s="78" t="str">
        <f t="shared" ca="1" si="55"/>
        <v/>
      </c>
      <c r="AI84" s="78"/>
      <c r="AJ84" s="29"/>
      <c r="AK84" s="37">
        <v>76</v>
      </c>
      <c r="AL84" s="37" t="str">
        <f>수강생명단!$D79</f>
        <v>김혜연</v>
      </c>
      <c r="AM84" s="14" t="str">
        <f>수강생명단!B79</f>
        <v>010-8990-2472</v>
      </c>
      <c r="AN84" s="43">
        <f>성적입력란!$AZ83</f>
        <v>90</v>
      </c>
      <c r="AO84" s="43">
        <f>성적입력란!$BA83</f>
        <v>100</v>
      </c>
      <c r="AP84" s="61">
        <f>성적입력란!$BE83</f>
        <v>90</v>
      </c>
      <c r="AQ84" s="43">
        <f>성적입력란!$BF83</f>
        <v>90</v>
      </c>
      <c r="AR84" s="58">
        <f>성적입력란!BT83</f>
        <v>96</v>
      </c>
      <c r="AS84" s="43">
        <f>성적입력란!$BJ83</f>
        <v>100</v>
      </c>
      <c r="AT84" s="43">
        <f>성적입력란!$BK83</f>
        <v>90</v>
      </c>
      <c r="AU84" s="43">
        <f>성적입력란!BO83</f>
        <v>95</v>
      </c>
      <c r="AV84" s="43">
        <f>성적입력란!BP83</f>
        <v>100</v>
      </c>
      <c r="AW84" s="40">
        <f t="shared" si="63"/>
        <v>94.2</v>
      </c>
      <c r="AX84" s="41" t="str">
        <f t="shared" si="39"/>
        <v>9등</v>
      </c>
      <c r="AY84" s="40">
        <f t="shared" si="64"/>
        <v>95</v>
      </c>
      <c r="AZ84" s="41" t="str">
        <f t="shared" si="40"/>
        <v>16등</v>
      </c>
      <c r="BA84" s="59">
        <f t="shared" si="41"/>
        <v>1</v>
      </c>
      <c r="BB84" s="78" t="str">
        <f t="shared" ca="1" si="56"/>
        <v/>
      </c>
      <c r="BC84" s="78"/>
      <c r="BE84" s="65">
        <v>76</v>
      </c>
      <c r="BF84" s="66" t="str">
        <f>수강생명단!$D79</f>
        <v>김혜연</v>
      </c>
      <c r="BG84" s="37" t="str">
        <f>수강생명단!B79</f>
        <v>010-8990-2472</v>
      </c>
      <c r="BH84" s="109">
        <f>성적입력란!$BY83</f>
        <v>90</v>
      </c>
      <c r="BI84" s="109">
        <f>성적입력란!$BZ83</f>
        <v>90</v>
      </c>
      <c r="BJ84" s="110">
        <f>성적입력란!$CD83</f>
        <v>90</v>
      </c>
      <c r="BK84" s="109">
        <f>성적입력란!$CE83</f>
        <v>80</v>
      </c>
      <c r="BL84" s="111">
        <f>성적입력란!CS83</f>
        <v>97</v>
      </c>
      <c r="BM84" s="109">
        <f>성적입력란!$CI83</f>
        <v>95</v>
      </c>
      <c r="BN84" s="109">
        <f>성적입력란!$CJ83</f>
        <v>70</v>
      </c>
      <c r="BO84" s="109">
        <f>성적입력란!CN83</f>
        <v>85</v>
      </c>
      <c r="BP84" s="109">
        <f>성적입력란!CO83</f>
        <v>90</v>
      </c>
      <c r="BQ84" s="40">
        <f t="shared" si="57"/>
        <v>91.4</v>
      </c>
      <c r="BR84" s="67" t="str">
        <f t="shared" si="42"/>
        <v>9등</v>
      </c>
      <c r="BS84" s="40">
        <f t="shared" si="58"/>
        <v>82.5</v>
      </c>
      <c r="BT84" s="67" t="str">
        <f t="shared" si="43"/>
        <v>19등</v>
      </c>
      <c r="BU84" s="68">
        <f t="shared" si="44"/>
        <v>1</v>
      </c>
      <c r="BV84" s="78" t="str">
        <f t="shared" ca="1" si="59"/>
        <v/>
      </c>
      <c r="BX84" s="37">
        <v>76</v>
      </c>
      <c r="BY84" s="37" t="str">
        <f>수강생명단!$D79</f>
        <v>김혜연</v>
      </c>
      <c r="BZ84" s="37" t="str">
        <f>수강생명단!B79</f>
        <v>010-8990-2472</v>
      </c>
      <c r="CA84" s="39">
        <f>성적입력란!$CX83</f>
        <v>100</v>
      </c>
      <c r="CB84" s="39">
        <f>성적입력란!$CY83</f>
        <v>60</v>
      </c>
      <c r="CC84" s="38" t="str">
        <f>성적입력란!$DC83</f>
        <v>불참</v>
      </c>
      <c r="CD84" s="39" t="str">
        <f>성적입력란!$DD83</f>
        <v>불참</v>
      </c>
      <c r="CE84" s="58" t="str">
        <f>성적입력란!DW83</f>
        <v>불참</v>
      </c>
      <c r="CF84" s="39" t="str">
        <f>성적입력란!$DH83</f>
        <v>불참</v>
      </c>
      <c r="CG84" s="39" t="str">
        <f>성적입력란!$DI83</f>
        <v>불참</v>
      </c>
      <c r="CH84" s="40">
        <f t="shared" si="45"/>
        <v>25</v>
      </c>
      <c r="CI84" s="41" t="str">
        <f t="shared" si="46"/>
        <v>1등</v>
      </c>
      <c r="CJ84" s="40" t="e">
        <f t="shared" si="47"/>
        <v>#DIV/0!</v>
      </c>
      <c r="CK84" s="41" t="e">
        <f t="shared" si="48"/>
        <v>#DIV/0!</v>
      </c>
      <c r="CL84" s="42">
        <f t="shared" si="49"/>
        <v>0.25</v>
      </c>
      <c r="CM84" s="78" t="str">
        <f t="shared" ca="1" si="50"/>
        <v>1차 경고</v>
      </c>
    </row>
    <row r="85" spans="2:91" ht="27" customHeight="1" x14ac:dyDescent="0.15">
      <c r="B85" s="14">
        <v>77</v>
      </c>
      <c r="C85" s="14">
        <f>VLOOKUP(E85,수강생명단!$B$1:$F$300,2,0)</f>
        <v>41266</v>
      </c>
      <c r="D85" s="14" t="str">
        <f>수강생명단!D80</f>
        <v>남규혁</v>
      </c>
      <c r="E85" s="14" t="str">
        <f>수강생명단!B80</f>
        <v>010-8561-5927</v>
      </c>
      <c r="F85" s="33">
        <f>VLOOKUP($C85,성적입력란!$A$8:$D$350,3,0)</f>
        <v>35</v>
      </c>
      <c r="G85" s="33">
        <f>VLOOKUP($C85,성적입력란!$F$8:$I$350,3,0)</f>
        <v>45</v>
      </c>
      <c r="H85" s="33">
        <f>VLOOKUP($C85,성적입력란!$K$8:$N$350,3,0)</f>
        <v>35</v>
      </c>
      <c r="I85" s="33">
        <f>VLOOKUP($C85,성적입력란!$P$8:$S$350,3,0)</f>
        <v>45</v>
      </c>
      <c r="J85" s="33">
        <f>VLOOKUP($C85,성적입력란!$P$8:$S$350,4,0)</f>
        <v>80</v>
      </c>
      <c r="K85" s="15">
        <f t="shared" si="37"/>
        <v>40</v>
      </c>
      <c r="L85" s="16" t="str">
        <f t="shared" si="38"/>
        <v>186등</v>
      </c>
      <c r="M85" s="36">
        <f t="shared" si="51"/>
        <v>1</v>
      </c>
      <c r="N85" s="78" t="str">
        <f t="shared" ca="1" si="52"/>
        <v/>
      </c>
      <c r="O85" s="83"/>
      <c r="Q85" s="37">
        <v>77</v>
      </c>
      <c r="R85" s="37" t="str">
        <f>수강생명단!$D80</f>
        <v>남규혁</v>
      </c>
      <c r="S85" s="37" t="str">
        <f>수강생명단!B80</f>
        <v>010-8561-5927</v>
      </c>
      <c r="T85" s="39">
        <f>VLOOKUP($C85,성적입력란!$Z$8:$AC$350,3,0)</f>
        <v>25</v>
      </c>
      <c r="U85" s="39">
        <f>성적입력란!$AC84</f>
        <v>90</v>
      </c>
      <c r="V85" s="33">
        <f>VLOOKUP($C85,성적입력란!$AE$8:$AH$350,3,0)</f>
        <v>35</v>
      </c>
      <c r="W85" s="33">
        <f>VLOOKUP($C85,성적입력란!$AE$8:$AH$350,4,0)</f>
        <v>50</v>
      </c>
      <c r="X85" s="58">
        <f>성적입력란!AV84</f>
        <v>61</v>
      </c>
      <c r="Y85" s="39">
        <f>성적입력란!$AL84</f>
        <v>45</v>
      </c>
      <c r="Z85" s="39">
        <f>성적입력란!$AM84</f>
        <v>20</v>
      </c>
      <c r="AA85" s="39">
        <f>성적입력란!$AQ84</f>
        <v>35</v>
      </c>
      <c r="AB85" s="39">
        <f>성적입력란!$AR84</f>
        <v>50</v>
      </c>
      <c r="AC85" s="40">
        <f t="shared" si="53"/>
        <v>40.200000000000003</v>
      </c>
      <c r="AD85" s="41" t="str">
        <f t="shared" si="60"/>
        <v>172등</v>
      </c>
      <c r="AE85" s="40">
        <f t="shared" si="54"/>
        <v>52.5</v>
      </c>
      <c r="AF85" s="41" t="str">
        <f t="shared" si="61"/>
        <v>145등</v>
      </c>
      <c r="AG85" s="59">
        <f t="shared" si="62"/>
        <v>1</v>
      </c>
      <c r="AH85" s="78" t="str">
        <f t="shared" ca="1" si="55"/>
        <v/>
      </c>
      <c r="AI85" s="83"/>
      <c r="AJ85" s="29"/>
      <c r="AK85" s="37">
        <v>77</v>
      </c>
      <c r="AL85" s="37" t="str">
        <f>수강생명단!$D80</f>
        <v>남규혁</v>
      </c>
      <c r="AM85" s="14" t="str">
        <f>수강생명단!B80</f>
        <v>010-8561-5927</v>
      </c>
      <c r="AN85" s="43">
        <f>성적입력란!$AZ84</f>
        <v>35</v>
      </c>
      <c r="AO85" s="43">
        <f>성적입력란!$BA84</f>
        <v>40</v>
      </c>
      <c r="AP85" s="61">
        <f>성적입력란!$BE84</f>
        <v>55</v>
      </c>
      <c r="AQ85" s="43">
        <f>성적입력란!$BF84</f>
        <v>50</v>
      </c>
      <c r="AR85" s="58" t="str">
        <f>성적입력란!BT84</f>
        <v/>
      </c>
      <c r="AS85" s="43">
        <f>성적입력란!$BJ84</f>
        <v>25</v>
      </c>
      <c r="AT85" s="43">
        <f>성적입력란!$BK84</f>
        <v>50</v>
      </c>
      <c r="AU85" s="43">
        <f>성적입력란!BO84</f>
        <v>15</v>
      </c>
      <c r="AV85" s="43">
        <f>성적입력란!BP84</f>
        <v>70</v>
      </c>
      <c r="AW85" s="40">
        <f t="shared" si="63"/>
        <v>26</v>
      </c>
      <c r="AX85" s="41" t="str">
        <f t="shared" si="39"/>
        <v>183등</v>
      </c>
      <c r="AY85" s="40">
        <f t="shared" si="64"/>
        <v>52.5</v>
      </c>
      <c r="AZ85" s="41" t="str">
        <f t="shared" si="40"/>
        <v>143등</v>
      </c>
      <c r="BA85" s="59">
        <f t="shared" si="41"/>
        <v>0.8</v>
      </c>
      <c r="BB85" s="78" t="str">
        <f t="shared" ca="1" si="56"/>
        <v>1차 경고</v>
      </c>
      <c r="BC85" s="83"/>
      <c r="BE85" s="65">
        <v>77</v>
      </c>
      <c r="BF85" s="66" t="str">
        <f>수강생명단!$D80</f>
        <v>남규혁</v>
      </c>
      <c r="BG85" s="37" t="str">
        <f>수강생명단!B80</f>
        <v>010-8561-5927</v>
      </c>
      <c r="BH85" s="109" t="str">
        <f>성적입력란!$BY84</f>
        <v/>
      </c>
      <c r="BI85" s="109" t="str">
        <f>성적입력란!$BZ84</f>
        <v xml:space="preserve"> </v>
      </c>
      <c r="BJ85" s="110" t="str">
        <f>성적입력란!$CD84</f>
        <v/>
      </c>
      <c r="BK85" s="109" t="str">
        <f>성적입력란!$CE84</f>
        <v xml:space="preserve"> </v>
      </c>
      <c r="BL85" s="111" t="str">
        <f>성적입력란!CS84</f>
        <v/>
      </c>
      <c r="BM85" s="109" t="str">
        <f>성적입력란!$CI84</f>
        <v>탈락</v>
      </c>
      <c r="BN85" s="109" t="str">
        <f>성적입력란!$CJ84</f>
        <v>탈락</v>
      </c>
      <c r="BO85" s="109" t="str">
        <f>성적입력란!CN84</f>
        <v>탈락</v>
      </c>
      <c r="BP85" s="109" t="str">
        <f>성적입력란!CO84</f>
        <v>탈락</v>
      </c>
      <c r="BQ85" s="40">
        <f t="shared" si="57"/>
        <v>0</v>
      </c>
      <c r="BR85" s="67" t="str">
        <f t="shared" si="42"/>
        <v>193등</v>
      </c>
      <c r="BS85" s="40">
        <f t="shared" si="58"/>
        <v>0</v>
      </c>
      <c r="BT85" s="67" t="str">
        <f t="shared" si="43"/>
        <v>186등</v>
      </c>
      <c r="BU85" s="68">
        <f t="shared" si="44"/>
        <v>0</v>
      </c>
      <c r="BV85" s="78" t="str">
        <f t="shared" ca="1" si="59"/>
        <v>탈락</v>
      </c>
      <c r="BX85" s="37">
        <v>77</v>
      </c>
      <c r="BY85" s="37" t="str">
        <f>수강생명단!$D80</f>
        <v>남규혁</v>
      </c>
      <c r="BZ85" s="37" t="str">
        <f>수강생명단!B80</f>
        <v>010-8561-5927</v>
      </c>
      <c r="CA85" s="39" t="str">
        <f>성적입력란!$CX84</f>
        <v>탈락</v>
      </c>
      <c r="CB85" s="39" t="str">
        <f>성적입력란!$CY84</f>
        <v>탈락</v>
      </c>
      <c r="CC85" s="38" t="str">
        <f>성적입력란!$DC84</f>
        <v>탈락</v>
      </c>
      <c r="CD85" s="39" t="str">
        <f>성적입력란!$DD84</f>
        <v>탈락</v>
      </c>
      <c r="CE85" s="58" t="str">
        <f>성적입력란!DW84</f>
        <v>탈락</v>
      </c>
      <c r="CF85" s="39" t="str">
        <f>성적입력란!$DH84</f>
        <v>탈락</v>
      </c>
      <c r="CG85" s="39" t="str">
        <f>성적입력란!$DI84</f>
        <v>탈락</v>
      </c>
      <c r="CH85" s="40">
        <f t="shared" si="45"/>
        <v>0</v>
      </c>
      <c r="CI85" s="41" t="str">
        <f t="shared" si="46"/>
        <v>119등</v>
      </c>
      <c r="CJ85" s="40" t="e">
        <f t="shared" si="47"/>
        <v>#DIV/0!</v>
      </c>
      <c r="CK85" s="41" t="e">
        <f t="shared" si="48"/>
        <v>#DIV/0!</v>
      </c>
      <c r="CL85" s="42">
        <f t="shared" si="49"/>
        <v>0</v>
      </c>
      <c r="CM85" s="43" t="str">
        <f t="shared" ref="CM85:CM131" si="65">IF(CL85&lt;0.5,"탈락","")</f>
        <v>탈락</v>
      </c>
    </row>
    <row r="86" spans="2:91" ht="27" customHeight="1" x14ac:dyDescent="0.15">
      <c r="B86" s="14">
        <v>78</v>
      </c>
      <c r="C86" s="14">
        <f>VLOOKUP(E86,수강생명단!$B$1:$F$300,2,0)</f>
        <v>37313</v>
      </c>
      <c r="D86" s="14" t="str">
        <f>수강생명단!D81</f>
        <v>남동현</v>
      </c>
      <c r="E86" s="14" t="str">
        <f>수강생명단!B81</f>
        <v>010-3798-9218</v>
      </c>
      <c r="F86" s="33">
        <f>VLOOKUP($C86,성적입력란!$A$8:$D$350,3,0)</f>
        <v>60</v>
      </c>
      <c r="G86" s="33">
        <f>VLOOKUP($C86,성적입력란!$F$8:$I$350,3,0)</f>
        <v>75</v>
      </c>
      <c r="H86" s="33">
        <f>VLOOKUP($C86,성적입력란!$K$8:$N$350,3,0)</f>
        <v>10</v>
      </c>
      <c r="I86" s="33">
        <f>VLOOKUP($C86,성적입력란!$P$8:$S$350,3,0)</f>
        <v>65</v>
      </c>
      <c r="J86" s="33">
        <f>VLOOKUP($C86,성적입력란!$P$8:$S$350,4,0)</f>
        <v>60</v>
      </c>
      <c r="K86" s="15">
        <f t="shared" si="37"/>
        <v>52.5</v>
      </c>
      <c r="L86" s="16" t="str">
        <f t="shared" si="38"/>
        <v>147등</v>
      </c>
      <c r="M86" s="36">
        <f t="shared" si="51"/>
        <v>1</v>
      </c>
      <c r="N86" s="78" t="str">
        <f t="shared" ca="1" si="52"/>
        <v/>
      </c>
      <c r="O86" s="83"/>
      <c r="Q86" s="37">
        <v>78</v>
      </c>
      <c r="R86" s="37" t="str">
        <f>수강생명단!$D81</f>
        <v>남동현</v>
      </c>
      <c r="S86" s="37" t="str">
        <f>수강생명단!B81</f>
        <v>010-3798-9218</v>
      </c>
      <c r="T86" s="39">
        <f>VLOOKUP($C86,성적입력란!$Z$8:$AC$350,3,0)</f>
        <v>45</v>
      </c>
      <c r="U86" s="39">
        <f>성적입력란!$AC85</f>
        <v>90</v>
      </c>
      <c r="V86" s="33">
        <f>VLOOKUP($C86,성적입력란!$AE$8:$AH$350,3,0)</f>
        <v>70</v>
      </c>
      <c r="W86" s="33">
        <f>VLOOKUP($C86,성적입력란!$AE$8:$AH$350,4,0)</f>
        <v>60</v>
      </c>
      <c r="X86" s="58" t="str">
        <f>성적입력란!AV85</f>
        <v/>
      </c>
      <c r="Y86" s="39" t="str">
        <f>성적입력란!$AL85</f>
        <v>35(라)</v>
      </c>
      <c r="Z86" s="39" t="str">
        <f>성적입력란!$AM85</f>
        <v>라이브</v>
      </c>
      <c r="AA86" s="39">
        <f>성적입력란!$AQ85</f>
        <v>45</v>
      </c>
      <c r="AB86" s="39">
        <f>성적입력란!$AR85</f>
        <v>0</v>
      </c>
      <c r="AC86" s="40">
        <f t="shared" si="53"/>
        <v>32</v>
      </c>
      <c r="AD86" s="41" t="str">
        <f t="shared" si="60"/>
        <v>189등</v>
      </c>
      <c r="AE86" s="40">
        <f t="shared" si="54"/>
        <v>37.5</v>
      </c>
      <c r="AF86" s="41" t="str">
        <f t="shared" si="61"/>
        <v>176등</v>
      </c>
      <c r="AG86" s="59">
        <f t="shared" si="62"/>
        <v>0.8</v>
      </c>
      <c r="AH86" s="78" t="str">
        <f t="shared" ca="1" si="55"/>
        <v>1차 경고</v>
      </c>
      <c r="AI86" s="78"/>
      <c r="AJ86" s="29"/>
      <c r="AK86" s="37">
        <v>78</v>
      </c>
      <c r="AL86" s="37" t="str">
        <f>수강생명단!$D81</f>
        <v>남동현</v>
      </c>
      <c r="AM86" s="14" t="str">
        <f>수강생명단!B81</f>
        <v>010-3798-9218</v>
      </c>
      <c r="AN86" s="43">
        <f>성적입력란!$AZ85</f>
        <v>15</v>
      </c>
      <c r="AO86" s="43">
        <f>성적입력란!$BA85</f>
        <v>60</v>
      </c>
      <c r="AP86" s="61" t="str">
        <f>성적입력란!$BE85</f>
        <v/>
      </c>
      <c r="AQ86" s="43" t="str">
        <f>성적입력란!$BF85</f>
        <v xml:space="preserve"> </v>
      </c>
      <c r="AR86" s="58" t="str">
        <f>성적입력란!BT85</f>
        <v/>
      </c>
      <c r="AS86" s="43" t="str">
        <f>성적입력란!$BJ85</f>
        <v>0(라)</v>
      </c>
      <c r="AT86" s="43" t="str">
        <f>성적입력란!$BK85</f>
        <v>라이브</v>
      </c>
      <c r="AU86" s="43" t="str">
        <f>성적입력란!BO85</f>
        <v>35(라)</v>
      </c>
      <c r="AV86" s="43" t="str">
        <f>성적입력란!BP85</f>
        <v>라이브</v>
      </c>
      <c r="AW86" s="40">
        <f t="shared" si="63"/>
        <v>3</v>
      </c>
      <c r="AX86" s="41" t="str">
        <f t="shared" si="39"/>
        <v>198등</v>
      </c>
      <c r="AY86" s="40">
        <f t="shared" si="64"/>
        <v>15</v>
      </c>
      <c r="AZ86" s="41" t="str">
        <f t="shared" si="40"/>
        <v>191등</v>
      </c>
      <c r="BA86" s="59">
        <f t="shared" si="41"/>
        <v>0.6</v>
      </c>
      <c r="BB86" s="78" t="str">
        <f t="shared" ca="1" si="56"/>
        <v>2차 경고</v>
      </c>
      <c r="BC86" s="83"/>
      <c r="BE86" s="65">
        <v>78</v>
      </c>
      <c r="BF86" s="66" t="str">
        <f>수강생명단!$D81</f>
        <v>남동현</v>
      </c>
      <c r="BG86" s="37" t="str">
        <f>수강생명단!B81</f>
        <v>010-3798-9218</v>
      </c>
      <c r="BH86" s="109" t="str">
        <f>성적입력란!$BY85</f>
        <v>50(라)</v>
      </c>
      <c r="BI86" s="109" t="str">
        <f>성적입력란!$BZ85</f>
        <v>라이브</v>
      </c>
      <c r="BJ86" s="110" t="str">
        <f>성적입력란!$CD85</f>
        <v>60(라)</v>
      </c>
      <c r="BK86" s="109" t="str">
        <f>성적입력란!$CE85</f>
        <v>라이브</v>
      </c>
      <c r="BL86" s="111" t="str">
        <f>성적입력란!CS85</f>
        <v/>
      </c>
      <c r="BM86" s="109" t="str">
        <f>성적입력란!$CI85</f>
        <v/>
      </c>
      <c r="BN86" s="109" t="str">
        <f>성적입력란!$CJ85</f>
        <v xml:space="preserve"> </v>
      </c>
      <c r="BO86" s="109" t="str">
        <f>성적입력란!CN85</f>
        <v>40(라)</v>
      </c>
      <c r="BP86" s="109" t="str">
        <f>성적입력란!CO85</f>
        <v>라이브</v>
      </c>
      <c r="BQ86" s="40">
        <f t="shared" si="57"/>
        <v>0</v>
      </c>
      <c r="BR86" s="67" t="str">
        <f t="shared" si="42"/>
        <v>193등</v>
      </c>
      <c r="BS86" s="40">
        <f t="shared" si="58"/>
        <v>0</v>
      </c>
      <c r="BT86" s="67" t="str">
        <f t="shared" si="43"/>
        <v>186등</v>
      </c>
      <c r="BU86" s="68">
        <f t="shared" si="44"/>
        <v>0.6</v>
      </c>
      <c r="BV86" s="78" t="str">
        <f t="shared" ca="1" si="59"/>
        <v>2차 경고</v>
      </c>
      <c r="BX86" s="37">
        <v>78</v>
      </c>
      <c r="BY86" s="37" t="str">
        <f>수강생명단!$D81</f>
        <v>남동현</v>
      </c>
      <c r="BZ86" s="37" t="str">
        <f>수강생명단!B81</f>
        <v>010-3798-9218</v>
      </c>
      <c r="CA86" s="39" t="str">
        <f>성적입력란!$CX85</f>
        <v>40(라)</v>
      </c>
      <c r="CB86" s="39" t="str">
        <f>성적입력란!$CY85</f>
        <v>라이브</v>
      </c>
      <c r="CC86" s="38" t="str">
        <f>성적입력란!$DC85</f>
        <v>불참</v>
      </c>
      <c r="CD86" s="39" t="str">
        <f>성적입력란!$DD85</f>
        <v>불참</v>
      </c>
      <c r="CE86" s="58" t="str">
        <f>성적입력란!DW85</f>
        <v>불참</v>
      </c>
      <c r="CF86" s="39" t="str">
        <f>성적입력란!$DH85</f>
        <v>불참</v>
      </c>
      <c r="CG86" s="39" t="str">
        <f>성적입력란!$DI85</f>
        <v>불참</v>
      </c>
      <c r="CH86" s="40">
        <f t="shared" si="45"/>
        <v>0</v>
      </c>
      <c r="CI86" s="41" t="str">
        <f t="shared" si="46"/>
        <v>119등</v>
      </c>
      <c r="CJ86" s="40" t="e">
        <f t="shared" si="47"/>
        <v>#DIV/0!</v>
      </c>
      <c r="CK86" s="41" t="e">
        <f t="shared" si="48"/>
        <v>#DIV/0!</v>
      </c>
      <c r="CL86" s="42">
        <f t="shared" si="49"/>
        <v>0.25</v>
      </c>
      <c r="CM86" s="78" t="str">
        <f t="shared" ref="CM86:CM92" ca="1" si="66">CHOOSE( (COUNTIFS(BY$5:CG$5,"&lt;="&amp;TODAY(),BY86:CG86,"불참") + COUNTIFS(BY$5:CG$5,"&lt;="&amp;TODAY(),BY86:CG86,"")) + 1, "", "1차 경고", "2차 경고", "탈락", "탈락", "탈락")</f>
        <v>1차 경고</v>
      </c>
    </row>
    <row r="87" spans="2:91" ht="27" customHeight="1" x14ac:dyDescent="0.15">
      <c r="B87" s="14">
        <v>79</v>
      </c>
      <c r="C87" s="14">
        <f>VLOOKUP(E87,수강생명단!$B$1:$F$300,2,0)</f>
        <v>45278</v>
      </c>
      <c r="D87" s="14" t="str">
        <f>수강생명단!D82</f>
        <v>노예빈</v>
      </c>
      <c r="E87" s="14" t="str">
        <f>수강생명단!B82</f>
        <v>010-6298-2775</v>
      </c>
      <c r="F87" s="33">
        <f>VLOOKUP($C87,성적입력란!$A$8:$D$350,3,0)</f>
        <v>95</v>
      </c>
      <c r="G87" s="33">
        <f>VLOOKUP($C87,성적입력란!$F$8:$I$350,3,0)</f>
        <v>85</v>
      </c>
      <c r="H87" s="33">
        <f>VLOOKUP($C87,성적입력란!$K$8:$N$350,3,0)</f>
        <v>100</v>
      </c>
      <c r="I87" s="33">
        <f>VLOOKUP($C87,성적입력란!$P$8:$S$350,3,0)</f>
        <v>85</v>
      </c>
      <c r="J87" s="33">
        <f>VLOOKUP($C87,성적입력란!$P$8:$S$350,4,0)</f>
        <v>100</v>
      </c>
      <c r="K87" s="15">
        <f t="shared" si="37"/>
        <v>91.25</v>
      </c>
      <c r="L87" s="16" t="str">
        <f t="shared" si="38"/>
        <v>26등</v>
      </c>
      <c r="M87" s="36">
        <f t="shared" si="51"/>
        <v>1</v>
      </c>
      <c r="N87" s="78" t="str">
        <f t="shared" ca="1" si="52"/>
        <v/>
      </c>
      <c r="O87" s="83"/>
      <c r="Q87" s="37">
        <v>79</v>
      </c>
      <c r="R87" s="37" t="str">
        <f>수강생명단!$D82</f>
        <v>노예빈</v>
      </c>
      <c r="S87" s="37" t="str">
        <f>수강생명단!B82</f>
        <v>010-6298-2775</v>
      </c>
      <c r="T87" s="39">
        <f>VLOOKUP($C87,성적입력란!$Z$8:$AC$350,3,0)</f>
        <v>85</v>
      </c>
      <c r="U87" s="39">
        <f>성적입력란!$AC86</f>
        <v>90</v>
      </c>
      <c r="V87" s="33">
        <f>VLOOKUP($C87,성적입력란!$AE$8:$AH$350,3,0)</f>
        <v>95</v>
      </c>
      <c r="W87" s="33">
        <f>VLOOKUP($C87,성적입력란!$AE$8:$AH$350,4,0)</f>
        <v>90</v>
      </c>
      <c r="X87" s="58">
        <f>성적입력란!AV86</f>
        <v>99</v>
      </c>
      <c r="Y87" s="39">
        <f>성적입력란!$AL86</f>
        <v>95</v>
      </c>
      <c r="Z87" s="39">
        <f>성적입력란!$AM86</f>
        <v>90</v>
      </c>
      <c r="AA87" s="39">
        <f>성적입력란!$AQ86</f>
        <v>80</v>
      </c>
      <c r="AB87" s="39">
        <f>성적입력란!$AR86</f>
        <v>90</v>
      </c>
      <c r="AC87" s="40">
        <f t="shared" si="53"/>
        <v>90.8</v>
      </c>
      <c r="AD87" s="41" t="str">
        <f t="shared" si="60"/>
        <v>18등</v>
      </c>
      <c r="AE87" s="40">
        <f t="shared" si="54"/>
        <v>90</v>
      </c>
      <c r="AF87" s="41" t="str">
        <f t="shared" si="61"/>
        <v>20등</v>
      </c>
      <c r="AG87" s="59">
        <f t="shared" si="62"/>
        <v>1</v>
      </c>
      <c r="AH87" s="78" t="str">
        <f t="shared" ca="1" si="55"/>
        <v/>
      </c>
      <c r="AI87" s="83"/>
      <c r="AJ87" s="29"/>
      <c r="AK87" s="37">
        <v>79</v>
      </c>
      <c r="AL87" s="37" t="str">
        <f>수강생명단!$D82</f>
        <v>노예빈</v>
      </c>
      <c r="AM87" s="14" t="str">
        <f>수강생명단!B82</f>
        <v>010-6298-2775</v>
      </c>
      <c r="AN87" s="43">
        <f>성적입력란!$AZ86</f>
        <v>80</v>
      </c>
      <c r="AO87" s="43">
        <f>성적입력란!$BA86</f>
        <v>100</v>
      </c>
      <c r="AP87" s="61">
        <f>성적입력란!$BE86</f>
        <v>95</v>
      </c>
      <c r="AQ87" s="43">
        <f>성적입력란!$BF86</f>
        <v>100</v>
      </c>
      <c r="AR87" s="58">
        <f>성적입력란!BT86</f>
        <v>100</v>
      </c>
      <c r="AS87" s="43">
        <f>성적입력란!$BJ86</f>
        <v>80</v>
      </c>
      <c r="AT87" s="43">
        <f>성적입력란!$BK86</f>
        <v>70</v>
      </c>
      <c r="AU87" s="43">
        <f>성적입력란!BO86</f>
        <v>85</v>
      </c>
      <c r="AV87" s="43">
        <f>성적입력란!BP86</f>
        <v>60</v>
      </c>
      <c r="AW87" s="40">
        <f t="shared" si="63"/>
        <v>88</v>
      </c>
      <c r="AX87" s="41" t="str">
        <f t="shared" si="39"/>
        <v>36등</v>
      </c>
      <c r="AY87" s="40">
        <f t="shared" si="64"/>
        <v>82.5</v>
      </c>
      <c r="AZ87" s="41" t="str">
        <f t="shared" si="40"/>
        <v>71등</v>
      </c>
      <c r="BA87" s="59">
        <f t="shared" si="41"/>
        <v>1</v>
      </c>
      <c r="BB87" s="78" t="str">
        <f t="shared" ca="1" si="56"/>
        <v/>
      </c>
      <c r="BC87" s="105"/>
      <c r="BE87" s="65">
        <v>79</v>
      </c>
      <c r="BF87" s="66" t="str">
        <f>수강생명단!$D82</f>
        <v>노예빈</v>
      </c>
      <c r="BG87" s="37" t="str">
        <f>수강생명단!B82</f>
        <v>010-6298-2775</v>
      </c>
      <c r="BH87" s="109">
        <f>성적입력란!$BY86</f>
        <v>85</v>
      </c>
      <c r="BI87" s="109">
        <f>성적입력란!$BZ86</f>
        <v>80</v>
      </c>
      <c r="BJ87" s="110">
        <f>성적입력란!$CD86</f>
        <v>75</v>
      </c>
      <c r="BK87" s="109">
        <f>성적입력란!$CE86</f>
        <v>90</v>
      </c>
      <c r="BL87" s="111">
        <f>성적입력란!CS86</f>
        <v>100</v>
      </c>
      <c r="BM87" s="109">
        <f>성적입력란!$CI86</f>
        <v>80</v>
      </c>
      <c r="BN87" s="109">
        <f>성적입력란!$CJ86</f>
        <v>90</v>
      </c>
      <c r="BO87" s="109" t="str">
        <f>성적입력란!CN86</f>
        <v>70(라)</v>
      </c>
      <c r="BP87" s="109" t="str">
        <f>성적입력란!CO86</f>
        <v>라이브</v>
      </c>
      <c r="BQ87" s="40">
        <f t="shared" si="57"/>
        <v>68</v>
      </c>
      <c r="BR87" s="67" t="str">
        <f t="shared" si="42"/>
        <v>68등</v>
      </c>
      <c r="BS87" s="40">
        <f t="shared" si="58"/>
        <v>65</v>
      </c>
      <c r="BT87" s="67" t="str">
        <f t="shared" si="43"/>
        <v>70등</v>
      </c>
      <c r="BU87" s="68">
        <f t="shared" si="44"/>
        <v>1</v>
      </c>
      <c r="BV87" s="78" t="str">
        <f t="shared" ca="1" si="59"/>
        <v/>
      </c>
      <c r="BX87" s="37">
        <v>79</v>
      </c>
      <c r="BY87" s="37" t="str">
        <f>수강생명단!$D82</f>
        <v>노예빈</v>
      </c>
      <c r="BZ87" s="37" t="str">
        <f>수강생명단!B82</f>
        <v>010-6298-2775</v>
      </c>
      <c r="CA87" s="39">
        <f>성적입력란!$CX86</f>
        <v>70</v>
      </c>
      <c r="CB87" s="39">
        <f>성적입력란!$CY86</f>
        <v>80</v>
      </c>
      <c r="CC87" s="38" t="str">
        <f>성적입력란!$DC86</f>
        <v>불참</v>
      </c>
      <c r="CD87" s="39" t="str">
        <f>성적입력란!$DD86</f>
        <v>불참</v>
      </c>
      <c r="CE87" s="58" t="str">
        <f>성적입력란!DW86</f>
        <v>불참</v>
      </c>
      <c r="CF87" s="39" t="str">
        <f>성적입력란!$DH86</f>
        <v>불참</v>
      </c>
      <c r="CG87" s="39" t="str">
        <f>성적입력란!$DI86</f>
        <v>불참</v>
      </c>
      <c r="CH87" s="40">
        <f t="shared" si="45"/>
        <v>17.5</v>
      </c>
      <c r="CI87" s="41" t="str">
        <f t="shared" si="46"/>
        <v>75등</v>
      </c>
      <c r="CJ87" s="40" t="e">
        <f t="shared" si="47"/>
        <v>#DIV/0!</v>
      </c>
      <c r="CK87" s="41" t="e">
        <f t="shared" si="48"/>
        <v>#DIV/0!</v>
      </c>
      <c r="CL87" s="42">
        <f t="shared" si="49"/>
        <v>0.25</v>
      </c>
      <c r="CM87" s="78" t="str">
        <f t="shared" ca="1" si="66"/>
        <v>1차 경고</v>
      </c>
    </row>
    <row r="88" spans="2:91" ht="27" customHeight="1" x14ac:dyDescent="0.15">
      <c r="B88" s="14">
        <v>80</v>
      </c>
      <c r="C88" s="14">
        <f>VLOOKUP(E88,수강생명단!$B$1:$F$300,2,0)</f>
        <v>28727</v>
      </c>
      <c r="D88" s="14" t="str">
        <f>수강생명단!D83</f>
        <v>노현학</v>
      </c>
      <c r="E88" s="14" t="str">
        <f>수강생명단!B83</f>
        <v>010-6674-8473</v>
      </c>
      <c r="F88" s="33">
        <f>VLOOKUP($C88,성적입력란!$A$8:$D$350,3,0)</f>
        <v>75</v>
      </c>
      <c r="G88" s="33">
        <f>VLOOKUP($C88,성적입력란!$F$8:$I$350,3,0)</f>
        <v>80</v>
      </c>
      <c r="H88" s="33">
        <f>VLOOKUP($C88,성적입력란!$K$8:$N$350,3,0)</f>
        <v>85</v>
      </c>
      <c r="I88" s="33">
        <f>VLOOKUP($C88,성적입력란!$P$8:$S$350,3,0)</f>
        <v>55</v>
      </c>
      <c r="J88" s="33">
        <f>VLOOKUP($C88,성적입력란!$P$8:$S$350,4,0)</f>
        <v>100</v>
      </c>
      <c r="K88" s="15">
        <f t="shared" si="37"/>
        <v>73.75</v>
      </c>
      <c r="L88" s="16" t="str">
        <f t="shared" si="38"/>
        <v>90등</v>
      </c>
      <c r="M88" s="36">
        <f t="shared" si="51"/>
        <v>1</v>
      </c>
      <c r="N88" s="78" t="str">
        <f t="shared" ca="1" si="52"/>
        <v/>
      </c>
      <c r="O88" s="83"/>
      <c r="Q88" s="37">
        <v>80</v>
      </c>
      <c r="R88" s="37" t="str">
        <f>수강생명단!$D83</f>
        <v>노현학</v>
      </c>
      <c r="S88" s="37" t="str">
        <f>수강생명단!B83</f>
        <v>010-6674-8473</v>
      </c>
      <c r="T88" s="39">
        <f>VLOOKUP($C88,성적입력란!$Z$8:$AC$350,3,0)</f>
        <v>70</v>
      </c>
      <c r="U88" s="39">
        <f>성적입력란!$AC87</f>
        <v>100</v>
      </c>
      <c r="V88" s="33">
        <f>VLOOKUP($C88,성적입력란!$AE$8:$AH$350,3,0)</f>
        <v>75</v>
      </c>
      <c r="W88" s="33">
        <f>VLOOKUP($C88,성적입력란!$AE$8:$AH$350,4,0)</f>
        <v>100</v>
      </c>
      <c r="X88" s="58">
        <f>성적입력란!AV87</f>
        <v>81</v>
      </c>
      <c r="Y88" s="39">
        <f>성적입력란!$AL87</f>
        <v>65</v>
      </c>
      <c r="Z88" s="39">
        <f>성적입력란!$AM87</f>
        <v>70</v>
      </c>
      <c r="AA88" s="39">
        <f>성적입력란!$AQ87</f>
        <v>40</v>
      </c>
      <c r="AB88" s="39">
        <f>성적입력란!$AR87</f>
        <v>20</v>
      </c>
      <c r="AC88" s="40">
        <f t="shared" si="53"/>
        <v>66.2</v>
      </c>
      <c r="AD88" s="41" t="str">
        <f t="shared" si="60"/>
        <v>103등</v>
      </c>
      <c r="AE88" s="40">
        <f t="shared" si="54"/>
        <v>72.5</v>
      </c>
      <c r="AF88" s="41" t="str">
        <f t="shared" si="61"/>
        <v>72등</v>
      </c>
      <c r="AG88" s="59">
        <f t="shared" si="62"/>
        <v>1</v>
      </c>
      <c r="AH88" s="78" t="str">
        <f t="shared" ca="1" si="55"/>
        <v/>
      </c>
      <c r="AI88" s="105"/>
      <c r="AJ88" s="29"/>
      <c r="AK88" s="37">
        <v>80</v>
      </c>
      <c r="AL88" s="37" t="str">
        <f>수강생명단!$D83</f>
        <v>노현학</v>
      </c>
      <c r="AM88" s="14" t="str">
        <f>수강생명단!B83</f>
        <v>010-6674-8473</v>
      </c>
      <c r="AN88" s="43">
        <f>성적입력란!$AZ87</f>
        <v>85</v>
      </c>
      <c r="AO88" s="43">
        <f>성적입력란!$BA87</f>
        <v>90</v>
      </c>
      <c r="AP88" s="61">
        <f>성적입력란!$BE87</f>
        <v>75</v>
      </c>
      <c r="AQ88" s="43">
        <f>성적입력란!$BF87</f>
        <v>100</v>
      </c>
      <c r="AR88" s="58">
        <f>성적입력란!BT87</f>
        <v>77</v>
      </c>
      <c r="AS88" s="43">
        <f>성적입력란!$BJ87</f>
        <v>55</v>
      </c>
      <c r="AT88" s="43">
        <f>성적입력란!$BK87</f>
        <v>100</v>
      </c>
      <c r="AU88" s="43">
        <f>성적입력란!BO87</f>
        <v>45</v>
      </c>
      <c r="AV88" s="43">
        <f>성적입력란!BP87</f>
        <v>80</v>
      </c>
      <c r="AW88" s="40">
        <f t="shared" si="63"/>
        <v>67.400000000000006</v>
      </c>
      <c r="AX88" s="41" t="str">
        <f t="shared" si="39"/>
        <v>101등</v>
      </c>
      <c r="AY88" s="40">
        <f t="shared" si="64"/>
        <v>92.5</v>
      </c>
      <c r="AZ88" s="41" t="str">
        <f t="shared" si="40"/>
        <v>26등</v>
      </c>
      <c r="BA88" s="59">
        <f t="shared" si="41"/>
        <v>1</v>
      </c>
      <c r="BB88" s="78" t="str">
        <f t="shared" ca="1" si="56"/>
        <v/>
      </c>
      <c r="BC88" s="105"/>
      <c r="BE88" s="65">
        <v>80</v>
      </c>
      <c r="BF88" s="66" t="str">
        <f>수강생명단!$D83</f>
        <v>노현학</v>
      </c>
      <c r="BG88" s="37" t="str">
        <f>수강생명단!B83</f>
        <v>010-6674-8473</v>
      </c>
      <c r="BH88" s="109">
        <f>성적입력란!$BY87</f>
        <v>95</v>
      </c>
      <c r="BI88" s="109">
        <f>성적입력란!$BZ87</f>
        <v>40</v>
      </c>
      <c r="BJ88" s="110">
        <f>성적입력란!$CD87</f>
        <v>70</v>
      </c>
      <c r="BK88" s="109">
        <f>성적입력란!$CE87</f>
        <v>90</v>
      </c>
      <c r="BL88" s="111">
        <f>성적입력란!CS87</f>
        <v>80</v>
      </c>
      <c r="BM88" s="109">
        <f>성적입력란!$CI87</f>
        <v>60</v>
      </c>
      <c r="BN88" s="109">
        <f>성적입력란!$CJ87</f>
        <v>20</v>
      </c>
      <c r="BO88" s="109" t="str">
        <f>성적입력란!CN87</f>
        <v>35(라)</v>
      </c>
      <c r="BP88" s="109" t="str">
        <f>성적입력란!CO87</f>
        <v>라이브</v>
      </c>
      <c r="BQ88" s="40">
        <f t="shared" si="57"/>
        <v>61</v>
      </c>
      <c r="BR88" s="67" t="str">
        <f t="shared" si="42"/>
        <v>89등</v>
      </c>
      <c r="BS88" s="40">
        <f t="shared" si="58"/>
        <v>37.5</v>
      </c>
      <c r="BT88" s="67" t="str">
        <f t="shared" si="43"/>
        <v>150등</v>
      </c>
      <c r="BU88" s="68">
        <f t="shared" si="44"/>
        <v>1</v>
      </c>
      <c r="BV88" s="78" t="str">
        <f t="shared" ca="1" si="59"/>
        <v/>
      </c>
      <c r="BX88" s="37">
        <v>80</v>
      </c>
      <c r="BY88" s="37" t="str">
        <f>수강생명단!$D83</f>
        <v>노현학</v>
      </c>
      <c r="BZ88" s="37" t="str">
        <f>수강생명단!B83</f>
        <v>010-6674-8473</v>
      </c>
      <c r="CA88" s="39">
        <f>성적입력란!$CX87</f>
        <v>60</v>
      </c>
      <c r="CB88" s="39">
        <f>성적입력란!$CY87</f>
        <v>50</v>
      </c>
      <c r="CC88" s="38" t="str">
        <f>성적입력란!$DC87</f>
        <v>불참</v>
      </c>
      <c r="CD88" s="39" t="str">
        <f>성적입력란!$DD87</f>
        <v>불참</v>
      </c>
      <c r="CE88" s="58" t="str">
        <f>성적입력란!DW87</f>
        <v>불참</v>
      </c>
      <c r="CF88" s="39" t="str">
        <f>성적입력란!$DH87</f>
        <v>불참</v>
      </c>
      <c r="CG88" s="39" t="str">
        <f>성적입력란!$DI87</f>
        <v>불참</v>
      </c>
      <c r="CH88" s="40">
        <f t="shared" si="45"/>
        <v>15</v>
      </c>
      <c r="CI88" s="41" t="str">
        <f t="shared" si="46"/>
        <v>91등</v>
      </c>
      <c r="CJ88" s="40" t="e">
        <f t="shared" si="47"/>
        <v>#DIV/0!</v>
      </c>
      <c r="CK88" s="41" t="e">
        <f t="shared" si="48"/>
        <v>#DIV/0!</v>
      </c>
      <c r="CL88" s="42">
        <f t="shared" si="49"/>
        <v>0.25</v>
      </c>
      <c r="CM88" s="78" t="str">
        <f t="shared" ca="1" si="66"/>
        <v>1차 경고</v>
      </c>
    </row>
    <row r="89" spans="2:91" ht="27" customHeight="1" x14ac:dyDescent="0.15">
      <c r="B89" s="14">
        <v>81</v>
      </c>
      <c r="C89" s="14">
        <f>VLOOKUP(E89,수강생명단!$B$1:$F$300,2,0)</f>
        <v>26574</v>
      </c>
      <c r="D89" s="14" t="str">
        <f>수강생명단!D84</f>
        <v>류하온</v>
      </c>
      <c r="E89" s="14" t="str">
        <f>수강생명단!B84</f>
        <v>010-3390-8073</v>
      </c>
      <c r="F89" s="33">
        <f>VLOOKUP($C89,성적입력란!$A$8:$D$350,3,0)</f>
        <v>90</v>
      </c>
      <c r="G89" s="33">
        <f>VLOOKUP($C89,성적입력란!$F$8:$I$350,3,0)</f>
        <v>65</v>
      </c>
      <c r="H89" s="33">
        <f>VLOOKUP($C89,성적입력란!$K$8:$N$350,3,0)</f>
        <v>90</v>
      </c>
      <c r="I89" s="33">
        <f>VLOOKUP($C89,성적입력란!$P$8:$S$350,3,0)</f>
        <v>70</v>
      </c>
      <c r="J89" s="33">
        <f>VLOOKUP($C89,성적입력란!$P$8:$S$350,4,0)</f>
        <v>90</v>
      </c>
      <c r="K89" s="15">
        <f t="shared" si="37"/>
        <v>78.75</v>
      </c>
      <c r="L89" s="16" t="str">
        <f t="shared" si="38"/>
        <v>79등</v>
      </c>
      <c r="M89" s="36">
        <f t="shared" si="51"/>
        <v>1</v>
      </c>
      <c r="N89" s="78" t="str">
        <f t="shared" ca="1" si="52"/>
        <v/>
      </c>
      <c r="O89" s="83"/>
      <c r="Q89" s="37">
        <v>81</v>
      </c>
      <c r="R89" s="37" t="str">
        <f>수강생명단!$D84</f>
        <v>류하온</v>
      </c>
      <c r="S89" s="37" t="str">
        <f>수강생명단!B84</f>
        <v>010-3390-8073</v>
      </c>
      <c r="T89" s="39">
        <f>VLOOKUP($C89,성적입력란!$Z$8:$AC$350,3,0)</f>
        <v>70</v>
      </c>
      <c r="U89" s="39">
        <f>성적입력란!$AC88</f>
        <v>100</v>
      </c>
      <c r="V89" s="33">
        <f>VLOOKUP($C89,성적입력란!$AE$8:$AH$350,3,0)</f>
        <v>75</v>
      </c>
      <c r="W89" s="33">
        <f>VLOOKUP($C89,성적입력란!$AE$8:$AH$350,4,0)</f>
        <v>100</v>
      </c>
      <c r="X89" s="58">
        <f>성적입력란!AV88</f>
        <v>91</v>
      </c>
      <c r="Y89" s="39">
        <f>성적입력란!$AL88</f>
        <v>40</v>
      </c>
      <c r="Z89" s="39">
        <f>성적입력란!$AM88</f>
        <v>80</v>
      </c>
      <c r="AA89" s="39" t="str">
        <f>성적입력란!$AQ88</f>
        <v/>
      </c>
      <c r="AB89" s="39" t="str">
        <f>성적입력란!$AR88</f>
        <v xml:space="preserve"> </v>
      </c>
      <c r="AC89" s="40">
        <f t="shared" si="53"/>
        <v>55.2</v>
      </c>
      <c r="AD89" s="41" t="str">
        <f t="shared" si="60"/>
        <v>137등</v>
      </c>
      <c r="AE89" s="40">
        <f t="shared" si="54"/>
        <v>70</v>
      </c>
      <c r="AF89" s="41" t="str">
        <f t="shared" si="61"/>
        <v>81등</v>
      </c>
      <c r="AG89" s="59">
        <f t="shared" si="62"/>
        <v>0.8</v>
      </c>
      <c r="AH89" s="78" t="str">
        <f t="shared" ca="1" si="55"/>
        <v>1차 경고</v>
      </c>
      <c r="AI89" s="105"/>
      <c r="AJ89" s="29"/>
      <c r="AK89" s="37">
        <v>81</v>
      </c>
      <c r="AL89" s="37" t="str">
        <f>수강생명단!$D84</f>
        <v>류하온</v>
      </c>
      <c r="AM89" s="14" t="str">
        <f>수강생명단!B84</f>
        <v>010-3390-8073</v>
      </c>
      <c r="AN89" s="43">
        <f>성적입력란!$AZ88</f>
        <v>60</v>
      </c>
      <c r="AO89" s="43">
        <f>성적입력란!$BA88</f>
        <v>90</v>
      </c>
      <c r="AP89" s="61">
        <f>성적입력란!$BE88</f>
        <v>70</v>
      </c>
      <c r="AQ89" s="43">
        <f>성적입력란!$BF88</f>
        <v>80</v>
      </c>
      <c r="AR89" s="58">
        <f>성적입력란!BT88</f>
        <v>88</v>
      </c>
      <c r="AS89" s="43">
        <f>성적입력란!$BJ88</f>
        <v>65</v>
      </c>
      <c r="AT89" s="43">
        <f>성적입력란!$BK88</f>
        <v>90</v>
      </c>
      <c r="AU89" s="43">
        <f>성적입력란!BO88</f>
        <v>35</v>
      </c>
      <c r="AV89" s="43">
        <f>성적입력란!BP88</f>
        <v>30</v>
      </c>
      <c r="AW89" s="40">
        <f t="shared" si="63"/>
        <v>63.6</v>
      </c>
      <c r="AX89" s="41" t="str">
        <f t="shared" si="39"/>
        <v>114등</v>
      </c>
      <c r="AY89" s="40">
        <f t="shared" si="64"/>
        <v>72.5</v>
      </c>
      <c r="AZ89" s="41" t="str">
        <f t="shared" si="40"/>
        <v>88등</v>
      </c>
      <c r="BA89" s="59">
        <f t="shared" si="41"/>
        <v>1</v>
      </c>
      <c r="BB89" s="78" t="str">
        <f t="shared" ca="1" si="56"/>
        <v/>
      </c>
      <c r="BC89" s="105"/>
      <c r="BE89" s="65">
        <v>81</v>
      </c>
      <c r="BF89" s="66" t="str">
        <f>수강생명단!$D84</f>
        <v>류하온</v>
      </c>
      <c r="BG89" s="37" t="str">
        <f>수강생명단!B84</f>
        <v>010-3390-8073</v>
      </c>
      <c r="BH89" s="109">
        <f>성적입력란!$BY88</f>
        <v>75</v>
      </c>
      <c r="BI89" s="109">
        <f>성적입력란!$BZ88</f>
        <v>70</v>
      </c>
      <c r="BJ89" s="110">
        <f>성적입력란!$CD88</f>
        <v>85</v>
      </c>
      <c r="BK89" s="109">
        <f>성적입력란!$CE88</f>
        <v>90</v>
      </c>
      <c r="BL89" s="111" t="str">
        <f>성적입력란!CS88</f>
        <v/>
      </c>
      <c r="BM89" s="109">
        <f>성적입력란!$CI88</f>
        <v>70</v>
      </c>
      <c r="BN89" s="109">
        <f>성적입력란!$CJ88</f>
        <v>80</v>
      </c>
      <c r="BO89" s="109">
        <f>성적입력란!CN88</f>
        <v>60</v>
      </c>
      <c r="BP89" s="109">
        <f>성적입력란!CO88</f>
        <v>90</v>
      </c>
      <c r="BQ89" s="40">
        <f t="shared" si="57"/>
        <v>58</v>
      </c>
      <c r="BR89" s="67" t="str">
        <f t="shared" si="42"/>
        <v>99등</v>
      </c>
      <c r="BS89" s="40">
        <f t="shared" si="58"/>
        <v>82.5</v>
      </c>
      <c r="BT89" s="67" t="str">
        <f t="shared" si="43"/>
        <v>19등</v>
      </c>
      <c r="BU89" s="68">
        <f t="shared" si="44"/>
        <v>0.8</v>
      </c>
      <c r="BV89" s="78" t="str">
        <f t="shared" ca="1" si="59"/>
        <v>1차 경고</v>
      </c>
      <c r="BX89" s="37">
        <v>81</v>
      </c>
      <c r="BY89" s="37" t="str">
        <f>수강생명단!$D84</f>
        <v>류하온</v>
      </c>
      <c r="BZ89" s="37" t="str">
        <f>수강생명단!B84</f>
        <v>010-3390-8073</v>
      </c>
      <c r="CA89" s="39">
        <f>성적입력란!$CX88</f>
        <v>90</v>
      </c>
      <c r="CB89" s="39">
        <f>성적입력란!$CY88</f>
        <v>80</v>
      </c>
      <c r="CC89" s="38" t="str">
        <f>성적입력란!$DC88</f>
        <v>불참</v>
      </c>
      <c r="CD89" s="39" t="str">
        <f>성적입력란!$DD88</f>
        <v>불참</v>
      </c>
      <c r="CE89" s="58" t="str">
        <f>성적입력란!DW88</f>
        <v>불참</v>
      </c>
      <c r="CF89" s="39" t="str">
        <f>성적입력란!$DH88</f>
        <v>불참</v>
      </c>
      <c r="CG89" s="39" t="str">
        <f>성적입력란!$DI88</f>
        <v>불참</v>
      </c>
      <c r="CH89" s="40">
        <f t="shared" si="45"/>
        <v>22.5</v>
      </c>
      <c r="CI89" s="41" t="str">
        <f t="shared" si="46"/>
        <v>17등</v>
      </c>
      <c r="CJ89" s="40" t="e">
        <f t="shared" si="47"/>
        <v>#DIV/0!</v>
      </c>
      <c r="CK89" s="41" t="e">
        <f t="shared" si="48"/>
        <v>#DIV/0!</v>
      </c>
      <c r="CL89" s="42">
        <f t="shared" si="49"/>
        <v>0.25</v>
      </c>
      <c r="CM89" s="78" t="str">
        <f t="shared" ca="1" si="66"/>
        <v>1차 경고</v>
      </c>
    </row>
    <row r="90" spans="2:91" ht="27" customHeight="1" x14ac:dyDescent="0.15">
      <c r="B90" s="14">
        <v>82</v>
      </c>
      <c r="C90" s="14">
        <f>VLOOKUP(E90,수강생명단!$B$1:$F$300,2,0)</f>
        <v>26717</v>
      </c>
      <c r="D90" s="14" t="str">
        <f>수강생명단!D85</f>
        <v>류호준</v>
      </c>
      <c r="E90" s="14" t="str">
        <f>수강생명단!B85</f>
        <v>010-2888-9707</v>
      </c>
      <c r="F90" s="33" t="str">
        <f>VLOOKUP($C90,성적입력란!$A$8:$D$350,3,0)</f>
        <v>30(라)</v>
      </c>
      <c r="G90" s="33" t="str">
        <f>VLOOKUP($C90,성적입력란!$F$8:$I$350,3,0)</f>
        <v>20(라)</v>
      </c>
      <c r="H90" s="33" t="str">
        <f>VLOOKUP($C90,성적입력란!$K$8:$N$350,3,0)</f>
        <v>15(라)</v>
      </c>
      <c r="I90" s="33" t="str">
        <f>VLOOKUP($C90,성적입력란!$P$8:$S$350,3,0)</f>
        <v>35(라)</v>
      </c>
      <c r="J90" s="33" t="str">
        <f>VLOOKUP($C90,성적입력란!$P$8:$S$350,4,0)</f>
        <v>라이브</v>
      </c>
      <c r="K90" s="15">
        <f t="shared" si="37"/>
        <v>0</v>
      </c>
      <c r="L90" s="16" t="str">
        <f t="shared" si="38"/>
        <v>212등</v>
      </c>
      <c r="M90" s="36">
        <f t="shared" si="51"/>
        <v>1</v>
      </c>
      <c r="N90" s="78" t="str">
        <f t="shared" ca="1" si="52"/>
        <v/>
      </c>
      <c r="O90" s="83"/>
      <c r="Q90" s="37">
        <v>82</v>
      </c>
      <c r="R90" s="37" t="str">
        <f>수강생명단!$D85</f>
        <v>류호준</v>
      </c>
      <c r="S90" s="37" t="str">
        <f>수강생명단!B85</f>
        <v>010-2888-9707</v>
      </c>
      <c r="T90" s="39" t="str">
        <f>VLOOKUP($C90,성적입력란!$Z$8:$AC$350,3,0)</f>
        <v>35(라)</v>
      </c>
      <c r="U90" s="39" t="str">
        <f>성적입력란!$AC89</f>
        <v>라이브</v>
      </c>
      <c r="V90" s="33" t="str">
        <f>VLOOKUP($C90,성적입력란!$AE$8:$AH$350,3,0)</f>
        <v>50(라)</v>
      </c>
      <c r="W90" s="33" t="str">
        <f>VLOOKUP($C90,성적입력란!$AE$8:$AH$350,4,0)</f>
        <v>라이브</v>
      </c>
      <c r="X90" s="58" t="str">
        <f>성적입력란!AV89</f>
        <v>49(라)</v>
      </c>
      <c r="Y90" s="39" t="str">
        <f>성적입력란!$AL89</f>
        <v>30(라)</v>
      </c>
      <c r="Z90" s="39" t="str">
        <f>성적입력란!$AM89</f>
        <v>라이브</v>
      </c>
      <c r="AA90" s="39" t="str">
        <f>성적입력란!$AQ89</f>
        <v>25(라)</v>
      </c>
      <c r="AB90" s="39" t="str">
        <f>성적입력란!$AR89</f>
        <v>라이브</v>
      </c>
      <c r="AC90" s="40">
        <f t="shared" si="53"/>
        <v>0</v>
      </c>
      <c r="AD90" s="41" t="str">
        <f t="shared" si="60"/>
        <v>213등</v>
      </c>
      <c r="AE90" s="40">
        <f t="shared" si="54"/>
        <v>0</v>
      </c>
      <c r="AF90" s="41" t="str">
        <f t="shared" si="61"/>
        <v>207등</v>
      </c>
      <c r="AG90" s="59">
        <f t="shared" si="62"/>
        <v>1</v>
      </c>
      <c r="AH90" s="78" t="str">
        <f t="shared" ca="1" si="55"/>
        <v/>
      </c>
      <c r="AI90" s="78"/>
      <c r="AJ90" s="29"/>
      <c r="AK90" s="37">
        <v>82</v>
      </c>
      <c r="AL90" s="37" t="str">
        <f>수강생명단!$D85</f>
        <v>류호준</v>
      </c>
      <c r="AM90" s="14" t="str">
        <f>수강생명단!B85</f>
        <v>010-2888-9707</v>
      </c>
      <c r="AN90" s="43" t="str">
        <f>성적입력란!$AZ89</f>
        <v>35(라)</v>
      </c>
      <c r="AO90" s="43" t="str">
        <f>성적입력란!$BA89</f>
        <v>라이브</v>
      </c>
      <c r="AP90" s="61" t="str">
        <f>성적입력란!$BE89</f>
        <v>15(라)</v>
      </c>
      <c r="AQ90" s="43" t="str">
        <f>성적입력란!$BF89</f>
        <v>라이브</v>
      </c>
      <c r="AR90" s="58" t="str">
        <f>성적입력란!BT89</f>
        <v>55(라)</v>
      </c>
      <c r="AS90" s="43" t="str">
        <f>성적입력란!$BJ89</f>
        <v/>
      </c>
      <c r="AT90" s="43" t="str">
        <f>성적입력란!$BK89</f>
        <v xml:space="preserve"> </v>
      </c>
      <c r="AU90" s="43" t="str">
        <f>성적입력란!BO89</f>
        <v>15(라)</v>
      </c>
      <c r="AV90" s="43" t="str">
        <f>성적입력란!BP89</f>
        <v>라이브</v>
      </c>
      <c r="AW90" s="40">
        <f t="shared" si="63"/>
        <v>0</v>
      </c>
      <c r="AX90" s="41" t="str">
        <f t="shared" si="39"/>
        <v>199등</v>
      </c>
      <c r="AY90" s="40">
        <f t="shared" si="64"/>
        <v>0</v>
      </c>
      <c r="AZ90" s="41" t="str">
        <f t="shared" si="40"/>
        <v>196등</v>
      </c>
      <c r="BA90" s="59">
        <f t="shared" si="41"/>
        <v>0.8</v>
      </c>
      <c r="BB90" s="78" t="str">
        <f t="shared" ca="1" si="56"/>
        <v>1차 경고</v>
      </c>
      <c r="BC90" s="78"/>
      <c r="BE90" s="65">
        <v>82</v>
      </c>
      <c r="BF90" s="66" t="str">
        <f>수강생명단!$D85</f>
        <v>류호준</v>
      </c>
      <c r="BG90" s="37" t="str">
        <f>수강생명단!B85</f>
        <v>010-2888-9707</v>
      </c>
      <c r="BH90" s="109" t="str">
        <f>성적입력란!$BY89</f>
        <v>25(라)</v>
      </c>
      <c r="BI90" s="109" t="str">
        <f>성적입력란!$BZ89</f>
        <v>라이브</v>
      </c>
      <c r="BJ90" s="110" t="str">
        <f>성적입력란!$CD89</f>
        <v>20(라)</v>
      </c>
      <c r="BK90" s="109" t="str">
        <f>성적입력란!$CE89</f>
        <v>라이브</v>
      </c>
      <c r="BL90" s="111" t="str">
        <f>성적입력란!CS89</f>
        <v>45(라)</v>
      </c>
      <c r="BM90" s="109" t="str">
        <f>성적입력란!$CI89</f>
        <v>30(라)</v>
      </c>
      <c r="BN90" s="109" t="str">
        <f>성적입력란!$CJ89</f>
        <v>라이브</v>
      </c>
      <c r="BO90" s="109" t="str">
        <f>성적입력란!CN89</f>
        <v>20(라)</v>
      </c>
      <c r="BP90" s="109" t="str">
        <f>성적입력란!CO89</f>
        <v>라이브</v>
      </c>
      <c r="BQ90" s="40">
        <f t="shared" si="57"/>
        <v>0</v>
      </c>
      <c r="BR90" s="67" t="str">
        <f t="shared" si="42"/>
        <v>193등</v>
      </c>
      <c r="BS90" s="40">
        <f t="shared" si="58"/>
        <v>0</v>
      </c>
      <c r="BT90" s="67" t="str">
        <f t="shared" si="43"/>
        <v>186등</v>
      </c>
      <c r="BU90" s="68">
        <f t="shared" si="44"/>
        <v>1</v>
      </c>
      <c r="BV90" s="78" t="str">
        <f t="shared" ca="1" si="59"/>
        <v/>
      </c>
      <c r="BX90" s="37">
        <v>82</v>
      </c>
      <c r="BY90" s="37" t="str">
        <f>수강생명단!$D85</f>
        <v>류호준</v>
      </c>
      <c r="BZ90" s="37" t="str">
        <f>수강생명단!B85</f>
        <v>010-2888-9707</v>
      </c>
      <c r="CA90" s="39" t="str">
        <f>성적입력란!$CX89</f>
        <v>15(라)</v>
      </c>
      <c r="CB90" s="39" t="str">
        <f>성적입력란!$CY89</f>
        <v>라이브</v>
      </c>
      <c r="CC90" s="38" t="str">
        <f>성적입력란!$DC89</f>
        <v>불참</v>
      </c>
      <c r="CD90" s="39" t="str">
        <f>성적입력란!$DD89</f>
        <v>불참</v>
      </c>
      <c r="CE90" s="58" t="str">
        <f>성적입력란!DW89</f>
        <v>불참</v>
      </c>
      <c r="CF90" s="39" t="str">
        <f>성적입력란!$DH89</f>
        <v>불참</v>
      </c>
      <c r="CG90" s="39" t="str">
        <f>성적입력란!$DI89</f>
        <v>불참</v>
      </c>
      <c r="CH90" s="40">
        <f t="shared" si="45"/>
        <v>0</v>
      </c>
      <c r="CI90" s="41" t="str">
        <f t="shared" si="46"/>
        <v>119등</v>
      </c>
      <c r="CJ90" s="40" t="e">
        <f t="shared" si="47"/>
        <v>#DIV/0!</v>
      </c>
      <c r="CK90" s="41" t="e">
        <f t="shared" si="48"/>
        <v>#DIV/0!</v>
      </c>
      <c r="CL90" s="42">
        <f t="shared" si="49"/>
        <v>0.25</v>
      </c>
      <c r="CM90" s="78" t="str">
        <f t="shared" ca="1" si="66"/>
        <v>1차 경고</v>
      </c>
    </row>
    <row r="91" spans="2:91" ht="27" customHeight="1" x14ac:dyDescent="0.15">
      <c r="B91" s="14">
        <v>83</v>
      </c>
      <c r="C91" s="14">
        <f>VLOOKUP(E91,수강생명단!$B$1:$F$300,2,0)</f>
        <v>35951</v>
      </c>
      <c r="D91" s="14" t="str">
        <f>수강생명단!D86</f>
        <v>문기환</v>
      </c>
      <c r="E91" s="14" t="str">
        <f>수강생명단!B86</f>
        <v>010-7267-0889</v>
      </c>
      <c r="F91" s="33" t="str">
        <f>VLOOKUP($C91,성적입력란!$A$8:$D$350,3,0)</f>
        <v/>
      </c>
      <c r="G91" s="33" t="str">
        <f>VLOOKUP($C91,성적입력란!$F$8:$I$350,3,0)</f>
        <v/>
      </c>
      <c r="H91" s="33" t="str">
        <f>VLOOKUP($C91,성적입력란!$K$8:$N$350,3,0)</f>
        <v/>
      </c>
      <c r="I91" s="33" t="str">
        <f>VLOOKUP($C91,성적입력란!$P$8:$S$350,3,0)</f>
        <v/>
      </c>
      <c r="J91" s="33" t="str">
        <f>VLOOKUP($C91,성적입력란!$P$8:$S$350,4,0)</f>
        <v/>
      </c>
      <c r="K91" s="15">
        <f t="shared" si="37"/>
        <v>0</v>
      </c>
      <c r="L91" s="16" t="str">
        <f t="shared" si="38"/>
        <v>212등</v>
      </c>
      <c r="M91" s="36">
        <f t="shared" si="51"/>
        <v>0</v>
      </c>
      <c r="N91" s="78" t="str">
        <f t="shared" ca="1" si="52"/>
        <v>탈락</v>
      </c>
      <c r="O91" s="83"/>
      <c r="Q91" s="37">
        <v>83</v>
      </c>
      <c r="R91" s="37" t="str">
        <f>수강생명단!$D86</f>
        <v>문기환</v>
      </c>
      <c r="S91" s="37" t="str">
        <f>수강생명단!B86</f>
        <v>010-7267-0889</v>
      </c>
      <c r="T91" s="39" t="str">
        <f>VLOOKUP($C91,성적입력란!$Z$8:$AC$350,3,0)</f>
        <v/>
      </c>
      <c r="U91" s="39" t="str">
        <f>성적입력란!$AC90</f>
        <v xml:space="preserve"> </v>
      </c>
      <c r="V91" s="33" t="str">
        <f>VLOOKUP($C91,성적입력란!$AE$8:$AH$350,3,0)</f>
        <v/>
      </c>
      <c r="W91" s="33" t="str">
        <f>VLOOKUP($C91,성적입력란!$AE$8:$AH$350,4,0)</f>
        <v xml:space="preserve"> </v>
      </c>
      <c r="X91" s="58" t="str">
        <f>성적입력란!AV90</f>
        <v/>
      </c>
      <c r="Y91" s="39" t="str">
        <f>성적입력란!$AL90</f>
        <v/>
      </c>
      <c r="Z91" s="39" t="str">
        <f>성적입력란!$AM90</f>
        <v xml:space="preserve"> </v>
      </c>
      <c r="AA91" s="39" t="str">
        <f>성적입력란!$AQ90</f>
        <v/>
      </c>
      <c r="AB91" s="39" t="str">
        <f>성적입력란!$AR90</f>
        <v xml:space="preserve"> </v>
      </c>
      <c r="AC91" s="40">
        <f t="shared" si="53"/>
        <v>0</v>
      </c>
      <c r="AD91" s="41" t="str">
        <f t="shared" si="60"/>
        <v>213등</v>
      </c>
      <c r="AE91" s="40">
        <f t="shared" si="54"/>
        <v>0</v>
      </c>
      <c r="AF91" s="41" t="str">
        <f t="shared" si="61"/>
        <v>207등</v>
      </c>
      <c r="AG91" s="59">
        <f t="shared" si="62"/>
        <v>0</v>
      </c>
      <c r="AH91" s="78" t="str">
        <f t="shared" ca="1" si="55"/>
        <v>탈락</v>
      </c>
      <c r="AI91" s="83"/>
      <c r="AJ91" s="29"/>
      <c r="AK91" s="37">
        <v>83</v>
      </c>
      <c r="AL91" s="37" t="str">
        <f>수강생명단!$D86</f>
        <v>문기환</v>
      </c>
      <c r="AM91" s="14" t="str">
        <f>수강생명단!B86</f>
        <v>010-7267-0889</v>
      </c>
      <c r="AN91" s="43" t="str">
        <f>성적입력란!$AZ90</f>
        <v/>
      </c>
      <c r="AO91" s="43" t="str">
        <f>성적입력란!$BA90</f>
        <v xml:space="preserve"> </v>
      </c>
      <c r="AP91" s="61" t="str">
        <f>성적입력란!$BE90</f>
        <v>70(라)</v>
      </c>
      <c r="AQ91" s="43" t="str">
        <f>성적입력란!$BF90</f>
        <v>라이브</v>
      </c>
      <c r="AR91" s="58" t="str">
        <f>성적입력란!BT90</f>
        <v>90(라)</v>
      </c>
      <c r="AS91" s="43" t="str">
        <f>성적입력란!$BJ90</f>
        <v>65(라)</v>
      </c>
      <c r="AT91" s="43" t="str">
        <f>성적입력란!$BK90</f>
        <v>라이브</v>
      </c>
      <c r="AU91" s="43" t="str">
        <f>성적입력란!BO90</f>
        <v>45(라)</v>
      </c>
      <c r="AV91" s="43" t="str">
        <f>성적입력란!BP90</f>
        <v>라이브</v>
      </c>
      <c r="AW91" s="40">
        <f t="shared" si="63"/>
        <v>0</v>
      </c>
      <c r="AX91" s="41" t="str">
        <f t="shared" si="39"/>
        <v>199등</v>
      </c>
      <c r="AY91" s="40">
        <f t="shared" si="64"/>
        <v>0</v>
      </c>
      <c r="AZ91" s="41" t="str">
        <f t="shared" si="40"/>
        <v>196등</v>
      </c>
      <c r="BA91" s="59">
        <f t="shared" si="41"/>
        <v>0.8</v>
      </c>
      <c r="BB91" s="78" t="str">
        <f t="shared" ca="1" si="56"/>
        <v>1차 경고</v>
      </c>
      <c r="BC91" s="105"/>
      <c r="BE91" s="65">
        <v>83</v>
      </c>
      <c r="BF91" s="66" t="str">
        <f>수강생명단!$D86</f>
        <v>문기환</v>
      </c>
      <c r="BG91" s="37" t="str">
        <f>수강생명단!B86</f>
        <v>010-7267-0889</v>
      </c>
      <c r="BH91" s="109" t="str">
        <f>성적입력란!$BY90</f>
        <v>60(라)</v>
      </c>
      <c r="BI91" s="109" t="str">
        <f>성적입력란!$BZ90</f>
        <v>라이브</v>
      </c>
      <c r="BJ91" s="110" t="str">
        <f>성적입력란!$CD90</f>
        <v/>
      </c>
      <c r="BK91" s="109" t="str">
        <f>성적입력란!$CE90</f>
        <v xml:space="preserve"> </v>
      </c>
      <c r="BL91" s="111" t="str">
        <f>성적입력란!CS90</f>
        <v>85(라)</v>
      </c>
      <c r="BM91" s="109" t="str">
        <f>성적입력란!$CI90</f>
        <v>45(라)</v>
      </c>
      <c r="BN91" s="109" t="str">
        <f>성적입력란!$CJ90</f>
        <v>라이브</v>
      </c>
      <c r="BO91" s="109" t="str">
        <f>성적입력란!CN90</f>
        <v>60(라)</v>
      </c>
      <c r="BP91" s="109" t="str">
        <f>성적입력란!CO90</f>
        <v>라이브</v>
      </c>
      <c r="BQ91" s="40">
        <f t="shared" si="57"/>
        <v>0</v>
      </c>
      <c r="BR91" s="67" t="str">
        <f t="shared" si="42"/>
        <v>193등</v>
      </c>
      <c r="BS91" s="40">
        <f t="shared" si="58"/>
        <v>0</v>
      </c>
      <c r="BT91" s="67" t="str">
        <f t="shared" si="43"/>
        <v>186등</v>
      </c>
      <c r="BU91" s="68">
        <f t="shared" si="44"/>
        <v>0.8</v>
      </c>
      <c r="BV91" s="78" t="str">
        <f t="shared" ca="1" si="59"/>
        <v>1차 경고</v>
      </c>
      <c r="BX91" s="37">
        <v>83</v>
      </c>
      <c r="BY91" s="37" t="str">
        <f>수강생명단!$D86</f>
        <v>문기환</v>
      </c>
      <c r="BZ91" s="37" t="str">
        <f>수강생명단!B86</f>
        <v>010-7267-0889</v>
      </c>
      <c r="CA91" s="39" t="str">
        <f>성적입력란!$CX90</f>
        <v>60(라)</v>
      </c>
      <c r="CB91" s="39" t="str">
        <f>성적입력란!$CY90</f>
        <v>라이브</v>
      </c>
      <c r="CC91" s="38" t="str">
        <f>성적입력란!$DC90</f>
        <v>불참</v>
      </c>
      <c r="CD91" s="39" t="str">
        <f>성적입력란!$DD90</f>
        <v>불참</v>
      </c>
      <c r="CE91" s="58" t="str">
        <f>성적입력란!DW90</f>
        <v>불참</v>
      </c>
      <c r="CF91" s="39" t="str">
        <f>성적입력란!$DH90</f>
        <v>불참</v>
      </c>
      <c r="CG91" s="39" t="str">
        <f>성적입력란!$DI90</f>
        <v>불참</v>
      </c>
      <c r="CH91" s="40">
        <f t="shared" si="45"/>
        <v>0</v>
      </c>
      <c r="CI91" s="41" t="str">
        <f t="shared" si="46"/>
        <v>119등</v>
      </c>
      <c r="CJ91" s="40" t="e">
        <f t="shared" si="47"/>
        <v>#DIV/0!</v>
      </c>
      <c r="CK91" s="41" t="e">
        <f t="shared" si="48"/>
        <v>#DIV/0!</v>
      </c>
      <c r="CL91" s="42">
        <f t="shared" si="49"/>
        <v>0.25</v>
      </c>
      <c r="CM91" s="78" t="str">
        <f t="shared" ca="1" si="66"/>
        <v>1차 경고</v>
      </c>
    </row>
    <row r="92" spans="2:91" ht="27" customHeight="1" x14ac:dyDescent="0.15">
      <c r="B92" s="14">
        <v>84</v>
      </c>
      <c r="C92" s="14">
        <f>VLOOKUP(E92,수강생명단!$B$1:$F$300,2,0)</f>
        <v>22573</v>
      </c>
      <c r="D92" s="14" t="str">
        <f>수강생명단!D87</f>
        <v>문진서</v>
      </c>
      <c r="E92" s="14" t="str">
        <f>수강생명단!B87</f>
        <v>010-4465-5912</v>
      </c>
      <c r="F92" s="33" t="str">
        <f>VLOOKUP($C92,성적입력란!$A$8:$D$350,3,0)</f>
        <v>95(라)</v>
      </c>
      <c r="G92" s="33" t="str">
        <f>VLOOKUP($C92,성적입력란!$F$8:$I$350,3,0)</f>
        <v>100(라)</v>
      </c>
      <c r="H92" s="33">
        <f>VLOOKUP($C92,성적입력란!$K$8:$N$350,3,0)</f>
        <v>85</v>
      </c>
      <c r="I92" s="33">
        <f>VLOOKUP($C92,성적입력란!$P$8:$S$350,3,0)</f>
        <v>100</v>
      </c>
      <c r="J92" s="33">
        <f>VLOOKUP($C92,성적입력란!$P$8:$S$350,4,0)</f>
        <v>90</v>
      </c>
      <c r="K92" s="15">
        <f t="shared" si="37"/>
        <v>46.25</v>
      </c>
      <c r="L92" s="16" t="str">
        <f t="shared" si="38"/>
        <v>165등</v>
      </c>
      <c r="M92" s="36">
        <f t="shared" si="51"/>
        <v>1</v>
      </c>
      <c r="N92" s="78" t="str">
        <f t="shared" ca="1" si="52"/>
        <v/>
      </c>
      <c r="O92" s="83"/>
      <c r="Q92" s="37">
        <v>84</v>
      </c>
      <c r="R92" s="37" t="str">
        <f>수강생명단!$D87</f>
        <v>문진서</v>
      </c>
      <c r="S92" s="37" t="str">
        <f>수강생명단!B87</f>
        <v>010-4465-5912</v>
      </c>
      <c r="T92" s="39">
        <f>VLOOKUP($C92,성적입력란!$Z$8:$AC$350,3,0)</f>
        <v>85</v>
      </c>
      <c r="U92" s="39">
        <f>성적입력란!$AC91</f>
        <v>100</v>
      </c>
      <c r="V92" s="33">
        <f>VLOOKUP($C92,성적입력란!$AE$8:$AH$350,3,0)</f>
        <v>100</v>
      </c>
      <c r="W92" s="33">
        <f>VLOOKUP($C92,성적입력란!$AE$8:$AH$350,4,0)</f>
        <v>100</v>
      </c>
      <c r="X92" s="58">
        <f>성적입력란!AV91</f>
        <v>93</v>
      </c>
      <c r="Y92" s="39">
        <f>성적입력란!$AL91</f>
        <v>95</v>
      </c>
      <c r="Z92" s="39">
        <f>성적입력란!$AM91</f>
        <v>90</v>
      </c>
      <c r="AA92" s="39">
        <f>성적입력란!$AQ91</f>
        <v>95</v>
      </c>
      <c r="AB92" s="39">
        <f>성적입력란!$AR91</f>
        <v>100</v>
      </c>
      <c r="AC92" s="40">
        <f t="shared" si="53"/>
        <v>93.6</v>
      </c>
      <c r="AD92" s="41" t="str">
        <f t="shared" si="60"/>
        <v>7등</v>
      </c>
      <c r="AE92" s="40">
        <f t="shared" si="54"/>
        <v>97.5</v>
      </c>
      <c r="AF92" s="41" t="str">
        <f t="shared" si="61"/>
        <v>3등</v>
      </c>
      <c r="AG92" s="59">
        <f t="shared" si="62"/>
        <v>1</v>
      </c>
      <c r="AH92" s="78" t="str">
        <f t="shared" ca="1" si="55"/>
        <v/>
      </c>
      <c r="AI92" s="78"/>
      <c r="AJ92" s="29"/>
      <c r="AK92" s="37">
        <v>84</v>
      </c>
      <c r="AL92" s="37" t="str">
        <f>수강생명단!$D87</f>
        <v>문진서</v>
      </c>
      <c r="AM92" s="14" t="str">
        <f>수강생명단!B87</f>
        <v>010-4465-5912</v>
      </c>
      <c r="AN92" s="43">
        <f>성적입력란!$AZ91</f>
        <v>75</v>
      </c>
      <c r="AO92" s="43">
        <f>성적입력란!$BA91</f>
        <v>100</v>
      </c>
      <c r="AP92" s="61">
        <f>성적입력란!$BE91</f>
        <v>90</v>
      </c>
      <c r="AQ92" s="43">
        <f>성적입력란!$BF91</f>
        <v>80</v>
      </c>
      <c r="AR92" s="58">
        <f>성적입력란!BT91</f>
        <v>96</v>
      </c>
      <c r="AS92" s="43">
        <f>성적입력란!$BJ91</f>
        <v>95</v>
      </c>
      <c r="AT92" s="43">
        <f>성적입력란!$BK91</f>
        <v>90</v>
      </c>
      <c r="AU92" s="43">
        <f>성적입력란!BO91</f>
        <v>95</v>
      </c>
      <c r="AV92" s="43">
        <f>성적입력란!BP91</f>
        <v>90</v>
      </c>
      <c r="AW92" s="40">
        <f t="shared" si="63"/>
        <v>90.2</v>
      </c>
      <c r="AX92" s="41" t="str">
        <f t="shared" si="39"/>
        <v>28등</v>
      </c>
      <c r="AY92" s="40">
        <f t="shared" si="64"/>
        <v>90</v>
      </c>
      <c r="AZ92" s="41" t="str">
        <f t="shared" si="40"/>
        <v>39등</v>
      </c>
      <c r="BA92" s="59">
        <f t="shared" si="41"/>
        <v>1</v>
      </c>
      <c r="BB92" s="78" t="str">
        <f t="shared" ca="1" si="56"/>
        <v/>
      </c>
      <c r="BC92" s="78"/>
      <c r="BE92" s="65">
        <v>84</v>
      </c>
      <c r="BF92" s="66" t="str">
        <f>수강생명단!$D87</f>
        <v>문진서</v>
      </c>
      <c r="BG92" s="37" t="str">
        <f>수강생명단!B87</f>
        <v>010-4465-5912</v>
      </c>
      <c r="BH92" s="109">
        <f>성적입력란!$BY91</f>
        <v>90</v>
      </c>
      <c r="BI92" s="109">
        <f>성적입력란!$BZ91</f>
        <v>70</v>
      </c>
      <c r="BJ92" s="110">
        <f>성적입력란!$CD91</f>
        <v>75</v>
      </c>
      <c r="BK92" s="109">
        <f>성적입력란!$CE91</f>
        <v>100</v>
      </c>
      <c r="BL92" s="111" t="str">
        <f>성적입력란!CS91</f>
        <v>90(라)</v>
      </c>
      <c r="BM92" s="109" t="str">
        <f>성적입력란!$CI91</f>
        <v>85(라)</v>
      </c>
      <c r="BN92" s="109" t="str">
        <f>성적입력란!$CJ91</f>
        <v>라이브</v>
      </c>
      <c r="BO92" s="109" t="str">
        <f>성적입력란!CN91</f>
        <v>100(라)</v>
      </c>
      <c r="BP92" s="109" t="str">
        <f>성적입력란!CO91</f>
        <v>라이브</v>
      </c>
      <c r="BQ92" s="40">
        <f t="shared" si="57"/>
        <v>33</v>
      </c>
      <c r="BR92" s="67" t="str">
        <f t="shared" si="42"/>
        <v>163등</v>
      </c>
      <c r="BS92" s="40">
        <f t="shared" si="58"/>
        <v>42.5</v>
      </c>
      <c r="BT92" s="67" t="str">
        <f t="shared" si="43"/>
        <v>135등</v>
      </c>
      <c r="BU92" s="68">
        <f t="shared" si="44"/>
        <v>1</v>
      </c>
      <c r="BV92" s="78" t="str">
        <f t="shared" ca="1" si="59"/>
        <v/>
      </c>
      <c r="BX92" s="37">
        <v>84</v>
      </c>
      <c r="BY92" s="37" t="str">
        <f>수강생명단!$D87</f>
        <v>문진서</v>
      </c>
      <c r="BZ92" s="37" t="str">
        <f>수강생명단!B87</f>
        <v>010-4465-5912</v>
      </c>
      <c r="CA92" s="39" t="str">
        <f>성적입력란!$CX91</f>
        <v>100(라)</v>
      </c>
      <c r="CB92" s="39" t="str">
        <f>성적입력란!$CY91</f>
        <v>라이브</v>
      </c>
      <c r="CC92" s="38" t="str">
        <f>성적입력란!$DC91</f>
        <v>불참</v>
      </c>
      <c r="CD92" s="39" t="str">
        <f>성적입력란!$DD91</f>
        <v>불참</v>
      </c>
      <c r="CE92" s="58" t="str">
        <f>성적입력란!DW91</f>
        <v>불참</v>
      </c>
      <c r="CF92" s="39" t="str">
        <f>성적입력란!$DH91</f>
        <v>불참</v>
      </c>
      <c r="CG92" s="39" t="str">
        <f>성적입력란!$DI91</f>
        <v>불참</v>
      </c>
      <c r="CH92" s="40">
        <f t="shared" si="45"/>
        <v>0</v>
      </c>
      <c r="CI92" s="41" t="str">
        <f t="shared" si="46"/>
        <v>119등</v>
      </c>
      <c r="CJ92" s="40" t="e">
        <f t="shared" si="47"/>
        <v>#DIV/0!</v>
      </c>
      <c r="CK92" s="41" t="e">
        <f t="shared" si="48"/>
        <v>#DIV/0!</v>
      </c>
      <c r="CL92" s="42">
        <f t="shared" si="49"/>
        <v>0.25</v>
      </c>
      <c r="CM92" s="78" t="str">
        <f t="shared" ca="1" si="66"/>
        <v>1차 경고</v>
      </c>
    </row>
    <row r="93" spans="2:91" ht="27" customHeight="1" x14ac:dyDescent="0.15">
      <c r="B93" s="14">
        <v>85</v>
      </c>
      <c r="C93" s="14">
        <f>VLOOKUP(E93,수강생명단!$B$1:$F$300,2,0)</f>
        <v>41509</v>
      </c>
      <c r="D93" s="14" t="str">
        <f>수강생명단!D88</f>
        <v>민원재</v>
      </c>
      <c r="E93" s="14" t="str">
        <f>수강생명단!B88</f>
        <v>010-7523-0446</v>
      </c>
      <c r="F93" s="33" t="str">
        <f>VLOOKUP($C93,성적입력란!$A$8:$D$350,3,0)</f>
        <v>미수강</v>
      </c>
      <c r="G93" s="33" t="str">
        <f>VLOOKUP($C93,성적입력란!$F$8:$I$350,3,0)</f>
        <v>미수강</v>
      </c>
      <c r="H93" s="33" t="str">
        <f>VLOOKUP($C93,성적입력란!$K$8:$N$350,3,0)</f>
        <v>미수강</v>
      </c>
      <c r="I93" s="33" t="str">
        <f>VLOOKUP($C93,성적입력란!$P$8:$S$350,3,0)</f>
        <v>미수강</v>
      </c>
      <c r="J93" s="33" t="str">
        <f>VLOOKUP($C93,성적입력란!$P$8:$S$350,4,0)</f>
        <v>미수강</v>
      </c>
      <c r="K93" s="15">
        <f t="shared" si="37"/>
        <v>0</v>
      </c>
      <c r="L93" s="16" t="str">
        <f t="shared" si="38"/>
        <v>212등</v>
      </c>
      <c r="M93" s="36">
        <f t="shared" si="51"/>
        <v>0</v>
      </c>
      <c r="N93" s="78" t="str">
        <f t="shared" ca="1" si="52"/>
        <v/>
      </c>
      <c r="O93" s="83"/>
      <c r="Q93" s="37">
        <v>85</v>
      </c>
      <c r="R93" s="37" t="str">
        <f>수강생명단!$D88</f>
        <v>민원재</v>
      </c>
      <c r="S93" s="37" t="str">
        <f>수강생명단!B88</f>
        <v>010-7523-0446</v>
      </c>
      <c r="T93" s="39" t="str">
        <f>VLOOKUP($C93,성적입력란!$Z$8:$AC$350,3,0)</f>
        <v/>
      </c>
      <c r="U93" s="39" t="str">
        <f>성적입력란!$AC92</f>
        <v xml:space="preserve"> </v>
      </c>
      <c r="V93" s="33">
        <f>VLOOKUP($C93,성적입력란!$AE$8:$AH$350,3,0)</f>
        <v>50</v>
      </c>
      <c r="W93" s="33">
        <f>VLOOKUP($C93,성적입력란!$AE$8:$AH$350,4,0)</f>
        <v>0</v>
      </c>
      <c r="X93" s="58" t="str">
        <f>성적입력란!AV92</f>
        <v/>
      </c>
      <c r="Y93" s="39">
        <f>성적입력란!$AL92</f>
        <v>40</v>
      </c>
      <c r="Z93" s="39">
        <f>성적입력란!$AM92</f>
        <v>40</v>
      </c>
      <c r="AA93" s="39" t="str">
        <f>성적입력란!$AQ92</f>
        <v/>
      </c>
      <c r="AB93" s="39" t="str">
        <f>성적입력란!$AR92</f>
        <v xml:space="preserve"> </v>
      </c>
      <c r="AC93" s="40">
        <f t="shared" si="53"/>
        <v>18</v>
      </c>
      <c r="AD93" s="41" t="str">
        <f t="shared" si="60"/>
        <v>201등</v>
      </c>
      <c r="AE93" s="40">
        <f t="shared" si="54"/>
        <v>10</v>
      </c>
      <c r="AF93" s="41" t="str">
        <f t="shared" si="61"/>
        <v>206등</v>
      </c>
      <c r="AG93" s="59">
        <f t="shared" si="62"/>
        <v>0.4</v>
      </c>
      <c r="AH93" s="78" t="str">
        <f t="shared" ca="1" si="55"/>
        <v>탈락</v>
      </c>
      <c r="AI93" s="83"/>
      <c r="AJ93" s="29"/>
      <c r="AK93" s="37">
        <v>85</v>
      </c>
      <c r="AL93" s="37" t="str">
        <f>수강생명단!$D88</f>
        <v>민원재</v>
      </c>
      <c r="AM93" s="14" t="str">
        <f>수강생명단!B88</f>
        <v>010-7523-0446</v>
      </c>
      <c r="AN93" s="43" t="str">
        <f>성적입력란!$AZ92</f>
        <v>탈락</v>
      </c>
      <c r="AO93" s="43" t="str">
        <f>성적입력란!$BA92</f>
        <v>탈락</v>
      </c>
      <c r="AP93" s="61" t="str">
        <f>성적입력란!$BE92</f>
        <v>탈락</v>
      </c>
      <c r="AQ93" s="43" t="str">
        <f>성적입력란!$BF92</f>
        <v>탈락</v>
      </c>
      <c r="AR93" s="58" t="str">
        <f>성적입력란!BT92</f>
        <v>탈락</v>
      </c>
      <c r="AS93" s="43" t="str">
        <f>성적입력란!$BJ92</f>
        <v>탈락</v>
      </c>
      <c r="AT93" s="43" t="str">
        <f>성적입력란!$BK92</f>
        <v>탈락</v>
      </c>
      <c r="AU93" s="43" t="str">
        <f>성적입력란!BO92</f>
        <v>탈락</v>
      </c>
      <c r="AV93" s="43" t="str">
        <f>성적입력란!BP92</f>
        <v>탈락</v>
      </c>
      <c r="AW93" s="40">
        <f t="shared" si="63"/>
        <v>0</v>
      </c>
      <c r="AX93" s="41" t="str">
        <f t="shared" si="39"/>
        <v>199등</v>
      </c>
      <c r="AY93" s="40">
        <f t="shared" si="64"/>
        <v>0</v>
      </c>
      <c r="AZ93" s="41" t="str">
        <f t="shared" si="40"/>
        <v>196등</v>
      </c>
      <c r="BA93" s="59">
        <f t="shared" si="41"/>
        <v>0</v>
      </c>
      <c r="BB93" s="78" t="str">
        <f t="shared" ca="1" si="56"/>
        <v/>
      </c>
      <c r="BC93" s="83"/>
      <c r="BE93" s="65">
        <v>85</v>
      </c>
      <c r="BF93" s="66" t="str">
        <f>수강생명단!$D88</f>
        <v>민원재</v>
      </c>
      <c r="BG93" s="37" t="str">
        <f>수강생명단!B88</f>
        <v>010-7523-0446</v>
      </c>
      <c r="BH93" s="109" t="str">
        <f>성적입력란!$BY92</f>
        <v>탈락</v>
      </c>
      <c r="BI93" s="109" t="str">
        <f>성적입력란!$BZ92</f>
        <v>탈락</v>
      </c>
      <c r="BJ93" s="110" t="str">
        <f>성적입력란!$CD92</f>
        <v>탈락</v>
      </c>
      <c r="BK93" s="109" t="str">
        <f>성적입력란!$CE92</f>
        <v>탈락</v>
      </c>
      <c r="BL93" s="111" t="str">
        <f>성적입력란!CS92</f>
        <v>탈락</v>
      </c>
      <c r="BM93" s="109" t="str">
        <f>성적입력란!$CI92</f>
        <v>탈락</v>
      </c>
      <c r="BN93" s="109" t="str">
        <f>성적입력란!$CJ92</f>
        <v>탈락</v>
      </c>
      <c r="BO93" s="109" t="str">
        <f>성적입력란!CN92</f>
        <v>탈락</v>
      </c>
      <c r="BP93" s="109" t="str">
        <f>성적입력란!CO92</f>
        <v>탈락</v>
      </c>
      <c r="BQ93" s="40">
        <f t="shared" si="57"/>
        <v>0</v>
      </c>
      <c r="BR93" s="67" t="str">
        <f t="shared" si="42"/>
        <v>193등</v>
      </c>
      <c r="BS93" s="40">
        <f t="shared" si="58"/>
        <v>0</v>
      </c>
      <c r="BT93" s="67" t="str">
        <f t="shared" si="43"/>
        <v>186등</v>
      </c>
      <c r="BU93" s="68">
        <f t="shared" si="44"/>
        <v>0</v>
      </c>
      <c r="BV93" s="78" t="str">
        <f t="shared" ca="1" si="59"/>
        <v/>
      </c>
      <c r="BX93" s="37">
        <v>85</v>
      </c>
      <c r="BY93" s="37" t="str">
        <f>수강생명단!$D88</f>
        <v>민원재</v>
      </c>
      <c r="BZ93" s="37" t="str">
        <f>수강생명단!B88</f>
        <v>010-7523-0446</v>
      </c>
      <c r="CA93" s="39" t="str">
        <f>성적입력란!$CX92</f>
        <v>불참</v>
      </c>
      <c r="CB93" s="39" t="str">
        <f>성적입력란!$CY92</f>
        <v>불참</v>
      </c>
      <c r="CC93" s="38" t="str">
        <f>성적입력란!$DC92</f>
        <v>불참</v>
      </c>
      <c r="CD93" s="39" t="str">
        <f>성적입력란!$DD92</f>
        <v>불참</v>
      </c>
      <c r="CE93" s="58" t="str">
        <f>성적입력란!DW92</f>
        <v>불참</v>
      </c>
      <c r="CF93" s="39" t="str">
        <f>성적입력란!$DH92</f>
        <v>불참</v>
      </c>
      <c r="CG93" s="39" t="str">
        <f>성적입력란!$DI92</f>
        <v>불참</v>
      </c>
      <c r="CH93" s="40">
        <f t="shared" si="45"/>
        <v>0</v>
      </c>
      <c r="CI93" s="41" t="str">
        <f t="shared" si="46"/>
        <v>119등</v>
      </c>
      <c r="CJ93" s="40" t="e">
        <f t="shared" si="47"/>
        <v>#DIV/0!</v>
      </c>
      <c r="CK93" s="41" t="e">
        <f t="shared" si="48"/>
        <v>#DIV/0!</v>
      </c>
      <c r="CL93" s="42">
        <f t="shared" si="49"/>
        <v>0</v>
      </c>
      <c r="CM93" s="43" t="str">
        <f t="shared" si="65"/>
        <v>탈락</v>
      </c>
    </row>
    <row r="94" spans="2:91" ht="27" customHeight="1" x14ac:dyDescent="0.15">
      <c r="B94" s="14">
        <v>86</v>
      </c>
      <c r="C94" s="14">
        <f>VLOOKUP(E94,수강생명단!$B$1:$F$300,2,0)</f>
        <v>26646</v>
      </c>
      <c r="D94" s="14" t="str">
        <f>수강생명단!D89</f>
        <v>박근우</v>
      </c>
      <c r="E94" s="14" t="str">
        <f>수강생명단!B89</f>
        <v>010-4909-4680</v>
      </c>
      <c r="F94" s="33">
        <f>VLOOKUP($C94,성적입력란!$A$8:$D$350,3,0)</f>
        <v>85</v>
      </c>
      <c r="G94" s="33" t="str">
        <f>VLOOKUP($C94,성적입력란!$F$8:$I$350,3,0)</f>
        <v>20(라)</v>
      </c>
      <c r="H94" s="33">
        <f>VLOOKUP($C94,성적입력란!$K$8:$N$350,3,0)</f>
        <v>85</v>
      </c>
      <c r="I94" s="33" t="str">
        <f>VLOOKUP($C94,성적입력란!$P$8:$S$350,3,0)</f>
        <v/>
      </c>
      <c r="J94" s="33" t="str">
        <f>VLOOKUP($C94,성적입력란!$P$8:$S$350,4,0)</f>
        <v/>
      </c>
      <c r="K94" s="15">
        <f t="shared" si="37"/>
        <v>42.5</v>
      </c>
      <c r="L94" s="16" t="str">
        <f t="shared" si="38"/>
        <v>178등</v>
      </c>
      <c r="M94" s="36">
        <f t="shared" si="51"/>
        <v>0.75</v>
      </c>
      <c r="N94" s="78" t="str">
        <f t="shared" ca="1" si="52"/>
        <v>1차 경고</v>
      </c>
      <c r="O94" s="83"/>
      <c r="Q94" s="37">
        <v>86</v>
      </c>
      <c r="R94" s="37" t="str">
        <f>수강생명단!$D89</f>
        <v>박근우</v>
      </c>
      <c r="S94" s="37" t="str">
        <f>수강생명단!B89</f>
        <v>010-4909-4680</v>
      </c>
      <c r="T94" s="39">
        <f>VLOOKUP($C94,성적입력란!$Z$8:$AC$350,3,0)</f>
        <v>90</v>
      </c>
      <c r="U94" s="39">
        <f>성적입력란!$AC93</f>
        <v>90</v>
      </c>
      <c r="V94" s="33">
        <f>VLOOKUP($C94,성적입력란!$AE$8:$AH$350,3,0)</f>
        <v>95</v>
      </c>
      <c r="W94" s="33">
        <f>VLOOKUP($C94,성적입력란!$AE$8:$AH$350,4,0)</f>
        <v>80</v>
      </c>
      <c r="X94" s="58">
        <f>성적입력란!AV93</f>
        <v>87</v>
      </c>
      <c r="Y94" s="39">
        <f>성적입력란!$AL93</f>
        <v>70</v>
      </c>
      <c r="Z94" s="39">
        <f>성적입력란!$AM93</f>
        <v>70</v>
      </c>
      <c r="AA94" s="39" t="str">
        <f>성적입력란!$AQ93</f>
        <v/>
      </c>
      <c r="AB94" s="39" t="str">
        <f>성적입력란!$AR93</f>
        <v xml:space="preserve"> </v>
      </c>
      <c r="AC94" s="40">
        <f t="shared" si="53"/>
        <v>68.400000000000006</v>
      </c>
      <c r="AD94" s="41" t="str">
        <f t="shared" si="60"/>
        <v>93등</v>
      </c>
      <c r="AE94" s="40">
        <f t="shared" si="54"/>
        <v>60</v>
      </c>
      <c r="AF94" s="41" t="str">
        <f t="shared" si="61"/>
        <v>123등</v>
      </c>
      <c r="AG94" s="59">
        <f t="shared" si="62"/>
        <v>0.8</v>
      </c>
      <c r="AH94" s="78" t="str">
        <f t="shared" ca="1" si="55"/>
        <v>1차 경고</v>
      </c>
      <c r="AI94" s="78"/>
      <c r="AJ94" s="29"/>
      <c r="AK94" s="37">
        <v>86</v>
      </c>
      <c r="AL94" s="37" t="str">
        <f>수강생명단!$D89</f>
        <v>박근우</v>
      </c>
      <c r="AM94" s="14" t="str">
        <f>수강생명단!B89</f>
        <v>010-4909-4680</v>
      </c>
      <c r="AN94" s="43">
        <f>성적입력란!$AZ93</f>
        <v>85</v>
      </c>
      <c r="AO94" s="43">
        <f>성적입력란!$BA93</f>
        <v>90</v>
      </c>
      <c r="AP94" s="61" t="str">
        <f>성적입력란!$BE93</f>
        <v/>
      </c>
      <c r="AQ94" s="43" t="str">
        <f>성적입력란!$BF93</f>
        <v xml:space="preserve"> </v>
      </c>
      <c r="AR94" s="58">
        <f>성적입력란!BT93</f>
        <v>52</v>
      </c>
      <c r="AS94" s="43">
        <f>성적입력란!$BJ93</f>
        <v>85</v>
      </c>
      <c r="AT94" s="43">
        <f>성적입력란!$BK93</f>
        <v>100</v>
      </c>
      <c r="AU94" s="43">
        <f>성적입력란!BO93</f>
        <v>80</v>
      </c>
      <c r="AV94" s="43">
        <f>성적입력란!BP93</f>
        <v>100</v>
      </c>
      <c r="AW94" s="40">
        <f t="shared" si="63"/>
        <v>60.4</v>
      </c>
      <c r="AX94" s="41" t="str">
        <f t="shared" si="39"/>
        <v>122등</v>
      </c>
      <c r="AY94" s="40">
        <f t="shared" si="64"/>
        <v>72.5</v>
      </c>
      <c r="AZ94" s="41" t="str">
        <f t="shared" si="40"/>
        <v>88등</v>
      </c>
      <c r="BA94" s="59">
        <f t="shared" si="41"/>
        <v>0.8</v>
      </c>
      <c r="BB94" s="78" t="str">
        <f t="shared" ca="1" si="56"/>
        <v>1차 경고</v>
      </c>
      <c r="BC94" s="78"/>
      <c r="BE94" s="65">
        <v>86</v>
      </c>
      <c r="BF94" s="66" t="str">
        <f>수강생명단!$D89</f>
        <v>박근우</v>
      </c>
      <c r="BG94" s="37" t="str">
        <f>수강생명단!B89</f>
        <v>010-4909-4680</v>
      </c>
      <c r="BH94" s="109">
        <f>성적입력란!$BY93</f>
        <v>90</v>
      </c>
      <c r="BI94" s="109">
        <f>성적입력란!$BZ93</f>
        <v>60</v>
      </c>
      <c r="BJ94" s="110">
        <f>성적입력란!$CD93</f>
        <v>90</v>
      </c>
      <c r="BK94" s="109">
        <f>성적입력란!$CE93</f>
        <v>90</v>
      </c>
      <c r="BL94" s="111" t="str">
        <f>성적입력란!CS93</f>
        <v/>
      </c>
      <c r="BM94" s="109" t="str">
        <f>성적입력란!$CI93</f>
        <v/>
      </c>
      <c r="BN94" s="109" t="str">
        <f>성적입력란!$CJ93</f>
        <v xml:space="preserve"> </v>
      </c>
      <c r="BO94" s="109">
        <f>성적입력란!CN93</f>
        <v>75</v>
      </c>
      <c r="BP94" s="109">
        <f>성적입력란!CO93</f>
        <v>100</v>
      </c>
      <c r="BQ94" s="40">
        <f t="shared" si="57"/>
        <v>51</v>
      </c>
      <c r="BR94" s="67" t="str">
        <f t="shared" si="42"/>
        <v>128등</v>
      </c>
      <c r="BS94" s="40">
        <f t="shared" si="58"/>
        <v>62.5</v>
      </c>
      <c r="BT94" s="67" t="str">
        <f t="shared" si="43"/>
        <v>81등</v>
      </c>
      <c r="BU94" s="68">
        <f t="shared" si="44"/>
        <v>0.6</v>
      </c>
      <c r="BV94" s="78" t="str">
        <f t="shared" ca="1" si="59"/>
        <v>2차 경고</v>
      </c>
      <c r="BX94" s="37">
        <v>86</v>
      </c>
      <c r="BY94" s="37" t="str">
        <f>수강생명단!$D89</f>
        <v>박근우</v>
      </c>
      <c r="BZ94" s="37" t="str">
        <f>수강생명단!B89</f>
        <v>010-4909-4680</v>
      </c>
      <c r="CA94" s="39" t="str">
        <f>성적입력란!$CX93</f>
        <v>불참</v>
      </c>
      <c r="CB94" s="39" t="str">
        <f>성적입력란!$CY93</f>
        <v>불참</v>
      </c>
      <c r="CC94" s="38" t="str">
        <f>성적입력란!$DC93</f>
        <v>불참</v>
      </c>
      <c r="CD94" s="39" t="str">
        <f>성적입력란!$DD93</f>
        <v>불참</v>
      </c>
      <c r="CE94" s="58" t="str">
        <f>성적입력란!DW93</f>
        <v>불참</v>
      </c>
      <c r="CF94" s="39" t="str">
        <f>성적입력란!$DH93</f>
        <v>불참</v>
      </c>
      <c r="CG94" s="39" t="str">
        <f>성적입력란!$DI93</f>
        <v>불참</v>
      </c>
      <c r="CH94" s="40">
        <f t="shared" si="45"/>
        <v>0</v>
      </c>
      <c r="CI94" s="41" t="str">
        <f t="shared" si="46"/>
        <v>119등</v>
      </c>
      <c r="CJ94" s="40" t="e">
        <f t="shared" si="47"/>
        <v>#DIV/0!</v>
      </c>
      <c r="CK94" s="41" t="e">
        <f t="shared" si="48"/>
        <v>#DIV/0!</v>
      </c>
      <c r="CL94" s="42">
        <f t="shared" si="49"/>
        <v>0</v>
      </c>
      <c r="CM94" s="78" t="str">
        <f t="shared" ref="CM94:CM112" ca="1" si="67">CHOOSE( (COUNTIFS(BY$5:CG$5,"&lt;="&amp;TODAY(),BY94:CG94,"불참") + COUNTIFS(BY$5:CG$5,"&lt;="&amp;TODAY(),BY94:CG94,"")) + 1, "", "1차 경고", "2차 경고", "탈락", "탈락", "탈락")</f>
        <v>2차 경고</v>
      </c>
    </row>
    <row r="95" spans="2:91" ht="27" customHeight="1" x14ac:dyDescent="0.15">
      <c r="B95" s="14">
        <v>87</v>
      </c>
      <c r="C95" s="14">
        <f>VLOOKUP(E95,수강생명단!$B$1:$F$300,2,0)</f>
        <v>25104</v>
      </c>
      <c r="D95" s="14" t="str">
        <f>수강생명단!D90</f>
        <v>박나현</v>
      </c>
      <c r="E95" s="14" t="str">
        <f>수강생명단!B90</f>
        <v>010-3683-5983</v>
      </c>
      <c r="F95" s="33">
        <f>VLOOKUP($C95,성적입력란!$A$8:$D$350,3,0)</f>
        <v>85</v>
      </c>
      <c r="G95" s="33">
        <f>VLOOKUP($C95,성적입력란!$F$8:$I$350,3,0)</f>
        <v>95</v>
      </c>
      <c r="H95" s="33">
        <f>VLOOKUP($C95,성적입력란!$K$8:$N$350,3,0)</f>
        <v>95</v>
      </c>
      <c r="I95" s="33">
        <f>VLOOKUP($C95,성적입력란!$P$8:$S$350,3,0)</f>
        <v>90</v>
      </c>
      <c r="J95" s="33">
        <f>VLOOKUP($C95,성적입력란!$P$8:$S$350,4,0)</f>
        <v>80</v>
      </c>
      <c r="K95" s="15">
        <f t="shared" si="37"/>
        <v>91.25</v>
      </c>
      <c r="L95" s="16" t="str">
        <f t="shared" si="38"/>
        <v>26등</v>
      </c>
      <c r="M95" s="36">
        <f t="shared" si="51"/>
        <v>1</v>
      </c>
      <c r="N95" s="78" t="str">
        <f t="shared" ca="1" si="52"/>
        <v/>
      </c>
      <c r="O95" s="83"/>
      <c r="Q95" s="37">
        <v>87</v>
      </c>
      <c r="R95" s="37" t="str">
        <f>수강생명단!$D90</f>
        <v>박나현</v>
      </c>
      <c r="S95" s="37" t="str">
        <f>수강생명단!B90</f>
        <v>010-3683-5983</v>
      </c>
      <c r="T95" s="39">
        <f>VLOOKUP($C95,성적입력란!$Z$8:$AC$350,3,0)</f>
        <v>85</v>
      </c>
      <c r="U95" s="39">
        <f>성적입력란!$AC94</f>
        <v>100</v>
      </c>
      <c r="V95" s="33">
        <f>VLOOKUP($C95,성적입력란!$AE$8:$AH$350,3,0)</f>
        <v>100</v>
      </c>
      <c r="W95" s="33">
        <f>VLOOKUP($C95,성적입력란!$AE$8:$AH$350,4,0)</f>
        <v>90</v>
      </c>
      <c r="X95" s="58" t="str">
        <f>성적입력란!AV94</f>
        <v/>
      </c>
      <c r="Y95" s="39">
        <f>성적입력란!$AL94</f>
        <v>80</v>
      </c>
      <c r="Z95" s="39">
        <f>성적입력란!$AM94</f>
        <v>80</v>
      </c>
      <c r="AA95" s="39">
        <f>성적입력란!$AQ94</f>
        <v>75</v>
      </c>
      <c r="AB95" s="39">
        <f>성적입력란!$AR94</f>
        <v>100</v>
      </c>
      <c r="AC95" s="40">
        <f t="shared" si="53"/>
        <v>68</v>
      </c>
      <c r="AD95" s="41" t="str">
        <f t="shared" si="60"/>
        <v>95등</v>
      </c>
      <c r="AE95" s="40">
        <f t="shared" si="54"/>
        <v>92.5</v>
      </c>
      <c r="AF95" s="41" t="str">
        <f t="shared" si="61"/>
        <v>15등</v>
      </c>
      <c r="AG95" s="59">
        <f t="shared" si="62"/>
        <v>0.8</v>
      </c>
      <c r="AH95" s="78" t="str">
        <f t="shared" ca="1" si="55"/>
        <v>1차 경고</v>
      </c>
      <c r="AI95" s="83"/>
      <c r="AJ95" s="29"/>
      <c r="AK95" s="37">
        <v>87</v>
      </c>
      <c r="AL95" s="37" t="str">
        <f>수강생명단!$D90</f>
        <v>박나현</v>
      </c>
      <c r="AM95" s="14" t="str">
        <f>수강생명단!B90</f>
        <v>010-3683-5983</v>
      </c>
      <c r="AN95" s="43">
        <f>성적입력란!$AZ94</f>
        <v>75</v>
      </c>
      <c r="AO95" s="43">
        <f>성적입력란!$BA94</f>
        <v>100</v>
      </c>
      <c r="AP95" s="61">
        <f>성적입력란!$BE94</f>
        <v>85</v>
      </c>
      <c r="AQ95" s="43">
        <f>성적입력란!$BF94</f>
        <v>80</v>
      </c>
      <c r="AR95" s="58" t="str">
        <f>성적입력란!BT94</f>
        <v/>
      </c>
      <c r="AS95" s="43">
        <f>성적입력란!$BJ94</f>
        <v>95</v>
      </c>
      <c r="AT95" s="43">
        <f>성적입력란!$BK94</f>
        <v>90</v>
      </c>
      <c r="AU95" s="43">
        <f>성적입력란!BO94</f>
        <v>95</v>
      </c>
      <c r="AV95" s="43">
        <f>성적입력란!BP94</f>
        <v>90</v>
      </c>
      <c r="AW95" s="40">
        <f t="shared" si="63"/>
        <v>70</v>
      </c>
      <c r="AX95" s="41" t="str">
        <f t="shared" si="39"/>
        <v>89등</v>
      </c>
      <c r="AY95" s="40">
        <f t="shared" si="64"/>
        <v>90</v>
      </c>
      <c r="AZ95" s="41" t="str">
        <f t="shared" si="40"/>
        <v>39등</v>
      </c>
      <c r="BA95" s="59">
        <f t="shared" si="41"/>
        <v>0.8</v>
      </c>
      <c r="BB95" s="78" t="str">
        <f t="shared" ca="1" si="56"/>
        <v>1차 경고</v>
      </c>
      <c r="BC95" s="83"/>
      <c r="BE95" s="65">
        <v>87</v>
      </c>
      <c r="BF95" s="66" t="str">
        <f>수강생명단!$D90</f>
        <v>박나현</v>
      </c>
      <c r="BG95" s="37" t="str">
        <f>수강생명단!B90</f>
        <v>010-3683-5983</v>
      </c>
      <c r="BH95" s="109">
        <f>성적입력란!$BY94</f>
        <v>90</v>
      </c>
      <c r="BI95" s="109">
        <f>성적입력란!$BZ94</f>
        <v>70</v>
      </c>
      <c r="BJ95" s="110">
        <f>성적입력란!$CD94</f>
        <v>95</v>
      </c>
      <c r="BK95" s="109">
        <f>성적입력란!$CE94</f>
        <v>100</v>
      </c>
      <c r="BL95" s="111" t="str">
        <f>성적입력란!CS94</f>
        <v/>
      </c>
      <c r="BM95" s="109" t="str">
        <f>성적입력란!$CI94</f>
        <v>80(라)</v>
      </c>
      <c r="BN95" s="109" t="str">
        <f>성적입력란!$CJ94</f>
        <v>라이브</v>
      </c>
      <c r="BO95" s="109" t="str">
        <f>성적입력란!CN94</f>
        <v>85(라)</v>
      </c>
      <c r="BP95" s="109" t="str">
        <f>성적입력란!CO94</f>
        <v>라이브</v>
      </c>
      <c r="BQ95" s="40">
        <f t="shared" si="57"/>
        <v>37</v>
      </c>
      <c r="BR95" s="67" t="str">
        <f t="shared" si="42"/>
        <v>152등</v>
      </c>
      <c r="BS95" s="40">
        <f t="shared" si="58"/>
        <v>42.5</v>
      </c>
      <c r="BT95" s="67" t="str">
        <f t="shared" si="43"/>
        <v>135등</v>
      </c>
      <c r="BU95" s="68">
        <f t="shared" si="44"/>
        <v>0.8</v>
      </c>
      <c r="BV95" s="78" t="str">
        <f t="shared" ca="1" si="59"/>
        <v>1차 경고</v>
      </c>
      <c r="BX95" s="37">
        <v>87</v>
      </c>
      <c r="BY95" s="37" t="str">
        <f>수강생명단!$D90</f>
        <v>박나현</v>
      </c>
      <c r="BZ95" s="37" t="str">
        <f>수강생명단!B90</f>
        <v>010-3683-5983</v>
      </c>
      <c r="CA95" s="39">
        <f>성적입력란!$CX94</f>
        <v>90</v>
      </c>
      <c r="CB95" s="39">
        <f>성적입력란!$CY94</f>
        <v>80</v>
      </c>
      <c r="CC95" s="38" t="str">
        <f>성적입력란!$DC94</f>
        <v>불참</v>
      </c>
      <c r="CD95" s="39" t="str">
        <f>성적입력란!$DD94</f>
        <v>불참</v>
      </c>
      <c r="CE95" s="58" t="str">
        <f>성적입력란!DW94</f>
        <v>불참</v>
      </c>
      <c r="CF95" s="39" t="str">
        <f>성적입력란!$DH94</f>
        <v>불참</v>
      </c>
      <c r="CG95" s="39" t="str">
        <f>성적입력란!$DI94</f>
        <v>불참</v>
      </c>
      <c r="CH95" s="40">
        <f t="shared" si="45"/>
        <v>22.5</v>
      </c>
      <c r="CI95" s="41" t="str">
        <f t="shared" si="46"/>
        <v>17등</v>
      </c>
      <c r="CJ95" s="40" t="e">
        <f t="shared" si="47"/>
        <v>#DIV/0!</v>
      </c>
      <c r="CK95" s="41" t="e">
        <f t="shared" si="48"/>
        <v>#DIV/0!</v>
      </c>
      <c r="CL95" s="42">
        <f t="shared" si="49"/>
        <v>0.25</v>
      </c>
      <c r="CM95" s="78" t="str">
        <f t="shared" ca="1" si="67"/>
        <v>1차 경고</v>
      </c>
    </row>
    <row r="96" spans="2:91" ht="27" customHeight="1" x14ac:dyDescent="0.15">
      <c r="B96" s="14">
        <v>88</v>
      </c>
      <c r="C96" s="14">
        <f>VLOOKUP(E96,수강생명단!$B$1:$F$300,2,0)</f>
        <v>38884</v>
      </c>
      <c r="D96" s="14" t="str">
        <f>수강생명단!D91</f>
        <v>박민준</v>
      </c>
      <c r="E96" s="14" t="str">
        <f>수강생명단!B91</f>
        <v>010-3425-0802</v>
      </c>
      <c r="F96" s="33" t="str">
        <f>VLOOKUP($C96,성적입력란!$A$8:$D$350,3,0)</f>
        <v>50(라)</v>
      </c>
      <c r="G96" s="33" t="str">
        <f>VLOOKUP($C96,성적입력란!$F$8:$I$350,3,0)</f>
        <v>95(라)</v>
      </c>
      <c r="H96" s="33" t="str">
        <f>VLOOKUP($C96,성적입력란!$K$8:$N$350,3,0)</f>
        <v>90(라)</v>
      </c>
      <c r="I96" s="33" t="str">
        <f>VLOOKUP($C96,성적입력란!$P$8:$S$350,3,0)</f>
        <v/>
      </c>
      <c r="J96" s="33" t="str">
        <f>VLOOKUP($C96,성적입력란!$P$8:$S$350,4,0)</f>
        <v/>
      </c>
      <c r="K96" s="15">
        <f t="shared" si="37"/>
        <v>0</v>
      </c>
      <c r="L96" s="16" t="str">
        <f t="shared" si="38"/>
        <v>212등</v>
      </c>
      <c r="M96" s="36">
        <f t="shared" si="51"/>
        <v>0.75</v>
      </c>
      <c r="N96" s="78" t="str">
        <f t="shared" ca="1" si="52"/>
        <v>1차 경고</v>
      </c>
      <c r="O96" s="83"/>
      <c r="Q96" s="37">
        <v>88</v>
      </c>
      <c r="R96" s="37" t="str">
        <f>수강생명단!$D91</f>
        <v>박민준</v>
      </c>
      <c r="S96" s="37" t="str">
        <f>수강생명단!B91</f>
        <v>010-3425-0802</v>
      </c>
      <c r="T96" s="39" t="str">
        <f>VLOOKUP($C96,성적입력란!$Z$8:$AC$350,3,0)</f>
        <v>100(라)</v>
      </c>
      <c r="U96" s="39" t="str">
        <f>성적입력란!$AC95</f>
        <v>라이브</v>
      </c>
      <c r="V96" s="33" t="str">
        <f>VLOOKUP($C96,성적입력란!$AE$8:$AH$350,3,0)</f>
        <v>85(라)</v>
      </c>
      <c r="W96" s="33" t="str">
        <f>VLOOKUP($C96,성적입력란!$AE$8:$AH$350,4,0)</f>
        <v>라이브</v>
      </c>
      <c r="X96" s="58" t="str">
        <f>성적입력란!AV95</f>
        <v>83(라)</v>
      </c>
      <c r="Y96" s="39" t="str">
        <f>성적입력란!$AL95</f>
        <v>60(라)</v>
      </c>
      <c r="Z96" s="39" t="str">
        <f>성적입력란!$AM95</f>
        <v>라이브</v>
      </c>
      <c r="AA96" s="39" t="str">
        <f>성적입력란!$AQ95</f>
        <v>70(라)</v>
      </c>
      <c r="AB96" s="39" t="str">
        <f>성적입력란!$AR95</f>
        <v>라이브</v>
      </c>
      <c r="AC96" s="40">
        <f t="shared" si="53"/>
        <v>0</v>
      </c>
      <c r="AD96" s="41" t="str">
        <f t="shared" si="60"/>
        <v>213등</v>
      </c>
      <c r="AE96" s="40">
        <f t="shared" si="54"/>
        <v>0</v>
      </c>
      <c r="AF96" s="41" t="str">
        <f t="shared" si="61"/>
        <v>207등</v>
      </c>
      <c r="AG96" s="59">
        <f t="shared" si="62"/>
        <v>1</v>
      </c>
      <c r="AH96" s="78" t="str">
        <f t="shared" ca="1" si="55"/>
        <v/>
      </c>
      <c r="AI96" s="83"/>
      <c r="AJ96" s="29"/>
      <c r="AK96" s="37">
        <v>88</v>
      </c>
      <c r="AL96" s="37" t="str">
        <f>수강생명단!$D91</f>
        <v>박민준</v>
      </c>
      <c r="AM96" s="14" t="str">
        <f>수강생명단!B91</f>
        <v>010-3425-0802</v>
      </c>
      <c r="AN96" s="43" t="str">
        <f>성적입력란!$AZ95</f>
        <v>35(라)</v>
      </c>
      <c r="AO96" s="43" t="str">
        <f>성적입력란!$BA95</f>
        <v>라이브</v>
      </c>
      <c r="AP96" s="61" t="str">
        <f>성적입력란!$BE95</f>
        <v>80(라)</v>
      </c>
      <c r="AQ96" s="43" t="str">
        <f>성적입력란!$BF95</f>
        <v>라이브</v>
      </c>
      <c r="AR96" s="58" t="str">
        <f>성적입력란!BT95</f>
        <v>95(라)</v>
      </c>
      <c r="AS96" s="43" t="str">
        <f>성적입력란!$BJ95</f>
        <v>95(라)</v>
      </c>
      <c r="AT96" s="43" t="str">
        <f>성적입력란!$BK95</f>
        <v>라이브</v>
      </c>
      <c r="AU96" s="43" t="str">
        <f>성적입력란!BO95</f>
        <v>100(라)</v>
      </c>
      <c r="AV96" s="43" t="str">
        <f>성적입력란!BP95</f>
        <v>라이브</v>
      </c>
      <c r="AW96" s="40">
        <f t="shared" si="63"/>
        <v>0</v>
      </c>
      <c r="AX96" s="41" t="str">
        <f t="shared" si="39"/>
        <v>199등</v>
      </c>
      <c r="AY96" s="40">
        <f t="shared" si="64"/>
        <v>0</v>
      </c>
      <c r="AZ96" s="41" t="str">
        <f t="shared" si="40"/>
        <v>196등</v>
      </c>
      <c r="BA96" s="59">
        <f t="shared" si="41"/>
        <v>1</v>
      </c>
      <c r="BB96" s="78" t="str">
        <f t="shared" ca="1" si="56"/>
        <v/>
      </c>
      <c r="BC96" s="83"/>
      <c r="BE96" s="65">
        <v>88</v>
      </c>
      <c r="BF96" s="66" t="str">
        <f>수강생명단!$D91</f>
        <v>박민준</v>
      </c>
      <c r="BG96" s="72" t="str">
        <f>수강생명단!B91</f>
        <v>010-3425-0802</v>
      </c>
      <c r="BH96" s="109" t="str">
        <f>성적입력란!$BY95</f>
        <v>25(라)</v>
      </c>
      <c r="BI96" s="109" t="str">
        <f>성적입력란!$BZ95</f>
        <v>라이브</v>
      </c>
      <c r="BJ96" s="110" t="str">
        <f>성적입력란!$CD95</f>
        <v>40(라)</v>
      </c>
      <c r="BK96" s="109" t="str">
        <f>성적입력란!$CE95</f>
        <v>라이브</v>
      </c>
      <c r="BL96" s="111" t="str">
        <f>성적입력란!CS95</f>
        <v>87(라)</v>
      </c>
      <c r="BM96" s="109" t="str">
        <f>성적입력란!$CI95</f>
        <v>75(라)</v>
      </c>
      <c r="BN96" s="109" t="str">
        <f>성적입력란!$CJ95</f>
        <v>라이브</v>
      </c>
      <c r="BO96" s="109" t="str">
        <f>성적입력란!CN95</f>
        <v>20(라)</v>
      </c>
      <c r="BP96" s="109" t="str">
        <f>성적입력란!CO95</f>
        <v>라이브</v>
      </c>
      <c r="BQ96" s="40">
        <f t="shared" si="57"/>
        <v>0</v>
      </c>
      <c r="BR96" s="67" t="str">
        <f t="shared" si="42"/>
        <v>193등</v>
      </c>
      <c r="BS96" s="40">
        <f t="shared" si="58"/>
        <v>0</v>
      </c>
      <c r="BT96" s="67" t="str">
        <f t="shared" si="43"/>
        <v>186등</v>
      </c>
      <c r="BU96" s="68">
        <f t="shared" si="44"/>
        <v>1</v>
      </c>
      <c r="BV96" s="78" t="str">
        <f t="shared" ca="1" si="59"/>
        <v/>
      </c>
      <c r="BX96" s="37">
        <v>88</v>
      </c>
      <c r="BY96" s="37" t="str">
        <f>수강생명단!$D91</f>
        <v>박민준</v>
      </c>
      <c r="BZ96" s="37" t="str">
        <f>수강생명단!B91</f>
        <v>010-3425-0802</v>
      </c>
      <c r="CA96" s="39" t="str">
        <f>성적입력란!$CX95</f>
        <v>25(라)</v>
      </c>
      <c r="CB96" s="39" t="str">
        <f>성적입력란!$CY95</f>
        <v>라이브</v>
      </c>
      <c r="CC96" s="38" t="str">
        <f>성적입력란!$DC95</f>
        <v>불참</v>
      </c>
      <c r="CD96" s="39" t="str">
        <f>성적입력란!$DD95</f>
        <v>불참</v>
      </c>
      <c r="CE96" s="58" t="str">
        <f>성적입력란!DW95</f>
        <v>불참</v>
      </c>
      <c r="CF96" s="39" t="str">
        <f>성적입력란!$DH95</f>
        <v>불참</v>
      </c>
      <c r="CG96" s="39" t="str">
        <f>성적입력란!$DI95</f>
        <v>불참</v>
      </c>
      <c r="CH96" s="40">
        <f t="shared" si="45"/>
        <v>0</v>
      </c>
      <c r="CI96" s="41" t="str">
        <f t="shared" si="46"/>
        <v>119등</v>
      </c>
      <c r="CJ96" s="40" t="e">
        <f t="shared" si="47"/>
        <v>#DIV/0!</v>
      </c>
      <c r="CK96" s="41" t="e">
        <f t="shared" si="48"/>
        <v>#DIV/0!</v>
      </c>
      <c r="CL96" s="42">
        <f t="shared" si="49"/>
        <v>0.25</v>
      </c>
      <c r="CM96" s="78" t="str">
        <f t="shared" ca="1" si="67"/>
        <v>1차 경고</v>
      </c>
    </row>
    <row r="97" spans="2:91" ht="27" customHeight="1" x14ac:dyDescent="0.15">
      <c r="B97" s="14">
        <v>89</v>
      </c>
      <c r="C97" s="14">
        <f>VLOOKUP(E97,수강생명단!$B$1:$F$300,2,0)</f>
        <v>45140</v>
      </c>
      <c r="D97" s="14" t="str">
        <f>수강생명단!D92</f>
        <v>박민철</v>
      </c>
      <c r="E97" s="14" t="str">
        <f>수강생명단!B92</f>
        <v>010-2710-7433</v>
      </c>
      <c r="F97" s="33">
        <f>VLOOKUP($C97,성적입력란!$A$8:$D$350,3,0)</f>
        <v>95</v>
      </c>
      <c r="G97" s="33">
        <f>VLOOKUP($C97,성적입력란!$F$8:$I$350,3,0)</f>
        <v>100</v>
      </c>
      <c r="H97" s="33">
        <f>VLOOKUP($C97,성적입력란!$K$8:$N$350,3,0)</f>
        <v>100</v>
      </c>
      <c r="I97" s="33">
        <f>VLOOKUP($C97,성적입력란!$P$8:$S$350,3,0)</f>
        <v>90</v>
      </c>
      <c r="J97" s="33">
        <f>VLOOKUP($C97,성적입력란!$P$8:$S$350,4,0)</f>
        <v>100</v>
      </c>
      <c r="K97" s="15">
        <f t="shared" si="37"/>
        <v>96.25</v>
      </c>
      <c r="L97" s="16" t="str">
        <f t="shared" si="38"/>
        <v>8등</v>
      </c>
      <c r="M97" s="36">
        <f t="shared" si="51"/>
        <v>1</v>
      </c>
      <c r="N97" s="78" t="str">
        <f t="shared" ca="1" si="52"/>
        <v/>
      </c>
      <c r="O97" s="83"/>
      <c r="Q97" s="37">
        <v>89</v>
      </c>
      <c r="R97" s="37" t="str">
        <f>수강생명단!$D92</f>
        <v>박민철</v>
      </c>
      <c r="S97" s="37" t="str">
        <f>수강생명단!B92</f>
        <v>010-2710-7433</v>
      </c>
      <c r="T97" s="39">
        <f>VLOOKUP($C97,성적입력란!$Z$8:$AC$350,3,0)</f>
        <v>100</v>
      </c>
      <c r="U97" s="39">
        <f>성적입력란!$AC96</f>
        <v>100</v>
      </c>
      <c r="V97" s="33">
        <f>VLOOKUP($C97,성적입력란!$AE$8:$AH$350,3,0)</f>
        <v>80</v>
      </c>
      <c r="W97" s="33">
        <f>VLOOKUP($C97,성적입력란!$AE$8:$AH$350,4,0)</f>
        <v>100</v>
      </c>
      <c r="X97" s="58">
        <f>성적입력란!AV96</f>
        <v>96</v>
      </c>
      <c r="Y97" s="39">
        <f>성적입력란!$AL96</f>
        <v>75</v>
      </c>
      <c r="Z97" s="39">
        <f>성적입력란!$AM96</f>
        <v>80</v>
      </c>
      <c r="AA97" s="39">
        <f>성적입력란!$AQ96</f>
        <v>95</v>
      </c>
      <c r="AB97" s="39">
        <f>성적입력란!$AR96</f>
        <v>100</v>
      </c>
      <c r="AC97" s="40">
        <f t="shared" si="53"/>
        <v>89.2</v>
      </c>
      <c r="AD97" s="41" t="str">
        <f t="shared" si="60"/>
        <v>26등</v>
      </c>
      <c r="AE97" s="40">
        <f t="shared" si="54"/>
        <v>95</v>
      </c>
      <c r="AF97" s="41" t="str">
        <f t="shared" si="61"/>
        <v>10등</v>
      </c>
      <c r="AG97" s="59">
        <f t="shared" si="62"/>
        <v>1</v>
      </c>
      <c r="AH97" s="78" t="str">
        <f t="shared" ca="1" si="55"/>
        <v/>
      </c>
      <c r="AI97" s="78"/>
      <c r="AJ97" s="29"/>
      <c r="AK97" s="37">
        <v>89</v>
      </c>
      <c r="AL97" s="37" t="str">
        <f>수강생명단!$D92</f>
        <v>박민철</v>
      </c>
      <c r="AM97" s="14" t="str">
        <f>수강생명단!B92</f>
        <v>010-2710-7433</v>
      </c>
      <c r="AN97" s="43">
        <f>성적입력란!$AZ96</f>
        <v>75</v>
      </c>
      <c r="AO97" s="43">
        <f>성적입력란!$BA96</f>
        <v>100</v>
      </c>
      <c r="AP97" s="61">
        <f>성적입력란!$BE96</f>
        <v>70</v>
      </c>
      <c r="AQ97" s="43">
        <f>성적입력란!$BF96</f>
        <v>90</v>
      </c>
      <c r="AR97" s="58">
        <f>성적입력란!BT96</f>
        <v>96</v>
      </c>
      <c r="AS97" s="43">
        <f>성적입력란!$BJ96</f>
        <v>80</v>
      </c>
      <c r="AT97" s="43">
        <f>성적입력란!$BK96</f>
        <v>80</v>
      </c>
      <c r="AU97" s="43">
        <f>성적입력란!BO96</f>
        <v>80</v>
      </c>
      <c r="AV97" s="43">
        <f>성적입력란!BP96</f>
        <v>90</v>
      </c>
      <c r="AW97" s="40">
        <f t="shared" si="63"/>
        <v>80.2</v>
      </c>
      <c r="AX97" s="41" t="str">
        <f t="shared" si="39"/>
        <v>56등</v>
      </c>
      <c r="AY97" s="40">
        <f t="shared" si="64"/>
        <v>90</v>
      </c>
      <c r="AZ97" s="41" t="str">
        <f t="shared" si="40"/>
        <v>39등</v>
      </c>
      <c r="BA97" s="59">
        <f t="shared" si="41"/>
        <v>1</v>
      </c>
      <c r="BB97" s="78" t="str">
        <f t="shared" ca="1" si="56"/>
        <v/>
      </c>
      <c r="BC97" s="78"/>
      <c r="BE97" s="65">
        <v>89</v>
      </c>
      <c r="BF97" s="66" t="str">
        <f>수강생명단!$D92</f>
        <v>박민철</v>
      </c>
      <c r="BG97" s="37" t="str">
        <f>수강생명단!B92</f>
        <v>010-2710-7433</v>
      </c>
      <c r="BH97" s="109">
        <f>성적입력란!$BY96</f>
        <v>90</v>
      </c>
      <c r="BI97" s="109">
        <f>성적입력란!$BZ96</f>
        <v>70</v>
      </c>
      <c r="BJ97" s="110">
        <f>성적입력란!$CD96</f>
        <v>75</v>
      </c>
      <c r="BK97" s="109">
        <f>성적입력란!$CE96</f>
        <v>90</v>
      </c>
      <c r="BL97" s="111">
        <f>성적입력란!CS96</f>
        <v>95</v>
      </c>
      <c r="BM97" s="109">
        <f>성적입력란!$CI96</f>
        <v>65</v>
      </c>
      <c r="BN97" s="109">
        <f>성적입력란!$CJ96</f>
        <v>90</v>
      </c>
      <c r="BO97" s="109">
        <f>성적입력란!CN96</f>
        <v>70</v>
      </c>
      <c r="BP97" s="109">
        <f>성적입력란!CO96</f>
        <v>90</v>
      </c>
      <c r="BQ97" s="40">
        <f t="shared" si="57"/>
        <v>79</v>
      </c>
      <c r="BR97" s="67" t="str">
        <f t="shared" si="42"/>
        <v>41등</v>
      </c>
      <c r="BS97" s="40">
        <f t="shared" si="58"/>
        <v>85</v>
      </c>
      <c r="BT97" s="67" t="str">
        <f t="shared" si="43"/>
        <v>15등</v>
      </c>
      <c r="BU97" s="68">
        <f t="shared" si="44"/>
        <v>1</v>
      </c>
      <c r="BV97" s="78" t="str">
        <f t="shared" ca="1" si="59"/>
        <v/>
      </c>
      <c r="BX97" s="37">
        <v>89</v>
      </c>
      <c r="BY97" s="37" t="str">
        <f>수강생명단!$D92</f>
        <v>박민철</v>
      </c>
      <c r="BZ97" s="37" t="str">
        <f>수강생명단!B92</f>
        <v>010-2710-7433</v>
      </c>
      <c r="CA97" s="39">
        <f>성적입력란!$CX96</f>
        <v>90</v>
      </c>
      <c r="CB97" s="39">
        <f>성적입력란!$CY96</f>
        <v>70</v>
      </c>
      <c r="CC97" s="38" t="str">
        <f>성적입력란!$DC96</f>
        <v>불참</v>
      </c>
      <c r="CD97" s="39" t="str">
        <f>성적입력란!$DD96</f>
        <v>불참</v>
      </c>
      <c r="CE97" s="58" t="str">
        <f>성적입력란!DW96</f>
        <v>불참</v>
      </c>
      <c r="CF97" s="39" t="str">
        <f>성적입력란!$DH96</f>
        <v>불참</v>
      </c>
      <c r="CG97" s="39" t="str">
        <f>성적입력란!$DI96</f>
        <v>불참</v>
      </c>
      <c r="CH97" s="40">
        <f t="shared" si="45"/>
        <v>22.5</v>
      </c>
      <c r="CI97" s="41" t="str">
        <f t="shared" si="46"/>
        <v>17등</v>
      </c>
      <c r="CJ97" s="40" t="e">
        <f t="shared" si="47"/>
        <v>#DIV/0!</v>
      </c>
      <c r="CK97" s="41" t="e">
        <f t="shared" si="48"/>
        <v>#DIV/0!</v>
      </c>
      <c r="CL97" s="42">
        <f t="shared" si="49"/>
        <v>0.25</v>
      </c>
      <c r="CM97" s="78" t="str">
        <f t="shared" ca="1" si="67"/>
        <v>1차 경고</v>
      </c>
    </row>
    <row r="98" spans="2:91" ht="27" customHeight="1" x14ac:dyDescent="0.15">
      <c r="B98" s="14">
        <v>90</v>
      </c>
      <c r="C98" s="14">
        <f>VLOOKUP(E98,수강생명단!$B$1:$F$300,2,0)</f>
        <v>25266</v>
      </c>
      <c r="D98" s="14" t="str">
        <f>수강생명단!D93</f>
        <v>박산들</v>
      </c>
      <c r="E98" s="14" t="str">
        <f>수강생명단!B93</f>
        <v>010-7371-3433</v>
      </c>
      <c r="F98" s="33">
        <f>VLOOKUP($C98,성적입력란!$A$8:$D$350,3,0)</f>
        <v>95</v>
      </c>
      <c r="G98" s="33">
        <f>VLOOKUP($C98,성적입력란!$F$8:$I$350,3,0)</f>
        <v>80</v>
      </c>
      <c r="H98" s="33" t="str">
        <f>VLOOKUP($C98,성적입력란!$K$8:$N$350,3,0)</f>
        <v/>
      </c>
      <c r="I98" s="33">
        <f>VLOOKUP($C98,성적입력란!$P$8:$S$350,3,0)</f>
        <v>85</v>
      </c>
      <c r="J98" s="33">
        <f>VLOOKUP($C98,성적입력란!$P$8:$S$350,4,0)</f>
        <v>90</v>
      </c>
      <c r="K98" s="15">
        <f t="shared" si="37"/>
        <v>65</v>
      </c>
      <c r="L98" s="16" t="str">
        <f t="shared" si="38"/>
        <v>119등</v>
      </c>
      <c r="M98" s="36">
        <f t="shared" si="51"/>
        <v>0.75</v>
      </c>
      <c r="N98" s="78" t="str">
        <f t="shared" ca="1" si="52"/>
        <v>1차 경고</v>
      </c>
      <c r="O98" s="83"/>
      <c r="Q98" s="37">
        <v>90</v>
      </c>
      <c r="R98" s="37" t="str">
        <f>수강생명단!$D93</f>
        <v>박산들</v>
      </c>
      <c r="S98" s="37" t="str">
        <f>수강생명단!B93</f>
        <v>010-7371-3433</v>
      </c>
      <c r="T98" s="39" t="str">
        <f>VLOOKUP($C98,성적입력란!$Z$8:$AC$350,3,0)</f>
        <v>90(라)</v>
      </c>
      <c r="U98" s="39" t="str">
        <f>성적입력란!$AC97</f>
        <v>라이브</v>
      </c>
      <c r="V98" s="33" t="str">
        <f>VLOOKUP($C98,성적입력란!$AE$8:$AH$350,3,0)</f>
        <v/>
      </c>
      <c r="W98" s="33" t="str">
        <f>VLOOKUP($C98,성적입력란!$AE$8:$AH$350,4,0)</f>
        <v xml:space="preserve"> </v>
      </c>
      <c r="X98" s="58" t="str">
        <f>성적입력란!AV97</f>
        <v>92(라)</v>
      </c>
      <c r="Y98" s="39" t="str">
        <f>성적입력란!$AL97</f>
        <v/>
      </c>
      <c r="Z98" s="39" t="str">
        <f>성적입력란!$AM97</f>
        <v xml:space="preserve"> </v>
      </c>
      <c r="AA98" s="39">
        <f>성적입력란!$AQ97</f>
        <v>90</v>
      </c>
      <c r="AB98" s="39">
        <f>성적입력란!$AR97</f>
        <v>90</v>
      </c>
      <c r="AC98" s="40">
        <f t="shared" si="53"/>
        <v>18</v>
      </c>
      <c r="AD98" s="41" t="str">
        <f t="shared" si="60"/>
        <v>201등</v>
      </c>
      <c r="AE98" s="40">
        <f t="shared" si="54"/>
        <v>22.5</v>
      </c>
      <c r="AF98" s="41" t="str">
        <f t="shared" si="61"/>
        <v>192등</v>
      </c>
      <c r="AG98" s="59">
        <f t="shared" si="62"/>
        <v>0.6</v>
      </c>
      <c r="AH98" s="78" t="str">
        <f t="shared" ca="1" si="55"/>
        <v>2차 경고</v>
      </c>
      <c r="AI98" s="78"/>
      <c r="AJ98" s="29"/>
      <c r="AK98" s="37">
        <v>90</v>
      </c>
      <c r="AL98" s="37" t="str">
        <f>수강생명단!$D93</f>
        <v>박산들</v>
      </c>
      <c r="AM98" s="14" t="str">
        <f>수강생명단!B93</f>
        <v>010-7371-3433</v>
      </c>
      <c r="AN98" s="43">
        <f>성적입력란!$AZ97</f>
        <v>90</v>
      </c>
      <c r="AO98" s="43">
        <f>성적입력란!$BA97</f>
        <v>100</v>
      </c>
      <c r="AP98" s="61">
        <f>성적입력란!$BE97</f>
        <v>90</v>
      </c>
      <c r="AQ98" s="43">
        <f>성적입력란!$BF97</f>
        <v>100</v>
      </c>
      <c r="AR98" s="58" t="str">
        <f>성적입력란!BT97</f>
        <v>96(라)</v>
      </c>
      <c r="AS98" s="43">
        <f>성적입력란!$BJ97</f>
        <v>100</v>
      </c>
      <c r="AT98" s="43">
        <f>성적입력란!$BK97</f>
        <v>80</v>
      </c>
      <c r="AU98" s="43">
        <f>성적입력란!BO97</f>
        <v>95</v>
      </c>
      <c r="AV98" s="43">
        <f>성적입력란!BP97</f>
        <v>90</v>
      </c>
      <c r="AW98" s="40">
        <f t="shared" si="63"/>
        <v>75</v>
      </c>
      <c r="AX98" s="41" t="str">
        <f t="shared" si="39"/>
        <v>71등</v>
      </c>
      <c r="AY98" s="40">
        <f t="shared" si="64"/>
        <v>92.5</v>
      </c>
      <c r="AZ98" s="41" t="str">
        <f t="shared" si="40"/>
        <v>26등</v>
      </c>
      <c r="BA98" s="59">
        <f t="shared" si="41"/>
        <v>1</v>
      </c>
      <c r="BB98" s="78" t="str">
        <f t="shared" ca="1" si="56"/>
        <v/>
      </c>
      <c r="BC98" s="78"/>
      <c r="BE98" s="65">
        <v>90</v>
      </c>
      <c r="BF98" s="66" t="str">
        <f>수강생명단!$D93</f>
        <v>박산들</v>
      </c>
      <c r="BG98" s="72" t="str">
        <f>수강생명단!B93</f>
        <v>010-7371-3433</v>
      </c>
      <c r="BH98" s="109" t="str">
        <f>성적입력란!$BY97</f>
        <v>75(라)</v>
      </c>
      <c r="BI98" s="109" t="str">
        <f>성적입력란!$BZ97</f>
        <v>라이브</v>
      </c>
      <c r="BJ98" s="110">
        <f>성적입력란!$CD97</f>
        <v>85</v>
      </c>
      <c r="BK98" s="109">
        <f>성적입력란!$CE97</f>
        <v>80</v>
      </c>
      <c r="BL98" s="111" t="str">
        <f>성적입력란!CS97</f>
        <v>92(라)</v>
      </c>
      <c r="BM98" s="109" t="str">
        <f>성적입력란!$CI97</f>
        <v/>
      </c>
      <c r="BN98" s="109" t="str">
        <f>성적입력란!$CJ97</f>
        <v xml:space="preserve"> </v>
      </c>
      <c r="BO98" s="109" t="str">
        <f>성적입력란!CN97</f>
        <v>70(라)</v>
      </c>
      <c r="BP98" s="109" t="str">
        <f>성적입력란!CO97</f>
        <v>라이브</v>
      </c>
      <c r="BQ98" s="40">
        <f t="shared" si="57"/>
        <v>17</v>
      </c>
      <c r="BR98" s="67" t="str">
        <f t="shared" si="42"/>
        <v>185등</v>
      </c>
      <c r="BS98" s="40">
        <f t="shared" si="58"/>
        <v>20</v>
      </c>
      <c r="BT98" s="67" t="str">
        <f t="shared" si="43"/>
        <v>174등</v>
      </c>
      <c r="BU98" s="68">
        <f t="shared" si="44"/>
        <v>0.8</v>
      </c>
      <c r="BV98" s="78" t="str">
        <f t="shared" ca="1" si="59"/>
        <v>1차 경고</v>
      </c>
      <c r="BX98" s="37">
        <v>90</v>
      </c>
      <c r="BY98" s="37" t="str">
        <f>수강생명단!$D93</f>
        <v>박산들</v>
      </c>
      <c r="BZ98" s="37" t="str">
        <f>수강생명단!B93</f>
        <v>010-7371-3433</v>
      </c>
      <c r="CA98" s="39">
        <f>성적입력란!$CX97</f>
        <v>90</v>
      </c>
      <c r="CB98" s="39">
        <f>성적입력란!$CY97</f>
        <v>80</v>
      </c>
      <c r="CC98" s="38" t="str">
        <f>성적입력란!$DC97</f>
        <v>불참</v>
      </c>
      <c r="CD98" s="39" t="str">
        <f>성적입력란!$DD97</f>
        <v>불참</v>
      </c>
      <c r="CE98" s="58" t="str">
        <f>성적입력란!DW97</f>
        <v>불참</v>
      </c>
      <c r="CF98" s="39" t="str">
        <f>성적입력란!$DH97</f>
        <v>불참</v>
      </c>
      <c r="CG98" s="39" t="str">
        <f>성적입력란!$DI97</f>
        <v>불참</v>
      </c>
      <c r="CH98" s="40">
        <f t="shared" si="45"/>
        <v>22.5</v>
      </c>
      <c r="CI98" s="41" t="str">
        <f t="shared" si="46"/>
        <v>17등</v>
      </c>
      <c r="CJ98" s="40" t="e">
        <f t="shared" si="47"/>
        <v>#DIV/0!</v>
      </c>
      <c r="CK98" s="41" t="e">
        <f t="shared" si="48"/>
        <v>#DIV/0!</v>
      </c>
      <c r="CL98" s="42">
        <f t="shared" si="49"/>
        <v>0.25</v>
      </c>
      <c r="CM98" s="78" t="str">
        <f t="shared" ca="1" si="67"/>
        <v>1차 경고</v>
      </c>
    </row>
    <row r="99" spans="2:91" ht="27" customHeight="1" x14ac:dyDescent="0.15">
      <c r="B99" s="14">
        <v>91</v>
      </c>
      <c r="C99" s="14">
        <f>VLOOKUP(E99,수강생명단!$B$1:$F$300,2,0)</f>
        <v>33035</v>
      </c>
      <c r="D99" s="14" t="str">
        <f>수강생명단!D94</f>
        <v>박서안</v>
      </c>
      <c r="E99" s="14" t="str">
        <f>수강생명단!B94</f>
        <v>010-9550-2571</v>
      </c>
      <c r="F99" s="33">
        <f>VLOOKUP($C99,성적입력란!$A$8:$D$350,3,0)</f>
        <v>95</v>
      </c>
      <c r="G99" s="33">
        <f>VLOOKUP($C99,성적입력란!$F$8:$I$350,3,0)</f>
        <v>100</v>
      </c>
      <c r="H99" s="33">
        <f>VLOOKUP($C99,성적입력란!$K$8:$N$350,3,0)</f>
        <v>95</v>
      </c>
      <c r="I99" s="33">
        <f>VLOOKUP($C99,성적입력란!$P$8:$S$350,3,0)</f>
        <v>100</v>
      </c>
      <c r="J99" s="33">
        <f>VLOOKUP($C99,성적입력란!$P$8:$S$350,4,0)</f>
        <v>90</v>
      </c>
      <c r="K99" s="15">
        <f t="shared" si="37"/>
        <v>97.5</v>
      </c>
      <c r="L99" s="16" t="str">
        <f t="shared" si="38"/>
        <v>4등</v>
      </c>
      <c r="M99" s="36">
        <f t="shared" si="51"/>
        <v>1</v>
      </c>
      <c r="N99" s="78" t="str">
        <f t="shared" ca="1" si="52"/>
        <v/>
      </c>
      <c r="O99" s="83"/>
      <c r="Q99" s="37">
        <v>91</v>
      </c>
      <c r="R99" s="37" t="str">
        <f>수강생명단!$D94</f>
        <v>박서안</v>
      </c>
      <c r="S99" s="37" t="str">
        <f>수강생명단!B94</f>
        <v>010-9550-2571</v>
      </c>
      <c r="T99" s="39">
        <f>VLOOKUP($C99,성적입력란!$Z$8:$AC$350,3,0)</f>
        <v>95</v>
      </c>
      <c r="U99" s="39">
        <f>성적입력란!$AC98</f>
        <v>100</v>
      </c>
      <c r="V99" s="33">
        <f>VLOOKUP($C99,성적입력란!$AE$8:$AH$350,3,0)</f>
        <v>90</v>
      </c>
      <c r="W99" s="33">
        <f>VLOOKUP($C99,성적입력란!$AE$8:$AH$350,4,0)</f>
        <v>100</v>
      </c>
      <c r="X99" s="58">
        <f>성적입력란!AV98</f>
        <v>99</v>
      </c>
      <c r="Y99" s="39">
        <f>성적입력란!$AL98</f>
        <v>90</v>
      </c>
      <c r="Z99" s="39">
        <f>성적입력란!$AM98</f>
        <v>80</v>
      </c>
      <c r="AA99" s="39">
        <f>성적입력란!$AQ98</f>
        <v>75</v>
      </c>
      <c r="AB99" s="39">
        <f>성적입력란!$AR98</f>
        <v>40</v>
      </c>
      <c r="AC99" s="40">
        <f t="shared" si="53"/>
        <v>89.8</v>
      </c>
      <c r="AD99" s="41" t="str">
        <f t="shared" si="60"/>
        <v>24등</v>
      </c>
      <c r="AE99" s="40">
        <f t="shared" si="54"/>
        <v>80</v>
      </c>
      <c r="AF99" s="41" t="str">
        <f t="shared" si="61"/>
        <v>50등</v>
      </c>
      <c r="AG99" s="59">
        <f t="shared" si="62"/>
        <v>1</v>
      </c>
      <c r="AH99" s="78" t="str">
        <f t="shared" ca="1" si="55"/>
        <v/>
      </c>
      <c r="AI99" s="83"/>
      <c r="AJ99" s="29"/>
      <c r="AK99" s="37">
        <v>91</v>
      </c>
      <c r="AL99" s="37" t="str">
        <f>수강생명단!$D94</f>
        <v>박서안</v>
      </c>
      <c r="AM99" s="14" t="str">
        <f>수강생명단!B94</f>
        <v>010-9550-2571</v>
      </c>
      <c r="AN99" s="43">
        <f>성적입력란!$AZ98</f>
        <v>95</v>
      </c>
      <c r="AO99" s="43">
        <f>성적입력란!$BA98</f>
        <v>100</v>
      </c>
      <c r="AP99" s="61">
        <f>성적입력란!$BE98</f>
        <v>90</v>
      </c>
      <c r="AQ99" s="43">
        <f>성적입력란!$BF98</f>
        <v>100</v>
      </c>
      <c r="AR99" s="58">
        <f>성적입력란!BT98</f>
        <v>99</v>
      </c>
      <c r="AS99" s="43">
        <f>성적입력란!$BJ98</f>
        <v>90</v>
      </c>
      <c r="AT99" s="43">
        <f>성적입력란!$BK98</f>
        <v>90</v>
      </c>
      <c r="AU99" s="43" t="str">
        <f>성적입력란!BO98</f>
        <v>50(라)</v>
      </c>
      <c r="AV99" s="43" t="str">
        <f>성적입력란!BP98</f>
        <v>라이브</v>
      </c>
      <c r="AW99" s="40">
        <f t="shared" si="63"/>
        <v>74.8</v>
      </c>
      <c r="AX99" s="41" t="str">
        <f t="shared" si="39"/>
        <v>72등</v>
      </c>
      <c r="AY99" s="40">
        <f t="shared" si="64"/>
        <v>72.5</v>
      </c>
      <c r="AZ99" s="41" t="str">
        <f t="shared" si="40"/>
        <v>88등</v>
      </c>
      <c r="BA99" s="59">
        <f t="shared" si="41"/>
        <v>1</v>
      </c>
      <c r="BB99" s="78" t="str">
        <f t="shared" ca="1" si="56"/>
        <v/>
      </c>
      <c r="BC99" s="83"/>
      <c r="BE99" s="65">
        <v>91</v>
      </c>
      <c r="BF99" s="66" t="str">
        <f>수강생명단!$D94</f>
        <v>박서안</v>
      </c>
      <c r="BG99" s="37" t="str">
        <f>수강생명단!B94</f>
        <v>010-9550-2571</v>
      </c>
      <c r="BH99" s="109">
        <f>성적입력란!$BY98</f>
        <v>95</v>
      </c>
      <c r="BI99" s="109">
        <f>성적입력란!$BZ98</f>
        <v>60</v>
      </c>
      <c r="BJ99" s="110">
        <f>성적입력란!$CD98</f>
        <v>90</v>
      </c>
      <c r="BK99" s="109">
        <f>성적입력란!$CE98</f>
        <v>90</v>
      </c>
      <c r="BL99" s="111">
        <f>성적입력란!CS98</f>
        <v>99</v>
      </c>
      <c r="BM99" s="109">
        <f>성적입력란!$CI98</f>
        <v>85</v>
      </c>
      <c r="BN99" s="109">
        <f>성적입력란!$CJ98</f>
        <v>80</v>
      </c>
      <c r="BO99" s="109" t="str">
        <f>성적입력란!CN98</f>
        <v>90(라)</v>
      </c>
      <c r="BP99" s="109" t="str">
        <f>성적입력란!CO98</f>
        <v>라이브</v>
      </c>
      <c r="BQ99" s="40">
        <f t="shared" si="57"/>
        <v>73.8</v>
      </c>
      <c r="BR99" s="67" t="str">
        <f t="shared" si="42"/>
        <v>56등</v>
      </c>
      <c r="BS99" s="40">
        <f t="shared" si="58"/>
        <v>57.5</v>
      </c>
      <c r="BT99" s="67" t="str">
        <f t="shared" si="43"/>
        <v>95등</v>
      </c>
      <c r="BU99" s="68">
        <f t="shared" si="44"/>
        <v>1</v>
      </c>
      <c r="BV99" s="78" t="str">
        <f t="shared" ca="1" si="59"/>
        <v/>
      </c>
      <c r="BX99" s="37">
        <v>91</v>
      </c>
      <c r="BY99" s="37" t="str">
        <f>수강생명단!$D94</f>
        <v>박서안</v>
      </c>
      <c r="BZ99" s="37" t="str">
        <f>수강생명단!B94</f>
        <v>010-9550-2571</v>
      </c>
      <c r="CA99" s="39">
        <f>성적입력란!$CX98</f>
        <v>95</v>
      </c>
      <c r="CB99" s="39">
        <f>성적입력란!$CY98</f>
        <v>70</v>
      </c>
      <c r="CC99" s="38" t="str">
        <f>성적입력란!$DC98</f>
        <v>불참</v>
      </c>
      <c r="CD99" s="39" t="str">
        <f>성적입력란!$DD98</f>
        <v>불참</v>
      </c>
      <c r="CE99" s="58" t="str">
        <f>성적입력란!DW98</f>
        <v>불참</v>
      </c>
      <c r="CF99" s="39" t="str">
        <f>성적입력란!$DH98</f>
        <v>불참</v>
      </c>
      <c r="CG99" s="39" t="str">
        <f>성적입력란!$DI98</f>
        <v>불참</v>
      </c>
      <c r="CH99" s="40">
        <f t="shared" si="45"/>
        <v>23.75</v>
      </c>
      <c r="CI99" s="41" t="str">
        <f t="shared" si="46"/>
        <v>4등</v>
      </c>
      <c r="CJ99" s="40" t="e">
        <f t="shared" si="47"/>
        <v>#DIV/0!</v>
      </c>
      <c r="CK99" s="41" t="e">
        <f t="shared" si="48"/>
        <v>#DIV/0!</v>
      </c>
      <c r="CL99" s="42">
        <f t="shared" si="49"/>
        <v>0.25</v>
      </c>
      <c r="CM99" s="78" t="str">
        <f t="shared" ca="1" si="67"/>
        <v>1차 경고</v>
      </c>
    </row>
    <row r="100" spans="2:91" ht="27" customHeight="1" x14ac:dyDescent="0.15">
      <c r="B100" s="14">
        <v>92</v>
      </c>
      <c r="C100" s="14">
        <f>VLOOKUP(E100,수강생명단!$B$1:$F$300,2,0)</f>
        <v>35982</v>
      </c>
      <c r="D100" s="14" t="str">
        <f>수강생명단!D95</f>
        <v>박성민</v>
      </c>
      <c r="E100" s="14" t="str">
        <f>수강생명단!B95</f>
        <v>010-5544-4032</v>
      </c>
      <c r="F100" s="33" t="str">
        <f>VLOOKUP($C100,성적입력란!$A$8:$D$350,3,0)</f>
        <v>25(라)</v>
      </c>
      <c r="G100" s="33">
        <f>VLOOKUP($C100,성적입력란!$F$8:$I$350,3,0)</f>
        <v>80</v>
      </c>
      <c r="H100" s="33" t="str">
        <f>VLOOKUP($C100,성적입력란!$K$8:$N$350,3,0)</f>
        <v>50(라)</v>
      </c>
      <c r="I100" s="33" t="str">
        <f>VLOOKUP($C100,성적입력란!$P$8:$S$350,3,0)</f>
        <v>40(라)</v>
      </c>
      <c r="J100" s="33" t="str">
        <f>VLOOKUP($C100,성적입력란!$P$8:$S$350,4,0)</f>
        <v>라이브</v>
      </c>
      <c r="K100" s="15">
        <f t="shared" si="37"/>
        <v>20</v>
      </c>
      <c r="L100" s="16" t="str">
        <f t="shared" si="38"/>
        <v>203등</v>
      </c>
      <c r="M100" s="36">
        <f t="shared" si="51"/>
        <v>1</v>
      </c>
      <c r="N100" s="78" t="str">
        <f t="shared" ca="1" si="52"/>
        <v/>
      </c>
      <c r="O100" s="83"/>
      <c r="Q100" s="37">
        <v>92</v>
      </c>
      <c r="R100" s="37" t="str">
        <f>수강생명단!$D95</f>
        <v>박성민</v>
      </c>
      <c r="S100" s="37" t="str">
        <f>수강생명단!B95</f>
        <v>010-5544-4032</v>
      </c>
      <c r="T100" s="39" t="str">
        <f>VLOOKUP($C100,성적입력란!$Z$8:$AC$350,3,0)</f>
        <v>40(라)</v>
      </c>
      <c r="U100" s="39" t="str">
        <f>성적입력란!$AC99</f>
        <v>라이브</v>
      </c>
      <c r="V100" s="33" t="str">
        <f>VLOOKUP($C100,성적입력란!$AE$8:$AH$350,3,0)</f>
        <v>35(라)</v>
      </c>
      <c r="W100" s="33" t="str">
        <f>VLOOKUP($C100,성적입력란!$AE$8:$AH$350,4,0)</f>
        <v>라이브</v>
      </c>
      <c r="X100" s="58" t="str">
        <f>성적입력란!AV99</f>
        <v>11(라)</v>
      </c>
      <c r="Y100" s="39" t="str">
        <f>성적입력란!$AL99</f>
        <v>45(라)</v>
      </c>
      <c r="Z100" s="39" t="str">
        <f>성적입력란!$AM99</f>
        <v>라이브</v>
      </c>
      <c r="AA100" s="39" t="str">
        <f>성적입력란!$AQ99</f>
        <v/>
      </c>
      <c r="AB100" s="39" t="str">
        <f>성적입력란!$AR99</f>
        <v xml:space="preserve"> </v>
      </c>
      <c r="AC100" s="40">
        <f t="shared" si="53"/>
        <v>0</v>
      </c>
      <c r="AD100" s="41" t="str">
        <f t="shared" si="60"/>
        <v>213등</v>
      </c>
      <c r="AE100" s="40">
        <f t="shared" si="54"/>
        <v>0</v>
      </c>
      <c r="AF100" s="41" t="str">
        <f t="shared" si="61"/>
        <v>207등</v>
      </c>
      <c r="AG100" s="59">
        <f t="shared" si="62"/>
        <v>0.8</v>
      </c>
      <c r="AH100" s="78" t="str">
        <f t="shared" ca="1" si="55"/>
        <v>1차 경고</v>
      </c>
      <c r="AI100" s="78"/>
      <c r="AJ100" s="29"/>
      <c r="AK100" s="37">
        <v>92</v>
      </c>
      <c r="AL100" s="37" t="str">
        <f>수강생명단!$D95</f>
        <v>박성민</v>
      </c>
      <c r="AM100" s="14" t="str">
        <f>수강생명단!B95</f>
        <v>010-5544-4032</v>
      </c>
      <c r="AN100" s="43" t="str">
        <f>성적입력란!$AZ99</f>
        <v>15(라)</v>
      </c>
      <c r="AO100" s="43" t="str">
        <f>성적입력란!$BA99</f>
        <v>라이브</v>
      </c>
      <c r="AP100" s="61" t="str">
        <f>성적입력란!$BE99</f>
        <v>15(라)</v>
      </c>
      <c r="AQ100" s="43" t="str">
        <f>성적입력란!$BF99</f>
        <v>라이브</v>
      </c>
      <c r="AR100" s="58" t="str">
        <f>성적입력란!BT99</f>
        <v>2(라)</v>
      </c>
      <c r="AS100" s="43" t="str">
        <f>성적입력란!$BJ99</f>
        <v>15(라)</v>
      </c>
      <c r="AT100" s="43" t="str">
        <f>성적입력란!$BK99</f>
        <v>라이브</v>
      </c>
      <c r="AU100" s="43" t="str">
        <f>성적입력란!BO99</f>
        <v>0(라)</v>
      </c>
      <c r="AV100" s="43" t="str">
        <f>성적입력란!BP99</f>
        <v>라이브</v>
      </c>
      <c r="AW100" s="40">
        <f t="shared" si="63"/>
        <v>0</v>
      </c>
      <c r="AX100" s="41" t="str">
        <f t="shared" si="39"/>
        <v>199등</v>
      </c>
      <c r="AY100" s="40">
        <f t="shared" si="64"/>
        <v>0</v>
      </c>
      <c r="AZ100" s="41" t="str">
        <f t="shared" si="40"/>
        <v>196등</v>
      </c>
      <c r="BA100" s="59">
        <f t="shared" si="41"/>
        <v>1</v>
      </c>
      <c r="BB100" s="78" t="str">
        <f t="shared" ca="1" si="56"/>
        <v/>
      </c>
      <c r="BC100" s="78"/>
      <c r="BE100" s="65">
        <v>92</v>
      </c>
      <c r="BF100" s="66" t="str">
        <f>수강생명단!$D95</f>
        <v>박성민</v>
      </c>
      <c r="BG100" s="37" t="str">
        <f>수강생명단!B95</f>
        <v>010-5544-4032</v>
      </c>
      <c r="BH100" s="109" t="str">
        <f>성적입력란!$BY99</f>
        <v>45(라)</v>
      </c>
      <c r="BI100" s="109" t="str">
        <f>성적입력란!$BZ99</f>
        <v>라이브</v>
      </c>
      <c r="BJ100" s="110">
        <f>성적입력란!$CD99</f>
        <v>65</v>
      </c>
      <c r="BK100" s="109">
        <f>성적입력란!$CE99</f>
        <v>80</v>
      </c>
      <c r="BL100" s="111" t="str">
        <f>성적입력란!CS99</f>
        <v>3(라)</v>
      </c>
      <c r="BM100" s="109" t="str">
        <f>성적입력란!$CI99</f>
        <v/>
      </c>
      <c r="BN100" s="109" t="str">
        <f>성적입력란!$CJ99</f>
        <v xml:space="preserve"> </v>
      </c>
      <c r="BO100" s="109" t="str">
        <f>성적입력란!CN99</f>
        <v/>
      </c>
      <c r="BP100" s="109" t="str">
        <f>성적입력란!CO99</f>
        <v xml:space="preserve"> </v>
      </c>
      <c r="BQ100" s="40">
        <f t="shared" si="57"/>
        <v>13</v>
      </c>
      <c r="BR100" s="67" t="str">
        <f t="shared" si="42"/>
        <v>189등</v>
      </c>
      <c r="BS100" s="40">
        <f t="shared" si="58"/>
        <v>20</v>
      </c>
      <c r="BT100" s="67" t="str">
        <f t="shared" si="43"/>
        <v>174등</v>
      </c>
      <c r="BU100" s="68">
        <f t="shared" si="44"/>
        <v>0.6</v>
      </c>
      <c r="BV100" s="78" t="str">
        <f t="shared" ca="1" si="59"/>
        <v>2차 경고</v>
      </c>
      <c r="BX100" s="37">
        <v>92</v>
      </c>
      <c r="BY100" s="37" t="str">
        <f>수강생명단!$D95</f>
        <v>박성민</v>
      </c>
      <c r="BZ100" s="37" t="str">
        <f>수강생명단!B95</f>
        <v>010-5544-4032</v>
      </c>
      <c r="CA100" s="39" t="str">
        <f>성적입력란!$CX99</f>
        <v>10(라)</v>
      </c>
      <c r="CB100" s="39" t="str">
        <f>성적입력란!$CY99</f>
        <v>라이브</v>
      </c>
      <c r="CC100" s="38" t="str">
        <f>성적입력란!$DC99</f>
        <v>불참</v>
      </c>
      <c r="CD100" s="39" t="str">
        <f>성적입력란!$DD99</f>
        <v>불참</v>
      </c>
      <c r="CE100" s="58" t="str">
        <f>성적입력란!DW99</f>
        <v>불참</v>
      </c>
      <c r="CF100" s="39" t="str">
        <f>성적입력란!$DH99</f>
        <v>불참</v>
      </c>
      <c r="CG100" s="39" t="str">
        <f>성적입력란!$DI99</f>
        <v>불참</v>
      </c>
      <c r="CH100" s="40">
        <f t="shared" si="45"/>
        <v>0</v>
      </c>
      <c r="CI100" s="41" t="str">
        <f t="shared" si="46"/>
        <v>119등</v>
      </c>
      <c r="CJ100" s="40" t="e">
        <f t="shared" si="47"/>
        <v>#DIV/0!</v>
      </c>
      <c r="CK100" s="41" t="e">
        <f t="shared" si="48"/>
        <v>#DIV/0!</v>
      </c>
      <c r="CL100" s="42">
        <f t="shared" si="49"/>
        <v>0.25</v>
      </c>
      <c r="CM100" s="78" t="str">
        <f t="shared" ca="1" si="67"/>
        <v>1차 경고</v>
      </c>
    </row>
    <row r="101" spans="2:91" ht="27" customHeight="1" x14ac:dyDescent="0.15">
      <c r="B101" s="14">
        <v>93</v>
      </c>
      <c r="C101" s="14">
        <f>VLOOKUP(E101,수강생명단!$B$1:$F$300,2,0)</f>
        <v>36065</v>
      </c>
      <c r="D101" s="14" t="str">
        <f>수강생명단!D96</f>
        <v>박수석</v>
      </c>
      <c r="E101" s="14" t="str">
        <f>수강생명단!B96</f>
        <v>010-5172-1298</v>
      </c>
      <c r="F101" s="33">
        <f>VLOOKUP($C101,성적입력란!$A$8:$D$350,3,0)</f>
        <v>80</v>
      </c>
      <c r="G101" s="33">
        <f>VLOOKUP($C101,성적입력란!$F$8:$I$350,3,0)</f>
        <v>80</v>
      </c>
      <c r="H101" s="33">
        <f>VLOOKUP($C101,성적입력란!$K$8:$N$350,3,0)</f>
        <v>90</v>
      </c>
      <c r="I101" s="33" t="str">
        <f>VLOOKUP($C101,성적입력란!$P$8:$S$350,3,0)</f>
        <v/>
      </c>
      <c r="J101" s="33" t="str">
        <f>VLOOKUP($C101,성적입력란!$P$8:$S$350,4,0)</f>
        <v/>
      </c>
      <c r="K101" s="15">
        <f t="shared" si="37"/>
        <v>62.5</v>
      </c>
      <c r="L101" s="16" t="str">
        <f t="shared" si="38"/>
        <v>124등</v>
      </c>
      <c r="M101" s="36">
        <f t="shared" si="51"/>
        <v>0.75</v>
      </c>
      <c r="N101" s="78" t="str">
        <f t="shared" ca="1" si="52"/>
        <v>1차 경고</v>
      </c>
      <c r="O101" s="83"/>
      <c r="Q101" s="37">
        <v>93</v>
      </c>
      <c r="R101" s="37" t="str">
        <f>수강생명단!$D96</f>
        <v>박수석</v>
      </c>
      <c r="S101" s="37" t="str">
        <f>수강생명단!B96</f>
        <v>010-5172-1298</v>
      </c>
      <c r="T101" s="39" t="str">
        <f>VLOOKUP($C101,성적입력란!$Z$8:$AC$350,3,0)</f>
        <v/>
      </c>
      <c r="U101" s="39" t="str">
        <f>성적입력란!$AC100</f>
        <v xml:space="preserve"> </v>
      </c>
      <c r="V101" s="33">
        <f>VLOOKUP($C101,성적입력란!$AE$8:$AH$350,3,0)</f>
        <v>90</v>
      </c>
      <c r="W101" s="33">
        <f>VLOOKUP($C101,성적입력란!$AE$8:$AH$350,4,0)</f>
        <v>90</v>
      </c>
      <c r="X101" s="58">
        <f>성적입력란!AV100</f>
        <v>81</v>
      </c>
      <c r="Y101" s="39">
        <f>성적입력란!$AL100</f>
        <v>65</v>
      </c>
      <c r="Z101" s="39">
        <f>성적입력란!$AM100</f>
        <v>80</v>
      </c>
      <c r="AA101" s="39">
        <f>성적입력란!$AQ100</f>
        <v>60</v>
      </c>
      <c r="AB101" s="39">
        <f>성적입력란!$AR100</f>
        <v>70</v>
      </c>
      <c r="AC101" s="40">
        <f t="shared" si="53"/>
        <v>59.2</v>
      </c>
      <c r="AD101" s="41" t="str">
        <f t="shared" si="60"/>
        <v>129등</v>
      </c>
      <c r="AE101" s="40">
        <f t="shared" si="54"/>
        <v>60</v>
      </c>
      <c r="AF101" s="41" t="str">
        <f t="shared" si="61"/>
        <v>123등</v>
      </c>
      <c r="AG101" s="59">
        <f t="shared" si="62"/>
        <v>0.8</v>
      </c>
      <c r="AH101" s="78" t="str">
        <f t="shared" ca="1" si="55"/>
        <v>1차 경고</v>
      </c>
      <c r="AI101" s="83"/>
      <c r="AJ101" s="29"/>
      <c r="AK101" s="37">
        <v>93</v>
      </c>
      <c r="AL101" s="37" t="str">
        <f>수강생명단!$D96</f>
        <v>박수석</v>
      </c>
      <c r="AM101" s="14" t="str">
        <f>수강생명단!B96</f>
        <v>010-5172-1298</v>
      </c>
      <c r="AN101" s="43">
        <f>성적입력란!$AZ100</f>
        <v>65</v>
      </c>
      <c r="AO101" s="43">
        <f>성적입력란!$BA100</f>
        <v>100</v>
      </c>
      <c r="AP101" s="61">
        <f>성적입력란!$BE100</f>
        <v>95</v>
      </c>
      <c r="AQ101" s="43">
        <f>성적입력란!$BF100</f>
        <v>80</v>
      </c>
      <c r="AR101" s="58">
        <f>성적입력란!BT100</f>
        <v>88</v>
      </c>
      <c r="AS101" s="43">
        <f>성적입력란!$BJ100</f>
        <v>70</v>
      </c>
      <c r="AT101" s="43">
        <f>성적입력란!$BK100</f>
        <v>90</v>
      </c>
      <c r="AU101" s="43">
        <f>성적입력란!BO100</f>
        <v>75</v>
      </c>
      <c r="AV101" s="43">
        <f>성적입력란!BP100</f>
        <v>80</v>
      </c>
      <c r="AW101" s="40">
        <f t="shared" si="63"/>
        <v>78.599999999999994</v>
      </c>
      <c r="AX101" s="41" t="str">
        <f t="shared" si="39"/>
        <v>61등</v>
      </c>
      <c r="AY101" s="40">
        <f t="shared" si="64"/>
        <v>87.5</v>
      </c>
      <c r="AZ101" s="41" t="str">
        <f t="shared" si="40"/>
        <v>48등</v>
      </c>
      <c r="BA101" s="59">
        <f t="shared" si="41"/>
        <v>1</v>
      </c>
      <c r="BB101" s="78" t="str">
        <f t="shared" ca="1" si="56"/>
        <v/>
      </c>
      <c r="BC101" s="105"/>
      <c r="BE101" s="65">
        <v>93</v>
      </c>
      <c r="BF101" s="66" t="str">
        <f>수강생명단!$D96</f>
        <v>박수석</v>
      </c>
      <c r="BG101" s="37" t="str">
        <f>수강생명단!B96</f>
        <v>010-5172-1298</v>
      </c>
      <c r="BH101" s="109">
        <f>성적입력란!$BY100</f>
        <v>70</v>
      </c>
      <c r="BI101" s="109">
        <f>성적입력란!$BZ100</f>
        <v>40</v>
      </c>
      <c r="BJ101" s="110">
        <f>성적입력란!$CD100</f>
        <v>90</v>
      </c>
      <c r="BK101" s="109">
        <f>성적입력란!$CE100</f>
        <v>60</v>
      </c>
      <c r="BL101" s="111">
        <f>성적입력란!CS100</f>
        <v>76</v>
      </c>
      <c r="BM101" s="109">
        <f>성적입력란!$CI100</f>
        <v>65</v>
      </c>
      <c r="BN101" s="109">
        <f>성적입력란!$CJ100</f>
        <v>80</v>
      </c>
      <c r="BO101" s="109">
        <f>성적입력란!CN100</f>
        <v>65</v>
      </c>
      <c r="BP101" s="109">
        <f>성적입력란!CO100</f>
        <v>90</v>
      </c>
      <c r="BQ101" s="40">
        <f t="shared" si="57"/>
        <v>73.2</v>
      </c>
      <c r="BR101" s="67" t="str">
        <f t="shared" si="42"/>
        <v>59등</v>
      </c>
      <c r="BS101" s="40">
        <f t="shared" si="58"/>
        <v>67.5</v>
      </c>
      <c r="BT101" s="67" t="str">
        <f t="shared" si="43"/>
        <v>62등</v>
      </c>
      <c r="BU101" s="68">
        <f t="shared" si="44"/>
        <v>1</v>
      </c>
      <c r="BV101" s="78" t="str">
        <f t="shared" ca="1" si="59"/>
        <v/>
      </c>
      <c r="BX101" s="37">
        <v>93</v>
      </c>
      <c r="BY101" s="37" t="str">
        <f>수강생명단!$D96</f>
        <v>박수석</v>
      </c>
      <c r="BZ101" s="37" t="str">
        <f>수강생명단!B96</f>
        <v>010-5172-1298</v>
      </c>
      <c r="CA101" s="39">
        <f>성적입력란!$CX100</f>
        <v>85</v>
      </c>
      <c r="CB101" s="39">
        <f>성적입력란!$CY100</f>
        <v>80</v>
      </c>
      <c r="CC101" s="38" t="str">
        <f>성적입력란!$DC100</f>
        <v>불참</v>
      </c>
      <c r="CD101" s="39" t="str">
        <f>성적입력란!$DD100</f>
        <v>불참</v>
      </c>
      <c r="CE101" s="58" t="str">
        <f>성적입력란!DW100</f>
        <v>불참</v>
      </c>
      <c r="CF101" s="39" t="str">
        <f>성적입력란!$DH100</f>
        <v>불참</v>
      </c>
      <c r="CG101" s="39" t="str">
        <f>성적입력란!$DI100</f>
        <v>불참</v>
      </c>
      <c r="CH101" s="40">
        <f t="shared" si="45"/>
        <v>21.25</v>
      </c>
      <c r="CI101" s="41" t="str">
        <f t="shared" si="46"/>
        <v>38등</v>
      </c>
      <c r="CJ101" s="40" t="e">
        <f t="shared" si="47"/>
        <v>#DIV/0!</v>
      </c>
      <c r="CK101" s="41" t="e">
        <f t="shared" si="48"/>
        <v>#DIV/0!</v>
      </c>
      <c r="CL101" s="42">
        <f t="shared" si="49"/>
        <v>0.25</v>
      </c>
      <c r="CM101" s="78" t="str">
        <f t="shared" ca="1" si="67"/>
        <v>1차 경고</v>
      </c>
    </row>
    <row r="102" spans="2:91" ht="27" customHeight="1" x14ac:dyDescent="0.15">
      <c r="B102" s="14">
        <v>94</v>
      </c>
      <c r="C102" s="14">
        <f>VLOOKUP(E102,수강생명단!$B$1:$F$300,2,0)</f>
        <v>32848</v>
      </c>
      <c r="D102" s="14" t="str">
        <f>수강생명단!D97</f>
        <v>박연지</v>
      </c>
      <c r="E102" s="14" t="str">
        <f>수강생명단!B97</f>
        <v>010-2770-9032</v>
      </c>
      <c r="F102" s="33" t="str">
        <f>VLOOKUP($C102,성적입력란!$A$8:$D$350,3,0)</f>
        <v>미수강</v>
      </c>
      <c r="G102" s="33" t="str">
        <f>VLOOKUP($C102,성적입력란!$F$8:$I$350,3,0)</f>
        <v/>
      </c>
      <c r="H102" s="33" t="str">
        <f>VLOOKUP($C102,성적입력란!$K$8:$N$350,3,0)</f>
        <v/>
      </c>
      <c r="I102" s="33" t="str">
        <f>VLOOKUP($C102,성적입력란!$P$8:$S$350,3,0)</f>
        <v/>
      </c>
      <c r="J102" s="33" t="str">
        <f>VLOOKUP($C102,성적입력란!$P$8:$S$350,4,0)</f>
        <v/>
      </c>
      <c r="K102" s="15">
        <f t="shared" si="37"/>
        <v>0</v>
      </c>
      <c r="L102" s="16" t="str">
        <f t="shared" si="38"/>
        <v>212등</v>
      </c>
      <c r="M102" s="36">
        <f t="shared" si="51"/>
        <v>0</v>
      </c>
      <c r="N102" s="78" t="str">
        <f t="shared" ca="1" si="52"/>
        <v>탈락</v>
      </c>
      <c r="O102" s="83"/>
      <c r="Q102" s="37">
        <v>94</v>
      </c>
      <c r="R102" s="37" t="str">
        <f>수강생명단!$D97</f>
        <v>박연지</v>
      </c>
      <c r="S102" s="37" t="str">
        <f>수강생명단!B97</f>
        <v>010-2770-9032</v>
      </c>
      <c r="T102" s="39" t="str">
        <f>VLOOKUP($C102,성적입력란!$Z$8:$AC$350,3,0)</f>
        <v>95(라)</v>
      </c>
      <c r="U102" s="39" t="str">
        <f>성적입력란!$AC101</f>
        <v>라이브</v>
      </c>
      <c r="V102" s="33" t="str">
        <f>VLOOKUP($C102,성적입력란!$AE$8:$AH$350,3,0)</f>
        <v>90(라)</v>
      </c>
      <c r="W102" s="33" t="str">
        <f>VLOOKUP($C102,성적입력란!$AE$8:$AH$350,4,0)</f>
        <v>라이브</v>
      </c>
      <c r="X102" s="58" t="str">
        <f>성적입력란!AV101</f>
        <v/>
      </c>
      <c r="Y102" s="39" t="str">
        <f>성적입력란!$AL101</f>
        <v>65(라)</v>
      </c>
      <c r="Z102" s="39" t="str">
        <f>성적입력란!$AM101</f>
        <v>라이브</v>
      </c>
      <c r="AA102" s="39" t="str">
        <f>성적입력란!$AQ101</f>
        <v>75(라)</v>
      </c>
      <c r="AB102" s="39" t="str">
        <f>성적입력란!$AR101</f>
        <v>라이브</v>
      </c>
      <c r="AC102" s="40">
        <f t="shared" si="53"/>
        <v>0</v>
      </c>
      <c r="AD102" s="41" t="str">
        <f t="shared" si="60"/>
        <v>213등</v>
      </c>
      <c r="AE102" s="40">
        <f t="shared" si="54"/>
        <v>0</v>
      </c>
      <c r="AF102" s="41" t="str">
        <f t="shared" si="61"/>
        <v>207등</v>
      </c>
      <c r="AG102" s="59">
        <f t="shared" si="62"/>
        <v>0.8</v>
      </c>
      <c r="AH102" s="78" t="str">
        <f t="shared" ca="1" si="55"/>
        <v>1차 경고</v>
      </c>
      <c r="AI102" s="78"/>
      <c r="AJ102" s="29"/>
      <c r="AK102" s="37">
        <v>94</v>
      </c>
      <c r="AL102" s="37" t="str">
        <f>수강생명단!$D97</f>
        <v>박연지</v>
      </c>
      <c r="AM102" s="14" t="str">
        <f>수강생명단!B97</f>
        <v>010-2770-9032</v>
      </c>
      <c r="AN102" s="43" t="str">
        <f>성적입력란!$AZ101</f>
        <v>40(라)</v>
      </c>
      <c r="AO102" s="43" t="str">
        <f>성적입력란!$BA101</f>
        <v>라이브</v>
      </c>
      <c r="AP102" s="61" t="str">
        <f>성적입력란!$BE101</f>
        <v>70(라)</v>
      </c>
      <c r="AQ102" s="43" t="str">
        <f>성적입력란!$BF101</f>
        <v>라이브</v>
      </c>
      <c r="AR102" s="58" t="str">
        <f>성적입력란!BT101</f>
        <v>69(라)</v>
      </c>
      <c r="AS102" s="43" t="str">
        <f>성적입력란!$BJ101</f>
        <v>15(라)</v>
      </c>
      <c r="AT102" s="43" t="str">
        <f>성적입력란!$BK101</f>
        <v>라이브</v>
      </c>
      <c r="AU102" s="43" t="str">
        <f>성적입력란!BO101</f>
        <v>20(라)</v>
      </c>
      <c r="AV102" s="43" t="str">
        <f>성적입력란!BP101</f>
        <v>라이브</v>
      </c>
      <c r="AW102" s="40">
        <f t="shared" si="63"/>
        <v>0</v>
      </c>
      <c r="AX102" s="41" t="str">
        <f t="shared" si="39"/>
        <v>199등</v>
      </c>
      <c r="AY102" s="40">
        <f t="shared" si="64"/>
        <v>0</v>
      </c>
      <c r="AZ102" s="41" t="str">
        <f t="shared" si="40"/>
        <v>196등</v>
      </c>
      <c r="BA102" s="59">
        <f t="shared" si="41"/>
        <v>1</v>
      </c>
      <c r="BB102" s="78" t="str">
        <f t="shared" ca="1" si="56"/>
        <v/>
      </c>
      <c r="BC102" s="105"/>
      <c r="BE102" s="65">
        <v>94</v>
      </c>
      <c r="BF102" s="66" t="str">
        <f>수강생명단!$D97</f>
        <v>박연지</v>
      </c>
      <c r="BG102" s="37" t="str">
        <f>수강생명단!B97</f>
        <v>010-2770-9032</v>
      </c>
      <c r="BH102" s="109" t="str">
        <f>성적입력란!$BY101</f>
        <v/>
      </c>
      <c r="BI102" s="109" t="str">
        <f>성적입력란!$BZ101</f>
        <v xml:space="preserve"> </v>
      </c>
      <c r="BJ102" s="110" t="str">
        <f>성적입력란!$CD101</f>
        <v>75(라)</v>
      </c>
      <c r="BK102" s="109" t="str">
        <f>성적입력란!$CE101</f>
        <v>라이브</v>
      </c>
      <c r="BL102" s="111" t="str">
        <f>성적입력란!CS101</f>
        <v>72(라)</v>
      </c>
      <c r="BM102" s="109" t="str">
        <f>성적입력란!$CI101</f>
        <v>80(라)</v>
      </c>
      <c r="BN102" s="109" t="str">
        <f>성적입력란!$CJ101</f>
        <v>라이브</v>
      </c>
      <c r="BO102" s="109" t="str">
        <f>성적입력란!CN101</f>
        <v/>
      </c>
      <c r="BP102" s="109" t="str">
        <f>성적입력란!CO101</f>
        <v xml:space="preserve"> </v>
      </c>
      <c r="BQ102" s="40">
        <f t="shared" si="57"/>
        <v>0</v>
      </c>
      <c r="BR102" s="67" t="str">
        <f t="shared" si="42"/>
        <v>193등</v>
      </c>
      <c r="BS102" s="40">
        <f t="shared" si="58"/>
        <v>0</v>
      </c>
      <c r="BT102" s="67" t="str">
        <f t="shared" si="43"/>
        <v>186등</v>
      </c>
      <c r="BU102" s="68">
        <f t="shared" si="44"/>
        <v>0.6</v>
      </c>
      <c r="BV102" s="78" t="str">
        <f t="shared" ca="1" si="59"/>
        <v>2차 경고</v>
      </c>
      <c r="BX102" s="37">
        <v>94</v>
      </c>
      <c r="BY102" s="37" t="str">
        <f>수강생명단!$D97</f>
        <v>박연지</v>
      </c>
      <c r="BZ102" s="37" t="str">
        <f>수강생명단!B97</f>
        <v>010-2770-9032</v>
      </c>
      <c r="CA102" s="39" t="str">
        <f>성적입력란!$CX101</f>
        <v>불참</v>
      </c>
      <c r="CB102" s="39" t="str">
        <f>성적입력란!$CY101</f>
        <v>불참</v>
      </c>
      <c r="CC102" s="38" t="str">
        <f>성적입력란!$DC101</f>
        <v>불참</v>
      </c>
      <c r="CD102" s="39" t="str">
        <f>성적입력란!$DD101</f>
        <v>불참</v>
      </c>
      <c r="CE102" s="58" t="str">
        <f>성적입력란!DW101</f>
        <v>불참</v>
      </c>
      <c r="CF102" s="39" t="str">
        <f>성적입력란!$DH101</f>
        <v>불참</v>
      </c>
      <c r="CG102" s="39" t="str">
        <f>성적입력란!$DI101</f>
        <v>불참</v>
      </c>
      <c r="CH102" s="40">
        <f t="shared" si="45"/>
        <v>0</v>
      </c>
      <c r="CI102" s="41" t="str">
        <f t="shared" si="46"/>
        <v>119등</v>
      </c>
      <c r="CJ102" s="40" t="e">
        <f t="shared" si="47"/>
        <v>#DIV/0!</v>
      </c>
      <c r="CK102" s="41" t="e">
        <f t="shared" si="48"/>
        <v>#DIV/0!</v>
      </c>
      <c r="CL102" s="42">
        <f t="shared" si="49"/>
        <v>0</v>
      </c>
      <c r="CM102" s="78" t="str">
        <f t="shared" ca="1" si="67"/>
        <v>2차 경고</v>
      </c>
    </row>
    <row r="103" spans="2:91" ht="27" customHeight="1" x14ac:dyDescent="0.15">
      <c r="B103" s="14">
        <v>95</v>
      </c>
      <c r="C103" s="14">
        <f>VLOOKUP(E103,수강생명단!$B$1:$F$300,2,0)</f>
        <v>36665</v>
      </c>
      <c r="D103" s="14" t="str">
        <f>수강생명단!D98</f>
        <v>박예진</v>
      </c>
      <c r="E103" s="14" t="str">
        <f>수강생명단!B98</f>
        <v>010-5476-5445</v>
      </c>
      <c r="F103" s="33" t="str">
        <f>VLOOKUP($C103,성적입력란!$A$8:$D$350,3,0)</f>
        <v/>
      </c>
      <c r="G103" s="33" t="str">
        <f>VLOOKUP($C103,성적입력란!$F$8:$I$350,3,0)</f>
        <v/>
      </c>
      <c r="H103" s="33" t="str">
        <f>VLOOKUP($C103,성적입력란!$K$8:$N$350,3,0)</f>
        <v/>
      </c>
      <c r="I103" s="33" t="str">
        <f>VLOOKUP($C103,성적입력란!$P$8:$S$350,3,0)</f>
        <v/>
      </c>
      <c r="J103" s="33" t="str">
        <f>VLOOKUP($C103,성적입력란!$P$8:$S$350,4,0)</f>
        <v/>
      </c>
      <c r="K103" s="15">
        <f t="shared" si="37"/>
        <v>0</v>
      </c>
      <c r="L103" s="16" t="str">
        <f t="shared" si="38"/>
        <v>212등</v>
      </c>
      <c r="M103" s="36">
        <f t="shared" si="51"/>
        <v>0</v>
      </c>
      <c r="N103" s="78" t="str">
        <f t="shared" ca="1" si="52"/>
        <v>탈락</v>
      </c>
      <c r="O103" s="83"/>
      <c r="Q103" s="37">
        <v>95</v>
      </c>
      <c r="R103" s="37" t="str">
        <f>수강생명단!$D98</f>
        <v>박예진</v>
      </c>
      <c r="S103" s="37" t="str">
        <f>수강생명단!B98</f>
        <v>010-5476-5445</v>
      </c>
      <c r="T103" s="39">
        <f>VLOOKUP($C103,성적입력란!$Z$8:$AC$350,3,0)</f>
        <v>55</v>
      </c>
      <c r="U103" s="39">
        <f>성적입력란!$AC102</f>
        <v>0</v>
      </c>
      <c r="V103" s="33">
        <f>VLOOKUP($C103,성적입력란!$AE$8:$AH$350,3,0)</f>
        <v>60</v>
      </c>
      <c r="W103" s="33">
        <f>VLOOKUP($C103,성적입력란!$AE$8:$AH$350,4,0)</f>
        <v>0</v>
      </c>
      <c r="X103" s="58">
        <f>성적입력란!AV102</f>
        <v>66</v>
      </c>
      <c r="Y103" s="39">
        <f>성적입력란!$AL102</f>
        <v>35</v>
      </c>
      <c r="Z103" s="39">
        <f>성적입력란!$AM102</f>
        <v>0</v>
      </c>
      <c r="AA103" s="39" t="str">
        <f>성적입력란!$AQ102</f>
        <v/>
      </c>
      <c r="AB103" s="39" t="str">
        <f>성적입력란!$AR102</f>
        <v xml:space="preserve"> </v>
      </c>
      <c r="AC103" s="40">
        <f t="shared" si="53"/>
        <v>43.2</v>
      </c>
      <c r="AD103" s="41" t="str">
        <f t="shared" si="60"/>
        <v>168등</v>
      </c>
      <c r="AE103" s="40">
        <f t="shared" si="54"/>
        <v>0</v>
      </c>
      <c r="AF103" s="41" t="str">
        <f t="shared" si="61"/>
        <v>207등</v>
      </c>
      <c r="AG103" s="59">
        <f t="shared" si="62"/>
        <v>0.8</v>
      </c>
      <c r="AH103" s="78" t="str">
        <f t="shared" ca="1" si="55"/>
        <v>1차 경고</v>
      </c>
      <c r="AI103" s="105"/>
      <c r="AJ103" s="29"/>
      <c r="AK103" s="37">
        <v>95</v>
      </c>
      <c r="AL103" s="37" t="str">
        <f>수강생명단!$D98</f>
        <v>박예진</v>
      </c>
      <c r="AM103" s="14" t="str">
        <f>수강생명단!B98</f>
        <v>010-5476-5445</v>
      </c>
      <c r="AN103" s="43" t="str">
        <f>성적입력란!$AZ102</f>
        <v>60(라)</v>
      </c>
      <c r="AO103" s="43" t="str">
        <f>성적입력란!$BA102</f>
        <v>라이브</v>
      </c>
      <c r="AP103" s="61" t="str">
        <f>성적입력란!$BE102</f>
        <v>55(라)</v>
      </c>
      <c r="AQ103" s="43" t="str">
        <f>성적입력란!$BF102</f>
        <v>라이브</v>
      </c>
      <c r="AR103" s="58" t="str">
        <f>성적입력란!BT102</f>
        <v>0(라)</v>
      </c>
      <c r="AS103" s="43" t="str">
        <f>성적입력란!$BJ102</f>
        <v>40(라)</v>
      </c>
      <c r="AT103" s="43" t="str">
        <f>성적입력란!$BK102</f>
        <v>라이브</v>
      </c>
      <c r="AU103" s="43" t="str">
        <f>성적입력란!BO102</f>
        <v>30(라)</v>
      </c>
      <c r="AV103" s="43" t="str">
        <f>성적입력란!BP102</f>
        <v>라이브</v>
      </c>
      <c r="AW103" s="40">
        <f t="shared" si="63"/>
        <v>0</v>
      </c>
      <c r="AX103" s="41" t="str">
        <f t="shared" si="39"/>
        <v>199등</v>
      </c>
      <c r="AY103" s="40">
        <f t="shared" si="64"/>
        <v>0</v>
      </c>
      <c r="AZ103" s="41" t="str">
        <f t="shared" si="40"/>
        <v>196등</v>
      </c>
      <c r="BA103" s="59">
        <f t="shared" si="41"/>
        <v>1</v>
      </c>
      <c r="BB103" s="78" t="str">
        <f t="shared" ca="1" si="56"/>
        <v/>
      </c>
      <c r="BC103" s="105"/>
      <c r="BE103" s="65">
        <v>95</v>
      </c>
      <c r="BF103" s="66" t="str">
        <f>수강생명단!$D98</f>
        <v>박예진</v>
      </c>
      <c r="BG103" s="37" t="str">
        <f>수강생명단!B98</f>
        <v>010-5476-5445</v>
      </c>
      <c r="BH103" s="109" t="str">
        <f>성적입력란!$BY102</f>
        <v>45(라)</v>
      </c>
      <c r="BI103" s="109" t="str">
        <f>성적입력란!$BZ102</f>
        <v>라이브</v>
      </c>
      <c r="BJ103" s="110" t="str">
        <f>성적입력란!$CD102</f>
        <v/>
      </c>
      <c r="BK103" s="109" t="str">
        <f>성적입력란!$CE102</f>
        <v xml:space="preserve"> </v>
      </c>
      <c r="BL103" s="111" t="str">
        <f>성적입력란!CS102</f>
        <v>0(라)</v>
      </c>
      <c r="BM103" s="109" t="str">
        <f>성적입력란!$CI102</f>
        <v/>
      </c>
      <c r="BN103" s="109" t="str">
        <f>성적입력란!$CJ102</f>
        <v xml:space="preserve"> </v>
      </c>
      <c r="BO103" s="109" t="str">
        <f>성적입력란!CN102</f>
        <v/>
      </c>
      <c r="BP103" s="109" t="str">
        <f>성적입력란!CO102</f>
        <v xml:space="preserve"> </v>
      </c>
      <c r="BQ103" s="40">
        <f t="shared" si="57"/>
        <v>0</v>
      </c>
      <c r="BR103" s="67" t="str">
        <f t="shared" si="42"/>
        <v>193등</v>
      </c>
      <c r="BS103" s="40">
        <f t="shared" si="58"/>
        <v>0</v>
      </c>
      <c r="BT103" s="67" t="str">
        <f t="shared" si="43"/>
        <v>186등</v>
      </c>
      <c r="BU103" s="68">
        <f t="shared" si="44"/>
        <v>0.4</v>
      </c>
      <c r="BV103" s="78" t="str">
        <f t="shared" ca="1" si="59"/>
        <v>탈락</v>
      </c>
      <c r="BX103" s="37">
        <v>95</v>
      </c>
      <c r="BY103" s="37" t="str">
        <f>수강생명단!$D98</f>
        <v>박예진</v>
      </c>
      <c r="BZ103" s="37" t="str">
        <f>수강생명단!B98</f>
        <v>010-5476-5445</v>
      </c>
      <c r="CA103" s="39" t="str">
        <f>성적입력란!$CX102</f>
        <v>탈락</v>
      </c>
      <c r="CB103" s="39" t="str">
        <f>성적입력란!$CY102</f>
        <v>탈락</v>
      </c>
      <c r="CC103" s="38" t="str">
        <f>성적입력란!$DC102</f>
        <v>탈락</v>
      </c>
      <c r="CD103" s="39" t="str">
        <f>성적입력란!$DD102</f>
        <v>탈락</v>
      </c>
      <c r="CE103" s="58" t="str">
        <f>성적입력란!DW102</f>
        <v>탈락</v>
      </c>
      <c r="CF103" s="39" t="str">
        <f>성적입력란!$DH102</f>
        <v>탈락</v>
      </c>
      <c r="CG103" s="39" t="str">
        <f>성적입력란!$DI102</f>
        <v>탈락</v>
      </c>
      <c r="CH103" s="40">
        <f t="shared" si="45"/>
        <v>0</v>
      </c>
      <c r="CI103" s="41" t="str">
        <f t="shared" si="46"/>
        <v>119등</v>
      </c>
      <c r="CJ103" s="40" t="e">
        <f t="shared" si="47"/>
        <v>#DIV/0!</v>
      </c>
      <c r="CK103" s="41" t="e">
        <f t="shared" si="48"/>
        <v>#DIV/0!</v>
      </c>
      <c r="CL103" s="42">
        <f t="shared" si="49"/>
        <v>0</v>
      </c>
      <c r="CM103" s="78" t="str">
        <f t="shared" ca="1" si="67"/>
        <v/>
      </c>
    </row>
    <row r="104" spans="2:91" ht="27" customHeight="1" x14ac:dyDescent="0.15">
      <c r="B104" s="14">
        <v>96</v>
      </c>
      <c r="C104" s="14">
        <f>VLOOKUP(E104,수강생명단!$B$1:$F$300,2,0)</f>
        <v>45061</v>
      </c>
      <c r="D104" s="14" t="str">
        <f>수강생명단!D99</f>
        <v>박윤정</v>
      </c>
      <c r="E104" s="14" t="str">
        <f>수강생명단!B99</f>
        <v>010-5693-2611</v>
      </c>
      <c r="F104" s="33">
        <f>VLOOKUP($C104,성적입력란!$A$8:$D$350,3,0)</f>
        <v>90</v>
      </c>
      <c r="G104" s="33">
        <f>VLOOKUP($C104,성적입력란!$F$8:$I$350,3,0)</f>
        <v>95</v>
      </c>
      <c r="H104" s="33">
        <f>VLOOKUP($C104,성적입력란!$K$8:$N$350,3,0)</f>
        <v>90</v>
      </c>
      <c r="I104" s="33">
        <f>VLOOKUP($C104,성적입력란!$P$8:$S$350,3,0)</f>
        <v>100</v>
      </c>
      <c r="J104" s="33">
        <f>VLOOKUP($C104,성적입력란!$P$8:$S$350,4,0)</f>
        <v>100</v>
      </c>
      <c r="K104" s="15">
        <f t="shared" si="37"/>
        <v>93.75</v>
      </c>
      <c r="L104" s="16" t="str">
        <f t="shared" si="38"/>
        <v>18등</v>
      </c>
      <c r="M104" s="36">
        <f t="shared" si="51"/>
        <v>1</v>
      </c>
      <c r="N104" s="78" t="str">
        <f t="shared" ca="1" si="52"/>
        <v/>
      </c>
      <c r="O104" s="83"/>
      <c r="Q104" s="37">
        <v>96</v>
      </c>
      <c r="R104" s="37" t="str">
        <f>수강생명단!$D99</f>
        <v>박윤정</v>
      </c>
      <c r="S104" s="37" t="str">
        <f>수강생명단!B99</f>
        <v>010-5693-2611</v>
      </c>
      <c r="T104" s="39">
        <f>VLOOKUP($C104,성적입력란!$Z$8:$AC$350,3,0)</f>
        <v>100</v>
      </c>
      <c r="U104" s="39">
        <f>성적입력란!$AC103</f>
        <v>100</v>
      </c>
      <c r="V104" s="33">
        <f>VLOOKUP($C104,성적입력란!$AE$8:$AH$350,3,0)</f>
        <v>95</v>
      </c>
      <c r="W104" s="33">
        <f>VLOOKUP($C104,성적입력란!$AE$8:$AH$350,4,0)</f>
        <v>70</v>
      </c>
      <c r="X104" s="58">
        <f>성적입력란!AV103</f>
        <v>99</v>
      </c>
      <c r="Y104" s="39">
        <f>성적입력란!$AL103</f>
        <v>85</v>
      </c>
      <c r="Z104" s="39">
        <f>성적입력란!$AM103</f>
        <v>60</v>
      </c>
      <c r="AA104" s="39">
        <f>성적입력란!$AQ103</f>
        <v>85</v>
      </c>
      <c r="AB104" s="39">
        <f>성적입력란!$AR103</f>
        <v>100</v>
      </c>
      <c r="AC104" s="40">
        <f t="shared" si="53"/>
        <v>92.8</v>
      </c>
      <c r="AD104" s="41" t="str">
        <f t="shared" si="60"/>
        <v>9등</v>
      </c>
      <c r="AE104" s="40">
        <f t="shared" si="54"/>
        <v>82.5</v>
      </c>
      <c r="AF104" s="41" t="str">
        <f t="shared" si="61"/>
        <v>45등</v>
      </c>
      <c r="AG104" s="59">
        <f t="shared" si="62"/>
        <v>1</v>
      </c>
      <c r="AH104" s="78" t="str">
        <f t="shared" ca="1" si="55"/>
        <v/>
      </c>
      <c r="AI104" s="78"/>
      <c r="AJ104" s="29"/>
      <c r="AK104" s="37">
        <v>96</v>
      </c>
      <c r="AL104" s="37" t="str">
        <f>수강생명단!$D99</f>
        <v>박윤정</v>
      </c>
      <c r="AM104" s="14" t="str">
        <f>수강생명단!B99</f>
        <v>010-5693-2611</v>
      </c>
      <c r="AN104" s="43">
        <f>성적입력란!$AZ103</f>
        <v>95</v>
      </c>
      <c r="AO104" s="43">
        <f>성적입력란!$BA103</f>
        <v>100</v>
      </c>
      <c r="AP104" s="61">
        <f>성적입력란!$BE103</f>
        <v>90</v>
      </c>
      <c r="AQ104" s="43">
        <f>성적입력란!$BF103</f>
        <v>50</v>
      </c>
      <c r="AR104" s="58">
        <f>성적입력란!BT103</f>
        <v>100</v>
      </c>
      <c r="AS104" s="43">
        <f>성적입력란!$BJ103</f>
        <v>100</v>
      </c>
      <c r="AT104" s="43">
        <f>성적입력란!$BK103</f>
        <v>90</v>
      </c>
      <c r="AU104" s="43">
        <f>성적입력란!BO103</f>
        <v>80</v>
      </c>
      <c r="AV104" s="43">
        <f>성적입력란!BP103</f>
        <v>90</v>
      </c>
      <c r="AW104" s="40">
        <f t="shared" si="63"/>
        <v>93</v>
      </c>
      <c r="AX104" s="41" t="str">
        <f t="shared" si="39"/>
        <v>16등</v>
      </c>
      <c r="AY104" s="40">
        <f t="shared" si="64"/>
        <v>82.5</v>
      </c>
      <c r="AZ104" s="41" t="str">
        <f t="shared" si="40"/>
        <v>71등</v>
      </c>
      <c r="BA104" s="59">
        <f t="shared" si="41"/>
        <v>1</v>
      </c>
      <c r="BB104" s="78" t="str">
        <f t="shared" ca="1" si="56"/>
        <v/>
      </c>
      <c r="BC104" s="78"/>
      <c r="BE104" s="65">
        <v>96</v>
      </c>
      <c r="BF104" s="66" t="str">
        <f>수강생명단!$D99</f>
        <v>박윤정</v>
      </c>
      <c r="BG104" s="37" t="str">
        <f>수강생명단!B99</f>
        <v>010-5693-2611</v>
      </c>
      <c r="BH104" s="109">
        <f>성적입력란!$BY103</f>
        <v>90</v>
      </c>
      <c r="BI104" s="109">
        <f>성적입력란!$BZ103</f>
        <v>50</v>
      </c>
      <c r="BJ104" s="110">
        <f>성적입력란!$CD103</f>
        <v>100</v>
      </c>
      <c r="BK104" s="109">
        <f>성적입력란!$CE103</f>
        <v>70</v>
      </c>
      <c r="BL104" s="111" t="str">
        <f>성적입력란!CS103</f>
        <v>96(라)</v>
      </c>
      <c r="BM104" s="109">
        <f>성적입력란!$CI103</f>
        <v>80</v>
      </c>
      <c r="BN104" s="109">
        <f>성적입력란!$CJ103</f>
        <v>70</v>
      </c>
      <c r="BO104" s="109" t="str">
        <f>성적입력란!CN103</f>
        <v>85(라)</v>
      </c>
      <c r="BP104" s="109" t="str">
        <f>성적입력란!CO103</f>
        <v>라이브</v>
      </c>
      <c r="BQ104" s="40">
        <f t="shared" si="57"/>
        <v>54</v>
      </c>
      <c r="BR104" s="67" t="str">
        <f t="shared" si="42"/>
        <v>119등</v>
      </c>
      <c r="BS104" s="40">
        <f t="shared" si="58"/>
        <v>47.5</v>
      </c>
      <c r="BT104" s="67" t="str">
        <f t="shared" si="43"/>
        <v>119등</v>
      </c>
      <c r="BU104" s="68">
        <f t="shared" si="44"/>
        <v>1</v>
      </c>
      <c r="BV104" s="78" t="str">
        <f t="shared" ca="1" si="59"/>
        <v/>
      </c>
      <c r="BX104" s="37">
        <v>96</v>
      </c>
      <c r="BY104" s="37" t="str">
        <f>수강생명단!$D99</f>
        <v>박윤정</v>
      </c>
      <c r="BZ104" s="37" t="str">
        <f>수강생명단!B99</f>
        <v>010-5693-2611</v>
      </c>
      <c r="CA104" s="39">
        <f>성적입력란!$CX103</f>
        <v>90</v>
      </c>
      <c r="CB104" s="39">
        <f>성적입력란!$CY103</f>
        <v>70</v>
      </c>
      <c r="CC104" s="38" t="str">
        <f>성적입력란!$DC103</f>
        <v>불참</v>
      </c>
      <c r="CD104" s="39" t="str">
        <f>성적입력란!$DD103</f>
        <v>불참</v>
      </c>
      <c r="CE104" s="58" t="str">
        <f>성적입력란!DW103</f>
        <v>불참</v>
      </c>
      <c r="CF104" s="39" t="str">
        <f>성적입력란!$DH103</f>
        <v>불참</v>
      </c>
      <c r="CG104" s="39" t="str">
        <f>성적입력란!$DI103</f>
        <v>불참</v>
      </c>
      <c r="CH104" s="40">
        <f t="shared" si="45"/>
        <v>22.5</v>
      </c>
      <c r="CI104" s="41" t="str">
        <f t="shared" si="46"/>
        <v>17등</v>
      </c>
      <c r="CJ104" s="40" t="e">
        <f t="shared" si="47"/>
        <v>#DIV/0!</v>
      </c>
      <c r="CK104" s="41" t="e">
        <f t="shared" si="48"/>
        <v>#DIV/0!</v>
      </c>
      <c r="CL104" s="42">
        <f t="shared" si="49"/>
        <v>0.25</v>
      </c>
      <c r="CM104" s="78" t="str">
        <f t="shared" ca="1" si="67"/>
        <v>1차 경고</v>
      </c>
    </row>
    <row r="105" spans="2:91" ht="27" customHeight="1" x14ac:dyDescent="0.15">
      <c r="B105" s="14">
        <v>97</v>
      </c>
      <c r="C105" s="14">
        <f>VLOOKUP(E105,수강생명단!$B$1:$F$300,2,0)</f>
        <v>35192</v>
      </c>
      <c r="D105" s="14" t="str">
        <f>수강생명단!D100</f>
        <v>박인혜</v>
      </c>
      <c r="E105" s="14" t="str">
        <f>수강생명단!B100</f>
        <v>010-9831-1615</v>
      </c>
      <c r="F105" s="33">
        <f>VLOOKUP($C105,성적입력란!$A$8:$D$350,3,0)</f>
        <v>75</v>
      </c>
      <c r="G105" s="33">
        <f>VLOOKUP($C105,성적입력란!$F$8:$I$350,3,0)</f>
        <v>70</v>
      </c>
      <c r="H105" s="33">
        <f>VLOOKUP($C105,성적입력란!$K$8:$N$350,3,0)</f>
        <v>85</v>
      </c>
      <c r="I105" s="33">
        <f>VLOOKUP($C105,성적입력란!$P$8:$S$350,3,0)</f>
        <v>75</v>
      </c>
      <c r="J105" s="33">
        <f>VLOOKUP($C105,성적입력란!$P$8:$S$350,4,0)</f>
        <v>90</v>
      </c>
      <c r="K105" s="15">
        <f t="shared" si="37"/>
        <v>76.25</v>
      </c>
      <c r="L105" s="16" t="str">
        <f t="shared" si="38"/>
        <v>85등</v>
      </c>
      <c r="M105" s="36">
        <f t="shared" si="51"/>
        <v>1</v>
      </c>
      <c r="N105" s="78" t="str">
        <f t="shared" ca="1" si="52"/>
        <v/>
      </c>
      <c r="O105" s="83"/>
      <c r="Q105" s="37">
        <v>97</v>
      </c>
      <c r="R105" s="37" t="str">
        <f>수강생명단!$D100</f>
        <v>박인혜</v>
      </c>
      <c r="S105" s="37" t="str">
        <f>수강생명단!B100</f>
        <v>010-9831-1615</v>
      </c>
      <c r="T105" s="39">
        <f>VLOOKUP($C105,성적입력란!$Z$8:$AC$350,3,0)</f>
        <v>90</v>
      </c>
      <c r="U105" s="39">
        <f>성적입력란!$AC104</f>
        <v>80</v>
      </c>
      <c r="V105" s="33">
        <f>VLOOKUP($C105,성적입력란!$AE$8:$AH$350,3,0)</f>
        <v>80</v>
      </c>
      <c r="W105" s="33">
        <f>VLOOKUP($C105,성적입력란!$AE$8:$AH$350,4,0)</f>
        <v>70</v>
      </c>
      <c r="X105" s="58">
        <f>성적입력란!AV104</f>
        <v>95</v>
      </c>
      <c r="Y105" s="39" t="str">
        <f>성적입력란!$AL104</f>
        <v>35(라)</v>
      </c>
      <c r="Z105" s="39" t="str">
        <f>성적입력란!$AM104</f>
        <v>라이브</v>
      </c>
      <c r="AA105" s="39">
        <f>성적입력란!$AQ104</f>
        <v>75</v>
      </c>
      <c r="AB105" s="39">
        <f>성적입력란!$AR104</f>
        <v>60</v>
      </c>
      <c r="AC105" s="40">
        <f t="shared" si="53"/>
        <v>68</v>
      </c>
      <c r="AD105" s="41" t="str">
        <f t="shared" si="60"/>
        <v>95등</v>
      </c>
      <c r="AE105" s="40">
        <f t="shared" si="54"/>
        <v>52.5</v>
      </c>
      <c r="AF105" s="41" t="str">
        <f t="shared" si="61"/>
        <v>145등</v>
      </c>
      <c r="AG105" s="59">
        <f t="shared" si="62"/>
        <v>1</v>
      </c>
      <c r="AH105" s="78" t="str">
        <f t="shared" ca="1" si="55"/>
        <v/>
      </c>
      <c r="AI105" s="78"/>
      <c r="AJ105" s="29"/>
      <c r="AK105" s="37">
        <v>97</v>
      </c>
      <c r="AL105" s="37" t="str">
        <f>수강생명단!$D100</f>
        <v>박인혜</v>
      </c>
      <c r="AM105" s="14" t="str">
        <f>수강생명단!B100</f>
        <v>010-9831-1615</v>
      </c>
      <c r="AN105" s="43">
        <f>성적입력란!$AZ104</f>
        <v>80</v>
      </c>
      <c r="AO105" s="43">
        <f>성적입력란!$BA104</f>
        <v>100</v>
      </c>
      <c r="AP105" s="61">
        <f>성적입력란!$BE104</f>
        <v>90</v>
      </c>
      <c r="AQ105" s="43">
        <f>성적입력란!$BF104</f>
        <v>90</v>
      </c>
      <c r="AR105" s="58">
        <f>성적입력란!BT104</f>
        <v>96</v>
      </c>
      <c r="AS105" s="43">
        <f>성적입력란!$BJ104</f>
        <v>30</v>
      </c>
      <c r="AT105" s="43">
        <f>성적입력란!$BK104</f>
        <v>60</v>
      </c>
      <c r="AU105" s="43" t="str">
        <f>성적입력란!BO104</f>
        <v>30(라)</v>
      </c>
      <c r="AV105" s="43" t="str">
        <f>성적입력란!BP104</f>
        <v>라이브</v>
      </c>
      <c r="AW105" s="40">
        <f t="shared" si="63"/>
        <v>59.2</v>
      </c>
      <c r="AX105" s="41" t="str">
        <f t="shared" si="39"/>
        <v>124등</v>
      </c>
      <c r="AY105" s="40">
        <f t="shared" si="64"/>
        <v>62.5</v>
      </c>
      <c r="AZ105" s="41" t="str">
        <f t="shared" si="40"/>
        <v>116등</v>
      </c>
      <c r="BA105" s="59">
        <f t="shared" si="41"/>
        <v>1</v>
      </c>
      <c r="BB105" s="78" t="str">
        <f t="shared" ca="1" si="56"/>
        <v/>
      </c>
      <c r="BC105" s="78"/>
      <c r="BE105" s="65">
        <v>97</v>
      </c>
      <c r="BF105" s="66" t="str">
        <f>수강생명단!$D100</f>
        <v>박인혜</v>
      </c>
      <c r="BG105" s="72" t="str">
        <f>수강생명단!B100</f>
        <v>010-9831-1615</v>
      </c>
      <c r="BH105" s="109" t="str">
        <f>성적입력란!$BY104</f>
        <v>30(라)</v>
      </c>
      <c r="BI105" s="109" t="str">
        <f>성적입력란!$BZ104</f>
        <v>라이브</v>
      </c>
      <c r="BJ105" s="110" t="str">
        <f>성적입력란!$CD104</f>
        <v>50(라)</v>
      </c>
      <c r="BK105" s="109" t="str">
        <f>성적입력란!$CE104</f>
        <v>라이브</v>
      </c>
      <c r="BL105" s="111">
        <f>성적입력란!CS104</f>
        <v>96</v>
      </c>
      <c r="BM105" s="109" t="str">
        <f>성적입력란!$CI104</f>
        <v>30(라)</v>
      </c>
      <c r="BN105" s="109" t="str">
        <f>성적입력란!$CJ104</f>
        <v>라이브</v>
      </c>
      <c r="BO105" s="109">
        <f>성적입력란!CN104</f>
        <v>80</v>
      </c>
      <c r="BP105" s="109">
        <f>성적입력란!CO104</f>
        <v>100</v>
      </c>
      <c r="BQ105" s="40">
        <f t="shared" si="57"/>
        <v>35.200000000000003</v>
      </c>
      <c r="BR105" s="67" t="str">
        <f t="shared" si="42"/>
        <v>158등</v>
      </c>
      <c r="BS105" s="40">
        <f t="shared" si="58"/>
        <v>25</v>
      </c>
      <c r="BT105" s="67" t="str">
        <f t="shared" si="43"/>
        <v>164등</v>
      </c>
      <c r="BU105" s="68">
        <f t="shared" si="44"/>
        <v>1</v>
      </c>
      <c r="BV105" s="78" t="str">
        <f t="shared" ca="1" si="59"/>
        <v/>
      </c>
      <c r="BX105" s="37">
        <v>97</v>
      </c>
      <c r="BY105" s="37" t="str">
        <f>수강생명단!$D100</f>
        <v>박인혜</v>
      </c>
      <c r="BZ105" s="37" t="str">
        <f>수강생명단!B100</f>
        <v>010-9831-1615</v>
      </c>
      <c r="CA105" s="39">
        <f>성적입력란!$CX104</f>
        <v>85</v>
      </c>
      <c r="CB105" s="39">
        <f>성적입력란!$CY104</f>
        <v>90</v>
      </c>
      <c r="CC105" s="38" t="str">
        <f>성적입력란!$DC104</f>
        <v>불참</v>
      </c>
      <c r="CD105" s="39" t="str">
        <f>성적입력란!$DD104</f>
        <v>불참</v>
      </c>
      <c r="CE105" s="58" t="str">
        <f>성적입력란!DW104</f>
        <v>불참</v>
      </c>
      <c r="CF105" s="39" t="str">
        <f>성적입력란!$DH104</f>
        <v>불참</v>
      </c>
      <c r="CG105" s="39" t="str">
        <f>성적입력란!$DI104</f>
        <v>불참</v>
      </c>
      <c r="CH105" s="40">
        <f t="shared" si="45"/>
        <v>21.25</v>
      </c>
      <c r="CI105" s="41" t="str">
        <f t="shared" si="46"/>
        <v>38등</v>
      </c>
      <c r="CJ105" s="40" t="e">
        <f t="shared" si="47"/>
        <v>#DIV/0!</v>
      </c>
      <c r="CK105" s="41" t="e">
        <f t="shared" si="48"/>
        <v>#DIV/0!</v>
      </c>
      <c r="CL105" s="42">
        <f t="shared" si="49"/>
        <v>0.25</v>
      </c>
      <c r="CM105" s="78" t="str">
        <f t="shared" ca="1" si="67"/>
        <v>1차 경고</v>
      </c>
    </row>
    <row r="106" spans="2:91" ht="27" customHeight="1" x14ac:dyDescent="0.15">
      <c r="B106" s="14">
        <v>98</v>
      </c>
      <c r="C106" s="14">
        <f>VLOOKUP(E106,수강생명단!$B$1:$F$300,2,0)</f>
        <v>45081</v>
      </c>
      <c r="D106" s="14" t="str">
        <f>수강생명단!D101</f>
        <v>박정민</v>
      </c>
      <c r="E106" s="14" t="str">
        <f>수강생명단!B101</f>
        <v>010-8724-4423</v>
      </c>
      <c r="F106" s="33">
        <f>VLOOKUP($C106,성적입력란!$A$8:$D$350,3,0)</f>
        <v>95</v>
      </c>
      <c r="G106" s="33">
        <f>VLOOKUP($C106,성적입력란!$F$8:$I$350,3,0)</f>
        <v>100</v>
      </c>
      <c r="H106" s="33">
        <f>VLOOKUP($C106,성적입력란!$K$8:$N$350,3,0)</f>
        <v>100</v>
      </c>
      <c r="I106" s="33">
        <f>VLOOKUP($C106,성적입력란!$P$8:$S$350,3,0)</f>
        <v>95</v>
      </c>
      <c r="J106" s="33">
        <f>VLOOKUP($C106,성적입력란!$P$8:$S$350,4,0)</f>
        <v>100</v>
      </c>
      <c r="K106" s="15">
        <f t="shared" si="37"/>
        <v>97.5</v>
      </c>
      <c r="L106" s="16" t="str">
        <f t="shared" si="38"/>
        <v>4등</v>
      </c>
      <c r="M106" s="36">
        <f t="shared" si="51"/>
        <v>1</v>
      </c>
      <c r="N106" s="78" t="str">
        <f t="shared" ca="1" si="52"/>
        <v/>
      </c>
      <c r="O106" s="83"/>
      <c r="Q106" s="37">
        <v>98</v>
      </c>
      <c r="R106" s="37" t="str">
        <f>수강생명단!$D101</f>
        <v>박정민</v>
      </c>
      <c r="S106" s="37" t="str">
        <f>수강생명단!B101</f>
        <v>010-8724-4423</v>
      </c>
      <c r="T106" s="39">
        <f>VLOOKUP($C106,성적입력란!$Z$8:$AC$350,3,0)</f>
        <v>100</v>
      </c>
      <c r="U106" s="39">
        <f>성적입력란!$AC105</f>
        <v>100</v>
      </c>
      <c r="V106" s="33">
        <f>VLOOKUP($C106,성적입력란!$AE$8:$AH$350,3,0)</f>
        <v>95</v>
      </c>
      <c r="W106" s="33">
        <f>VLOOKUP($C106,성적입력란!$AE$8:$AH$350,4,0)</f>
        <v>100</v>
      </c>
      <c r="X106" s="58">
        <f>성적입력란!AV105</f>
        <v>99</v>
      </c>
      <c r="Y106" s="39">
        <f>성적입력란!$AL105</f>
        <v>95</v>
      </c>
      <c r="Z106" s="39">
        <f>성적입력란!$AM105</f>
        <v>90</v>
      </c>
      <c r="AA106" s="39">
        <f>성적입력란!$AQ105</f>
        <v>95</v>
      </c>
      <c r="AB106" s="39">
        <f>성적입력란!$AR105</f>
        <v>100</v>
      </c>
      <c r="AC106" s="40">
        <f t="shared" si="53"/>
        <v>96.8</v>
      </c>
      <c r="AD106" s="41" t="str">
        <f t="shared" si="60"/>
        <v>1등</v>
      </c>
      <c r="AE106" s="40">
        <f t="shared" si="54"/>
        <v>97.5</v>
      </c>
      <c r="AF106" s="41" t="str">
        <f t="shared" si="61"/>
        <v>3등</v>
      </c>
      <c r="AG106" s="59">
        <f t="shared" si="62"/>
        <v>1</v>
      </c>
      <c r="AH106" s="78" t="str">
        <f t="shared" ca="1" si="55"/>
        <v/>
      </c>
      <c r="AI106" s="83"/>
      <c r="AJ106" s="29"/>
      <c r="AK106" s="37">
        <v>98</v>
      </c>
      <c r="AL106" s="37" t="str">
        <f>수강생명단!$D101</f>
        <v>박정민</v>
      </c>
      <c r="AM106" s="14" t="str">
        <f>수강생명단!B101</f>
        <v>010-8724-4423</v>
      </c>
      <c r="AN106" s="43">
        <f>성적입력란!$AZ105</f>
        <v>85</v>
      </c>
      <c r="AO106" s="43">
        <f>성적입력란!$BA105</f>
        <v>100</v>
      </c>
      <c r="AP106" s="61">
        <f>성적입력란!$BE105</f>
        <v>100</v>
      </c>
      <c r="AQ106" s="43">
        <f>성적입력란!$BF105</f>
        <v>90</v>
      </c>
      <c r="AR106" s="58">
        <f>성적입력란!BT105</f>
        <v>100</v>
      </c>
      <c r="AS106" s="43">
        <f>성적입력란!$BJ105</f>
        <v>100</v>
      </c>
      <c r="AT106" s="43">
        <f>성적입력란!$BK105</f>
        <v>100</v>
      </c>
      <c r="AU106" s="43">
        <f>성적입력란!BO105</f>
        <v>95</v>
      </c>
      <c r="AV106" s="43">
        <f>성적입력란!BP105</f>
        <v>100</v>
      </c>
      <c r="AW106" s="40">
        <f t="shared" si="63"/>
        <v>96</v>
      </c>
      <c r="AX106" s="41" t="str">
        <f t="shared" si="39"/>
        <v>5등</v>
      </c>
      <c r="AY106" s="40">
        <f t="shared" si="64"/>
        <v>97.5</v>
      </c>
      <c r="AZ106" s="41" t="str">
        <f t="shared" si="40"/>
        <v>6등</v>
      </c>
      <c r="BA106" s="59">
        <f t="shared" si="41"/>
        <v>1</v>
      </c>
      <c r="BB106" s="78" t="str">
        <f t="shared" ca="1" si="56"/>
        <v/>
      </c>
      <c r="BC106" s="83"/>
      <c r="BE106" s="65">
        <v>98</v>
      </c>
      <c r="BF106" s="66" t="str">
        <f>수강생명단!$D101</f>
        <v>박정민</v>
      </c>
      <c r="BG106" s="37" t="str">
        <f>수강생명단!B101</f>
        <v>010-8724-4423</v>
      </c>
      <c r="BH106" s="109">
        <f>성적입력란!$BY105</f>
        <v>95</v>
      </c>
      <c r="BI106" s="109">
        <f>성적입력란!$BZ105</f>
        <v>80</v>
      </c>
      <c r="BJ106" s="110">
        <f>성적입력란!$CD105</f>
        <v>95</v>
      </c>
      <c r="BK106" s="109">
        <f>성적입력란!$CE105</f>
        <v>90</v>
      </c>
      <c r="BL106" s="111">
        <f>성적입력란!CS105</f>
        <v>100</v>
      </c>
      <c r="BM106" s="109">
        <f>성적입력란!$CI105</f>
        <v>100</v>
      </c>
      <c r="BN106" s="109">
        <f>성적입력란!$CJ105</f>
        <v>90</v>
      </c>
      <c r="BO106" s="109">
        <f>성적입력란!CN105</f>
        <v>80</v>
      </c>
      <c r="BP106" s="109">
        <f>성적입력란!CO105</f>
        <v>90</v>
      </c>
      <c r="BQ106" s="40">
        <f t="shared" si="57"/>
        <v>94</v>
      </c>
      <c r="BR106" s="67" t="str">
        <f t="shared" si="42"/>
        <v>5등</v>
      </c>
      <c r="BS106" s="40">
        <f t="shared" si="58"/>
        <v>87.5</v>
      </c>
      <c r="BT106" s="67" t="str">
        <f t="shared" si="43"/>
        <v>11등</v>
      </c>
      <c r="BU106" s="68">
        <f t="shared" si="44"/>
        <v>1</v>
      </c>
      <c r="BV106" s="78" t="str">
        <f t="shared" ca="1" si="59"/>
        <v/>
      </c>
      <c r="BX106" s="37">
        <v>98</v>
      </c>
      <c r="BY106" s="37" t="str">
        <f>수강생명단!$D101</f>
        <v>박정민</v>
      </c>
      <c r="BZ106" s="37" t="str">
        <f>수강생명단!B101</f>
        <v>010-8724-4423</v>
      </c>
      <c r="CA106" s="39">
        <f>성적입력란!$CX105</f>
        <v>95</v>
      </c>
      <c r="CB106" s="39">
        <f>성적입력란!$CY105</f>
        <v>70</v>
      </c>
      <c r="CC106" s="38" t="str">
        <f>성적입력란!$DC105</f>
        <v>불참</v>
      </c>
      <c r="CD106" s="39" t="str">
        <f>성적입력란!$DD105</f>
        <v>불참</v>
      </c>
      <c r="CE106" s="58" t="str">
        <f>성적입력란!DW105</f>
        <v>불참</v>
      </c>
      <c r="CF106" s="39" t="str">
        <f>성적입력란!$DH105</f>
        <v>불참</v>
      </c>
      <c r="CG106" s="39" t="str">
        <f>성적입력란!$DI105</f>
        <v>불참</v>
      </c>
      <c r="CH106" s="40">
        <f t="shared" si="45"/>
        <v>23.75</v>
      </c>
      <c r="CI106" s="41" t="str">
        <f t="shared" si="46"/>
        <v>4등</v>
      </c>
      <c r="CJ106" s="40" t="e">
        <f t="shared" si="47"/>
        <v>#DIV/0!</v>
      </c>
      <c r="CK106" s="41" t="e">
        <f t="shared" si="48"/>
        <v>#DIV/0!</v>
      </c>
      <c r="CL106" s="42">
        <f t="shared" si="49"/>
        <v>0.25</v>
      </c>
      <c r="CM106" s="78" t="str">
        <f t="shared" ca="1" si="67"/>
        <v>1차 경고</v>
      </c>
    </row>
    <row r="107" spans="2:91" ht="27" customHeight="1" x14ac:dyDescent="0.15">
      <c r="B107" s="14">
        <v>99</v>
      </c>
      <c r="C107" s="14">
        <f>VLOOKUP(E107,수강생명단!$B$1:$F$300,2,0)</f>
        <v>28713</v>
      </c>
      <c r="D107" s="14" t="str">
        <f>수강생명단!D102</f>
        <v>박정환</v>
      </c>
      <c r="E107" s="14" t="str">
        <f>수강생명단!B102</f>
        <v>010-6563-0324</v>
      </c>
      <c r="F107" s="33" t="str">
        <f>VLOOKUP($C107,성적입력란!$A$8:$D$350,3,0)</f>
        <v>90(라)</v>
      </c>
      <c r="G107" s="33">
        <f>VLOOKUP($C107,성적입력란!$F$8:$I$350,3,0)</f>
        <v>90</v>
      </c>
      <c r="H107" s="33">
        <f>VLOOKUP($C107,성적입력란!$K$8:$N$350,3,0)</f>
        <v>75</v>
      </c>
      <c r="I107" s="33">
        <f>VLOOKUP($C107,성적입력란!$P$8:$S$350,3,0)</f>
        <v>75</v>
      </c>
      <c r="J107" s="33">
        <f>VLOOKUP($C107,성적입력란!$P$8:$S$350,4,0)</f>
        <v>80</v>
      </c>
      <c r="K107" s="15">
        <f t="shared" si="37"/>
        <v>60</v>
      </c>
      <c r="L107" s="16" t="str">
        <f t="shared" si="38"/>
        <v>133등</v>
      </c>
      <c r="M107" s="36">
        <f t="shared" si="51"/>
        <v>1</v>
      </c>
      <c r="N107" s="78" t="str">
        <f t="shared" ca="1" si="52"/>
        <v/>
      </c>
      <c r="O107" s="83"/>
      <c r="Q107" s="37">
        <v>99</v>
      </c>
      <c r="R107" s="37" t="str">
        <f>수강생명단!$D102</f>
        <v>박정환</v>
      </c>
      <c r="S107" s="37" t="str">
        <f>수강생명단!B102</f>
        <v>010-6563-0324</v>
      </c>
      <c r="T107" s="39">
        <f>VLOOKUP($C107,성적입력란!$Z$8:$AC$350,3,0)</f>
        <v>90</v>
      </c>
      <c r="U107" s="39">
        <f>성적입력란!$AC106</f>
        <v>90</v>
      </c>
      <c r="V107" s="33">
        <f>VLOOKUP($C107,성적입력란!$AE$8:$AH$350,3,0)</f>
        <v>95</v>
      </c>
      <c r="W107" s="33">
        <f>VLOOKUP($C107,성적입력란!$AE$8:$AH$350,4,0)</f>
        <v>90</v>
      </c>
      <c r="X107" s="58">
        <f>성적입력란!AV106</f>
        <v>99</v>
      </c>
      <c r="Y107" s="39">
        <f>성적입력란!$AL106</f>
        <v>70</v>
      </c>
      <c r="Z107" s="39">
        <f>성적입력란!$AM106</f>
        <v>80</v>
      </c>
      <c r="AA107" s="39">
        <f>성적입력란!$AQ106</f>
        <v>85</v>
      </c>
      <c r="AB107" s="39">
        <f>성적입력란!$AR106</f>
        <v>90</v>
      </c>
      <c r="AC107" s="40">
        <f t="shared" si="53"/>
        <v>87.8</v>
      </c>
      <c r="AD107" s="41" t="str">
        <f t="shared" si="60"/>
        <v>32등</v>
      </c>
      <c r="AE107" s="40">
        <f t="shared" si="54"/>
        <v>87.5</v>
      </c>
      <c r="AF107" s="41" t="str">
        <f t="shared" si="61"/>
        <v>28등</v>
      </c>
      <c r="AG107" s="59">
        <f t="shared" si="62"/>
        <v>1</v>
      </c>
      <c r="AH107" s="78" t="str">
        <f t="shared" ca="1" si="55"/>
        <v/>
      </c>
      <c r="AI107" s="78"/>
      <c r="AJ107" s="29"/>
      <c r="AK107" s="37">
        <v>99</v>
      </c>
      <c r="AL107" s="37" t="str">
        <f>수강생명단!$D102</f>
        <v>박정환</v>
      </c>
      <c r="AM107" s="14" t="str">
        <f>수강생명단!B102</f>
        <v>010-6563-0324</v>
      </c>
      <c r="AN107" s="43">
        <f>성적입력란!$AZ106</f>
        <v>75</v>
      </c>
      <c r="AO107" s="43">
        <f>성적입력란!$BA106</f>
        <v>90</v>
      </c>
      <c r="AP107" s="61">
        <f>성적입력란!$BE106</f>
        <v>85</v>
      </c>
      <c r="AQ107" s="43">
        <f>성적입력란!$BF106</f>
        <v>80</v>
      </c>
      <c r="AR107" s="58">
        <f>성적입력란!BT106</f>
        <v>99</v>
      </c>
      <c r="AS107" s="43">
        <f>성적입력란!$BJ106</f>
        <v>85</v>
      </c>
      <c r="AT107" s="43">
        <f>성적입력란!$BK106</f>
        <v>90</v>
      </c>
      <c r="AU107" s="43">
        <f>성적입력란!BO106</f>
        <v>75</v>
      </c>
      <c r="AV107" s="43">
        <f>성적입력란!BP106</f>
        <v>70</v>
      </c>
      <c r="AW107" s="40">
        <f t="shared" si="63"/>
        <v>83.8</v>
      </c>
      <c r="AX107" s="41" t="str">
        <f t="shared" si="39"/>
        <v>48등</v>
      </c>
      <c r="AY107" s="40">
        <f t="shared" si="64"/>
        <v>82.5</v>
      </c>
      <c r="AZ107" s="41" t="str">
        <f t="shared" si="40"/>
        <v>71등</v>
      </c>
      <c r="BA107" s="59">
        <f t="shared" si="41"/>
        <v>1</v>
      </c>
      <c r="BB107" s="78" t="str">
        <f t="shared" ca="1" si="56"/>
        <v/>
      </c>
      <c r="BC107" s="83"/>
      <c r="BE107" s="65">
        <v>99</v>
      </c>
      <c r="BF107" s="66" t="str">
        <f>수강생명단!$D102</f>
        <v>박정환</v>
      </c>
      <c r="BG107" s="37" t="str">
        <f>수강생명단!B102</f>
        <v>010-6563-0324</v>
      </c>
      <c r="BH107" s="109">
        <f>성적입력란!$BY106</f>
        <v>90</v>
      </c>
      <c r="BI107" s="109">
        <f>성적입력란!$BZ106</f>
        <v>90</v>
      </c>
      <c r="BJ107" s="110">
        <f>성적입력란!$CD106</f>
        <v>75</v>
      </c>
      <c r="BK107" s="109">
        <f>성적입력란!$CE106</f>
        <v>100</v>
      </c>
      <c r="BL107" s="111">
        <f>성적입력란!CS106</f>
        <v>98</v>
      </c>
      <c r="BM107" s="109">
        <f>성적입력란!$CI106</f>
        <v>70</v>
      </c>
      <c r="BN107" s="109">
        <f>성적입력란!$CJ106</f>
        <v>100</v>
      </c>
      <c r="BO107" s="109">
        <f>성적입력란!CN106</f>
        <v>85</v>
      </c>
      <c r="BP107" s="109">
        <f>성적입력란!CO106</f>
        <v>90</v>
      </c>
      <c r="BQ107" s="40">
        <f t="shared" si="57"/>
        <v>83.6</v>
      </c>
      <c r="BR107" s="67" t="str">
        <f t="shared" si="42"/>
        <v>31등</v>
      </c>
      <c r="BS107" s="40">
        <f t="shared" si="58"/>
        <v>95</v>
      </c>
      <c r="BT107" s="67" t="str">
        <f t="shared" si="43"/>
        <v>3등</v>
      </c>
      <c r="BU107" s="68">
        <f t="shared" si="44"/>
        <v>1</v>
      </c>
      <c r="BV107" s="78" t="str">
        <f t="shared" ca="1" si="59"/>
        <v/>
      </c>
      <c r="BX107" s="37">
        <v>99</v>
      </c>
      <c r="BY107" s="37" t="str">
        <f>수강생명단!$D102</f>
        <v>박정환</v>
      </c>
      <c r="BZ107" s="37" t="str">
        <f>수강생명단!B102</f>
        <v>010-6563-0324</v>
      </c>
      <c r="CA107" s="39">
        <f>성적입력란!$CX106</f>
        <v>85</v>
      </c>
      <c r="CB107" s="39">
        <f>성적입력란!$CY106</f>
        <v>100</v>
      </c>
      <c r="CC107" s="38" t="str">
        <f>성적입력란!$DC106</f>
        <v>불참</v>
      </c>
      <c r="CD107" s="39" t="str">
        <f>성적입력란!$DD106</f>
        <v>불참</v>
      </c>
      <c r="CE107" s="58" t="str">
        <f>성적입력란!DW106</f>
        <v>불참</v>
      </c>
      <c r="CF107" s="39" t="str">
        <f>성적입력란!$DH106</f>
        <v>불참</v>
      </c>
      <c r="CG107" s="39" t="str">
        <f>성적입력란!$DI106</f>
        <v>불참</v>
      </c>
      <c r="CH107" s="40">
        <f t="shared" si="45"/>
        <v>21.25</v>
      </c>
      <c r="CI107" s="41" t="str">
        <f t="shared" si="46"/>
        <v>38등</v>
      </c>
      <c r="CJ107" s="40" t="e">
        <f t="shared" si="47"/>
        <v>#DIV/0!</v>
      </c>
      <c r="CK107" s="41" t="e">
        <f t="shared" si="48"/>
        <v>#DIV/0!</v>
      </c>
      <c r="CL107" s="42">
        <f t="shared" si="49"/>
        <v>0.25</v>
      </c>
      <c r="CM107" s="78" t="str">
        <f t="shared" ca="1" si="67"/>
        <v>1차 경고</v>
      </c>
    </row>
    <row r="108" spans="2:91" ht="27" customHeight="1" x14ac:dyDescent="0.15">
      <c r="B108" s="14">
        <v>100</v>
      </c>
      <c r="C108" s="14">
        <f>VLOOKUP(E108,수강생명단!$B$1:$F$300,2,0)</f>
        <v>36000</v>
      </c>
      <c r="D108" s="14" t="str">
        <f>수강생명단!D103</f>
        <v>박준영</v>
      </c>
      <c r="E108" s="14" t="str">
        <f>수강생명단!B103</f>
        <v>010-3518-2418</v>
      </c>
      <c r="F108" s="33" t="str">
        <f>VLOOKUP($C108,성적입력란!$A$8:$D$350,3,0)</f>
        <v>95(라)</v>
      </c>
      <c r="G108" s="33" t="str">
        <f>VLOOKUP($C108,성적입력란!$F$8:$I$350,3,0)</f>
        <v>80(라)</v>
      </c>
      <c r="H108" s="33" t="str">
        <f>VLOOKUP($C108,성적입력란!$K$8:$N$350,3,0)</f>
        <v>65(라)</v>
      </c>
      <c r="I108" s="33" t="str">
        <f>VLOOKUP($C108,성적입력란!$P$8:$S$350,3,0)</f>
        <v>70(라)</v>
      </c>
      <c r="J108" s="33" t="str">
        <f>VLOOKUP($C108,성적입력란!$P$8:$S$350,4,0)</f>
        <v>라이브</v>
      </c>
      <c r="K108" s="15">
        <f t="shared" si="37"/>
        <v>0</v>
      </c>
      <c r="L108" s="16" t="str">
        <f t="shared" si="38"/>
        <v>212등</v>
      </c>
      <c r="M108" s="36">
        <f t="shared" si="51"/>
        <v>1</v>
      </c>
      <c r="N108" s="78" t="str">
        <f t="shared" ca="1" si="52"/>
        <v/>
      </c>
      <c r="O108" s="83"/>
      <c r="Q108" s="37">
        <v>100</v>
      </c>
      <c r="R108" s="37" t="str">
        <f>수강생명단!$D103</f>
        <v>박준영</v>
      </c>
      <c r="S108" s="37" t="str">
        <f>수강생명단!B103</f>
        <v>010-3518-2418</v>
      </c>
      <c r="T108" s="39" t="str">
        <f>VLOOKUP($C108,성적입력란!$Z$8:$AC$350,3,0)</f>
        <v>100(라)</v>
      </c>
      <c r="U108" s="39" t="str">
        <f>성적입력란!$AC107</f>
        <v>라이브</v>
      </c>
      <c r="V108" s="33" t="str">
        <f>VLOOKUP($C108,성적입력란!$AE$8:$AH$350,3,0)</f>
        <v>85(라)</v>
      </c>
      <c r="W108" s="33" t="str">
        <f>VLOOKUP($C108,성적입력란!$AE$8:$AH$350,4,0)</f>
        <v>라이브</v>
      </c>
      <c r="X108" s="58" t="str">
        <f>성적입력란!AV107</f>
        <v>88(라)</v>
      </c>
      <c r="Y108" s="39" t="str">
        <f>성적입력란!$AL107</f>
        <v>65(라)</v>
      </c>
      <c r="Z108" s="39" t="str">
        <f>성적입력란!$AM107</f>
        <v>라이브</v>
      </c>
      <c r="AA108" s="39" t="str">
        <f>성적입력란!$AQ107</f>
        <v>80(라)</v>
      </c>
      <c r="AB108" s="39" t="str">
        <f>성적입력란!$AR107</f>
        <v>라이브</v>
      </c>
      <c r="AC108" s="40">
        <f t="shared" si="53"/>
        <v>0</v>
      </c>
      <c r="AD108" s="41" t="str">
        <f t="shared" si="60"/>
        <v>213등</v>
      </c>
      <c r="AE108" s="40">
        <f t="shared" si="54"/>
        <v>0</v>
      </c>
      <c r="AF108" s="41" t="str">
        <f t="shared" si="61"/>
        <v>207등</v>
      </c>
      <c r="AG108" s="59">
        <f t="shared" si="62"/>
        <v>1</v>
      </c>
      <c r="AH108" s="78" t="str">
        <f t="shared" ca="1" si="55"/>
        <v/>
      </c>
      <c r="AI108" s="83"/>
      <c r="AJ108" s="29"/>
      <c r="AK108" s="37">
        <v>100</v>
      </c>
      <c r="AL108" s="37" t="str">
        <f>수강생명단!$D103</f>
        <v>박준영</v>
      </c>
      <c r="AM108" s="14" t="str">
        <f>수강생명단!B103</f>
        <v>010-3518-2418</v>
      </c>
      <c r="AN108" s="43" t="str">
        <f>성적입력란!$AZ107</f>
        <v>95(라)</v>
      </c>
      <c r="AO108" s="43" t="str">
        <f>성적입력란!$BA107</f>
        <v>라이브</v>
      </c>
      <c r="AP108" s="61" t="str">
        <f>성적입력란!$BE107</f>
        <v>85(라)</v>
      </c>
      <c r="AQ108" s="43" t="str">
        <f>성적입력란!$BF107</f>
        <v>라이브</v>
      </c>
      <c r="AR108" s="58" t="str">
        <f>성적입력란!BT107</f>
        <v>96(라)</v>
      </c>
      <c r="AS108" s="43" t="str">
        <f>성적입력란!$BJ107</f>
        <v>100(라)</v>
      </c>
      <c r="AT108" s="43" t="str">
        <f>성적입력란!$BK107</f>
        <v>라이브</v>
      </c>
      <c r="AU108" s="43" t="str">
        <f>성적입력란!BO107</f>
        <v>90(라)</v>
      </c>
      <c r="AV108" s="43" t="str">
        <f>성적입력란!BP107</f>
        <v>라이브</v>
      </c>
      <c r="AW108" s="40">
        <f t="shared" si="63"/>
        <v>0</v>
      </c>
      <c r="AX108" s="41" t="str">
        <f t="shared" si="39"/>
        <v>199등</v>
      </c>
      <c r="AY108" s="40">
        <f t="shared" si="64"/>
        <v>0</v>
      </c>
      <c r="AZ108" s="41" t="str">
        <f t="shared" si="40"/>
        <v>196등</v>
      </c>
      <c r="BA108" s="59">
        <f t="shared" si="41"/>
        <v>1</v>
      </c>
      <c r="BB108" s="78" t="str">
        <f t="shared" ca="1" si="56"/>
        <v/>
      </c>
      <c r="BC108" s="83"/>
      <c r="BE108" s="65">
        <v>100</v>
      </c>
      <c r="BF108" s="66" t="str">
        <f>수강생명단!$D103</f>
        <v>박준영</v>
      </c>
      <c r="BG108" s="37" t="str">
        <f>수강생명단!B103</f>
        <v>010-3518-2418</v>
      </c>
      <c r="BH108" s="109" t="str">
        <f>성적입력란!$BY107</f>
        <v>85(라)</v>
      </c>
      <c r="BI108" s="109" t="str">
        <f>성적입력란!$BZ107</f>
        <v>라이브</v>
      </c>
      <c r="BJ108" s="110" t="str">
        <f>성적입력란!$CD107</f>
        <v>90(라)</v>
      </c>
      <c r="BK108" s="109" t="str">
        <f>성적입력란!$CE107</f>
        <v>라이브</v>
      </c>
      <c r="BL108" s="111" t="str">
        <f>성적입력란!CS107</f>
        <v>88(라)</v>
      </c>
      <c r="BM108" s="109" t="str">
        <f>성적입력란!$CI107</f>
        <v>60(라)</v>
      </c>
      <c r="BN108" s="109" t="str">
        <f>성적입력란!$CJ107</f>
        <v>라이브</v>
      </c>
      <c r="BO108" s="109" t="str">
        <f>성적입력란!CN107</f>
        <v>75(라)</v>
      </c>
      <c r="BP108" s="109" t="str">
        <f>성적입력란!CO107</f>
        <v>라이브</v>
      </c>
      <c r="BQ108" s="40">
        <f t="shared" si="57"/>
        <v>0</v>
      </c>
      <c r="BR108" s="67" t="str">
        <f t="shared" si="42"/>
        <v>193등</v>
      </c>
      <c r="BS108" s="40">
        <f t="shared" si="58"/>
        <v>0</v>
      </c>
      <c r="BT108" s="67" t="str">
        <f t="shared" si="43"/>
        <v>186등</v>
      </c>
      <c r="BU108" s="68">
        <f t="shared" si="44"/>
        <v>1</v>
      </c>
      <c r="BV108" s="78" t="str">
        <f t="shared" ca="1" si="59"/>
        <v/>
      </c>
      <c r="BX108" s="37">
        <v>100</v>
      </c>
      <c r="BY108" s="37" t="str">
        <f>수강생명단!$D103</f>
        <v>박준영</v>
      </c>
      <c r="BZ108" s="37" t="str">
        <f>수강생명단!B103</f>
        <v>010-3518-2418</v>
      </c>
      <c r="CA108" s="39" t="str">
        <f>성적입력란!$CX107</f>
        <v>90(라)</v>
      </c>
      <c r="CB108" s="39" t="str">
        <f>성적입력란!$CY107</f>
        <v>라이브</v>
      </c>
      <c r="CC108" s="38" t="str">
        <f>성적입력란!$DC107</f>
        <v>불참</v>
      </c>
      <c r="CD108" s="39" t="str">
        <f>성적입력란!$DD107</f>
        <v>불참</v>
      </c>
      <c r="CE108" s="58" t="str">
        <f>성적입력란!DW107</f>
        <v>불참</v>
      </c>
      <c r="CF108" s="39" t="str">
        <f>성적입력란!$DH107</f>
        <v>불참</v>
      </c>
      <c r="CG108" s="39" t="str">
        <f>성적입력란!$DI107</f>
        <v>불참</v>
      </c>
      <c r="CH108" s="40">
        <f t="shared" si="45"/>
        <v>0</v>
      </c>
      <c r="CI108" s="41" t="str">
        <f t="shared" si="46"/>
        <v>119등</v>
      </c>
      <c r="CJ108" s="40" t="e">
        <f t="shared" si="47"/>
        <v>#DIV/0!</v>
      </c>
      <c r="CK108" s="41" t="e">
        <f t="shared" si="48"/>
        <v>#DIV/0!</v>
      </c>
      <c r="CL108" s="42">
        <f t="shared" si="49"/>
        <v>0.25</v>
      </c>
      <c r="CM108" s="78" t="str">
        <f t="shared" ca="1" si="67"/>
        <v>1차 경고</v>
      </c>
    </row>
    <row r="109" spans="2:91" ht="27" customHeight="1" x14ac:dyDescent="0.15">
      <c r="B109" s="14">
        <v>101</v>
      </c>
      <c r="C109" s="14">
        <f>VLOOKUP(E109,수강생명단!$B$1:$F$300,2,0)</f>
        <v>24270</v>
      </c>
      <c r="D109" s="14" t="str">
        <f>수강생명단!D104</f>
        <v>박준우</v>
      </c>
      <c r="E109" s="14" t="str">
        <f>수강생명단!B104</f>
        <v>010-2528-2950</v>
      </c>
      <c r="F109" s="33">
        <f>VLOOKUP($C109,성적입력란!$A$8:$D$350,3,0)</f>
        <v>65</v>
      </c>
      <c r="G109" s="33">
        <f>VLOOKUP($C109,성적입력란!$F$8:$I$350,3,0)</f>
        <v>80</v>
      </c>
      <c r="H109" s="33">
        <f>VLOOKUP($C109,성적입력란!$K$8:$N$350,3,0)</f>
        <v>60</v>
      </c>
      <c r="I109" s="33">
        <f>VLOOKUP($C109,성적입력란!$P$8:$S$350,3,0)</f>
        <v>55</v>
      </c>
      <c r="J109" s="33">
        <f>VLOOKUP($C109,성적입력란!$P$8:$S$350,4,0)</f>
        <v>70</v>
      </c>
      <c r="K109" s="15">
        <f t="shared" si="37"/>
        <v>65</v>
      </c>
      <c r="L109" s="16" t="str">
        <f t="shared" si="38"/>
        <v>119등</v>
      </c>
      <c r="M109" s="36">
        <f t="shared" si="51"/>
        <v>1</v>
      </c>
      <c r="N109" s="78" t="str">
        <f t="shared" ca="1" si="52"/>
        <v/>
      </c>
      <c r="O109" s="83"/>
      <c r="Q109" s="37">
        <v>101</v>
      </c>
      <c r="R109" s="37" t="str">
        <f>수강생명단!$D104</f>
        <v>박준우</v>
      </c>
      <c r="S109" s="37" t="str">
        <f>수강생명단!B104</f>
        <v>010-2528-2950</v>
      </c>
      <c r="T109" s="39">
        <f>VLOOKUP($C109,성적입력란!$Z$8:$AC$350,3,0)</f>
        <v>60</v>
      </c>
      <c r="U109" s="39">
        <f>성적입력란!$AC108</f>
        <v>80</v>
      </c>
      <c r="V109" s="33">
        <f>VLOOKUP($C109,성적입력란!$AE$8:$AH$350,3,0)</f>
        <v>65</v>
      </c>
      <c r="W109" s="33">
        <f>VLOOKUP($C109,성적입력란!$AE$8:$AH$350,4,0)</f>
        <v>30</v>
      </c>
      <c r="X109" s="58">
        <f>성적입력란!AV108</f>
        <v>80</v>
      </c>
      <c r="Y109" s="39">
        <f>성적입력란!$AL108</f>
        <v>55</v>
      </c>
      <c r="Z109" s="39">
        <f>성적입력란!$AM108</f>
        <v>40</v>
      </c>
      <c r="AA109" s="39">
        <f>성적입력란!$AQ108</f>
        <v>45</v>
      </c>
      <c r="AB109" s="39">
        <f>성적입력란!$AR108</f>
        <v>40</v>
      </c>
      <c r="AC109" s="40">
        <f t="shared" si="53"/>
        <v>61</v>
      </c>
      <c r="AD109" s="41" t="str">
        <f t="shared" si="60"/>
        <v>123등</v>
      </c>
      <c r="AE109" s="40">
        <f t="shared" si="54"/>
        <v>47.5</v>
      </c>
      <c r="AF109" s="41" t="str">
        <f t="shared" si="61"/>
        <v>156등</v>
      </c>
      <c r="AG109" s="59">
        <f t="shared" si="62"/>
        <v>1</v>
      </c>
      <c r="AH109" s="78" t="str">
        <f t="shared" ca="1" si="55"/>
        <v/>
      </c>
      <c r="AI109" s="83"/>
      <c r="AJ109" s="29"/>
      <c r="AK109" s="37">
        <v>101</v>
      </c>
      <c r="AL109" s="37" t="str">
        <f>수강생명단!$D104</f>
        <v>박준우</v>
      </c>
      <c r="AM109" s="14" t="str">
        <f>수강생명단!B104</f>
        <v>010-2528-2950</v>
      </c>
      <c r="AN109" s="43">
        <f>성적입력란!$AZ108</f>
        <v>70</v>
      </c>
      <c r="AO109" s="43">
        <f>성적입력란!$BA108</f>
        <v>100</v>
      </c>
      <c r="AP109" s="61">
        <f>성적입력란!$BE108</f>
        <v>55</v>
      </c>
      <c r="AQ109" s="43">
        <f>성적입력란!$BF108</f>
        <v>60</v>
      </c>
      <c r="AR109" s="58">
        <f>성적입력란!BT108</f>
        <v>76</v>
      </c>
      <c r="AS109" s="43">
        <f>성적입력란!$BJ108</f>
        <v>50</v>
      </c>
      <c r="AT109" s="43">
        <f>성적입력란!$BK108</f>
        <v>60</v>
      </c>
      <c r="AU109" s="43">
        <f>성적입력란!BO108</f>
        <v>35</v>
      </c>
      <c r="AV109" s="43">
        <f>성적입력란!BP108</f>
        <v>70</v>
      </c>
      <c r="AW109" s="40">
        <f t="shared" si="63"/>
        <v>57.2</v>
      </c>
      <c r="AX109" s="41" t="str">
        <f t="shared" si="39"/>
        <v>135등</v>
      </c>
      <c r="AY109" s="40">
        <f t="shared" si="64"/>
        <v>72.5</v>
      </c>
      <c r="AZ109" s="41" t="str">
        <f t="shared" si="40"/>
        <v>88등</v>
      </c>
      <c r="BA109" s="59">
        <f t="shared" si="41"/>
        <v>1</v>
      </c>
      <c r="BB109" s="78" t="str">
        <f t="shared" ca="1" si="56"/>
        <v/>
      </c>
      <c r="BC109" s="105"/>
      <c r="BE109" s="65">
        <v>101</v>
      </c>
      <c r="BF109" s="66" t="str">
        <f>수강생명단!$D104</f>
        <v>박준우</v>
      </c>
      <c r="BG109" s="37" t="str">
        <f>수강생명단!B104</f>
        <v>010-2528-2950</v>
      </c>
      <c r="BH109" s="109">
        <f>성적입력란!$BY108</f>
        <v>60</v>
      </c>
      <c r="BI109" s="109">
        <f>성적입력란!$BZ108</f>
        <v>60</v>
      </c>
      <c r="BJ109" s="110">
        <f>성적입력란!$CD108</f>
        <v>40</v>
      </c>
      <c r="BK109" s="109">
        <f>성적입력란!$CE108</f>
        <v>40</v>
      </c>
      <c r="BL109" s="111">
        <f>성적입력란!CS108</f>
        <v>61</v>
      </c>
      <c r="BM109" s="109">
        <f>성적입력란!$CI108</f>
        <v>50</v>
      </c>
      <c r="BN109" s="109">
        <f>성적입력란!$CJ108</f>
        <v>70</v>
      </c>
      <c r="BO109" s="109" t="str">
        <f>성적입력란!CN108</f>
        <v/>
      </c>
      <c r="BP109" s="109" t="str">
        <f>성적입력란!CO108</f>
        <v xml:space="preserve"> </v>
      </c>
      <c r="BQ109" s="40">
        <f t="shared" si="57"/>
        <v>42.2</v>
      </c>
      <c r="BR109" s="67" t="str">
        <f t="shared" si="42"/>
        <v>141등</v>
      </c>
      <c r="BS109" s="40">
        <f t="shared" si="58"/>
        <v>42.5</v>
      </c>
      <c r="BT109" s="67" t="str">
        <f t="shared" si="43"/>
        <v>135등</v>
      </c>
      <c r="BU109" s="68">
        <f t="shared" si="44"/>
        <v>0.8</v>
      </c>
      <c r="BV109" s="78" t="str">
        <f t="shared" ca="1" si="59"/>
        <v>1차 경고</v>
      </c>
      <c r="BX109" s="37">
        <v>101</v>
      </c>
      <c r="BY109" s="37" t="str">
        <f>수강생명단!$D104</f>
        <v>박준우</v>
      </c>
      <c r="BZ109" s="37" t="str">
        <f>수강생명단!B104</f>
        <v>010-2528-2950</v>
      </c>
      <c r="CA109" s="39">
        <f>성적입력란!$CX108</f>
        <v>45</v>
      </c>
      <c r="CB109" s="39">
        <f>성적입력란!$CY108</f>
        <v>40</v>
      </c>
      <c r="CC109" s="38" t="str">
        <f>성적입력란!$DC108</f>
        <v>불참</v>
      </c>
      <c r="CD109" s="39" t="str">
        <f>성적입력란!$DD108</f>
        <v>불참</v>
      </c>
      <c r="CE109" s="58" t="str">
        <f>성적입력란!DW108</f>
        <v>불참</v>
      </c>
      <c r="CF109" s="39" t="str">
        <f>성적입력란!$DH108</f>
        <v>불참</v>
      </c>
      <c r="CG109" s="39" t="str">
        <f>성적입력란!$DI108</f>
        <v>불참</v>
      </c>
      <c r="CH109" s="40">
        <f t="shared" si="45"/>
        <v>11.25</v>
      </c>
      <c r="CI109" s="41" t="str">
        <f t="shared" si="46"/>
        <v>114등</v>
      </c>
      <c r="CJ109" s="40" t="e">
        <f t="shared" si="47"/>
        <v>#DIV/0!</v>
      </c>
      <c r="CK109" s="41" t="e">
        <f t="shared" si="48"/>
        <v>#DIV/0!</v>
      </c>
      <c r="CL109" s="42">
        <f t="shared" si="49"/>
        <v>0.25</v>
      </c>
      <c r="CM109" s="78" t="str">
        <f t="shared" ca="1" si="67"/>
        <v>1차 경고</v>
      </c>
    </row>
    <row r="110" spans="2:91" ht="27" customHeight="1" x14ac:dyDescent="0.15">
      <c r="B110" s="14">
        <v>102</v>
      </c>
      <c r="C110" s="14">
        <f>VLOOKUP(E110,수강생명단!$B$1:$F$300,2,0)</f>
        <v>32684</v>
      </c>
      <c r="D110" s="14" t="str">
        <f>수강생명단!D105</f>
        <v>박준형</v>
      </c>
      <c r="E110" s="14" t="str">
        <f>수강생명단!B105</f>
        <v>010-6483-9791</v>
      </c>
      <c r="F110" s="33">
        <f>VLOOKUP($C110,성적입력란!$A$8:$D$350,3,0)</f>
        <v>90</v>
      </c>
      <c r="G110" s="33">
        <f>VLOOKUP($C110,성적입력란!$F$8:$I$350,3,0)</f>
        <v>95</v>
      </c>
      <c r="H110" s="33">
        <f>VLOOKUP($C110,성적입력란!$K$8:$N$350,3,0)</f>
        <v>80</v>
      </c>
      <c r="I110" s="33">
        <f>VLOOKUP($C110,성적입력란!$P$8:$S$350,3,0)</f>
        <v>100</v>
      </c>
      <c r="J110" s="33">
        <f>VLOOKUP($C110,성적입력란!$P$8:$S$350,4,0)</f>
        <v>80</v>
      </c>
      <c r="K110" s="15">
        <f t="shared" si="37"/>
        <v>91.25</v>
      </c>
      <c r="L110" s="16" t="str">
        <f t="shared" si="38"/>
        <v>26등</v>
      </c>
      <c r="M110" s="36">
        <f t="shared" si="51"/>
        <v>1</v>
      </c>
      <c r="N110" s="78" t="str">
        <f t="shared" ca="1" si="52"/>
        <v/>
      </c>
      <c r="O110" s="83"/>
      <c r="Q110" s="37">
        <v>102</v>
      </c>
      <c r="R110" s="37" t="str">
        <f>수강생명단!$D105</f>
        <v>박준형</v>
      </c>
      <c r="S110" s="37" t="str">
        <f>수강생명단!B105</f>
        <v>010-6483-9791</v>
      </c>
      <c r="T110" s="39">
        <f>VLOOKUP($C110,성적입력란!$Z$8:$AC$350,3,0)</f>
        <v>90</v>
      </c>
      <c r="U110" s="39">
        <f>성적입력란!$AC109</f>
        <v>90</v>
      </c>
      <c r="V110" s="33" t="str">
        <f>VLOOKUP($C110,성적입력란!$AE$8:$AH$350,3,0)</f>
        <v/>
      </c>
      <c r="W110" s="33" t="str">
        <f>VLOOKUP($C110,성적입력란!$AE$8:$AH$350,4,0)</f>
        <v xml:space="preserve"> </v>
      </c>
      <c r="X110" s="58" t="str">
        <f>성적입력란!AV109</f>
        <v>48(라)</v>
      </c>
      <c r="Y110" s="39" t="str">
        <f>성적입력란!$AL109</f>
        <v>25(라)</v>
      </c>
      <c r="Z110" s="39" t="str">
        <f>성적입력란!$AM109</f>
        <v>라이브</v>
      </c>
      <c r="AA110" s="39">
        <f>성적입력란!$AQ109</f>
        <v>100</v>
      </c>
      <c r="AB110" s="39">
        <f>성적입력란!$AR109</f>
        <v>90</v>
      </c>
      <c r="AC110" s="40">
        <f t="shared" si="53"/>
        <v>38</v>
      </c>
      <c r="AD110" s="41" t="str">
        <f t="shared" si="60"/>
        <v>177등</v>
      </c>
      <c r="AE110" s="40">
        <f t="shared" si="54"/>
        <v>45</v>
      </c>
      <c r="AF110" s="41" t="str">
        <f t="shared" si="61"/>
        <v>159등</v>
      </c>
      <c r="AG110" s="59">
        <f t="shared" si="62"/>
        <v>0.8</v>
      </c>
      <c r="AH110" s="78" t="str">
        <f t="shared" ca="1" si="55"/>
        <v>1차 경고</v>
      </c>
      <c r="AI110" s="105"/>
      <c r="AJ110" s="29"/>
      <c r="AK110" s="37">
        <v>102</v>
      </c>
      <c r="AL110" s="37" t="str">
        <f>수강생명단!$D105</f>
        <v>박준형</v>
      </c>
      <c r="AM110" s="14" t="str">
        <f>수강생명단!B105</f>
        <v>010-6483-9791</v>
      </c>
      <c r="AN110" s="43">
        <f>성적입력란!$AZ109</f>
        <v>70</v>
      </c>
      <c r="AO110" s="43">
        <f>성적입력란!$BA109</f>
        <v>100</v>
      </c>
      <c r="AP110" s="61">
        <f>성적입력란!$BE109</f>
        <v>95</v>
      </c>
      <c r="AQ110" s="43">
        <f>성적입력란!$BF109</f>
        <v>90</v>
      </c>
      <c r="AR110" s="58" t="str">
        <f>성적입력란!BT109</f>
        <v/>
      </c>
      <c r="AS110" s="43" t="str">
        <f>성적입력란!$BJ109</f>
        <v>95(라)</v>
      </c>
      <c r="AT110" s="43" t="str">
        <f>성적입력란!$BK109</f>
        <v>라이브</v>
      </c>
      <c r="AU110" s="43">
        <f>성적입력란!BO109</f>
        <v>80</v>
      </c>
      <c r="AV110" s="43">
        <f>성적입력란!BP109</f>
        <v>90</v>
      </c>
      <c r="AW110" s="40">
        <f t="shared" si="63"/>
        <v>49</v>
      </c>
      <c r="AX110" s="41" t="str">
        <f t="shared" si="39"/>
        <v>154등</v>
      </c>
      <c r="AY110" s="40">
        <f t="shared" si="64"/>
        <v>70</v>
      </c>
      <c r="AZ110" s="41" t="str">
        <f t="shared" si="40"/>
        <v>102등</v>
      </c>
      <c r="BA110" s="59">
        <f t="shared" si="41"/>
        <v>0.8</v>
      </c>
      <c r="BB110" s="78" t="str">
        <f t="shared" ca="1" si="56"/>
        <v>1차 경고</v>
      </c>
      <c r="BC110" s="105"/>
      <c r="BE110" s="65">
        <v>102</v>
      </c>
      <c r="BF110" s="66" t="str">
        <f>수강생명단!$D105</f>
        <v>박준형</v>
      </c>
      <c r="BG110" s="37" t="str">
        <f>수강생명단!B105</f>
        <v>010-6483-9791</v>
      </c>
      <c r="BH110" s="109">
        <f>성적입력란!$BY109</f>
        <v>80</v>
      </c>
      <c r="BI110" s="109">
        <f>성적입력란!$BZ109</f>
        <v>80</v>
      </c>
      <c r="BJ110" s="110" t="str">
        <f>성적입력란!$CD109</f>
        <v/>
      </c>
      <c r="BK110" s="109" t="str">
        <f>성적입력란!$CE109</f>
        <v xml:space="preserve"> </v>
      </c>
      <c r="BL110" s="111" t="str">
        <f>성적입력란!CS109</f>
        <v>93(라)</v>
      </c>
      <c r="BM110" s="109">
        <f>성적입력란!$CI109</f>
        <v>95</v>
      </c>
      <c r="BN110" s="109">
        <f>성적입력란!$CJ109</f>
        <v>100</v>
      </c>
      <c r="BO110" s="109">
        <f>성적입력란!CN109</f>
        <v>95</v>
      </c>
      <c r="BP110" s="109">
        <f>성적입력란!CO109</f>
        <v>90</v>
      </c>
      <c r="BQ110" s="40">
        <f t="shared" si="57"/>
        <v>54</v>
      </c>
      <c r="BR110" s="67" t="str">
        <f t="shared" si="42"/>
        <v>119등</v>
      </c>
      <c r="BS110" s="40">
        <f t="shared" si="58"/>
        <v>67.5</v>
      </c>
      <c r="BT110" s="67" t="str">
        <f t="shared" si="43"/>
        <v>62등</v>
      </c>
      <c r="BU110" s="68">
        <f t="shared" si="44"/>
        <v>0.8</v>
      </c>
      <c r="BV110" s="78" t="str">
        <f t="shared" ca="1" si="59"/>
        <v>1차 경고</v>
      </c>
      <c r="BX110" s="37">
        <v>102</v>
      </c>
      <c r="BY110" s="37" t="str">
        <f>수강생명단!$D105</f>
        <v>박준형</v>
      </c>
      <c r="BZ110" s="37" t="str">
        <f>수강생명단!B105</f>
        <v>010-6483-9791</v>
      </c>
      <c r="CA110" s="39">
        <f>성적입력란!$CX109</f>
        <v>85</v>
      </c>
      <c r="CB110" s="39">
        <f>성적입력란!$CY109</f>
        <v>80</v>
      </c>
      <c r="CC110" s="38" t="str">
        <f>성적입력란!$DC109</f>
        <v>불참</v>
      </c>
      <c r="CD110" s="39" t="str">
        <f>성적입력란!$DD109</f>
        <v>불참</v>
      </c>
      <c r="CE110" s="58" t="str">
        <f>성적입력란!DW109</f>
        <v>불참</v>
      </c>
      <c r="CF110" s="39" t="str">
        <f>성적입력란!$DH109</f>
        <v>불참</v>
      </c>
      <c r="CG110" s="39" t="str">
        <f>성적입력란!$DI109</f>
        <v>불참</v>
      </c>
      <c r="CH110" s="40">
        <f t="shared" si="45"/>
        <v>21.25</v>
      </c>
      <c r="CI110" s="41" t="str">
        <f t="shared" si="46"/>
        <v>38등</v>
      </c>
      <c r="CJ110" s="40" t="e">
        <f t="shared" si="47"/>
        <v>#DIV/0!</v>
      </c>
      <c r="CK110" s="41" t="e">
        <f t="shared" si="48"/>
        <v>#DIV/0!</v>
      </c>
      <c r="CL110" s="42">
        <f t="shared" si="49"/>
        <v>0.25</v>
      </c>
      <c r="CM110" s="78" t="str">
        <f t="shared" ca="1" si="67"/>
        <v>1차 경고</v>
      </c>
    </row>
    <row r="111" spans="2:91" ht="27" customHeight="1" x14ac:dyDescent="0.15">
      <c r="B111" s="14">
        <v>103</v>
      </c>
      <c r="C111" s="14">
        <f>VLOOKUP(E111,수강생명단!$B$1:$F$300,2,0)</f>
        <v>28679</v>
      </c>
      <c r="D111" s="14" t="str">
        <f>수강생명단!D106</f>
        <v>박지호</v>
      </c>
      <c r="E111" s="14" t="str">
        <f>수강생명단!B106</f>
        <v>010-8874-5462</v>
      </c>
      <c r="F111" s="33">
        <f>VLOOKUP($C111,성적입력란!$A$8:$D$350,3,0)</f>
        <v>40</v>
      </c>
      <c r="G111" s="33">
        <f>VLOOKUP($C111,성적입력란!$F$8:$I$350,3,0)</f>
        <v>55</v>
      </c>
      <c r="H111" s="33">
        <f>VLOOKUP($C111,성적입력란!$K$8:$N$350,3,0)</f>
        <v>50</v>
      </c>
      <c r="I111" s="33">
        <f>VLOOKUP($C111,성적입력란!$P$8:$S$350,3,0)</f>
        <v>35</v>
      </c>
      <c r="J111" s="33">
        <f>VLOOKUP($C111,성적입력란!$P$8:$S$350,4,0)</f>
        <v>70</v>
      </c>
      <c r="K111" s="15">
        <f t="shared" si="37"/>
        <v>45</v>
      </c>
      <c r="L111" s="16" t="str">
        <f t="shared" si="38"/>
        <v>171등</v>
      </c>
      <c r="M111" s="36">
        <f t="shared" si="51"/>
        <v>1</v>
      </c>
      <c r="N111" s="78" t="str">
        <f t="shared" ca="1" si="52"/>
        <v/>
      </c>
      <c r="O111" s="83"/>
      <c r="Q111" s="37">
        <v>103</v>
      </c>
      <c r="R111" s="37" t="str">
        <f>수강생명단!$D106</f>
        <v>박지호</v>
      </c>
      <c r="S111" s="37" t="str">
        <f>수강생명단!B106</f>
        <v>010-8874-5462</v>
      </c>
      <c r="T111" s="39">
        <f>VLOOKUP($C111,성적입력란!$Z$8:$AC$350,3,0)</f>
        <v>55</v>
      </c>
      <c r="U111" s="39">
        <f>성적입력란!$AC110</f>
        <v>60</v>
      </c>
      <c r="V111" s="33">
        <f>VLOOKUP($C111,성적입력란!$AE$8:$AH$350,3,0)</f>
        <v>55</v>
      </c>
      <c r="W111" s="33">
        <f>VLOOKUP($C111,성적입력란!$AE$8:$AH$350,4,0)</f>
        <v>70</v>
      </c>
      <c r="X111" s="58">
        <f>성적입력란!AV110</f>
        <v>63</v>
      </c>
      <c r="Y111" s="39">
        <f>성적입력란!$AL110</f>
        <v>50</v>
      </c>
      <c r="Z111" s="39">
        <f>성적입력란!$AM110</f>
        <v>50</v>
      </c>
      <c r="AA111" s="39">
        <f>성적입력란!$AQ110</f>
        <v>35</v>
      </c>
      <c r="AB111" s="39">
        <f>성적입력란!$AR110</f>
        <v>50</v>
      </c>
      <c r="AC111" s="40">
        <f t="shared" si="53"/>
        <v>51.6</v>
      </c>
      <c r="AD111" s="41" t="str">
        <f t="shared" si="60"/>
        <v>156등</v>
      </c>
      <c r="AE111" s="40">
        <f t="shared" si="54"/>
        <v>57.5</v>
      </c>
      <c r="AF111" s="41" t="str">
        <f t="shared" si="61"/>
        <v>133등</v>
      </c>
      <c r="AG111" s="59">
        <f t="shared" si="62"/>
        <v>1</v>
      </c>
      <c r="AH111" s="78" t="str">
        <f t="shared" ca="1" si="55"/>
        <v/>
      </c>
      <c r="AI111" s="78"/>
      <c r="AJ111" s="29"/>
      <c r="AK111" s="37">
        <v>103</v>
      </c>
      <c r="AL111" s="37" t="str">
        <f>수강생명단!$D106</f>
        <v>박지호</v>
      </c>
      <c r="AM111" s="14" t="str">
        <f>수강생명단!B106</f>
        <v>010-8874-5462</v>
      </c>
      <c r="AN111" s="43">
        <f>성적입력란!$AZ110</f>
        <v>40</v>
      </c>
      <c r="AO111" s="43">
        <f>성적입력란!$BA110</f>
        <v>60</v>
      </c>
      <c r="AP111" s="61">
        <f>성적입력란!$BE110</f>
        <v>75</v>
      </c>
      <c r="AQ111" s="43">
        <f>성적입력란!$BF110</f>
        <v>70</v>
      </c>
      <c r="AR111" s="58">
        <f>성적입력란!BT110</f>
        <v>66</v>
      </c>
      <c r="AS111" s="43">
        <f>성적입력란!$BJ110</f>
        <v>45</v>
      </c>
      <c r="AT111" s="43">
        <f>성적입력란!$BK110</f>
        <v>40</v>
      </c>
      <c r="AU111" s="43">
        <f>성적입력란!BO110</f>
        <v>30</v>
      </c>
      <c r="AV111" s="43">
        <f>성적입력란!BP110</f>
        <v>40</v>
      </c>
      <c r="AW111" s="40">
        <f t="shared" si="63"/>
        <v>51.2</v>
      </c>
      <c r="AX111" s="41" t="str">
        <f t="shared" si="39"/>
        <v>152등</v>
      </c>
      <c r="AY111" s="40">
        <f t="shared" si="64"/>
        <v>52.5</v>
      </c>
      <c r="AZ111" s="41" t="str">
        <f t="shared" si="40"/>
        <v>143등</v>
      </c>
      <c r="BA111" s="59">
        <f t="shared" si="41"/>
        <v>1</v>
      </c>
      <c r="BB111" s="78" t="str">
        <f t="shared" ca="1" si="56"/>
        <v/>
      </c>
      <c r="BC111" s="78"/>
      <c r="BE111" s="65">
        <v>103</v>
      </c>
      <c r="BF111" s="66" t="str">
        <f>수강생명단!$D106</f>
        <v>박지호</v>
      </c>
      <c r="BG111" s="37" t="str">
        <f>수강생명단!B106</f>
        <v>010-8874-5462</v>
      </c>
      <c r="BH111" s="109">
        <f>성적입력란!$BY110</f>
        <v>60</v>
      </c>
      <c r="BI111" s="109">
        <f>성적입력란!$BZ110</f>
        <v>50</v>
      </c>
      <c r="BJ111" s="110">
        <f>성적입력란!$CD110</f>
        <v>65</v>
      </c>
      <c r="BK111" s="109">
        <f>성적입력란!$CE110</f>
        <v>60</v>
      </c>
      <c r="BL111" s="111">
        <f>성적입력란!CS110</f>
        <v>66</v>
      </c>
      <c r="BM111" s="109">
        <f>성적입력란!$CI110</f>
        <v>45</v>
      </c>
      <c r="BN111" s="109">
        <f>성적입력란!$CJ110</f>
        <v>60</v>
      </c>
      <c r="BO111" s="109">
        <f>성적입력란!CN110</f>
        <v>45</v>
      </c>
      <c r="BP111" s="109">
        <f>성적입력란!CO110</f>
        <v>40</v>
      </c>
      <c r="BQ111" s="40">
        <f t="shared" si="57"/>
        <v>56.2</v>
      </c>
      <c r="BR111" s="67" t="str">
        <f t="shared" si="42"/>
        <v>107등</v>
      </c>
      <c r="BS111" s="40">
        <f t="shared" si="58"/>
        <v>52.5</v>
      </c>
      <c r="BT111" s="67" t="str">
        <f t="shared" si="43"/>
        <v>107등</v>
      </c>
      <c r="BU111" s="68">
        <f t="shared" si="44"/>
        <v>1</v>
      </c>
      <c r="BV111" s="78" t="str">
        <f t="shared" ca="1" si="59"/>
        <v/>
      </c>
      <c r="BX111" s="37">
        <v>103</v>
      </c>
      <c r="BY111" s="37" t="str">
        <f>수강생명단!$D106</f>
        <v>박지호</v>
      </c>
      <c r="BZ111" s="37" t="str">
        <f>수강생명단!B106</f>
        <v>010-8874-5462</v>
      </c>
      <c r="CA111" s="39">
        <f>성적입력란!$CX110</f>
        <v>65</v>
      </c>
      <c r="CB111" s="39">
        <f>성적입력란!$CY110</f>
        <v>40</v>
      </c>
      <c r="CC111" s="38" t="str">
        <f>성적입력란!$DC110</f>
        <v>불참</v>
      </c>
      <c r="CD111" s="39" t="str">
        <f>성적입력란!$DD110</f>
        <v>불참</v>
      </c>
      <c r="CE111" s="58" t="str">
        <f>성적입력란!DW110</f>
        <v>불참</v>
      </c>
      <c r="CF111" s="39" t="str">
        <f>성적입력란!$DH110</f>
        <v>불참</v>
      </c>
      <c r="CG111" s="39" t="str">
        <f>성적입력란!$DI110</f>
        <v>불참</v>
      </c>
      <c r="CH111" s="40">
        <f t="shared" si="45"/>
        <v>16.25</v>
      </c>
      <c r="CI111" s="41" t="str">
        <f t="shared" si="46"/>
        <v>82등</v>
      </c>
      <c r="CJ111" s="40" t="e">
        <f t="shared" si="47"/>
        <v>#DIV/0!</v>
      </c>
      <c r="CK111" s="41" t="e">
        <f t="shared" si="48"/>
        <v>#DIV/0!</v>
      </c>
      <c r="CL111" s="42">
        <f t="shared" si="49"/>
        <v>0.25</v>
      </c>
      <c r="CM111" s="78" t="str">
        <f t="shared" ca="1" si="67"/>
        <v>1차 경고</v>
      </c>
    </row>
    <row r="112" spans="2:91" ht="27" customHeight="1" x14ac:dyDescent="0.15">
      <c r="B112" s="14">
        <v>104</v>
      </c>
      <c r="C112" s="14">
        <f>VLOOKUP(E112,수강생명단!$B$1:$F$300,2,0)</f>
        <v>45086</v>
      </c>
      <c r="D112" s="14" t="str">
        <f>수강생명단!D107</f>
        <v>박찬호</v>
      </c>
      <c r="E112" s="14" t="str">
        <f>수강생명단!B107</f>
        <v>010-5495-3453</v>
      </c>
      <c r="F112" s="33">
        <f>VLOOKUP($C112,성적입력란!$A$8:$D$350,3,0)</f>
        <v>45</v>
      </c>
      <c r="G112" s="33" t="str">
        <f>VLOOKUP($C112,성적입력란!$F$8:$I$350,3,0)</f>
        <v>80(라)</v>
      </c>
      <c r="H112" s="33" t="str">
        <f>VLOOKUP($C112,성적입력란!$K$8:$N$350,3,0)</f>
        <v/>
      </c>
      <c r="I112" s="33" t="str">
        <f>VLOOKUP($C112,성적입력란!$P$8:$S$350,3,0)</f>
        <v>70(라)</v>
      </c>
      <c r="J112" s="33" t="str">
        <f>VLOOKUP($C112,성적입력란!$P$8:$S$350,4,0)</f>
        <v>라이브</v>
      </c>
      <c r="K112" s="15">
        <f t="shared" si="37"/>
        <v>11.25</v>
      </c>
      <c r="L112" s="16" t="str">
        <f t="shared" si="38"/>
        <v>211등</v>
      </c>
      <c r="M112" s="36">
        <f t="shared" si="51"/>
        <v>0.75</v>
      </c>
      <c r="N112" s="78" t="str">
        <f t="shared" ca="1" si="52"/>
        <v>1차 경고</v>
      </c>
      <c r="O112" s="83"/>
      <c r="Q112" s="37">
        <v>104</v>
      </c>
      <c r="R112" s="37" t="str">
        <f>수강생명단!$D107</f>
        <v>박찬호</v>
      </c>
      <c r="S112" s="37" t="str">
        <f>수강생명단!B107</f>
        <v>010-5495-3453</v>
      </c>
      <c r="T112" s="39">
        <f>VLOOKUP($C112,성적입력란!$Z$8:$AC$350,3,0)</f>
        <v>65</v>
      </c>
      <c r="U112" s="39">
        <f>성적입력란!$AC111</f>
        <v>80</v>
      </c>
      <c r="V112" s="33" t="str">
        <f>VLOOKUP($C112,성적입력란!$AE$8:$AH$350,3,0)</f>
        <v/>
      </c>
      <c r="W112" s="33" t="str">
        <f>VLOOKUP($C112,성적입력란!$AE$8:$AH$350,4,0)</f>
        <v xml:space="preserve"> </v>
      </c>
      <c r="X112" s="58">
        <f>성적입력란!AV111</f>
        <v>84</v>
      </c>
      <c r="Y112" s="39" t="str">
        <f>성적입력란!$AL111</f>
        <v/>
      </c>
      <c r="Z112" s="39" t="str">
        <f>성적입력란!$AM111</f>
        <v xml:space="preserve"> </v>
      </c>
      <c r="AA112" s="39">
        <f>성적입력란!$AQ111</f>
        <v>40</v>
      </c>
      <c r="AB112" s="39">
        <f>성적입력란!$AR111</f>
        <v>60</v>
      </c>
      <c r="AC112" s="40">
        <f t="shared" si="53"/>
        <v>37.799999999999997</v>
      </c>
      <c r="AD112" s="41" t="str">
        <f t="shared" si="60"/>
        <v>178등</v>
      </c>
      <c r="AE112" s="40">
        <f t="shared" si="54"/>
        <v>35</v>
      </c>
      <c r="AF112" s="41" t="str">
        <f t="shared" si="61"/>
        <v>181등</v>
      </c>
      <c r="AG112" s="59">
        <f t="shared" si="62"/>
        <v>0.6</v>
      </c>
      <c r="AH112" s="78" t="str">
        <f t="shared" ca="1" si="55"/>
        <v>2차 경고</v>
      </c>
      <c r="AI112" s="83"/>
      <c r="AJ112" s="29"/>
      <c r="AK112" s="37">
        <v>104</v>
      </c>
      <c r="AL112" s="37" t="str">
        <f>수강생명단!$D107</f>
        <v>박찬호</v>
      </c>
      <c r="AM112" s="14" t="str">
        <f>수강생명단!B107</f>
        <v>010-5495-3453</v>
      </c>
      <c r="AN112" s="43">
        <f>성적입력란!$AZ111</f>
        <v>55</v>
      </c>
      <c r="AO112" s="43">
        <f>성적입력란!$BA111</f>
        <v>100</v>
      </c>
      <c r="AP112" s="61" t="str">
        <f>성적입력란!$BE111</f>
        <v>65(라)</v>
      </c>
      <c r="AQ112" s="43" t="str">
        <f>성적입력란!$BF111</f>
        <v>라이브</v>
      </c>
      <c r="AR112" s="58">
        <f>성적입력란!BT111</f>
        <v>71</v>
      </c>
      <c r="AS112" s="43" t="str">
        <f>성적입력란!$BJ111</f>
        <v/>
      </c>
      <c r="AT112" s="43" t="str">
        <f>성적입력란!$BK111</f>
        <v xml:space="preserve"> </v>
      </c>
      <c r="AU112" s="43">
        <f>성적입력란!BO111</f>
        <v>25</v>
      </c>
      <c r="AV112" s="43">
        <f>성적입력란!BP111</f>
        <v>80</v>
      </c>
      <c r="AW112" s="40">
        <f t="shared" si="63"/>
        <v>30.2</v>
      </c>
      <c r="AX112" s="41" t="str">
        <f t="shared" si="39"/>
        <v>179등</v>
      </c>
      <c r="AY112" s="40">
        <f t="shared" si="64"/>
        <v>45</v>
      </c>
      <c r="AZ112" s="41" t="str">
        <f t="shared" si="40"/>
        <v>165등</v>
      </c>
      <c r="BA112" s="59">
        <f t="shared" si="41"/>
        <v>0.8</v>
      </c>
      <c r="BB112" s="78" t="str">
        <f t="shared" ca="1" si="56"/>
        <v>1차 경고</v>
      </c>
      <c r="BC112" s="83"/>
      <c r="BE112" s="65">
        <v>104</v>
      </c>
      <c r="BF112" s="66" t="str">
        <f>수강생명단!$D107</f>
        <v>박찬호</v>
      </c>
      <c r="BG112" s="37" t="str">
        <f>수강생명단!B107</f>
        <v>010-5495-3453</v>
      </c>
      <c r="BH112" s="109">
        <f>성적입력란!$BY111</f>
        <v>55</v>
      </c>
      <c r="BI112" s="109">
        <f>성적입력란!$BZ111</f>
        <v>50</v>
      </c>
      <c r="BJ112" s="110">
        <f>성적입력란!$CD111</f>
        <v>65</v>
      </c>
      <c r="BK112" s="109">
        <f>성적입력란!$CE111</f>
        <v>60</v>
      </c>
      <c r="BL112" s="111">
        <f>성적입력란!CS111</f>
        <v>59</v>
      </c>
      <c r="BM112" s="109" t="str">
        <f>성적입력란!$CI111</f>
        <v/>
      </c>
      <c r="BN112" s="109" t="str">
        <f>성적입력란!$CJ111</f>
        <v xml:space="preserve"> </v>
      </c>
      <c r="BO112" s="109" t="str">
        <f>성적입력란!CN111</f>
        <v>40(라)</v>
      </c>
      <c r="BP112" s="109" t="str">
        <f>성적입력란!CO111</f>
        <v>라이브</v>
      </c>
      <c r="BQ112" s="40">
        <f t="shared" si="57"/>
        <v>35.799999999999997</v>
      </c>
      <c r="BR112" s="67" t="str">
        <f t="shared" si="42"/>
        <v>157등</v>
      </c>
      <c r="BS112" s="40">
        <f t="shared" si="58"/>
        <v>27.5</v>
      </c>
      <c r="BT112" s="67" t="str">
        <f t="shared" si="43"/>
        <v>162등</v>
      </c>
      <c r="BU112" s="68">
        <f t="shared" si="44"/>
        <v>0.8</v>
      </c>
      <c r="BV112" s="78" t="str">
        <f t="shared" ca="1" si="59"/>
        <v>1차 경고</v>
      </c>
      <c r="BX112" s="37">
        <v>104</v>
      </c>
      <c r="BY112" s="37" t="str">
        <f>수강생명단!$D107</f>
        <v>박찬호</v>
      </c>
      <c r="BZ112" s="37" t="str">
        <f>수강생명단!B107</f>
        <v>010-5495-3453</v>
      </c>
      <c r="CA112" s="39" t="str">
        <f>성적입력란!$CX111</f>
        <v>70(라)</v>
      </c>
      <c r="CB112" s="39" t="str">
        <f>성적입력란!$CY111</f>
        <v>라이브</v>
      </c>
      <c r="CC112" s="38" t="str">
        <f>성적입력란!$DC111</f>
        <v>불참</v>
      </c>
      <c r="CD112" s="39" t="str">
        <f>성적입력란!$DD111</f>
        <v>불참</v>
      </c>
      <c r="CE112" s="58" t="str">
        <f>성적입력란!DW111</f>
        <v>불참</v>
      </c>
      <c r="CF112" s="39" t="str">
        <f>성적입력란!$DH111</f>
        <v>불참</v>
      </c>
      <c r="CG112" s="39" t="str">
        <f>성적입력란!$DI111</f>
        <v>불참</v>
      </c>
      <c r="CH112" s="40">
        <f t="shared" si="45"/>
        <v>0</v>
      </c>
      <c r="CI112" s="41" t="str">
        <f t="shared" si="46"/>
        <v>119등</v>
      </c>
      <c r="CJ112" s="40" t="e">
        <f t="shared" si="47"/>
        <v>#DIV/0!</v>
      </c>
      <c r="CK112" s="41" t="e">
        <f t="shared" si="48"/>
        <v>#DIV/0!</v>
      </c>
      <c r="CL112" s="42">
        <f t="shared" si="49"/>
        <v>0.25</v>
      </c>
      <c r="CM112" s="78" t="str">
        <f t="shared" ca="1" si="67"/>
        <v>1차 경고</v>
      </c>
    </row>
    <row r="113" spans="2:91" ht="27" customHeight="1" x14ac:dyDescent="0.15">
      <c r="B113" s="14">
        <v>105</v>
      </c>
      <c r="C113" s="14">
        <f>VLOOKUP(E113,수강생명단!$B$1:$F$300,2,0)</f>
        <v>28688</v>
      </c>
      <c r="D113" s="14" t="str">
        <f>수강생명단!D108</f>
        <v>박채원</v>
      </c>
      <c r="E113" s="14" t="str">
        <f>수강생명단!B108</f>
        <v>010-5289-0805</v>
      </c>
      <c r="F113" s="33" t="str">
        <f>VLOOKUP($C113,성적입력란!$A$8:$D$350,3,0)</f>
        <v/>
      </c>
      <c r="G113" s="33">
        <f>VLOOKUP($C113,성적입력란!$F$8:$I$350,3,0)</f>
        <v>70</v>
      </c>
      <c r="H113" s="33" t="str">
        <f>VLOOKUP($C113,성적입력란!$K$8:$N$350,3,0)</f>
        <v/>
      </c>
      <c r="I113" s="33">
        <f>VLOOKUP($C113,성적입력란!$P$8:$S$350,3,0)</f>
        <v>30</v>
      </c>
      <c r="J113" s="33">
        <f>VLOOKUP($C113,성적입력란!$P$8:$S$350,4,0)</f>
        <v>80</v>
      </c>
      <c r="K113" s="15">
        <f t="shared" si="37"/>
        <v>25</v>
      </c>
      <c r="L113" s="16" t="str">
        <f t="shared" si="38"/>
        <v>195등</v>
      </c>
      <c r="M113" s="36">
        <f t="shared" si="51"/>
        <v>0.5</v>
      </c>
      <c r="N113" s="78" t="str">
        <f t="shared" ca="1" si="52"/>
        <v>2차 경고</v>
      </c>
      <c r="O113" s="83"/>
      <c r="Q113" s="37">
        <v>105</v>
      </c>
      <c r="R113" s="37" t="str">
        <f>수강생명단!$D108</f>
        <v>박채원</v>
      </c>
      <c r="S113" s="37" t="str">
        <f>수강생명단!B108</f>
        <v>010-5289-0805</v>
      </c>
      <c r="T113" s="39">
        <f>VLOOKUP($C113,성적입력란!$Z$8:$AC$350,3,0)</f>
        <v>60</v>
      </c>
      <c r="U113" s="39">
        <f>성적입력란!$AC112</f>
        <v>50</v>
      </c>
      <c r="V113" s="33" t="str">
        <f>VLOOKUP($C113,성적입력란!$AE$8:$AH$350,3,0)</f>
        <v/>
      </c>
      <c r="W113" s="33" t="str">
        <f>VLOOKUP($C113,성적입력란!$AE$8:$AH$350,4,0)</f>
        <v xml:space="preserve"> </v>
      </c>
      <c r="X113" s="58" t="str">
        <f>성적입력란!AV112</f>
        <v/>
      </c>
      <c r="Y113" s="39" t="str">
        <f>성적입력란!$AL112</f>
        <v/>
      </c>
      <c r="Z113" s="39" t="str">
        <f>성적입력란!$AM112</f>
        <v xml:space="preserve"> </v>
      </c>
      <c r="AA113" s="39" t="str">
        <f>성적입력란!$AQ112</f>
        <v/>
      </c>
      <c r="AB113" s="39" t="str">
        <f>성적입력란!$AR112</f>
        <v xml:space="preserve"> </v>
      </c>
      <c r="AC113" s="40">
        <f t="shared" si="53"/>
        <v>12</v>
      </c>
      <c r="AD113" s="41" t="str">
        <f t="shared" si="60"/>
        <v>209등</v>
      </c>
      <c r="AE113" s="40">
        <f t="shared" si="54"/>
        <v>12.5</v>
      </c>
      <c r="AF113" s="41" t="str">
        <f t="shared" si="61"/>
        <v>204등</v>
      </c>
      <c r="AG113" s="59">
        <f t="shared" si="62"/>
        <v>0.2</v>
      </c>
      <c r="AH113" s="78" t="str">
        <f t="shared" ca="1" si="55"/>
        <v>탈락</v>
      </c>
      <c r="AI113" s="83"/>
      <c r="AJ113" s="29"/>
      <c r="AK113" s="37">
        <v>105</v>
      </c>
      <c r="AL113" s="37" t="str">
        <f>수강생명단!$D108</f>
        <v>박채원</v>
      </c>
      <c r="AM113" s="14" t="str">
        <f>수강생명단!B108</f>
        <v>010-5289-0805</v>
      </c>
      <c r="AN113" s="43" t="str">
        <f>성적입력란!$AZ112</f>
        <v>탈락</v>
      </c>
      <c r="AO113" s="43" t="str">
        <f>성적입력란!$BA112</f>
        <v>탈락</v>
      </c>
      <c r="AP113" s="61" t="str">
        <f>성적입력란!$BE112</f>
        <v>탈락</v>
      </c>
      <c r="AQ113" s="43" t="str">
        <f>성적입력란!$BF112</f>
        <v>탈락</v>
      </c>
      <c r="AR113" s="58" t="str">
        <f>성적입력란!BT112</f>
        <v>탈락</v>
      </c>
      <c r="AS113" s="43" t="str">
        <f>성적입력란!$BJ112</f>
        <v>탈락</v>
      </c>
      <c r="AT113" s="43" t="str">
        <f>성적입력란!$BK112</f>
        <v>탈락</v>
      </c>
      <c r="AU113" s="43" t="str">
        <f>성적입력란!BO112</f>
        <v>탈락</v>
      </c>
      <c r="AV113" s="43" t="str">
        <f>성적입력란!BP112</f>
        <v>탈락</v>
      </c>
      <c r="AW113" s="40">
        <f t="shared" si="63"/>
        <v>0</v>
      </c>
      <c r="AX113" s="41" t="str">
        <f t="shared" si="39"/>
        <v>199등</v>
      </c>
      <c r="AY113" s="40">
        <f t="shared" si="64"/>
        <v>0</v>
      </c>
      <c r="AZ113" s="41" t="str">
        <f t="shared" si="40"/>
        <v>196등</v>
      </c>
      <c r="BA113" s="59">
        <f t="shared" si="41"/>
        <v>0</v>
      </c>
      <c r="BB113" s="78" t="str">
        <f t="shared" ca="1" si="56"/>
        <v/>
      </c>
      <c r="BC113" s="105"/>
      <c r="BE113" s="65">
        <v>105</v>
      </c>
      <c r="BF113" s="66" t="str">
        <f>수강생명단!$D108</f>
        <v>박채원</v>
      </c>
      <c r="BG113" s="37" t="str">
        <f>수강생명단!B108</f>
        <v>010-5289-0805</v>
      </c>
      <c r="BH113" s="109" t="str">
        <f>성적입력란!$BY112</f>
        <v>탈락</v>
      </c>
      <c r="BI113" s="109" t="str">
        <f>성적입력란!$BZ112</f>
        <v>탈락</v>
      </c>
      <c r="BJ113" s="110" t="str">
        <f>성적입력란!$CD112</f>
        <v>탈락</v>
      </c>
      <c r="BK113" s="109" t="str">
        <f>성적입력란!$CE112</f>
        <v>탈락</v>
      </c>
      <c r="BL113" s="111" t="str">
        <f>성적입력란!CS112</f>
        <v>탈락</v>
      </c>
      <c r="BM113" s="109" t="str">
        <f>성적입력란!$CI112</f>
        <v>탈락</v>
      </c>
      <c r="BN113" s="109" t="str">
        <f>성적입력란!$CJ112</f>
        <v>탈락</v>
      </c>
      <c r="BO113" s="109" t="str">
        <f>성적입력란!CN112</f>
        <v>탈락</v>
      </c>
      <c r="BP113" s="109" t="str">
        <f>성적입력란!CO112</f>
        <v>탈락</v>
      </c>
      <c r="BQ113" s="40">
        <f t="shared" si="57"/>
        <v>0</v>
      </c>
      <c r="BR113" s="67" t="str">
        <f t="shared" si="42"/>
        <v>193등</v>
      </c>
      <c r="BS113" s="40">
        <f t="shared" si="58"/>
        <v>0</v>
      </c>
      <c r="BT113" s="67" t="str">
        <f t="shared" si="43"/>
        <v>186등</v>
      </c>
      <c r="BU113" s="68">
        <f t="shared" si="44"/>
        <v>0</v>
      </c>
      <c r="BV113" s="78" t="str">
        <f t="shared" ca="1" si="59"/>
        <v/>
      </c>
      <c r="BX113" s="37">
        <v>105</v>
      </c>
      <c r="BY113" s="37" t="str">
        <f>수강생명단!$D108</f>
        <v>박채원</v>
      </c>
      <c r="BZ113" s="37" t="str">
        <f>수강생명단!B108</f>
        <v>010-5289-0805</v>
      </c>
      <c r="CA113" s="39" t="str">
        <f>성적입력란!$CX112</f>
        <v>불참</v>
      </c>
      <c r="CB113" s="39" t="str">
        <f>성적입력란!$CY112</f>
        <v>불참</v>
      </c>
      <c r="CC113" s="38" t="str">
        <f>성적입력란!$DC112</f>
        <v>불참</v>
      </c>
      <c r="CD113" s="39" t="str">
        <f>성적입력란!$DD112</f>
        <v>불참</v>
      </c>
      <c r="CE113" s="58" t="str">
        <f>성적입력란!DW112</f>
        <v>불참</v>
      </c>
      <c r="CF113" s="39" t="str">
        <f>성적입력란!$DH112</f>
        <v>불참</v>
      </c>
      <c r="CG113" s="39" t="str">
        <f>성적입력란!$DI112</f>
        <v>불참</v>
      </c>
      <c r="CH113" s="40">
        <f t="shared" si="45"/>
        <v>0</v>
      </c>
      <c r="CI113" s="41" t="str">
        <f t="shared" si="46"/>
        <v>119등</v>
      </c>
      <c r="CJ113" s="40" t="e">
        <f t="shared" si="47"/>
        <v>#DIV/0!</v>
      </c>
      <c r="CK113" s="41" t="e">
        <f t="shared" si="48"/>
        <v>#DIV/0!</v>
      </c>
      <c r="CL113" s="42">
        <f t="shared" si="49"/>
        <v>0</v>
      </c>
      <c r="CM113" s="43" t="str">
        <f t="shared" si="65"/>
        <v>탈락</v>
      </c>
    </row>
    <row r="114" spans="2:91" ht="27" customHeight="1" x14ac:dyDescent="0.15">
      <c r="B114" s="14">
        <v>106</v>
      </c>
      <c r="C114" s="14">
        <f>VLOOKUP(E114,수강생명단!$B$1:$F$300,2,0)</f>
        <v>28744</v>
      </c>
      <c r="D114" s="14" t="str">
        <f>수강생명단!D109</f>
        <v>박현빈</v>
      </c>
      <c r="E114" s="14" t="str">
        <f>수강생명단!B109</f>
        <v>010-2205-6284</v>
      </c>
      <c r="F114" s="33">
        <f>VLOOKUP($C114,성적입력란!$A$8:$D$350,3,0)</f>
        <v>0</v>
      </c>
      <c r="G114" s="33">
        <f>VLOOKUP($C114,성적입력란!$F$8:$I$350,3,0)</f>
        <v>45</v>
      </c>
      <c r="H114" s="33">
        <f>VLOOKUP($C114,성적입력란!$K$8:$N$350,3,0)</f>
        <v>0</v>
      </c>
      <c r="I114" s="33">
        <f>VLOOKUP($C114,성적입력란!$P$8:$S$350,3,0)</f>
        <v>10</v>
      </c>
      <c r="J114" s="33">
        <f>VLOOKUP($C114,성적입력란!$P$8:$S$350,4,0)</f>
        <v>0</v>
      </c>
      <c r="K114" s="15">
        <f t="shared" si="37"/>
        <v>13.75</v>
      </c>
      <c r="L114" s="16" t="str">
        <f t="shared" si="38"/>
        <v>209등</v>
      </c>
      <c r="M114" s="36">
        <f t="shared" si="51"/>
        <v>1</v>
      </c>
      <c r="N114" s="78" t="str">
        <f t="shared" ca="1" si="52"/>
        <v/>
      </c>
      <c r="O114" s="83"/>
      <c r="Q114" s="37">
        <v>106</v>
      </c>
      <c r="R114" s="37" t="str">
        <f>수강생명단!$D109</f>
        <v>박현빈</v>
      </c>
      <c r="S114" s="37" t="str">
        <f>수강생명단!B109</f>
        <v>010-2205-6284</v>
      </c>
      <c r="T114" s="39">
        <f>VLOOKUP($C114,성적입력란!$Z$8:$AC$350,3,0)</f>
        <v>30</v>
      </c>
      <c r="U114" s="39">
        <f>성적입력란!$AC113</f>
        <v>0</v>
      </c>
      <c r="V114" s="33">
        <f>VLOOKUP($C114,성적입력란!$AE$8:$AH$350,3,0)</f>
        <v>30</v>
      </c>
      <c r="W114" s="33">
        <f>VLOOKUP($C114,성적입력란!$AE$8:$AH$350,4,0)</f>
        <v>0</v>
      </c>
      <c r="X114" s="58">
        <f>성적입력란!AV113</f>
        <v>68</v>
      </c>
      <c r="Y114" s="39">
        <f>성적입력란!$AL113</f>
        <v>40</v>
      </c>
      <c r="Z114" s="39">
        <f>성적입력란!$AM113</f>
        <v>0</v>
      </c>
      <c r="AA114" s="39">
        <f>성적입력란!$AQ113</f>
        <v>40</v>
      </c>
      <c r="AB114" s="39">
        <f>성적입력란!$AR113</f>
        <v>0</v>
      </c>
      <c r="AC114" s="40">
        <f t="shared" si="53"/>
        <v>41.6</v>
      </c>
      <c r="AD114" s="41" t="str">
        <f t="shared" si="60"/>
        <v>171등</v>
      </c>
      <c r="AE114" s="40">
        <f t="shared" si="54"/>
        <v>0</v>
      </c>
      <c r="AF114" s="41" t="str">
        <f t="shared" si="61"/>
        <v>207등</v>
      </c>
      <c r="AG114" s="59">
        <f t="shared" si="62"/>
        <v>1</v>
      </c>
      <c r="AH114" s="78" t="str">
        <f t="shared" ca="1" si="55"/>
        <v/>
      </c>
      <c r="AI114" s="78"/>
      <c r="AJ114" s="29"/>
      <c r="AK114" s="37">
        <v>106</v>
      </c>
      <c r="AL114" s="37" t="str">
        <f>수강생명단!$D109</f>
        <v>박현빈</v>
      </c>
      <c r="AM114" s="14" t="str">
        <f>수강생명단!B109</f>
        <v>010-2205-6284</v>
      </c>
      <c r="AN114" s="43">
        <f>성적입력란!$AZ113</f>
        <v>35</v>
      </c>
      <c r="AO114" s="43">
        <f>성적입력란!$BA113</f>
        <v>0</v>
      </c>
      <c r="AP114" s="61">
        <f>성적입력란!$BE113</f>
        <v>60</v>
      </c>
      <c r="AQ114" s="43">
        <f>성적입력란!$BF113</f>
        <v>30</v>
      </c>
      <c r="AR114" s="58" t="str">
        <f>성적입력란!BT113</f>
        <v>사유</v>
      </c>
      <c r="AS114" s="43" t="str">
        <f>성적입력란!$BJ113</f>
        <v/>
      </c>
      <c r="AT114" s="43" t="str">
        <f>성적입력란!$BK113</f>
        <v xml:space="preserve"> </v>
      </c>
      <c r="AU114" s="43">
        <f>성적입력란!BO113</f>
        <v>30</v>
      </c>
      <c r="AV114" s="43">
        <f>성적입력란!BP113</f>
        <v>0</v>
      </c>
      <c r="AW114" s="40">
        <f t="shared" si="63"/>
        <v>25</v>
      </c>
      <c r="AX114" s="41" t="str">
        <f t="shared" si="39"/>
        <v>185등</v>
      </c>
      <c r="AY114" s="40">
        <f t="shared" si="64"/>
        <v>7.5</v>
      </c>
      <c r="AZ114" s="41" t="str">
        <f t="shared" si="40"/>
        <v>195등</v>
      </c>
      <c r="BA114" s="59">
        <f t="shared" si="41"/>
        <v>0.6</v>
      </c>
      <c r="BB114" s="78" t="str">
        <f t="shared" ca="1" si="56"/>
        <v>1차 경고</v>
      </c>
      <c r="BC114" s="78"/>
      <c r="BE114" s="65">
        <v>106</v>
      </c>
      <c r="BF114" s="66" t="str">
        <f>수강생명단!$D109</f>
        <v>박현빈</v>
      </c>
      <c r="BG114" s="72" t="str">
        <f>수강생명단!B109</f>
        <v>010-2205-6284</v>
      </c>
      <c r="BH114" s="109">
        <f>성적입력란!$BY113</f>
        <v>30</v>
      </c>
      <c r="BI114" s="109">
        <f>성적입력란!$BZ113</f>
        <v>0</v>
      </c>
      <c r="BJ114" s="110">
        <f>성적입력란!$CD113</f>
        <v>25</v>
      </c>
      <c r="BK114" s="109">
        <f>성적입력란!$CE113</f>
        <v>0</v>
      </c>
      <c r="BL114" s="111">
        <f>성적입력란!CS113</f>
        <v>43</v>
      </c>
      <c r="BM114" s="109" t="str">
        <f>성적입력란!$CI113</f>
        <v/>
      </c>
      <c r="BN114" s="109" t="str">
        <f>성적입력란!$CJ113</f>
        <v xml:space="preserve"> </v>
      </c>
      <c r="BO114" s="109" t="str">
        <f>성적입력란!CN113</f>
        <v/>
      </c>
      <c r="BP114" s="109" t="str">
        <f>성적입력란!CO113</f>
        <v xml:space="preserve"> </v>
      </c>
      <c r="BQ114" s="40">
        <f t="shared" si="57"/>
        <v>19.600000000000001</v>
      </c>
      <c r="BR114" s="67" t="str">
        <f t="shared" si="42"/>
        <v>181등</v>
      </c>
      <c r="BS114" s="40">
        <f t="shared" si="58"/>
        <v>0</v>
      </c>
      <c r="BT114" s="67" t="str">
        <f t="shared" si="43"/>
        <v>186등</v>
      </c>
      <c r="BU114" s="68">
        <f t="shared" si="44"/>
        <v>0.6</v>
      </c>
      <c r="BV114" s="78" t="str">
        <f t="shared" ca="1" si="59"/>
        <v>2차 경고</v>
      </c>
      <c r="BX114" s="37">
        <v>106</v>
      </c>
      <c r="BY114" s="37" t="str">
        <f>수강생명단!$D109</f>
        <v>박현빈</v>
      </c>
      <c r="BZ114" s="37" t="str">
        <f>수강생명단!B109</f>
        <v>010-2205-6284</v>
      </c>
      <c r="CA114" s="39" t="str">
        <f>성적입력란!$CX113</f>
        <v>불참</v>
      </c>
      <c r="CB114" s="39" t="str">
        <f>성적입력란!$CY113</f>
        <v>불참</v>
      </c>
      <c r="CC114" s="38" t="str">
        <f>성적입력란!$DC113</f>
        <v>불참</v>
      </c>
      <c r="CD114" s="39" t="str">
        <f>성적입력란!$DD113</f>
        <v>불참</v>
      </c>
      <c r="CE114" s="58" t="str">
        <f>성적입력란!DW113</f>
        <v>불참</v>
      </c>
      <c r="CF114" s="39" t="str">
        <f>성적입력란!$DH113</f>
        <v>불참</v>
      </c>
      <c r="CG114" s="39" t="str">
        <f>성적입력란!$DI113</f>
        <v>불참</v>
      </c>
      <c r="CH114" s="40">
        <f t="shared" si="45"/>
        <v>0</v>
      </c>
      <c r="CI114" s="41" t="str">
        <f t="shared" si="46"/>
        <v>119등</v>
      </c>
      <c r="CJ114" s="40" t="e">
        <f t="shared" si="47"/>
        <v>#DIV/0!</v>
      </c>
      <c r="CK114" s="41" t="e">
        <f t="shared" si="48"/>
        <v>#DIV/0!</v>
      </c>
      <c r="CL114" s="42">
        <f t="shared" si="49"/>
        <v>0</v>
      </c>
      <c r="CM114" s="78" t="str">
        <f t="shared" ref="CM114:CM116" ca="1" si="68">CHOOSE( (COUNTIFS(BY$5:CG$5,"&lt;="&amp;TODAY(),BY114:CG114,"불참") + COUNTIFS(BY$5:CG$5,"&lt;="&amp;TODAY(),BY114:CG114,"")) + 1, "", "1차 경고", "2차 경고", "탈락", "탈락", "탈락")</f>
        <v>2차 경고</v>
      </c>
    </row>
    <row r="115" spans="2:91" ht="27" customHeight="1" x14ac:dyDescent="0.15">
      <c r="B115" s="14">
        <v>107</v>
      </c>
      <c r="C115" s="14">
        <f>VLOOKUP(E115,수강생명단!$B$1:$F$300,2,0)</f>
        <v>36170</v>
      </c>
      <c r="D115" s="14" t="str">
        <f>수강생명단!D110</f>
        <v>박현진</v>
      </c>
      <c r="E115" s="14" t="str">
        <f>수강생명단!B110</f>
        <v>010-5594-6906</v>
      </c>
      <c r="F115" s="33">
        <f>VLOOKUP($C115,성적입력란!$A$8:$D$350,3,0)</f>
        <v>80</v>
      </c>
      <c r="G115" s="33">
        <f>VLOOKUP($C115,성적입력란!$F$8:$I$350,3,0)</f>
        <v>90</v>
      </c>
      <c r="H115" s="33">
        <f>VLOOKUP($C115,성적입력란!$K$8:$N$350,3,0)</f>
        <v>80</v>
      </c>
      <c r="I115" s="33">
        <f>VLOOKUP($C115,성적입력란!$P$8:$S$350,3,0)</f>
        <v>80</v>
      </c>
      <c r="J115" s="33">
        <f>VLOOKUP($C115,성적입력란!$P$8:$S$350,4,0)</f>
        <v>60</v>
      </c>
      <c r="K115" s="15">
        <f t="shared" si="37"/>
        <v>82.5</v>
      </c>
      <c r="L115" s="16" t="str">
        <f t="shared" si="38"/>
        <v>71등</v>
      </c>
      <c r="M115" s="36">
        <f t="shared" si="51"/>
        <v>1</v>
      </c>
      <c r="N115" s="78" t="str">
        <f t="shared" ca="1" si="52"/>
        <v/>
      </c>
      <c r="O115" s="83"/>
      <c r="Q115" s="37">
        <v>107</v>
      </c>
      <c r="R115" s="37" t="str">
        <f>수강생명단!$D110</f>
        <v>박현진</v>
      </c>
      <c r="S115" s="37" t="str">
        <f>수강생명단!B110</f>
        <v>010-5594-6906</v>
      </c>
      <c r="T115" s="39">
        <f>VLOOKUP($C115,성적입력란!$Z$8:$AC$350,3,0)</f>
        <v>75</v>
      </c>
      <c r="U115" s="39">
        <f>성적입력란!$AC114</f>
        <v>70</v>
      </c>
      <c r="V115" s="33">
        <f>VLOOKUP($C115,성적입력란!$AE$8:$AH$350,3,0)</f>
        <v>85</v>
      </c>
      <c r="W115" s="33">
        <f>VLOOKUP($C115,성적입력란!$AE$8:$AH$350,4,0)</f>
        <v>60</v>
      </c>
      <c r="X115" s="58">
        <f>성적입력란!AV114</f>
        <v>90</v>
      </c>
      <c r="Y115" s="39">
        <f>성적입력란!$AL114</f>
        <v>60</v>
      </c>
      <c r="Z115" s="39">
        <f>성적입력란!$AM114</f>
        <v>80</v>
      </c>
      <c r="AA115" s="39">
        <f>성적입력란!$AQ114</f>
        <v>70</v>
      </c>
      <c r="AB115" s="39">
        <f>성적입력란!$AR114</f>
        <v>40</v>
      </c>
      <c r="AC115" s="40">
        <f t="shared" si="53"/>
        <v>76</v>
      </c>
      <c r="AD115" s="41" t="str">
        <f t="shared" si="60"/>
        <v>71등</v>
      </c>
      <c r="AE115" s="40">
        <f t="shared" si="54"/>
        <v>62.5</v>
      </c>
      <c r="AF115" s="41" t="str">
        <f t="shared" si="61"/>
        <v>112등</v>
      </c>
      <c r="AG115" s="59">
        <f t="shared" si="62"/>
        <v>1</v>
      </c>
      <c r="AH115" s="78" t="str">
        <f t="shared" ca="1" si="55"/>
        <v/>
      </c>
      <c r="AI115" s="78"/>
      <c r="AJ115" s="29"/>
      <c r="AK115" s="37">
        <v>107</v>
      </c>
      <c r="AL115" s="37" t="str">
        <f>수강생명단!$D110</f>
        <v>박현진</v>
      </c>
      <c r="AM115" s="14" t="str">
        <f>수강생명단!B110</f>
        <v>010-5594-6906</v>
      </c>
      <c r="AN115" s="43">
        <f>성적입력란!$AZ114</f>
        <v>80</v>
      </c>
      <c r="AO115" s="43">
        <f>성적입력란!$BA114</f>
        <v>80</v>
      </c>
      <c r="AP115" s="61">
        <f>성적입력란!$BE114</f>
        <v>85</v>
      </c>
      <c r="AQ115" s="43">
        <f>성적입력란!$BF114</f>
        <v>70</v>
      </c>
      <c r="AR115" s="58">
        <f>성적입력란!BT114</f>
        <v>92</v>
      </c>
      <c r="AS115" s="43">
        <f>성적입력란!$BJ114</f>
        <v>60</v>
      </c>
      <c r="AT115" s="43">
        <f>성적입력란!$BK114</f>
        <v>70</v>
      </c>
      <c r="AU115" s="43">
        <f>성적입력란!BO114</f>
        <v>35</v>
      </c>
      <c r="AV115" s="43">
        <f>성적입력란!BP114</f>
        <v>70</v>
      </c>
      <c r="AW115" s="40">
        <f t="shared" si="63"/>
        <v>70.400000000000006</v>
      </c>
      <c r="AX115" s="41" t="str">
        <f t="shared" si="39"/>
        <v>87등</v>
      </c>
      <c r="AY115" s="40">
        <f t="shared" si="64"/>
        <v>72.5</v>
      </c>
      <c r="AZ115" s="41" t="str">
        <f t="shared" si="40"/>
        <v>88등</v>
      </c>
      <c r="BA115" s="59">
        <f t="shared" si="41"/>
        <v>1</v>
      </c>
      <c r="BB115" s="78" t="str">
        <f t="shared" ca="1" si="56"/>
        <v/>
      </c>
      <c r="BC115" s="83"/>
      <c r="BE115" s="65">
        <v>107</v>
      </c>
      <c r="BF115" s="66" t="str">
        <f>수강생명단!$D110</f>
        <v>박현진</v>
      </c>
      <c r="BG115" s="37" t="str">
        <f>수강생명단!B110</f>
        <v>010-5594-6906</v>
      </c>
      <c r="BH115" s="109">
        <f>성적입력란!$BY114</f>
        <v>45</v>
      </c>
      <c r="BI115" s="109">
        <f>성적입력란!$BZ114</f>
        <v>50</v>
      </c>
      <c r="BJ115" s="110">
        <f>성적입력란!$CD114</f>
        <v>70</v>
      </c>
      <c r="BK115" s="109">
        <f>성적입력란!$CE114</f>
        <v>70</v>
      </c>
      <c r="BL115" s="111">
        <f>성적입력란!CS114</f>
        <v>86</v>
      </c>
      <c r="BM115" s="109">
        <f>성적입력란!$CI114</f>
        <v>55</v>
      </c>
      <c r="BN115" s="109">
        <f>성적입력란!$CJ114</f>
        <v>60</v>
      </c>
      <c r="BO115" s="109">
        <f>성적입력란!CN114</f>
        <v>50</v>
      </c>
      <c r="BP115" s="109">
        <f>성적입력란!CO114</f>
        <v>80</v>
      </c>
      <c r="BQ115" s="40">
        <f t="shared" si="57"/>
        <v>61.2</v>
      </c>
      <c r="BR115" s="67" t="str">
        <f t="shared" si="42"/>
        <v>87등</v>
      </c>
      <c r="BS115" s="40">
        <f t="shared" si="58"/>
        <v>65</v>
      </c>
      <c r="BT115" s="67" t="str">
        <f t="shared" si="43"/>
        <v>70등</v>
      </c>
      <c r="BU115" s="68">
        <f t="shared" si="44"/>
        <v>1</v>
      </c>
      <c r="BV115" s="78" t="str">
        <f t="shared" ca="1" si="59"/>
        <v/>
      </c>
      <c r="BX115" s="37">
        <v>107</v>
      </c>
      <c r="BY115" s="37" t="str">
        <f>수강생명단!$D110</f>
        <v>박현진</v>
      </c>
      <c r="BZ115" s="37" t="str">
        <f>수강생명단!B110</f>
        <v>010-5594-6906</v>
      </c>
      <c r="CA115" s="39">
        <f>성적입력란!$CX114</f>
        <v>65</v>
      </c>
      <c r="CB115" s="39">
        <f>성적입력란!$CY114</f>
        <v>80</v>
      </c>
      <c r="CC115" s="38" t="str">
        <f>성적입력란!$DC114</f>
        <v>불참</v>
      </c>
      <c r="CD115" s="39" t="str">
        <f>성적입력란!$DD114</f>
        <v>불참</v>
      </c>
      <c r="CE115" s="58" t="str">
        <f>성적입력란!DW114</f>
        <v>불참</v>
      </c>
      <c r="CF115" s="39" t="str">
        <f>성적입력란!$DH114</f>
        <v>불참</v>
      </c>
      <c r="CG115" s="39" t="str">
        <f>성적입력란!$DI114</f>
        <v>불참</v>
      </c>
      <c r="CH115" s="40">
        <f t="shared" si="45"/>
        <v>16.25</v>
      </c>
      <c r="CI115" s="41" t="str">
        <f t="shared" si="46"/>
        <v>82등</v>
      </c>
      <c r="CJ115" s="40" t="e">
        <f t="shared" si="47"/>
        <v>#DIV/0!</v>
      </c>
      <c r="CK115" s="41" t="e">
        <f t="shared" si="48"/>
        <v>#DIV/0!</v>
      </c>
      <c r="CL115" s="42">
        <f t="shared" si="49"/>
        <v>0.25</v>
      </c>
      <c r="CM115" s="78" t="str">
        <f t="shared" ca="1" si="68"/>
        <v>1차 경고</v>
      </c>
    </row>
    <row r="116" spans="2:91" ht="27" customHeight="1" x14ac:dyDescent="0.15">
      <c r="B116" s="14">
        <v>108</v>
      </c>
      <c r="C116" s="14">
        <f>VLOOKUP(E116,수강생명단!$B$1:$F$300,2,0)</f>
        <v>41268</v>
      </c>
      <c r="D116" s="14" t="str">
        <f>수강생명단!D111</f>
        <v>박혜주</v>
      </c>
      <c r="E116" s="14" t="str">
        <f>수강생명단!B111</f>
        <v>010-8922-6570</v>
      </c>
      <c r="F116" s="33">
        <f>VLOOKUP($C116,성적입력란!$A$8:$D$350,3,0)</f>
        <v>55</v>
      </c>
      <c r="G116" s="33">
        <f>VLOOKUP($C116,성적입력란!$F$8:$I$350,3,0)</f>
        <v>70</v>
      </c>
      <c r="H116" s="33">
        <f>VLOOKUP($C116,성적입력란!$K$8:$N$350,3,0)</f>
        <v>65</v>
      </c>
      <c r="I116" s="33">
        <f>VLOOKUP($C116,성적입력란!$P$8:$S$350,3,0)</f>
        <v>70</v>
      </c>
      <c r="J116" s="33">
        <f>VLOOKUP($C116,성적입력란!$P$8:$S$350,4,0)</f>
        <v>90</v>
      </c>
      <c r="K116" s="15">
        <f t="shared" si="37"/>
        <v>65</v>
      </c>
      <c r="L116" s="16" t="str">
        <f t="shared" si="38"/>
        <v>119등</v>
      </c>
      <c r="M116" s="36">
        <f t="shared" si="51"/>
        <v>1</v>
      </c>
      <c r="N116" s="78" t="str">
        <f t="shared" ca="1" si="52"/>
        <v/>
      </c>
      <c r="O116" s="83"/>
      <c r="Q116" s="37">
        <v>108</v>
      </c>
      <c r="R116" s="37" t="str">
        <f>수강생명단!$D111</f>
        <v>박혜주</v>
      </c>
      <c r="S116" s="37" t="str">
        <f>수강생명단!B111</f>
        <v>010-8922-6570</v>
      </c>
      <c r="T116" s="39">
        <f>VLOOKUP($C116,성적입력란!$Z$8:$AC$350,3,0)</f>
        <v>70</v>
      </c>
      <c r="U116" s="39">
        <f>성적입력란!$AC115</f>
        <v>70</v>
      </c>
      <c r="V116" s="33" t="str">
        <f>VLOOKUP($C116,성적입력란!$AE$8:$AH$350,3,0)</f>
        <v>20(라)</v>
      </c>
      <c r="W116" s="33" t="str">
        <f>VLOOKUP($C116,성적입력란!$AE$8:$AH$350,4,0)</f>
        <v>라이브</v>
      </c>
      <c r="X116" s="58" t="str">
        <f>성적입력란!AV115</f>
        <v>68(라)</v>
      </c>
      <c r="Y116" s="39" t="str">
        <f>성적입력란!$AL115</f>
        <v>20(라)</v>
      </c>
      <c r="Z116" s="39" t="str">
        <f>성적입력란!$AM115</f>
        <v>라이브</v>
      </c>
      <c r="AA116" s="39">
        <f>성적입력란!$AQ115</f>
        <v>50</v>
      </c>
      <c r="AB116" s="39">
        <f>성적입력란!$AR115</f>
        <v>60</v>
      </c>
      <c r="AC116" s="40">
        <f t="shared" si="53"/>
        <v>24</v>
      </c>
      <c r="AD116" s="41" t="str">
        <f t="shared" si="60"/>
        <v>195등</v>
      </c>
      <c r="AE116" s="40">
        <f t="shared" si="54"/>
        <v>32.5</v>
      </c>
      <c r="AF116" s="41" t="str">
        <f t="shared" si="61"/>
        <v>186등</v>
      </c>
      <c r="AG116" s="59">
        <f t="shared" si="62"/>
        <v>1</v>
      </c>
      <c r="AH116" s="78" t="str">
        <f t="shared" ca="1" si="55"/>
        <v/>
      </c>
      <c r="AI116" s="78"/>
      <c r="AJ116" s="29"/>
      <c r="AK116" s="37">
        <v>108</v>
      </c>
      <c r="AL116" s="37" t="str">
        <f>수강생명단!$D111</f>
        <v>박혜주</v>
      </c>
      <c r="AM116" s="14" t="str">
        <f>수강생명단!B111</f>
        <v>010-8922-6570</v>
      </c>
      <c r="AN116" s="43">
        <f>성적입력란!$AZ115</f>
        <v>60</v>
      </c>
      <c r="AO116" s="43">
        <f>성적입력란!$BA115</f>
        <v>70</v>
      </c>
      <c r="AP116" s="61">
        <f>성적입력란!$BE115</f>
        <v>50</v>
      </c>
      <c r="AQ116" s="43">
        <f>성적입력란!$BF115</f>
        <v>30</v>
      </c>
      <c r="AR116" s="58">
        <f>성적입력란!BT115</f>
        <v>64</v>
      </c>
      <c r="AS116" s="43">
        <f>성적입력란!$BJ115</f>
        <v>60</v>
      </c>
      <c r="AT116" s="43">
        <f>성적입력란!$BK115</f>
        <v>60</v>
      </c>
      <c r="AU116" s="43">
        <f>성적입력란!BO115</f>
        <v>60</v>
      </c>
      <c r="AV116" s="43">
        <f>성적입력란!BP115</f>
        <v>90</v>
      </c>
      <c r="AW116" s="40">
        <f t="shared" si="63"/>
        <v>58.8</v>
      </c>
      <c r="AX116" s="41" t="str">
        <f t="shared" si="39"/>
        <v>130등</v>
      </c>
      <c r="AY116" s="40">
        <f t="shared" si="64"/>
        <v>62.5</v>
      </c>
      <c r="AZ116" s="41" t="str">
        <f t="shared" si="40"/>
        <v>116등</v>
      </c>
      <c r="BA116" s="59">
        <f t="shared" si="41"/>
        <v>1</v>
      </c>
      <c r="BB116" s="78" t="str">
        <f t="shared" ca="1" si="56"/>
        <v/>
      </c>
      <c r="BC116" s="105"/>
      <c r="BE116" s="65">
        <v>108</v>
      </c>
      <c r="BF116" s="66" t="str">
        <f>수강생명단!$D111</f>
        <v>박혜주</v>
      </c>
      <c r="BG116" s="37" t="str">
        <f>수강생명단!B111</f>
        <v>010-8922-6570</v>
      </c>
      <c r="BH116" s="109">
        <f>성적입력란!$BY115</f>
        <v>45</v>
      </c>
      <c r="BI116" s="109">
        <f>성적입력란!$BZ115</f>
        <v>30</v>
      </c>
      <c r="BJ116" s="110">
        <f>성적입력란!$CD115</f>
        <v>45</v>
      </c>
      <c r="BK116" s="109">
        <f>성적입력란!$CE115</f>
        <v>60</v>
      </c>
      <c r="BL116" s="111">
        <f>성적입력란!CS115</f>
        <v>68</v>
      </c>
      <c r="BM116" s="109">
        <f>성적입력란!$CI115</f>
        <v>50</v>
      </c>
      <c r="BN116" s="109">
        <f>성적입력란!$CJ115</f>
        <v>70</v>
      </c>
      <c r="BO116" s="109">
        <f>성적입력란!CN115</f>
        <v>45</v>
      </c>
      <c r="BP116" s="109">
        <f>성적입력란!CO115</f>
        <v>30</v>
      </c>
      <c r="BQ116" s="40">
        <f t="shared" si="57"/>
        <v>50.6</v>
      </c>
      <c r="BR116" s="67" t="str">
        <f t="shared" si="42"/>
        <v>130등</v>
      </c>
      <c r="BS116" s="40">
        <f t="shared" si="58"/>
        <v>47.5</v>
      </c>
      <c r="BT116" s="67" t="str">
        <f t="shared" si="43"/>
        <v>119등</v>
      </c>
      <c r="BU116" s="68">
        <f t="shared" si="44"/>
        <v>1</v>
      </c>
      <c r="BV116" s="78" t="str">
        <f t="shared" ca="1" si="59"/>
        <v/>
      </c>
      <c r="BX116" s="37">
        <v>108</v>
      </c>
      <c r="BY116" s="37" t="str">
        <f>수강생명단!$D111</f>
        <v>박혜주</v>
      </c>
      <c r="BZ116" s="37" t="str">
        <f>수강생명단!B111</f>
        <v>010-8922-6570</v>
      </c>
      <c r="CA116" s="39" t="str">
        <f>성적입력란!$CX115</f>
        <v>35(라)</v>
      </c>
      <c r="CB116" s="39" t="str">
        <f>성적입력란!$CY115</f>
        <v>라이브</v>
      </c>
      <c r="CC116" s="38" t="str">
        <f>성적입력란!$DC115</f>
        <v>불참</v>
      </c>
      <c r="CD116" s="39" t="str">
        <f>성적입력란!$DD115</f>
        <v>불참</v>
      </c>
      <c r="CE116" s="58" t="str">
        <f>성적입력란!DW115</f>
        <v>불참</v>
      </c>
      <c r="CF116" s="39" t="str">
        <f>성적입력란!$DH115</f>
        <v>불참</v>
      </c>
      <c r="CG116" s="39" t="str">
        <f>성적입력란!$DI115</f>
        <v>불참</v>
      </c>
      <c r="CH116" s="40">
        <f t="shared" si="45"/>
        <v>0</v>
      </c>
      <c r="CI116" s="41" t="str">
        <f t="shared" si="46"/>
        <v>119등</v>
      </c>
      <c r="CJ116" s="40" t="e">
        <f t="shared" si="47"/>
        <v>#DIV/0!</v>
      </c>
      <c r="CK116" s="41" t="e">
        <f t="shared" si="48"/>
        <v>#DIV/0!</v>
      </c>
      <c r="CL116" s="42">
        <f t="shared" si="49"/>
        <v>0.25</v>
      </c>
      <c r="CM116" s="78" t="str">
        <f t="shared" ca="1" si="68"/>
        <v>1차 경고</v>
      </c>
    </row>
    <row r="117" spans="2:91" ht="27" customHeight="1" x14ac:dyDescent="0.15">
      <c r="B117" s="14">
        <v>109</v>
      </c>
      <c r="C117" s="14">
        <f>VLOOKUP(E117,수강생명단!$B$1:$F$300,2,0)</f>
        <v>31278</v>
      </c>
      <c r="D117" s="14" t="str">
        <f>수강생명단!D112</f>
        <v>박회근</v>
      </c>
      <c r="E117" s="14" t="str">
        <f>수강생명단!B112</f>
        <v>010-5715-9067</v>
      </c>
      <c r="F117" s="33" t="str">
        <f>VLOOKUP($C117,성적입력란!$A$8:$D$350,3,0)</f>
        <v/>
      </c>
      <c r="G117" s="33" t="str">
        <f>VLOOKUP($C117,성적입력란!$F$8:$I$350,3,0)</f>
        <v/>
      </c>
      <c r="H117" s="33" t="str">
        <f>VLOOKUP($C117,성적입력란!$K$8:$N$350,3,0)</f>
        <v/>
      </c>
      <c r="I117" s="33" t="str">
        <f>VLOOKUP($C117,성적입력란!$P$8:$S$350,3,0)</f>
        <v/>
      </c>
      <c r="J117" s="33" t="str">
        <f>VLOOKUP($C117,성적입력란!$P$8:$S$350,4,0)</f>
        <v/>
      </c>
      <c r="K117" s="15">
        <f t="shared" si="37"/>
        <v>0</v>
      </c>
      <c r="L117" s="16" t="str">
        <f t="shared" si="38"/>
        <v>212등</v>
      </c>
      <c r="M117" s="36">
        <f t="shared" si="51"/>
        <v>0</v>
      </c>
      <c r="N117" s="78" t="str">
        <f t="shared" ca="1" si="52"/>
        <v>탈락</v>
      </c>
      <c r="O117" s="83"/>
      <c r="Q117" s="37">
        <v>109</v>
      </c>
      <c r="R117" s="37" t="str">
        <f>수강생명단!$D112</f>
        <v>박회근</v>
      </c>
      <c r="S117" s="37" t="str">
        <f>수강생명단!B112</f>
        <v>010-5715-9067</v>
      </c>
      <c r="T117" s="39" t="str">
        <f>VLOOKUP($C117,성적입력란!$Z$8:$AC$350,3,0)</f>
        <v/>
      </c>
      <c r="U117" s="39" t="str">
        <f>성적입력란!$AC116</f>
        <v xml:space="preserve"> </v>
      </c>
      <c r="V117" s="33" t="str">
        <f>VLOOKUP($C117,성적입력란!$AE$8:$AH$350,3,0)</f>
        <v/>
      </c>
      <c r="W117" s="33" t="str">
        <f>VLOOKUP($C117,성적입력란!$AE$8:$AH$350,4,0)</f>
        <v xml:space="preserve"> </v>
      </c>
      <c r="X117" s="58" t="str">
        <f>성적입력란!AV116</f>
        <v/>
      </c>
      <c r="Y117" s="39" t="str">
        <f>성적입력란!$AL116</f>
        <v/>
      </c>
      <c r="Z117" s="39" t="str">
        <f>성적입력란!$AM116</f>
        <v xml:space="preserve"> </v>
      </c>
      <c r="AA117" s="39" t="str">
        <f>성적입력란!$AQ116</f>
        <v/>
      </c>
      <c r="AB117" s="39" t="str">
        <f>성적입력란!$AR116</f>
        <v xml:space="preserve"> </v>
      </c>
      <c r="AC117" s="40">
        <f t="shared" si="53"/>
        <v>0</v>
      </c>
      <c r="AD117" s="41" t="str">
        <f t="shared" si="60"/>
        <v>213등</v>
      </c>
      <c r="AE117" s="40">
        <f t="shared" si="54"/>
        <v>0</v>
      </c>
      <c r="AF117" s="41" t="str">
        <f t="shared" si="61"/>
        <v>207등</v>
      </c>
      <c r="AG117" s="59">
        <f t="shared" si="62"/>
        <v>0</v>
      </c>
      <c r="AH117" s="78" t="str">
        <f t="shared" ca="1" si="55"/>
        <v>탈락</v>
      </c>
      <c r="AI117" s="78"/>
      <c r="AJ117" s="29"/>
      <c r="AK117" s="37">
        <v>109</v>
      </c>
      <c r="AL117" s="37" t="str">
        <f>수강생명단!$D112</f>
        <v>박회근</v>
      </c>
      <c r="AM117" s="14" t="str">
        <f>수강생명단!B112</f>
        <v>010-5715-9067</v>
      </c>
      <c r="AN117" s="43" t="str">
        <f>성적입력란!$AZ116</f>
        <v>탈락</v>
      </c>
      <c r="AO117" s="43" t="str">
        <f>성적입력란!$BA116</f>
        <v>탈락</v>
      </c>
      <c r="AP117" s="61" t="str">
        <f>성적입력란!$BE116</f>
        <v>탈락</v>
      </c>
      <c r="AQ117" s="43" t="str">
        <f>성적입력란!$BF116</f>
        <v>탈락</v>
      </c>
      <c r="AR117" s="58" t="str">
        <f>성적입력란!BT116</f>
        <v>탈락</v>
      </c>
      <c r="AS117" s="43" t="str">
        <f>성적입력란!$BJ116</f>
        <v>탈락</v>
      </c>
      <c r="AT117" s="43" t="str">
        <f>성적입력란!$BK116</f>
        <v>탈락</v>
      </c>
      <c r="AU117" s="43" t="str">
        <f>성적입력란!BO116</f>
        <v>탈락</v>
      </c>
      <c r="AV117" s="43" t="str">
        <f>성적입력란!BP116</f>
        <v>탈락</v>
      </c>
      <c r="AW117" s="40">
        <f t="shared" si="63"/>
        <v>0</v>
      </c>
      <c r="AX117" s="41" t="str">
        <f t="shared" si="39"/>
        <v>199등</v>
      </c>
      <c r="AY117" s="40">
        <f t="shared" si="64"/>
        <v>0</v>
      </c>
      <c r="AZ117" s="41" t="str">
        <f t="shared" si="40"/>
        <v>196등</v>
      </c>
      <c r="BA117" s="59">
        <f t="shared" si="41"/>
        <v>0</v>
      </c>
      <c r="BB117" s="78" t="str">
        <f t="shared" ca="1" si="56"/>
        <v/>
      </c>
      <c r="BC117" s="78"/>
      <c r="BE117" s="65">
        <v>109</v>
      </c>
      <c r="BF117" s="66" t="str">
        <f>수강생명단!$D112</f>
        <v>박회근</v>
      </c>
      <c r="BG117" s="37" t="str">
        <f>수강생명단!B112</f>
        <v>010-5715-9067</v>
      </c>
      <c r="BH117" s="109" t="str">
        <f>성적입력란!$BY116</f>
        <v>탈락</v>
      </c>
      <c r="BI117" s="109" t="str">
        <f>성적입력란!$BZ116</f>
        <v>탈락</v>
      </c>
      <c r="BJ117" s="110" t="str">
        <f>성적입력란!$CD116</f>
        <v>탈락</v>
      </c>
      <c r="BK117" s="109" t="str">
        <f>성적입력란!$CE116</f>
        <v>탈락</v>
      </c>
      <c r="BL117" s="111" t="str">
        <f>성적입력란!CS116</f>
        <v>탈락</v>
      </c>
      <c r="BM117" s="109" t="str">
        <f>성적입력란!$CI116</f>
        <v>탈락</v>
      </c>
      <c r="BN117" s="109" t="str">
        <f>성적입력란!$CJ116</f>
        <v>탈락</v>
      </c>
      <c r="BO117" s="109" t="str">
        <f>성적입력란!CN116</f>
        <v>탈락</v>
      </c>
      <c r="BP117" s="109" t="str">
        <f>성적입력란!CO116</f>
        <v>탈락</v>
      </c>
      <c r="BQ117" s="40">
        <f t="shared" si="57"/>
        <v>0</v>
      </c>
      <c r="BR117" s="67" t="str">
        <f t="shared" si="42"/>
        <v>193등</v>
      </c>
      <c r="BS117" s="40">
        <f t="shared" si="58"/>
        <v>0</v>
      </c>
      <c r="BT117" s="67" t="str">
        <f t="shared" si="43"/>
        <v>186등</v>
      </c>
      <c r="BU117" s="68">
        <f t="shared" si="44"/>
        <v>0</v>
      </c>
      <c r="BV117" s="78" t="str">
        <f t="shared" ca="1" si="59"/>
        <v/>
      </c>
      <c r="BX117" s="37">
        <v>109</v>
      </c>
      <c r="BY117" s="37" t="str">
        <f>수강생명단!$D112</f>
        <v>박회근</v>
      </c>
      <c r="BZ117" s="37" t="str">
        <f>수강생명단!B112</f>
        <v>010-5715-9067</v>
      </c>
      <c r="CA117" s="39" t="str">
        <f>성적입력란!$CX116</f>
        <v>불참</v>
      </c>
      <c r="CB117" s="39" t="str">
        <f>성적입력란!$CY116</f>
        <v>불참</v>
      </c>
      <c r="CC117" s="38" t="str">
        <f>성적입력란!$DC116</f>
        <v>불참</v>
      </c>
      <c r="CD117" s="39" t="str">
        <f>성적입력란!$DD116</f>
        <v>불참</v>
      </c>
      <c r="CE117" s="58" t="str">
        <f>성적입력란!DW116</f>
        <v>불참</v>
      </c>
      <c r="CF117" s="39" t="str">
        <f>성적입력란!$DH116</f>
        <v>불참</v>
      </c>
      <c r="CG117" s="39" t="str">
        <f>성적입력란!$DI116</f>
        <v>불참</v>
      </c>
      <c r="CH117" s="40">
        <f t="shared" si="45"/>
        <v>0</v>
      </c>
      <c r="CI117" s="41" t="str">
        <f t="shared" si="46"/>
        <v>119등</v>
      </c>
      <c r="CJ117" s="40" t="e">
        <f t="shared" si="47"/>
        <v>#DIV/0!</v>
      </c>
      <c r="CK117" s="41" t="e">
        <f t="shared" si="48"/>
        <v>#DIV/0!</v>
      </c>
      <c r="CL117" s="42">
        <f t="shared" si="49"/>
        <v>0</v>
      </c>
      <c r="CM117" s="43" t="str">
        <f t="shared" si="65"/>
        <v>탈락</v>
      </c>
    </row>
    <row r="118" spans="2:91" ht="27" customHeight="1" x14ac:dyDescent="0.15">
      <c r="B118" s="14">
        <v>110</v>
      </c>
      <c r="C118" s="14">
        <f>VLOOKUP(E118,수강생명단!$B$1:$F$300,2,0)</f>
        <v>45046</v>
      </c>
      <c r="D118" s="14" t="str">
        <f>수강생명단!D113</f>
        <v>방민호</v>
      </c>
      <c r="E118" s="14" t="str">
        <f>수강생명단!B113</f>
        <v>010-4873-5891</v>
      </c>
      <c r="F118" s="33">
        <f>VLOOKUP($C118,성적입력란!$A$8:$D$350,3,0)</f>
        <v>90</v>
      </c>
      <c r="G118" s="33">
        <f>VLOOKUP($C118,성적입력란!$F$8:$I$350,3,0)</f>
        <v>90</v>
      </c>
      <c r="H118" s="33">
        <f>VLOOKUP($C118,성적입력란!$K$8:$N$350,3,0)</f>
        <v>100</v>
      </c>
      <c r="I118" s="33">
        <f>VLOOKUP($C118,성적입력란!$P$8:$S$350,3,0)</f>
        <v>95</v>
      </c>
      <c r="J118" s="33">
        <f>VLOOKUP($C118,성적입력란!$P$8:$S$350,4,0)</f>
        <v>100</v>
      </c>
      <c r="K118" s="15">
        <f t="shared" si="37"/>
        <v>93.75</v>
      </c>
      <c r="L118" s="16" t="str">
        <f t="shared" si="38"/>
        <v>18등</v>
      </c>
      <c r="M118" s="36">
        <f t="shared" si="51"/>
        <v>1</v>
      </c>
      <c r="N118" s="78" t="str">
        <f t="shared" ca="1" si="52"/>
        <v/>
      </c>
      <c r="O118" s="83"/>
      <c r="Q118" s="37">
        <v>110</v>
      </c>
      <c r="R118" s="37" t="str">
        <f>수강생명단!$D113</f>
        <v>방민호</v>
      </c>
      <c r="S118" s="37" t="str">
        <f>수강생명단!B113</f>
        <v>010-4873-5891</v>
      </c>
      <c r="T118" s="39">
        <f>VLOOKUP($C118,성적입력란!$Z$8:$AC$350,3,0)</f>
        <v>85</v>
      </c>
      <c r="U118" s="39">
        <f>성적입력란!$AC117</f>
        <v>100</v>
      </c>
      <c r="V118" s="33">
        <f>VLOOKUP($C118,성적입력란!$AE$8:$AH$350,3,0)</f>
        <v>85</v>
      </c>
      <c r="W118" s="33">
        <f>VLOOKUP($C118,성적입력란!$AE$8:$AH$350,4,0)</f>
        <v>100</v>
      </c>
      <c r="X118" s="58">
        <f>성적입력란!AV117</f>
        <v>97</v>
      </c>
      <c r="Y118" s="39">
        <f>성적입력란!$AL117</f>
        <v>75</v>
      </c>
      <c r="Z118" s="39">
        <f>성적입력란!$AM117</f>
        <v>100</v>
      </c>
      <c r="AA118" s="39">
        <f>성적입력란!$AQ117</f>
        <v>70</v>
      </c>
      <c r="AB118" s="39">
        <f>성적입력란!$AR117</f>
        <v>70</v>
      </c>
      <c r="AC118" s="40">
        <f t="shared" si="53"/>
        <v>82.4</v>
      </c>
      <c r="AD118" s="41" t="str">
        <f t="shared" si="60"/>
        <v>46등</v>
      </c>
      <c r="AE118" s="40">
        <f t="shared" si="54"/>
        <v>92.5</v>
      </c>
      <c r="AF118" s="41" t="str">
        <f t="shared" si="61"/>
        <v>15등</v>
      </c>
      <c r="AG118" s="59">
        <f t="shared" si="62"/>
        <v>1</v>
      </c>
      <c r="AH118" s="78" t="str">
        <f t="shared" ca="1" si="55"/>
        <v/>
      </c>
      <c r="AI118" s="105"/>
      <c r="AJ118" s="29"/>
      <c r="AK118" s="37">
        <v>110</v>
      </c>
      <c r="AL118" s="37" t="str">
        <f>수강생명단!$D113</f>
        <v>방민호</v>
      </c>
      <c r="AM118" s="14" t="str">
        <f>수강생명단!B113</f>
        <v>010-4873-5891</v>
      </c>
      <c r="AN118" s="43">
        <f>성적입력란!$AZ117</f>
        <v>90</v>
      </c>
      <c r="AO118" s="43">
        <f>성적입력란!$BA117</f>
        <v>100</v>
      </c>
      <c r="AP118" s="61">
        <f>성적입력란!$BE117</f>
        <v>100</v>
      </c>
      <c r="AQ118" s="43">
        <f>성적입력란!$BF117</f>
        <v>100</v>
      </c>
      <c r="AR118" s="58">
        <f>성적입력란!BT117</f>
        <v>97</v>
      </c>
      <c r="AS118" s="43">
        <f>성적입력란!$BJ117</f>
        <v>90</v>
      </c>
      <c r="AT118" s="43">
        <f>성적입력란!$BK117</f>
        <v>90</v>
      </c>
      <c r="AU118" s="43">
        <f>성적입력란!BO117</f>
        <v>65</v>
      </c>
      <c r="AV118" s="43">
        <f>성적입력란!BP117</f>
        <v>80</v>
      </c>
      <c r="AW118" s="40">
        <f t="shared" si="63"/>
        <v>88.4</v>
      </c>
      <c r="AX118" s="41" t="str">
        <f t="shared" si="39"/>
        <v>34등</v>
      </c>
      <c r="AY118" s="40">
        <f t="shared" si="64"/>
        <v>92.5</v>
      </c>
      <c r="AZ118" s="41" t="str">
        <f t="shared" si="40"/>
        <v>26등</v>
      </c>
      <c r="BA118" s="59">
        <f t="shared" si="41"/>
        <v>1</v>
      </c>
      <c r="BB118" s="78" t="str">
        <f t="shared" ca="1" si="56"/>
        <v/>
      </c>
      <c r="BC118" s="105"/>
      <c r="BE118" s="65">
        <v>110</v>
      </c>
      <c r="BF118" s="66" t="str">
        <f>수강생명단!$D113</f>
        <v>방민호</v>
      </c>
      <c r="BG118" s="37" t="str">
        <f>수강생명단!B113</f>
        <v>010-4873-5891</v>
      </c>
      <c r="BH118" s="109">
        <f>성적입력란!$BY117</f>
        <v>85</v>
      </c>
      <c r="BI118" s="109">
        <f>성적입력란!$BZ117</f>
        <v>80</v>
      </c>
      <c r="BJ118" s="110">
        <f>성적입력란!$CD117</f>
        <v>85</v>
      </c>
      <c r="BK118" s="109">
        <f>성적입력란!$CE117</f>
        <v>90</v>
      </c>
      <c r="BL118" s="111">
        <f>성적입력란!CS117</f>
        <v>100</v>
      </c>
      <c r="BM118" s="109">
        <f>성적입력란!$CI117</f>
        <v>50</v>
      </c>
      <c r="BN118" s="109">
        <f>성적입력란!$CJ117</f>
        <v>100</v>
      </c>
      <c r="BO118" s="109">
        <f>성적입력란!CN117</f>
        <v>65</v>
      </c>
      <c r="BP118" s="109">
        <f>성적입력란!CO117</f>
        <v>100</v>
      </c>
      <c r="BQ118" s="40">
        <f t="shared" si="57"/>
        <v>77</v>
      </c>
      <c r="BR118" s="67" t="str">
        <f t="shared" si="42"/>
        <v>47등</v>
      </c>
      <c r="BS118" s="40">
        <f t="shared" si="58"/>
        <v>92.5</v>
      </c>
      <c r="BT118" s="67" t="str">
        <f t="shared" si="43"/>
        <v>4등</v>
      </c>
      <c r="BU118" s="68">
        <f t="shared" si="44"/>
        <v>1</v>
      </c>
      <c r="BV118" s="78" t="str">
        <f t="shared" ca="1" si="59"/>
        <v/>
      </c>
      <c r="BX118" s="37">
        <v>110</v>
      </c>
      <c r="BY118" s="37" t="str">
        <f>수강생명단!$D113</f>
        <v>방민호</v>
      </c>
      <c r="BZ118" s="37" t="str">
        <f>수강생명단!B113</f>
        <v>010-4873-5891</v>
      </c>
      <c r="CA118" s="39">
        <f>성적입력란!$CX117</f>
        <v>95</v>
      </c>
      <c r="CB118" s="39">
        <f>성적입력란!$CY117</f>
        <v>80</v>
      </c>
      <c r="CC118" s="38" t="str">
        <f>성적입력란!$DC117</f>
        <v>불참</v>
      </c>
      <c r="CD118" s="39" t="str">
        <f>성적입력란!$DD117</f>
        <v>불참</v>
      </c>
      <c r="CE118" s="58" t="str">
        <f>성적입력란!DW117</f>
        <v>불참</v>
      </c>
      <c r="CF118" s="39" t="str">
        <f>성적입력란!$DH117</f>
        <v>불참</v>
      </c>
      <c r="CG118" s="39" t="str">
        <f>성적입력란!$DI117</f>
        <v>불참</v>
      </c>
      <c r="CH118" s="40">
        <f t="shared" si="45"/>
        <v>23.75</v>
      </c>
      <c r="CI118" s="41" t="str">
        <f t="shared" si="46"/>
        <v>4등</v>
      </c>
      <c r="CJ118" s="40" t="e">
        <f t="shared" si="47"/>
        <v>#DIV/0!</v>
      </c>
      <c r="CK118" s="41" t="e">
        <f t="shared" si="48"/>
        <v>#DIV/0!</v>
      </c>
      <c r="CL118" s="42">
        <f t="shared" si="49"/>
        <v>0.25</v>
      </c>
      <c r="CM118" s="78" t="str">
        <f t="shared" ref="CM118:CM119" ca="1" si="69">CHOOSE( (COUNTIFS(BY$5:CG$5,"&lt;="&amp;TODAY(),BY118:CG118,"불참") + COUNTIFS(BY$5:CG$5,"&lt;="&amp;TODAY(),BY118:CG118,"")) + 1, "", "1차 경고", "2차 경고", "탈락", "탈락", "탈락")</f>
        <v>1차 경고</v>
      </c>
    </row>
    <row r="119" spans="2:91" ht="27" customHeight="1" x14ac:dyDescent="0.15">
      <c r="B119" s="14">
        <v>111</v>
      </c>
      <c r="C119" s="14">
        <f>VLOOKUP(E119,수강생명단!$B$1:$F$300,2,0)</f>
        <v>22838</v>
      </c>
      <c r="D119" s="14" t="str">
        <f>수강생명단!D114</f>
        <v>배민재</v>
      </c>
      <c r="E119" s="14" t="str">
        <f>수강생명단!B114</f>
        <v>010-6886-9767</v>
      </c>
      <c r="F119" s="33">
        <f>VLOOKUP($C119,성적입력란!$A$8:$D$350,3,0)</f>
        <v>90</v>
      </c>
      <c r="G119" s="33">
        <f>VLOOKUP($C119,성적입력란!$F$8:$I$350,3,0)</f>
        <v>75</v>
      </c>
      <c r="H119" s="33" t="str">
        <f>VLOOKUP($C119,성적입력란!$K$8:$N$350,3,0)</f>
        <v/>
      </c>
      <c r="I119" s="33">
        <f>VLOOKUP($C119,성적입력란!$P$8:$S$350,3,0)</f>
        <v>95</v>
      </c>
      <c r="J119" s="33">
        <f>VLOOKUP($C119,성적입력란!$P$8:$S$350,4,0)</f>
        <v>90</v>
      </c>
      <c r="K119" s="15">
        <f t="shared" si="37"/>
        <v>65</v>
      </c>
      <c r="L119" s="16" t="str">
        <f t="shared" si="38"/>
        <v>119등</v>
      </c>
      <c r="M119" s="36">
        <f t="shared" si="51"/>
        <v>0.75</v>
      </c>
      <c r="N119" s="78" t="str">
        <f t="shared" ca="1" si="52"/>
        <v>1차 경고</v>
      </c>
      <c r="O119" s="83"/>
      <c r="Q119" s="37">
        <v>111</v>
      </c>
      <c r="R119" s="37" t="str">
        <f>수강생명단!$D114</f>
        <v>배민재</v>
      </c>
      <c r="S119" s="37" t="str">
        <f>수강생명단!B114</f>
        <v>010-6886-9767</v>
      </c>
      <c r="T119" s="39">
        <f>VLOOKUP($C119,성적입력란!$Z$8:$AC$350,3,0)</f>
        <v>85</v>
      </c>
      <c r="U119" s="39">
        <f>성적입력란!$AC118</f>
        <v>100</v>
      </c>
      <c r="V119" s="33">
        <f>VLOOKUP($C119,성적입력란!$AE$8:$AH$350,3,0)</f>
        <v>85</v>
      </c>
      <c r="W119" s="33">
        <f>VLOOKUP($C119,성적입력란!$AE$8:$AH$350,4,0)</f>
        <v>90</v>
      </c>
      <c r="X119" s="58">
        <f>성적입력란!AV118</f>
        <v>96</v>
      </c>
      <c r="Y119" s="39">
        <f>성적입력란!$AL118</f>
        <v>95</v>
      </c>
      <c r="Z119" s="39">
        <f>성적입력란!$AM118</f>
        <v>100</v>
      </c>
      <c r="AA119" s="39">
        <f>성적입력란!$AQ118</f>
        <v>90</v>
      </c>
      <c r="AB119" s="39">
        <f>성적입력란!$AR118</f>
        <v>60</v>
      </c>
      <c r="AC119" s="40">
        <f t="shared" si="53"/>
        <v>90.2</v>
      </c>
      <c r="AD119" s="41" t="str">
        <f t="shared" si="60"/>
        <v>23등</v>
      </c>
      <c r="AE119" s="40">
        <f t="shared" si="54"/>
        <v>87.5</v>
      </c>
      <c r="AF119" s="41" t="str">
        <f t="shared" si="61"/>
        <v>28등</v>
      </c>
      <c r="AG119" s="59">
        <f t="shared" si="62"/>
        <v>1</v>
      </c>
      <c r="AH119" s="78" t="str">
        <f t="shared" ca="1" si="55"/>
        <v/>
      </c>
      <c r="AI119" s="78"/>
      <c r="AJ119" s="29"/>
      <c r="AK119" s="37">
        <v>111</v>
      </c>
      <c r="AL119" s="37" t="str">
        <f>수강생명단!$D114</f>
        <v>배민재</v>
      </c>
      <c r="AM119" s="14" t="str">
        <f>수강생명단!B114</f>
        <v>010-6886-9767</v>
      </c>
      <c r="AN119" s="43">
        <f>성적입력란!$AZ118</f>
        <v>85</v>
      </c>
      <c r="AO119" s="43">
        <f>성적입력란!$BA118</f>
        <v>80</v>
      </c>
      <c r="AP119" s="61">
        <f>성적입력란!$BE118</f>
        <v>90</v>
      </c>
      <c r="AQ119" s="43">
        <f>성적입력란!$BF118</f>
        <v>100</v>
      </c>
      <c r="AR119" s="58">
        <f>성적입력란!BT118</f>
        <v>99</v>
      </c>
      <c r="AS119" s="43">
        <f>성적입력란!$BJ118</f>
        <v>95</v>
      </c>
      <c r="AT119" s="43">
        <f>성적입력란!$BK118</f>
        <v>90</v>
      </c>
      <c r="AU119" s="43">
        <f>성적입력란!BO118</f>
        <v>100</v>
      </c>
      <c r="AV119" s="43">
        <f>성적입력란!BP118</f>
        <v>100</v>
      </c>
      <c r="AW119" s="40">
        <f t="shared" si="63"/>
        <v>93.8</v>
      </c>
      <c r="AX119" s="41" t="str">
        <f t="shared" si="39"/>
        <v>11등</v>
      </c>
      <c r="AY119" s="40">
        <f t="shared" si="64"/>
        <v>92.5</v>
      </c>
      <c r="AZ119" s="41" t="str">
        <f t="shared" si="40"/>
        <v>26등</v>
      </c>
      <c r="BA119" s="59">
        <f t="shared" si="41"/>
        <v>1</v>
      </c>
      <c r="BB119" s="78" t="str">
        <f t="shared" ca="1" si="56"/>
        <v/>
      </c>
      <c r="BC119" s="78"/>
      <c r="BE119" s="65">
        <v>111</v>
      </c>
      <c r="BF119" s="66" t="str">
        <f>수강생명단!$D114</f>
        <v>배민재</v>
      </c>
      <c r="BG119" s="37" t="str">
        <f>수강생명단!B114</f>
        <v>010-6886-9767</v>
      </c>
      <c r="BH119" s="109">
        <f>성적입력란!$BY118</f>
        <v>75</v>
      </c>
      <c r="BI119" s="109">
        <f>성적입력란!$BZ118</f>
        <v>50</v>
      </c>
      <c r="BJ119" s="110">
        <f>성적입력란!$CD118</f>
        <v>95</v>
      </c>
      <c r="BK119" s="109">
        <f>성적입력란!$CE118</f>
        <v>100</v>
      </c>
      <c r="BL119" s="111">
        <f>성적입력란!CS118</f>
        <v>99</v>
      </c>
      <c r="BM119" s="109">
        <f>성적입력란!$CI118</f>
        <v>90</v>
      </c>
      <c r="BN119" s="109">
        <f>성적입력란!$CJ118</f>
        <v>100</v>
      </c>
      <c r="BO119" s="109">
        <f>성적입력란!CN118</f>
        <v>80</v>
      </c>
      <c r="BP119" s="109">
        <f>성적입력란!CO118</f>
        <v>80</v>
      </c>
      <c r="BQ119" s="40">
        <f t="shared" si="57"/>
        <v>87.8</v>
      </c>
      <c r="BR119" s="67" t="str">
        <f t="shared" si="42"/>
        <v>17등</v>
      </c>
      <c r="BS119" s="40">
        <f t="shared" si="58"/>
        <v>82.5</v>
      </c>
      <c r="BT119" s="67" t="str">
        <f t="shared" si="43"/>
        <v>19등</v>
      </c>
      <c r="BU119" s="68">
        <f t="shared" si="44"/>
        <v>1</v>
      </c>
      <c r="BV119" s="78" t="str">
        <f t="shared" ca="1" si="59"/>
        <v/>
      </c>
      <c r="BX119" s="37">
        <v>111</v>
      </c>
      <c r="BY119" s="37" t="str">
        <f>수강생명단!$D114</f>
        <v>배민재</v>
      </c>
      <c r="BZ119" s="37" t="str">
        <f>수강생명단!B114</f>
        <v>010-6886-9767</v>
      </c>
      <c r="CA119" s="39">
        <f>성적입력란!$CX118</f>
        <v>90</v>
      </c>
      <c r="CB119" s="39">
        <f>성적입력란!$CY118</f>
        <v>90</v>
      </c>
      <c r="CC119" s="38" t="str">
        <f>성적입력란!$DC118</f>
        <v>불참</v>
      </c>
      <c r="CD119" s="39" t="str">
        <f>성적입력란!$DD118</f>
        <v>불참</v>
      </c>
      <c r="CE119" s="58" t="str">
        <f>성적입력란!DW118</f>
        <v>불참</v>
      </c>
      <c r="CF119" s="39" t="str">
        <f>성적입력란!$DH118</f>
        <v>불참</v>
      </c>
      <c r="CG119" s="39" t="str">
        <f>성적입력란!$DI118</f>
        <v>불참</v>
      </c>
      <c r="CH119" s="40">
        <f t="shared" si="45"/>
        <v>22.5</v>
      </c>
      <c r="CI119" s="41" t="str">
        <f t="shared" si="46"/>
        <v>17등</v>
      </c>
      <c r="CJ119" s="40" t="e">
        <f t="shared" si="47"/>
        <v>#DIV/0!</v>
      </c>
      <c r="CK119" s="41" t="e">
        <f t="shared" si="48"/>
        <v>#DIV/0!</v>
      </c>
      <c r="CL119" s="42">
        <f t="shared" si="49"/>
        <v>0.25</v>
      </c>
      <c r="CM119" s="78" t="str">
        <f t="shared" ca="1" si="69"/>
        <v>1차 경고</v>
      </c>
    </row>
    <row r="120" spans="2:91" ht="27" customHeight="1" x14ac:dyDescent="0.15">
      <c r="B120" s="14">
        <v>112</v>
      </c>
      <c r="C120" s="14">
        <f>VLOOKUP(E120,수강생명단!$B$1:$F$300,2,0)</f>
        <v>28692</v>
      </c>
      <c r="D120" s="14" t="str">
        <f>수강생명단!D115</f>
        <v>배석현</v>
      </c>
      <c r="E120" s="14" t="str">
        <f>수강생명단!B115</f>
        <v>010-2597-5267</v>
      </c>
      <c r="F120" s="33">
        <f>VLOOKUP($C120,성적입력란!$A$8:$D$350,3,0)</f>
        <v>0</v>
      </c>
      <c r="G120" s="33">
        <f>VLOOKUP($C120,성적입력란!$F$8:$I$350,3,0)</f>
        <v>65</v>
      </c>
      <c r="H120" s="33" t="str">
        <f>VLOOKUP($C120,성적입력란!$K$8:$N$350,3,0)</f>
        <v/>
      </c>
      <c r="I120" s="33" t="str">
        <f>VLOOKUP($C120,성적입력란!$P$8:$S$350,3,0)</f>
        <v/>
      </c>
      <c r="J120" s="33" t="str">
        <f>VLOOKUP($C120,성적입력란!$P$8:$S$350,4,0)</f>
        <v/>
      </c>
      <c r="K120" s="15">
        <f t="shared" si="37"/>
        <v>16.25</v>
      </c>
      <c r="L120" s="16" t="str">
        <f t="shared" si="38"/>
        <v>208등</v>
      </c>
      <c r="M120" s="36">
        <f t="shared" si="51"/>
        <v>0.5</v>
      </c>
      <c r="N120" s="78" t="str">
        <f t="shared" ca="1" si="52"/>
        <v>2차 경고</v>
      </c>
      <c r="O120" s="83"/>
      <c r="Q120" s="37">
        <v>112</v>
      </c>
      <c r="R120" s="37" t="str">
        <f>수강생명단!$D115</f>
        <v>배석현</v>
      </c>
      <c r="S120" s="37" t="str">
        <f>수강생명단!B115</f>
        <v>010-2597-5267</v>
      </c>
      <c r="T120" s="39" t="str">
        <f>VLOOKUP($C120,성적입력란!$Z$8:$AC$350,3,0)</f>
        <v/>
      </c>
      <c r="U120" s="39" t="str">
        <f>성적입력란!$AC119</f>
        <v xml:space="preserve"> </v>
      </c>
      <c r="V120" s="33">
        <f>VLOOKUP($C120,성적입력란!$AE$8:$AH$350,3,0)</f>
        <v>60</v>
      </c>
      <c r="W120" s="33">
        <f>VLOOKUP($C120,성적입력란!$AE$8:$AH$350,4,0)</f>
        <v>80</v>
      </c>
      <c r="X120" s="58" t="str">
        <f>성적입력란!AV119</f>
        <v/>
      </c>
      <c r="Y120" s="39">
        <f>성적입력란!$AL119</f>
        <v>65</v>
      </c>
      <c r="Z120" s="39">
        <f>성적입력란!$AM119</f>
        <v>70</v>
      </c>
      <c r="AA120" s="39" t="str">
        <f>성적입력란!$AQ119</f>
        <v/>
      </c>
      <c r="AB120" s="39" t="str">
        <f>성적입력란!$AR119</f>
        <v xml:space="preserve"> </v>
      </c>
      <c r="AC120" s="40">
        <f t="shared" si="53"/>
        <v>25</v>
      </c>
      <c r="AD120" s="41" t="str">
        <f t="shared" si="60"/>
        <v>194등</v>
      </c>
      <c r="AE120" s="40">
        <f t="shared" si="54"/>
        <v>37.5</v>
      </c>
      <c r="AF120" s="41" t="str">
        <f t="shared" si="61"/>
        <v>176등</v>
      </c>
      <c r="AG120" s="59">
        <f t="shared" si="62"/>
        <v>0.4</v>
      </c>
      <c r="AH120" s="78" t="str">
        <f t="shared" ca="1" si="55"/>
        <v>탈락</v>
      </c>
      <c r="AI120" s="105"/>
      <c r="AJ120" s="29"/>
      <c r="AK120" s="37">
        <v>112</v>
      </c>
      <c r="AL120" s="37" t="str">
        <f>수강생명단!$D115</f>
        <v>배석현</v>
      </c>
      <c r="AM120" s="14" t="str">
        <f>수강생명단!B115</f>
        <v>010-2597-5267</v>
      </c>
      <c r="AN120" s="43" t="str">
        <f>성적입력란!$AZ119</f>
        <v>탈락</v>
      </c>
      <c r="AO120" s="43" t="str">
        <f>성적입력란!$BA119</f>
        <v>탈락</v>
      </c>
      <c r="AP120" s="61" t="str">
        <f>성적입력란!$BE119</f>
        <v>탈락</v>
      </c>
      <c r="AQ120" s="43" t="str">
        <f>성적입력란!$BF119</f>
        <v>탈락</v>
      </c>
      <c r="AR120" s="58" t="str">
        <f>성적입력란!BT119</f>
        <v>탈락</v>
      </c>
      <c r="AS120" s="43" t="str">
        <f>성적입력란!$BJ119</f>
        <v>탈락</v>
      </c>
      <c r="AT120" s="43" t="str">
        <f>성적입력란!$BK119</f>
        <v>탈락</v>
      </c>
      <c r="AU120" s="43" t="str">
        <f>성적입력란!BO119</f>
        <v>탈락</v>
      </c>
      <c r="AV120" s="43" t="str">
        <f>성적입력란!BP119</f>
        <v>탈락</v>
      </c>
      <c r="AW120" s="40">
        <f t="shared" si="63"/>
        <v>0</v>
      </c>
      <c r="AX120" s="41" t="str">
        <f t="shared" si="39"/>
        <v>199등</v>
      </c>
      <c r="AY120" s="40">
        <f t="shared" si="64"/>
        <v>0</v>
      </c>
      <c r="AZ120" s="41" t="str">
        <f t="shared" si="40"/>
        <v>196등</v>
      </c>
      <c r="BA120" s="59">
        <f t="shared" si="41"/>
        <v>0</v>
      </c>
      <c r="BB120" s="78" t="str">
        <f t="shared" ca="1" si="56"/>
        <v/>
      </c>
      <c r="BC120" s="105"/>
      <c r="BE120" s="65">
        <v>112</v>
      </c>
      <c r="BF120" s="66" t="str">
        <f>수강생명단!$D115</f>
        <v>배석현</v>
      </c>
      <c r="BG120" s="37" t="str">
        <f>수강생명단!B115</f>
        <v>010-2597-5267</v>
      </c>
      <c r="BH120" s="109" t="str">
        <f>성적입력란!$BY119</f>
        <v>탈락</v>
      </c>
      <c r="BI120" s="109" t="str">
        <f>성적입력란!$BZ119</f>
        <v>탈락</v>
      </c>
      <c r="BJ120" s="110" t="str">
        <f>성적입력란!$CD119</f>
        <v>탈락</v>
      </c>
      <c r="BK120" s="109" t="str">
        <f>성적입력란!$CE119</f>
        <v>탈락</v>
      </c>
      <c r="BL120" s="111" t="str">
        <f>성적입력란!CS119</f>
        <v>탈락</v>
      </c>
      <c r="BM120" s="109" t="str">
        <f>성적입력란!$CI119</f>
        <v>탈락</v>
      </c>
      <c r="BN120" s="109" t="str">
        <f>성적입력란!$CJ119</f>
        <v>탈락</v>
      </c>
      <c r="BO120" s="109" t="str">
        <f>성적입력란!CN119</f>
        <v>탈락</v>
      </c>
      <c r="BP120" s="109" t="str">
        <f>성적입력란!CO119</f>
        <v>탈락</v>
      </c>
      <c r="BQ120" s="40">
        <f t="shared" si="57"/>
        <v>0</v>
      </c>
      <c r="BR120" s="67" t="str">
        <f t="shared" si="42"/>
        <v>193등</v>
      </c>
      <c r="BS120" s="40">
        <f t="shared" si="58"/>
        <v>0</v>
      </c>
      <c r="BT120" s="67" t="str">
        <f t="shared" si="43"/>
        <v>186등</v>
      </c>
      <c r="BU120" s="68">
        <f t="shared" si="44"/>
        <v>0</v>
      </c>
      <c r="BV120" s="78" t="str">
        <f t="shared" ca="1" si="59"/>
        <v/>
      </c>
      <c r="BX120" s="37">
        <v>112</v>
      </c>
      <c r="BY120" s="37" t="str">
        <f>수강생명단!$D115</f>
        <v>배석현</v>
      </c>
      <c r="BZ120" s="37" t="str">
        <f>수강생명단!B115</f>
        <v>010-2597-5267</v>
      </c>
      <c r="CA120" s="39" t="str">
        <f>성적입력란!$CX119</f>
        <v>25(라)</v>
      </c>
      <c r="CB120" s="39" t="str">
        <f>성적입력란!$CY119</f>
        <v>라이브</v>
      </c>
      <c r="CC120" s="38" t="str">
        <f>성적입력란!$DC119</f>
        <v>불참</v>
      </c>
      <c r="CD120" s="39" t="str">
        <f>성적입력란!$DD119</f>
        <v>불참</v>
      </c>
      <c r="CE120" s="58" t="str">
        <f>성적입력란!DW119</f>
        <v>불참</v>
      </c>
      <c r="CF120" s="39" t="str">
        <f>성적입력란!$DH119</f>
        <v>불참</v>
      </c>
      <c r="CG120" s="39" t="str">
        <f>성적입력란!$DI119</f>
        <v>불참</v>
      </c>
      <c r="CH120" s="40">
        <f t="shared" si="45"/>
        <v>0</v>
      </c>
      <c r="CI120" s="41" t="str">
        <f t="shared" si="46"/>
        <v>119등</v>
      </c>
      <c r="CJ120" s="40" t="e">
        <f t="shared" si="47"/>
        <v>#DIV/0!</v>
      </c>
      <c r="CK120" s="41" t="e">
        <f t="shared" si="48"/>
        <v>#DIV/0!</v>
      </c>
      <c r="CL120" s="42">
        <f t="shared" si="49"/>
        <v>0.25</v>
      </c>
      <c r="CM120" s="43" t="str">
        <f t="shared" si="65"/>
        <v>탈락</v>
      </c>
    </row>
    <row r="121" spans="2:91" ht="27" customHeight="1" x14ac:dyDescent="0.15">
      <c r="B121" s="14">
        <v>113</v>
      </c>
      <c r="C121" s="14">
        <f>VLOOKUP(E121,수강생명단!$B$1:$F$300,2,0)</f>
        <v>36165</v>
      </c>
      <c r="D121" s="14" t="str">
        <f>수강생명단!D116</f>
        <v>배인영</v>
      </c>
      <c r="E121" s="14" t="str">
        <f>수강생명단!B116</f>
        <v>010-3068-1227</v>
      </c>
      <c r="F121" s="33">
        <f>VLOOKUP($C121,성적입력란!$A$8:$D$350,3,0)</f>
        <v>90</v>
      </c>
      <c r="G121" s="33">
        <f>VLOOKUP($C121,성적입력란!$F$8:$I$350,3,0)</f>
        <v>90</v>
      </c>
      <c r="H121" s="33">
        <f>VLOOKUP($C121,성적입력란!$K$8:$N$350,3,0)</f>
        <v>95</v>
      </c>
      <c r="I121" s="33">
        <f>VLOOKUP($C121,성적입력란!$P$8:$S$350,3,0)</f>
        <v>95</v>
      </c>
      <c r="J121" s="33">
        <f>VLOOKUP($C121,성적입력란!$P$8:$S$350,4,0)</f>
        <v>90</v>
      </c>
      <c r="K121" s="15">
        <f t="shared" si="37"/>
        <v>92.5</v>
      </c>
      <c r="L121" s="16" t="str">
        <f t="shared" si="38"/>
        <v>22등</v>
      </c>
      <c r="M121" s="36">
        <f t="shared" si="51"/>
        <v>1</v>
      </c>
      <c r="N121" s="78" t="str">
        <f t="shared" ca="1" si="52"/>
        <v/>
      </c>
      <c r="O121" s="83"/>
      <c r="Q121" s="37">
        <v>113</v>
      </c>
      <c r="R121" s="37" t="str">
        <f>수강생명단!$D116</f>
        <v>배인영</v>
      </c>
      <c r="S121" s="37" t="str">
        <f>수강생명단!B116</f>
        <v>010-3068-1227</v>
      </c>
      <c r="T121" s="39">
        <f>VLOOKUP($C121,성적입력란!$Z$8:$AC$350,3,0)</f>
        <v>75</v>
      </c>
      <c r="U121" s="39">
        <f>성적입력란!$AC120</f>
        <v>100</v>
      </c>
      <c r="V121" s="33">
        <f>VLOOKUP($C121,성적입력란!$AE$8:$AH$350,3,0)</f>
        <v>95</v>
      </c>
      <c r="W121" s="33">
        <f>VLOOKUP($C121,성적입력란!$AE$8:$AH$350,4,0)</f>
        <v>100</v>
      </c>
      <c r="X121" s="58">
        <f>성적입력란!AV120</f>
        <v>93</v>
      </c>
      <c r="Y121" s="39">
        <f>성적입력란!$AL120</f>
        <v>50</v>
      </c>
      <c r="Z121" s="39">
        <f>성적입력란!$AM120</f>
        <v>80</v>
      </c>
      <c r="AA121" s="39">
        <f>성적입력란!$AQ120</f>
        <v>65</v>
      </c>
      <c r="AB121" s="39">
        <f>성적입력란!$AR120</f>
        <v>40</v>
      </c>
      <c r="AC121" s="40">
        <f t="shared" si="53"/>
        <v>75.599999999999994</v>
      </c>
      <c r="AD121" s="41" t="str">
        <f t="shared" si="60"/>
        <v>74등</v>
      </c>
      <c r="AE121" s="40">
        <f t="shared" si="54"/>
        <v>80</v>
      </c>
      <c r="AF121" s="41" t="str">
        <f t="shared" si="61"/>
        <v>50등</v>
      </c>
      <c r="AG121" s="59">
        <f t="shared" si="62"/>
        <v>1</v>
      </c>
      <c r="AH121" s="78" t="str">
        <f t="shared" ca="1" si="55"/>
        <v/>
      </c>
      <c r="AI121" s="105"/>
      <c r="AJ121" s="29"/>
      <c r="AK121" s="37">
        <v>113</v>
      </c>
      <c r="AL121" s="37" t="str">
        <f>수강생명단!$D116</f>
        <v>배인영</v>
      </c>
      <c r="AM121" s="14" t="str">
        <f>수강생명단!B116</f>
        <v>010-3068-1227</v>
      </c>
      <c r="AN121" s="43">
        <f>성적입력란!$AZ120</f>
        <v>85</v>
      </c>
      <c r="AO121" s="43">
        <f>성적입력란!$BA120</f>
        <v>100</v>
      </c>
      <c r="AP121" s="61">
        <f>성적입력란!$BE120</f>
        <v>80</v>
      </c>
      <c r="AQ121" s="43">
        <f>성적입력란!$BF120</f>
        <v>100</v>
      </c>
      <c r="AR121" s="58">
        <f>성적입력란!BT120</f>
        <v>94</v>
      </c>
      <c r="AS121" s="43">
        <f>성적입력란!$BJ120</f>
        <v>75</v>
      </c>
      <c r="AT121" s="43">
        <f>성적입력란!$BK120</f>
        <v>90</v>
      </c>
      <c r="AU121" s="43">
        <f>성적입력란!BO120</f>
        <v>75</v>
      </c>
      <c r="AV121" s="43">
        <f>성적입력란!BP120</f>
        <v>80</v>
      </c>
      <c r="AW121" s="40">
        <f t="shared" si="63"/>
        <v>81.8</v>
      </c>
      <c r="AX121" s="41" t="str">
        <f t="shared" si="39"/>
        <v>53등</v>
      </c>
      <c r="AY121" s="40">
        <f t="shared" si="64"/>
        <v>92.5</v>
      </c>
      <c r="AZ121" s="41" t="str">
        <f t="shared" si="40"/>
        <v>26등</v>
      </c>
      <c r="BA121" s="59">
        <f t="shared" si="41"/>
        <v>1</v>
      </c>
      <c r="BB121" s="78" t="str">
        <f t="shared" ca="1" si="56"/>
        <v/>
      </c>
      <c r="BC121" s="105"/>
      <c r="BE121" s="65">
        <v>113</v>
      </c>
      <c r="BF121" s="66" t="str">
        <f>수강생명단!$D116</f>
        <v>배인영</v>
      </c>
      <c r="BG121" s="72" t="str">
        <f>수강생명단!B116</f>
        <v>010-3068-1227</v>
      </c>
      <c r="BH121" s="109">
        <f>성적입력란!$BY120</f>
        <v>70</v>
      </c>
      <c r="BI121" s="109">
        <f>성적입력란!$BZ120</f>
        <v>80</v>
      </c>
      <c r="BJ121" s="110">
        <f>성적입력란!$CD120</f>
        <v>85</v>
      </c>
      <c r="BK121" s="109">
        <f>성적입력란!$CE120</f>
        <v>100</v>
      </c>
      <c r="BL121" s="111">
        <f>성적입력란!CS120</f>
        <v>99</v>
      </c>
      <c r="BM121" s="109">
        <f>성적입력란!$CI120</f>
        <v>55</v>
      </c>
      <c r="BN121" s="109">
        <f>성적입력란!$CJ120</f>
        <v>70</v>
      </c>
      <c r="BO121" s="109">
        <f>성적입력란!CN120</f>
        <v>80</v>
      </c>
      <c r="BP121" s="109">
        <f>성적입력란!CO120</f>
        <v>80</v>
      </c>
      <c r="BQ121" s="40">
        <f t="shared" si="57"/>
        <v>77.8</v>
      </c>
      <c r="BR121" s="67" t="str">
        <f t="shared" si="42"/>
        <v>43등</v>
      </c>
      <c r="BS121" s="40">
        <f t="shared" si="58"/>
        <v>82.5</v>
      </c>
      <c r="BT121" s="67" t="str">
        <f t="shared" si="43"/>
        <v>19등</v>
      </c>
      <c r="BU121" s="68">
        <f t="shared" si="44"/>
        <v>1</v>
      </c>
      <c r="BV121" s="78" t="str">
        <f t="shared" ca="1" si="59"/>
        <v/>
      </c>
      <c r="BX121" s="37">
        <v>113</v>
      </c>
      <c r="BY121" s="37" t="str">
        <f>수강생명단!$D116</f>
        <v>배인영</v>
      </c>
      <c r="BZ121" s="37" t="str">
        <f>수강생명단!B116</f>
        <v>010-3068-1227</v>
      </c>
      <c r="CA121" s="39">
        <f>성적입력란!$CX120</f>
        <v>90</v>
      </c>
      <c r="CB121" s="39">
        <f>성적입력란!$CY120</f>
        <v>80</v>
      </c>
      <c r="CC121" s="38" t="str">
        <f>성적입력란!$DC120</f>
        <v>불참</v>
      </c>
      <c r="CD121" s="39" t="str">
        <f>성적입력란!$DD120</f>
        <v>불참</v>
      </c>
      <c r="CE121" s="58" t="str">
        <f>성적입력란!DW120</f>
        <v>불참</v>
      </c>
      <c r="CF121" s="39" t="str">
        <f>성적입력란!$DH120</f>
        <v>불참</v>
      </c>
      <c r="CG121" s="39" t="str">
        <f>성적입력란!$DI120</f>
        <v>불참</v>
      </c>
      <c r="CH121" s="40">
        <f t="shared" si="45"/>
        <v>22.5</v>
      </c>
      <c r="CI121" s="41" t="str">
        <f t="shared" si="46"/>
        <v>17등</v>
      </c>
      <c r="CJ121" s="40" t="e">
        <f t="shared" si="47"/>
        <v>#DIV/0!</v>
      </c>
      <c r="CK121" s="41" t="e">
        <f t="shared" si="48"/>
        <v>#DIV/0!</v>
      </c>
      <c r="CL121" s="42">
        <f t="shared" si="49"/>
        <v>0.25</v>
      </c>
      <c r="CM121" s="78" t="str">
        <f t="shared" ref="CM121:CM130" ca="1" si="70">CHOOSE( (COUNTIFS(BY$5:CG$5,"&lt;="&amp;TODAY(),BY121:CG121,"불참") + COUNTIFS(BY$5:CG$5,"&lt;="&amp;TODAY(),BY121:CG121,"")) + 1, "", "1차 경고", "2차 경고", "탈락", "탈락", "탈락")</f>
        <v>1차 경고</v>
      </c>
    </row>
    <row r="122" spans="2:91" ht="27" customHeight="1" x14ac:dyDescent="0.15">
      <c r="B122" s="14">
        <v>114</v>
      </c>
      <c r="C122" s="14">
        <f>VLOOKUP(E122,수강생명단!$B$1:$F$300,2,0)</f>
        <v>45130</v>
      </c>
      <c r="D122" s="14" t="str">
        <f>수강생명단!D117</f>
        <v>배혜빈</v>
      </c>
      <c r="E122" s="14" t="str">
        <f>수강생명단!B117</f>
        <v>010-7604-3233</v>
      </c>
      <c r="F122" s="33">
        <f>VLOOKUP($C122,성적입력란!$A$8:$D$350,3,0)</f>
        <v>70</v>
      </c>
      <c r="G122" s="33">
        <f>VLOOKUP($C122,성적입력란!$F$8:$I$350,3,0)</f>
        <v>70</v>
      </c>
      <c r="H122" s="33">
        <f>VLOOKUP($C122,성적입력란!$K$8:$N$350,3,0)</f>
        <v>60</v>
      </c>
      <c r="I122" s="33">
        <f>VLOOKUP($C122,성적입력란!$P$8:$S$350,3,0)</f>
        <v>70</v>
      </c>
      <c r="J122" s="33">
        <f>VLOOKUP($C122,성적입력란!$P$8:$S$350,4,0)</f>
        <v>80</v>
      </c>
      <c r="K122" s="15">
        <f t="shared" si="37"/>
        <v>67.5</v>
      </c>
      <c r="L122" s="16" t="str">
        <f t="shared" si="38"/>
        <v>107등</v>
      </c>
      <c r="M122" s="36">
        <f t="shared" si="51"/>
        <v>1</v>
      </c>
      <c r="N122" s="78" t="str">
        <f t="shared" ca="1" si="52"/>
        <v/>
      </c>
      <c r="O122" s="83"/>
      <c r="Q122" s="37">
        <v>114</v>
      </c>
      <c r="R122" s="37" t="str">
        <f>수강생명단!$D117</f>
        <v>배혜빈</v>
      </c>
      <c r="S122" s="37" t="str">
        <f>수강생명단!B117</f>
        <v>010-7604-3233</v>
      </c>
      <c r="T122" s="39">
        <f>VLOOKUP($C122,성적입력란!$Z$8:$AC$350,3,0)</f>
        <v>65</v>
      </c>
      <c r="U122" s="39">
        <f>성적입력란!$AC121</f>
        <v>40</v>
      </c>
      <c r="V122" s="33">
        <f>VLOOKUP($C122,성적입력란!$AE$8:$AH$350,3,0)</f>
        <v>70</v>
      </c>
      <c r="W122" s="33">
        <f>VLOOKUP($C122,성적입력란!$AE$8:$AH$350,4,0)</f>
        <v>70</v>
      </c>
      <c r="X122" s="58">
        <f>성적입력란!AV121</f>
        <v>86</v>
      </c>
      <c r="Y122" s="39">
        <f>성적입력란!$AL121</f>
        <v>30</v>
      </c>
      <c r="Z122" s="39">
        <f>성적입력란!$AM121</f>
        <v>30</v>
      </c>
      <c r="AA122" s="39">
        <f>성적입력란!$AQ121</f>
        <v>55</v>
      </c>
      <c r="AB122" s="39">
        <f>성적입력란!$AR121</f>
        <v>60</v>
      </c>
      <c r="AC122" s="40">
        <f t="shared" si="53"/>
        <v>61.2</v>
      </c>
      <c r="AD122" s="41" t="str">
        <f t="shared" si="60"/>
        <v>120등</v>
      </c>
      <c r="AE122" s="40">
        <f t="shared" si="54"/>
        <v>50</v>
      </c>
      <c r="AF122" s="41" t="str">
        <f t="shared" si="61"/>
        <v>150등</v>
      </c>
      <c r="AG122" s="59">
        <f t="shared" si="62"/>
        <v>1</v>
      </c>
      <c r="AH122" s="78" t="str">
        <f t="shared" ca="1" si="55"/>
        <v/>
      </c>
      <c r="AI122" s="83"/>
      <c r="AJ122" s="29"/>
      <c r="AK122" s="37">
        <v>114</v>
      </c>
      <c r="AL122" s="37" t="str">
        <f>수강생명단!$D117</f>
        <v>배혜빈</v>
      </c>
      <c r="AM122" s="14" t="str">
        <f>수강생명단!B117</f>
        <v>010-7604-3233</v>
      </c>
      <c r="AN122" s="43">
        <f>성적입력란!$AZ121</f>
        <v>60</v>
      </c>
      <c r="AO122" s="43">
        <f>성적입력란!$BA121</f>
        <v>80</v>
      </c>
      <c r="AP122" s="61">
        <f>성적입력란!$BE121</f>
        <v>75</v>
      </c>
      <c r="AQ122" s="43">
        <f>성적입력란!$BF121</f>
        <v>60</v>
      </c>
      <c r="AR122" s="58">
        <f>성적입력란!BT121</f>
        <v>81</v>
      </c>
      <c r="AS122" s="43">
        <f>성적입력란!$BJ121</f>
        <v>65</v>
      </c>
      <c r="AT122" s="43">
        <f>성적입력란!$BK121</f>
        <v>60</v>
      </c>
      <c r="AU122" s="43">
        <f>성적입력란!BO121</f>
        <v>40</v>
      </c>
      <c r="AV122" s="43">
        <f>성적입력란!BP121</f>
        <v>80</v>
      </c>
      <c r="AW122" s="40">
        <f t="shared" si="63"/>
        <v>64.2</v>
      </c>
      <c r="AX122" s="41" t="str">
        <f t="shared" si="39"/>
        <v>113등</v>
      </c>
      <c r="AY122" s="40">
        <f t="shared" si="64"/>
        <v>70</v>
      </c>
      <c r="AZ122" s="41" t="str">
        <f t="shared" si="40"/>
        <v>102등</v>
      </c>
      <c r="BA122" s="59">
        <f t="shared" si="41"/>
        <v>1</v>
      </c>
      <c r="BB122" s="78" t="str">
        <f t="shared" ca="1" si="56"/>
        <v/>
      </c>
      <c r="BC122" s="83"/>
      <c r="BE122" s="65">
        <v>114</v>
      </c>
      <c r="BF122" s="66" t="str">
        <f>수강생명단!$D117</f>
        <v>배혜빈</v>
      </c>
      <c r="BG122" s="37" t="str">
        <f>수강생명단!B117</f>
        <v>010-7604-3233</v>
      </c>
      <c r="BH122" s="109">
        <f>성적입력란!$BY121</f>
        <v>70</v>
      </c>
      <c r="BI122" s="109">
        <f>성적입력란!$BZ121</f>
        <v>50</v>
      </c>
      <c r="BJ122" s="110">
        <f>성적입력란!$CD121</f>
        <v>75</v>
      </c>
      <c r="BK122" s="109">
        <f>성적입력란!$CE121</f>
        <v>70</v>
      </c>
      <c r="BL122" s="111">
        <f>성적입력란!CS121</f>
        <v>93</v>
      </c>
      <c r="BM122" s="109">
        <f>성적입력란!$CI121</f>
        <v>25</v>
      </c>
      <c r="BN122" s="109">
        <f>성적입력란!$CJ121</f>
        <v>80</v>
      </c>
      <c r="BO122" s="109">
        <f>성적입력란!CN121</f>
        <v>45</v>
      </c>
      <c r="BP122" s="109">
        <f>성적입력란!CO121</f>
        <v>60</v>
      </c>
      <c r="BQ122" s="40">
        <f t="shared" si="57"/>
        <v>61.6</v>
      </c>
      <c r="BR122" s="67" t="str">
        <f t="shared" si="42"/>
        <v>86등</v>
      </c>
      <c r="BS122" s="40">
        <f t="shared" si="58"/>
        <v>65</v>
      </c>
      <c r="BT122" s="67" t="str">
        <f t="shared" si="43"/>
        <v>70등</v>
      </c>
      <c r="BU122" s="68">
        <f t="shared" si="44"/>
        <v>1</v>
      </c>
      <c r="BV122" s="78" t="str">
        <f t="shared" ca="1" si="59"/>
        <v/>
      </c>
      <c r="BX122" s="37">
        <v>114</v>
      </c>
      <c r="BY122" s="37" t="str">
        <f>수강생명단!$D117</f>
        <v>배혜빈</v>
      </c>
      <c r="BZ122" s="37" t="str">
        <f>수강생명단!B117</f>
        <v>010-7604-3233</v>
      </c>
      <c r="CA122" s="39">
        <f>성적입력란!$CX121</f>
        <v>65</v>
      </c>
      <c r="CB122" s="39">
        <f>성적입력란!$CY121</f>
        <v>60</v>
      </c>
      <c r="CC122" s="38" t="str">
        <f>성적입력란!$DC121</f>
        <v>불참</v>
      </c>
      <c r="CD122" s="39" t="str">
        <f>성적입력란!$DD121</f>
        <v>불참</v>
      </c>
      <c r="CE122" s="58" t="str">
        <f>성적입력란!DW121</f>
        <v>불참</v>
      </c>
      <c r="CF122" s="39" t="str">
        <f>성적입력란!$DH121</f>
        <v>불참</v>
      </c>
      <c r="CG122" s="39" t="str">
        <f>성적입력란!$DI121</f>
        <v>불참</v>
      </c>
      <c r="CH122" s="40">
        <f t="shared" si="45"/>
        <v>16.25</v>
      </c>
      <c r="CI122" s="41" t="str">
        <f t="shared" si="46"/>
        <v>82등</v>
      </c>
      <c r="CJ122" s="40" t="e">
        <f t="shared" si="47"/>
        <v>#DIV/0!</v>
      </c>
      <c r="CK122" s="41" t="e">
        <f t="shared" si="48"/>
        <v>#DIV/0!</v>
      </c>
      <c r="CL122" s="42">
        <f t="shared" si="49"/>
        <v>0.25</v>
      </c>
      <c r="CM122" s="78" t="str">
        <f t="shared" ca="1" si="70"/>
        <v>1차 경고</v>
      </c>
    </row>
    <row r="123" spans="2:91" ht="27" customHeight="1" x14ac:dyDescent="0.15">
      <c r="B123" s="14">
        <v>115</v>
      </c>
      <c r="C123" s="14">
        <f>VLOOKUP(E123,수강생명단!$B$1:$F$300,2,0)</f>
        <v>32837</v>
      </c>
      <c r="D123" s="14" t="str">
        <f>수강생명단!D118</f>
        <v>서보영</v>
      </c>
      <c r="E123" s="14" t="str">
        <f>수강생명단!B118</f>
        <v>010-8543-7876</v>
      </c>
      <c r="F123" s="33">
        <f>VLOOKUP($C123,성적입력란!$A$8:$D$350,3,0)</f>
        <v>95</v>
      </c>
      <c r="G123" s="33">
        <f>VLOOKUP($C123,성적입력란!$F$8:$I$350,3,0)</f>
        <v>85</v>
      </c>
      <c r="H123" s="33">
        <f>VLOOKUP($C123,성적입력란!$K$8:$N$350,3,0)</f>
        <v>90</v>
      </c>
      <c r="I123" s="33">
        <f>VLOOKUP($C123,성적입력란!$P$8:$S$350,3,0)</f>
        <v>90</v>
      </c>
      <c r="J123" s="33">
        <f>VLOOKUP($C123,성적입력란!$P$8:$S$350,4,0)</f>
        <v>100</v>
      </c>
      <c r="K123" s="15">
        <f t="shared" si="37"/>
        <v>90</v>
      </c>
      <c r="L123" s="16" t="str">
        <f t="shared" si="38"/>
        <v>41등</v>
      </c>
      <c r="M123" s="36">
        <f t="shared" si="51"/>
        <v>1</v>
      </c>
      <c r="N123" s="78" t="str">
        <f t="shared" ca="1" si="52"/>
        <v/>
      </c>
      <c r="O123" s="83"/>
      <c r="Q123" s="37">
        <v>115</v>
      </c>
      <c r="R123" s="37" t="str">
        <f>수강생명단!$D118</f>
        <v>서보영</v>
      </c>
      <c r="S123" s="37" t="str">
        <f>수강생명단!B118</f>
        <v>010-8543-7876</v>
      </c>
      <c r="T123" s="39">
        <f>VLOOKUP($C123,성적입력란!$Z$8:$AC$350,3,0)</f>
        <v>70</v>
      </c>
      <c r="U123" s="39">
        <f>성적입력란!$AC122</f>
        <v>100</v>
      </c>
      <c r="V123" s="33">
        <f>VLOOKUP($C123,성적입력란!$AE$8:$AH$350,3,0)</f>
        <v>85</v>
      </c>
      <c r="W123" s="33">
        <f>VLOOKUP($C123,성적입력란!$AE$8:$AH$350,4,0)</f>
        <v>100</v>
      </c>
      <c r="X123" s="58">
        <f>성적입력란!AV122</f>
        <v>97</v>
      </c>
      <c r="Y123" s="39">
        <f>성적입력란!$AL122</f>
        <v>70</v>
      </c>
      <c r="Z123" s="39">
        <f>성적입력란!$AM122</f>
        <v>100</v>
      </c>
      <c r="AA123" s="39">
        <f>성적입력란!$AQ122</f>
        <v>70</v>
      </c>
      <c r="AB123" s="39">
        <f>성적입력란!$AR122</f>
        <v>100</v>
      </c>
      <c r="AC123" s="40">
        <f t="shared" si="53"/>
        <v>78.400000000000006</v>
      </c>
      <c r="AD123" s="41" t="str">
        <f t="shared" si="60"/>
        <v>63등</v>
      </c>
      <c r="AE123" s="40">
        <f t="shared" si="54"/>
        <v>100</v>
      </c>
      <c r="AF123" s="41" t="str">
        <f t="shared" si="61"/>
        <v>1등</v>
      </c>
      <c r="AG123" s="59">
        <f t="shared" si="62"/>
        <v>1</v>
      </c>
      <c r="AH123" s="78" t="str">
        <f t="shared" ca="1" si="55"/>
        <v/>
      </c>
      <c r="AI123" s="78"/>
      <c r="AJ123" s="29"/>
      <c r="AK123" s="37">
        <v>115</v>
      </c>
      <c r="AL123" s="37" t="str">
        <f>수강생명단!$D118</f>
        <v>서보영</v>
      </c>
      <c r="AM123" s="14" t="str">
        <f>수강생명단!B118</f>
        <v>010-8543-7876</v>
      </c>
      <c r="AN123" s="43">
        <f>성적입력란!$AZ122</f>
        <v>80</v>
      </c>
      <c r="AO123" s="43">
        <f>성적입력란!$BA122</f>
        <v>100</v>
      </c>
      <c r="AP123" s="61">
        <f>성적입력란!$BE122</f>
        <v>100</v>
      </c>
      <c r="AQ123" s="43">
        <f>성적입력란!$BF122</f>
        <v>80</v>
      </c>
      <c r="AR123" s="58">
        <f>성적입력란!BT122</f>
        <v>98</v>
      </c>
      <c r="AS123" s="43">
        <f>성적입력란!$BJ122</f>
        <v>75</v>
      </c>
      <c r="AT123" s="43">
        <f>성적입력란!$BK122</f>
        <v>100</v>
      </c>
      <c r="AU123" s="43">
        <f>성적입력란!BO122</f>
        <v>70</v>
      </c>
      <c r="AV123" s="43">
        <f>성적입력란!BP122</f>
        <v>60</v>
      </c>
      <c r="AW123" s="40">
        <f t="shared" si="63"/>
        <v>84.6</v>
      </c>
      <c r="AX123" s="41" t="str">
        <f t="shared" si="39"/>
        <v>47등</v>
      </c>
      <c r="AY123" s="40">
        <f t="shared" si="64"/>
        <v>85</v>
      </c>
      <c r="AZ123" s="41" t="str">
        <f t="shared" si="40"/>
        <v>58등</v>
      </c>
      <c r="BA123" s="59">
        <f t="shared" si="41"/>
        <v>1</v>
      </c>
      <c r="BB123" s="78" t="str">
        <f t="shared" ca="1" si="56"/>
        <v/>
      </c>
      <c r="BC123" s="78"/>
      <c r="BE123" s="65">
        <v>115</v>
      </c>
      <c r="BF123" s="66" t="str">
        <f>수강생명단!$D118</f>
        <v>서보영</v>
      </c>
      <c r="BG123" s="37" t="str">
        <f>수강생명단!B118</f>
        <v>010-8543-7876</v>
      </c>
      <c r="BH123" s="109">
        <f>성적입력란!$BY122</f>
        <v>75</v>
      </c>
      <c r="BI123" s="109">
        <f>성적입력란!$BZ122</f>
        <v>60</v>
      </c>
      <c r="BJ123" s="110">
        <f>성적입력란!$CD122</f>
        <v>85</v>
      </c>
      <c r="BK123" s="109">
        <f>성적입력란!$CE122</f>
        <v>90</v>
      </c>
      <c r="BL123" s="111">
        <f>성적입력란!CS122</f>
        <v>99</v>
      </c>
      <c r="BM123" s="109">
        <f>성적입력란!$CI122</f>
        <v>65</v>
      </c>
      <c r="BN123" s="109">
        <f>성적입력란!$CJ122</f>
        <v>90</v>
      </c>
      <c r="BO123" s="109">
        <f>성적입력란!CN122</f>
        <v>70</v>
      </c>
      <c r="BP123" s="109">
        <f>성적입력란!CO122</f>
        <v>70</v>
      </c>
      <c r="BQ123" s="40">
        <f t="shared" si="57"/>
        <v>78.8</v>
      </c>
      <c r="BR123" s="67" t="str">
        <f t="shared" si="42"/>
        <v>42등</v>
      </c>
      <c r="BS123" s="40">
        <f t="shared" si="58"/>
        <v>77.5</v>
      </c>
      <c r="BT123" s="67" t="str">
        <f t="shared" si="43"/>
        <v>34등</v>
      </c>
      <c r="BU123" s="68">
        <f t="shared" si="44"/>
        <v>1</v>
      </c>
      <c r="BV123" s="78" t="str">
        <f t="shared" ca="1" si="59"/>
        <v/>
      </c>
      <c r="BX123" s="37">
        <v>115</v>
      </c>
      <c r="BY123" s="37" t="str">
        <f>수강생명단!$D118</f>
        <v>서보영</v>
      </c>
      <c r="BZ123" s="37" t="str">
        <f>수강생명단!B118</f>
        <v>010-8543-7876</v>
      </c>
      <c r="CA123" s="39">
        <f>성적입력란!$CX122</f>
        <v>85</v>
      </c>
      <c r="CB123" s="39">
        <f>성적입력란!$CY122</f>
        <v>100</v>
      </c>
      <c r="CC123" s="38" t="str">
        <f>성적입력란!$DC122</f>
        <v>불참</v>
      </c>
      <c r="CD123" s="39" t="str">
        <f>성적입력란!$DD122</f>
        <v>불참</v>
      </c>
      <c r="CE123" s="58" t="str">
        <f>성적입력란!DW122</f>
        <v>불참</v>
      </c>
      <c r="CF123" s="39" t="str">
        <f>성적입력란!$DH122</f>
        <v>불참</v>
      </c>
      <c r="CG123" s="39" t="str">
        <f>성적입력란!$DI122</f>
        <v>불참</v>
      </c>
      <c r="CH123" s="40">
        <f t="shared" si="45"/>
        <v>21.25</v>
      </c>
      <c r="CI123" s="41" t="str">
        <f t="shared" si="46"/>
        <v>38등</v>
      </c>
      <c r="CJ123" s="40" t="e">
        <f t="shared" si="47"/>
        <v>#DIV/0!</v>
      </c>
      <c r="CK123" s="41" t="e">
        <f t="shared" si="48"/>
        <v>#DIV/0!</v>
      </c>
      <c r="CL123" s="42">
        <f t="shared" si="49"/>
        <v>0.25</v>
      </c>
      <c r="CM123" s="78" t="str">
        <f t="shared" ca="1" si="70"/>
        <v>1차 경고</v>
      </c>
    </row>
    <row r="124" spans="2:91" ht="27" customHeight="1" x14ac:dyDescent="0.15">
      <c r="B124" s="14">
        <v>116</v>
      </c>
      <c r="C124" s="14">
        <f>VLOOKUP(E124,수강생명단!$B$1:$F$300,2,0)</f>
        <v>36168</v>
      </c>
      <c r="D124" s="14" t="str">
        <f>수강생명단!D119</f>
        <v>서아희</v>
      </c>
      <c r="E124" s="14" t="str">
        <f>수강생명단!B119</f>
        <v>010-2898-3531</v>
      </c>
      <c r="F124" s="33" t="str">
        <f>VLOOKUP($C124,성적입력란!$A$8:$D$350,3,0)</f>
        <v>90(라)</v>
      </c>
      <c r="G124" s="33">
        <f>VLOOKUP($C124,성적입력란!$F$8:$I$350,3,0)</f>
        <v>100</v>
      </c>
      <c r="H124" s="33" t="str">
        <f>VLOOKUP($C124,성적입력란!$K$8:$N$350,3,0)</f>
        <v>75(라)</v>
      </c>
      <c r="I124" s="33" t="str">
        <f>VLOOKUP($C124,성적입력란!$P$8:$S$350,3,0)</f>
        <v>55(라)</v>
      </c>
      <c r="J124" s="33" t="str">
        <f>VLOOKUP($C124,성적입력란!$P$8:$S$350,4,0)</f>
        <v>라이브</v>
      </c>
      <c r="K124" s="15">
        <f t="shared" si="37"/>
        <v>25</v>
      </c>
      <c r="L124" s="16" t="str">
        <f t="shared" si="38"/>
        <v>195등</v>
      </c>
      <c r="M124" s="36">
        <f t="shared" si="51"/>
        <v>1</v>
      </c>
      <c r="N124" s="78" t="str">
        <f t="shared" ca="1" si="52"/>
        <v/>
      </c>
      <c r="O124" s="83"/>
      <c r="Q124" s="37">
        <v>116</v>
      </c>
      <c r="R124" s="37" t="str">
        <f>수강생명단!$D119</f>
        <v>서아희</v>
      </c>
      <c r="S124" s="37" t="str">
        <f>수강생명단!B119</f>
        <v>010-2898-3531</v>
      </c>
      <c r="T124" s="39">
        <f>VLOOKUP($C124,성적입력란!$Z$8:$AC$350,3,0)</f>
        <v>100</v>
      </c>
      <c r="U124" s="39">
        <f>성적입력란!$AC123</f>
        <v>90</v>
      </c>
      <c r="V124" s="33">
        <f>VLOOKUP($C124,성적입력란!$AE$8:$AH$350,3,0)</f>
        <v>85</v>
      </c>
      <c r="W124" s="33">
        <f>VLOOKUP($C124,성적입력란!$AE$8:$AH$350,4,0)</f>
        <v>90</v>
      </c>
      <c r="X124" s="58" t="str">
        <f>성적입력란!AV123</f>
        <v>88(라)</v>
      </c>
      <c r="Y124" s="39" t="str">
        <f>성적입력란!$AL123</f>
        <v>75(라)</v>
      </c>
      <c r="Z124" s="39" t="str">
        <f>성적입력란!$AM123</f>
        <v>라이브</v>
      </c>
      <c r="AA124" s="39" t="str">
        <f>성적입력란!$AQ123</f>
        <v>45(라)</v>
      </c>
      <c r="AB124" s="39" t="str">
        <f>성적입력란!$AR123</f>
        <v>라이브</v>
      </c>
      <c r="AC124" s="40">
        <f t="shared" si="53"/>
        <v>37</v>
      </c>
      <c r="AD124" s="41" t="str">
        <f t="shared" si="60"/>
        <v>181등</v>
      </c>
      <c r="AE124" s="40">
        <f t="shared" si="54"/>
        <v>45</v>
      </c>
      <c r="AF124" s="41" t="str">
        <f t="shared" si="61"/>
        <v>159등</v>
      </c>
      <c r="AG124" s="59">
        <f t="shared" si="62"/>
        <v>1</v>
      </c>
      <c r="AH124" s="78" t="str">
        <f t="shared" ca="1" si="55"/>
        <v/>
      </c>
      <c r="AI124" s="105"/>
      <c r="AJ124" s="29"/>
      <c r="AK124" s="37">
        <v>116</v>
      </c>
      <c r="AL124" s="37" t="str">
        <f>수강생명단!$D119</f>
        <v>서아희</v>
      </c>
      <c r="AM124" s="14" t="str">
        <f>수강생명단!B119</f>
        <v>010-2898-3531</v>
      </c>
      <c r="AN124" s="43">
        <f>성적입력란!$AZ123</f>
        <v>90</v>
      </c>
      <c r="AO124" s="43">
        <f>성적입력란!$BA123</f>
        <v>90</v>
      </c>
      <c r="AP124" s="61">
        <f>성적입력란!$BE123</f>
        <v>90</v>
      </c>
      <c r="AQ124" s="43">
        <f>성적입력란!$BF123</f>
        <v>40</v>
      </c>
      <c r="AR124" s="58">
        <f>성적입력란!BT123</f>
        <v>95</v>
      </c>
      <c r="AS124" s="43">
        <f>성적입력란!$BJ123</f>
        <v>95</v>
      </c>
      <c r="AT124" s="43">
        <f>성적입력란!$BK123</f>
        <v>90</v>
      </c>
      <c r="AU124" s="43" t="str">
        <f>성적입력란!BO123</f>
        <v>90(라)</v>
      </c>
      <c r="AV124" s="43" t="str">
        <f>성적입력란!BP123</f>
        <v>라이브</v>
      </c>
      <c r="AW124" s="40">
        <f t="shared" si="63"/>
        <v>74</v>
      </c>
      <c r="AX124" s="41" t="str">
        <f t="shared" si="39"/>
        <v>75등</v>
      </c>
      <c r="AY124" s="40">
        <f t="shared" si="64"/>
        <v>55</v>
      </c>
      <c r="AZ124" s="41" t="str">
        <f t="shared" si="40"/>
        <v>138등</v>
      </c>
      <c r="BA124" s="59">
        <f t="shared" si="41"/>
        <v>1</v>
      </c>
      <c r="BB124" s="78" t="str">
        <f t="shared" ca="1" si="56"/>
        <v/>
      </c>
      <c r="BC124" s="105"/>
      <c r="BE124" s="65">
        <v>116</v>
      </c>
      <c r="BF124" s="66" t="str">
        <f>수강생명단!$D119</f>
        <v>서아희</v>
      </c>
      <c r="BG124" s="37" t="str">
        <f>수강생명단!B119</f>
        <v>010-2898-3531</v>
      </c>
      <c r="BH124" s="109" t="str">
        <f>성적입력란!$BY123</f>
        <v>90(라)</v>
      </c>
      <c r="BI124" s="109" t="str">
        <f>성적입력란!$BZ123</f>
        <v>라이브</v>
      </c>
      <c r="BJ124" s="110">
        <f>성적입력란!$CD123</f>
        <v>95</v>
      </c>
      <c r="BK124" s="109">
        <f>성적입력란!$CE123</f>
        <v>70</v>
      </c>
      <c r="BL124" s="111">
        <f>성적입력란!CS123</f>
        <v>99</v>
      </c>
      <c r="BM124" s="109" t="str">
        <f>성적입력란!$CI123</f>
        <v>80(라)</v>
      </c>
      <c r="BN124" s="109" t="str">
        <f>성적입력란!$CJ123</f>
        <v>라이브</v>
      </c>
      <c r="BO124" s="109" t="str">
        <f>성적입력란!CN123</f>
        <v>95(라)</v>
      </c>
      <c r="BP124" s="109" t="str">
        <f>성적입력란!CO123</f>
        <v>라이브</v>
      </c>
      <c r="BQ124" s="40">
        <f t="shared" si="57"/>
        <v>38.799999999999997</v>
      </c>
      <c r="BR124" s="67" t="str">
        <f t="shared" si="42"/>
        <v>148등</v>
      </c>
      <c r="BS124" s="40">
        <f t="shared" si="58"/>
        <v>17.5</v>
      </c>
      <c r="BT124" s="67" t="str">
        <f t="shared" si="43"/>
        <v>177등</v>
      </c>
      <c r="BU124" s="68">
        <f t="shared" si="44"/>
        <v>1</v>
      </c>
      <c r="BV124" s="78" t="str">
        <f t="shared" ca="1" si="59"/>
        <v/>
      </c>
      <c r="BX124" s="37">
        <v>116</v>
      </c>
      <c r="BY124" s="37" t="str">
        <f>수강생명단!$D119</f>
        <v>서아희</v>
      </c>
      <c r="BZ124" s="37" t="str">
        <f>수강생명단!B119</f>
        <v>010-2898-3531</v>
      </c>
      <c r="CA124" s="39" t="str">
        <f>성적입력란!$CX123</f>
        <v>90(라)</v>
      </c>
      <c r="CB124" s="39" t="str">
        <f>성적입력란!$CY123</f>
        <v>라이브</v>
      </c>
      <c r="CC124" s="38" t="str">
        <f>성적입력란!$DC123</f>
        <v>불참</v>
      </c>
      <c r="CD124" s="39" t="str">
        <f>성적입력란!$DD123</f>
        <v>불참</v>
      </c>
      <c r="CE124" s="58" t="str">
        <f>성적입력란!DW123</f>
        <v>불참</v>
      </c>
      <c r="CF124" s="39" t="str">
        <f>성적입력란!$DH123</f>
        <v>불참</v>
      </c>
      <c r="CG124" s="39" t="str">
        <f>성적입력란!$DI123</f>
        <v>불참</v>
      </c>
      <c r="CH124" s="40">
        <f t="shared" si="45"/>
        <v>0</v>
      </c>
      <c r="CI124" s="41" t="str">
        <f t="shared" si="46"/>
        <v>119등</v>
      </c>
      <c r="CJ124" s="40" t="e">
        <f t="shared" si="47"/>
        <v>#DIV/0!</v>
      </c>
      <c r="CK124" s="41" t="e">
        <f t="shared" si="48"/>
        <v>#DIV/0!</v>
      </c>
      <c r="CL124" s="42">
        <f t="shared" si="49"/>
        <v>0.25</v>
      </c>
      <c r="CM124" s="78" t="str">
        <f t="shared" ca="1" si="70"/>
        <v>1차 경고</v>
      </c>
    </row>
    <row r="125" spans="2:91" ht="27" customHeight="1" x14ac:dyDescent="0.15">
      <c r="B125" s="14">
        <v>117</v>
      </c>
      <c r="C125" s="14">
        <f>VLOOKUP(E125,수강생명단!$B$1:$F$300,2,0)</f>
        <v>22578</v>
      </c>
      <c r="D125" s="14" t="str">
        <f>수강생명단!D120</f>
        <v>서효원</v>
      </c>
      <c r="E125" s="14" t="str">
        <f>수강생명단!B120</f>
        <v>010-6310-0761</v>
      </c>
      <c r="F125" s="33" t="str">
        <f>VLOOKUP($C125,성적입력란!$A$8:$D$350,3,0)</f>
        <v>30(라)</v>
      </c>
      <c r="G125" s="33" t="str">
        <f>VLOOKUP($C125,성적입력란!$F$8:$I$350,3,0)</f>
        <v>60(라)</v>
      </c>
      <c r="H125" s="33" t="str">
        <f>VLOOKUP($C125,성적입력란!$K$8:$N$350,3,0)</f>
        <v>75(라)</v>
      </c>
      <c r="I125" s="33" t="str">
        <f>VLOOKUP($C125,성적입력란!$P$8:$S$350,3,0)</f>
        <v>75(라)</v>
      </c>
      <c r="J125" s="33" t="str">
        <f>VLOOKUP($C125,성적입력란!$P$8:$S$350,4,0)</f>
        <v>라이브</v>
      </c>
      <c r="K125" s="15">
        <f t="shared" si="37"/>
        <v>0</v>
      </c>
      <c r="L125" s="16" t="str">
        <f t="shared" si="38"/>
        <v>212등</v>
      </c>
      <c r="M125" s="36">
        <f t="shared" si="51"/>
        <v>1</v>
      </c>
      <c r="N125" s="78" t="str">
        <f t="shared" ca="1" si="52"/>
        <v/>
      </c>
      <c r="O125" s="83"/>
      <c r="Q125" s="37">
        <v>117</v>
      </c>
      <c r="R125" s="37" t="str">
        <f>수강생명단!$D120</f>
        <v>서효원</v>
      </c>
      <c r="S125" s="37" t="str">
        <f>수강생명단!B120</f>
        <v>010-6310-0761</v>
      </c>
      <c r="T125" s="39" t="str">
        <f>VLOOKUP($C125,성적입력란!$Z$8:$AC$350,3,0)</f>
        <v>80(라)</v>
      </c>
      <c r="U125" s="39" t="str">
        <f>성적입력란!$AC124</f>
        <v>라이브</v>
      </c>
      <c r="V125" s="33" t="str">
        <f>VLOOKUP($C125,성적입력란!$AE$8:$AH$350,3,0)</f>
        <v>90(라)</v>
      </c>
      <c r="W125" s="33" t="str">
        <f>VLOOKUP($C125,성적입력란!$AE$8:$AH$350,4,0)</f>
        <v>라이브</v>
      </c>
      <c r="X125" s="58" t="str">
        <f>성적입력란!AV124</f>
        <v>93(라)</v>
      </c>
      <c r="Y125" s="39" t="str">
        <f>성적입력란!$AL124</f>
        <v>85(라)</v>
      </c>
      <c r="Z125" s="39" t="str">
        <f>성적입력란!$AM124</f>
        <v>라이브</v>
      </c>
      <c r="AA125" s="39" t="str">
        <f>성적입력란!$AQ124</f>
        <v>85(라)</v>
      </c>
      <c r="AB125" s="39" t="str">
        <f>성적입력란!$AR124</f>
        <v>라이브</v>
      </c>
      <c r="AC125" s="40">
        <f t="shared" si="53"/>
        <v>0</v>
      </c>
      <c r="AD125" s="41" t="str">
        <f t="shared" si="60"/>
        <v>213등</v>
      </c>
      <c r="AE125" s="40">
        <f t="shared" si="54"/>
        <v>0</v>
      </c>
      <c r="AF125" s="41" t="str">
        <f t="shared" si="61"/>
        <v>207등</v>
      </c>
      <c r="AG125" s="59">
        <f t="shared" si="62"/>
        <v>1</v>
      </c>
      <c r="AH125" s="78" t="str">
        <f t="shared" ca="1" si="55"/>
        <v/>
      </c>
      <c r="AI125" s="78"/>
      <c r="AJ125" s="29"/>
      <c r="AK125" s="37">
        <v>117</v>
      </c>
      <c r="AL125" s="37" t="str">
        <f>수강생명단!$D120</f>
        <v>서효원</v>
      </c>
      <c r="AM125" s="14" t="str">
        <f>수강생명단!B120</f>
        <v>010-6310-0761</v>
      </c>
      <c r="AN125" s="43" t="str">
        <f>성적입력란!$AZ124</f>
        <v>90(라)</v>
      </c>
      <c r="AO125" s="43" t="str">
        <f>성적입력란!$BA124</f>
        <v>라이브</v>
      </c>
      <c r="AP125" s="61" t="str">
        <f>성적입력란!$BE124</f>
        <v>80(라)</v>
      </c>
      <c r="AQ125" s="43" t="str">
        <f>성적입력란!$BF124</f>
        <v>라이브</v>
      </c>
      <c r="AR125" s="58" t="str">
        <f>성적입력란!BT124</f>
        <v>100(라)</v>
      </c>
      <c r="AS125" s="43" t="str">
        <f>성적입력란!$BJ124</f>
        <v>60(라)</v>
      </c>
      <c r="AT125" s="43" t="str">
        <f>성적입력란!$BK124</f>
        <v>라이브</v>
      </c>
      <c r="AU125" s="43" t="str">
        <f>성적입력란!BO124</f>
        <v>45(라)</v>
      </c>
      <c r="AV125" s="43" t="str">
        <f>성적입력란!BP124</f>
        <v>라이브</v>
      </c>
      <c r="AW125" s="40">
        <f t="shared" si="63"/>
        <v>0</v>
      </c>
      <c r="AX125" s="41" t="str">
        <f t="shared" si="39"/>
        <v>199등</v>
      </c>
      <c r="AY125" s="40">
        <f t="shared" si="64"/>
        <v>0</v>
      </c>
      <c r="AZ125" s="41" t="str">
        <f t="shared" si="40"/>
        <v>196등</v>
      </c>
      <c r="BA125" s="59">
        <f t="shared" si="41"/>
        <v>1</v>
      </c>
      <c r="BB125" s="78" t="str">
        <f t="shared" ca="1" si="56"/>
        <v/>
      </c>
      <c r="BC125" s="78"/>
      <c r="BE125" s="65">
        <v>117</v>
      </c>
      <c r="BF125" s="66" t="str">
        <f>수강생명단!$D120</f>
        <v>서효원</v>
      </c>
      <c r="BG125" s="37" t="str">
        <f>수강생명단!B120</f>
        <v>010-6310-0761</v>
      </c>
      <c r="BH125" s="109" t="str">
        <f>성적입력란!$BY124</f>
        <v>60(라)</v>
      </c>
      <c r="BI125" s="109" t="str">
        <f>성적입력란!$BZ124</f>
        <v>라이브</v>
      </c>
      <c r="BJ125" s="110" t="str">
        <f>성적입력란!$CD124</f>
        <v>75(라)</v>
      </c>
      <c r="BK125" s="109" t="str">
        <f>성적입력란!$CE124</f>
        <v>라이브</v>
      </c>
      <c r="BL125" s="111" t="str">
        <f>성적입력란!CS124</f>
        <v>95(라)</v>
      </c>
      <c r="BM125" s="109" t="str">
        <f>성적입력란!$CI124</f>
        <v>70(라)</v>
      </c>
      <c r="BN125" s="109" t="str">
        <f>성적입력란!$CJ124</f>
        <v>라이브</v>
      </c>
      <c r="BO125" s="109" t="str">
        <f>성적입력란!CN124</f>
        <v>50(라)</v>
      </c>
      <c r="BP125" s="109" t="str">
        <f>성적입력란!CO124</f>
        <v>라이브</v>
      </c>
      <c r="BQ125" s="40">
        <f t="shared" si="57"/>
        <v>0</v>
      </c>
      <c r="BR125" s="67" t="str">
        <f t="shared" si="42"/>
        <v>193등</v>
      </c>
      <c r="BS125" s="40">
        <f t="shared" si="58"/>
        <v>0</v>
      </c>
      <c r="BT125" s="67" t="str">
        <f t="shared" si="43"/>
        <v>186등</v>
      </c>
      <c r="BU125" s="68">
        <f t="shared" si="44"/>
        <v>1</v>
      </c>
      <c r="BV125" s="78" t="str">
        <f t="shared" ca="1" si="59"/>
        <v/>
      </c>
      <c r="BX125" s="37">
        <v>117</v>
      </c>
      <c r="BY125" s="37" t="str">
        <f>수강생명단!$D120</f>
        <v>서효원</v>
      </c>
      <c r="BZ125" s="37" t="str">
        <f>수강생명단!B120</f>
        <v>010-6310-0761</v>
      </c>
      <c r="CA125" s="39" t="str">
        <f>성적입력란!$CX124</f>
        <v>45(라)</v>
      </c>
      <c r="CB125" s="39" t="str">
        <f>성적입력란!$CY124</f>
        <v>라이브</v>
      </c>
      <c r="CC125" s="38" t="str">
        <f>성적입력란!$DC124</f>
        <v>불참</v>
      </c>
      <c r="CD125" s="39" t="str">
        <f>성적입력란!$DD124</f>
        <v>불참</v>
      </c>
      <c r="CE125" s="58" t="str">
        <f>성적입력란!DW124</f>
        <v>불참</v>
      </c>
      <c r="CF125" s="39" t="str">
        <f>성적입력란!$DH124</f>
        <v>불참</v>
      </c>
      <c r="CG125" s="39" t="str">
        <f>성적입력란!$DI124</f>
        <v>불참</v>
      </c>
      <c r="CH125" s="40">
        <f t="shared" si="45"/>
        <v>0</v>
      </c>
      <c r="CI125" s="41" t="str">
        <f t="shared" si="46"/>
        <v>119등</v>
      </c>
      <c r="CJ125" s="40" t="e">
        <f t="shared" si="47"/>
        <v>#DIV/0!</v>
      </c>
      <c r="CK125" s="41" t="e">
        <f t="shared" si="48"/>
        <v>#DIV/0!</v>
      </c>
      <c r="CL125" s="42">
        <f t="shared" si="49"/>
        <v>0.25</v>
      </c>
      <c r="CM125" s="78" t="str">
        <f t="shared" ca="1" si="70"/>
        <v>1차 경고</v>
      </c>
    </row>
    <row r="126" spans="2:91" ht="27" customHeight="1" x14ac:dyDescent="0.15">
      <c r="B126" s="14">
        <v>118</v>
      </c>
      <c r="C126" s="14">
        <f>VLOOKUP(E126,수강생명단!$B$1:$F$300,2,0)</f>
        <v>45068</v>
      </c>
      <c r="D126" s="14" t="str">
        <f>수강생명단!D121</f>
        <v>서희주</v>
      </c>
      <c r="E126" s="14" t="str">
        <f>수강생명단!B121</f>
        <v>010-8254-4768</v>
      </c>
      <c r="F126" s="33">
        <f>VLOOKUP($C126,성적입력란!$A$8:$D$350,3,0)</f>
        <v>75</v>
      </c>
      <c r="G126" s="33">
        <f>VLOOKUP($C126,성적입력란!$F$8:$I$350,3,0)</f>
        <v>95</v>
      </c>
      <c r="H126" s="33">
        <f>VLOOKUP($C126,성적입력란!$K$8:$N$350,3,0)</f>
        <v>80</v>
      </c>
      <c r="I126" s="33" t="str">
        <f>VLOOKUP($C126,성적입력란!$P$8:$S$350,3,0)</f>
        <v>80(라)</v>
      </c>
      <c r="J126" s="33" t="str">
        <f>VLOOKUP($C126,성적입력란!$P$8:$S$350,4,0)</f>
        <v>라이브</v>
      </c>
      <c r="K126" s="15">
        <f t="shared" si="37"/>
        <v>62.5</v>
      </c>
      <c r="L126" s="16" t="str">
        <f t="shared" si="38"/>
        <v>124등</v>
      </c>
      <c r="M126" s="36">
        <f t="shared" si="51"/>
        <v>1</v>
      </c>
      <c r="N126" s="78" t="str">
        <f t="shared" ca="1" si="52"/>
        <v/>
      </c>
      <c r="O126" s="83"/>
      <c r="Q126" s="37">
        <v>118</v>
      </c>
      <c r="R126" s="37" t="str">
        <f>수강생명단!$D121</f>
        <v>서희주</v>
      </c>
      <c r="S126" s="37" t="str">
        <f>수강생명단!B121</f>
        <v>010-8254-4768</v>
      </c>
      <c r="T126" s="39">
        <f>VLOOKUP($C126,성적입력란!$Z$8:$AC$350,3,0)</f>
        <v>60</v>
      </c>
      <c r="U126" s="39">
        <f>성적입력란!$AC125</f>
        <v>90</v>
      </c>
      <c r="V126" s="33">
        <f>VLOOKUP($C126,성적입력란!$AE$8:$AH$350,3,0)</f>
        <v>95</v>
      </c>
      <c r="W126" s="33">
        <f>VLOOKUP($C126,성적입력란!$AE$8:$AH$350,4,0)</f>
        <v>80</v>
      </c>
      <c r="X126" s="58">
        <f>성적입력란!AV125</f>
        <v>86</v>
      </c>
      <c r="Y126" s="39">
        <f>성적입력란!$AL125</f>
        <v>90</v>
      </c>
      <c r="Z126" s="39">
        <f>성적입력란!$AM125</f>
        <v>70</v>
      </c>
      <c r="AA126" s="39">
        <f>성적입력란!$AQ125</f>
        <v>60</v>
      </c>
      <c r="AB126" s="39">
        <f>성적입력란!$AR125</f>
        <v>50</v>
      </c>
      <c r="AC126" s="40">
        <f t="shared" si="53"/>
        <v>78.2</v>
      </c>
      <c r="AD126" s="41" t="str">
        <f t="shared" si="60"/>
        <v>64등</v>
      </c>
      <c r="AE126" s="40">
        <f t="shared" si="54"/>
        <v>72.5</v>
      </c>
      <c r="AF126" s="41" t="str">
        <f t="shared" si="61"/>
        <v>72등</v>
      </c>
      <c r="AG126" s="59">
        <f t="shared" si="62"/>
        <v>1</v>
      </c>
      <c r="AH126" s="78" t="str">
        <f t="shared" ca="1" si="55"/>
        <v/>
      </c>
      <c r="AI126" s="105"/>
      <c r="AJ126" s="29"/>
      <c r="AK126" s="37">
        <v>118</v>
      </c>
      <c r="AL126" s="37" t="str">
        <f>수강생명단!$D121</f>
        <v>서희주</v>
      </c>
      <c r="AM126" s="14" t="str">
        <f>수강생명단!B121</f>
        <v>010-8254-4768</v>
      </c>
      <c r="AN126" s="43">
        <f>성적입력란!$AZ125</f>
        <v>80</v>
      </c>
      <c r="AO126" s="43">
        <f>성적입력란!$BA125</f>
        <v>90</v>
      </c>
      <c r="AP126" s="61">
        <f>성적입력란!$BE125</f>
        <v>95</v>
      </c>
      <c r="AQ126" s="43">
        <f>성적입력란!$BF125</f>
        <v>90</v>
      </c>
      <c r="AR126" s="58">
        <f>성적입력란!BT125</f>
        <v>78</v>
      </c>
      <c r="AS126" s="43" t="str">
        <f>성적입력란!$BJ125</f>
        <v>75(라)</v>
      </c>
      <c r="AT126" s="43" t="str">
        <f>성적입력란!$BK125</f>
        <v>라이브</v>
      </c>
      <c r="AU126" s="43" t="str">
        <f>성적입력란!BO125</f>
        <v>85(라)</v>
      </c>
      <c r="AV126" s="43" t="str">
        <f>성적입력란!BP125</f>
        <v>라이브</v>
      </c>
      <c r="AW126" s="40">
        <f t="shared" si="63"/>
        <v>50.6</v>
      </c>
      <c r="AX126" s="41" t="str">
        <f t="shared" si="39"/>
        <v>153등</v>
      </c>
      <c r="AY126" s="40">
        <f t="shared" si="64"/>
        <v>45</v>
      </c>
      <c r="AZ126" s="41" t="str">
        <f t="shared" si="40"/>
        <v>165등</v>
      </c>
      <c r="BA126" s="59">
        <f t="shared" si="41"/>
        <v>1</v>
      </c>
      <c r="BB126" s="78" t="str">
        <f t="shared" ca="1" si="56"/>
        <v/>
      </c>
      <c r="BC126" s="105"/>
      <c r="BE126" s="65">
        <v>118</v>
      </c>
      <c r="BF126" s="66" t="str">
        <f>수강생명단!$D121</f>
        <v>서희주</v>
      </c>
      <c r="BG126" s="37" t="str">
        <f>수강생명단!B121</f>
        <v>010-8254-4768</v>
      </c>
      <c r="BH126" s="109">
        <f>성적입력란!$BY125</f>
        <v>60</v>
      </c>
      <c r="BI126" s="109">
        <f>성적입력란!$BZ125</f>
        <v>60</v>
      </c>
      <c r="BJ126" s="110">
        <f>성적입력란!$CD125</f>
        <v>60</v>
      </c>
      <c r="BK126" s="109">
        <f>성적입력란!$CE125</f>
        <v>90</v>
      </c>
      <c r="BL126" s="111">
        <f>성적입력란!CS125</f>
        <v>57</v>
      </c>
      <c r="BM126" s="109">
        <f>성적입력란!$CI125</f>
        <v>65</v>
      </c>
      <c r="BN126" s="109">
        <f>성적입력란!$CJ125</f>
        <v>60</v>
      </c>
      <c r="BO126" s="109">
        <f>성적입력란!CN125</f>
        <v>55</v>
      </c>
      <c r="BP126" s="109">
        <f>성적입력란!CO125</f>
        <v>80</v>
      </c>
      <c r="BQ126" s="40">
        <f t="shared" si="57"/>
        <v>59.4</v>
      </c>
      <c r="BR126" s="67" t="str">
        <f t="shared" si="42"/>
        <v>97등</v>
      </c>
      <c r="BS126" s="40">
        <f t="shared" si="58"/>
        <v>72.5</v>
      </c>
      <c r="BT126" s="67" t="str">
        <f t="shared" si="43"/>
        <v>45등</v>
      </c>
      <c r="BU126" s="68">
        <f t="shared" si="44"/>
        <v>1</v>
      </c>
      <c r="BV126" s="78" t="str">
        <f t="shared" ca="1" si="59"/>
        <v/>
      </c>
      <c r="BX126" s="37">
        <v>118</v>
      </c>
      <c r="BY126" s="37" t="str">
        <f>수강생명단!$D121</f>
        <v>서희주</v>
      </c>
      <c r="BZ126" s="37" t="str">
        <f>수강생명단!B121</f>
        <v>010-8254-4768</v>
      </c>
      <c r="CA126" s="39">
        <f>성적입력란!$CX125</f>
        <v>60</v>
      </c>
      <c r="CB126" s="39">
        <f>성적입력란!$CY125</f>
        <v>70</v>
      </c>
      <c r="CC126" s="38" t="str">
        <f>성적입력란!$DC125</f>
        <v>불참</v>
      </c>
      <c r="CD126" s="39" t="str">
        <f>성적입력란!$DD125</f>
        <v>불참</v>
      </c>
      <c r="CE126" s="58" t="str">
        <f>성적입력란!DW125</f>
        <v>불참</v>
      </c>
      <c r="CF126" s="39" t="str">
        <f>성적입력란!$DH125</f>
        <v>불참</v>
      </c>
      <c r="CG126" s="39" t="str">
        <f>성적입력란!$DI125</f>
        <v>불참</v>
      </c>
      <c r="CH126" s="40">
        <f t="shared" si="45"/>
        <v>15</v>
      </c>
      <c r="CI126" s="41" t="str">
        <f t="shared" si="46"/>
        <v>91등</v>
      </c>
      <c r="CJ126" s="40" t="e">
        <f t="shared" si="47"/>
        <v>#DIV/0!</v>
      </c>
      <c r="CK126" s="41" t="e">
        <f t="shared" si="48"/>
        <v>#DIV/0!</v>
      </c>
      <c r="CL126" s="42">
        <f t="shared" si="49"/>
        <v>0.25</v>
      </c>
      <c r="CM126" s="78" t="str">
        <f t="shared" ca="1" si="70"/>
        <v>1차 경고</v>
      </c>
    </row>
    <row r="127" spans="2:91" ht="27" customHeight="1" x14ac:dyDescent="0.15">
      <c r="B127" s="14">
        <v>119</v>
      </c>
      <c r="C127" s="14">
        <f>VLOOKUP(E127,수강생명단!$B$1:$F$300,2,0)</f>
        <v>24384</v>
      </c>
      <c r="D127" s="14" t="str">
        <f>수강생명단!D122</f>
        <v>손승효</v>
      </c>
      <c r="E127" s="14" t="str">
        <f>수강생명단!B122</f>
        <v>010-5279-9325</v>
      </c>
      <c r="F127" s="33" t="str">
        <f>VLOOKUP($C127,성적입력란!$A$8:$D$350,3,0)</f>
        <v/>
      </c>
      <c r="G127" s="33" t="str">
        <f>VLOOKUP($C127,성적입력란!$F$8:$I$350,3,0)</f>
        <v>95(라)</v>
      </c>
      <c r="H127" s="33" t="str">
        <f>VLOOKUP($C127,성적입력란!$K$8:$N$350,3,0)</f>
        <v/>
      </c>
      <c r="I127" s="33">
        <f>VLOOKUP($C127,성적입력란!$P$8:$S$350,3,0)</f>
        <v>95</v>
      </c>
      <c r="J127" s="33">
        <f>VLOOKUP($C127,성적입력란!$P$8:$S$350,4,0)</f>
        <v>80</v>
      </c>
      <c r="K127" s="15">
        <f t="shared" si="37"/>
        <v>23.75</v>
      </c>
      <c r="L127" s="16" t="str">
        <f t="shared" si="38"/>
        <v>198등</v>
      </c>
      <c r="M127" s="36">
        <f t="shared" si="51"/>
        <v>0.5</v>
      </c>
      <c r="N127" s="78" t="str">
        <f t="shared" ca="1" si="52"/>
        <v>2차 경고</v>
      </c>
      <c r="O127" s="83"/>
      <c r="Q127" s="37">
        <v>119</v>
      </c>
      <c r="R127" s="37" t="str">
        <f>수강생명단!$D122</f>
        <v>손승효</v>
      </c>
      <c r="S127" s="37" t="str">
        <f>수강생명단!B122</f>
        <v>010-5279-9325</v>
      </c>
      <c r="T127" s="39">
        <f>VLOOKUP($C127,성적입력란!$Z$8:$AC$350,3,0)</f>
        <v>95</v>
      </c>
      <c r="U127" s="39">
        <f>성적입력란!$AC126</f>
        <v>100</v>
      </c>
      <c r="V127" s="33">
        <f>VLOOKUP($C127,성적입력란!$AE$8:$AH$350,3,0)</f>
        <v>100</v>
      </c>
      <c r="W127" s="33">
        <f>VLOOKUP($C127,성적입력란!$AE$8:$AH$350,4,0)</f>
        <v>100</v>
      </c>
      <c r="X127" s="58" t="str">
        <f>성적입력란!AV126</f>
        <v/>
      </c>
      <c r="Y127" s="39" t="str">
        <f>성적입력란!$AL126</f>
        <v/>
      </c>
      <c r="Z127" s="39" t="str">
        <f>성적입력란!$AM126</f>
        <v xml:space="preserve"> </v>
      </c>
      <c r="AA127" s="39" t="str">
        <f>성적입력란!$AQ126</f>
        <v>75(라)</v>
      </c>
      <c r="AB127" s="39" t="str">
        <f>성적입력란!$AR126</f>
        <v>라이브</v>
      </c>
      <c r="AC127" s="40">
        <f t="shared" si="53"/>
        <v>39</v>
      </c>
      <c r="AD127" s="41" t="str">
        <f t="shared" si="60"/>
        <v>176등</v>
      </c>
      <c r="AE127" s="40">
        <f t="shared" si="54"/>
        <v>50</v>
      </c>
      <c r="AF127" s="41" t="str">
        <f t="shared" si="61"/>
        <v>150등</v>
      </c>
      <c r="AG127" s="59">
        <f t="shared" si="62"/>
        <v>0.6</v>
      </c>
      <c r="AH127" s="78" t="str">
        <f t="shared" ca="1" si="55"/>
        <v>2차 경고</v>
      </c>
      <c r="AI127" s="83"/>
      <c r="AJ127" s="29"/>
      <c r="AK127" s="37">
        <v>119</v>
      </c>
      <c r="AL127" s="37" t="str">
        <f>수강생명단!$D122</f>
        <v>손승효</v>
      </c>
      <c r="AM127" s="14" t="str">
        <f>수강생명단!B122</f>
        <v>010-5279-9325</v>
      </c>
      <c r="AN127" s="43" t="str">
        <f>성적입력란!$AZ126</f>
        <v/>
      </c>
      <c r="AO127" s="43" t="str">
        <f>성적입력란!$BA126</f>
        <v xml:space="preserve"> </v>
      </c>
      <c r="AP127" s="61">
        <f>성적입력란!$BE126</f>
        <v>95</v>
      </c>
      <c r="AQ127" s="43">
        <f>성적입력란!$BF126</f>
        <v>100</v>
      </c>
      <c r="AR127" s="58" t="str">
        <f>성적입력란!BT126</f>
        <v>98(라)</v>
      </c>
      <c r="AS127" s="43">
        <f>성적입력란!$BJ126</f>
        <v>100</v>
      </c>
      <c r="AT127" s="43">
        <f>성적입력란!$BK126</f>
        <v>100</v>
      </c>
      <c r="AU127" s="43">
        <f>성적입력란!BO126</f>
        <v>100</v>
      </c>
      <c r="AV127" s="43">
        <f>성적입력란!BP126</f>
        <v>100</v>
      </c>
      <c r="AW127" s="40">
        <f t="shared" si="63"/>
        <v>59</v>
      </c>
      <c r="AX127" s="41" t="str">
        <f t="shared" si="39"/>
        <v>127등</v>
      </c>
      <c r="AY127" s="40">
        <f t="shared" si="64"/>
        <v>75</v>
      </c>
      <c r="AZ127" s="41" t="str">
        <f t="shared" si="40"/>
        <v>86등</v>
      </c>
      <c r="BA127" s="59">
        <f t="shared" si="41"/>
        <v>0.8</v>
      </c>
      <c r="BB127" s="78" t="str">
        <f t="shared" ca="1" si="56"/>
        <v>1차 경고</v>
      </c>
      <c r="BC127" s="83"/>
      <c r="BE127" s="65">
        <v>119</v>
      </c>
      <c r="BF127" s="66" t="str">
        <f>수강생명단!$D122</f>
        <v>손승효</v>
      </c>
      <c r="BG127" s="37" t="str">
        <f>수강생명단!B122</f>
        <v>010-5279-9325</v>
      </c>
      <c r="BH127" s="109">
        <f>성적입력란!$BY126</f>
        <v>85</v>
      </c>
      <c r="BI127" s="109">
        <f>성적입력란!$BZ126</f>
        <v>70</v>
      </c>
      <c r="BJ127" s="110">
        <f>성적입력란!$CD126</f>
        <v>100</v>
      </c>
      <c r="BK127" s="109">
        <f>성적입력란!$CE126</f>
        <v>90</v>
      </c>
      <c r="BL127" s="111" t="str">
        <f>성적입력란!CS126</f>
        <v/>
      </c>
      <c r="BM127" s="109" t="str">
        <f>성적입력란!$CI126</f>
        <v/>
      </c>
      <c r="BN127" s="109" t="str">
        <f>성적입력란!$CJ126</f>
        <v xml:space="preserve"> </v>
      </c>
      <c r="BO127" s="109">
        <f>성적입력란!CN126</f>
        <v>90</v>
      </c>
      <c r="BP127" s="109">
        <f>성적입력란!CO126</f>
        <v>90</v>
      </c>
      <c r="BQ127" s="40">
        <f t="shared" si="57"/>
        <v>55</v>
      </c>
      <c r="BR127" s="67" t="str">
        <f t="shared" si="42"/>
        <v>113등</v>
      </c>
      <c r="BS127" s="40">
        <f t="shared" si="58"/>
        <v>62.5</v>
      </c>
      <c r="BT127" s="67" t="str">
        <f t="shared" si="43"/>
        <v>81등</v>
      </c>
      <c r="BU127" s="68">
        <f t="shared" si="44"/>
        <v>0.6</v>
      </c>
      <c r="BV127" s="78" t="str">
        <f t="shared" ca="1" si="59"/>
        <v>2차 경고</v>
      </c>
      <c r="BX127" s="37">
        <v>119</v>
      </c>
      <c r="BY127" s="37" t="str">
        <f>수강생명단!$D122</f>
        <v>손승효</v>
      </c>
      <c r="BZ127" s="37" t="str">
        <f>수강생명단!B122</f>
        <v>010-5279-9325</v>
      </c>
      <c r="CA127" s="39" t="str">
        <f>성적입력란!$CX126</f>
        <v>불참</v>
      </c>
      <c r="CB127" s="39" t="str">
        <f>성적입력란!$CY126</f>
        <v>불참</v>
      </c>
      <c r="CC127" s="38" t="str">
        <f>성적입력란!$DC126</f>
        <v>불참</v>
      </c>
      <c r="CD127" s="39" t="str">
        <f>성적입력란!$DD126</f>
        <v>불참</v>
      </c>
      <c r="CE127" s="58" t="str">
        <f>성적입력란!DW126</f>
        <v>불참</v>
      </c>
      <c r="CF127" s="39" t="str">
        <f>성적입력란!$DH126</f>
        <v>불참</v>
      </c>
      <c r="CG127" s="39" t="str">
        <f>성적입력란!$DI126</f>
        <v>불참</v>
      </c>
      <c r="CH127" s="40">
        <f t="shared" si="45"/>
        <v>0</v>
      </c>
      <c r="CI127" s="41" t="str">
        <f t="shared" si="46"/>
        <v>119등</v>
      </c>
      <c r="CJ127" s="40" t="e">
        <f t="shared" si="47"/>
        <v>#DIV/0!</v>
      </c>
      <c r="CK127" s="41" t="e">
        <f t="shared" si="48"/>
        <v>#DIV/0!</v>
      </c>
      <c r="CL127" s="42">
        <f t="shared" si="49"/>
        <v>0</v>
      </c>
      <c r="CM127" s="78" t="str">
        <f t="shared" ca="1" si="70"/>
        <v>2차 경고</v>
      </c>
    </row>
    <row r="128" spans="2:91" ht="27" customHeight="1" x14ac:dyDescent="0.15">
      <c r="B128" s="14">
        <v>120</v>
      </c>
      <c r="C128" s="14">
        <f>VLOOKUP(E128,수강생명단!$B$1:$F$300,2,0)</f>
        <v>41376</v>
      </c>
      <c r="D128" s="14" t="str">
        <f>수강생명단!D123</f>
        <v>손아림</v>
      </c>
      <c r="E128" s="14" t="str">
        <f>수강생명단!B123</f>
        <v>010-3752-5223</v>
      </c>
      <c r="F128" s="33">
        <f>VLOOKUP($C128,성적입력란!$A$8:$D$350,3,0)</f>
        <v>35</v>
      </c>
      <c r="G128" s="33">
        <f>VLOOKUP($C128,성적입력란!$F$8:$I$350,3,0)</f>
        <v>60</v>
      </c>
      <c r="H128" s="33">
        <f>VLOOKUP($C128,성적입력란!$K$8:$N$350,3,0)</f>
        <v>55</v>
      </c>
      <c r="I128" s="33">
        <f>VLOOKUP($C128,성적입력란!$P$8:$S$350,3,0)</f>
        <v>60</v>
      </c>
      <c r="J128" s="33">
        <f>VLOOKUP($C128,성적입력란!$P$8:$S$350,4,0)</f>
        <v>60</v>
      </c>
      <c r="K128" s="15">
        <f t="shared" si="37"/>
        <v>52.5</v>
      </c>
      <c r="L128" s="16" t="str">
        <f t="shared" si="38"/>
        <v>147등</v>
      </c>
      <c r="M128" s="36">
        <f t="shared" si="51"/>
        <v>1</v>
      </c>
      <c r="N128" s="78" t="str">
        <f t="shared" ca="1" si="52"/>
        <v/>
      </c>
      <c r="O128" s="83"/>
      <c r="Q128" s="37">
        <v>120</v>
      </c>
      <c r="R128" s="37" t="str">
        <f>수강생명단!$D123</f>
        <v>손아림</v>
      </c>
      <c r="S128" s="37" t="str">
        <f>수강생명단!B123</f>
        <v>010-3752-5223</v>
      </c>
      <c r="T128" s="39">
        <f>VLOOKUP($C128,성적입력란!$Z$8:$AC$350,3,0)</f>
        <v>70</v>
      </c>
      <c r="U128" s="39">
        <f>성적입력란!$AC127</f>
        <v>50</v>
      </c>
      <c r="V128" s="33">
        <f>VLOOKUP($C128,성적입력란!$AE$8:$AH$350,3,0)</f>
        <v>80</v>
      </c>
      <c r="W128" s="33">
        <f>VLOOKUP($C128,성적입력란!$AE$8:$AH$350,4,0)</f>
        <v>50</v>
      </c>
      <c r="X128" s="58">
        <f>성적입력란!AV127</f>
        <v>65</v>
      </c>
      <c r="Y128" s="39">
        <f>성적입력란!$AL127</f>
        <v>45</v>
      </c>
      <c r="Z128" s="39">
        <f>성적입력란!$AM127</f>
        <v>50</v>
      </c>
      <c r="AA128" s="39" t="str">
        <f>성적입력란!$AQ127</f>
        <v/>
      </c>
      <c r="AB128" s="39" t="str">
        <f>성적입력란!$AR127</f>
        <v xml:space="preserve"> </v>
      </c>
      <c r="AC128" s="40">
        <f t="shared" si="53"/>
        <v>52</v>
      </c>
      <c r="AD128" s="41" t="str">
        <f t="shared" si="60"/>
        <v>154등</v>
      </c>
      <c r="AE128" s="40">
        <f t="shared" si="54"/>
        <v>37.5</v>
      </c>
      <c r="AF128" s="41" t="str">
        <f t="shared" si="61"/>
        <v>176등</v>
      </c>
      <c r="AG128" s="59">
        <f t="shared" si="62"/>
        <v>0.8</v>
      </c>
      <c r="AH128" s="78" t="str">
        <f t="shared" ca="1" si="55"/>
        <v>1차 경고</v>
      </c>
      <c r="AI128" s="78"/>
      <c r="AJ128" s="29"/>
      <c r="AK128" s="37">
        <v>120</v>
      </c>
      <c r="AL128" s="37" t="str">
        <f>수강생명단!$D123</f>
        <v>손아림</v>
      </c>
      <c r="AM128" s="14" t="str">
        <f>수강생명단!B123</f>
        <v>010-3752-5223</v>
      </c>
      <c r="AN128" s="43" t="str">
        <f>성적입력란!$AZ127</f>
        <v>사유</v>
      </c>
      <c r="AO128" s="43" t="str">
        <f>성적입력란!$BA127</f>
        <v>사유</v>
      </c>
      <c r="AP128" s="61" t="str">
        <f>성적입력란!$BE127</f>
        <v>사유</v>
      </c>
      <c r="AQ128" s="43" t="str">
        <f>성적입력란!$BF127</f>
        <v>사유</v>
      </c>
      <c r="AR128" s="58" t="str">
        <f>성적입력란!BT127</f>
        <v>사유</v>
      </c>
      <c r="AS128" s="43">
        <f>성적입력란!$BJ127</f>
        <v>45</v>
      </c>
      <c r="AT128" s="43">
        <f>성적입력란!$BK127</f>
        <v>50</v>
      </c>
      <c r="AU128" s="43">
        <f>성적입력란!BO127</f>
        <v>50</v>
      </c>
      <c r="AV128" s="43">
        <f>성적입력란!BP127</f>
        <v>40</v>
      </c>
      <c r="AW128" s="40">
        <f t="shared" si="63"/>
        <v>19</v>
      </c>
      <c r="AX128" s="41" t="str">
        <f t="shared" si="39"/>
        <v>189등</v>
      </c>
      <c r="AY128" s="40">
        <f t="shared" si="64"/>
        <v>22.5</v>
      </c>
      <c r="AZ128" s="41" t="str">
        <f t="shared" si="40"/>
        <v>180등</v>
      </c>
      <c r="BA128" s="59">
        <f t="shared" si="41"/>
        <v>0.4</v>
      </c>
      <c r="BB128" s="78" t="str">
        <f t="shared" ca="1" si="56"/>
        <v/>
      </c>
      <c r="BC128" s="78"/>
      <c r="BE128" s="65">
        <v>120</v>
      </c>
      <c r="BF128" s="66" t="str">
        <f>수강생명단!$D123</f>
        <v>손아림</v>
      </c>
      <c r="BG128" s="37" t="str">
        <f>수강생명단!B123</f>
        <v>010-3752-5223</v>
      </c>
      <c r="BH128" s="109">
        <f>성적입력란!$BY127</f>
        <v>40</v>
      </c>
      <c r="BI128" s="109">
        <f>성적입력란!$BZ127</f>
        <v>40</v>
      </c>
      <c r="BJ128" s="110">
        <f>성적입력란!$CD127</f>
        <v>35</v>
      </c>
      <c r="BK128" s="109">
        <f>성적입력란!$CE127</f>
        <v>20</v>
      </c>
      <c r="BL128" s="111">
        <f>성적입력란!CS127</f>
        <v>48</v>
      </c>
      <c r="BM128" s="109">
        <f>성적입력란!$CI127</f>
        <v>40</v>
      </c>
      <c r="BN128" s="109">
        <f>성적입력란!$CJ127</f>
        <v>50</v>
      </c>
      <c r="BO128" s="109">
        <f>성적입력란!CN127</f>
        <v>25</v>
      </c>
      <c r="BP128" s="109">
        <f>성적입력란!CO127</f>
        <v>60</v>
      </c>
      <c r="BQ128" s="40">
        <f t="shared" si="57"/>
        <v>37.6</v>
      </c>
      <c r="BR128" s="67" t="str">
        <f t="shared" si="42"/>
        <v>151등</v>
      </c>
      <c r="BS128" s="40">
        <f t="shared" si="58"/>
        <v>42.5</v>
      </c>
      <c r="BT128" s="67" t="str">
        <f t="shared" si="43"/>
        <v>135등</v>
      </c>
      <c r="BU128" s="68">
        <f t="shared" si="44"/>
        <v>1</v>
      </c>
      <c r="BV128" s="78" t="str">
        <f t="shared" ca="1" si="59"/>
        <v/>
      </c>
      <c r="BX128" s="37">
        <v>120</v>
      </c>
      <c r="BY128" s="37" t="str">
        <f>수강생명단!$D123</f>
        <v>손아림</v>
      </c>
      <c r="BZ128" s="37" t="str">
        <f>수강생명단!B123</f>
        <v>010-3752-5223</v>
      </c>
      <c r="CA128" s="39">
        <f>성적입력란!$CX127</f>
        <v>55</v>
      </c>
      <c r="CB128" s="39">
        <f>성적입력란!$CY127</f>
        <v>40</v>
      </c>
      <c r="CC128" s="38" t="str">
        <f>성적입력란!$DC127</f>
        <v>불참</v>
      </c>
      <c r="CD128" s="39" t="str">
        <f>성적입력란!$DD127</f>
        <v>불참</v>
      </c>
      <c r="CE128" s="58" t="str">
        <f>성적입력란!DW127</f>
        <v>불참</v>
      </c>
      <c r="CF128" s="39" t="str">
        <f>성적입력란!$DH127</f>
        <v>불참</v>
      </c>
      <c r="CG128" s="39" t="str">
        <f>성적입력란!$DI127</f>
        <v>불참</v>
      </c>
      <c r="CH128" s="40">
        <f t="shared" si="45"/>
        <v>13.75</v>
      </c>
      <c r="CI128" s="41" t="str">
        <f t="shared" si="46"/>
        <v>101등</v>
      </c>
      <c r="CJ128" s="40" t="e">
        <f t="shared" si="47"/>
        <v>#DIV/0!</v>
      </c>
      <c r="CK128" s="41" t="e">
        <f t="shared" si="48"/>
        <v>#DIV/0!</v>
      </c>
      <c r="CL128" s="42">
        <f t="shared" si="49"/>
        <v>0.25</v>
      </c>
      <c r="CM128" s="78" t="str">
        <f t="shared" ca="1" si="70"/>
        <v>1차 경고</v>
      </c>
    </row>
    <row r="129" spans="2:91" ht="27" customHeight="1" x14ac:dyDescent="0.15">
      <c r="B129" s="14">
        <v>121</v>
      </c>
      <c r="C129" s="14">
        <f>VLOOKUP(E129,수강생명단!$B$1:$F$300,2,0)</f>
        <v>36137</v>
      </c>
      <c r="D129" s="14" t="str">
        <f>수강생명단!D124</f>
        <v>손영현</v>
      </c>
      <c r="E129" s="14" t="str">
        <f>수강생명단!B124</f>
        <v>010-5568-4565</v>
      </c>
      <c r="F129" s="33">
        <f>VLOOKUP($C129,성적입력란!$A$8:$D$350,3,0)</f>
        <v>85</v>
      </c>
      <c r="G129" s="33">
        <f>VLOOKUP($C129,성적입력란!$F$8:$I$350,3,0)</f>
        <v>95</v>
      </c>
      <c r="H129" s="33">
        <f>VLOOKUP($C129,성적입력란!$K$8:$N$350,3,0)</f>
        <v>95</v>
      </c>
      <c r="I129" s="33">
        <f>VLOOKUP($C129,성적입력란!$P$8:$S$350,3,0)</f>
        <v>95</v>
      </c>
      <c r="J129" s="33">
        <f>VLOOKUP($C129,성적입력란!$P$8:$S$350,4,0)</f>
        <v>100</v>
      </c>
      <c r="K129" s="15">
        <f t="shared" si="37"/>
        <v>92.5</v>
      </c>
      <c r="L129" s="16" t="str">
        <f t="shared" si="38"/>
        <v>22등</v>
      </c>
      <c r="M129" s="36">
        <f t="shared" si="51"/>
        <v>1</v>
      </c>
      <c r="N129" s="78" t="str">
        <f t="shared" ca="1" si="52"/>
        <v/>
      </c>
      <c r="O129" s="83"/>
      <c r="Q129" s="37">
        <v>121</v>
      </c>
      <c r="R129" s="37" t="str">
        <f>수강생명단!$D124</f>
        <v>손영현</v>
      </c>
      <c r="S129" s="37" t="str">
        <f>수강생명단!B124</f>
        <v>010-5568-4565</v>
      </c>
      <c r="T129" s="39">
        <f>VLOOKUP($C129,성적입력란!$Z$8:$AC$350,3,0)</f>
        <v>55</v>
      </c>
      <c r="U129" s="39">
        <f>성적입력란!$AC128</f>
        <v>90</v>
      </c>
      <c r="V129" s="33">
        <f>VLOOKUP($C129,성적입력란!$AE$8:$AH$350,3,0)</f>
        <v>95</v>
      </c>
      <c r="W129" s="33">
        <f>VLOOKUP($C129,성적입력란!$AE$8:$AH$350,4,0)</f>
        <v>90</v>
      </c>
      <c r="X129" s="58">
        <f>성적입력란!AV128</f>
        <v>100</v>
      </c>
      <c r="Y129" s="39">
        <f>성적입력란!$AL128</f>
        <v>70</v>
      </c>
      <c r="Z129" s="39">
        <f>성적입력란!$AM128</f>
        <v>90</v>
      </c>
      <c r="AA129" s="39">
        <f>성적입력란!$AQ128</f>
        <v>85</v>
      </c>
      <c r="AB129" s="39">
        <f>성적입력란!$AR128</f>
        <v>80</v>
      </c>
      <c r="AC129" s="40">
        <f t="shared" si="53"/>
        <v>81</v>
      </c>
      <c r="AD129" s="41" t="str">
        <f t="shared" si="60"/>
        <v>52등</v>
      </c>
      <c r="AE129" s="40">
        <f t="shared" si="54"/>
        <v>87.5</v>
      </c>
      <c r="AF129" s="41" t="str">
        <f t="shared" si="61"/>
        <v>28등</v>
      </c>
      <c r="AG129" s="59">
        <f t="shared" si="62"/>
        <v>1</v>
      </c>
      <c r="AH129" s="78" t="str">
        <f t="shared" ca="1" si="55"/>
        <v/>
      </c>
      <c r="AI129" s="83"/>
      <c r="AJ129" s="29"/>
      <c r="AK129" s="37">
        <v>121</v>
      </c>
      <c r="AL129" s="37" t="str">
        <f>수강생명단!$D124</f>
        <v>손영현</v>
      </c>
      <c r="AM129" s="14" t="str">
        <f>수강생명단!B124</f>
        <v>010-5568-4565</v>
      </c>
      <c r="AN129" s="43">
        <f>성적입력란!$AZ128</f>
        <v>80</v>
      </c>
      <c r="AO129" s="43">
        <f>성적입력란!$BA128</f>
        <v>100</v>
      </c>
      <c r="AP129" s="61">
        <f>성적입력란!$BE128</f>
        <v>90</v>
      </c>
      <c r="AQ129" s="43">
        <f>성적입력란!$BF128</f>
        <v>100</v>
      </c>
      <c r="AR129" s="58">
        <f>성적입력란!BT128</f>
        <v>100</v>
      </c>
      <c r="AS129" s="43">
        <f>성적입력란!$BJ128</f>
        <v>90</v>
      </c>
      <c r="AT129" s="43">
        <f>성적입력란!$BK128</f>
        <v>80</v>
      </c>
      <c r="AU129" s="43">
        <f>성적입력란!BO128</f>
        <v>80</v>
      </c>
      <c r="AV129" s="43">
        <f>성적입력란!BP128</f>
        <v>90</v>
      </c>
      <c r="AW129" s="40">
        <f t="shared" si="63"/>
        <v>88</v>
      </c>
      <c r="AX129" s="41" t="str">
        <f t="shared" si="39"/>
        <v>36등</v>
      </c>
      <c r="AY129" s="40">
        <f t="shared" si="64"/>
        <v>92.5</v>
      </c>
      <c r="AZ129" s="41" t="str">
        <f t="shared" si="40"/>
        <v>26등</v>
      </c>
      <c r="BA129" s="59">
        <f t="shared" si="41"/>
        <v>1</v>
      </c>
      <c r="BB129" s="78" t="str">
        <f t="shared" ca="1" si="56"/>
        <v/>
      </c>
      <c r="BC129" s="83"/>
      <c r="BE129" s="65">
        <v>121</v>
      </c>
      <c r="BF129" s="66" t="str">
        <f>수강생명단!$D124</f>
        <v>손영현</v>
      </c>
      <c r="BG129" s="37" t="str">
        <f>수강생명단!B124</f>
        <v>010-5568-4565</v>
      </c>
      <c r="BH129" s="109">
        <f>성적입력란!$BY128</f>
        <v>85</v>
      </c>
      <c r="BI129" s="109">
        <f>성적입력란!$BZ128</f>
        <v>80</v>
      </c>
      <c r="BJ129" s="110">
        <f>성적입력란!$CD128</f>
        <v>80</v>
      </c>
      <c r="BK129" s="109">
        <f>성적입력란!$CE128</f>
        <v>70</v>
      </c>
      <c r="BL129" s="111">
        <f>성적입력란!CS128</f>
        <v>99</v>
      </c>
      <c r="BM129" s="109">
        <f>성적입력란!$CI128</f>
        <v>70</v>
      </c>
      <c r="BN129" s="109">
        <f>성적입력란!$CJ128</f>
        <v>80</v>
      </c>
      <c r="BO129" s="109">
        <f>성적입력란!CN128</f>
        <v>75</v>
      </c>
      <c r="BP129" s="109">
        <f>성적입력란!CO128</f>
        <v>60</v>
      </c>
      <c r="BQ129" s="40">
        <f t="shared" si="57"/>
        <v>81.8</v>
      </c>
      <c r="BR129" s="67" t="str">
        <f t="shared" si="42"/>
        <v>35등</v>
      </c>
      <c r="BS129" s="40">
        <f t="shared" si="58"/>
        <v>72.5</v>
      </c>
      <c r="BT129" s="67" t="str">
        <f t="shared" si="43"/>
        <v>45등</v>
      </c>
      <c r="BU129" s="68">
        <f t="shared" si="44"/>
        <v>1</v>
      </c>
      <c r="BV129" s="78" t="str">
        <f t="shared" ca="1" si="59"/>
        <v/>
      </c>
      <c r="BX129" s="37">
        <v>121</v>
      </c>
      <c r="BY129" s="37" t="str">
        <f>수강생명단!$D124</f>
        <v>손영현</v>
      </c>
      <c r="BZ129" s="37" t="str">
        <f>수강생명단!B124</f>
        <v>010-5568-4565</v>
      </c>
      <c r="CA129" s="39">
        <f>성적입력란!$CX128</f>
        <v>80</v>
      </c>
      <c r="CB129" s="39">
        <f>성적입력란!$CY128</f>
        <v>90</v>
      </c>
      <c r="CC129" s="38" t="str">
        <f>성적입력란!$DC128</f>
        <v>불참</v>
      </c>
      <c r="CD129" s="39" t="str">
        <f>성적입력란!$DD128</f>
        <v>불참</v>
      </c>
      <c r="CE129" s="58" t="str">
        <f>성적입력란!DW128</f>
        <v>불참</v>
      </c>
      <c r="CF129" s="39" t="str">
        <f>성적입력란!$DH128</f>
        <v>불참</v>
      </c>
      <c r="CG129" s="39" t="str">
        <f>성적입력란!$DI128</f>
        <v>불참</v>
      </c>
      <c r="CH129" s="40">
        <f t="shared" si="45"/>
        <v>20</v>
      </c>
      <c r="CI129" s="41" t="str">
        <f t="shared" si="46"/>
        <v>56등</v>
      </c>
      <c r="CJ129" s="40" t="e">
        <f t="shared" si="47"/>
        <v>#DIV/0!</v>
      </c>
      <c r="CK129" s="41" t="e">
        <f t="shared" si="48"/>
        <v>#DIV/0!</v>
      </c>
      <c r="CL129" s="42">
        <f t="shared" si="49"/>
        <v>0.25</v>
      </c>
      <c r="CM129" s="78" t="str">
        <f t="shared" ca="1" si="70"/>
        <v>1차 경고</v>
      </c>
    </row>
    <row r="130" spans="2:91" ht="27" customHeight="1" x14ac:dyDescent="0.15">
      <c r="B130" s="14">
        <v>122</v>
      </c>
      <c r="C130" s="14">
        <f>VLOOKUP(E130,수강생명단!$B$1:$F$300,2,0)</f>
        <v>41369</v>
      </c>
      <c r="D130" s="14" t="str">
        <f>수강생명단!D125</f>
        <v>손원희</v>
      </c>
      <c r="E130" s="14" t="str">
        <f>수강생명단!B125</f>
        <v>010-3179-6374</v>
      </c>
      <c r="F130" s="33">
        <f>VLOOKUP($C130,성적입력란!$A$8:$D$350,3,0)</f>
        <v>95</v>
      </c>
      <c r="G130" s="33" t="str">
        <f>VLOOKUP($C130,성적입력란!$F$8:$I$350,3,0)</f>
        <v>75(라)</v>
      </c>
      <c r="H130" s="33">
        <f>VLOOKUP($C130,성적입력란!$K$8:$N$350,3,0)</f>
        <v>70</v>
      </c>
      <c r="I130" s="33">
        <f>VLOOKUP($C130,성적입력란!$P$8:$S$350,3,0)</f>
        <v>100</v>
      </c>
      <c r="J130" s="33">
        <f>VLOOKUP($C130,성적입력란!$P$8:$S$350,4,0)</f>
        <v>100</v>
      </c>
      <c r="K130" s="15">
        <f t="shared" si="37"/>
        <v>66.25</v>
      </c>
      <c r="L130" s="16" t="str">
        <f t="shared" si="38"/>
        <v>115등</v>
      </c>
      <c r="M130" s="36">
        <f t="shared" si="51"/>
        <v>1</v>
      </c>
      <c r="N130" s="78" t="str">
        <f t="shared" ca="1" si="52"/>
        <v/>
      </c>
      <c r="O130" s="83"/>
      <c r="Q130" s="37">
        <v>122</v>
      </c>
      <c r="R130" s="37" t="str">
        <f>수강생명단!$D125</f>
        <v>손원희</v>
      </c>
      <c r="S130" s="37" t="str">
        <f>수강생명단!B125</f>
        <v>010-3179-6374</v>
      </c>
      <c r="T130" s="39">
        <f>VLOOKUP($C130,성적입력란!$Z$8:$AC$350,3,0)</f>
        <v>85</v>
      </c>
      <c r="U130" s="39">
        <f>성적입력란!$AC129</f>
        <v>100</v>
      </c>
      <c r="V130" s="33">
        <f>VLOOKUP($C130,성적입력란!$AE$8:$AH$350,3,0)</f>
        <v>90</v>
      </c>
      <c r="W130" s="33">
        <f>VLOOKUP($C130,성적입력란!$AE$8:$AH$350,4,0)</f>
        <v>100</v>
      </c>
      <c r="X130" s="58">
        <f>성적입력란!AV129</f>
        <v>99</v>
      </c>
      <c r="Y130" s="39">
        <f>성적입력란!$AL129</f>
        <v>65</v>
      </c>
      <c r="Z130" s="39">
        <f>성적입력란!$AM129</f>
        <v>80</v>
      </c>
      <c r="AA130" s="39">
        <f>성적입력란!$AQ129</f>
        <v>80</v>
      </c>
      <c r="AB130" s="39">
        <f>성적입력란!$AR129</f>
        <v>80</v>
      </c>
      <c r="AC130" s="40">
        <f t="shared" si="53"/>
        <v>83.8</v>
      </c>
      <c r="AD130" s="41" t="str">
        <f t="shared" si="60"/>
        <v>42등</v>
      </c>
      <c r="AE130" s="40">
        <f t="shared" si="54"/>
        <v>90</v>
      </c>
      <c r="AF130" s="41" t="str">
        <f t="shared" si="61"/>
        <v>20등</v>
      </c>
      <c r="AG130" s="59">
        <f t="shared" si="62"/>
        <v>1</v>
      </c>
      <c r="AH130" s="78" t="str">
        <f t="shared" ca="1" si="55"/>
        <v/>
      </c>
      <c r="AI130" s="83"/>
      <c r="AJ130" s="29"/>
      <c r="AK130" s="37">
        <v>122</v>
      </c>
      <c r="AL130" s="37" t="str">
        <f>수강생명단!$D125</f>
        <v>손원희</v>
      </c>
      <c r="AM130" s="14" t="str">
        <f>수강생명단!B125</f>
        <v>010-3179-6374</v>
      </c>
      <c r="AN130" s="43">
        <f>성적입력란!$AZ129</f>
        <v>95</v>
      </c>
      <c r="AO130" s="43">
        <f>성적입력란!$BA129</f>
        <v>100</v>
      </c>
      <c r="AP130" s="61">
        <f>성적입력란!$BE129</f>
        <v>80</v>
      </c>
      <c r="AQ130" s="43">
        <f>성적입력란!$BF129</f>
        <v>100</v>
      </c>
      <c r="AR130" s="58">
        <f>성적입력란!BT129</f>
        <v>98</v>
      </c>
      <c r="AS130" s="43">
        <f>성적입력란!$BJ129</f>
        <v>95</v>
      </c>
      <c r="AT130" s="43">
        <f>성적입력란!$BK129</f>
        <v>80</v>
      </c>
      <c r="AU130" s="43">
        <f>성적입력란!BO129</f>
        <v>80</v>
      </c>
      <c r="AV130" s="43">
        <f>성적입력란!BP129</f>
        <v>90</v>
      </c>
      <c r="AW130" s="40">
        <f t="shared" si="63"/>
        <v>89.6</v>
      </c>
      <c r="AX130" s="41" t="str">
        <f t="shared" si="39"/>
        <v>30등</v>
      </c>
      <c r="AY130" s="40">
        <f t="shared" si="64"/>
        <v>92.5</v>
      </c>
      <c r="AZ130" s="41" t="str">
        <f t="shared" si="40"/>
        <v>26등</v>
      </c>
      <c r="BA130" s="59">
        <f t="shared" si="41"/>
        <v>1</v>
      </c>
      <c r="BB130" s="78" t="str">
        <f t="shared" ca="1" si="56"/>
        <v/>
      </c>
      <c r="BC130" s="105"/>
      <c r="BE130" s="65">
        <v>122</v>
      </c>
      <c r="BF130" s="66" t="str">
        <f>수강생명단!$D125</f>
        <v>손원희</v>
      </c>
      <c r="BG130" s="37" t="str">
        <f>수강생명단!B125</f>
        <v>010-3179-6374</v>
      </c>
      <c r="BH130" s="109" t="str">
        <f>성적입력란!$BY129</f>
        <v>95(라)</v>
      </c>
      <c r="BI130" s="109" t="str">
        <f>성적입력란!$BZ129</f>
        <v>라이브</v>
      </c>
      <c r="BJ130" s="110">
        <f>성적입력란!$CD129</f>
        <v>85</v>
      </c>
      <c r="BK130" s="109">
        <f>성적입력란!$CE129</f>
        <v>90</v>
      </c>
      <c r="BL130" s="111">
        <f>성적입력란!CS129</f>
        <v>98</v>
      </c>
      <c r="BM130" s="109" t="str">
        <f>성적입력란!$CI129</f>
        <v/>
      </c>
      <c r="BN130" s="109" t="str">
        <f>성적입력란!$CJ129</f>
        <v xml:space="preserve"> </v>
      </c>
      <c r="BO130" s="109">
        <f>성적입력란!CN129</f>
        <v>90</v>
      </c>
      <c r="BP130" s="109">
        <f>성적입력란!CO129</f>
        <v>80</v>
      </c>
      <c r="BQ130" s="40">
        <f t="shared" si="57"/>
        <v>54.6</v>
      </c>
      <c r="BR130" s="67" t="str">
        <f t="shared" si="42"/>
        <v>117등</v>
      </c>
      <c r="BS130" s="40">
        <f t="shared" si="58"/>
        <v>42.5</v>
      </c>
      <c r="BT130" s="67" t="str">
        <f t="shared" si="43"/>
        <v>135등</v>
      </c>
      <c r="BU130" s="68">
        <f t="shared" si="44"/>
        <v>0.8</v>
      </c>
      <c r="BV130" s="78" t="str">
        <f t="shared" ca="1" si="59"/>
        <v>1차 경고</v>
      </c>
      <c r="BX130" s="37">
        <v>122</v>
      </c>
      <c r="BY130" s="37" t="str">
        <f>수강생명단!$D125</f>
        <v>손원희</v>
      </c>
      <c r="BZ130" s="37" t="str">
        <f>수강생명단!B125</f>
        <v>010-3179-6374</v>
      </c>
      <c r="CA130" s="39">
        <f>성적입력란!$CX129</f>
        <v>80</v>
      </c>
      <c r="CB130" s="39">
        <f>성적입력란!$CY129</f>
        <v>60</v>
      </c>
      <c r="CC130" s="38" t="str">
        <f>성적입력란!$DC129</f>
        <v>불참</v>
      </c>
      <c r="CD130" s="39" t="str">
        <f>성적입력란!$DD129</f>
        <v>불참</v>
      </c>
      <c r="CE130" s="58" t="str">
        <f>성적입력란!DW129</f>
        <v>불참</v>
      </c>
      <c r="CF130" s="39" t="str">
        <f>성적입력란!$DH129</f>
        <v>불참</v>
      </c>
      <c r="CG130" s="39" t="str">
        <f>성적입력란!$DI129</f>
        <v>불참</v>
      </c>
      <c r="CH130" s="40">
        <f t="shared" si="45"/>
        <v>20</v>
      </c>
      <c r="CI130" s="41" t="str">
        <f t="shared" si="46"/>
        <v>56등</v>
      </c>
      <c r="CJ130" s="40" t="e">
        <f t="shared" si="47"/>
        <v>#DIV/0!</v>
      </c>
      <c r="CK130" s="41" t="e">
        <f t="shared" si="48"/>
        <v>#DIV/0!</v>
      </c>
      <c r="CL130" s="42">
        <f t="shared" si="49"/>
        <v>0.25</v>
      </c>
      <c r="CM130" s="78" t="str">
        <f t="shared" ca="1" si="70"/>
        <v>1차 경고</v>
      </c>
    </row>
    <row r="131" spans="2:91" ht="27" customHeight="1" x14ac:dyDescent="0.15">
      <c r="B131" s="14">
        <v>123</v>
      </c>
      <c r="C131" s="14">
        <f>VLOOKUP(E131,수강생명단!$B$1:$F$300,2,0)</f>
        <v>41402</v>
      </c>
      <c r="D131" s="14" t="str">
        <f>수강생명단!D126</f>
        <v>손한규</v>
      </c>
      <c r="E131" s="14" t="str">
        <f>수강생명단!B126</f>
        <v>010-9264-1565</v>
      </c>
      <c r="F131" s="33" t="str">
        <f>VLOOKUP($C131,성적입력란!$A$8:$D$350,3,0)</f>
        <v>사유</v>
      </c>
      <c r="G131" s="33" t="str">
        <f>VLOOKUP($C131,성적입력란!$F$8:$I$350,3,0)</f>
        <v>사유</v>
      </c>
      <c r="H131" s="33" t="str">
        <f>VLOOKUP($C131,성적입력란!$K$8:$N$350,3,0)</f>
        <v>사유</v>
      </c>
      <c r="I131" s="33" t="str">
        <f>VLOOKUP($C131,성적입력란!$P$8:$S$350,3,0)</f>
        <v>사유</v>
      </c>
      <c r="J131" s="33" t="str">
        <f>VLOOKUP($C131,성적입력란!$P$8:$S$350,4,0)</f>
        <v>사유</v>
      </c>
      <c r="K131" s="15">
        <f t="shared" si="37"/>
        <v>0</v>
      </c>
      <c r="L131" s="16" t="str">
        <f t="shared" si="38"/>
        <v>212등</v>
      </c>
      <c r="M131" s="36">
        <f t="shared" si="51"/>
        <v>0</v>
      </c>
      <c r="N131" s="78" t="str">
        <f t="shared" ca="1" si="52"/>
        <v/>
      </c>
      <c r="O131" s="83"/>
      <c r="Q131" s="37">
        <v>123</v>
      </c>
      <c r="R131" s="37" t="str">
        <f>수강생명단!$D126</f>
        <v>손한규</v>
      </c>
      <c r="S131" s="37" t="str">
        <f>수강생명단!B126</f>
        <v>010-9264-1565</v>
      </c>
      <c r="T131" s="39" t="str">
        <f>VLOOKUP($C131,성적입력란!$Z$8:$AC$350,3,0)</f>
        <v>사유</v>
      </c>
      <c r="U131" s="39" t="str">
        <f>성적입력란!$AC130</f>
        <v>사유</v>
      </c>
      <c r="V131" s="33" t="str">
        <f>VLOOKUP($C131,성적입력란!$AE$8:$AH$350,3,0)</f>
        <v>사유</v>
      </c>
      <c r="W131" s="33" t="str">
        <f>VLOOKUP($C131,성적입력란!$AE$8:$AH$350,4,0)</f>
        <v>사유</v>
      </c>
      <c r="X131" s="58" t="str">
        <f>성적입력란!AV130</f>
        <v>사유</v>
      </c>
      <c r="Y131" s="39" t="str">
        <f>성적입력란!$AL130</f>
        <v>사유</v>
      </c>
      <c r="Z131" s="39" t="str">
        <f>성적입력란!$AM130</f>
        <v>사유</v>
      </c>
      <c r="AA131" s="39" t="str">
        <f>성적입력란!$AQ130</f>
        <v>사유</v>
      </c>
      <c r="AB131" s="39" t="str">
        <f>성적입력란!$AR130</f>
        <v>사유</v>
      </c>
      <c r="AC131" s="40">
        <f t="shared" si="53"/>
        <v>0</v>
      </c>
      <c r="AD131" s="41" t="str">
        <f t="shared" si="60"/>
        <v>213등</v>
      </c>
      <c r="AE131" s="40">
        <f t="shared" si="54"/>
        <v>0</v>
      </c>
      <c r="AF131" s="41" t="str">
        <f t="shared" si="61"/>
        <v>207등</v>
      </c>
      <c r="AG131" s="59">
        <f t="shared" si="62"/>
        <v>0</v>
      </c>
      <c r="AH131" s="78" t="str">
        <f t="shared" ca="1" si="55"/>
        <v/>
      </c>
      <c r="AI131" s="78"/>
      <c r="AJ131" s="29"/>
      <c r="AK131" s="37">
        <v>123</v>
      </c>
      <c r="AL131" s="37" t="str">
        <f>수강생명단!$D126</f>
        <v>손한규</v>
      </c>
      <c r="AM131" s="14" t="str">
        <f>수강생명단!B126</f>
        <v>010-9264-1565</v>
      </c>
      <c r="AN131" s="43" t="str">
        <f>성적입력란!$AZ130</f>
        <v/>
      </c>
      <c r="AO131" s="43" t="str">
        <f>성적입력란!$BA130</f>
        <v xml:space="preserve"> </v>
      </c>
      <c r="AP131" s="61" t="str">
        <f>성적입력란!$BE130</f>
        <v/>
      </c>
      <c r="AQ131" s="43" t="str">
        <f>성적입력란!$BF130</f>
        <v xml:space="preserve"> </v>
      </c>
      <c r="AR131" s="58" t="str">
        <f>성적입력란!BT130</f>
        <v/>
      </c>
      <c r="AS131" s="43" t="str">
        <f>성적입력란!$BJ130</f>
        <v/>
      </c>
      <c r="AT131" s="43" t="str">
        <f>성적입력란!$BK130</f>
        <v xml:space="preserve"> </v>
      </c>
      <c r="AU131" s="43" t="str">
        <f>성적입력란!BO130</f>
        <v/>
      </c>
      <c r="AV131" s="43" t="str">
        <f>성적입력란!BP130</f>
        <v xml:space="preserve"> </v>
      </c>
      <c r="AW131" s="40">
        <f t="shared" si="63"/>
        <v>0</v>
      </c>
      <c r="AX131" s="41" t="str">
        <f t="shared" si="39"/>
        <v>199등</v>
      </c>
      <c r="AY131" s="40">
        <f t="shared" si="64"/>
        <v>0</v>
      </c>
      <c r="AZ131" s="41" t="str">
        <f t="shared" si="40"/>
        <v>196등</v>
      </c>
      <c r="BA131" s="59">
        <f t="shared" si="41"/>
        <v>0</v>
      </c>
      <c r="BB131" s="78" t="str">
        <f t="shared" ca="1" si="56"/>
        <v>탈락</v>
      </c>
      <c r="BC131" s="78"/>
      <c r="BE131" s="65">
        <v>123</v>
      </c>
      <c r="BF131" s="66" t="str">
        <f>수강생명단!$D126</f>
        <v>손한규</v>
      </c>
      <c r="BG131" s="37" t="str">
        <f>수강생명단!B126</f>
        <v>010-9264-1565</v>
      </c>
      <c r="BH131" s="109" t="str">
        <f>성적입력란!$BY130</f>
        <v>탈락</v>
      </c>
      <c r="BI131" s="109" t="str">
        <f>성적입력란!$BZ130</f>
        <v>탈락</v>
      </c>
      <c r="BJ131" s="110" t="str">
        <f>성적입력란!$CD130</f>
        <v>탈락</v>
      </c>
      <c r="BK131" s="109" t="str">
        <f>성적입력란!$CE130</f>
        <v>탈락</v>
      </c>
      <c r="BL131" s="111" t="str">
        <f>성적입력란!CS130</f>
        <v>탈락</v>
      </c>
      <c r="BM131" s="109" t="str">
        <f>성적입력란!$CI130</f>
        <v>탈락</v>
      </c>
      <c r="BN131" s="109" t="str">
        <f>성적입력란!$CJ130</f>
        <v>탈락</v>
      </c>
      <c r="BO131" s="109" t="str">
        <f>성적입력란!CN130</f>
        <v>탈락</v>
      </c>
      <c r="BP131" s="109" t="str">
        <f>성적입력란!CO130</f>
        <v>탈락</v>
      </c>
      <c r="BQ131" s="40">
        <f t="shared" si="57"/>
        <v>0</v>
      </c>
      <c r="BR131" s="67" t="str">
        <f t="shared" si="42"/>
        <v>193등</v>
      </c>
      <c r="BS131" s="40">
        <f t="shared" si="58"/>
        <v>0</v>
      </c>
      <c r="BT131" s="67" t="str">
        <f t="shared" si="43"/>
        <v>186등</v>
      </c>
      <c r="BU131" s="68">
        <f t="shared" si="44"/>
        <v>0</v>
      </c>
      <c r="BV131" s="78" t="str">
        <f t="shared" ca="1" si="59"/>
        <v/>
      </c>
      <c r="BX131" s="37">
        <v>123</v>
      </c>
      <c r="BY131" s="37" t="str">
        <f>수강생명단!$D126</f>
        <v>손한규</v>
      </c>
      <c r="BZ131" s="37" t="str">
        <f>수강생명단!B126</f>
        <v>010-9264-1565</v>
      </c>
      <c r="CA131" s="39" t="str">
        <f>성적입력란!$CX130</f>
        <v>불참</v>
      </c>
      <c r="CB131" s="39" t="str">
        <f>성적입력란!$CY130</f>
        <v>불참</v>
      </c>
      <c r="CC131" s="38" t="str">
        <f>성적입력란!$DC130</f>
        <v>불참</v>
      </c>
      <c r="CD131" s="39" t="str">
        <f>성적입력란!$DD130</f>
        <v>불참</v>
      </c>
      <c r="CE131" s="58" t="str">
        <f>성적입력란!DW130</f>
        <v>불참</v>
      </c>
      <c r="CF131" s="39" t="str">
        <f>성적입력란!$DH130</f>
        <v>불참</v>
      </c>
      <c r="CG131" s="39" t="str">
        <f>성적입력란!$DI130</f>
        <v>불참</v>
      </c>
      <c r="CH131" s="40">
        <f t="shared" si="45"/>
        <v>0</v>
      </c>
      <c r="CI131" s="41" t="str">
        <f t="shared" si="46"/>
        <v>119등</v>
      </c>
      <c r="CJ131" s="40" t="e">
        <f t="shared" si="47"/>
        <v>#DIV/0!</v>
      </c>
      <c r="CK131" s="41" t="e">
        <f t="shared" si="48"/>
        <v>#DIV/0!</v>
      </c>
      <c r="CL131" s="42">
        <f t="shared" si="49"/>
        <v>0</v>
      </c>
      <c r="CM131" s="43" t="str">
        <f t="shared" si="65"/>
        <v>탈락</v>
      </c>
    </row>
    <row r="132" spans="2:91" ht="27" customHeight="1" x14ac:dyDescent="0.15">
      <c r="B132" s="14">
        <v>124</v>
      </c>
      <c r="C132" s="14">
        <f>VLOOKUP(E132,수강생명단!$B$1:$F$300,2,0)</f>
        <v>45083</v>
      </c>
      <c r="D132" s="14" t="str">
        <f>수강생명단!D127</f>
        <v>송수민</v>
      </c>
      <c r="E132" s="14" t="str">
        <f>수강생명단!B127</f>
        <v>010-6372-4635</v>
      </c>
      <c r="F132" s="33">
        <f>VLOOKUP($C132,성적입력란!$A$8:$D$350,3,0)</f>
        <v>95</v>
      </c>
      <c r="G132" s="33">
        <f>VLOOKUP($C132,성적입력란!$F$8:$I$350,3,0)</f>
        <v>95</v>
      </c>
      <c r="H132" s="33">
        <f>VLOOKUP($C132,성적입력란!$K$8:$N$350,3,0)</f>
        <v>85</v>
      </c>
      <c r="I132" s="33">
        <f>VLOOKUP($C132,성적입력란!$P$8:$S$350,3,0)</f>
        <v>50</v>
      </c>
      <c r="J132" s="33">
        <f>VLOOKUP($C132,성적입력란!$P$8:$S$350,4,0)</f>
        <v>100</v>
      </c>
      <c r="K132" s="15">
        <f t="shared" si="37"/>
        <v>81.25</v>
      </c>
      <c r="L132" s="16" t="str">
        <f t="shared" si="38"/>
        <v>73등</v>
      </c>
      <c r="M132" s="36">
        <f t="shared" si="51"/>
        <v>1</v>
      </c>
      <c r="N132" s="78" t="str">
        <f t="shared" ca="1" si="52"/>
        <v/>
      </c>
      <c r="O132" s="83"/>
      <c r="Q132" s="37">
        <v>124</v>
      </c>
      <c r="R132" s="37" t="str">
        <f>수강생명단!$D127</f>
        <v>송수민</v>
      </c>
      <c r="S132" s="37" t="str">
        <f>수강생명단!B127</f>
        <v>010-6372-4635</v>
      </c>
      <c r="T132" s="39">
        <f>VLOOKUP($C132,성적입력란!$Z$8:$AC$350,3,0)</f>
        <v>100</v>
      </c>
      <c r="U132" s="39">
        <f>성적입력란!$AC131</f>
        <v>100</v>
      </c>
      <c r="V132" s="33">
        <f>VLOOKUP($C132,성적입력란!$AE$8:$AH$350,3,0)</f>
        <v>95</v>
      </c>
      <c r="W132" s="33">
        <f>VLOOKUP($C132,성적입력란!$AE$8:$AH$350,4,0)</f>
        <v>90</v>
      </c>
      <c r="X132" s="58">
        <f>성적입력란!AV131</f>
        <v>95</v>
      </c>
      <c r="Y132" s="39">
        <f>성적입력란!$AL131</f>
        <v>75</v>
      </c>
      <c r="Z132" s="39">
        <f>성적입력란!$AM131</f>
        <v>90</v>
      </c>
      <c r="AA132" s="39">
        <f>성적입력란!$AQ131</f>
        <v>60</v>
      </c>
      <c r="AB132" s="39">
        <f>성적입력란!$AR131</f>
        <v>80</v>
      </c>
      <c r="AC132" s="40">
        <f t="shared" si="53"/>
        <v>85</v>
      </c>
      <c r="AD132" s="41" t="str">
        <f t="shared" si="60"/>
        <v>36등</v>
      </c>
      <c r="AE132" s="40">
        <f t="shared" si="54"/>
        <v>90</v>
      </c>
      <c r="AF132" s="41" t="str">
        <f t="shared" si="61"/>
        <v>20등</v>
      </c>
      <c r="AG132" s="59">
        <f t="shared" si="62"/>
        <v>1</v>
      </c>
      <c r="AH132" s="78" t="str">
        <f t="shared" ca="1" si="55"/>
        <v/>
      </c>
      <c r="AI132" s="83"/>
      <c r="AJ132" s="29"/>
      <c r="AK132" s="37">
        <v>124</v>
      </c>
      <c r="AL132" s="37" t="str">
        <f>수강생명단!$D127</f>
        <v>송수민</v>
      </c>
      <c r="AM132" s="14" t="str">
        <f>수강생명단!B127</f>
        <v>010-6372-4635</v>
      </c>
      <c r="AN132" s="43">
        <f>성적입력란!$AZ131</f>
        <v>85</v>
      </c>
      <c r="AO132" s="43">
        <f>성적입력란!$BA131</f>
        <v>100</v>
      </c>
      <c r="AP132" s="61">
        <f>성적입력란!$BE131</f>
        <v>80</v>
      </c>
      <c r="AQ132" s="43">
        <f>성적입력란!$BF131</f>
        <v>80</v>
      </c>
      <c r="AR132" s="58">
        <f>성적입력란!BT131</f>
        <v>88</v>
      </c>
      <c r="AS132" s="43">
        <f>성적입력란!$BJ131</f>
        <v>75</v>
      </c>
      <c r="AT132" s="43">
        <f>성적입력란!$BK131</f>
        <v>80</v>
      </c>
      <c r="AU132" s="43">
        <f>성적입력란!BO131</f>
        <v>45</v>
      </c>
      <c r="AV132" s="43">
        <f>성적입력란!BP131</f>
        <v>80</v>
      </c>
      <c r="AW132" s="40">
        <f t="shared" si="63"/>
        <v>74.599999999999994</v>
      </c>
      <c r="AX132" s="41" t="str">
        <f t="shared" si="39"/>
        <v>74등</v>
      </c>
      <c r="AY132" s="40">
        <f t="shared" si="64"/>
        <v>85</v>
      </c>
      <c r="AZ132" s="41" t="str">
        <f t="shared" si="40"/>
        <v>58등</v>
      </c>
      <c r="BA132" s="59">
        <f t="shared" si="41"/>
        <v>1</v>
      </c>
      <c r="BB132" s="78" t="str">
        <f t="shared" ca="1" si="56"/>
        <v/>
      </c>
      <c r="BC132" s="83"/>
      <c r="BE132" s="65">
        <v>124</v>
      </c>
      <c r="BF132" s="66" t="str">
        <f>수강생명단!$D127</f>
        <v>송수민</v>
      </c>
      <c r="BG132" s="37" t="str">
        <f>수강생명단!B127</f>
        <v>010-6372-4635</v>
      </c>
      <c r="BH132" s="109">
        <f>성적입력란!$BY131</f>
        <v>70</v>
      </c>
      <c r="BI132" s="109">
        <f>성적입력란!$BZ131</f>
        <v>90</v>
      </c>
      <c r="BJ132" s="110">
        <f>성적입력란!$CD131</f>
        <v>70</v>
      </c>
      <c r="BK132" s="109">
        <f>성적입력란!$CE131</f>
        <v>90</v>
      </c>
      <c r="BL132" s="111">
        <f>성적입력란!CS131</f>
        <v>94</v>
      </c>
      <c r="BM132" s="109">
        <f>성적입력란!$CI131</f>
        <v>70</v>
      </c>
      <c r="BN132" s="109">
        <f>성적입력란!$CJ131</f>
        <v>50</v>
      </c>
      <c r="BO132" s="109">
        <f>성적입력란!CN131</f>
        <v>45</v>
      </c>
      <c r="BP132" s="109">
        <f>성적입력란!CO131</f>
        <v>80</v>
      </c>
      <c r="BQ132" s="40">
        <f t="shared" si="57"/>
        <v>69.8</v>
      </c>
      <c r="BR132" s="67" t="str">
        <f t="shared" si="42"/>
        <v>66등</v>
      </c>
      <c r="BS132" s="40">
        <f t="shared" si="58"/>
        <v>77.5</v>
      </c>
      <c r="BT132" s="67" t="str">
        <f t="shared" si="43"/>
        <v>34등</v>
      </c>
      <c r="BU132" s="68">
        <f t="shared" si="44"/>
        <v>1</v>
      </c>
      <c r="BV132" s="78" t="str">
        <f t="shared" ca="1" si="59"/>
        <v/>
      </c>
      <c r="BX132" s="37">
        <v>124</v>
      </c>
      <c r="BY132" s="37" t="str">
        <f>수강생명단!$D127</f>
        <v>송수민</v>
      </c>
      <c r="BZ132" s="37" t="str">
        <f>수강생명단!B127</f>
        <v>010-6372-4635</v>
      </c>
      <c r="CA132" s="39">
        <f>성적입력란!$CX131</f>
        <v>85</v>
      </c>
      <c r="CB132" s="39">
        <f>성적입력란!$CY131</f>
        <v>80</v>
      </c>
      <c r="CC132" s="38" t="str">
        <f>성적입력란!$DC131</f>
        <v>불참</v>
      </c>
      <c r="CD132" s="39" t="str">
        <f>성적입력란!$DD131</f>
        <v>불참</v>
      </c>
      <c r="CE132" s="58" t="str">
        <f>성적입력란!DW131</f>
        <v>불참</v>
      </c>
      <c r="CF132" s="39" t="str">
        <f>성적입력란!$DH131</f>
        <v>불참</v>
      </c>
      <c r="CG132" s="39" t="str">
        <f>성적입력란!$DI131</f>
        <v>불참</v>
      </c>
      <c r="CH132" s="40">
        <f t="shared" si="45"/>
        <v>21.25</v>
      </c>
      <c r="CI132" s="41" t="str">
        <f t="shared" si="46"/>
        <v>38등</v>
      </c>
      <c r="CJ132" s="40" t="e">
        <f t="shared" si="47"/>
        <v>#DIV/0!</v>
      </c>
      <c r="CK132" s="41" t="e">
        <f t="shared" si="48"/>
        <v>#DIV/0!</v>
      </c>
      <c r="CL132" s="42">
        <f t="shared" si="49"/>
        <v>0.25</v>
      </c>
      <c r="CM132" s="78" t="str">
        <f t="shared" ref="CM132:CM149" ca="1" si="71">CHOOSE( (COUNTIFS(BY$5:CG$5,"&lt;="&amp;TODAY(),BY132:CG132,"불참") + COUNTIFS(BY$5:CG$5,"&lt;="&amp;TODAY(),BY132:CG132,"")) + 1, "", "1차 경고", "2차 경고", "탈락", "탈락", "탈락")</f>
        <v>1차 경고</v>
      </c>
    </row>
    <row r="133" spans="2:91" ht="27" customHeight="1" x14ac:dyDescent="0.15">
      <c r="B133" s="14">
        <v>125</v>
      </c>
      <c r="C133" s="14">
        <f>VLOOKUP(E133,수강생명단!$B$1:$F$300,2,0)</f>
        <v>41254</v>
      </c>
      <c r="D133" s="14" t="str">
        <f>수강생명단!D128</f>
        <v>송승아</v>
      </c>
      <c r="E133" s="14" t="str">
        <f>수강생명단!B128</f>
        <v>010-5760-5576</v>
      </c>
      <c r="F133" s="33">
        <f>VLOOKUP($C133,성적입력란!$A$8:$D$350,3,0)</f>
        <v>40</v>
      </c>
      <c r="G133" s="33">
        <f>VLOOKUP($C133,성적입력란!$F$8:$I$350,3,0)</f>
        <v>60</v>
      </c>
      <c r="H133" s="33">
        <f>VLOOKUP($C133,성적입력란!$K$8:$N$350,3,0)</f>
        <v>50</v>
      </c>
      <c r="I133" s="33">
        <f>VLOOKUP($C133,성적입력란!$P$8:$S$350,3,0)</f>
        <v>25</v>
      </c>
      <c r="J133" s="33">
        <f>VLOOKUP($C133,성적입력란!$P$8:$S$350,4,0)</f>
        <v>70</v>
      </c>
      <c r="K133" s="15">
        <f t="shared" si="37"/>
        <v>43.75</v>
      </c>
      <c r="L133" s="16" t="str">
        <f t="shared" si="38"/>
        <v>173등</v>
      </c>
      <c r="M133" s="36">
        <f t="shared" si="51"/>
        <v>1</v>
      </c>
      <c r="N133" s="78" t="str">
        <f t="shared" ca="1" si="52"/>
        <v/>
      </c>
      <c r="O133" s="83"/>
      <c r="Q133" s="37">
        <v>125</v>
      </c>
      <c r="R133" s="37" t="str">
        <f>수강생명단!$D128</f>
        <v>송승아</v>
      </c>
      <c r="S133" s="37" t="str">
        <f>수강생명단!B128</f>
        <v>010-5760-5576</v>
      </c>
      <c r="T133" s="39">
        <f>VLOOKUP($C133,성적입력란!$Z$8:$AC$350,3,0)</f>
        <v>20</v>
      </c>
      <c r="U133" s="39">
        <f>성적입력란!$AC132</f>
        <v>60</v>
      </c>
      <c r="V133" s="33">
        <f>VLOOKUP($C133,성적입력란!$AE$8:$AH$350,3,0)</f>
        <v>55</v>
      </c>
      <c r="W133" s="33">
        <f>VLOOKUP($C133,성적입력란!$AE$8:$AH$350,4,0)</f>
        <v>30</v>
      </c>
      <c r="X133" s="58">
        <f>성적입력란!AV132</f>
        <v>58</v>
      </c>
      <c r="Y133" s="39">
        <f>성적입력란!$AL132</f>
        <v>20</v>
      </c>
      <c r="Z133" s="39">
        <f>성적입력란!$AM132</f>
        <v>50</v>
      </c>
      <c r="AA133" s="39">
        <f>성적입력란!$AQ132</f>
        <v>35</v>
      </c>
      <c r="AB133" s="39">
        <f>성적입력란!$AR132</f>
        <v>40</v>
      </c>
      <c r="AC133" s="40">
        <f t="shared" si="53"/>
        <v>37.6</v>
      </c>
      <c r="AD133" s="41" t="str">
        <f t="shared" si="60"/>
        <v>179등</v>
      </c>
      <c r="AE133" s="40">
        <f t="shared" si="54"/>
        <v>45</v>
      </c>
      <c r="AF133" s="41" t="str">
        <f t="shared" si="61"/>
        <v>159등</v>
      </c>
      <c r="AG133" s="59">
        <f t="shared" si="62"/>
        <v>1</v>
      </c>
      <c r="AH133" s="78" t="str">
        <f t="shared" ca="1" si="55"/>
        <v/>
      </c>
      <c r="AI133" s="83"/>
      <c r="AJ133" s="29"/>
      <c r="AK133" s="37">
        <v>125</v>
      </c>
      <c r="AL133" s="37" t="str">
        <f>수강생명단!$D128</f>
        <v>송승아</v>
      </c>
      <c r="AM133" s="14" t="str">
        <f>수강생명단!B128</f>
        <v>010-5760-5576</v>
      </c>
      <c r="AN133" s="43">
        <f>성적입력란!$AZ132</f>
        <v>40</v>
      </c>
      <c r="AO133" s="43">
        <f>성적입력란!$BA132</f>
        <v>60</v>
      </c>
      <c r="AP133" s="61">
        <f>성적입력란!$BE132</f>
        <v>35</v>
      </c>
      <c r="AQ133" s="43">
        <f>성적입력란!$BF132</f>
        <v>40</v>
      </c>
      <c r="AR133" s="58">
        <f>성적입력란!BT132</f>
        <v>63</v>
      </c>
      <c r="AS133" s="43">
        <f>성적입력란!$BJ132</f>
        <v>25</v>
      </c>
      <c r="AT133" s="43">
        <f>성적입력란!$BK132</f>
        <v>60</v>
      </c>
      <c r="AU133" s="43">
        <f>성적입력란!BO132</f>
        <v>20</v>
      </c>
      <c r="AV133" s="43">
        <f>성적입력란!BP132</f>
        <v>40</v>
      </c>
      <c r="AW133" s="40">
        <f t="shared" si="63"/>
        <v>36.6</v>
      </c>
      <c r="AX133" s="41" t="str">
        <f t="shared" si="39"/>
        <v>171등</v>
      </c>
      <c r="AY133" s="40">
        <f t="shared" si="64"/>
        <v>50</v>
      </c>
      <c r="AZ133" s="41" t="str">
        <f t="shared" si="40"/>
        <v>149등</v>
      </c>
      <c r="BA133" s="59">
        <f t="shared" si="41"/>
        <v>1</v>
      </c>
      <c r="BB133" s="78" t="str">
        <f t="shared" ca="1" si="56"/>
        <v/>
      </c>
      <c r="BC133" s="83"/>
      <c r="BE133" s="65">
        <v>125</v>
      </c>
      <c r="BF133" s="66" t="str">
        <f>수강생명단!$D128</f>
        <v>송승아</v>
      </c>
      <c r="BG133" s="37" t="str">
        <f>수강생명단!B128</f>
        <v>010-5760-5576</v>
      </c>
      <c r="BH133" s="109">
        <f>성적입력란!$BY132</f>
        <v>30</v>
      </c>
      <c r="BI133" s="109">
        <f>성적입력란!$BZ132</f>
        <v>60</v>
      </c>
      <c r="BJ133" s="110">
        <f>성적입력란!$CD132</f>
        <v>65</v>
      </c>
      <c r="BK133" s="109">
        <f>성적입력란!$CE132</f>
        <v>60</v>
      </c>
      <c r="BL133" s="111">
        <f>성적입력란!CS132</f>
        <v>64</v>
      </c>
      <c r="BM133" s="109">
        <f>성적입력란!$CI132</f>
        <v>45</v>
      </c>
      <c r="BN133" s="109">
        <f>성적입력란!$CJ132</f>
        <v>40</v>
      </c>
      <c r="BO133" s="109">
        <f>성적입력란!CN132</f>
        <v>40</v>
      </c>
      <c r="BP133" s="109">
        <f>성적입력란!CO132</f>
        <v>30</v>
      </c>
      <c r="BQ133" s="40">
        <f t="shared" si="57"/>
        <v>48.8</v>
      </c>
      <c r="BR133" s="67" t="str">
        <f t="shared" si="42"/>
        <v>132등</v>
      </c>
      <c r="BS133" s="40">
        <f t="shared" si="58"/>
        <v>47.5</v>
      </c>
      <c r="BT133" s="67" t="str">
        <f t="shared" si="43"/>
        <v>119등</v>
      </c>
      <c r="BU133" s="68">
        <f t="shared" si="44"/>
        <v>1</v>
      </c>
      <c r="BV133" s="78" t="str">
        <f t="shared" ca="1" si="59"/>
        <v/>
      </c>
      <c r="BX133" s="37">
        <v>125</v>
      </c>
      <c r="BY133" s="37" t="str">
        <f>수강생명단!$D128</f>
        <v>송승아</v>
      </c>
      <c r="BZ133" s="37" t="str">
        <f>수강생명단!B128</f>
        <v>010-5760-5576</v>
      </c>
      <c r="CA133" s="39">
        <f>성적입력란!$CX132</f>
        <v>20</v>
      </c>
      <c r="CB133" s="39">
        <f>성적입력란!$CY132</f>
        <v>50</v>
      </c>
      <c r="CC133" s="38" t="str">
        <f>성적입력란!$DC132</f>
        <v>불참</v>
      </c>
      <c r="CD133" s="39" t="str">
        <f>성적입력란!$DD132</f>
        <v>불참</v>
      </c>
      <c r="CE133" s="58" t="str">
        <f>성적입력란!DW132</f>
        <v>불참</v>
      </c>
      <c r="CF133" s="39" t="str">
        <f>성적입력란!$DH132</f>
        <v>불참</v>
      </c>
      <c r="CG133" s="39" t="str">
        <f>성적입력란!$DI132</f>
        <v>불참</v>
      </c>
      <c r="CH133" s="40">
        <f t="shared" si="45"/>
        <v>5</v>
      </c>
      <c r="CI133" s="41" t="str">
        <f t="shared" si="46"/>
        <v>117등</v>
      </c>
      <c r="CJ133" s="40" t="e">
        <f t="shared" si="47"/>
        <v>#DIV/0!</v>
      </c>
      <c r="CK133" s="41" t="e">
        <f t="shared" si="48"/>
        <v>#DIV/0!</v>
      </c>
      <c r="CL133" s="42">
        <f t="shared" si="49"/>
        <v>0.25</v>
      </c>
      <c r="CM133" s="78" t="str">
        <f t="shared" ca="1" si="71"/>
        <v>1차 경고</v>
      </c>
    </row>
    <row r="134" spans="2:91" ht="27" customHeight="1" x14ac:dyDescent="0.15">
      <c r="B134" s="14">
        <v>126</v>
      </c>
      <c r="C134" s="14">
        <f>VLOOKUP(E134,수강생명단!$B$1:$F$300,2,0)</f>
        <v>28722</v>
      </c>
      <c r="D134" s="14" t="str">
        <f>수강생명단!D129</f>
        <v>송영서</v>
      </c>
      <c r="E134" s="14" t="str">
        <f>수강생명단!B129</f>
        <v>010-9592-9298</v>
      </c>
      <c r="F134" s="33">
        <f>VLOOKUP($C134,성적입력란!$A$8:$D$350,3,0)</f>
        <v>85</v>
      </c>
      <c r="G134" s="33">
        <f>VLOOKUP($C134,성적입력란!$F$8:$I$350,3,0)</f>
        <v>85</v>
      </c>
      <c r="H134" s="33">
        <f>VLOOKUP($C134,성적입력란!$K$8:$N$350,3,0)</f>
        <v>95</v>
      </c>
      <c r="I134" s="33">
        <f>VLOOKUP($C134,성적입력란!$P$8:$S$350,3,0)</f>
        <v>85</v>
      </c>
      <c r="J134" s="33">
        <f>VLOOKUP($C134,성적입력란!$P$8:$S$350,4,0)</f>
        <v>100</v>
      </c>
      <c r="K134" s="15">
        <f t="shared" si="37"/>
        <v>87.5</v>
      </c>
      <c r="L134" s="16" t="str">
        <f t="shared" si="38"/>
        <v>55등</v>
      </c>
      <c r="M134" s="36">
        <f t="shared" si="51"/>
        <v>1</v>
      </c>
      <c r="N134" s="78" t="str">
        <f t="shared" ca="1" si="52"/>
        <v/>
      </c>
      <c r="O134" s="83"/>
      <c r="Q134" s="37">
        <v>126</v>
      </c>
      <c r="R134" s="37" t="str">
        <f>수강생명단!$D129</f>
        <v>송영서</v>
      </c>
      <c r="S134" s="37" t="str">
        <f>수강생명단!B129</f>
        <v>010-9592-9298</v>
      </c>
      <c r="T134" s="39">
        <f>VLOOKUP($C134,성적입력란!$Z$8:$AC$350,3,0)</f>
        <v>85</v>
      </c>
      <c r="U134" s="39">
        <f>성적입력란!$AC133</f>
        <v>90</v>
      </c>
      <c r="V134" s="33">
        <f>VLOOKUP($C134,성적입력란!$AE$8:$AH$350,3,0)</f>
        <v>75</v>
      </c>
      <c r="W134" s="33">
        <f>VLOOKUP($C134,성적입력란!$AE$8:$AH$350,4,0)</f>
        <v>60</v>
      </c>
      <c r="X134" s="58">
        <f>성적입력란!AV133</f>
        <v>98</v>
      </c>
      <c r="Y134" s="39">
        <f>성적입력란!$AL133</f>
        <v>80</v>
      </c>
      <c r="Z134" s="39">
        <f>성적입력란!$AM133</f>
        <v>70</v>
      </c>
      <c r="AA134" s="39">
        <f>성적입력란!$AQ133</f>
        <v>80</v>
      </c>
      <c r="AB134" s="39">
        <f>성적입력란!$AR133</f>
        <v>80</v>
      </c>
      <c r="AC134" s="40">
        <f t="shared" si="53"/>
        <v>83.6</v>
      </c>
      <c r="AD134" s="41" t="str">
        <f t="shared" si="60"/>
        <v>43등</v>
      </c>
      <c r="AE134" s="40">
        <f t="shared" si="54"/>
        <v>75</v>
      </c>
      <c r="AF134" s="41" t="str">
        <f t="shared" si="61"/>
        <v>64등</v>
      </c>
      <c r="AG134" s="59">
        <f t="shared" si="62"/>
        <v>1</v>
      </c>
      <c r="AH134" s="78" t="str">
        <f t="shared" ca="1" si="55"/>
        <v/>
      </c>
      <c r="AI134" s="83"/>
      <c r="AJ134" s="29"/>
      <c r="AK134" s="37">
        <v>126</v>
      </c>
      <c r="AL134" s="37" t="str">
        <f>수강생명단!$D129</f>
        <v>송영서</v>
      </c>
      <c r="AM134" s="14" t="str">
        <f>수강생명단!B129</f>
        <v>010-9592-9298</v>
      </c>
      <c r="AN134" s="43">
        <f>성적입력란!$AZ133</f>
        <v>95</v>
      </c>
      <c r="AO134" s="43">
        <f>성적입력란!$BA133</f>
        <v>100</v>
      </c>
      <c r="AP134" s="61">
        <f>성적입력란!$BE133</f>
        <v>95</v>
      </c>
      <c r="AQ134" s="43">
        <f>성적입력란!$BF133</f>
        <v>100</v>
      </c>
      <c r="AR134" s="58">
        <f>성적입력란!BT133</f>
        <v>99</v>
      </c>
      <c r="AS134" s="43">
        <f>성적입력란!$BJ133</f>
        <v>85</v>
      </c>
      <c r="AT134" s="43">
        <f>성적입력란!$BK133</f>
        <v>90</v>
      </c>
      <c r="AU134" s="43">
        <f>성적입력란!BO133</f>
        <v>85</v>
      </c>
      <c r="AV134" s="43">
        <f>성적입력란!BP133</f>
        <v>90</v>
      </c>
      <c r="AW134" s="40">
        <f t="shared" si="63"/>
        <v>91.8</v>
      </c>
      <c r="AX134" s="41" t="str">
        <f t="shared" si="39"/>
        <v>19등</v>
      </c>
      <c r="AY134" s="40">
        <f t="shared" si="64"/>
        <v>95</v>
      </c>
      <c r="AZ134" s="41" t="str">
        <f t="shared" si="40"/>
        <v>16등</v>
      </c>
      <c r="BA134" s="59">
        <f t="shared" si="41"/>
        <v>1</v>
      </c>
      <c r="BB134" s="78" t="str">
        <f t="shared" ca="1" si="56"/>
        <v/>
      </c>
      <c r="BC134" s="83"/>
      <c r="BE134" s="65">
        <v>126</v>
      </c>
      <c r="BF134" s="66" t="str">
        <f>수강생명단!$D129</f>
        <v>송영서</v>
      </c>
      <c r="BG134" s="37" t="str">
        <f>수강생명단!B129</f>
        <v>010-9592-9298</v>
      </c>
      <c r="BH134" s="109">
        <f>성적입력란!$BY133</f>
        <v>90</v>
      </c>
      <c r="BI134" s="109">
        <f>성적입력란!$BZ133</f>
        <v>60</v>
      </c>
      <c r="BJ134" s="110">
        <f>성적입력란!$CD133</f>
        <v>80</v>
      </c>
      <c r="BK134" s="109">
        <f>성적입력란!$CE133</f>
        <v>90</v>
      </c>
      <c r="BL134" s="111">
        <f>성적입력란!CS133</f>
        <v>100</v>
      </c>
      <c r="BM134" s="109">
        <f>성적입력란!$CI133</f>
        <v>65</v>
      </c>
      <c r="BN134" s="109">
        <f>성적입력란!$CJ133</f>
        <v>90</v>
      </c>
      <c r="BO134" s="109">
        <f>성적입력란!CN133</f>
        <v>85</v>
      </c>
      <c r="BP134" s="109">
        <f>성적입력란!CO133</f>
        <v>80</v>
      </c>
      <c r="BQ134" s="40">
        <f t="shared" si="57"/>
        <v>84</v>
      </c>
      <c r="BR134" s="67" t="str">
        <f t="shared" si="42"/>
        <v>29등</v>
      </c>
      <c r="BS134" s="40">
        <f t="shared" si="58"/>
        <v>80</v>
      </c>
      <c r="BT134" s="67" t="str">
        <f t="shared" si="43"/>
        <v>29등</v>
      </c>
      <c r="BU134" s="68">
        <f t="shared" si="44"/>
        <v>1</v>
      </c>
      <c r="BV134" s="78" t="str">
        <f t="shared" ca="1" si="59"/>
        <v/>
      </c>
      <c r="BX134" s="37">
        <v>126</v>
      </c>
      <c r="BY134" s="37" t="str">
        <f>수강생명단!$D129</f>
        <v>송영서</v>
      </c>
      <c r="BZ134" s="37" t="str">
        <f>수강생명단!B129</f>
        <v>010-9592-9298</v>
      </c>
      <c r="CA134" s="39">
        <f>성적입력란!$CX133</f>
        <v>95</v>
      </c>
      <c r="CB134" s="39">
        <f>성적입력란!$CY133</f>
        <v>60</v>
      </c>
      <c r="CC134" s="38" t="str">
        <f>성적입력란!$DC133</f>
        <v>불참</v>
      </c>
      <c r="CD134" s="39" t="str">
        <f>성적입력란!$DD133</f>
        <v>불참</v>
      </c>
      <c r="CE134" s="58" t="str">
        <f>성적입력란!DW133</f>
        <v>불참</v>
      </c>
      <c r="CF134" s="39" t="str">
        <f>성적입력란!$DH133</f>
        <v>불참</v>
      </c>
      <c r="CG134" s="39" t="str">
        <f>성적입력란!$DI133</f>
        <v>불참</v>
      </c>
      <c r="CH134" s="40">
        <f t="shared" si="45"/>
        <v>23.75</v>
      </c>
      <c r="CI134" s="41" t="str">
        <f t="shared" si="46"/>
        <v>4등</v>
      </c>
      <c r="CJ134" s="40" t="e">
        <f t="shared" si="47"/>
        <v>#DIV/0!</v>
      </c>
      <c r="CK134" s="41" t="e">
        <f t="shared" si="48"/>
        <v>#DIV/0!</v>
      </c>
      <c r="CL134" s="42">
        <f t="shared" si="49"/>
        <v>0.25</v>
      </c>
      <c r="CM134" s="78" t="str">
        <f t="shared" ca="1" si="71"/>
        <v>1차 경고</v>
      </c>
    </row>
    <row r="135" spans="2:91" ht="27" customHeight="1" x14ac:dyDescent="0.15">
      <c r="B135" s="14">
        <v>127</v>
      </c>
      <c r="C135" s="14">
        <f>VLOOKUP(E135,수강생명단!$B$1:$F$300,2,0)</f>
        <v>45053</v>
      </c>
      <c r="D135" s="14" t="str">
        <f>수강생명단!D130</f>
        <v>송치원</v>
      </c>
      <c r="E135" s="14" t="str">
        <f>수강생명단!B130</f>
        <v>010-8670-7566</v>
      </c>
      <c r="F135" s="33">
        <f>VLOOKUP($C135,성적입력란!$A$8:$D$350,3,0)</f>
        <v>95</v>
      </c>
      <c r="G135" s="33">
        <f>VLOOKUP($C135,성적입력란!$F$8:$I$350,3,0)</f>
        <v>80</v>
      </c>
      <c r="H135" s="33">
        <f>VLOOKUP($C135,성적입력란!$K$8:$N$350,3,0)</f>
        <v>90</v>
      </c>
      <c r="I135" s="33">
        <f>VLOOKUP($C135,성적입력란!$P$8:$S$350,3,0)</f>
        <v>100</v>
      </c>
      <c r="J135" s="33">
        <f>VLOOKUP($C135,성적입력란!$P$8:$S$350,4,0)</f>
        <v>100</v>
      </c>
      <c r="K135" s="15">
        <f t="shared" si="37"/>
        <v>91.25</v>
      </c>
      <c r="L135" s="16" t="str">
        <f t="shared" si="38"/>
        <v>26등</v>
      </c>
      <c r="M135" s="36">
        <f t="shared" si="51"/>
        <v>1</v>
      </c>
      <c r="N135" s="78" t="str">
        <f t="shared" ca="1" si="52"/>
        <v/>
      </c>
      <c r="O135" s="83"/>
      <c r="Q135" s="37">
        <v>127</v>
      </c>
      <c r="R135" s="37" t="str">
        <f>수강생명단!$D130</f>
        <v>송치원</v>
      </c>
      <c r="S135" s="37" t="str">
        <f>수강생명단!B130</f>
        <v>010-8670-7566</v>
      </c>
      <c r="T135" s="39">
        <f>VLOOKUP($C135,성적입력란!$Z$8:$AC$350,3,0)</f>
        <v>95</v>
      </c>
      <c r="U135" s="39">
        <f>성적입력란!$AC134</f>
        <v>90</v>
      </c>
      <c r="V135" s="33" t="str">
        <f>VLOOKUP($C135,성적입력란!$AE$8:$AH$350,3,0)</f>
        <v/>
      </c>
      <c r="W135" s="33" t="str">
        <f>VLOOKUP($C135,성적입력란!$AE$8:$AH$350,4,0)</f>
        <v xml:space="preserve"> </v>
      </c>
      <c r="X135" s="58" t="str">
        <f>성적입력란!AV134</f>
        <v/>
      </c>
      <c r="Y135" s="39">
        <f>성적입력란!$AL134</f>
        <v>75</v>
      </c>
      <c r="Z135" s="39">
        <f>성적입력란!$AM134</f>
        <v>90</v>
      </c>
      <c r="AA135" s="39">
        <f>성적입력란!$AQ134</f>
        <v>80</v>
      </c>
      <c r="AB135" s="39">
        <f>성적입력란!$AR134</f>
        <v>90</v>
      </c>
      <c r="AC135" s="40">
        <f t="shared" si="53"/>
        <v>50</v>
      </c>
      <c r="AD135" s="41" t="str">
        <f t="shared" si="60"/>
        <v>160등</v>
      </c>
      <c r="AE135" s="40">
        <f t="shared" si="54"/>
        <v>67.5</v>
      </c>
      <c r="AF135" s="41" t="str">
        <f t="shared" si="61"/>
        <v>94등</v>
      </c>
      <c r="AG135" s="59">
        <f t="shared" si="62"/>
        <v>0.6</v>
      </c>
      <c r="AH135" s="78" t="str">
        <f t="shared" ca="1" si="55"/>
        <v>2차 경고</v>
      </c>
      <c r="AI135" s="83"/>
      <c r="AJ135" s="29"/>
      <c r="AK135" s="37">
        <v>127</v>
      </c>
      <c r="AL135" s="37" t="str">
        <f>수강생명단!$D130</f>
        <v>송치원</v>
      </c>
      <c r="AM135" s="14" t="str">
        <f>수강생명단!B130</f>
        <v>010-8670-7566</v>
      </c>
      <c r="AN135" s="43">
        <f>성적입력란!$AZ134</f>
        <v>95</v>
      </c>
      <c r="AO135" s="43">
        <f>성적입력란!$BA134</f>
        <v>100</v>
      </c>
      <c r="AP135" s="61">
        <f>성적입력란!$BE134</f>
        <v>95</v>
      </c>
      <c r="AQ135" s="43">
        <f>성적입력란!$BF134</f>
        <v>90</v>
      </c>
      <c r="AR135" s="58" t="str">
        <f>성적입력란!BT134</f>
        <v/>
      </c>
      <c r="AS135" s="43">
        <f>성적입력란!$BJ134</f>
        <v>90</v>
      </c>
      <c r="AT135" s="43">
        <f>성적입력란!$BK134</f>
        <v>100</v>
      </c>
      <c r="AU135" s="43">
        <f>성적입력란!BO134</f>
        <v>90</v>
      </c>
      <c r="AV135" s="43">
        <f>성적입력란!BP134</f>
        <v>100</v>
      </c>
      <c r="AW135" s="40">
        <f t="shared" si="63"/>
        <v>74</v>
      </c>
      <c r="AX135" s="41" t="str">
        <f t="shared" si="39"/>
        <v>75등</v>
      </c>
      <c r="AY135" s="40">
        <f t="shared" si="64"/>
        <v>97.5</v>
      </c>
      <c r="AZ135" s="41" t="str">
        <f t="shared" si="40"/>
        <v>6등</v>
      </c>
      <c r="BA135" s="59">
        <f t="shared" si="41"/>
        <v>0.8</v>
      </c>
      <c r="BB135" s="78" t="str">
        <f t="shared" ca="1" si="56"/>
        <v>1차 경고</v>
      </c>
      <c r="BC135" s="83"/>
      <c r="BE135" s="65">
        <v>127</v>
      </c>
      <c r="BF135" s="66" t="str">
        <f>수강생명단!$D130</f>
        <v>송치원</v>
      </c>
      <c r="BG135" s="72" t="str">
        <f>수강생명단!B130</f>
        <v>010-8670-7566</v>
      </c>
      <c r="BH135" s="109">
        <f>성적입력란!$BY134</f>
        <v>80</v>
      </c>
      <c r="BI135" s="109">
        <f>성적입력란!$BZ134</f>
        <v>60</v>
      </c>
      <c r="BJ135" s="110">
        <f>성적입력란!$CD134</f>
        <v>80</v>
      </c>
      <c r="BK135" s="109">
        <f>성적입력란!$CE134</f>
        <v>80</v>
      </c>
      <c r="BL135" s="111" t="str">
        <f>성적입력란!CS134</f>
        <v/>
      </c>
      <c r="BM135" s="109">
        <f>성적입력란!$CI134</f>
        <v>70</v>
      </c>
      <c r="BN135" s="109">
        <f>성적입력란!$CJ134</f>
        <v>90</v>
      </c>
      <c r="BO135" s="109">
        <f>성적입력란!CN134</f>
        <v>85</v>
      </c>
      <c r="BP135" s="109">
        <f>성적입력란!CO134</f>
        <v>100</v>
      </c>
      <c r="BQ135" s="40">
        <f t="shared" si="57"/>
        <v>63</v>
      </c>
      <c r="BR135" s="67" t="str">
        <f t="shared" si="42"/>
        <v>82등</v>
      </c>
      <c r="BS135" s="40">
        <f t="shared" si="58"/>
        <v>82.5</v>
      </c>
      <c r="BT135" s="67" t="str">
        <f t="shared" si="43"/>
        <v>19등</v>
      </c>
      <c r="BU135" s="68">
        <f t="shared" si="44"/>
        <v>0.8</v>
      </c>
      <c r="BV135" s="78" t="str">
        <f t="shared" ca="1" si="59"/>
        <v>1차 경고</v>
      </c>
      <c r="BX135" s="37">
        <v>127</v>
      </c>
      <c r="BY135" s="37" t="str">
        <f>수강생명단!$D130</f>
        <v>송치원</v>
      </c>
      <c r="BZ135" s="37" t="str">
        <f>수강생명단!B130</f>
        <v>010-8670-7566</v>
      </c>
      <c r="CA135" s="39">
        <f>성적입력란!$CX134</f>
        <v>90</v>
      </c>
      <c r="CB135" s="39">
        <f>성적입력란!$CY134</f>
        <v>80</v>
      </c>
      <c r="CC135" s="38" t="str">
        <f>성적입력란!$DC134</f>
        <v>불참</v>
      </c>
      <c r="CD135" s="39" t="str">
        <f>성적입력란!$DD134</f>
        <v>불참</v>
      </c>
      <c r="CE135" s="58" t="str">
        <f>성적입력란!DW134</f>
        <v>불참</v>
      </c>
      <c r="CF135" s="39" t="str">
        <f>성적입력란!$DH134</f>
        <v>불참</v>
      </c>
      <c r="CG135" s="39" t="str">
        <f>성적입력란!$DI134</f>
        <v>불참</v>
      </c>
      <c r="CH135" s="40">
        <f t="shared" si="45"/>
        <v>22.5</v>
      </c>
      <c r="CI135" s="41" t="str">
        <f t="shared" si="46"/>
        <v>17등</v>
      </c>
      <c r="CJ135" s="40" t="e">
        <f t="shared" si="47"/>
        <v>#DIV/0!</v>
      </c>
      <c r="CK135" s="41" t="e">
        <f t="shared" si="48"/>
        <v>#DIV/0!</v>
      </c>
      <c r="CL135" s="42">
        <f t="shared" si="49"/>
        <v>0.25</v>
      </c>
      <c r="CM135" s="78" t="str">
        <f t="shared" ca="1" si="71"/>
        <v>1차 경고</v>
      </c>
    </row>
    <row r="136" spans="2:91" ht="27" customHeight="1" x14ac:dyDescent="0.15">
      <c r="B136" s="14">
        <v>128</v>
      </c>
      <c r="C136" s="14">
        <f>VLOOKUP(E136,수강생명단!$B$1:$F$300,2,0)</f>
        <v>41455</v>
      </c>
      <c r="D136" s="14" t="str">
        <f>수강생명단!D131</f>
        <v>시민경</v>
      </c>
      <c r="E136" s="14" t="str">
        <f>수강생명단!B131</f>
        <v>010-5147-5072</v>
      </c>
      <c r="F136" s="33">
        <f>VLOOKUP($C136,성적입력란!$A$8:$D$350,3,0)</f>
        <v>55</v>
      </c>
      <c r="G136" s="33">
        <f>VLOOKUP($C136,성적입력란!$F$8:$I$350,3,0)</f>
        <v>85</v>
      </c>
      <c r="H136" s="33">
        <f>VLOOKUP($C136,성적입력란!$K$8:$N$350,3,0)</f>
        <v>80</v>
      </c>
      <c r="I136" s="33">
        <f>VLOOKUP($C136,성적입력란!$P$8:$S$350,3,0)</f>
        <v>65</v>
      </c>
      <c r="J136" s="33">
        <f>VLOOKUP($C136,성적입력란!$P$8:$S$350,4,0)</f>
        <v>70</v>
      </c>
      <c r="K136" s="15">
        <f t="shared" si="37"/>
        <v>71.25</v>
      </c>
      <c r="L136" s="16" t="str">
        <f t="shared" si="38"/>
        <v>97등</v>
      </c>
      <c r="M136" s="36">
        <f t="shared" si="51"/>
        <v>1</v>
      </c>
      <c r="N136" s="78" t="str">
        <f t="shared" ca="1" si="52"/>
        <v/>
      </c>
      <c r="O136" s="83"/>
      <c r="Q136" s="37">
        <v>128</v>
      </c>
      <c r="R136" s="37" t="str">
        <f>수강생명단!$D131</f>
        <v>시민경</v>
      </c>
      <c r="S136" s="37" t="str">
        <f>수강생명단!B131</f>
        <v>010-5147-5072</v>
      </c>
      <c r="T136" s="39">
        <f>VLOOKUP($C136,성적입력란!$Z$8:$AC$350,3,0)</f>
        <v>65</v>
      </c>
      <c r="U136" s="39">
        <f>성적입력란!$AC135</f>
        <v>80</v>
      </c>
      <c r="V136" s="33">
        <f>VLOOKUP($C136,성적입력란!$AE$8:$AH$350,3,0)</f>
        <v>45</v>
      </c>
      <c r="W136" s="33">
        <f>VLOOKUP($C136,성적입력란!$AE$8:$AH$350,4,0)</f>
        <v>70</v>
      </c>
      <c r="X136" s="58">
        <f>성적입력란!AV135</f>
        <v>90</v>
      </c>
      <c r="Y136" s="39">
        <f>성적입력란!$AL135</f>
        <v>60</v>
      </c>
      <c r="Z136" s="39">
        <f>성적입력란!$AM135</f>
        <v>50</v>
      </c>
      <c r="AA136" s="39">
        <f>성적입력란!$AQ135</f>
        <v>45</v>
      </c>
      <c r="AB136" s="39">
        <f>성적입력란!$AR135</f>
        <v>50</v>
      </c>
      <c r="AC136" s="40">
        <f t="shared" si="53"/>
        <v>61</v>
      </c>
      <c r="AD136" s="41" t="str">
        <f t="shared" si="60"/>
        <v>123등</v>
      </c>
      <c r="AE136" s="40">
        <f t="shared" si="54"/>
        <v>62.5</v>
      </c>
      <c r="AF136" s="41" t="str">
        <f t="shared" si="61"/>
        <v>112등</v>
      </c>
      <c r="AG136" s="59">
        <f t="shared" si="62"/>
        <v>1</v>
      </c>
      <c r="AH136" s="78" t="str">
        <f t="shared" ca="1" si="55"/>
        <v/>
      </c>
      <c r="AI136" s="83"/>
      <c r="AJ136" s="29"/>
      <c r="AK136" s="37">
        <v>128</v>
      </c>
      <c r="AL136" s="37" t="str">
        <f>수강생명단!$D131</f>
        <v>시민경</v>
      </c>
      <c r="AM136" s="14" t="str">
        <f>수강생명단!B131</f>
        <v>010-5147-5072</v>
      </c>
      <c r="AN136" s="43">
        <f>성적입력란!$AZ135</f>
        <v>55</v>
      </c>
      <c r="AO136" s="43">
        <f>성적입력란!$BA135</f>
        <v>70</v>
      </c>
      <c r="AP136" s="61" t="str">
        <f>성적입력란!$BE135</f>
        <v/>
      </c>
      <c r="AQ136" s="43" t="str">
        <f>성적입력란!$BF135</f>
        <v xml:space="preserve"> </v>
      </c>
      <c r="AR136" s="58">
        <f>성적입력란!BT135</f>
        <v>79</v>
      </c>
      <c r="AS136" s="43">
        <f>성적입력란!$BJ135</f>
        <v>55</v>
      </c>
      <c r="AT136" s="43">
        <f>성적입력란!$BK135</f>
        <v>80</v>
      </c>
      <c r="AU136" s="43">
        <f>성적입력란!BO135</f>
        <v>35</v>
      </c>
      <c r="AV136" s="43">
        <f>성적입력란!BP135</f>
        <v>70</v>
      </c>
      <c r="AW136" s="40">
        <f t="shared" si="63"/>
        <v>44.8</v>
      </c>
      <c r="AX136" s="41" t="str">
        <f t="shared" si="39"/>
        <v>159등</v>
      </c>
      <c r="AY136" s="40">
        <f t="shared" si="64"/>
        <v>55</v>
      </c>
      <c r="AZ136" s="41" t="str">
        <f t="shared" si="40"/>
        <v>138등</v>
      </c>
      <c r="BA136" s="59">
        <f t="shared" si="41"/>
        <v>0.8</v>
      </c>
      <c r="BB136" s="78" t="str">
        <f t="shared" ca="1" si="56"/>
        <v>1차 경고</v>
      </c>
      <c r="BC136" s="83"/>
      <c r="BE136" s="65">
        <v>128</v>
      </c>
      <c r="BF136" s="66" t="str">
        <f>수강생명단!$D131</f>
        <v>시민경</v>
      </c>
      <c r="BG136" s="37" t="str">
        <f>수강생명단!B131</f>
        <v>010-5147-5072</v>
      </c>
      <c r="BH136" s="109" t="str">
        <f>성적입력란!$BY135</f>
        <v/>
      </c>
      <c r="BI136" s="109" t="str">
        <f>성적입력란!$BZ135</f>
        <v xml:space="preserve"> </v>
      </c>
      <c r="BJ136" s="110">
        <f>성적입력란!$CD135</f>
        <v>25</v>
      </c>
      <c r="BK136" s="109">
        <f>성적입력란!$CE135</f>
        <v>60</v>
      </c>
      <c r="BL136" s="111" t="str">
        <f>성적입력란!CS135</f>
        <v>75(라)</v>
      </c>
      <c r="BM136" s="109">
        <f>성적입력란!$CI135</f>
        <v>50</v>
      </c>
      <c r="BN136" s="109">
        <f>성적입력란!$CJ135</f>
        <v>60</v>
      </c>
      <c r="BO136" s="109" t="str">
        <f>성적입력란!CN135</f>
        <v>35(라)</v>
      </c>
      <c r="BP136" s="109" t="str">
        <f>성적입력란!CO135</f>
        <v>라이브</v>
      </c>
      <c r="BQ136" s="40">
        <f t="shared" si="57"/>
        <v>15</v>
      </c>
      <c r="BR136" s="67" t="str">
        <f t="shared" si="42"/>
        <v>186등</v>
      </c>
      <c r="BS136" s="40">
        <f t="shared" si="58"/>
        <v>30</v>
      </c>
      <c r="BT136" s="67" t="str">
        <f t="shared" si="43"/>
        <v>156등</v>
      </c>
      <c r="BU136" s="68">
        <f t="shared" si="44"/>
        <v>0.8</v>
      </c>
      <c r="BV136" s="78" t="str">
        <f t="shared" ca="1" si="59"/>
        <v>1차 경고</v>
      </c>
      <c r="BX136" s="37">
        <v>128</v>
      </c>
      <c r="BY136" s="37" t="str">
        <f>수강생명단!$D131</f>
        <v>시민경</v>
      </c>
      <c r="BZ136" s="37" t="str">
        <f>수강생명단!B131</f>
        <v>010-5147-5072</v>
      </c>
      <c r="CA136" s="39">
        <f>성적입력란!$CX135</f>
        <v>60</v>
      </c>
      <c r="CB136" s="39">
        <f>성적입력란!$CY135</f>
        <v>40</v>
      </c>
      <c r="CC136" s="38" t="str">
        <f>성적입력란!$DC135</f>
        <v>불참</v>
      </c>
      <c r="CD136" s="39" t="str">
        <f>성적입력란!$DD135</f>
        <v>불참</v>
      </c>
      <c r="CE136" s="58" t="str">
        <f>성적입력란!DW135</f>
        <v>불참</v>
      </c>
      <c r="CF136" s="39" t="str">
        <f>성적입력란!$DH135</f>
        <v>불참</v>
      </c>
      <c r="CG136" s="39" t="str">
        <f>성적입력란!$DI135</f>
        <v>불참</v>
      </c>
      <c r="CH136" s="40">
        <f t="shared" si="45"/>
        <v>15</v>
      </c>
      <c r="CI136" s="41" t="str">
        <f t="shared" si="46"/>
        <v>91등</v>
      </c>
      <c r="CJ136" s="40" t="e">
        <f t="shared" si="47"/>
        <v>#DIV/0!</v>
      </c>
      <c r="CK136" s="41" t="e">
        <f t="shared" si="48"/>
        <v>#DIV/0!</v>
      </c>
      <c r="CL136" s="42">
        <f t="shared" si="49"/>
        <v>0.25</v>
      </c>
      <c r="CM136" s="78" t="str">
        <f t="shared" ca="1" si="71"/>
        <v>1차 경고</v>
      </c>
    </row>
    <row r="137" spans="2:91" ht="27" customHeight="1" x14ac:dyDescent="0.15">
      <c r="B137" s="14">
        <v>129</v>
      </c>
      <c r="C137" s="14">
        <f>VLOOKUP(E137,수강생명단!$B$1:$F$300,2,0)</f>
        <v>43253</v>
      </c>
      <c r="D137" s="14" t="str">
        <f>수강생명단!D132</f>
        <v>신승규</v>
      </c>
      <c r="E137" s="14" t="str">
        <f>수강생명단!B132</f>
        <v>010-4036-7667</v>
      </c>
      <c r="F137" s="33">
        <f>VLOOKUP($C137,성적입력란!$A$8:$D$350,3,0)</f>
        <v>60</v>
      </c>
      <c r="G137" s="33" t="str">
        <f>VLOOKUP($C137,성적입력란!$F$8:$I$350,3,0)</f>
        <v>100(라)</v>
      </c>
      <c r="H137" s="33">
        <f>VLOOKUP($C137,성적입력란!$K$8:$N$350,3,0)</f>
        <v>95</v>
      </c>
      <c r="I137" s="33">
        <f>VLOOKUP($C137,성적입력란!$P$8:$S$350,3,0)</f>
        <v>80</v>
      </c>
      <c r="J137" s="33">
        <f>VLOOKUP($C137,성적입력란!$P$8:$S$350,4,0)</f>
        <v>100</v>
      </c>
      <c r="K137" s="15">
        <f t="shared" ref="K137:K200" si="72">SUMIF($F$7:$I$7,$K$5,$F137:$I137)/COUNTIF($F$7:$I$7,$K$5)</f>
        <v>58.75</v>
      </c>
      <c r="L137" s="16" t="str">
        <f t="shared" ref="L137:L200" si="73">RANK(K137,$K$9:$K$694,0)&amp;"등"</f>
        <v>136등</v>
      </c>
      <c r="M137" s="36">
        <f t="shared" si="51"/>
        <v>1</v>
      </c>
      <c r="N137" s="78" t="str">
        <f t="shared" ca="1" si="52"/>
        <v/>
      </c>
      <c r="O137" s="83"/>
      <c r="Q137" s="37">
        <v>129</v>
      </c>
      <c r="R137" s="37" t="str">
        <f>수강생명단!$D132</f>
        <v>신승규</v>
      </c>
      <c r="S137" s="37" t="str">
        <f>수강생명단!B132</f>
        <v>010-4036-7667</v>
      </c>
      <c r="T137" s="39">
        <f>VLOOKUP($C137,성적입력란!$Z$8:$AC$350,3,0)</f>
        <v>80</v>
      </c>
      <c r="U137" s="39">
        <f>성적입력란!$AC136</f>
        <v>90</v>
      </c>
      <c r="V137" s="33" t="str">
        <f>VLOOKUP($C137,성적입력란!$AE$8:$AH$350,3,0)</f>
        <v>30(라)</v>
      </c>
      <c r="W137" s="33" t="str">
        <f>VLOOKUP($C137,성적입력란!$AE$8:$AH$350,4,0)</f>
        <v>라이브</v>
      </c>
      <c r="X137" s="58" t="str">
        <f>성적입력란!AV136</f>
        <v>86(라)</v>
      </c>
      <c r="Y137" s="39" t="str">
        <f>성적입력란!$AL136</f>
        <v/>
      </c>
      <c r="Z137" s="39" t="str">
        <f>성적입력란!$AM136</f>
        <v xml:space="preserve"> </v>
      </c>
      <c r="AA137" s="39">
        <f>성적입력란!$AQ136</f>
        <v>85</v>
      </c>
      <c r="AB137" s="39">
        <f>성적입력란!$AR136</f>
        <v>90</v>
      </c>
      <c r="AC137" s="40">
        <f t="shared" si="53"/>
        <v>33</v>
      </c>
      <c r="AD137" s="41" t="str">
        <f t="shared" si="60"/>
        <v>187등</v>
      </c>
      <c r="AE137" s="40">
        <f t="shared" si="54"/>
        <v>45</v>
      </c>
      <c r="AF137" s="41" t="str">
        <f t="shared" si="61"/>
        <v>159등</v>
      </c>
      <c r="AG137" s="59">
        <f t="shared" si="62"/>
        <v>0.8</v>
      </c>
      <c r="AH137" s="78" t="str">
        <f t="shared" ca="1" si="55"/>
        <v>1차 경고</v>
      </c>
      <c r="AI137" s="105"/>
      <c r="AJ137" s="29"/>
      <c r="AK137" s="37">
        <v>129</v>
      </c>
      <c r="AL137" s="37" t="str">
        <f>수강생명단!$D132</f>
        <v>신승규</v>
      </c>
      <c r="AM137" s="14" t="str">
        <f>수강생명단!B132</f>
        <v>010-4036-7667</v>
      </c>
      <c r="AN137" s="43">
        <f>성적입력란!$AZ136</f>
        <v>85</v>
      </c>
      <c r="AO137" s="43">
        <f>성적입력란!$BA136</f>
        <v>90</v>
      </c>
      <c r="AP137" s="61">
        <f>성적입력란!$BE136</f>
        <v>85</v>
      </c>
      <c r="AQ137" s="43">
        <f>성적입력란!$BF136</f>
        <v>80</v>
      </c>
      <c r="AR137" s="58" t="str">
        <f>성적입력란!BT136</f>
        <v/>
      </c>
      <c r="AS137" s="43">
        <f>성적입력란!$BJ136</f>
        <v>75</v>
      </c>
      <c r="AT137" s="43">
        <f>성적입력란!$BK136</f>
        <v>80</v>
      </c>
      <c r="AU137" s="43">
        <f>성적입력란!BO136</f>
        <v>85</v>
      </c>
      <c r="AV137" s="43">
        <f>성적입력란!BP136</f>
        <v>70</v>
      </c>
      <c r="AW137" s="40">
        <f t="shared" si="63"/>
        <v>66</v>
      </c>
      <c r="AX137" s="41" t="str">
        <f t="shared" ref="AX137:AX200" si="74">RANK(AW137,$AW$9:$AW$284,0)&amp;"등"</f>
        <v>108등</v>
      </c>
      <c r="AY137" s="40">
        <f t="shared" si="64"/>
        <v>80</v>
      </c>
      <c r="AZ137" s="41" t="str">
        <f t="shared" ref="AZ137:AZ200" si="75">RANK(AY137,$AY$9:$AY$284,0)&amp;"등"</f>
        <v>80등</v>
      </c>
      <c r="BA137" s="59">
        <f t="shared" ref="BA137:BA200" si="76">(COUNTIFS($AN$5:$AV$5, "&gt;=0", $AN137:$AV137, "&gt;=0") + COUNTIFS($AN$5:$AV$5, "&gt;=0", $AN137:$AV137, "*라*")) / COUNTA($AN$6:$AV$6)</f>
        <v>0.8</v>
      </c>
      <c r="BB137" s="78" t="str">
        <f t="shared" ca="1" si="56"/>
        <v>1차 경고</v>
      </c>
      <c r="BC137" s="105"/>
      <c r="BE137" s="65">
        <v>129</v>
      </c>
      <c r="BF137" s="66" t="str">
        <f>수강생명단!$D132</f>
        <v>신승규</v>
      </c>
      <c r="BG137" s="72" t="str">
        <f>수강생명단!B132</f>
        <v>010-4036-7667</v>
      </c>
      <c r="BH137" s="109">
        <f>성적입력란!$BY136</f>
        <v>65</v>
      </c>
      <c r="BI137" s="109">
        <f>성적입력란!$BZ136</f>
        <v>70</v>
      </c>
      <c r="BJ137" s="110">
        <f>성적입력란!$CD136</f>
        <v>75</v>
      </c>
      <c r="BK137" s="109">
        <f>성적입력란!$CE136</f>
        <v>100</v>
      </c>
      <c r="BL137" s="111">
        <f>성적입력란!CS136</f>
        <v>88</v>
      </c>
      <c r="BM137" s="109" t="str">
        <f>성적입력란!$CI136</f>
        <v/>
      </c>
      <c r="BN137" s="109" t="str">
        <f>성적입력란!$CJ136</f>
        <v xml:space="preserve"> </v>
      </c>
      <c r="BO137" s="109" t="str">
        <f>성적입력란!CN136</f>
        <v/>
      </c>
      <c r="BP137" s="109" t="str">
        <f>성적입력란!CO136</f>
        <v xml:space="preserve"> </v>
      </c>
      <c r="BQ137" s="40">
        <f t="shared" si="57"/>
        <v>45.6</v>
      </c>
      <c r="BR137" s="67" t="str">
        <f t="shared" ref="BR137:BR200" si="77">RANK(BQ137,$BQ$9:$BQ$334,0)&amp;"등"</f>
        <v>139등</v>
      </c>
      <c r="BS137" s="40">
        <f t="shared" si="58"/>
        <v>42.5</v>
      </c>
      <c r="BT137" s="67" t="str">
        <f t="shared" ref="BT137:BT200" si="78">RANK(BS137,$BS$9:$BS$334,0)&amp;"등"</f>
        <v>135등</v>
      </c>
      <c r="BU137" s="68">
        <f t="shared" ref="BU137:BU200" si="79">(COUNTIFS($BH$5:$BP$5, "&gt;=0", $BH137:$BP137, "&gt;=0") + COUNTIFS($BH$5:$BP$5, "&gt;=0", $BH137:$BP137, "*라*")) / COUNTA($BH$6:$BP$6)</f>
        <v>0.6</v>
      </c>
      <c r="BV137" s="78" t="str">
        <f t="shared" ca="1" si="59"/>
        <v>2차 경고</v>
      </c>
      <c r="BX137" s="37">
        <v>129</v>
      </c>
      <c r="BY137" s="37" t="str">
        <f>수강생명단!$D132</f>
        <v>신승규</v>
      </c>
      <c r="BZ137" s="37" t="str">
        <f>수강생명단!B132</f>
        <v>010-4036-7667</v>
      </c>
      <c r="CA137" s="39" t="str">
        <f>성적입력란!$CX136</f>
        <v>불참</v>
      </c>
      <c r="CB137" s="39" t="str">
        <f>성적입력란!$CY136</f>
        <v>불참</v>
      </c>
      <c r="CC137" s="38" t="str">
        <f>성적입력란!$DC136</f>
        <v>불참</v>
      </c>
      <c r="CD137" s="39" t="str">
        <f>성적입력란!$DD136</f>
        <v>불참</v>
      </c>
      <c r="CE137" s="58" t="str">
        <f>성적입력란!DW136</f>
        <v>불참</v>
      </c>
      <c r="CF137" s="39" t="str">
        <f>성적입력란!$DH136</f>
        <v>불참</v>
      </c>
      <c r="CG137" s="39" t="str">
        <f>성적입력란!$DI136</f>
        <v>불참</v>
      </c>
      <c r="CH137" s="40">
        <f t="shared" ref="CH137:CH200" si="80">SUMIF($CA$7:$CG$7,$CH$5,$CA137:$CG137)/COUNTIF($CA$7:$CG$7,$CH$5)</f>
        <v>0</v>
      </c>
      <c r="CI137" s="41" t="str">
        <f t="shared" ref="CI137:CI200" si="81">RANK(CH137,$CH$9:$CH$235,0)&amp;"등"</f>
        <v>119등</v>
      </c>
      <c r="CJ137" s="40" t="e">
        <f t="shared" ref="CJ137:CJ200" si="82">SUMIF($CA$7:$CG$7,$CJ$5,$CA137:$CG137)/COUNTIF($CA$7:$CG$7,$CJ$5)</f>
        <v>#DIV/0!</v>
      </c>
      <c r="CK137" s="41" t="e">
        <f t="shared" ref="CK137:CK200" si="83">RANK(CJ137,$CJ$9:$CJ$235,0)&amp;"등"</f>
        <v>#DIV/0!</v>
      </c>
      <c r="CL137" s="42">
        <f t="shared" ref="CL137:CL200" si="84">(COUNTIFS($CA$5:$CG$5, "&gt;=0", $CA137:$CG137, "&gt;=0") + COUNTIFS($CA$5:$CG$5, "&gt;=0", $CA137:$CG137, "*라*")) / COUNTA($CA$6:$CG$6)</f>
        <v>0</v>
      </c>
      <c r="CM137" s="78" t="str">
        <f t="shared" ca="1" si="71"/>
        <v>2차 경고</v>
      </c>
    </row>
    <row r="138" spans="2:91" ht="27" customHeight="1" x14ac:dyDescent="0.15">
      <c r="B138" s="14">
        <v>130</v>
      </c>
      <c r="C138" s="14">
        <f>VLOOKUP(E138,수강생명단!$B$1:$F$300,2,0)</f>
        <v>36148</v>
      </c>
      <c r="D138" s="14" t="str">
        <f>수강생명단!D133</f>
        <v>신희정</v>
      </c>
      <c r="E138" s="14" t="str">
        <f>수강생명단!B133</f>
        <v>010-3033-0649</v>
      </c>
      <c r="F138" s="33">
        <f>VLOOKUP($C138,성적입력란!$A$8:$D$350,3,0)</f>
        <v>75</v>
      </c>
      <c r="G138" s="33">
        <f>VLOOKUP($C138,성적입력란!$F$8:$I$350,3,0)</f>
        <v>95</v>
      </c>
      <c r="H138" s="33" t="str">
        <f>VLOOKUP($C138,성적입력란!$K$8:$N$350,3,0)</f>
        <v>80(라)</v>
      </c>
      <c r="I138" s="33" t="str">
        <f>VLOOKUP($C138,성적입력란!$P$8:$S$350,3,0)</f>
        <v>60(라)</v>
      </c>
      <c r="J138" s="33" t="str">
        <f>VLOOKUP($C138,성적입력란!$P$8:$S$350,4,0)</f>
        <v>라이브</v>
      </c>
      <c r="K138" s="15">
        <f t="shared" si="72"/>
        <v>42.5</v>
      </c>
      <c r="L138" s="16" t="str">
        <f t="shared" si="73"/>
        <v>178등</v>
      </c>
      <c r="M138" s="36">
        <f t="shared" ref="M138:M201" si="85">(COUNTIFS($F$5:$J$5, "&gt;=0", $F138:$J138, "&gt;=0") + COUNTIFS($F$5:$J$5, "&gt;=0", $F138:$J138, "*라*")) / COUNTA($F$6:$J$6)</f>
        <v>1</v>
      </c>
      <c r="N138" s="78" t="str">
        <f t="shared" ref="N138:N201" ca="1" si="86">CHOOSE( (COUNTIFS(F$5:J$5,"&lt;="&amp;TODAY(),F138:J138,"불참") + COUNTIFS(F$5:J$5,"&lt;="&amp;TODAY(),F138:J138,"")) + 1, "", "1차 경고", "2차 경고", "탈락", "탈락", "탈락")</f>
        <v/>
      </c>
      <c r="O138" s="83"/>
      <c r="Q138" s="37">
        <v>130</v>
      </c>
      <c r="R138" s="37" t="str">
        <f>수강생명단!$D133</f>
        <v>신희정</v>
      </c>
      <c r="S138" s="37" t="str">
        <f>수강생명단!B133</f>
        <v>010-3033-0649</v>
      </c>
      <c r="T138" s="39" t="str">
        <f>VLOOKUP($C138,성적입력란!$Z$8:$AC$350,3,0)</f>
        <v>100(라)</v>
      </c>
      <c r="U138" s="39" t="str">
        <f>성적입력란!$AC137</f>
        <v>라이브</v>
      </c>
      <c r="V138" s="33" t="str">
        <f>VLOOKUP($C138,성적입력란!$AE$8:$AH$350,3,0)</f>
        <v>90(라)</v>
      </c>
      <c r="W138" s="33" t="str">
        <f>VLOOKUP($C138,성적입력란!$AE$8:$AH$350,4,0)</f>
        <v>라이브</v>
      </c>
      <c r="X138" s="58" t="str">
        <f>성적입력란!AV137</f>
        <v>87(라)</v>
      </c>
      <c r="Y138" s="39" t="str">
        <f>성적입력란!$AL137</f>
        <v>75(라)</v>
      </c>
      <c r="Z138" s="39" t="str">
        <f>성적입력란!$AM137</f>
        <v>라이브</v>
      </c>
      <c r="AA138" s="39" t="str">
        <f>성적입력란!$AQ137</f>
        <v>85(라)</v>
      </c>
      <c r="AB138" s="39" t="str">
        <f>성적입력란!$AR137</f>
        <v>라이브</v>
      </c>
      <c r="AC138" s="40">
        <f t="shared" ref="AC138:AC201" si="87">IFERROR(SUMIFS($T138:$AB138, $T$7:$AB$7, $AC$5) / COUNTIF($T$7:$AB$7, $AC$5), 0)</f>
        <v>0</v>
      </c>
      <c r="AD138" s="41" t="str">
        <f t="shared" si="60"/>
        <v>213등</v>
      </c>
      <c r="AE138" s="40">
        <f t="shared" ref="AE138:AE201" si="88">IFERROR(SUMIFS($T138:$AB138, $T$7:$AB$7, "*경찰학*OX*") / COUNTIF($T$7:$AB$7, "*경찰학*OX*"), 0)</f>
        <v>0</v>
      </c>
      <c r="AF138" s="41" t="str">
        <f t="shared" si="61"/>
        <v>207등</v>
      </c>
      <c r="AG138" s="59">
        <f t="shared" si="62"/>
        <v>1</v>
      </c>
      <c r="AH138" s="78" t="str">
        <f t="shared" ref="AH138:AH201" ca="1" si="89">CHOOSE( (COUNTIFS(T$5:AB$5,"&lt;="&amp;TODAY(),T138:AB138,"불참") + COUNTIFS(T$5:AB$5,"&lt;="&amp;TODAY(),T138:AB138,"")) + 1, "", "1차 경고", "2차 경고", "탈락", "탈락", "탈락")</f>
        <v/>
      </c>
      <c r="AI138" s="105"/>
      <c r="AJ138" s="29"/>
      <c r="AK138" s="37">
        <v>130</v>
      </c>
      <c r="AL138" s="37" t="str">
        <f>수강생명단!$D133</f>
        <v>신희정</v>
      </c>
      <c r="AM138" s="14" t="str">
        <f>수강생명단!B133</f>
        <v>010-3033-0649</v>
      </c>
      <c r="AN138" s="43" t="str">
        <f>성적입력란!$AZ137</f>
        <v>100(라)</v>
      </c>
      <c r="AO138" s="43" t="str">
        <f>성적입력란!$BA137</f>
        <v>라이브</v>
      </c>
      <c r="AP138" s="61" t="str">
        <f>성적입력란!$BE137</f>
        <v>95(라)</v>
      </c>
      <c r="AQ138" s="43" t="str">
        <f>성적입력란!$BF137</f>
        <v>라이브</v>
      </c>
      <c r="AR138" s="58" t="str">
        <f>성적입력란!BT137</f>
        <v>95(라)</v>
      </c>
      <c r="AS138" s="43" t="str">
        <f>성적입력란!$BJ137</f>
        <v>90(라)</v>
      </c>
      <c r="AT138" s="43" t="str">
        <f>성적입력란!$BK137</f>
        <v>라이브</v>
      </c>
      <c r="AU138" s="43" t="str">
        <f>성적입력란!BO137</f>
        <v>65(라)</v>
      </c>
      <c r="AV138" s="43" t="str">
        <f>성적입력란!BP137</f>
        <v>라이브</v>
      </c>
      <c r="AW138" s="40">
        <f t="shared" si="63"/>
        <v>0</v>
      </c>
      <c r="AX138" s="41" t="str">
        <f t="shared" si="74"/>
        <v>199등</v>
      </c>
      <c r="AY138" s="40">
        <f t="shared" si="64"/>
        <v>0</v>
      </c>
      <c r="AZ138" s="41" t="str">
        <f t="shared" si="75"/>
        <v>196등</v>
      </c>
      <c r="BA138" s="59">
        <f t="shared" si="76"/>
        <v>1</v>
      </c>
      <c r="BB138" s="78" t="str">
        <f t="shared" ref="BB138:BB201" ca="1" si="90">CHOOSE( (COUNTIFS(AN$5:AV$5,"&lt;="&amp;TODAY(),AN138:AV138,"불참") + COUNTIFS(AN$5:AV$5,"&lt;="&amp;TODAY(),AN138:AV138,"")) + 1, "", "1차 경고", "2차 경고", "탈락", "탈락", "탈락")</f>
        <v/>
      </c>
      <c r="BC138" s="105"/>
      <c r="BE138" s="65">
        <v>130</v>
      </c>
      <c r="BF138" s="66" t="str">
        <f>수강생명단!$D133</f>
        <v>신희정</v>
      </c>
      <c r="BG138" s="37" t="str">
        <f>수강생명단!B133</f>
        <v>010-3033-0649</v>
      </c>
      <c r="BH138" s="109" t="str">
        <f>성적입력란!$BY137</f>
        <v>90(라)</v>
      </c>
      <c r="BI138" s="109" t="str">
        <f>성적입력란!$BZ137</f>
        <v>라이브</v>
      </c>
      <c r="BJ138" s="110" t="str">
        <f>성적입력란!$CD137</f>
        <v>50(라)</v>
      </c>
      <c r="BK138" s="109" t="str">
        <f>성적입력란!$CE137</f>
        <v>라이브</v>
      </c>
      <c r="BL138" s="111" t="str">
        <f>성적입력란!CS137</f>
        <v>94(라)</v>
      </c>
      <c r="BM138" s="109" t="str">
        <f>성적입력란!$CI137</f>
        <v>70(라)</v>
      </c>
      <c r="BN138" s="109" t="str">
        <f>성적입력란!$CJ137</f>
        <v>라이브</v>
      </c>
      <c r="BO138" s="109" t="str">
        <f>성적입력란!CN137</f>
        <v>55(라)</v>
      </c>
      <c r="BP138" s="109" t="str">
        <f>성적입력란!CO137</f>
        <v>라이브</v>
      </c>
      <c r="BQ138" s="40">
        <f t="shared" ref="BQ138:BQ201" si="91">IFERROR(SUMIFS($BH138:$BP138, $BH$7:$BP$7, $BQ$5) / COUNTIF($BH$7:$BP$7, $BQ$5), 0)</f>
        <v>0</v>
      </c>
      <c r="BR138" s="67" t="str">
        <f t="shared" si="77"/>
        <v>193등</v>
      </c>
      <c r="BS138" s="40">
        <f t="shared" ref="BS138:BS201" si="92">IFERROR(SUMIFS($BH138:$BP138, $BH$7:$BP$7, "*경찰학*OX*") / COUNTIF($BH$7:$BP$7, "*경찰학*OX*"), 0)</f>
        <v>0</v>
      </c>
      <c r="BT138" s="67" t="str">
        <f t="shared" si="78"/>
        <v>186등</v>
      </c>
      <c r="BU138" s="68">
        <f t="shared" si="79"/>
        <v>1</v>
      </c>
      <c r="BV138" s="78" t="str">
        <f t="shared" ref="BV138:BV201" ca="1" si="93">CHOOSE( (COUNTIFS(BH$5:BP$5,"&lt;="&amp;TODAY(),BH138:BP138,"불참") + COUNTIFS(BH$5:BP$5,"&lt;="&amp;TODAY(),BH138:BP138,"")) + 1, "", "1차 경고", "2차 경고", "탈락", "탈락", "탈락")</f>
        <v/>
      </c>
      <c r="BX138" s="37">
        <v>130</v>
      </c>
      <c r="BY138" s="37" t="str">
        <f>수강생명단!$D133</f>
        <v>신희정</v>
      </c>
      <c r="BZ138" s="37" t="str">
        <f>수강생명단!B133</f>
        <v>010-3033-0649</v>
      </c>
      <c r="CA138" s="39" t="str">
        <f>성적입력란!$CX137</f>
        <v>90(라)</v>
      </c>
      <c r="CB138" s="39" t="str">
        <f>성적입력란!$CY137</f>
        <v>라이브</v>
      </c>
      <c r="CC138" s="38" t="str">
        <f>성적입력란!$DC137</f>
        <v>불참</v>
      </c>
      <c r="CD138" s="39" t="str">
        <f>성적입력란!$DD137</f>
        <v>불참</v>
      </c>
      <c r="CE138" s="58" t="str">
        <f>성적입력란!DW137</f>
        <v>불참</v>
      </c>
      <c r="CF138" s="39" t="str">
        <f>성적입력란!$DH137</f>
        <v>불참</v>
      </c>
      <c r="CG138" s="39" t="str">
        <f>성적입력란!$DI137</f>
        <v>불참</v>
      </c>
      <c r="CH138" s="40">
        <f t="shared" si="80"/>
        <v>0</v>
      </c>
      <c r="CI138" s="41" t="str">
        <f t="shared" si="81"/>
        <v>119등</v>
      </c>
      <c r="CJ138" s="40" t="e">
        <f t="shared" si="82"/>
        <v>#DIV/0!</v>
      </c>
      <c r="CK138" s="41" t="e">
        <f t="shared" si="83"/>
        <v>#DIV/0!</v>
      </c>
      <c r="CL138" s="42">
        <f t="shared" si="84"/>
        <v>0.25</v>
      </c>
      <c r="CM138" s="78" t="str">
        <f t="shared" ca="1" si="71"/>
        <v>1차 경고</v>
      </c>
    </row>
    <row r="139" spans="2:91" ht="27" customHeight="1" x14ac:dyDescent="0.15">
      <c r="B139" s="14">
        <v>131</v>
      </c>
      <c r="C139" s="14">
        <f>VLOOKUP(E139,수강생명단!$B$1:$F$300,2,0)</f>
        <v>45049</v>
      </c>
      <c r="D139" s="14" t="str">
        <f>수강생명단!D134</f>
        <v>심동섭</v>
      </c>
      <c r="E139" s="14" t="str">
        <f>수강생명단!B134</f>
        <v>010-8460-2542</v>
      </c>
      <c r="F139" s="33" t="str">
        <f>VLOOKUP($C139,성적입력란!$A$8:$D$350,3,0)</f>
        <v>25(라)</v>
      </c>
      <c r="G139" s="33" t="str">
        <f>VLOOKUP($C139,성적입력란!$F$8:$I$350,3,0)</f>
        <v/>
      </c>
      <c r="H139" s="33" t="str">
        <f>VLOOKUP($C139,성적입력란!$K$8:$N$350,3,0)</f>
        <v>35(라)</v>
      </c>
      <c r="I139" s="33" t="str">
        <f>VLOOKUP($C139,성적입력란!$P$8:$S$350,3,0)</f>
        <v>30(라)</v>
      </c>
      <c r="J139" s="33" t="str">
        <f>VLOOKUP($C139,성적입력란!$P$8:$S$350,4,0)</f>
        <v>라이브</v>
      </c>
      <c r="K139" s="15">
        <f t="shared" si="72"/>
        <v>0</v>
      </c>
      <c r="L139" s="16" t="str">
        <f t="shared" si="73"/>
        <v>212등</v>
      </c>
      <c r="M139" s="36">
        <f t="shared" si="85"/>
        <v>0.75</v>
      </c>
      <c r="N139" s="78" t="str">
        <f t="shared" ca="1" si="86"/>
        <v>1차 경고</v>
      </c>
      <c r="O139" s="83"/>
      <c r="Q139" s="37">
        <v>131</v>
      </c>
      <c r="R139" s="37" t="str">
        <f>수강생명단!$D134</f>
        <v>심동섭</v>
      </c>
      <c r="S139" s="37" t="str">
        <f>수강생명단!B134</f>
        <v>010-8460-2542</v>
      </c>
      <c r="T139" s="39" t="str">
        <f>VLOOKUP($C139,성적입력란!$Z$8:$AC$350,3,0)</f>
        <v/>
      </c>
      <c r="U139" s="39" t="str">
        <f>성적입력란!$AC138</f>
        <v xml:space="preserve"> </v>
      </c>
      <c r="V139" s="33" t="str">
        <f>VLOOKUP($C139,성적입력란!$AE$8:$AH$350,3,0)</f>
        <v>55(라)</v>
      </c>
      <c r="W139" s="33" t="str">
        <f>VLOOKUP($C139,성적입력란!$AE$8:$AH$350,4,0)</f>
        <v>라이브</v>
      </c>
      <c r="X139" s="58" t="str">
        <f>성적입력란!AV138</f>
        <v/>
      </c>
      <c r="Y139" s="39" t="str">
        <f>성적입력란!$AL138</f>
        <v>25(라)</v>
      </c>
      <c r="Z139" s="39" t="str">
        <f>성적입력란!$AM138</f>
        <v>라이브</v>
      </c>
      <c r="AA139" s="39" t="str">
        <f>성적입력란!$AQ138</f>
        <v>50(라)</v>
      </c>
      <c r="AB139" s="39" t="str">
        <f>성적입력란!$AR138</f>
        <v>라이브</v>
      </c>
      <c r="AC139" s="40">
        <f t="shared" si="87"/>
        <v>0</v>
      </c>
      <c r="AD139" s="41" t="str">
        <f t="shared" ref="AD139:AD202" si="94">RANK(AC139,$AC$9:$AC$270,0)&amp;"등"</f>
        <v>213등</v>
      </c>
      <c r="AE139" s="40">
        <f t="shared" si="88"/>
        <v>0</v>
      </c>
      <c r="AF139" s="41" t="str">
        <f t="shared" ref="AF139:AF202" si="95">RANK(AE139,$AE$9:$AE$270,0)&amp;"등"</f>
        <v>207등</v>
      </c>
      <c r="AG139" s="59">
        <f t="shared" ref="AG139:AG202" si="96">(COUNTIFS($T$5:$AB$5, "&gt;=0", $T139:$AB139, "&gt;=0") + COUNTIFS($T$5:$AB$5, "&gt;=0", $T139:$AB139, "*라*")) / COUNTA($T$6:$AB$6)</f>
        <v>0.6</v>
      </c>
      <c r="AH139" s="78" t="str">
        <f t="shared" ca="1" si="89"/>
        <v>2차 경고</v>
      </c>
      <c r="AI139" s="78"/>
      <c r="AJ139" s="29"/>
      <c r="AK139" s="37">
        <v>131</v>
      </c>
      <c r="AL139" s="37" t="str">
        <f>수강생명단!$D134</f>
        <v>심동섭</v>
      </c>
      <c r="AM139" s="14" t="str">
        <f>수강생명단!B134</f>
        <v>010-8460-2542</v>
      </c>
      <c r="AN139" s="43" t="str">
        <f>성적입력란!$AZ138</f>
        <v>25(라)</v>
      </c>
      <c r="AO139" s="43" t="str">
        <f>성적입력란!$BA138</f>
        <v>라이브</v>
      </c>
      <c r="AP139" s="61" t="str">
        <f>성적입력란!$BE138</f>
        <v/>
      </c>
      <c r="AQ139" s="43" t="str">
        <f>성적입력란!$BF138</f>
        <v xml:space="preserve"> </v>
      </c>
      <c r="AR139" s="58" t="str">
        <f>성적입력란!BT138</f>
        <v>47(라)</v>
      </c>
      <c r="AS139" s="43" t="str">
        <f>성적입력란!$BJ138</f>
        <v>25(라)</v>
      </c>
      <c r="AT139" s="43" t="str">
        <f>성적입력란!$BK138</f>
        <v>라이브</v>
      </c>
      <c r="AU139" s="43" t="str">
        <f>성적입력란!BO138</f>
        <v/>
      </c>
      <c r="AV139" s="43" t="str">
        <f>성적입력란!BP138</f>
        <v xml:space="preserve"> </v>
      </c>
      <c r="AW139" s="40">
        <f t="shared" ref="AW139:AW202" si="97">IFERROR(SUMIFS($AN139:$AV139, $AN$7:$AV$7, $AW$5) / COUNTIF($AN$7:$AV$7, $AW$5), 0)</f>
        <v>0</v>
      </c>
      <c r="AX139" s="41" t="str">
        <f t="shared" si="74"/>
        <v>199등</v>
      </c>
      <c r="AY139" s="40">
        <f t="shared" ref="AY139:AY202" si="98">IFERROR(SUMIFS($AN139:$AV139, $AN$7:$AV$7, "*경찰학*OX*") / COUNTIF($AN$7:$AV$7, "*경찰학*OX*"), 0)</f>
        <v>0</v>
      </c>
      <c r="AZ139" s="41" t="str">
        <f t="shared" si="75"/>
        <v>196등</v>
      </c>
      <c r="BA139" s="59">
        <f t="shared" si="76"/>
        <v>0.6</v>
      </c>
      <c r="BB139" s="78" t="str">
        <f t="shared" ca="1" si="90"/>
        <v>2차 경고</v>
      </c>
      <c r="BC139" s="78"/>
      <c r="BE139" s="65">
        <v>131</v>
      </c>
      <c r="BF139" s="66" t="str">
        <f>수강생명단!$D134</f>
        <v>심동섭</v>
      </c>
      <c r="BG139" s="37" t="str">
        <f>수강생명단!B134</f>
        <v>010-8460-2542</v>
      </c>
      <c r="BH139" s="109" t="str">
        <f>성적입력란!$BY138</f>
        <v/>
      </c>
      <c r="BI139" s="109" t="str">
        <f>성적입력란!$BZ138</f>
        <v xml:space="preserve"> </v>
      </c>
      <c r="BJ139" s="110" t="str">
        <f>성적입력란!$CD138</f>
        <v>30(라)</v>
      </c>
      <c r="BK139" s="109" t="str">
        <f>성적입력란!$CE138</f>
        <v>라이브</v>
      </c>
      <c r="BL139" s="111" t="str">
        <f>성적입력란!CS138</f>
        <v>42(라)</v>
      </c>
      <c r="BM139" s="109" t="str">
        <f>성적입력란!$CI138</f>
        <v>40(라)</v>
      </c>
      <c r="BN139" s="109" t="str">
        <f>성적입력란!$CJ138</f>
        <v>라이브</v>
      </c>
      <c r="BO139" s="109" t="str">
        <f>성적입력란!CN138</f>
        <v>10(라)</v>
      </c>
      <c r="BP139" s="109" t="str">
        <f>성적입력란!CO138</f>
        <v>라이브</v>
      </c>
      <c r="BQ139" s="40">
        <f t="shared" si="91"/>
        <v>0</v>
      </c>
      <c r="BR139" s="67" t="str">
        <f t="shared" si="77"/>
        <v>193등</v>
      </c>
      <c r="BS139" s="40">
        <f t="shared" si="92"/>
        <v>0</v>
      </c>
      <c r="BT139" s="67" t="str">
        <f t="shared" si="78"/>
        <v>186등</v>
      </c>
      <c r="BU139" s="68">
        <f t="shared" si="79"/>
        <v>0.8</v>
      </c>
      <c r="BV139" s="78" t="str">
        <f t="shared" ca="1" si="93"/>
        <v>1차 경고</v>
      </c>
      <c r="BX139" s="37">
        <v>131</v>
      </c>
      <c r="BY139" s="37" t="str">
        <f>수강생명단!$D134</f>
        <v>심동섭</v>
      </c>
      <c r="BZ139" s="37" t="str">
        <f>수강생명단!B134</f>
        <v>010-8460-2542</v>
      </c>
      <c r="CA139" s="39" t="str">
        <f>성적입력란!$CX138</f>
        <v>25(라)</v>
      </c>
      <c r="CB139" s="39" t="str">
        <f>성적입력란!$CY138</f>
        <v>라이브</v>
      </c>
      <c r="CC139" s="38" t="str">
        <f>성적입력란!$DC138</f>
        <v>불참</v>
      </c>
      <c r="CD139" s="39" t="str">
        <f>성적입력란!$DD138</f>
        <v>불참</v>
      </c>
      <c r="CE139" s="58" t="str">
        <f>성적입력란!DW138</f>
        <v>불참</v>
      </c>
      <c r="CF139" s="39" t="str">
        <f>성적입력란!$DH138</f>
        <v>불참</v>
      </c>
      <c r="CG139" s="39" t="str">
        <f>성적입력란!$DI138</f>
        <v>불참</v>
      </c>
      <c r="CH139" s="40">
        <f t="shared" si="80"/>
        <v>0</v>
      </c>
      <c r="CI139" s="41" t="str">
        <f t="shared" si="81"/>
        <v>119등</v>
      </c>
      <c r="CJ139" s="40" t="e">
        <f t="shared" si="82"/>
        <v>#DIV/0!</v>
      </c>
      <c r="CK139" s="41" t="e">
        <f t="shared" si="83"/>
        <v>#DIV/0!</v>
      </c>
      <c r="CL139" s="42">
        <f t="shared" si="84"/>
        <v>0.25</v>
      </c>
      <c r="CM139" s="78" t="str">
        <f t="shared" ca="1" si="71"/>
        <v>1차 경고</v>
      </c>
    </row>
    <row r="140" spans="2:91" ht="27" customHeight="1" x14ac:dyDescent="0.15">
      <c r="B140" s="14">
        <v>132</v>
      </c>
      <c r="C140" s="14">
        <f>VLOOKUP(E140,수강생명단!$B$1:$F$300,2,0)</f>
        <v>32844</v>
      </c>
      <c r="D140" s="14" t="str">
        <f>수강생명단!D135</f>
        <v>심현석</v>
      </c>
      <c r="E140" s="14" t="str">
        <f>수강생명단!B135</f>
        <v>010-5472-4264</v>
      </c>
      <c r="F140" s="33" t="str">
        <f>VLOOKUP($C140,성적입력란!$A$8:$D$350,3,0)</f>
        <v/>
      </c>
      <c r="G140" s="33" t="str">
        <f>VLOOKUP($C140,성적입력란!$F$8:$I$350,3,0)</f>
        <v/>
      </c>
      <c r="H140" s="33">
        <f>VLOOKUP($C140,성적입력란!$K$8:$N$350,3,0)</f>
        <v>100</v>
      </c>
      <c r="I140" s="33">
        <f>VLOOKUP($C140,성적입력란!$P$8:$S$350,3,0)</f>
        <v>85</v>
      </c>
      <c r="J140" s="33">
        <f>VLOOKUP($C140,성적입력란!$P$8:$S$350,4,0)</f>
        <v>90</v>
      </c>
      <c r="K140" s="15">
        <f t="shared" si="72"/>
        <v>46.25</v>
      </c>
      <c r="L140" s="16" t="str">
        <f t="shared" si="73"/>
        <v>165등</v>
      </c>
      <c r="M140" s="36">
        <f t="shared" si="85"/>
        <v>0.5</v>
      </c>
      <c r="N140" s="78" t="str">
        <f t="shared" ca="1" si="86"/>
        <v>2차 경고</v>
      </c>
      <c r="O140" s="83"/>
      <c r="Q140" s="37">
        <v>132</v>
      </c>
      <c r="R140" s="37" t="str">
        <f>수강생명단!$D135</f>
        <v>심현석</v>
      </c>
      <c r="S140" s="37" t="str">
        <f>수강생명단!B135</f>
        <v>010-5472-4264</v>
      </c>
      <c r="T140" s="39">
        <f>VLOOKUP($C140,성적입력란!$Z$8:$AC$350,3,0)</f>
        <v>95</v>
      </c>
      <c r="U140" s="39">
        <f>성적입력란!$AC139</f>
        <v>100</v>
      </c>
      <c r="V140" s="33">
        <f>VLOOKUP($C140,성적입력란!$AE$8:$AH$350,3,0)</f>
        <v>95</v>
      </c>
      <c r="W140" s="33">
        <f>VLOOKUP($C140,성적입력란!$AE$8:$AH$350,4,0)</f>
        <v>100</v>
      </c>
      <c r="X140" s="58" t="str">
        <f>성적입력란!AV139</f>
        <v/>
      </c>
      <c r="Y140" s="39">
        <f>성적입력란!$AL139</f>
        <v>85</v>
      </c>
      <c r="Z140" s="39">
        <f>성적입력란!$AM139</f>
        <v>90</v>
      </c>
      <c r="AA140" s="39">
        <f>성적입력란!$AQ139</f>
        <v>90</v>
      </c>
      <c r="AB140" s="39">
        <f>성적입력란!$AR139</f>
        <v>90</v>
      </c>
      <c r="AC140" s="40">
        <f t="shared" si="87"/>
        <v>73</v>
      </c>
      <c r="AD140" s="41" t="str">
        <f t="shared" si="94"/>
        <v>80등</v>
      </c>
      <c r="AE140" s="40">
        <f t="shared" si="88"/>
        <v>95</v>
      </c>
      <c r="AF140" s="41" t="str">
        <f t="shared" si="95"/>
        <v>10등</v>
      </c>
      <c r="AG140" s="59">
        <f t="shared" si="96"/>
        <v>0.8</v>
      </c>
      <c r="AH140" s="78" t="str">
        <f t="shared" ca="1" si="89"/>
        <v>1차 경고</v>
      </c>
      <c r="AI140" s="105"/>
      <c r="AJ140" s="29"/>
      <c r="AK140" s="37">
        <v>132</v>
      </c>
      <c r="AL140" s="37" t="str">
        <f>수강생명단!$D135</f>
        <v>심현석</v>
      </c>
      <c r="AM140" s="14" t="str">
        <f>수강생명단!B135</f>
        <v>010-5472-4264</v>
      </c>
      <c r="AN140" s="43">
        <f>성적입력란!$AZ139</f>
        <v>90</v>
      </c>
      <c r="AO140" s="43">
        <f>성적입력란!$BA139</f>
        <v>100</v>
      </c>
      <c r="AP140" s="61">
        <f>성적입력란!$BE139</f>
        <v>100</v>
      </c>
      <c r="AQ140" s="43">
        <f>성적입력란!$BF139</f>
        <v>100</v>
      </c>
      <c r="AR140" s="58">
        <f>성적입력란!BT139</f>
        <v>97</v>
      </c>
      <c r="AS140" s="43">
        <f>성적입력란!$BJ139</f>
        <v>95</v>
      </c>
      <c r="AT140" s="43">
        <f>성적입력란!$BK139</f>
        <v>80</v>
      </c>
      <c r="AU140" s="43">
        <f>성적입력란!BO139</f>
        <v>85</v>
      </c>
      <c r="AV140" s="43">
        <f>성적입력란!BP139</f>
        <v>100</v>
      </c>
      <c r="AW140" s="40">
        <f t="shared" si="97"/>
        <v>93.4</v>
      </c>
      <c r="AX140" s="41" t="str">
        <f t="shared" si="74"/>
        <v>14등</v>
      </c>
      <c r="AY140" s="40">
        <f t="shared" si="98"/>
        <v>95</v>
      </c>
      <c r="AZ140" s="41" t="str">
        <f t="shared" si="75"/>
        <v>16등</v>
      </c>
      <c r="BA140" s="59">
        <f t="shared" si="76"/>
        <v>1</v>
      </c>
      <c r="BB140" s="78" t="str">
        <f t="shared" ca="1" si="90"/>
        <v/>
      </c>
      <c r="BC140" s="105"/>
      <c r="BE140" s="65">
        <v>132</v>
      </c>
      <c r="BF140" s="66" t="str">
        <f>수강생명단!$D135</f>
        <v>심현석</v>
      </c>
      <c r="BG140" s="37" t="str">
        <f>수강생명단!B135</f>
        <v>010-5472-4264</v>
      </c>
      <c r="BH140" s="109">
        <f>성적입력란!$BY139</f>
        <v>95</v>
      </c>
      <c r="BI140" s="109">
        <f>성적입력란!$BZ139</f>
        <v>80</v>
      </c>
      <c r="BJ140" s="110">
        <f>성적입력란!$CD139</f>
        <v>90</v>
      </c>
      <c r="BK140" s="109">
        <f>성적입력란!$CE139</f>
        <v>90</v>
      </c>
      <c r="BL140" s="111">
        <f>성적입력란!CS139</f>
        <v>96</v>
      </c>
      <c r="BM140" s="109">
        <f>성적입력란!$CI139</f>
        <v>95</v>
      </c>
      <c r="BN140" s="109">
        <f>성적입력란!$CJ139</f>
        <v>100</v>
      </c>
      <c r="BO140" s="109">
        <f>성적입력란!CN139</f>
        <v>95</v>
      </c>
      <c r="BP140" s="109">
        <f>성적입력란!CO139</f>
        <v>100</v>
      </c>
      <c r="BQ140" s="40">
        <f t="shared" si="91"/>
        <v>94.2</v>
      </c>
      <c r="BR140" s="67" t="str">
        <f t="shared" si="77"/>
        <v>4등</v>
      </c>
      <c r="BS140" s="40">
        <f t="shared" si="92"/>
        <v>92.5</v>
      </c>
      <c r="BT140" s="67" t="str">
        <f t="shared" si="78"/>
        <v>4등</v>
      </c>
      <c r="BU140" s="68">
        <f t="shared" si="79"/>
        <v>1</v>
      </c>
      <c r="BV140" s="78" t="str">
        <f t="shared" ca="1" si="93"/>
        <v/>
      </c>
      <c r="BX140" s="37">
        <v>132</v>
      </c>
      <c r="BY140" s="37" t="str">
        <f>수강생명단!$D135</f>
        <v>심현석</v>
      </c>
      <c r="BZ140" s="37" t="str">
        <f>수강생명단!B135</f>
        <v>010-5472-4264</v>
      </c>
      <c r="CA140" s="39">
        <f>성적입력란!$CX139</f>
        <v>85</v>
      </c>
      <c r="CB140" s="39">
        <f>성적입력란!$CY139</f>
        <v>80</v>
      </c>
      <c r="CC140" s="38" t="str">
        <f>성적입력란!$DC139</f>
        <v>불참</v>
      </c>
      <c r="CD140" s="39" t="str">
        <f>성적입력란!$DD139</f>
        <v>불참</v>
      </c>
      <c r="CE140" s="58" t="str">
        <f>성적입력란!DW139</f>
        <v>불참</v>
      </c>
      <c r="CF140" s="39" t="str">
        <f>성적입력란!$DH139</f>
        <v>불참</v>
      </c>
      <c r="CG140" s="39" t="str">
        <f>성적입력란!$DI139</f>
        <v>불참</v>
      </c>
      <c r="CH140" s="40">
        <f t="shared" si="80"/>
        <v>21.25</v>
      </c>
      <c r="CI140" s="41" t="str">
        <f t="shared" si="81"/>
        <v>38등</v>
      </c>
      <c r="CJ140" s="40" t="e">
        <f t="shared" si="82"/>
        <v>#DIV/0!</v>
      </c>
      <c r="CK140" s="41" t="e">
        <f t="shared" si="83"/>
        <v>#DIV/0!</v>
      </c>
      <c r="CL140" s="42">
        <f t="shared" si="84"/>
        <v>0.25</v>
      </c>
      <c r="CM140" s="78" t="str">
        <f t="shared" ca="1" si="71"/>
        <v>1차 경고</v>
      </c>
    </row>
    <row r="141" spans="2:91" ht="27" customHeight="1" x14ac:dyDescent="0.15">
      <c r="B141" s="14">
        <v>133</v>
      </c>
      <c r="C141" s="14">
        <f>VLOOKUP(E141,수강생명단!$B$1:$F$300,2,0)</f>
        <v>36111</v>
      </c>
      <c r="D141" s="14" t="str">
        <f>수강생명단!D136</f>
        <v>심희은</v>
      </c>
      <c r="E141" s="14" t="str">
        <f>수강생명단!B136</f>
        <v>010-9111-0554</v>
      </c>
      <c r="F141" s="33">
        <f>VLOOKUP($C141,성적입력란!$A$8:$D$350,3,0)</f>
        <v>65</v>
      </c>
      <c r="G141" s="33" t="str">
        <f>VLOOKUP($C141,성적입력란!$F$8:$I$350,3,0)</f>
        <v>80(라)</v>
      </c>
      <c r="H141" s="33">
        <f>VLOOKUP($C141,성적입력란!$K$8:$N$350,3,0)</f>
        <v>70</v>
      </c>
      <c r="I141" s="33">
        <f>VLOOKUP($C141,성적입력란!$P$8:$S$350,3,0)</f>
        <v>55</v>
      </c>
      <c r="J141" s="33">
        <f>VLOOKUP($C141,성적입력란!$P$8:$S$350,4,0)</f>
        <v>70</v>
      </c>
      <c r="K141" s="15">
        <f t="shared" si="72"/>
        <v>47.5</v>
      </c>
      <c r="L141" s="16" t="str">
        <f t="shared" si="73"/>
        <v>159등</v>
      </c>
      <c r="M141" s="36">
        <f t="shared" si="85"/>
        <v>1</v>
      </c>
      <c r="N141" s="78" t="str">
        <f t="shared" ca="1" si="86"/>
        <v/>
      </c>
      <c r="O141" s="83"/>
      <c r="Q141" s="37">
        <v>133</v>
      </c>
      <c r="R141" s="37" t="str">
        <f>수강생명단!$D136</f>
        <v>심희은</v>
      </c>
      <c r="S141" s="37" t="str">
        <f>수강생명단!B136</f>
        <v>010-9111-0554</v>
      </c>
      <c r="T141" s="39">
        <f>VLOOKUP($C141,성적입력란!$Z$8:$AC$350,3,0)</f>
        <v>70</v>
      </c>
      <c r="U141" s="39">
        <f>성적입력란!$AC140</f>
        <v>90</v>
      </c>
      <c r="V141" s="33">
        <f>VLOOKUP($C141,성적입력란!$AE$8:$AH$350,3,0)</f>
        <v>75</v>
      </c>
      <c r="W141" s="33">
        <f>VLOOKUP($C141,성적입력란!$AE$8:$AH$350,4,0)</f>
        <v>90</v>
      </c>
      <c r="X141" s="58">
        <f>성적입력란!AV140</f>
        <v>92</v>
      </c>
      <c r="Y141" s="39" t="str">
        <f>성적입력란!$AL140</f>
        <v>30(라)</v>
      </c>
      <c r="Z141" s="39" t="str">
        <f>성적입력란!$AM140</f>
        <v>라이브</v>
      </c>
      <c r="AA141" s="39">
        <f>성적입력란!$AQ140</f>
        <v>80</v>
      </c>
      <c r="AB141" s="39">
        <f>성적입력란!$AR140</f>
        <v>80</v>
      </c>
      <c r="AC141" s="40">
        <f t="shared" si="87"/>
        <v>63.4</v>
      </c>
      <c r="AD141" s="41" t="str">
        <f t="shared" si="94"/>
        <v>111등</v>
      </c>
      <c r="AE141" s="40">
        <f t="shared" si="88"/>
        <v>65</v>
      </c>
      <c r="AF141" s="41" t="str">
        <f t="shared" si="95"/>
        <v>102등</v>
      </c>
      <c r="AG141" s="59">
        <f t="shared" si="96"/>
        <v>1</v>
      </c>
      <c r="AH141" s="78" t="str">
        <f t="shared" ca="1" si="89"/>
        <v/>
      </c>
      <c r="AI141" s="78"/>
      <c r="AJ141" s="29"/>
      <c r="AK141" s="37">
        <v>133</v>
      </c>
      <c r="AL141" s="37" t="str">
        <f>수강생명단!$D136</f>
        <v>심희은</v>
      </c>
      <c r="AM141" s="14" t="str">
        <f>수강생명단!B136</f>
        <v>010-9111-0554</v>
      </c>
      <c r="AN141" s="43">
        <f>성적입력란!$AZ140</f>
        <v>80</v>
      </c>
      <c r="AO141" s="43">
        <f>성적입력란!$BA140</f>
        <v>100</v>
      </c>
      <c r="AP141" s="61">
        <f>성적입력란!$BE140</f>
        <v>75</v>
      </c>
      <c r="AQ141" s="43">
        <f>성적입력란!$BF140</f>
        <v>80</v>
      </c>
      <c r="AR141" s="58">
        <f>성적입력란!BT140</f>
        <v>86</v>
      </c>
      <c r="AS141" s="43">
        <f>성적입력란!$BJ140</f>
        <v>55</v>
      </c>
      <c r="AT141" s="43">
        <f>성적입력란!$BK140</f>
        <v>40</v>
      </c>
      <c r="AU141" s="43">
        <f>성적입력란!BO140</f>
        <v>50</v>
      </c>
      <c r="AV141" s="43">
        <f>성적입력란!BP140</f>
        <v>90</v>
      </c>
      <c r="AW141" s="40">
        <f t="shared" si="97"/>
        <v>69.2</v>
      </c>
      <c r="AX141" s="41" t="str">
        <f t="shared" si="74"/>
        <v>91등</v>
      </c>
      <c r="AY141" s="40">
        <f t="shared" si="98"/>
        <v>77.5</v>
      </c>
      <c r="AZ141" s="41" t="str">
        <f t="shared" si="75"/>
        <v>83등</v>
      </c>
      <c r="BA141" s="59">
        <f t="shared" si="76"/>
        <v>1</v>
      </c>
      <c r="BB141" s="78" t="str">
        <f t="shared" ca="1" si="90"/>
        <v/>
      </c>
      <c r="BC141" s="83"/>
      <c r="BE141" s="65">
        <v>133</v>
      </c>
      <c r="BF141" s="66" t="str">
        <f>수강생명단!$D136</f>
        <v>심희은</v>
      </c>
      <c r="BG141" s="37" t="str">
        <f>수강생명단!B136</f>
        <v>010-9111-0554</v>
      </c>
      <c r="BH141" s="109" t="str">
        <f>성적입력란!$BY140</f>
        <v>70(라)</v>
      </c>
      <c r="BI141" s="109" t="str">
        <f>성적입력란!$BZ140</f>
        <v>라이브</v>
      </c>
      <c r="BJ141" s="110" t="str">
        <f>성적입력란!$CD140</f>
        <v>45(라)</v>
      </c>
      <c r="BK141" s="109" t="str">
        <f>성적입력란!$CE140</f>
        <v>라이브</v>
      </c>
      <c r="BL141" s="111">
        <f>성적입력란!CS140</f>
        <v>73</v>
      </c>
      <c r="BM141" s="109" t="str">
        <f>성적입력란!$CI140</f>
        <v>45(라)</v>
      </c>
      <c r="BN141" s="109" t="str">
        <f>성적입력란!$CJ140</f>
        <v>라이브</v>
      </c>
      <c r="BO141" s="109">
        <f>성적입력란!CN140</f>
        <v>50</v>
      </c>
      <c r="BP141" s="109">
        <f>성적입력란!CO140</f>
        <v>90</v>
      </c>
      <c r="BQ141" s="40">
        <f t="shared" si="91"/>
        <v>24.6</v>
      </c>
      <c r="BR141" s="67" t="str">
        <f t="shared" si="77"/>
        <v>180등</v>
      </c>
      <c r="BS141" s="40">
        <f t="shared" si="92"/>
        <v>22.5</v>
      </c>
      <c r="BT141" s="67" t="str">
        <f t="shared" si="78"/>
        <v>171등</v>
      </c>
      <c r="BU141" s="68">
        <f t="shared" si="79"/>
        <v>1</v>
      </c>
      <c r="BV141" s="78" t="str">
        <f t="shared" ca="1" si="93"/>
        <v/>
      </c>
      <c r="BX141" s="37">
        <v>133</v>
      </c>
      <c r="BY141" s="37" t="str">
        <f>수강생명단!$D136</f>
        <v>심희은</v>
      </c>
      <c r="BZ141" s="37" t="str">
        <f>수강생명단!B136</f>
        <v>010-9111-0554</v>
      </c>
      <c r="CA141" s="39" t="str">
        <f>성적입력란!$CX140</f>
        <v>70(라)</v>
      </c>
      <c r="CB141" s="39" t="str">
        <f>성적입력란!$CY140</f>
        <v>라이브</v>
      </c>
      <c r="CC141" s="38" t="str">
        <f>성적입력란!$DC140</f>
        <v>불참</v>
      </c>
      <c r="CD141" s="39" t="str">
        <f>성적입력란!$DD140</f>
        <v>불참</v>
      </c>
      <c r="CE141" s="58" t="str">
        <f>성적입력란!DW140</f>
        <v>불참</v>
      </c>
      <c r="CF141" s="39" t="str">
        <f>성적입력란!$DH140</f>
        <v>불참</v>
      </c>
      <c r="CG141" s="39" t="str">
        <f>성적입력란!$DI140</f>
        <v>불참</v>
      </c>
      <c r="CH141" s="40">
        <f t="shared" si="80"/>
        <v>0</v>
      </c>
      <c r="CI141" s="41" t="str">
        <f t="shared" si="81"/>
        <v>119등</v>
      </c>
      <c r="CJ141" s="40" t="e">
        <f t="shared" si="82"/>
        <v>#DIV/0!</v>
      </c>
      <c r="CK141" s="41" t="e">
        <f t="shared" si="83"/>
        <v>#DIV/0!</v>
      </c>
      <c r="CL141" s="42">
        <f t="shared" si="84"/>
        <v>0.25</v>
      </c>
      <c r="CM141" s="78" t="str">
        <f t="shared" ca="1" si="71"/>
        <v>1차 경고</v>
      </c>
    </row>
    <row r="142" spans="2:91" ht="27" customHeight="1" x14ac:dyDescent="0.15">
      <c r="B142" s="14">
        <v>134</v>
      </c>
      <c r="C142" s="14">
        <f>VLOOKUP(E142,수강생명단!$B$1:$F$300,2,0)</f>
        <v>41387</v>
      </c>
      <c r="D142" s="14" t="str">
        <f>수강생명단!D137</f>
        <v>안다은</v>
      </c>
      <c r="E142" s="14" t="str">
        <f>수강생명단!B137</f>
        <v>010-8569-4358</v>
      </c>
      <c r="F142" s="33">
        <f>VLOOKUP($C142,성적입력란!$A$8:$D$350,3,0)</f>
        <v>75</v>
      </c>
      <c r="G142" s="33">
        <f>VLOOKUP($C142,성적입력란!$F$8:$I$350,3,0)</f>
        <v>60</v>
      </c>
      <c r="H142" s="33">
        <f>VLOOKUP($C142,성적입력란!$K$8:$N$350,3,0)</f>
        <v>55</v>
      </c>
      <c r="I142" s="33">
        <f>VLOOKUP($C142,성적입력란!$P$8:$S$350,3,0)</f>
        <v>55</v>
      </c>
      <c r="J142" s="33">
        <f>VLOOKUP($C142,성적입력란!$P$8:$S$350,4,0)</f>
        <v>70</v>
      </c>
      <c r="K142" s="15">
        <f t="shared" si="72"/>
        <v>61.25</v>
      </c>
      <c r="L142" s="16" t="str">
        <f t="shared" si="73"/>
        <v>129등</v>
      </c>
      <c r="M142" s="36">
        <f t="shared" si="85"/>
        <v>1</v>
      </c>
      <c r="N142" s="78" t="str">
        <f t="shared" ca="1" si="86"/>
        <v/>
      </c>
      <c r="O142" s="83"/>
      <c r="Q142" s="37">
        <v>134</v>
      </c>
      <c r="R142" s="37" t="str">
        <f>수강생명단!$D137</f>
        <v>안다은</v>
      </c>
      <c r="S142" s="37" t="str">
        <f>수강생명단!B137</f>
        <v>010-8569-4358</v>
      </c>
      <c r="T142" s="39">
        <f>VLOOKUP($C142,성적입력란!$Z$8:$AC$350,3,0)</f>
        <v>55</v>
      </c>
      <c r="U142" s="39">
        <f>성적입력란!$AC141</f>
        <v>80</v>
      </c>
      <c r="V142" s="33">
        <f>VLOOKUP($C142,성적입력란!$AE$8:$AH$350,3,0)</f>
        <v>70</v>
      </c>
      <c r="W142" s="33">
        <f>VLOOKUP($C142,성적입력란!$AE$8:$AH$350,4,0)</f>
        <v>70</v>
      </c>
      <c r="X142" s="58">
        <f>성적입력란!AV141</f>
        <v>78</v>
      </c>
      <c r="Y142" s="39">
        <f>성적입력란!$AL141</f>
        <v>35</v>
      </c>
      <c r="Z142" s="39">
        <f>성적입력란!$AM141</f>
        <v>40</v>
      </c>
      <c r="AA142" s="39">
        <f>성적입력란!$AQ141</f>
        <v>70</v>
      </c>
      <c r="AB142" s="39">
        <f>성적입력란!$AR141</f>
        <v>50</v>
      </c>
      <c r="AC142" s="40">
        <f t="shared" si="87"/>
        <v>61.6</v>
      </c>
      <c r="AD142" s="41" t="str">
        <f t="shared" si="94"/>
        <v>117등</v>
      </c>
      <c r="AE142" s="40">
        <f t="shared" si="88"/>
        <v>60</v>
      </c>
      <c r="AF142" s="41" t="str">
        <f t="shared" si="95"/>
        <v>123등</v>
      </c>
      <c r="AG142" s="59">
        <f t="shared" si="96"/>
        <v>1</v>
      </c>
      <c r="AH142" s="78" t="str">
        <f t="shared" ca="1" si="89"/>
        <v/>
      </c>
      <c r="AI142" s="78"/>
      <c r="AJ142" s="29"/>
      <c r="AK142" s="37">
        <v>134</v>
      </c>
      <c r="AL142" s="37" t="str">
        <f>수강생명단!$D137</f>
        <v>안다은</v>
      </c>
      <c r="AM142" s="14" t="str">
        <f>수강생명단!B137</f>
        <v>010-8569-4358</v>
      </c>
      <c r="AN142" s="43">
        <f>성적입력란!$AZ141</f>
        <v>60</v>
      </c>
      <c r="AO142" s="43">
        <f>성적입력란!$BA141</f>
        <v>90</v>
      </c>
      <c r="AP142" s="61">
        <f>성적입력란!$BE141</f>
        <v>50</v>
      </c>
      <c r="AQ142" s="43">
        <f>성적입력란!$BF141</f>
        <v>80</v>
      </c>
      <c r="AR142" s="58">
        <f>성적입력란!BT141</f>
        <v>91</v>
      </c>
      <c r="AS142" s="43">
        <f>성적입력란!$BJ141</f>
        <v>40</v>
      </c>
      <c r="AT142" s="43">
        <f>성적입력란!$BK141</f>
        <v>70</v>
      </c>
      <c r="AU142" s="43">
        <f>성적입력란!BO141</f>
        <v>55</v>
      </c>
      <c r="AV142" s="43">
        <f>성적입력란!BP141</f>
        <v>50</v>
      </c>
      <c r="AW142" s="40">
        <f t="shared" si="97"/>
        <v>59.2</v>
      </c>
      <c r="AX142" s="41" t="str">
        <f t="shared" si="74"/>
        <v>124등</v>
      </c>
      <c r="AY142" s="40">
        <f t="shared" si="98"/>
        <v>72.5</v>
      </c>
      <c r="AZ142" s="41" t="str">
        <f t="shared" si="75"/>
        <v>88등</v>
      </c>
      <c r="BA142" s="59">
        <f t="shared" si="76"/>
        <v>1</v>
      </c>
      <c r="BB142" s="78" t="str">
        <f t="shared" ca="1" si="90"/>
        <v/>
      </c>
      <c r="BC142" s="83"/>
      <c r="BE142" s="65">
        <v>134</v>
      </c>
      <c r="BF142" s="66" t="str">
        <f>수강생명단!$D137</f>
        <v>안다은</v>
      </c>
      <c r="BG142" s="72" t="str">
        <f>수강생명단!B137</f>
        <v>010-8569-4358</v>
      </c>
      <c r="BH142" s="109">
        <f>성적입력란!$BY141</f>
        <v>55</v>
      </c>
      <c r="BI142" s="109">
        <f>성적입력란!$BZ141</f>
        <v>60</v>
      </c>
      <c r="BJ142" s="110">
        <f>성적입력란!$CD141</f>
        <v>55</v>
      </c>
      <c r="BK142" s="109">
        <f>성적입력란!$CE141</f>
        <v>50</v>
      </c>
      <c r="BL142" s="111">
        <f>성적입력란!CS141</f>
        <v>87</v>
      </c>
      <c r="BM142" s="109">
        <f>성적입력란!$CI141</f>
        <v>40</v>
      </c>
      <c r="BN142" s="109">
        <f>성적입력란!$CJ141</f>
        <v>60</v>
      </c>
      <c r="BO142" s="109">
        <f>성적입력란!CN141</f>
        <v>50</v>
      </c>
      <c r="BP142" s="109">
        <f>성적입력란!CO141</f>
        <v>40</v>
      </c>
      <c r="BQ142" s="40">
        <f t="shared" si="91"/>
        <v>57.4</v>
      </c>
      <c r="BR142" s="67" t="str">
        <f t="shared" si="77"/>
        <v>102등</v>
      </c>
      <c r="BS142" s="40">
        <f t="shared" si="92"/>
        <v>52.5</v>
      </c>
      <c r="BT142" s="67" t="str">
        <f t="shared" si="78"/>
        <v>107등</v>
      </c>
      <c r="BU142" s="68">
        <f t="shared" si="79"/>
        <v>1</v>
      </c>
      <c r="BV142" s="78" t="str">
        <f t="shared" ca="1" si="93"/>
        <v/>
      </c>
      <c r="BX142" s="37">
        <v>134</v>
      </c>
      <c r="BY142" s="37" t="str">
        <f>수강생명단!$D137</f>
        <v>안다은</v>
      </c>
      <c r="BZ142" s="37" t="str">
        <f>수강생명단!B137</f>
        <v>010-8569-4358</v>
      </c>
      <c r="CA142" s="39">
        <f>성적입력란!$CX141</f>
        <v>75</v>
      </c>
      <c r="CB142" s="39">
        <f>성적입력란!$CY141</f>
        <v>40</v>
      </c>
      <c r="CC142" s="38" t="str">
        <f>성적입력란!$DC141</f>
        <v>불참</v>
      </c>
      <c r="CD142" s="39" t="str">
        <f>성적입력란!$DD141</f>
        <v>불참</v>
      </c>
      <c r="CE142" s="58" t="str">
        <f>성적입력란!DW141</f>
        <v>불참</v>
      </c>
      <c r="CF142" s="39" t="str">
        <f>성적입력란!$DH141</f>
        <v>불참</v>
      </c>
      <c r="CG142" s="39" t="str">
        <f>성적입력란!$DI141</f>
        <v>불참</v>
      </c>
      <c r="CH142" s="40">
        <f t="shared" si="80"/>
        <v>18.75</v>
      </c>
      <c r="CI142" s="41" t="str">
        <f t="shared" si="81"/>
        <v>65등</v>
      </c>
      <c r="CJ142" s="40" t="e">
        <f t="shared" si="82"/>
        <v>#DIV/0!</v>
      </c>
      <c r="CK142" s="41" t="e">
        <f t="shared" si="83"/>
        <v>#DIV/0!</v>
      </c>
      <c r="CL142" s="42">
        <f t="shared" si="84"/>
        <v>0.25</v>
      </c>
      <c r="CM142" s="78" t="str">
        <f t="shared" ca="1" si="71"/>
        <v>1차 경고</v>
      </c>
    </row>
    <row r="143" spans="2:91" ht="27" customHeight="1" x14ac:dyDescent="0.15">
      <c r="B143" s="14">
        <v>135</v>
      </c>
      <c r="C143" s="14">
        <f>VLOOKUP(E143,수강생명단!$B$1:$F$300,2,0)</f>
        <v>36136</v>
      </c>
      <c r="D143" s="14" t="str">
        <f>수강생명단!D138</f>
        <v>안동건</v>
      </c>
      <c r="E143" s="14" t="str">
        <f>수강생명단!B138</f>
        <v>010-2124-6313</v>
      </c>
      <c r="F143" s="33">
        <f>VLOOKUP($C143,성적입력란!$A$8:$D$350,3,0)</f>
        <v>25</v>
      </c>
      <c r="G143" s="33">
        <f>VLOOKUP($C143,성적입력란!$F$8:$I$350,3,0)</f>
        <v>25</v>
      </c>
      <c r="H143" s="33">
        <f>VLOOKUP($C143,성적입력란!$K$8:$N$350,3,0)</f>
        <v>30</v>
      </c>
      <c r="I143" s="33">
        <f>VLOOKUP($C143,성적입력란!$P$8:$S$350,3,0)</f>
        <v>40</v>
      </c>
      <c r="J143" s="33">
        <f>VLOOKUP($C143,성적입력란!$P$8:$S$350,4,0)</f>
        <v>0</v>
      </c>
      <c r="K143" s="15">
        <f t="shared" si="72"/>
        <v>30</v>
      </c>
      <c r="L143" s="16" t="str">
        <f t="shared" si="73"/>
        <v>192등</v>
      </c>
      <c r="M143" s="36">
        <f t="shared" si="85"/>
        <v>1</v>
      </c>
      <c r="N143" s="78" t="str">
        <f t="shared" ca="1" si="86"/>
        <v/>
      </c>
      <c r="O143" s="83"/>
      <c r="Q143" s="37">
        <v>135</v>
      </c>
      <c r="R143" s="37" t="str">
        <f>수강생명단!$D138</f>
        <v>안동건</v>
      </c>
      <c r="S143" s="37" t="str">
        <f>수강생명단!B138</f>
        <v>010-2124-6313</v>
      </c>
      <c r="T143" s="39">
        <f>VLOOKUP($C143,성적입력란!$Z$8:$AC$350,3,0)</f>
        <v>45</v>
      </c>
      <c r="U143" s="39">
        <f>성적입력란!$AC142</f>
        <v>40</v>
      </c>
      <c r="V143" s="33">
        <f>VLOOKUP($C143,성적입력란!$AE$8:$AH$350,3,0)</f>
        <v>50</v>
      </c>
      <c r="W143" s="33">
        <f>VLOOKUP($C143,성적입력란!$AE$8:$AH$350,4,0)</f>
        <v>40</v>
      </c>
      <c r="X143" s="58">
        <f>성적입력란!AV142</f>
        <v>35</v>
      </c>
      <c r="Y143" s="39">
        <f>성적입력란!$AL142</f>
        <v>40</v>
      </c>
      <c r="Z143" s="39">
        <f>성적입력란!$AM142</f>
        <v>0</v>
      </c>
      <c r="AA143" s="39">
        <f>성적입력란!$AQ142</f>
        <v>30</v>
      </c>
      <c r="AB143" s="39">
        <f>성적입력란!$AR142</f>
        <v>0</v>
      </c>
      <c r="AC143" s="40">
        <f t="shared" si="87"/>
        <v>40</v>
      </c>
      <c r="AD143" s="41" t="str">
        <f t="shared" si="94"/>
        <v>173등</v>
      </c>
      <c r="AE143" s="40">
        <f t="shared" si="88"/>
        <v>20</v>
      </c>
      <c r="AF143" s="41" t="str">
        <f t="shared" si="95"/>
        <v>194등</v>
      </c>
      <c r="AG143" s="59">
        <f t="shared" si="96"/>
        <v>1</v>
      </c>
      <c r="AH143" s="78" t="str">
        <f t="shared" ca="1" si="89"/>
        <v/>
      </c>
      <c r="AI143" s="83"/>
      <c r="AJ143" s="29"/>
      <c r="AK143" s="37">
        <v>135</v>
      </c>
      <c r="AL143" s="37" t="str">
        <f>수강생명단!$D138</f>
        <v>안동건</v>
      </c>
      <c r="AM143" s="14" t="str">
        <f>수강생명단!B138</f>
        <v>010-2124-6313</v>
      </c>
      <c r="AN143" s="43">
        <f>성적입력란!$AZ142</f>
        <v>45</v>
      </c>
      <c r="AO143" s="43">
        <f>성적입력란!$BA142</f>
        <v>0</v>
      </c>
      <c r="AP143" s="61">
        <f>성적입력란!$BE142</f>
        <v>40</v>
      </c>
      <c r="AQ143" s="43">
        <f>성적입력란!$BF142</f>
        <v>0</v>
      </c>
      <c r="AR143" s="58">
        <f>성적입력란!BT142</f>
        <v>24</v>
      </c>
      <c r="AS143" s="43">
        <f>성적입력란!$BJ142</f>
        <v>35</v>
      </c>
      <c r="AT143" s="43">
        <f>성적입력란!$BK142</f>
        <v>0</v>
      </c>
      <c r="AU143" s="43">
        <f>성적입력란!BO142</f>
        <v>50</v>
      </c>
      <c r="AV143" s="43">
        <f>성적입력란!BP142</f>
        <v>40</v>
      </c>
      <c r="AW143" s="40">
        <f t="shared" si="97"/>
        <v>38.799999999999997</v>
      </c>
      <c r="AX143" s="41" t="str">
        <f t="shared" si="74"/>
        <v>168등</v>
      </c>
      <c r="AY143" s="40">
        <f t="shared" si="98"/>
        <v>10</v>
      </c>
      <c r="AZ143" s="41" t="str">
        <f t="shared" si="75"/>
        <v>194등</v>
      </c>
      <c r="BA143" s="59">
        <f t="shared" si="76"/>
        <v>1</v>
      </c>
      <c r="BB143" s="78" t="str">
        <f t="shared" ca="1" si="90"/>
        <v/>
      </c>
      <c r="BC143" s="83"/>
      <c r="BE143" s="65">
        <v>135</v>
      </c>
      <c r="BF143" s="66" t="str">
        <f>수강생명단!$D138</f>
        <v>안동건</v>
      </c>
      <c r="BG143" s="72" t="str">
        <f>수강생명단!B138</f>
        <v>010-2124-6313</v>
      </c>
      <c r="BH143" s="109">
        <f>성적입력란!$BY142</f>
        <v>65</v>
      </c>
      <c r="BI143" s="109">
        <f>성적입력란!$BZ142</f>
        <v>0</v>
      </c>
      <c r="BJ143" s="110">
        <f>성적입력란!$CD142</f>
        <v>20</v>
      </c>
      <c r="BK143" s="109">
        <f>성적입력란!$CE142</f>
        <v>0</v>
      </c>
      <c r="BL143" s="111">
        <f>성적입력란!CS142</f>
        <v>35</v>
      </c>
      <c r="BM143" s="109">
        <f>성적입력란!$CI142</f>
        <v>20</v>
      </c>
      <c r="BN143" s="109">
        <f>성적입력란!$CJ142</f>
        <v>0</v>
      </c>
      <c r="BO143" s="109">
        <f>성적입력란!CN142</f>
        <v>45</v>
      </c>
      <c r="BP143" s="109">
        <f>성적입력란!CO142</f>
        <v>20</v>
      </c>
      <c r="BQ143" s="40">
        <f t="shared" si="91"/>
        <v>37</v>
      </c>
      <c r="BR143" s="67" t="str">
        <f t="shared" si="77"/>
        <v>152등</v>
      </c>
      <c r="BS143" s="40">
        <f t="shared" si="92"/>
        <v>5</v>
      </c>
      <c r="BT143" s="67" t="str">
        <f t="shared" si="78"/>
        <v>185등</v>
      </c>
      <c r="BU143" s="68">
        <f t="shared" si="79"/>
        <v>1</v>
      </c>
      <c r="BV143" s="78" t="str">
        <f t="shared" ca="1" si="93"/>
        <v/>
      </c>
      <c r="BX143" s="37">
        <v>135</v>
      </c>
      <c r="BY143" s="37" t="str">
        <f>수강생명단!$D138</f>
        <v>안동건</v>
      </c>
      <c r="BZ143" s="37" t="str">
        <f>수강생명단!B138</f>
        <v>010-2124-6313</v>
      </c>
      <c r="CA143" s="39">
        <f>성적입력란!$CX142</f>
        <v>60</v>
      </c>
      <c r="CB143" s="39">
        <f>성적입력란!$CY142</f>
        <v>50</v>
      </c>
      <c r="CC143" s="38" t="str">
        <f>성적입력란!$DC142</f>
        <v>불참</v>
      </c>
      <c r="CD143" s="39" t="str">
        <f>성적입력란!$DD142</f>
        <v>불참</v>
      </c>
      <c r="CE143" s="58" t="str">
        <f>성적입력란!DW142</f>
        <v>불참</v>
      </c>
      <c r="CF143" s="39" t="str">
        <f>성적입력란!$DH142</f>
        <v>불참</v>
      </c>
      <c r="CG143" s="39" t="str">
        <f>성적입력란!$DI142</f>
        <v>불참</v>
      </c>
      <c r="CH143" s="40">
        <f t="shared" si="80"/>
        <v>15</v>
      </c>
      <c r="CI143" s="41" t="str">
        <f t="shared" si="81"/>
        <v>91등</v>
      </c>
      <c r="CJ143" s="40" t="e">
        <f t="shared" si="82"/>
        <v>#DIV/0!</v>
      </c>
      <c r="CK143" s="41" t="e">
        <f t="shared" si="83"/>
        <v>#DIV/0!</v>
      </c>
      <c r="CL143" s="42">
        <f t="shared" si="84"/>
        <v>0.25</v>
      </c>
      <c r="CM143" s="78" t="str">
        <f t="shared" ca="1" si="71"/>
        <v>1차 경고</v>
      </c>
    </row>
    <row r="144" spans="2:91" ht="27" customHeight="1" x14ac:dyDescent="0.15">
      <c r="B144" s="14">
        <v>136</v>
      </c>
      <c r="C144" s="14">
        <f>VLOOKUP(E144,수강생명단!$B$1:$F$300,2,0)</f>
        <v>32832</v>
      </c>
      <c r="D144" s="14" t="str">
        <f>수강생명단!D139</f>
        <v>안동규</v>
      </c>
      <c r="E144" s="14" t="str">
        <f>수강생명단!B139</f>
        <v>010-4107-9811</v>
      </c>
      <c r="F144" s="33">
        <f>VLOOKUP($C144,성적입력란!$A$8:$D$350,3,0)</f>
        <v>75</v>
      </c>
      <c r="G144" s="33">
        <f>VLOOKUP($C144,성적입력란!$F$8:$I$350,3,0)</f>
        <v>100</v>
      </c>
      <c r="H144" s="33">
        <f>VLOOKUP($C144,성적입력란!$K$8:$N$350,3,0)</f>
        <v>95</v>
      </c>
      <c r="I144" s="33">
        <f>VLOOKUP($C144,성적입력란!$P$8:$S$350,3,0)</f>
        <v>95</v>
      </c>
      <c r="J144" s="33">
        <f>VLOOKUP($C144,성적입력란!$P$8:$S$350,4,0)</f>
        <v>100</v>
      </c>
      <c r="K144" s="15">
        <f t="shared" si="72"/>
        <v>91.25</v>
      </c>
      <c r="L144" s="16" t="str">
        <f t="shared" si="73"/>
        <v>26등</v>
      </c>
      <c r="M144" s="36">
        <f t="shared" si="85"/>
        <v>1</v>
      </c>
      <c r="N144" s="78" t="str">
        <f t="shared" ca="1" si="86"/>
        <v/>
      </c>
      <c r="O144" s="83"/>
      <c r="Q144" s="37">
        <v>136</v>
      </c>
      <c r="R144" s="37" t="str">
        <f>수강생명단!$D139</f>
        <v>안동규</v>
      </c>
      <c r="S144" s="37" t="str">
        <f>수강생명단!B139</f>
        <v>010-4107-9811</v>
      </c>
      <c r="T144" s="39">
        <f>VLOOKUP($C144,성적입력란!$Z$8:$AC$350,3,0)</f>
        <v>90</v>
      </c>
      <c r="U144" s="39">
        <f>성적입력란!$AC143</f>
        <v>90</v>
      </c>
      <c r="V144" s="33">
        <f>VLOOKUP($C144,성적입력란!$AE$8:$AH$350,3,0)</f>
        <v>95</v>
      </c>
      <c r="W144" s="33">
        <f>VLOOKUP($C144,성적입력란!$AE$8:$AH$350,4,0)</f>
        <v>100</v>
      </c>
      <c r="X144" s="58">
        <f>성적입력란!AV143</f>
        <v>97</v>
      </c>
      <c r="Y144" s="39" t="str">
        <f>성적입력란!$AL143</f>
        <v/>
      </c>
      <c r="Z144" s="39" t="str">
        <f>성적입력란!$AM143</f>
        <v xml:space="preserve"> </v>
      </c>
      <c r="AA144" s="39">
        <f>성적입력란!$AQ143</f>
        <v>95</v>
      </c>
      <c r="AB144" s="39">
        <f>성적입력란!$AR143</f>
        <v>90</v>
      </c>
      <c r="AC144" s="40">
        <f t="shared" si="87"/>
        <v>75.400000000000006</v>
      </c>
      <c r="AD144" s="41" t="str">
        <f t="shared" si="94"/>
        <v>75등</v>
      </c>
      <c r="AE144" s="40">
        <f t="shared" si="88"/>
        <v>70</v>
      </c>
      <c r="AF144" s="41" t="str">
        <f t="shared" si="95"/>
        <v>81등</v>
      </c>
      <c r="AG144" s="59">
        <f t="shared" si="96"/>
        <v>0.8</v>
      </c>
      <c r="AH144" s="78" t="str">
        <f t="shared" ca="1" si="89"/>
        <v>1차 경고</v>
      </c>
      <c r="AI144" s="78"/>
      <c r="AJ144" s="29"/>
      <c r="AK144" s="37">
        <v>136</v>
      </c>
      <c r="AL144" s="37" t="str">
        <f>수강생명단!$D139</f>
        <v>안동규</v>
      </c>
      <c r="AM144" s="14" t="str">
        <f>수강생명단!B139</f>
        <v>010-4107-9811</v>
      </c>
      <c r="AN144" s="43">
        <f>성적입력란!$AZ143</f>
        <v>95</v>
      </c>
      <c r="AO144" s="43">
        <f>성적입력란!$BA143</f>
        <v>100</v>
      </c>
      <c r="AP144" s="61">
        <f>성적입력란!$BE143</f>
        <v>90</v>
      </c>
      <c r="AQ144" s="43">
        <f>성적입력란!$BF143</f>
        <v>90</v>
      </c>
      <c r="AR144" s="58">
        <f>성적입력란!BT143</f>
        <v>97</v>
      </c>
      <c r="AS144" s="43">
        <f>성적입력란!$BJ143</f>
        <v>100</v>
      </c>
      <c r="AT144" s="43">
        <f>성적입력란!$BK143</f>
        <v>100</v>
      </c>
      <c r="AU144" s="43">
        <f>성적입력란!BO143</f>
        <v>90</v>
      </c>
      <c r="AV144" s="43">
        <f>성적입력란!BP143</f>
        <v>100</v>
      </c>
      <c r="AW144" s="40">
        <f t="shared" si="97"/>
        <v>94.4</v>
      </c>
      <c r="AX144" s="41" t="str">
        <f t="shared" si="74"/>
        <v>8등</v>
      </c>
      <c r="AY144" s="40">
        <f t="shared" si="98"/>
        <v>97.5</v>
      </c>
      <c r="AZ144" s="41" t="str">
        <f t="shared" si="75"/>
        <v>6등</v>
      </c>
      <c r="BA144" s="59">
        <f t="shared" si="76"/>
        <v>1</v>
      </c>
      <c r="BB144" s="78" t="str">
        <f t="shared" ca="1" si="90"/>
        <v/>
      </c>
      <c r="BC144" s="83"/>
      <c r="BE144" s="65">
        <v>136</v>
      </c>
      <c r="BF144" s="66" t="str">
        <f>수강생명단!$D139</f>
        <v>안동규</v>
      </c>
      <c r="BG144" s="37" t="str">
        <f>수강생명단!B139</f>
        <v>010-4107-9811</v>
      </c>
      <c r="BH144" s="109">
        <f>성적입력란!$BY143</f>
        <v>85</v>
      </c>
      <c r="BI144" s="109">
        <f>성적입력란!$BZ143</f>
        <v>70</v>
      </c>
      <c r="BJ144" s="110">
        <f>성적입력란!$CD143</f>
        <v>90</v>
      </c>
      <c r="BK144" s="109">
        <f>성적입력란!$CE143</f>
        <v>100</v>
      </c>
      <c r="BL144" s="111">
        <f>성적입력란!CS143</f>
        <v>99</v>
      </c>
      <c r="BM144" s="109" t="str">
        <f>성적입력란!$CI143</f>
        <v/>
      </c>
      <c r="BN144" s="109" t="str">
        <f>성적입력란!$CJ143</f>
        <v xml:space="preserve"> </v>
      </c>
      <c r="BO144" s="109" t="str">
        <f>성적입력란!CN143</f>
        <v/>
      </c>
      <c r="BP144" s="109" t="str">
        <f>성적입력란!CO143</f>
        <v xml:space="preserve"> </v>
      </c>
      <c r="BQ144" s="40">
        <f t="shared" si="91"/>
        <v>54.8</v>
      </c>
      <c r="BR144" s="67" t="str">
        <f t="shared" si="77"/>
        <v>115등</v>
      </c>
      <c r="BS144" s="40">
        <f t="shared" si="92"/>
        <v>42.5</v>
      </c>
      <c r="BT144" s="67" t="str">
        <f t="shared" si="78"/>
        <v>135등</v>
      </c>
      <c r="BU144" s="68">
        <f t="shared" si="79"/>
        <v>0.6</v>
      </c>
      <c r="BV144" s="78" t="str">
        <f t="shared" ca="1" si="93"/>
        <v>2차 경고</v>
      </c>
      <c r="BX144" s="37">
        <v>136</v>
      </c>
      <c r="BY144" s="37" t="str">
        <f>수강생명단!$D139</f>
        <v>안동규</v>
      </c>
      <c r="BZ144" s="37" t="str">
        <f>수강생명단!B139</f>
        <v>010-4107-9811</v>
      </c>
      <c r="CA144" s="39">
        <f>성적입력란!$CX143</f>
        <v>90</v>
      </c>
      <c r="CB144" s="39">
        <f>성적입력란!$CY143</f>
        <v>80</v>
      </c>
      <c r="CC144" s="38" t="str">
        <f>성적입력란!$DC143</f>
        <v>불참</v>
      </c>
      <c r="CD144" s="39" t="str">
        <f>성적입력란!$DD143</f>
        <v>불참</v>
      </c>
      <c r="CE144" s="58" t="str">
        <f>성적입력란!DW143</f>
        <v>불참</v>
      </c>
      <c r="CF144" s="39" t="str">
        <f>성적입력란!$DH143</f>
        <v>불참</v>
      </c>
      <c r="CG144" s="39" t="str">
        <f>성적입력란!$DI143</f>
        <v>불참</v>
      </c>
      <c r="CH144" s="40">
        <f t="shared" si="80"/>
        <v>22.5</v>
      </c>
      <c r="CI144" s="41" t="str">
        <f t="shared" si="81"/>
        <v>17등</v>
      </c>
      <c r="CJ144" s="40" t="e">
        <f t="shared" si="82"/>
        <v>#DIV/0!</v>
      </c>
      <c r="CK144" s="41" t="e">
        <f t="shared" si="83"/>
        <v>#DIV/0!</v>
      </c>
      <c r="CL144" s="42">
        <f t="shared" si="84"/>
        <v>0.25</v>
      </c>
      <c r="CM144" s="78" t="str">
        <f t="shared" ca="1" si="71"/>
        <v>1차 경고</v>
      </c>
    </row>
    <row r="145" spans="2:91" ht="27" customHeight="1" x14ac:dyDescent="0.15">
      <c r="B145" s="14">
        <v>137</v>
      </c>
      <c r="C145" s="14">
        <f>VLOOKUP(E145,수강생명단!$B$1:$F$300,2,0)</f>
        <v>28682</v>
      </c>
      <c r="D145" s="14" t="str">
        <f>수강생명단!D140</f>
        <v>안서진</v>
      </c>
      <c r="E145" s="14" t="str">
        <f>수강생명단!B140</f>
        <v>010-4605-3653</v>
      </c>
      <c r="F145" s="33">
        <f>VLOOKUP($C145,성적입력란!$A$8:$D$350,3,0)</f>
        <v>85</v>
      </c>
      <c r="G145" s="33">
        <f>VLOOKUP($C145,성적입력란!$F$8:$I$350,3,0)</f>
        <v>80</v>
      </c>
      <c r="H145" s="33">
        <f>VLOOKUP($C145,성적입력란!$K$8:$N$350,3,0)</f>
        <v>80</v>
      </c>
      <c r="I145" s="33">
        <f>VLOOKUP($C145,성적입력란!$P$8:$S$350,3,0)</f>
        <v>60</v>
      </c>
      <c r="J145" s="33">
        <f>VLOOKUP($C145,성적입력란!$P$8:$S$350,4,0)</f>
        <v>50</v>
      </c>
      <c r="K145" s="15">
        <f t="shared" si="72"/>
        <v>76.25</v>
      </c>
      <c r="L145" s="16" t="str">
        <f t="shared" si="73"/>
        <v>85등</v>
      </c>
      <c r="M145" s="36">
        <f t="shared" si="85"/>
        <v>1</v>
      </c>
      <c r="N145" s="78" t="str">
        <f t="shared" ca="1" si="86"/>
        <v/>
      </c>
      <c r="O145" s="83"/>
      <c r="Q145" s="37">
        <v>137</v>
      </c>
      <c r="R145" s="37" t="str">
        <f>수강생명단!$D140</f>
        <v>안서진</v>
      </c>
      <c r="S145" s="37" t="str">
        <f>수강생명단!B140</f>
        <v>010-4605-3653</v>
      </c>
      <c r="T145" s="39">
        <f>VLOOKUP($C145,성적입력란!$Z$8:$AC$350,3,0)</f>
        <v>80</v>
      </c>
      <c r="U145" s="39">
        <f>성적입력란!$AC144</f>
        <v>90</v>
      </c>
      <c r="V145" s="33">
        <f>VLOOKUP($C145,성적입력란!$AE$8:$AH$350,3,0)</f>
        <v>90</v>
      </c>
      <c r="W145" s="33">
        <f>VLOOKUP($C145,성적입력란!$AE$8:$AH$350,4,0)</f>
        <v>70</v>
      </c>
      <c r="X145" s="58">
        <f>성적입력란!AV144</f>
        <v>88</v>
      </c>
      <c r="Y145" s="39">
        <f>성적입력란!$AL144</f>
        <v>55</v>
      </c>
      <c r="Z145" s="39">
        <f>성적입력란!$AM144</f>
        <v>40</v>
      </c>
      <c r="AA145" s="39">
        <f>성적입력란!$AQ144</f>
        <v>45</v>
      </c>
      <c r="AB145" s="39">
        <f>성적입력란!$AR144</f>
        <v>50</v>
      </c>
      <c r="AC145" s="40">
        <f t="shared" si="87"/>
        <v>71.599999999999994</v>
      </c>
      <c r="AD145" s="41" t="str">
        <f t="shared" si="94"/>
        <v>86등</v>
      </c>
      <c r="AE145" s="40">
        <f t="shared" si="88"/>
        <v>62.5</v>
      </c>
      <c r="AF145" s="41" t="str">
        <f t="shared" si="95"/>
        <v>112등</v>
      </c>
      <c r="AG145" s="59">
        <f t="shared" si="96"/>
        <v>1</v>
      </c>
      <c r="AH145" s="78" t="str">
        <f t="shared" ca="1" si="89"/>
        <v/>
      </c>
      <c r="AI145" s="83"/>
      <c r="AJ145" s="29"/>
      <c r="AK145" s="37">
        <v>137</v>
      </c>
      <c r="AL145" s="37" t="str">
        <f>수강생명단!$D140</f>
        <v>안서진</v>
      </c>
      <c r="AM145" s="14" t="str">
        <f>수강생명단!B140</f>
        <v>010-4605-3653</v>
      </c>
      <c r="AN145" s="43" t="str">
        <f>성적입력란!$AZ144</f>
        <v>50(라)</v>
      </c>
      <c r="AO145" s="43" t="str">
        <f>성적입력란!$BA144</f>
        <v>라이브</v>
      </c>
      <c r="AP145" s="61">
        <f>성적입력란!$BE144</f>
        <v>65</v>
      </c>
      <c r="AQ145" s="43">
        <f>성적입력란!$BF144</f>
        <v>60</v>
      </c>
      <c r="AR145" s="58">
        <f>성적입력란!BT144</f>
        <v>69</v>
      </c>
      <c r="AS145" s="43" t="str">
        <f>성적입력란!$BJ144</f>
        <v>35(라)</v>
      </c>
      <c r="AT145" s="43" t="str">
        <f>성적입력란!$BK144</f>
        <v>라이브</v>
      </c>
      <c r="AU145" s="43" t="str">
        <f>성적입력란!BO144</f>
        <v>45(라)</v>
      </c>
      <c r="AV145" s="43" t="str">
        <f>성적입력란!BP144</f>
        <v>라이브</v>
      </c>
      <c r="AW145" s="40">
        <f t="shared" si="97"/>
        <v>26.8</v>
      </c>
      <c r="AX145" s="41" t="str">
        <f t="shared" si="74"/>
        <v>182등</v>
      </c>
      <c r="AY145" s="40">
        <f t="shared" si="98"/>
        <v>15</v>
      </c>
      <c r="AZ145" s="41" t="str">
        <f t="shared" si="75"/>
        <v>191등</v>
      </c>
      <c r="BA145" s="59">
        <f t="shared" si="76"/>
        <v>1</v>
      </c>
      <c r="BB145" s="78" t="str">
        <f t="shared" ca="1" si="90"/>
        <v/>
      </c>
      <c r="BC145" s="83"/>
      <c r="BE145" s="65">
        <v>137</v>
      </c>
      <c r="BF145" s="66" t="str">
        <f>수강생명단!$D140</f>
        <v>안서진</v>
      </c>
      <c r="BG145" s="37" t="str">
        <f>수강생명단!B140</f>
        <v>010-4605-3653</v>
      </c>
      <c r="BH145" s="109" t="str">
        <f>성적입력란!$BY144</f>
        <v/>
      </c>
      <c r="BI145" s="109" t="str">
        <f>성적입력란!$BZ144</f>
        <v xml:space="preserve"> </v>
      </c>
      <c r="BJ145" s="110" t="str">
        <f>성적입력란!$CD144</f>
        <v>35(라)</v>
      </c>
      <c r="BK145" s="109" t="str">
        <f>성적입력란!$CE144</f>
        <v>라이브</v>
      </c>
      <c r="BL145" s="111">
        <f>성적입력란!CS144</f>
        <v>52</v>
      </c>
      <c r="BM145" s="109" t="str">
        <f>성적입력란!$CI144</f>
        <v/>
      </c>
      <c r="BN145" s="109" t="str">
        <f>성적입력란!$CJ144</f>
        <v xml:space="preserve"> </v>
      </c>
      <c r="BO145" s="109" t="str">
        <f>성적입력란!CN144</f>
        <v>35(라)</v>
      </c>
      <c r="BP145" s="109" t="str">
        <f>성적입력란!CO144</f>
        <v>라이브</v>
      </c>
      <c r="BQ145" s="40">
        <f t="shared" si="91"/>
        <v>10.4</v>
      </c>
      <c r="BR145" s="67" t="str">
        <f t="shared" si="77"/>
        <v>191등</v>
      </c>
      <c r="BS145" s="40">
        <f t="shared" si="92"/>
        <v>0</v>
      </c>
      <c r="BT145" s="67" t="str">
        <f t="shared" si="78"/>
        <v>186등</v>
      </c>
      <c r="BU145" s="68">
        <f t="shared" si="79"/>
        <v>0.6</v>
      </c>
      <c r="BV145" s="78" t="str">
        <f t="shared" ca="1" si="93"/>
        <v>2차 경고</v>
      </c>
      <c r="BX145" s="37">
        <v>137</v>
      </c>
      <c r="BY145" s="37" t="str">
        <f>수강생명단!$D140</f>
        <v>안서진</v>
      </c>
      <c r="BZ145" s="37" t="str">
        <f>수강생명단!B140</f>
        <v>010-4605-3653</v>
      </c>
      <c r="CA145" s="39" t="str">
        <f>성적입력란!$CX144</f>
        <v>40(라)</v>
      </c>
      <c r="CB145" s="39" t="str">
        <f>성적입력란!$CY144</f>
        <v>라이브</v>
      </c>
      <c r="CC145" s="38" t="str">
        <f>성적입력란!$DC144</f>
        <v>불참</v>
      </c>
      <c r="CD145" s="39" t="str">
        <f>성적입력란!$DD144</f>
        <v>불참</v>
      </c>
      <c r="CE145" s="58" t="str">
        <f>성적입력란!DW144</f>
        <v>불참</v>
      </c>
      <c r="CF145" s="39" t="str">
        <f>성적입력란!$DH144</f>
        <v>불참</v>
      </c>
      <c r="CG145" s="39" t="str">
        <f>성적입력란!$DI144</f>
        <v>불참</v>
      </c>
      <c r="CH145" s="40">
        <f t="shared" si="80"/>
        <v>0</v>
      </c>
      <c r="CI145" s="41" t="str">
        <f t="shared" si="81"/>
        <v>119등</v>
      </c>
      <c r="CJ145" s="40" t="e">
        <f t="shared" si="82"/>
        <v>#DIV/0!</v>
      </c>
      <c r="CK145" s="41" t="e">
        <f t="shared" si="83"/>
        <v>#DIV/0!</v>
      </c>
      <c r="CL145" s="42">
        <f t="shared" si="84"/>
        <v>0.25</v>
      </c>
      <c r="CM145" s="78" t="str">
        <f t="shared" ca="1" si="71"/>
        <v>1차 경고</v>
      </c>
    </row>
    <row r="146" spans="2:91" ht="27" customHeight="1" x14ac:dyDescent="0.15">
      <c r="B146" s="14">
        <v>138</v>
      </c>
      <c r="C146" s="14">
        <f>VLOOKUP(E146,수강생명단!$B$1:$F$300,2,0)</f>
        <v>22581</v>
      </c>
      <c r="D146" s="14" t="str">
        <f>수강생명단!D141</f>
        <v>안욱근</v>
      </c>
      <c r="E146" s="14" t="str">
        <f>수강생명단!B141</f>
        <v>010-4686-6522</v>
      </c>
      <c r="F146" s="33" t="str">
        <f>VLOOKUP($C146,성적입력란!$A$8:$D$350,3,0)</f>
        <v>60(라)</v>
      </c>
      <c r="G146" s="33" t="str">
        <f>VLOOKUP($C146,성적입력란!$F$8:$I$350,3,0)</f>
        <v>75(라)</v>
      </c>
      <c r="H146" s="33" t="str">
        <f>VLOOKUP($C146,성적입력란!$K$8:$N$350,3,0)</f>
        <v>70(라)</v>
      </c>
      <c r="I146" s="33" t="str">
        <f>VLOOKUP($C146,성적입력란!$P$8:$S$350,3,0)</f>
        <v/>
      </c>
      <c r="J146" s="33" t="str">
        <f>VLOOKUP($C146,성적입력란!$P$8:$S$350,4,0)</f>
        <v/>
      </c>
      <c r="K146" s="15">
        <f t="shared" si="72"/>
        <v>0</v>
      </c>
      <c r="L146" s="16" t="str">
        <f t="shared" si="73"/>
        <v>212등</v>
      </c>
      <c r="M146" s="36">
        <f t="shared" si="85"/>
        <v>0.75</v>
      </c>
      <c r="N146" s="78" t="str">
        <f t="shared" ca="1" si="86"/>
        <v>1차 경고</v>
      </c>
      <c r="O146" s="83"/>
      <c r="Q146" s="37">
        <v>138</v>
      </c>
      <c r="R146" s="37" t="str">
        <f>수강생명단!$D141</f>
        <v>안욱근</v>
      </c>
      <c r="S146" s="37" t="str">
        <f>수강생명단!B141</f>
        <v>010-4686-6522</v>
      </c>
      <c r="T146" s="39" t="str">
        <f>VLOOKUP($C146,성적입력란!$Z$8:$AC$350,3,0)</f>
        <v>80(라)</v>
      </c>
      <c r="U146" s="39" t="str">
        <f>성적입력란!$AC145</f>
        <v>라이브</v>
      </c>
      <c r="V146" s="33" t="str">
        <f>VLOOKUP($C146,성적입력란!$AE$8:$AH$350,3,0)</f>
        <v>85(라)</v>
      </c>
      <c r="W146" s="33" t="str">
        <f>VLOOKUP($C146,성적입력란!$AE$8:$AH$350,4,0)</f>
        <v>라이브</v>
      </c>
      <c r="X146" s="58" t="str">
        <f>성적입력란!AV145</f>
        <v>84(라)</v>
      </c>
      <c r="Y146" s="39" t="str">
        <f>성적입력란!$AL145</f>
        <v>50(라)</v>
      </c>
      <c r="Z146" s="39" t="str">
        <f>성적입력란!$AM145</f>
        <v>라이브</v>
      </c>
      <c r="AA146" s="39" t="str">
        <f>성적입력란!$AQ145</f>
        <v>70(라)</v>
      </c>
      <c r="AB146" s="39" t="str">
        <f>성적입력란!$AR145</f>
        <v>라이브</v>
      </c>
      <c r="AC146" s="40">
        <f t="shared" si="87"/>
        <v>0</v>
      </c>
      <c r="AD146" s="41" t="str">
        <f t="shared" si="94"/>
        <v>213등</v>
      </c>
      <c r="AE146" s="40">
        <f t="shared" si="88"/>
        <v>0</v>
      </c>
      <c r="AF146" s="41" t="str">
        <f t="shared" si="95"/>
        <v>207등</v>
      </c>
      <c r="AG146" s="59">
        <f t="shared" si="96"/>
        <v>1</v>
      </c>
      <c r="AH146" s="78" t="str">
        <f t="shared" ca="1" si="89"/>
        <v/>
      </c>
      <c r="AI146" s="83"/>
      <c r="AJ146" s="29"/>
      <c r="AK146" s="37">
        <v>138</v>
      </c>
      <c r="AL146" s="37" t="str">
        <f>수강생명단!$D141</f>
        <v>안욱근</v>
      </c>
      <c r="AM146" s="14" t="str">
        <f>수강생명단!B141</f>
        <v>010-4686-6522</v>
      </c>
      <c r="AN146" s="43" t="str">
        <f>성적입력란!$AZ145</f>
        <v>75(라)</v>
      </c>
      <c r="AO146" s="43" t="str">
        <f>성적입력란!$BA145</f>
        <v>라이브</v>
      </c>
      <c r="AP146" s="61" t="str">
        <f>성적입력란!$BE145</f>
        <v>90(라)</v>
      </c>
      <c r="AQ146" s="43" t="str">
        <f>성적입력란!$BF145</f>
        <v>라이브</v>
      </c>
      <c r="AR146" s="58" t="str">
        <f>성적입력란!BT145</f>
        <v>86(라)</v>
      </c>
      <c r="AS146" s="43" t="str">
        <f>성적입력란!$BJ145</f>
        <v>60(라)</v>
      </c>
      <c r="AT146" s="43" t="str">
        <f>성적입력란!$BK145</f>
        <v>라이브</v>
      </c>
      <c r="AU146" s="43" t="str">
        <f>성적입력란!BO145</f>
        <v>60(라)</v>
      </c>
      <c r="AV146" s="43" t="str">
        <f>성적입력란!BP145</f>
        <v>라이브</v>
      </c>
      <c r="AW146" s="40">
        <f t="shared" si="97"/>
        <v>0</v>
      </c>
      <c r="AX146" s="41" t="str">
        <f t="shared" si="74"/>
        <v>199등</v>
      </c>
      <c r="AY146" s="40">
        <f t="shared" si="98"/>
        <v>0</v>
      </c>
      <c r="AZ146" s="41" t="str">
        <f t="shared" si="75"/>
        <v>196등</v>
      </c>
      <c r="BA146" s="59">
        <f t="shared" si="76"/>
        <v>1</v>
      </c>
      <c r="BB146" s="78" t="str">
        <f t="shared" ca="1" si="90"/>
        <v/>
      </c>
      <c r="BC146" s="83"/>
      <c r="BE146" s="65">
        <v>138</v>
      </c>
      <c r="BF146" s="66" t="str">
        <f>수강생명단!$D141</f>
        <v>안욱근</v>
      </c>
      <c r="BG146" s="37" t="str">
        <f>수강생명단!B141</f>
        <v>010-4686-6522</v>
      </c>
      <c r="BH146" s="109" t="str">
        <f>성적입력란!$BY145</f>
        <v>90(라)</v>
      </c>
      <c r="BI146" s="109" t="str">
        <f>성적입력란!$BZ145</f>
        <v>라이브</v>
      </c>
      <c r="BJ146" s="110" t="str">
        <f>성적입력란!$CD145</f>
        <v>75(라)</v>
      </c>
      <c r="BK146" s="109" t="str">
        <f>성적입력란!$CE145</f>
        <v>라이브</v>
      </c>
      <c r="BL146" s="111" t="str">
        <f>성적입력란!CS145</f>
        <v>86(라)</v>
      </c>
      <c r="BM146" s="109" t="str">
        <f>성적입력란!$CI145</f>
        <v>35(라)</v>
      </c>
      <c r="BN146" s="109" t="str">
        <f>성적입력란!$CJ145</f>
        <v>라이브</v>
      </c>
      <c r="BO146" s="109" t="str">
        <f>성적입력란!CN145</f>
        <v>65(라)</v>
      </c>
      <c r="BP146" s="109" t="str">
        <f>성적입력란!CO145</f>
        <v>라이브</v>
      </c>
      <c r="BQ146" s="40">
        <f t="shared" si="91"/>
        <v>0</v>
      </c>
      <c r="BR146" s="67" t="str">
        <f t="shared" si="77"/>
        <v>193등</v>
      </c>
      <c r="BS146" s="40">
        <f t="shared" si="92"/>
        <v>0</v>
      </c>
      <c r="BT146" s="67" t="str">
        <f t="shared" si="78"/>
        <v>186등</v>
      </c>
      <c r="BU146" s="68">
        <f t="shared" si="79"/>
        <v>1</v>
      </c>
      <c r="BV146" s="78" t="str">
        <f t="shared" ca="1" si="93"/>
        <v/>
      </c>
      <c r="BX146" s="37">
        <v>138</v>
      </c>
      <c r="BY146" s="37" t="str">
        <f>수강생명단!$D141</f>
        <v>안욱근</v>
      </c>
      <c r="BZ146" s="37" t="str">
        <f>수강생명단!B141</f>
        <v>010-4686-6522</v>
      </c>
      <c r="CA146" s="39" t="str">
        <f>성적입력란!$CX145</f>
        <v>80(라)</v>
      </c>
      <c r="CB146" s="39" t="str">
        <f>성적입력란!$CY145</f>
        <v>라이브</v>
      </c>
      <c r="CC146" s="38" t="str">
        <f>성적입력란!$DC145</f>
        <v>불참</v>
      </c>
      <c r="CD146" s="39" t="str">
        <f>성적입력란!$DD145</f>
        <v>불참</v>
      </c>
      <c r="CE146" s="58" t="str">
        <f>성적입력란!DW145</f>
        <v>불참</v>
      </c>
      <c r="CF146" s="39" t="str">
        <f>성적입력란!$DH145</f>
        <v>불참</v>
      </c>
      <c r="CG146" s="39" t="str">
        <f>성적입력란!$DI145</f>
        <v>불참</v>
      </c>
      <c r="CH146" s="40">
        <f t="shared" si="80"/>
        <v>0</v>
      </c>
      <c r="CI146" s="41" t="str">
        <f t="shared" si="81"/>
        <v>119등</v>
      </c>
      <c r="CJ146" s="40" t="e">
        <f t="shared" si="82"/>
        <v>#DIV/0!</v>
      </c>
      <c r="CK146" s="41" t="e">
        <f t="shared" si="83"/>
        <v>#DIV/0!</v>
      </c>
      <c r="CL146" s="42">
        <f t="shared" si="84"/>
        <v>0.25</v>
      </c>
      <c r="CM146" s="78" t="str">
        <f t="shared" ca="1" si="71"/>
        <v>1차 경고</v>
      </c>
    </row>
    <row r="147" spans="2:91" ht="27" customHeight="1" x14ac:dyDescent="0.15">
      <c r="B147" s="14">
        <v>139</v>
      </c>
      <c r="C147" s="14">
        <f>VLOOKUP(E147,수강생명단!$B$1:$F$300,2,0)</f>
        <v>26455</v>
      </c>
      <c r="D147" s="14" t="str">
        <f>수강생명단!D142</f>
        <v>양소은</v>
      </c>
      <c r="E147" s="14" t="str">
        <f>수강생명단!B142</f>
        <v>010-9227-0102</v>
      </c>
      <c r="F147" s="33">
        <f>VLOOKUP($C147,성적입력란!$A$8:$D$350,3,0)</f>
        <v>90</v>
      </c>
      <c r="G147" s="33">
        <f>VLOOKUP($C147,성적입력란!$F$8:$I$350,3,0)</f>
        <v>95</v>
      </c>
      <c r="H147" s="33">
        <f>VLOOKUP($C147,성적입력란!$K$8:$N$350,3,0)</f>
        <v>95</v>
      </c>
      <c r="I147" s="33">
        <f>VLOOKUP($C147,성적입력란!$P$8:$S$350,3,0)</f>
        <v>75</v>
      </c>
      <c r="J147" s="33">
        <f>VLOOKUP($C147,성적입력란!$P$8:$S$350,4,0)</f>
        <v>0</v>
      </c>
      <c r="K147" s="15">
        <f t="shared" si="72"/>
        <v>88.75</v>
      </c>
      <c r="L147" s="16" t="str">
        <f t="shared" si="73"/>
        <v>45등</v>
      </c>
      <c r="M147" s="36">
        <f t="shared" si="85"/>
        <v>1</v>
      </c>
      <c r="N147" s="78" t="str">
        <f t="shared" ca="1" si="86"/>
        <v/>
      </c>
      <c r="O147" s="83"/>
      <c r="Q147" s="37">
        <v>139</v>
      </c>
      <c r="R147" s="37" t="str">
        <f>수강생명단!$D142</f>
        <v>양소은</v>
      </c>
      <c r="S147" s="37" t="str">
        <f>수강생명단!B142</f>
        <v>010-9227-0102</v>
      </c>
      <c r="T147" s="39">
        <f>VLOOKUP($C147,성적입력란!$Z$8:$AC$350,3,0)</f>
        <v>100</v>
      </c>
      <c r="U147" s="39">
        <f>성적입력란!$AC146</f>
        <v>90</v>
      </c>
      <c r="V147" s="33">
        <f>VLOOKUP($C147,성적입력란!$AE$8:$AH$350,3,0)</f>
        <v>85</v>
      </c>
      <c r="W147" s="33">
        <f>VLOOKUP($C147,성적입력란!$AE$8:$AH$350,4,0)</f>
        <v>100</v>
      </c>
      <c r="X147" s="58">
        <f>성적입력란!AV146</f>
        <v>98</v>
      </c>
      <c r="Y147" s="39">
        <f>성적입력란!$AL146</f>
        <v>85</v>
      </c>
      <c r="Z147" s="39">
        <f>성적입력란!$AM146</f>
        <v>80</v>
      </c>
      <c r="AA147" s="39" t="str">
        <f>성적입력란!$AQ146</f>
        <v>사유</v>
      </c>
      <c r="AB147" s="39" t="str">
        <f>성적입력란!$AR146</f>
        <v>사유</v>
      </c>
      <c r="AC147" s="40">
        <f t="shared" si="87"/>
        <v>73.599999999999994</v>
      </c>
      <c r="AD147" s="41" t="str">
        <f t="shared" si="94"/>
        <v>79등</v>
      </c>
      <c r="AE147" s="40">
        <f t="shared" si="88"/>
        <v>67.5</v>
      </c>
      <c r="AF147" s="41" t="str">
        <f t="shared" si="95"/>
        <v>94등</v>
      </c>
      <c r="AG147" s="59">
        <f t="shared" si="96"/>
        <v>0.8</v>
      </c>
      <c r="AH147" s="78" t="str">
        <f t="shared" ca="1" si="89"/>
        <v/>
      </c>
      <c r="AI147" s="78"/>
      <c r="AJ147" s="29"/>
      <c r="AK147" s="37">
        <v>139</v>
      </c>
      <c r="AL147" s="37" t="str">
        <f>수강생명단!$D142</f>
        <v>양소은</v>
      </c>
      <c r="AM147" s="14" t="str">
        <f>수강생명단!B142</f>
        <v>010-9227-0102</v>
      </c>
      <c r="AN147" s="43">
        <f>성적입력란!$AZ146</f>
        <v>90</v>
      </c>
      <c r="AO147" s="43">
        <f>성적입력란!$BA146</f>
        <v>100</v>
      </c>
      <c r="AP147" s="61">
        <f>성적입력란!$BE146</f>
        <v>90</v>
      </c>
      <c r="AQ147" s="43">
        <f>성적입력란!$BF146</f>
        <v>70</v>
      </c>
      <c r="AR147" s="58">
        <f>성적입력란!BT146</f>
        <v>100</v>
      </c>
      <c r="AS147" s="43">
        <f>성적입력란!$BJ146</f>
        <v>90</v>
      </c>
      <c r="AT147" s="43">
        <f>성적입력란!$BK146</f>
        <v>90</v>
      </c>
      <c r="AU147" s="43">
        <f>성적입력란!BO146</f>
        <v>75</v>
      </c>
      <c r="AV147" s="43">
        <f>성적입력란!BP146</f>
        <v>80</v>
      </c>
      <c r="AW147" s="40">
        <f t="shared" si="97"/>
        <v>89</v>
      </c>
      <c r="AX147" s="41" t="str">
        <f t="shared" si="74"/>
        <v>31등</v>
      </c>
      <c r="AY147" s="40">
        <f t="shared" si="98"/>
        <v>85</v>
      </c>
      <c r="AZ147" s="41" t="str">
        <f t="shared" si="75"/>
        <v>58등</v>
      </c>
      <c r="BA147" s="59">
        <f t="shared" si="76"/>
        <v>1</v>
      </c>
      <c r="BB147" s="78" t="str">
        <f t="shared" ca="1" si="90"/>
        <v/>
      </c>
      <c r="BC147" s="83"/>
      <c r="BE147" s="65">
        <v>139</v>
      </c>
      <c r="BF147" s="66" t="str">
        <f>수강생명단!$D142</f>
        <v>양소은</v>
      </c>
      <c r="BG147" s="37" t="str">
        <f>수강생명단!B142</f>
        <v>010-9227-0102</v>
      </c>
      <c r="BH147" s="109">
        <f>성적입력란!$BY146</f>
        <v>80</v>
      </c>
      <c r="BI147" s="109">
        <f>성적입력란!$BZ146</f>
        <v>50</v>
      </c>
      <c r="BJ147" s="110">
        <f>성적입력란!$CD146</f>
        <v>80</v>
      </c>
      <c r="BK147" s="109">
        <f>성적입력란!$CE146</f>
        <v>70</v>
      </c>
      <c r="BL147" s="111">
        <f>성적입력란!CS146</f>
        <v>98</v>
      </c>
      <c r="BM147" s="109">
        <f>성적입력란!$CI146</f>
        <v>70</v>
      </c>
      <c r="BN147" s="109">
        <f>성적입력란!$CJ146</f>
        <v>90</v>
      </c>
      <c r="BO147" s="109">
        <f>성적입력란!CN146</f>
        <v>80</v>
      </c>
      <c r="BP147" s="109">
        <f>성적입력란!CO146</f>
        <v>70</v>
      </c>
      <c r="BQ147" s="40">
        <f t="shared" si="91"/>
        <v>81.599999999999994</v>
      </c>
      <c r="BR147" s="67" t="str">
        <f t="shared" si="77"/>
        <v>36등</v>
      </c>
      <c r="BS147" s="40">
        <f t="shared" si="92"/>
        <v>70</v>
      </c>
      <c r="BT147" s="67" t="str">
        <f t="shared" si="78"/>
        <v>55등</v>
      </c>
      <c r="BU147" s="68">
        <f t="shared" si="79"/>
        <v>1</v>
      </c>
      <c r="BV147" s="78" t="str">
        <f t="shared" ca="1" si="93"/>
        <v/>
      </c>
      <c r="BX147" s="37">
        <v>139</v>
      </c>
      <c r="BY147" s="37" t="str">
        <f>수강생명단!$D142</f>
        <v>양소은</v>
      </c>
      <c r="BZ147" s="37" t="str">
        <f>수강생명단!B142</f>
        <v>010-9227-0102</v>
      </c>
      <c r="CA147" s="39">
        <f>성적입력란!$CX146</f>
        <v>90</v>
      </c>
      <c r="CB147" s="39">
        <f>성적입력란!$CY146</f>
        <v>60</v>
      </c>
      <c r="CC147" s="38" t="str">
        <f>성적입력란!$DC146</f>
        <v>불참</v>
      </c>
      <c r="CD147" s="39" t="str">
        <f>성적입력란!$DD146</f>
        <v>불참</v>
      </c>
      <c r="CE147" s="58" t="str">
        <f>성적입력란!DW146</f>
        <v>불참</v>
      </c>
      <c r="CF147" s="39" t="str">
        <f>성적입력란!$DH146</f>
        <v>불참</v>
      </c>
      <c r="CG147" s="39" t="str">
        <f>성적입력란!$DI146</f>
        <v>불참</v>
      </c>
      <c r="CH147" s="40">
        <f t="shared" si="80"/>
        <v>22.5</v>
      </c>
      <c r="CI147" s="41" t="str">
        <f t="shared" si="81"/>
        <v>17등</v>
      </c>
      <c r="CJ147" s="40" t="e">
        <f t="shared" si="82"/>
        <v>#DIV/0!</v>
      </c>
      <c r="CK147" s="41" t="e">
        <f t="shared" si="83"/>
        <v>#DIV/0!</v>
      </c>
      <c r="CL147" s="42">
        <f t="shared" si="84"/>
        <v>0.25</v>
      </c>
      <c r="CM147" s="78" t="str">
        <f t="shared" ca="1" si="71"/>
        <v>1차 경고</v>
      </c>
    </row>
    <row r="148" spans="2:91" ht="27" customHeight="1" x14ac:dyDescent="0.15">
      <c r="B148" s="14">
        <v>140</v>
      </c>
      <c r="C148" s="14">
        <f>VLOOKUP(E148,수강생명단!$B$1:$F$300,2,0)</f>
        <v>45120</v>
      </c>
      <c r="D148" s="14" t="str">
        <f>수강생명단!D143</f>
        <v>양수황</v>
      </c>
      <c r="E148" s="14" t="str">
        <f>수강생명단!B143</f>
        <v>010-9496-0173</v>
      </c>
      <c r="F148" s="33">
        <f>VLOOKUP($C148,성적입력란!$A$8:$D$350,3,0)</f>
        <v>80</v>
      </c>
      <c r="G148" s="33">
        <f>VLOOKUP($C148,성적입력란!$F$8:$I$350,3,0)</f>
        <v>90</v>
      </c>
      <c r="H148" s="33">
        <f>VLOOKUP($C148,성적입력란!$K$8:$N$350,3,0)</f>
        <v>75</v>
      </c>
      <c r="I148" s="33">
        <f>VLOOKUP($C148,성적입력란!$P$8:$S$350,3,0)</f>
        <v>75</v>
      </c>
      <c r="J148" s="33">
        <f>VLOOKUP($C148,성적입력란!$P$8:$S$350,4,0)</f>
        <v>60</v>
      </c>
      <c r="K148" s="15">
        <f t="shared" si="72"/>
        <v>80</v>
      </c>
      <c r="L148" s="16" t="str">
        <f t="shared" si="73"/>
        <v>74등</v>
      </c>
      <c r="M148" s="36">
        <f t="shared" si="85"/>
        <v>1</v>
      </c>
      <c r="N148" s="78" t="str">
        <f t="shared" ca="1" si="86"/>
        <v/>
      </c>
      <c r="O148" s="83"/>
      <c r="Q148" s="37">
        <v>140</v>
      </c>
      <c r="R148" s="37" t="str">
        <f>수강생명단!$D143</f>
        <v>양수황</v>
      </c>
      <c r="S148" s="37" t="str">
        <f>수강생명단!B143</f>
        <v>010-9496-0173</v>
      </c>
      <c r="T148" s="39">
        <f>VLOOKUP($C148,성적입력란!$Z$8:$AC$350,3,0)</f>
        <v>65</v>
      </c>
      <c r="U148" s="39">
        <f>성적입력란!$AC147</f>
        <v>70</v>
      </c>
      <c r="V148" s="33">
        <f>VLOOKUP($C148,성적입력란!$AE$8:$AH$350,3,0)</f>
        <v>80</v>
      </c>
      <c r="W148" s="33">
        <f>VLOOKUP($C148,성적입력란!$AE$8:$AH$350,4,0)</f>
        <v>80</v>
      </c>
      <c r="X148" s="58">
        <f>성적입력란!AV147</f>
        <v>91</v>
      </c>
      <c r="Y148" s="39">
        <f>성적입력란!$AL147</f>
        <v>70</v>
      </c>
      <c r="Z148" s="39">
        <f>성적입력란!$AM147</f>
        <v>70</v>
      </c>
      <c r="AA148" s="39">
        <f>성적입력란!$AQ147</f>
        <v>65</v>
      </c>
      <c r="AB148" s="39">
        <f>성적입력란!$AR147</f>
        <v>70</v>
      </c>
      <c r="AC148" s="40">
        <f t="shared" si="87"/>
        <v>74.2</v>
      </c>
      <c r="AD148" s="41" t="str">
        <f t="shared" si="94"/>
        <v>78등</v>
      </c>
      <c r="AE148" s="40">
        <f t="shared" si="88"/>
        <v>72.5</v>
      </c>
      <c r="AF148" s="41" t="str">
        <f t="shared" si="95"/>
        <v>72등</v>
      </c>
      <c r="AG148" s="59">
        <f t="shared" si="96"/>
        <v>1</v>
      </c>
      <c r="AH148" s="78" t="str">
        <f t="shared" ca="1" si="89"/>
        <v/>
      </c>
      <c r="AI148" s="78"/>
      <c r="AJ148" s="29"/>
      <c r="AK148" s="37">
        <v>140</v>
      </c>
      <c r="AL148" s="37" t="str">
        <f>수강생명단!$D143</f>
        <v>양수황</v>
      </c>
      <c r="AM148" s="14" t="str">
        <f>수강생명단!B143</f>
        <v>010-9496-0173</v>
      </c>
      <c r="AN148" s="43">
        <f>성적입력란!$AZ147</f>
        <v>65</v>
      </c>
      <c r="AO148" s="43">
        <f>성적입력란!$BA147</f>
        <v>70</v>
      </c>
      <c r="AP148" s="61">
        <f>성적입력란!$BE147</f>
        <v>75</v>
      </c>
      <c r="AQ148" s="43">
        <f>성적입력란!$BF147</f>
        <v>70</v>
      </c>
      <c r="AR148" s="58">
        <f>성적입력란!BT147</f>
        <v>95</v>
      </c>
      <c r="AS148" s="43">
        <f>성적입력란!$BJ147</f>
        <v>85</v>
      </c>
      <c r="AT148" s="43">
        <f>성적입력란!$BK147</f>
        <v>70</v>
      </c>
      <c r="AU148" s="43">
        <f>성적입력란!BO147</f>
        <v>65</v>
      </c>
      <c r="AV148" s="43">
        <f>성적입력란!BP147</f>
        <v>80</v>
      </c>
      <c r="AW148" s="40">
        <f t="shared" si="97"/>
        <v>77</v>
      </c>
      <c r="AX148" s="41" t="str">
        <f t="shared" si="74"/>
        <v>67등</v>
      </c>
      <c r="AY148" s="40">
        <f t="shared" si="98"/>
        <v>72.5</v>
      </c>
      <c r="AZ148" s="41" t="str">
        <f t="shared" si="75"/>
        <v>88등</v>
      </c>
      <c r="BA148" s="59">
        <f t="shared" si="76"/>
        <v>1</v>
      </c>
      <c r="BB148" s="78" t="str">
        <f t="shared" ca="1" si="90"/>
        <v/>
      </c>
      <c r="BC148" s="78"/>
      <c r="BE148" s="65">
        <v>140</v>
      </c>
      <c r="BF148" s="66" t="str">
        <f>수강생명단!$D143</f>
        <v>양수황</v>
      </c>
      <c r="BG148" s="37" t="str">
        <f>수강생명단!B143</f>
        <v>010-9496-0173</v>
      </c>
      <c r="BH148" s="109">
        <f>성적입력란!$BY147</f>
        <v>95</v>
      </c>
      <c r="BI148" s="109">
        <f>성적입력란!$BZ147</f>
        <v>60</v>
      </c>
      <c r="BJ148" s="110">
        <f>성적입력란!$CD147</f>
        <v>70</v>
      </c>
      <c r="BK148" s="109">
        <f>성적입력란!$CE147</f>
        <v>70</v>
      </c>
      <c r="BL148" s="111">
        <f>성적입력란!CS147</f>
        <v>96</v>
      </c>
      <c r="BM148" s="109">
        <f>성적입력란!$CI147</f>
        <v>70</v>
      </c>
      <c r="BN148" s="109">
        <f>성적입력란!$CJ147</f>
        <v>70</v>
      </c>
      <c r="BO148" s="109">
        <f>성적입력란!CN147</f>
        <v>65</v>
      </c>
      <c r="BP148" s="109">
        <f>성적입력란!CO147</f>
        <v>50</v>
      </c>
      <c r="BQ148" s="40">
        <f t="shared" si="91"/>
        <v>79.2</v>
      </c>
      <c r="BR148" s="67" t="str">
        <f t="shared" si="77"/>
        <v>40등</v>
      </c>
      <c r="BS148" s="40">
        <f t="shared" si="92"/>
        <v>62.5</v>
      </c>
      <c r="BT148" s="67" t="str">
        <f t="shared" si="78"/>
        <v>81등</v>
      </c>
      <c r="BU148" s="68">
        <f t="shared" si="79"/>
        <v>1</v>
      </c>
      <c r="BV148" s="78" t="str">
        <f t="shared" ca="1" si="93"/>
        <v/>
      </c>
      <c r="BX148" s="37">
        <v>140</v>
      </c>
      <c r="BY148" s="37" t="str">
        <f>수강생명단!$D143</f>
        <v>양수황</v>
      </c>
      <c r="BZ148" s="37" t="str">
        <f>수강생명단!B143</f>
        <v>010-9496-0173</v>
      </c>
      <c r="CA148" s="39">
        <f>성적입력란!$CX147</f>
        <v>85</v>
      </c>
      <c r="CB148" s="39">
        <f>성적입력란!$CY147</f>
        <v>70</v>
      </c>
      <c r="CC148" s="38" t="str">
        <f>성적입력란!$DC147</f>
        <v>불참</v>
      </c>
      <c r="CD148" s="39" t="str">
        <f>성적입력란!$DD147</f>
        <v>불참</v>
      </c>
      <c r="CE148" s="58" t="str">
        <f>성적입력란!DW147</f>
        <v>불참</v>
      </c>
      <c r="CF148" s="39" t="str">
        <f>성적입력란!$DH147</f>
        <v>불참</v>
      </c>
      <c r="CG148" s="39" t="str">
        <f>성적입력란!$DI147</f>
        <v>불참</v>
      </c>
      <c r="CH148" s="40">
        <f t="shared" si="80"/>
        <v>21.25</v>
      </c>
      <c r="CI148" s="41" t="str">
        <f t="shared" si="81"/>
        <v>38등</v>
      </c>
      <c r="CJ148" s="40" t="e">
        <f t="shared" si="82"/>
        <v>#DIV/0!</v>
      </c>
      <c r="CK148" s="41" t="e">
        <f t="shared" si="83"/>
        <v>#DIV/0!</v>
      </c>
      <c r="CL148" s="42">
        <f t="shared" si="84"/>
        <v>0.25</v>
      </c>
      <c r="CM148" s="78" t="str">
        <f t="shared" ca="1" si="71"/>
        <v>1차 경고</v>
      </c>
    </row>
    <row r="149" spans="2:91" ht="27" customHeight="1" x14ac:dyDescent="0.15">
      <c r="B149" s="14">
        <v>141</v>
      </c>
      <c r="C149" s="14">
        <f>VLOOKUP(E149,수강생명단!$B$1:$F$300,2,0)</f>
        <v>45057</v>
      </c>
      <c r="D149" s="14" t="str">
        <f>수강생명단!D144</f>
        <v>양준서</v>
      </c>
      <c r="E149" s="14" t="str">
        <f>수강생명단!B144</f>
        <v>010-4626-2767</v>
      </c>
      <c r="F149" s="33">
        <f>VLOOKUP($C149,성적입력란!$A$8:$D$350,3,0)</f>
        <v>80</v>
      </c>
      <c r="G149" s="33">
        <f>VLOOKUP($C149,성적입력란!$F$8:$I$350,3,0)</f>
        <v>95</v>
      </c>
      <c r="H149" s="33">
        <f>VLOOKUP($C149,성적입력란!$K$8:$N$350,3,0)</f>
        <v>70</v>
      </c>
      <c r="I149" s="33">
        <f>VLOOKUP($C149,성적입력란!$P$8:$S$350,3,0)</f>
        <v>60</v>
      </c>
      <c r="J149" s="33">
        <f>VLOOKUP($C149,성적입력란!$P$8:$S$350,4,0)</f>
        <v>50</v>
      </c>
      <c r="K149" s="15">
        <f t="shared" si="72"/>
        <v>76.25</v>
      </c>
      <c r="L149" s="16" t="str">
        <f t="shared" si="73"/>
        <v>85등</v>
      </c>
      <c r="M149" s="36">
        <f t="shared" si="85"/>
        <v>1</v>
      </c>
      <c r="N149" s="78" t="str">
        <f t="shared" ca="1" si="86"/>
        <v/>
      </c>
      <c r="O149" s="83"/>
      <c r="Q149" s="37">
        <v>141</v>
      </c>
      <c r="R149" s="37" t="str">
        <f>수강생명단!$D144</f>
        <v>양준서</v>
      </c>
      <c r="S149" s="37" t="str">
        <f>수강생명단!B144</f>
        <v>010-4626-2767</v>
      </c>
      <c r="T149" s="39">
        <f>VLOOKUP($C149,성적입력란!$Z$8:$AC$350,3,0)</f>
        <v>55</v>
      </c>
      <c r="U149" s="39">
        <f>성적입력란!$AC148</f>
        <v>80</v>
      </c>
      <c r="V149" s="33">
        <f>VLOOKUP($C149,성적입력란!$AE$8:$AH$350,3,0)</f>
        <v>80</v>
      </c>
      <c r="W149" s="33">
        <f>VLOOKUP($C149,성적입력란!$AE$8:$AH$350,4,0)</f>
        <v>60</v>
      </c>
      <c r="X149" s="58">
        <f>성적입력란!AV148</f>
        <v>83</v>
      </c>
      <c r="Y149" s="39">
        <f>성적입력란!$AL148</f>
        <v>55</v>
      </c>
      <c r="Z149" s="39">
        <f>성적입력란!$AM148</f>
        <v>80</v>
      </c>
      <c r="AA149" s="39">
        <f>성적입력란!$AQ148</f>
        <v>40</v>
      </c>
      <c r="AB149" s="39">
        <f>성적입력란!$AR148</f>
        <v>30</v>
      </c>
      <c r="AC149" s="40">
        <f t="shared" si="87"/>
        <v>62.6</v>
      </c>
      <c r="AD149" s="41" t="str">
        <f t="shared" si="94"/>
        <v>113등</v>
      </c>
      <c r="AE149" s="40">
        <f t="shared" si="88"/>
        <v>62.5</v>
      </c>
      <c r="AF149" s="41" t="str">
        <f t="shared" si="95"/>
        <v>112등</v>
      </c>
      <c r="AG149" s="59">
        <f t="shared" si="96"/>
        <v>1</v>
      </c>
      <c r="AH149" s="78" t="str">
        <f t="shared" ca="1" si="89"/>
        <v/>
      </c>
      <c r="AI149" s="83"/>
      <c r="AJ149" s="29"/>
      <c r="AK149" s="37">
        <v>141</v>
      </c>
      <c r="AL149" s="37" t="str">
        <f>수강생명단!$D144</f>
        <v>양준서</v>
      </c>
      <c r="AM149" s="14" t="str">
        <f>수강생명단!B144</f>
        <v>010-4626-2767</v>
      </c>
      <c r="AN149" s="43">
        <f>성적입력란!$AZ148</f>
        <v>45</v>
      </c>
      <c r="AO149" s="43">
        <f>성적입력란!$BA148</f>
        <v>60</v>
      </c>
      <c r="AP149" s="61">
        <f>성적입력란!$BE148</f>
        <v>80</v>
      </c>
      <c r="AQ149" s="43">
        <f>성적입력란!$BF148</f>
        <v>60</v>
      </c>
      <c r="AR149" s="58">
        <f>성적입력란!BT148</f>
        <v>83</v>
      </c>
      <c r="AS149" s="43">
        <f>성적입력란!$BJ148</f>
        <v>65</v>
      </c>
      <c r="AT149" s="43">
        <f>성적입력란!$BK148</f>
        <v>60</v>
      </c>
      <c r="AU149" s="43">
        <f>성적입력란!BO148</f>
        <v>35</v>
      </c>
      <c r="AV149" s="43">
        <f>성적입력란!BP148</f>
        <v>60</v>
      </c>
      <c r="AW149" s="40">
        <f t="shared" si="97"/>
        <v>61.6</v>
      </c>
      <c r="AX149" s="41" t="str">
        <f t="shared" si="74"/>
        <v>120등</v>
      </c>
      <c r="AY149" s="40">
        <f t="shared" si="98"/>
        <v>60</v>
      </c>
      <c r="AZ149" s="41" t="str">
        <f t="shared" si="75"/>
        <v>126등</v>
      </c>
      <c r="BA149" s="59">
        <f t="shared" si="76"/>
        <v>1</v>
      </c>
      <c r="BB149" s="78" t="str">
        <f t="shared" ca="1" si="90"/>
        <v/>
      </c>
      <c r="BC149" s="83"/>
      <c r="BE149" s="65">
        <v>141</v>
      </c>
      <c r="BF149" s="66" t="str">
        <f>수강생명단!$D144</f>
        <v>양준서</v>
      </c>
      <c r="BG149" s="37" t="str">
        <f>수강생명단!B144</f>
        <v>010-4626-2767</v>
      </c>
      <c r="BH149" s="109">
        <f>성적입력란!$BY148</f>
        <v>60</v>
      </c>
      <c r="BI149" s="109">
        <f>성적입력란!$BZ148</f>
        <v>40</v>
      </c>
      <c r="BJ149" s="110">
        <f>성적입력란!$CD148</f>
        <v>65</v>
      </c>
      <c r="BK149" s="109">
        <f>성적입력란!$CE148</f>
        <v>60</v>
      </c>
      <c r="BL149" s="111">
        <f>성적입력란!CS148</f>
        <v>68</v>
      </c>
      <c r="BM149" s="109">
        <f>성적입력란!$CI148</f>
        <v>45</v>
      </c>
      <c r="BN149" s="109">
        <f>성적입력란!$CJ148</f>
        <v>80</v>
      </c>
      <c r="BO149" s="109" t="str">
        <f>성적입력란!CN148</f>
        <v/>
      </c>
      <c r="BP149" s="109" t="str">
        <f>성적입력란!CO148</f>
        <v xml:space="preserve"> </v>
      </c>
      <c r="BQ149" s="40">
        <f t="shared" si="91"/>
        <v>47.6</v>
      </c>
      <c r="BR149" s="67" t="str">
        <f t="shared" si="77"/>
        <v>135등</v>
      </c>
      <c r="BS149" s="40">
        <f t="shared" si="92"/>
        <v>45</v>
      </c>
      <c r="BT149" s="67" t="str">
        <f t="shared" si="78"/>
        <v>127등</v>
      </c>
      <c r="BU149" s="68">
        <f t="shared" si="79"/>
        <v>0.8</v>
      </c>
      <c r="BV149" s="78" t="str">
        <f t="shared" ca="1" si="93"/>
        <v>1차 경고</v>
      </c>
      <c r="BX149" s="37">
        <v>141</v>
      </c>
      <c r="BY149" s="37" t="str">
        <f>수강생명단!$D144</f>
        <v>양준서</v>
      </c>
      <c r="BZ149" s="37" t="str">
        <f>수강생명단!B144</f>
        <v>010-4626-2767</v>
      </c>
      <c r="CA149" s="39">
        <f>성적입력란!$CX148</f>
        <v>60</v>
      </c>
      <c r="CB149" s="39">
        <f>성적입력란!$CY148</f>
        <v>70</v>
      </c>
      <c r="CC149" s="38" t="str">
        <f>성적입력란!$DC148</f>
        <v>불참</v>
      </c>
      <c r="CD149" s="39" t="str">
        <f>성적입력란!$DD148</f>
        <v>불참</v>
      </c>
      <c r="CE149" s="58" t="str">
        <f>성적입력란!DW148</f>
        <v>불참</v>
      </c>
      <c r="CF149" s="39" t="str">
        <f>성적입력란!$DH148</f>
        <v>불참</v>
      </c>
      <c r="CG149" s="39" t="str">
        <f>성적입력란!$DI148</f>
        <v>불참</v>
      </c>
      <c r="CH149" s="40">
        <f t="shared" si="80"/>
        <v>15</v>
      </c>
      <c r="CI149" s="41" t="str">
        <f t="shared" si="81"/>
        <v>91등</v>
      </c>
      <c r="CJ149" s="40" t="e">
        <f t="shared" si="82"/>
        <v>#DIV/0!</v>
      </c>
      <c r="CK149" s="41" t="e">
        <f t="shared" si="83"/>
        <v>#DIV/0!</v>
      </c>
      <c r="CL149" s="42">
        <f t="shared" si="84"/>
        <v>0.25</v>
      </c>
      <c r="CM149" s="78" t="str">
        <f t="shared" ca="1" si="71"/>
        <v>1차 경고</v>
      </c>
    </row>
    <row r="150" spans="2:91" ht="27" customHeight="1" x14ac:dyDescent="0.15">
      <c r="B150" s="14">
        <v>142</v>
      </c>
      <c r="C150" s="14">
        <f>VLOOKUP(E150,수강생명단!$B$1:$F$300,2,0)</f>
        <v>32026</v>
      </c>
      <c r="D150" s="14" t="str">
        <f>수강생명단!D145</f>
        <v>오상수</v>
      </c>
      <c r="E150" s="14" t="str">
        <f>수강생명단!B145</f>
        <v>010-5039-5355</v>
      </c>
      <c r="F150" s="33">
        <f>VLOOKUP($C150,성적입력란!$A$8:$D$350,3,0)</f>
        <v>90</v>
      </c>
      <c r="G150" s="33" t="str">
        <f>VLOOKUP($C150,성적입력란!$F$8:$I$350,3,0)</f>
        <v>95(라)</v>
      </c>
      <c r="H150" s="33" t="str">
        <f>VLOOKUP($C150,성적입력란!$K$8:$N$350,3,0)</f>
        <v>90(라)</v>
      </c>
      <c r="I150" s="33" t="str">
        <f>VLOOKUP($C150,성적입력란!$P$8:$S$350,3,0)</f>
        <v>80(라)</v>
      </c>
      <c r="J150" s="33" t="str">
        <f>VLOOKUP($C150,성적입력란!$P$8:$S$350,4,0)</f>
        <v>라이브</v>
      </c>
      <c r="K150" s="15">
        <f t="shared" si="72"/>
        <v>22.5</v>
      </c>
      <c r="L150" s="16" t="str">
        <f t="shared" si="73"/>
        <v>200등</v>
      </c>
      <c r="M150" s="36">
        <f t="shared" si="85"/>
        <v>1</v>
      </c>
      <c r="N150" s="78" t="str">
        <f t="shared" ca="1" si="86"/>
        <v/>
      </c>
      <c r="O150" s="83"/>
      <c r="Q150" s="37">
        <v>142</v>
      </c>
      <c r="R150" s="37" t="str">
        <f>수강생명단!$D145</f>
        <v>오상수</v>
      </c>
      <c r="S150" s="37" t="str">
        <f>수강생명단!B145</f>
        <v>010-5039-5355</v>
      </c>
      <c r="T150" s="39">
        <f>VLOOKUP($C150,성적입력란!$Z$8:$AC$350,3,0)</f>
        <v>100</v>
      </c>
      <c r="U150" s="39">
        <f>성적입력란!$AC149</f>
        <v>90</v>
      </c>
      <c r="V150" s="33" t="str">
        <f>VLOOKUP($C150,성적입력란!$AE$8:$AH$350,3,0)</f>
        <v>60(라)</v>
      </c>
      <c r="W150" s="33" t="str">
        <f>VLOOKUP($C150,성적입력란!$AE$8:$AH$350,4,0)</f>
        <v>라이브</v>
      </c>
      <c r="X150" s="58">
        <f>성적입력란!AV149</f>
        <v>97</v>
      </c>
      <c r="Y150" s="39" t="str">
        <f>성적입력란!$AL149</f>
        <v>95(라)</v>
      </c>
      <c r="Z150" s="39" t="str">
        <f>성적입력란!$AM149</f>
        <v>라이브</v>
      </c>
      <c r="AA150" s="39" t="str">
        <f>성적입력란!$AQ149</f>
        <v>5(라)</v>
      </c>
      <c r="AB150" s="39" t="str">
        <f>성적입력란!$AR149</f>
        <v>라이브</v>
      </c>
      <c r="AC150" s="40">
        <f t="shared" si="87"/>
        <v>39.4</v>
      </c>
      <c r="AD150" s="41" t="str">
        <f t="shared" si="94"/>
        <v>175등</v>
      </c>
      <c r="AE150" s="40">
        <f t="shared" si="88"/>
        <v>22.5</v>
      </c>
      <c r="AF150" s="41" t="str">
        <f t="shared" si="95"/>
        <v>192등</v>
      </c>
      <c r="AG150" s="59">
        <f t="shared" si="96"/>
        <v>1</v>
      </c>
      <c r="AH150" s="78" t="str">
        <f t="shared" ca="1" si="89"/>
        <v/>
      </c>
      <c r="AI150" s="83"/>
      <c r="AJ150" s="29"/>
      <c r="AK150" s="37">
        <v>142</v>
      </c>
      <c r="AL150" s="37" t="str">
        <f>수강생명단!$D145</f>
        <v>오상수</v>
      </c>
      <c r="AM150" s="14" t="str">
        <f>수강생명단!B145</f>
        <v>010-5039-5355</v>
      </c>
      <c r="AN150" s="43" t="str">
        <f>성적입력란!$AZ149</f>
        <v/>
      </c>
      <c r="AO150" s="43" t="str">
        <f>성적입력란!$BA149</f>
        <v xml:space="preserve"> </v>
      </c>
      <c r="AP150" s="61" t="str">
        <f>성적입력란!$BE149</f>
        <v/>
      </c>
      <c r="AQ150" s="43" t="str">
        <f>성적입력란!$BF149</f>
        <v xml:space="preserve"> </v>
      </c>
      <c r="AR150" s="58" t="str">
        <f>성적입력란!BT149</f>
        <v/>
      </c>
      <c r="AS150" s="43" t="str">
        <f>성적입력란!$BJ149</f>
        <v/>
      </c>
      <c r="AT150" s="43" t="str">
        <f>성적입력란!$BK149</f>
        <v xml:space="preserve"> </v>
      </c>
      <c r="AU150" s="43" t="str">
        <f>성적입력란!BO149</f>
        <v/>
      </c>
      <c r="AV150" s="43" t="str">
        <f>성적입력란!BP149</f>
        <v xml:space="preserve"> </v>
      </c>
      <c r="AW150" s="40">
        <f t="shared" si="97"/>
        <v>0</v>
      </c>
      <c r="AX150" s="41" t="str">
        <f t="shared" si="74"/>
        <v>199등</v>
      </c>
      <c r="AY150" s="40">
        <f t="shared" si="98"/>
        <v>0</v>
      </c>
      <c r="AZ150" s="41" t="str">
        <f t="shared" si="75"/>
        <v>196등</v>
      </c>
      <c r="BA150" s="59">
        <f t="shared" si="76"/>
        <v>0</v>
      </c>
      <c r="BB150" s="78" t="str">
        <f t="shared" ca="1" si="90"/>
        <v>탈락</v>
      </c>
      <c r="BC150" s="105"/>
      <c r="BE150" s="65">
        <v>142</v>
      </c>
      <c r="BF150" s="66" t="str">
        <f>수강생명단!$D145</f>
        <v>오상수</v>
      </c>
      <c r="BG150" s="37" t="str">
        <f>수강생명단!B145</f>
        <v>010-5039-5355</v>
      </c>
      <c r="BH150" s="109" t="str">
        <f>성적입력란!$BY149</f>
        <v/>
      </c>
      <c r="BI150" s="109" t="str">
        <f>성적입력란!$BZ149</f>
        <v xml:space="preserve"> </v>
      </c>
      <c r="BJ150" s="110" t="str">
        <f>성적입력란!$CD149</f>
        <v/>
      </c>
      <c r="BK150" s="109" t="str">
        <f>성적입력란!$CE149</f>
        <v xml:space="preserve"> </v>
      </c>
      <c r="BL150" s="111" t="str">
        <f>성적입력란!CS149</f>
        <v/>
      </c>
      <c r="BM150" s="109" t="str">
        <f>성적입력란!$CI149</f>
        <v/>
      </c>
      <c r="BN150" s="109" t="str">
        <f>성적입력란!$CJ149</f>
        <v xml:space="preserve"> </v>
      </c>
      <c r="BO150" s="109" t="str">
        <f>성적입력란!CN149</f>
        <v/>
      </c>
      <c r="BP150" s="109" t="str">
        <f>성적입력란!CO149</f>
        <v xml:space="preserve"> </v>
      </c>
      <c r="BQ150" s="40">
        <f t="shared" si="91"/>
        <v>0</v>
      </c>
      <c r="BR150" s="67" t="str">
        <f t="shared" si="77"/>
        <v>193등</v>
      </c>
      <c r="BS150" s="40">
        <f t="shared" si="92"/>
        <v>0</v>
      </c>
      <c r="BT150" s="67" t="str">
        <f t="shared" si="78"/>
        <v>186등</v>
      </c>
      <c r="BU150" s="68">
        <f t="shared" si="79"/>
        <v>0</v>
      </c>
      <c r="BV150" s="78" t="str">
        <f t="shared" ca="1" si="93"/>
        <v>탈락</v>
      </c>
      <c r="BX150" s="37">
        <v>142</v>
      </c>
      <c r="BY150" s="37" t="str">
        <f>수강생명단!$D145</f>
        <v>오상수</v>
      </c>
      <c r="BZ150" s="37" t="str">
        <f>수강생명단!B145</f>
        <v>010-5039-5355</v>
      </c>
      <c r="CA150" s="39" t="str">
        <f>성적입력란!$CX149</f>
        <v>불참</v>
      </c>
      <c r="CB150" s="39" t="str">
        <f>성적입력란!$CY149</f>
        <v>불참</v>
      </c>
      <c r="CC150" s="38" t="str">
        <f>성적입력란!$DC149</f>
        <v>불참</v>
      </c>
      <c r="CD150" s="39" t="str">
        <f>성적입력란!$DD149</f>
        <v>불참</v>
      </c>
      <c r="CE150" s="58" t="str">
        <f>성적입력란!DW149</f>
        <v>불참</v>
      </c>
      <c r="CF150" s="39" t="str">
        <f>성적입력란!$DH149</f>
        <v>불참</v>
      </c>
      <c r="CG150" s="39" t="str">
        <f>성적입력란!$DI149</f>
        <v>불참</v>
      </c>
      <c r="CH150" s="40">
        <f t="shared" si="80"/>
        <v>0</v>
      </c>
      <c r="CI150" s="41" t="str">
        <f t="shared" si="81"/>
        <v>119등</v>
      </c>
      <c r="CJ150" s="40" t="e">
        <f t="shared" si="82"/>
        <v>#DIV/0!</v>
      </c>
      <c r="CK150" s="41" t="e">
        <f t="shared" si="83"/>
        <v>#DIV/0!</v>
      </c>
      <c r="CL150" s="42">
        <f t="shared" si="84"/>
        <v>0</v>
      </c>
      <c r="CM150" s="43" t="str">
        <f t="shared" ref="CM150:CM190" si="99">IF(CL150&lt;0.5,"탈락","")</f>
        <v>탈락</v>
      </c>
    </row>
    <row r="151" spans="2:91" ht="27" customHeight="1" x14ac:dyDescent="0.15">
      <c r="B151" s="14">
        <v>143</v>
      </c>
      <c r="C151" s="14">
        <f>VLOOKUP(E151,수강생명단!$B$1:$F$300,2,0)</f>
        <v>36028</v>
      </c>
      <c r="D151" s="14" t="str">
        <f>수강생명단!D146</f>
        <v>오예찬</v>
      </c>
      <c r="E151" s="14" t="str">
        <f>수강생명단!B146</f>
        <v>010-9136-1870</v>
      </c>
      <c r="F151" s="33" t="str">
        <f>VLOOKUP($C151,성적입력란!$A$8:$D$350,3,0)</f>
        <v>20(라)</v>
      </c>
      <c r="G151" s="33" t="str">
        <f>VLOOKUP($C151,성적입력란!$F$8:$I$350,3,0)</f>
        <v>60(라)</v>
      </c>
      <c r="H151" s="33" t="str">
        <f>VLOOKUP($C151,성적입력란!$K$8:$N$350,3,0)</f>
        <v>45(라)</v>
      </c>
      <c r="I151" s="33" t="str">
        <f>VLOOKUP($C151,성적입력란!$P$8:$S$350,3,0)</f>
        <v>80(라)</v>
      </c>
      <c r="J151" s="33" t="str">
        <f>VLOOKUP($C151,성적입력란!$P$8:$S$350,4,0)</f>
        <v>라이브</v>
      </c>
      <c r="K151" s="15">
        <f t="shared" si="72"/>
        <v>0</v>
      </c>
      <c r="L151" s="16" t="str">
        <f t="shared" si="73"/>
        <v>212등</v>
      </c>
      <c r="M151" s="36">
        <f t="shared" si="85"/>
        <v>1</v>
      </c>
      <c r="N151" s="78" t="str">
        <f t="shared" ca="1" si="86"/>
        <v/>
      </c>
      <c r="O151" s="83"/>
      <c r="Q151" s="37">
        <v>143</v>
      </c>
      <c r="R151" s="37" t="str">
        <f>수강생명단!$D146</f>
        <v>오예찬</v>
      </c>
      <c r="S151" s="37" t="str">
        <f>수강생명단!B146</f>
        <v>010-9136-1870</v>
      </c>
      <c r="T151" s="39" t="str">
        <f>VLOOKUP($C151,성적입력란!$Z$8:$AC$350,3,0)</f>
        <v>50(라)</v>
      </c>
      <c r="U151" s="39" t="str">
        <f>성적입력란!$AC150</f>
        <v>라이브</v>
      </c>
      <c r="V151" s="33" t="str">
        <f>VLOOKUP($C151,성적입력란!$AE$8:$AH$350,3,0)</f>
        <v>35(라)</v>
      </c>
      <c r="W151" s="33" t="str">
        <f>VLOOKUP($C151,성적입력란!$AE$8:$AH$350,4,0)</f>
        <v>라이브</v>
      </c>
      <c r="X151" s="58" t="str">
        <f>성적입력란!AV150</f>
        <v>65(라)</v>
      </c>
      <c r="Y151" s="39" t="str">
        <f>성적입력란!$AL150</f>
        <v>30(라)</v>
      </c>
      <c r="Z151" s="39" t="str">
        <f>성적입력란!$AM150</f>
        <v>라이브</v>
      </c>
      <c r="AA151" s="39" t="str">
        <f>성적입력란!$AQ150</f>
        <v>65(라)</v>
      </c>
      <c r="AB151" s="39" t="str">
        <f>성적입력란!$AR150</f>
        <v>라이브</v>
      </c>
      <c r="AC151" s="40">
        <f t="shared" si="87"/>
        <v>0</v>
      </c>
      <c r="AD151" s="41" t="str">
        <f t="shared" si="94"/>
        <v>213등</v>
      </c>
      <c r="AE151" s="40">
        <f t="shared" si="88"/>
        <v>0</v>
      </c>
      <c r="AF151" s="41" t="str">
        <f t="shared" si="95"/>
        <v>207등</v>
      </c>
      <c r="AG151" s="59">
        <f t="shared" si="96"/>
        <v>1</v>
      </c>
      <c r="AH151" s="78" t="str">
        <f t="shared" ca="1" si="89"/>
        <v/>
      </c>
      <c r="AI151" s="78"/>
      <c r="AJ151" s="29"/>
      <c r="AK151" s="37">
        <v>143</v>
      </c>
      <c r="AL151" s="37" t="str">
        <f>수강생명단!$D146</f>
        <v>오예찬</v>
      </c>
      <c r="AM151" s="14" t="str">
        <f>수강생명단!B146</f>
        <v>010-9136-1870</v>
      </c>
      <c r="AN151" s="43" t="str">
        <f>성적입력란!$AZ150</f>
        <v>30(라)</v>
      </c>
      <c r="AO151" s="43" t="str">
        <f>성적입력란!$BA150</f>
        <v>라이브</v>
      </c>
      <c r="AP151" s="61" t="str">
        <f>성적입력란!$BE150</f>
        <v>40(라)</v>
      </c>
      <c r="AQ151" s="43" t="str">
        <f>성적입력란!$BF150</f>
        <v>라이브</v>
      </c>
      <c r="AR151" s="58" t="str">
        <f>성적입력란!BT150</f>
        <v>71(라)</v>
      </c>
      <c r="AS151" s="43" t="str">
        <f>성적입력란!$BJ150</f>
        <v>50(라)</v>
      </c>
      <c r="AT151" s="43" t="str">
        <f>성적입력란!$BK150</f>
        <v>라이브</v>
      </c>
      <c r="AU151" s="43" t="str">
        <f>성적입력란!BO150</f>
        <v>60(라)</v>
      </c>
      <c r="AV151" s="43" t="str">
        <f>성적입력란!BP150</f>
        <v>라이브</v>
      </c>
      <c r="AW151" s="40">
        <f t="shared" si="97"/>
        <v>0</v>
      </c>
      <c r="AX151" s="41" t="str">
        <f t="shared" si="74"/>
        <v>199등</v>
      </c>
      <c r="AY151" s="40">
        <f t="shared" si="98"/>
        <v>0</v>
      </c>
      <c r="AZ151" s="41" t="str">
        <f t="shared" si="75"/>
        <v>196등</v>
      </c>
      <c r="BA151" s="59">
        <f t="shared" si="76"/>
        <v>1</v>
      </c>
      <c r="BB151" s="78" t="str">
        <f t="shared" ca="1" si="90"/>
        <v/>
      </c>
      <c r="BC151" s="83"/>
      <c r="BE151" s="65">
        <v>143</v>
      </c>
      <c r="BF151" s="66" t="str">
        <f>수강생명단!$D146</f>
        <v>오예찬</v>
      </c>
      <c r="BG151" s="37" t="str">
        <f>수강생명단!B146</f>
        <v>010-9136-1870</v>
      </c>
      <c r="BH151" s="109" t="str">
        <f>성적입력란!$BY150</f>
        <v>40(라)</v>
      </c>
      <c r="BI151" s="109" t="str">
        <f>성적입력란!$BZ150</f>
        <v>라이브</v>
      </c>
      <c r="BJ151" s="110" t="str">
        <f>성적입력란!$CD150</f>
        <v>20(라)</v>
      </c>
      <c r="BK151" s="109" t="str">
        <f>성적입력란!$CE150</f>
        <v>라이브</v>
      </c>
      <c r="BL151" s="111" t="str">
        <f>성적입력란!CS150</f>
        <v>57(라)</v>
      </c>
      <c r="BM151" s="109" t="str">
        <f>성적입력란!$CI150</f>
        <v>30(라)</v>
      </c>
      <c r="BN151" s="109" t="str">
        <f>성적입력란!$CJ150</f>
        <v>라이브</v>
      </c>
      <c r="BO151" s="109" t="str">
        <f>성적입력란!CN150</f>
        <v>45(라)</v>
      </c>
      <c r="BP151" s="109" t="str">
        <f>성적입력란!CO150</f>
        <v>라이브</v>
      </c>
      <c r="BQ151" s="40">
        <f t="shared" si="91"/>
        <v>0</v>
      </c>
      <c r="BR151" s="67" t="str">
        <f t="shared" si="77"/>
        <v>193등</v>
      </c>
      <c r="BS151" s="40">
        <f t="shared" si="92"/>
        <v>0</v>
      </c>
      <c r="BT151" s="67" t="str">
        <f t="shared" si="78"/>
        <v>186등</v>
      </c>
      <c r="BU151" s="68">
        <f t="shared" si="79"/>
        <v>1</v>
      </c>
      <c r="BV151" s="78" t="str">
        <f t="shared" ca="1" si="93"/>
        <v/>
      </c>
      <c r="BX151" s="37">
        <v>143</v>
      </c>
      <c r="BY151" s="37" t="str">
        <f>수강생명단!$D146</f>
        <v>오예찬</v>
      </c>
      <c r="BZ151" s="37" t="str">
        <f>수강생명단!B146</f>
        <v>010-9136-1870</v>
      </c>
      <c r="CA151" s="39" t="str">
        <f>성적입력란!$CX150</f>
        <v>50(라)</v>
      </c>
      <c r="CB151" s="39" t="str">
        <f>성적입력란!$CY150</f>
        <v>라이브</v>
      </c>
      <c r="CC151" s="38" t="str">
        <f>성적입력란!$DC150</f>
        <v>불참</v>
      </c>
      <c r="CD151" s="39" t="str">
        <f>성적입력란!$DD150</f>
        <v>불참</v>
      </c>
      <c r="CE151" s="58" t="str">
        <f>성적입력란!DW150</f>
        <v>불참</v>
      </c>
      <c r="CF151" s="39" t="str">
        <f>성적입력란!$DH150</f>
        <v>불참</v>
      </c>
      <c r="CG151" s="39" t="str">
        <f>성적입력란!$DI150</f>
        <v>불참</v>
      </c>
      <c r="CH151" s="40">
        <f t="shared" si="80"/>
        <v>0</v>
      </c>
      <c r="CI151" s="41" t="str">
        <f t="shared" si="81"/>
        <v>119등</v>
      </c>
      <c r="CJ151" s="40" t="e">
        <f t="shared" si="82"/>
        <v>#DIV/0!</v>
      </c>
      <c r="CK151" s="41" t="e">
        <f t="shared" si="83"/>
        <v>#DIV/0!</v>
      </c>
      <c r="CL151" s="42">
        <f t="shared" si="84"/>
        <v>0.25</v>
      </c>
      <c r="CM151" s="78" t="str">
        <f t="shared" ref="CM151:CM165" ca="1" si="100">CHOOSE( (COUNTIFS(BY$5:CG$5,"&lt;="&amp;TODAY(),BY151:CG151,"불참") + COUNTIFS(BY$5:CG$5,"&lt;="&amp;TODAY(),BY151:CG151,"")) + 1, "", "1차 경고", "2차 경고", "탈락", "탈락", "탈락")</f>
        <v>1차 경고</v>
      </c>
    </row>
    <row r="152" spans="2:91" ht="27" customHeight="1" x14ac:dyDescent="0.15">
      <c r="B152" s="14">
        <v>144</v>
      </c>
      <c r="C152" s="14">
        <f>VLOOKUP(E152,수강생명단!$B$1:$F$300,2,0)</f>
        <v>28747</v>
      </c>
      <c r="D152" s="14" t="str">
        <f>수강생명단!D147</f>
        <v>오현기</v>
      </c>
      <c r="E152" s="14" t="str">
        <f>수강생명단!B147</f>
        <v>010-8609-5277</v>
      </c>
      <c r="F152" s="33">
        <f>VLOOKUP($C152,성적입력란!$A$8:$D$350,3,0)</f>
        <v>60</v>
      </c>
      <c r="G152" s="33">
        <f>VLOOKUP($C152,성적입력란!$F$8:$I$350,3,0)</f>
        <v>90</v>
      </c>
      <c r="H152" s="33">
        <f>VLOOKUP($C152,성적입력란!$K$8:$N$350,3,0)</f>
        <v>65</v>
      </c>
      <c r="I152" s="33">
        <f>VLOOKUP($C152,성적입력란!$P$8:$S$350,3,0)</f>
        <v>50</v>
      </c>
      <c r="J152" s="33">
        <f>VLOOKUP($C152,성적입력란!$P$8:$S$350,4,0)</f>
        <v>80</v>
      </c>
      <c r="K152" s="15">
        <f t="shared" si="72"/>
        <v>66.25</v>
      </c>
      <c r="L152" s="16" t="str">
        <f t="shared" si="73"/>
        <v>115등</v>
      </c>
      <c r="M152" s="36">
        <f t="shared" si="85"/>
        <v>1</v>
      </c>
      <c r="N152" s="78" t="str">
        <f t="shared" ca="1" si="86"/>
        <v/>
      </c>
      <c r="O152" s="83"/>
      <c r="Q152" s="37">
        <v>144</v>
      </c>
      <c r="R152" s="37" t="str">
        <f>수강생명단!$D147</f>
        <v>오현기</v>
      </c>
      <c r="S152" s="37" t="str">
        <f>수강생명단!B147</f>
        <v>010-8609-5277</v>
      </c>
      <c r="T152" s="39">
        <f>VLOOKUP($C152,성적입력란!$Z$8:$AC$350,3,0)</f>
        <v>80</v>
      </c>
      <c r="U152" s="39">
        <f>성적입력란!$AC151</f>
        <v>100</v>
      </c>
      <c r="V152" s="33">
        <f>VLOOKUP($C152,성적입력란!$AE$8:$AH$350,3,0)</f>
        <v>65</v>
      </c>
      <c r="W152" s="33">
        <f>VLOOKUP($C152,성적입력란!$AE$8:$AH$350,4,0)</f>
        <v>70</v>
      </c>
      <c r="X152" s="58" t="str">
        <f>성적입력란!AV151</f>
        <v/>
      </c>
      <c r="Y152" s="39" t="str">
        <f>성적입력란!$AL151</f>
        <v>60(라)</v>
      </c>
      <c r="Z152" s="39" t="str">
        <f>성적입력란!$AM151</f>
        <v>라이브</v>
      </c>
      <c r="AA152" s="39" t="str">
        <f>성적입력란!$AQ151</f>
        <v>5(라)</v>
      </c>
      <c r="AB152" s="39" t="str">
        <f>성적입력란!$AR151</f>
        <v>라이브</v>
      </c>
      <c r="AC152" s="40">
        <f t="shared" si="87"/>
        <v>29</v>
      </c>
      <c r="AD152" s="41" t="str">
        <f t="shared" si="94"/>
        <v>191등</v>
      </c>
      <c r="AE152" s="40">
        <f t="shared" si="88"/>
        <v>42.5</v>
      </c>
      <c r="AF152" s="41" t="str">
        <f t="shared" si="95"/>
        <v>168등</v>
      </c>
      <c r="AG152" s="59">
        <f t="shared" si="96"/>
        <v>0.8</v>
      </c>
      <c r="AH152" s="78" t="str">
        <f t="shared" ca="1" si="89"/>
        <v>1차 경고</v>
      </c>
      <c r="AI152" s="83"/>
      <c r="AJ152" s="29"/>
      <c r="AK152" s="37">
        <v>144</v>
      </c>
      <c r="AL152" s="37" t="str">
        <f>수강생명단!$D147</f>
        <v>오현기</v>
      </c>
      <c r="AM152" s="14" t="str">
        <f>수강생명단!B147</f>
        <v>010-8609-5277</v>
      </c>
      <c r="AN152" s="43" t="str">
        <f>성적입력란!$AZ151</f>
        <v>55(라)</v>
      </c>
      <c r="AO152" s="43" t="str">
        <f>성적입력란!$BA151</f>
        <v>라이브</v>
      </c>
      <c r="AP152" s="61" t="str">
        <f>성적입력란!$BE151</f>
        <v>75(라)</v>
      </c>
      <c r="AQ152" s="43" t="str">
        <f>성적입력란!$BF151</f>
        <v>라이브</v>
      </c>
      <c r="AR152" s="58" t="str">
        <f>성적입력란!BT151</f>
        <v>74(라)</v>
      </c>
      <c r="AS152" s="43" t="str">
        <f>성적입력란!$BJ151</f>
        <v>55(라)</v>
      </c>
      <c r="AT152" s="43" t="str">
        <f>성적입력란!$BK151</f>
        <v>라이브</v>
      </c>
      <c r="AU152" s="43" t="str">
        <f>성적입력란!BO151</f>
        <v>60(라)</v>
      </c>
      <c r="AV152" s="43" t="str">
        <f>성적입력란!BP151</f>
        <v>라이브</v>
      </c>
      <c r="AW152" s="40">
        <f t="shared" si="97"/>
        <v>0</v>
      </c>
      <c r="AX152" s="41" t="str">
        <f t="shared" si="74"/>
        <v>199등</v>
      </c>
      <c r="AY152" s="40">
        <f t="shared" si="98"/>
        <v>0</v>
      </c>
      <c r="AZ152" s="41" t="str">
        <f t="shared" si="75"/>
        <v>196등</v>
      </c>
      <c r="BA152" s="59">
        <f t="shared" si="76"/>
        <v>1</v>
      </c>
      <c r="BB152" s="78" t="str">
        <f t="shared" ca="1" si="90"/>
        <v/>
      </c>
      <c r="BC152" s="83"/>
      <c r="BE152" s="65">
        <v>144</v>
      </c>
      <c r="BF152" s="66" t="str">
        <f>수강생명단!$D147</f>
        <v>오현기</v>
      </c>
      <c r="BG152" s="37" t="str">
        <f>수강생명단!B147</f>
        <v>010-8609-5277</v>
      </c>
      <c r="BH152" s="109">
        <f>성적입력란!$BY151</f>
        <v>70</v>
      </c>
      <c r="BI152" s="109">
        <f>성적입력란!$BZ151</f>
        <v>40</v>
      </c>
      <c r="BJ152" s="110">
        <f>성적입력란!$CD151</f>
        <v>55</v>
      </c>
      <c r="BK152" s="109">
        <f>성적입력란!$CE151</f>
        <v>60</v>
      </c>
      <c r="BL152" s="111" t="str">
        <f>성적입력란!CS151</f>
        <v>58(라)</v>
      </c>
      <c r="BM152" s="109" t="str">
        <f>성적입력란!$CI151</f>
        <v>40(라)</v>
      </c>
      <c r="BN152" s="109" t="str">
        <f>성적입력란!$CJ151</f>
        <v>라이브</v>
      </c>
      <c r="BO152" s="109" t="str">
        <f>성적입력란!CN151</f>
        <v/>
      </c>
      <c r="BP152" s="109" t="str">
        <f>성적입력란!CO151</f>
        <v xml:space="preserve"> </v>
      </c>
      <c r="BQ152" s="40">
        <f t="shared" si="91"/>
        <v>25</v>
      </c>
      <c r="BR152" s="67" t="str">
        <f t="shared" si="77"/>
        <v>179등</v>
      </c>
      <c r="BS152" s="40">
        <f t="shared" si="92"/>
        <v>25</v>
      </c>
      <c r="BT152" s="67" t="str">
        <f t="shared" si="78"/>
        <v>164등</v>
      </c>
      <c r="BU152" s="68">
        <f t="shared" si="79"/>
        <v>0.8</v>
      </c>
      <c r="BV152" s="78" t="str">
        <f t="shared" ca="1" si="93"/>
        <v>1차 경고</v>
      </c>
      <c r="BX152" s="37">
        <v>144</v>
      </c>
      <c r="BY152" s="37" t="str">
        <f>수강생명단!$D147</f>
        <v>오현기</v>
      </c>
      <c r="BZ152" s="37" t="str">
        <f>수강생명단!B147</f>
        <v>010-8609-5277</v>
      </c>
      <c r="CA152" s="39" t="str">
        <f>성적입력란!$CX151</f>
        <v>75(라)</v>
      </c>
      <c r="CB152" s="39" t="str">
        <f>성적입력란!$CY151</f>
        <v>라이브</v>
      </c>
      <c r="CC152" s="38" t="str">
        <f>성적입력란!$DC151</f>
        <v>불참</v>
      </c>
      <c r="CD152" s="39" t="str">
        <f>성적입력란!$DD151</f>
        <v>불참</v>
      </c>
      <c r="CE152" s="58" t="str">
        <f>성적입력란!DW151</f>
        <v>불참</v>
      </c>
      <c r="CF152" s="39" t="str">
        <f>성적입력란!$DH151</f>
        <v>불참</v>
      </c>
      <c r="CG152" s="39" t="str">
        <f>성적입력란!$DI151</f>
        <v>불참</v>
      </c>
      <c r="CH152" s="40">
        <f t="shared" si="80"/>
        <v>0</v>
      </c>
      <c r="CI152" s="41" t="str">
        <f t="shared" si="81"/>
        <v>119등</v>
      </c>
      <c r="CJ152" s="40" t="e">
        <f t="shared" si="82"/>
        <v>#DIV/0!</v>
      </c>
      <c r="CK152" s="41" t="e">
        <f t="shared" si="83"/>
        <v>#DIV/0!</v>
      </c>
      <c r="CL152" s="42">
        <f t="shared" si="84"/>
        <v>0.25</v>
      </c>
      <c r="CM152" s="78" t="str">
        <f t="shared" ca="1" si="100"/>
        <v>1차 경고</v>
      </c>
    </row>
    <row r="153" spans="2:91" ht="27" customHeight="1" x14ac:dyDescent="0.15">
      <c r="B153" s="14">
        <v>145</v>
      </c>
      <c r="C153" s="14">
        <f>VLOOKUP(E153,수강생명단!$B$1:$F$300,2,0)</f>
        <v>25113</v>
      </c>
      <c r="D153" s="14" t="str">
        <f>수강생명단!D148</f>
        <v>우병찬</v>
      </c>
      <c r="E153" s="14" t="str">
        <f>수강생명단!B148</f>
        <v>010-5024-2444</v>
      </c>
      <c r="F153" s="33" t="str">
        <f>VLOOKUP($C153,성적입력란!$A$8:$D$350,3,0)</f>
        <v/>
      </c>
      <c r="G153" s="33" t="str">
        <f>VLOOKUP($C153,성적입력란!$F$8:$I$350,3,0)</f>
        <v/>
      </c>
      <c r="H153" s="33" t="str">
        <f>VLOOKUP($C153,성적입력란!$K$8:$N$350,3,0)</f>
        <v>45(라)</v>
      </c>
      <c r="I153" s="33" t="str">
        <f>VLOOKUP($C153,성적입력란!$P$8:$S$350,3,0)</f>
        <v/>
      </c>
      <c r="J153" s="33" t="str">
        <f>VLOOKUP($C153,성적입력란!$P$8:$S$350,4,0)</f>
        <v/>
      </c>
      <c r="K153" s="15">
        <f t="shared" si="72"/>
        <v>0</v>
      </c>
      <c r="L153" s="16" t="str">
        <f t="shared" si="73"/>
        <v>212등</v>
      </c>
      <c r="M153" s="36">
        <f t="shared" si="85"/>
        <v>0.25</v>
      </c>
      <c r="N153" s="78" t="str">
        <f t="shared" ca="1" si="86"/>
        <v>탈락</v>
      </c>
      <c r="O153" s="83"/>
      <c r="Q153" s="37">
        <v>145</v>
      </c>
      <c r="R153" s="37" t="str">
        <f>수강생명단!$D148</f>
        <v>우병찬</v>
      </c>
      <c r="S153" s="37" t="str">
        <f>수강생명단!B148</f>
        <v>010-5024-2444</v>
      </c>
      <c r="T153" s="39" t="str">
        <f>VLOOKUP($C153,성적입력란!$Z$8:$AC$350,3,0)</f>
        <v>25(라)</v>
      </c>
      <c r="U153" s="39" t="str">
        <f>성적입력란!$AC152</f>
        <v>라이브</v>
      </c>
      <c r="V153" s="33" t="str">
        <f>VLOOKUP($C153,성적입력란!$AE$8:$AH$350,3,0)</f>
        <v/>
      </c>
      <c r="W153" s="33" t="str">
        <f>VLOOKUP($C153,성적입력란!$AE$8:$AH$350,4,0)</f>
        <v xml:space="preserve"> </v>
      </c>
      <c r="X153" s="58" t="str">
        <f>성적입력란!AV152</f>
        <v>9(라)</v>
      </c>
      <c r="Y153" s="39" t="str">
        <f>성적입력란!$AL152</f>
        <v>25(라)</v>
      </c>
      <c r="Z153" s="39" t="str">
        <f>성적입력란!$AM152</f>
        <v>라이브</v>
      </c>
      <c r="AA153" s="39" t="str">
        <f>성적입력란!$AQ152</f>
        <v>5(라)</v>
      </c>
      <c r="AB153" s="39" t="str">
        <f>성적입력란!$AR152</f>
        <v>라이브</v>
      </c>
      <c r="AC153" s="40">
        <f t="shared" si="87"/>
        <v>0</v>
      </c>
      <c r="AD153" s="41" t="str">
        <f t="shared" si="94"/>
        <v>213등</v>
      </c>
      <c r="AE153" s="40">
        <f t="shared" si="88"/>
        <v>0</v>
      </c>
      <c r="AF153" s="41" t="str">
        <f t="shared" si="95"/>
        <v>207등</v>
      </c>
      <c r="AG153" s="59">
        <f t="shared" si="96"/>
        <v>0.8</v>
      </c>
      <c r="AH153" s="78" t="str">
        <f t="shared" ca="1" si="89"/>
        <v>1차 경고</v>
      </c>
      <c r="AI153" s="78"/>
      <c r="AJ153" s="29"/>
      <c r="AK153" s="37">
        <v>145</v>
      </c>
      <c r="AL153" s="37" t="str">
        <f>수강생명단!$D148</f>
        <v>우병찬</v>
      </c>
      <c r="AM153" s="14" t="str">
        <f>수강생명단!B148</f>
        <v>010-5024-2444</v>
      </c>
      <c r="AN153" s="43" t="str">
        <f>성적입력란!$AZ152</f>
        <v>20(라)</v>
      </c>
      <c r="AO153" s="43" t="str">
        <f>성적입력란!$BA152</f>
        <v>라이브</v>
      </c>
      <c r="AP153" s="61" t="str">
        <f>성적입력란!$BE152</f>
        <v/>
      </c>
      <c r="AQ153" s="43" t="str">
        <f>성적입력란!$BF152</f>
        <v xml:space="preserve"> </v>
      </c>
      <c r="AR153" s="58" t="str">
        <f>성적입력란!BT152</f>
        <v>9(라)</v>
      </c>
      <c r="AS153" s="43" t="str">
        <f>성적입력란!$BJ152</f>
        <v>10(라)</v>
      </c>
      <c r="AT153" s="43" t="str">
        <f>성적입력란!$BK152</f>
        <v>라이브</v>
      </c>
      <c r="AU153" s="43" t="str">
        <f>성적입력란!BO152</f>
        <v>15(라)</v>
      </c>
      <c r="AV153" s="43" t="str">
        <f>성적입력란!BP152</f>
        <v>라이브</v>
      </c>
      <c r="AW153" s="40">
        <f t="shared" si="97"/>
        <v>0</v>
      </c>
      <c r="AX153" s="41" t="str">
        <f t="shared" si="74"/>
        <v>199등</v>
      </c>
      <c r="AY153" s="40">
        <f t="shared" si="98"/>
        <v>0</v>
      </c>
      <c r="AZ153" s="41" t="str">
        <f t="shared" si="75"/>
        <v>196등</v>
      </c>
      <c r="BA153" s="59">
        <f t="shared" si="76"/>
        <v>0.8</v>
      </c>
      <c r="BB153" s="78" t="str">
        <f t="shared" ca="1" si="90"/>
        <v>1차 경고</v>
      </c>
      <c r="BC153" s="78"/>
      <c r="BE153" s="65">
        <v>145</v>
      </c>
      <c r="BF153" s="66" t="str">
        <f>수강생명단!$D148</f>
        <v>우병찬</v>
      </c>
      <c r="BG153" s="37" t="str">
        <f>수강생명단!B148</f>
        <v>010-5024-2444</v>
      </c>
      <c r="BH153" s="109" t="str">
        <f>성적입력란!$BY152</f>
        <v/>
      </c>
      <c r="BI153" s="109" t="str">
        <f>성적입력란!$BZ152</f>
        <v xml:space="preserve"> </v>
      </c>
      <c r="BJ153" s="110" t="str">
        <f>성적입력란!$CD152</f>
        <v>15(라)</v>
      </c>
      <c r="BK153" s="109" t="str">
        <f>성적입력란!$CE152</f>
        <v>라이브</v>
      </c>
      <c r="BL153" s="111" t="str">
        <f>성적입력란!CS152</f>
        <v>16(라)</v>
      </c>
      <c r="BM153" s="109" t="str">
        <f>성적입력란!$CI152</f>
        <v>10(라)</v>
      </c>
      <c r="BN153" s="109" t="str">
        <f>성적입력란!$CJ152</f>
        <v>라이브</v>
      </c>
      <c r="BO153" s="109" t="str">
        <f>성적입력란!CN152</f>
        <v>5(라)</v>
      </c>
      <c r="BP153" s="109" t="str">
        <f>성적입력란!CO152</f>
        <v>라이브</v>
      </c>
      <c r="BQ153" s="40">
        <f t="shared" si="91"/>
        <v>0</v>
      </c>
      <c r="BR153" s="67" t="str">
        <f t="shared" si="77"/>
        <v>193등</v>
      </c>
      <c r="BS153" s="40">
        <f t="shared" si="92"/>
        <v>0</v>
      </c>
      <c r="BT153" s="67" t="str">
        <f t="shared" si="78"/>
        <v>186등</v>
      </c>
      <c r="BU153" s="68">
        <f t="shared" si="79"/>
        <v>0.8</v>
      </c>
      <c r="BV153" s="78" t="str">
        <f t="shared" ca="1" si="93"/>
        <v>1차 경고</v>
      </c>
      <c r="BX153" s="37">
        <v>145</v>
      </c>
      <c r="BY153" s="37" t="str">
        <f>수강생명단!$D148</f>
        <v>우병찬</v>
      </c>
      <c r="BZ153" s="37" t="str">
        <f>수강생명단!B148</f>
        <v>010-5024-2444</v>
      </c>
      <c r="CA153" s="39" t="str">
        <f>성적입력란!$CX152</f>
        <v>20(라)</v>
      </c>
      <c r="CB153" s="39" t="str">
        <f>성적입력란!$CY152</f>
        <v>라이브</v>
      </c>
      <c r="CC153" s="38" t="str">
        <f>성적입력란!$DC152</f>
        <v>불참</v>
      </c>
      <c r="CD153" s="39" t="str">
        <f>성적입력란!$DD152</f>
        <v>불참</v>
      </c>
      <c r="CE153" s="58" t="str">
        <f>성적입력란!DW152</f>
        <v>불참</v>
      </c>
      <c r="CF153" s="39" t="str">
        <f>성적입력란!$DH152</f>
        <v>불참</v>
      </c>
      <c r="CG153" s="39" t="str">
        <f>성적입력란!$DI152</f>
        <v>불참</v>
      </c>
      <c r="CH153" s="40">
        <f t="shared" si="80"/>
        <v>0</v>
      </c>
      <c r="CI153" s="41" t="str">
        <f t="shared" si="81"/>
        <v>119등</v>
      </c>
      <c r="CJ153" s="40" t="e">
        <f t="shared" si="82"/>
        <v>#DIV/0!</v>
      </c>
      <c r="CK153" s="41" t="e">
        <f t="shared" si="83"/>
        <v>#DIV/0!</v>
      </c>
      <c r="CL153" s="42">
        <f t="shared" si="84"/>
        <v>0.25</v>
      </c>
      <c r="CM153" s="78" t="str">
        <f t="shared" ca="1" si="100"/>
        <v>1차 경고</v>
      </c>
    </row>
    <row r="154" spans="2:91" ht="27" customHeight="1" x14ac:dyDescent="0.15">
      <c r="B154" s="14">
        <v>146</v>
      </c>
      <c r="C154" s="14">
        <f>VLOOKUP(E154,수강생명단!$B$1:$F$300,2,0)</f>
        <v>45088</v>
      </c>
      <c r="D154" s="14" t="str">
        <f>수강생명단!D149</f>
        <v>우지원</v>
      </c>
      <c r="E154" s="14" t="str">
        <f>수강생명단!B149</f>
        <v>010-2810-1899</v>
      </c>
      <c r="F154" s="33">
        <f>VLOOKUP($C154,성적입력란!$A$8:$D$350,3,0)</f>
        <v>55</v>
      </c>
      <c r="G154" s="33">
        <f>VLOOKUP($C154,성적입력란!$F$8:$I$350,3,0)</f>
        <v>65</v>
      </c>
      <c r="H154" s="33">
        <f>VLOOKUP($C154,성적입력란!$K$8:$N$350,3,0)</f>
        <v>50</v>
      </c>
      <c r="I154" s="33">
        <f>VLOOKUP($C154,성적입력란!$P$8:$S$350,3,0)</f>
        <v>30</v>
      </c>
      <c r="J154" s="33">
        <f>VLOOKUP($C154,성적입력란!$P$8:$S$350,4,0)</f>
        <v>70</v>
      </c>
      <c r="K154" s="15">
        <f t="shared" si="72"/>
        <v>50</v>
      </c>
      <c r="L154" s="16" t="str">
        <f t="shared" si="73"/>
        <v>154등</v>
      </c>
      <c r="M154" s="36">
        <f t="shared" si="85"/>
        <v>1</v>
      </c>
      <c r="N154" s="78" t="str">
        <f t="shared" ca="1" si="86"/>
        <v/>
      </c>
      <c r="O154" s="83"/>
      <c r="Q154" s="37">
        <v>146</v>
      </c>
      <c r="R154" s="37" t="str">
        <f>수강생명단!$D149</f>
        <v>우지원</v>
      </c>
      <c r="S154" s="37" t="str">
        <f>수강생명단!B149</f>
        <v>010-2810-1899</v>
      </c>
      <c r="T154" s="39">
        <f>VLOOKUP($C154,성적입력란!$Z$8:$AC$350,3,0)</f>
        <v>40</v>
      </c>
      <c r="U154" s="39">
        <f>성적입력란!$AC153</f>
        <v>60</v>
      </c>
      <c r="V154" s="33">
        <f>VLOOKUP($C154,성적입력란!$AE$8:$AH$350,3,0)</f>
        <v>35</v>
      </c>
      <c r="W154" s="33">
        <f>VLOOKUP($C154,성적입력란!$AE$8:$AH$350,4,0)</f>
        <v>40</v>
      </c>
      <c r="X154" s="58">
        <f>성적입력란!AV153</f>
        <v>61</v>
      </c>
      <c r="Y154" s="39">
        <f>성적입력란!$AL153</f>
        <v>50</v>
      </c>
      <c r="Z154" s="39">
        <f>성적입력란!$AM153</f>
        <v>70</v>
      </c>
      <c r="AA154" s="39">
        <f>성적입력란!$AQ153</f>
        <v>40</v>
      </c>
      <c r="AB154" s="39">
        <f>성적입력란!$AR153</f>
        <v>60</v>
      </c>
      <c r="AC154" s="40">
        <f t="shared" si="87"/>
        <v>45.2</v>
      </c>
      <c r="AD154" s="41" t="str">
        <f t="shared" si="94"/>
        <v>165등</v>
      </c>
      <c r="AE154" s="40">
        <f t="shared" si="88"/>
        <v>57.5</v>
      </c>
      <c r="AF154" s="41" t="str">
        <f t="shared" si="95"/>
        <v>133등</v>
      </c>
      <c r="AG154" s="59">
        <f t="shared" si="96"/>
        <v>1</v>
      </c>
      <c r="AH154" s="78" t="str">
        <f t="shared" ca="1" si="89"/>
        <v/>
      </c>
      <c r="AI154" s="78"/>
      <c r="AJ154" s="29"/>
      <c r="AK154" s="37">
        <v>146</v>
      </c>
      <c r="AL154" s="37" t="str">
        <f>수강생명단!$D149</f>
        <v>우지원</v>
      </c>
      <c r="AM154" s="14" t="str">
        <f>수강생명단!B149</f>
        <v>010-2810-1899</v>
      </c>
      <c r="AN154" s="43" t="str">
        <f>성적입력란!$AZ153</f>
        <v/>
      </c>
      <c r="AO154" s="43" t="str">
        <f>성적입력란!$BA153</f>
        <v xml:space="preserve"> </v>
      </c>
      <c r="AP154" s="61">
        <f>성적입력란!$BE153</f>
        <v>50</v>
      </c>
      <c r="AQ154" s="43">
        <f>성적입력란!$BF153</f>
        <v>70</v>
      </c>
      <c r="AR154" s="58">
        <f>성적입력란!BT153</f>
        <v>60</v>
      </c>
      <c r="AS154" s="43">
        <f>성적입력란!$BJ153</f>
        <v>45</v>
      </c>
      <c r="AT154" s="43">
        <f>성적입력란!$BK153</f>
        <v>40</v>
      </c>
      <c r="AU154" s="43">
        <f>성적입력란!BO153</f>
        <v>35</v>
      </c>
      <c r="AV154" s="43">
        <f>성적입력란!BP153</f>
        <v>80</v>
      </c>
      <c r="AW154" s="40">
        <f t="shared" si="97"/>
        <v>38</v>
      </c>
      <c r="AX154" s="41" t="str">
        <f t="shared" si="74"/>
        <v>169등</v>
      </c>
      <c r="AY154" s="40">
        <f t="shared" si="98"/>
        <v>47.5</v>
      </c>
      <c r="AZ154" s="41" t="str">
        <f t="shared" si="75"/>
        <v>158등</v>
      </c>
      <c r="BA154" s="59">
        <f t="shared" si="76"/>
        <v>0.8</v>
      </c>
      <c r="BB154" s="78" t="str">
        <f t="shared" ca="1" si="90"/>
        <v>1차 경고</v>
      </c>
      <c r="BC154" s="78"/>
      <c r="BE154" s="65">
        <v>146</v>
      </c>
      <c r="BF154" s="66" t="str">
        <f>수강생명단!$D149</f>
        <v>우지원</v>
      </c>
      <c r="BG154" s="37" t="str">
        <f>수강생명단!B149</f>
        <v>010-2810-1899</v>
      </c>
      <c r="BH154" s="109" t="str">
        <f>성적입력란!$BY153</f>
        <v>45(라)</v>
      </c>
      <c r="BI154" s="109" t="str">
        <f>성적입력란!$BZ153</f>
        <v>라이브</v>
      </c>
      <c r="BJ154" s="110">
        <f>성적입력란!$CD153</f>
        <v>45</v>
      </c>
      <c r="BK154" s="109">
        <f>성적입력란!$CE153</f>
        <v>30</v>
      </c>
      <c r="BL154" s="111">
        <f>성적입력란!CS153</f>
        <v>63</v>
      </c>
      <c r="BM154" s="109">
        <f>성적입력란!$CI153</f>
        <v>40</v>
      </c>
      <c r="BN154" s="109">
        <f>성적입력란!$CJ153</f>
        <v>70</v>
      </c>
      <c r="BO154" s="109" t="str">
        <f>성적입력란!CN153</f>
        <v/>
      </c>
      <c r="BP154" s="109" t="str">
        <f>성적입력란!CO153</f>
        <v xml:space="preserve"> </v>
      </c>
      <c r="BQ154" s="40">
        <f t="shared" si="91"/>
        <v>29.6</v>
      </c>
      <c r="BR154" s="67" t="str">
        <f t="shared" si="77"/>
        <v>174등</v>
      </c>
      <c r="BS154" s="40">
        <f t="shared" si="92"/>
        <v>25</v>
      </c>
      <c r="BT154" s="67" t="str">
        <f t="shared" si="78"/>
        <v>164등</v>
      </c>
      <c r="BU154" s="68">
        <f t="shared" si="79"/>
        <v>0.8</v>
      </c>
      <c r="BV154" s="78" t="str">
        <f t="shared" ca="1" si="93"/>
        <v>1차 경고</v>
      </c>
      <c r="BX154" s="37">
        <v>146</v>
      </c>
      <c r="BY154" s="37" t="str">
        <f>수강생명단!$D149</f>
        <v>우지원</v>
      </c>
      <c r="BZ154" s="37" t="str">
        <f>수강생명단!B149</f>
        <v>010-2810-1899</v>
      </c>
      <c r="CA154" s="39" t="str">
        <f>성적입력란!$CX153</f>
        <v>45(라)</v>
      </c>
      <c r="CB154" s="39" t="str">
        <f>성적입력란!$CY153</f>
        <v>라이브</v>
      </c>
      <c r="CC154" s="38" t="str">
        <f>성적입력란!$DC153</f>
        <v>불참</v>
      </c>
      <c r="CD154" s="39" t="str">
        <f>성적입력란!$DD153</f>
        <v>불참</v>
      </c>
      <c r="CE154" s="58" t="str">
        <f>성적입력란!DW153</f>
        <v>불참</v>
      </c>
      <c r="CF154" s="39" t="str">
        <f>성적입력란!$DH153</f>
        <v>불참</v>
      </c>
      <c r="CG154" s="39" t="str">
        <f>성적입력란!$DI153</f>
        <v>불참</v>
      </c>
      <c r="CH154" s="40">
        <f t="shared" si="80"/>
        <v>0</v>
      </c>
      <c r="CI154" s="41" t="str">
        <f t="shared" si="81"/>
        <v>119등</v>
      </c>
      <c r="CJ154" s="40" t="e">
        <f t="shared" si="82"/>
        <v>#DIV/0!</v>
      </c>
      <c r="CK154" s="41" t="e">
        <f t="shared" si="83"/>
        <v>#DIV/0!</v>
      </c>
      <c r="CL154" s="42">
        <f t="shared" si="84"/>
        <v>0.25</v>
      </c>
      <c r="CM154" s="78" t="str">
        <f t="shared" ca="1" si="100"/>
        <v>1차 경고</v>
      </c>
    </row>
    <row r="155" spans="2:91" ht="27" customHeight="1" x14ac:dyDescent="0.15">
      <c r="B155" s="14">
        <v>147</v>
      </c>
      <c r="C155" s="14">
        <f>VLOOKUP(E155,수강생명단!$B$1:$F$300,2,0)</f>
        <v>28686</v>
      </c>
      <c r="D155" s="14" t="str">
        <f>수강생명단!D150</f>
        <v>원예정</v>
      </c>
      <c r="E155" s="14" t="str">
        <f>수강생명단!B150</f>
        <v>010-4738-5283</v>
      </c>
      <c r="F155" s="33">
        <f>VLOOKUP($C155,성적입력란!$A$8:$D$350,3,0)</f>
        <v>90</v>
      </c>
      <c r="G155" s="33">
        <f>VLOOKUP($C155,성적입력란!$F$8:$I$350,3,0)</f>
        <v>85</v>
      </c>
      <c r="H155" s="33">
        <f>VLOOKUP($C155,성적입력란!$K$8:$N$350,3,0)</f>
        <v>90</v>
      </c>
      <c r="I155" s="33">
        <f>VLOOKUP($C155,성적입력란!$P$8:$S$350,3,0)</f>
        <v>85</v>
      </c>
      <c r="J155" s="33">
        <f>VLOOKUP($C155,성적입력란!$P$8:$S$350,4,0)</f>
        <v>90</v>
      </c>
      <c r="K155" s="15">
        <f t="shared" si="72"/>
        <v>87.5</v>
      </c>
      <c r="L155" s="16" t="str">
        <f t="shared" si="73"/>
        <v>55등</v>
      </c>
      <c r="M155" s="36">
        <f t="shared" si="85"/>
        <v>1</v>
      </c>
      <c r="N155" s="78" t="str">
        <f t="shared" ca="1" si="86"/>
        <v/>
      </c>
      <c r="O155" s="83"/>
      <c r="Q155" s="37">
        <v>147</v>
      </c>
      <c r="R155" s="37" t="str">
        <f>수강생명단!$D150</f>
        <v>원예정</v>
      </c>
      <c r="S155" s="37" t="str">
        <f>수강생명단!B150</f>
        <v>010-4738-5283</v>
      </c>
      <c r="T155" s="39">
        <f>VLOOKUP($C155,성적입력란!$Z$8:$AC$350,3,0)</f>
        <v>85</v>
      </c>
      <c r="U155" s="39">
        <f>성적입력란!$AC154</f>
        <v>80</v>
      </c>
      <c r="V155" s="33">
        <f>VLOOKUP($C155,성적입력란!$AE$8:$AH$350,3,0)</f>
        <v>90</v>
      </c>
      <c r="W155" s="33">
        <f>VLOOKUP($C155,성적입력란!$AE$8:$AH$350,4,0)</f>
        <v>80</v>
      </c>
      <c r="X155" s="58">
        <f>성적입력란!AV154</f>
        <v>94</v>
      </c>
      <c r="Y155" s="39">
        <f>성적입력란!$AL154</f>
        <v>60</v>
      </c>
      <c r="Z155" s="39">
        <f>성적입력란!$AM154</f>
        <v>80</v>
      </c>
      <c r="AA155" s="39">
        <f>성적입력란!$AQ154</f>
        <v>60</v>
      </c>
      <c r="AB155" s="39">
        <f>성적입력란!$AR154</f>
        <v>80</v>
      </c>
      <c r="AC155" s="40">
        <f t="shared" si="87"/>
        <v>77.8</v>
      </c>
      <c r="AD155" s="41" t="str">
        <f t="shared" si="94"/>
        <v>65등</v>
      </c>
      <c r="AE155" s="40">
        <f t="shared" si="88"/>
        <v>80</v>
      </c>
      <c r="AF155" s="41" t="str">
        <f t="shared" si="95"/>
        <v>50등</v>
      </c>
      <c r="AG155" s="59">
        <f t="shared" si="96"/>
        <v>1</v>
      </c>
      <c r="AH155" s="78" t="str">
        <f t="shared" ca="1" si="89"/>
        <v/>
      </c>
      <c r="AI155" s="78"/>
      <c r="AJ155" s="29"/>
      <c r="AK155" s="37">
        <v>147</v>
      </c>
      <c r="AL155" s="37" t="str">
        <f>수강생명단!$D150</f>
        <v>원예정</v>
      </c>
      <c r="AM155" s="14" t="str">
        <f>수강생명단!B150</f>
        <v>010-4738-5283</v>
      </c>
      <c r="AN155" s="43">
        <f>성적입력란!$AZ154</f>
        <v>90</v>
      </c>
      <c r="AO155" s="43">
        <f>성적입력란!$BA154</f>
        <v>100</v>
      </c>
      <c r="AP155" s="61">
        <f>성적입력란!$BE154</f>
        <v>90</v>
      </c>
      <c r="AQ155" s="43">
        <f>성적입력란!$BF154</f>
        <v>80</v>
      </c>
      <c r="AR155" s="58">
        <f>성적입력란!BT154</f>
        <v>92</v>
      </c>
      <c r="AS155" s="43">
        <f>성적입력란!$BJ154</f>
        <v>90</v>
      </c>
      <c r="AT155" s="43">
        <f>성적입력란!$BK154</f>
        <v>100</v>
      </c>
      <c r="AU155" s="43">
        <f>성적입력란!BO154</f>
        <v>70</v>
      </c>
      <c r="AV155" s="43">
        <f>성적입력란!BP154</f>
        <v>80</v>
      </c>
      <c r="AW155" s="40">
        <f t="shared" si="97"/>
        <v>86.4</v>
      </c>
      <c r="AX155" s="41" t="str">
        <f t="shared" si="74"/>
        <v>42등</v>
      </c>
      <c r="AY155" s="40">
        <f t="shared" si="98"/>
        <v>90</v>
      </c>
      <c r="AZ155" s="41" t="str">
        <f t="shared" si="75"/>
        <v>39등</v>
      </c>
      <c r="BA155" s="59">
        <f t="shared" si="76"/>
        <v>1</v>
      </c>
      <c r="BB155" s="78" t="str">
        <f t="shared" ca="1" si="90"/>
        <v/>
      </c>
      <c r="BC155" s="78"/>
      <c r="BE155" s="65">
        <v>147</v>
      </c>
      <c r="BF155" s="66" t="str">
        <f>수강생명단!$D150</f>
        <v>원예정</v>
      </c>
      <c r="BG155" s="37" t="str">
        <f>수강생명단!B150</f>
        <v>010-4738-5283</v>
      </c>
      <c r="BH155" s="109">
        <f>성적입력란!$BY154</f>
        <v>80</v>
      </c>
      <c r="BI155" s="109">
        <f>성적입력란!$BZ154</f>
        <v>90</v>
      </c>
      <c r="BJ155" s="110">
        <f>성적입력란!$CD154</f>
        <v>80</v>
      </c>
      <c r="BK155" s="109">
        <f>성적입력란!$CE154</f>
        <v>100</v>
      </c>
      <c r="BL155" s="111">
        <f>성적입력란!CS154</f>
        <v>90</v>
      </c>
      <c r="BM155" s="109">
        <f>성적입력란!$CI154</f>
        <v>55</v>
      </c>
      <c r="BN155" s="109">
        <f>성적입력란!$CJ154</f>
        <v>70</v>
      </c>
      <c r="BO155" s="109" t="str">
        <f>성적입력란!CN154</f>
        <v/>
      </c>
      <c r="BP155" s="109" t="str">
        <f>성적입력란!CO154</f>
        <v xml:space="preserve"> </v>
      </c>
      <c r="BQ155" s="40">
        <f t="shared" si="91"/>
        <v>61</v>
      </c>
      <c r="BR155" s="67" t="str">
        <f t="shared" si="77"/>
        <v>89등</v>
      </c>
      <c r="BS155" s="40">
        <f t="shared" si="92"/>
        <v>65</v>
      </c>
      <c r="BT155" s="67" t="str">
        <f t="shared" si="78"/>
        <v>70등</v>
      </c>
      <c r="BU155" s="68">
        <f t="shared" si="79"/>
        <v>0.8</v>
      </c>
      <c r="BV155" s="78" t="str">
        <f t="shared" ca="1" si="93"/>
        <v>1차 경고</v>
      </c>
      <c r="BX155" s="37">
        <v>147</v>
      </c>
      <c r="BY155" s="37" t="str">
        <f>수강생명단!$D150</f>
        <v>원예정</v>
      </c>
      <c r="BZ155" s="37" t="str">
        <f>수강생명단!B150</f>
        <v>010-4738-5283</v>
      </c>
      <c r="CA155" s="39">
        <f>성적입력란!$CX154</f>
        <v>80</v>
      </c>
      <c r="CB155" s="39">
        <f>성적입력란!$CY154</f>
        <v>80</v>
      </c>
      <c r="CC155" s="38" t="str">
        <f>성적입력란!$DC154</f>
        <v>불참</v>
      </c>
      <c r="CD155" s="39" t="str">
        <f>성적입력란!$DD154</f>
        <v>불참</v>
      </c>
      <c r="CE155" s="58" t="str">
        <f>성적입력란!DW154</f>
        <v>불참</v>
      </c>
      <c r="CF155" s="39" t="str">
        <f>성적입력란!$DH154</f>
        <v>불참</v>
      </c>
      <c r="CG155" s="39" t="str">
        <f>성적입력란!$DI154</f>
        <v>불참</v>
      </c>
      <c r="CH155" s="40">
        <f t="shared" si="80"/>
        <v>20</v>
      </c>
      <c r="CI155" s="41" t="str">
        <f t="shared" si="81"/>
        <v>56등</v>
      </c>
      <c r="CJ155" s="40" t="e">
        <f t="shared" si="82"/>
        <v>#DIV/0!</v>
      </c>
      <c r="CK155" s="41" t="e">
        <f t="shared" si="83"/>
        <v>#DIV/0!</v>
      </c>
      <c r="CL155" s="42">
        <f t="shared" si="84"/>
        <v>0.25</v>
      </c>
      <c r="CM155" s="78" t="str">
        <f t="shared" ca="1" si="100"/>
        <v>1차 경고</v>
      </c>
    </row>
    <row r="156" spans="2:91" ht="27" customHeight="1" x14ac:dyDescent="0.15">
      <c r="B156" s="14">
        <v>148</v>
      </c>
      <c r="C156" s="14">
        <f>VLOOKUP(E156,수강생명단!$B$1:$F$300,2,0)</f>
        <v>26713</v>
      </c>
      <c r="D156" s="14" t="str">
        <f>수강생명단!D151</f>
        <v>유다경</v>
      </c>
      <c r="E156" s="14" t="str">
        <f>수강생명단!B151</f>
        <v>010-7282-4860</v>
      </c>
      <c r="F156" s="33">
        <f>VLOOKUP($C156,성적입력란!$A$8:$D$350,3,0)</f>
        <v>85</v>
      </c>
      <c r="G156" s="33">
        <f>VLOOKUP($C156,성적입력란!$F$8:$I$350,3,0)</f>
        <v>70</v>
      </c>
      <c r="H156" s="33">
        <f>VLOOKUP($C156,성적입력란!$K$8:$N$350,3,0)</f>
        <v>70</v>
      </c>
      <c r="I156" s="33">
        <f>VLOOKUP($C156,성적입력란!$P$8:$S$350,3,0)</f>
        <v>60</v>
      </c>
      <c r="J156" s="33">
        <f>VLOOKUP($C156,성적입력란!$P$8:$S$350,4,0)</f>
        <v>70</v>
      </c>
      <c r="K156" s="15">
        <f t="shared" si="72"/>
        <v>71.25</v>
      </c>
      <c r="L156" s="16" t="str">
        <f t="shared" si="73"/>
        <v>97등</v>
      </c>
      <c r="M156" s="36">
        <f t="shared" si="85"/>
        <v>1</v>
      </c>
      <c r="N156" s="78" t="str">
        <f t="shared" ca="1" si="86"/>
        <v/>
      </c>
      <c r="O156" s="83"/>
      <c r="Q156" s="37">
        <v>148</v>
      </c>
      <c r="R156" s="37" t="str">
        <f>수강생명단!$D151</f>
        <v>유다경</v>
      </c>
      <c r="S156" s="37" t="str">
        <f>수강생명단!B151</f>
        <v>010-7282-4860</v>
      </c>
      <c r="T156" s="39">
        <f>VLOOKUP($C156,성적입력란!$Z$8:$AC$350,3,0)</f>
        <v>75</v>
      </c>
      <c r="U156" s="39">
        <f>성적입력란!$AC155</f>
        <v>90</v>
      </c>
      <c r="V156" s="33">
        <f>VLOOKUP($C156,성적입력란!$AE$8:$AH$350,3,0)</f>
        <v>75</v>
      </c>
      <c r="W156" s="33">
        <f>VLOOKUP($C156,성적입력란!$AE$8:$AH$350,4,0)</f>
        <v>80</v>
      </c>
      <c r="X156" s="58">
        <f>성적입력란!AV155</f>
        <v>88</v>
      </c>
      <c r="Y156" s="39">
        <f>성적입력란!$AL155</f>
        <v>40</v>
      </c>
      <c r="Z156" s="39">
        <f>성적입력란!$AM155</f>
        <v>40</v>
      </c>
      <c r="AA156" s="39">
        <f>성적입력란!$AQ155</f>
        <v>45</v>
      </c>
      <c r="AB156" s="39">
        <f>성적입력란!$AR155</f>
        <v>60</v>
      </c>
      <c r="AC156" s="40">
        <f t="shared" si="87"/>
        <v>64.599999999999994</v>
      </c>
      <c r="AD156" s="41" t="str">
        <f t="shared" si="94"/>
        <v>108등</v>
      </c>
      <c r="AE156" s="40">
        <f t="shared" si="88"/>
        <v>67.5</v>
      </c>
      <c r="AF156" s="41" t="str">
        <f t="shared" si="95"/>
        <v>94등</v>
      </c>
      <c r="AG156" s="59">
        <f t="shared" si="96"/>
        <v>1</v>
      </c>
      <c r="AH156" s="78" t="str">
        <f t="shared" ca="1" si="89"/>
        <v/>
      </c>
      <c r="AI156" s="78"/>
      <c r="AJ156" s="29"/>
      <c r="AK156" s="37">
        <v>148</v>
      </c>
      <c r="AL156" s="37" t="str">
        <f>수강생명단!$D151</f>
        <v>유다경</v>
      </c>
      <c r="AM156" s="14" t="str">
        <f>수강생명단!B151</f>
        <v>010-7282-4860</v>
      </c>
      <c r="AN156" s="43">
        <f>성적입력란!$AZ155</f>
        <v>85</v>
      </c>
      <c r="AO156" s="43">
        <f>성적입력란!$BA155</f>
        <v>90</v>
      </c>
      <c r="AP156" s="61">
        <f>성적입력란!$BE155</f>
        <v>75</v>
      </c>
      <c r="AQ156" s="43">
        <f>성적입력란!$BF155</f>
        <v>40</v>
      </c>
      <c r="AR156" s="58">
        <f>성적입력란!BT155</f>
        <v>82</v>
      </c>
      <c r="AS156" s="43">
        <f>성적입력란!$BJ155</f>
        <v>70</v>
      </c>
      <c r="AT156" s="43">
        <f>성적입력란!$BK155</f>
        <v>60</v>
      </c>
      <c r="AU156" s="43">
        <f>성적입력란!BO155</f>
        <v>30</v>
      </c>
      <c r="AV156" s="43">
        <f>성적입력란!BP155</f>
        <v>60</v>
      </c>
      <c r="AW156" s="40">
        <f t="shared" si="97"/>
        <v>68.400000000000006</v>
      </c>
      <c r="AX156" s="41" t="str">
        <f t="shared" si="74"/>
        <v>96등</v>
      </c>
      <c r="AY156" s="40">
        <f t="shared" si="98"/>
        <v>62.5</v>
      </c>
      <c r="AZ156" s="41" t="str">
        <f t="shared" si="75"/>
        <v>116등</v>
      </c>
      <c r="BA156" s="59">
        <f t="shared" si="76"/>
        <v>1</v>
      </c>
      <c r="BB156" s="78" t="str">
        <f t="shared" ca="1" si="90"/>
        <v/>
      </c>
      <c r="BC156" s="78"/>
      <c r="BE156" s="65">
        <v>148</v>
      </c>
      <c r="BF156" s="66" t="str">
        <f>수강생명단!$D151</f>
        <v>유다경</v>
      </c>
      <c r="BG156" s="37" t="str">
        <f>수강생명단!B151</f>
        <v>010-7282-4860</v>
      </c>
      <c r="BH156" s="109">
        <f>성적입력란!$BY155</f>
        <v>60</v>
      </c>
      <c r="BI156" s="109">
        <f>성적입력란!$BZ155</f>
        <v>50</v>
      </c>
      <c r="BJ156" s="110">
        <f>성적입력란!$CD155</f>
        <v>70</v>
      </c>
      <c r="BK156" s="109">
        <f>성적입력란!$CE155</f>
        <v>70</v>
      </c>
      <c r="BL156" s="111">
        <f>성적입력란!CS155</f>
        <v>79</v>
      </c>
      <c r="BM156" s="109">
        <f>성적입력란!$CI155</f>
        <v>35</v>
      </c>
      <c r="BN156" s="109">
        <f>성적입력란!$CJ155</f>
        <v>40</v>
      </c>
      <c r="BO156" s="109">
        <f>성적입력란!CN155</f>
        <v>25</v>
      </c>
      <c r="BP156" s="109">
        <f>성적입력란!CO155</f>
        <v>50</v>
      </c>
      <c r="BQ156" s="40">
        <f t="shared" si="91"/>
        <v>53.8</v>
      </c>
      <c r="BR156" s="67" t="str">
        <f t="shared" si="77"/>
        <v>121등</v>
      </c>
      <c r="BS156" s="40">
        <f t="shared" si="92"/>
        <v>52.5</v>
      </c>
      <c r="BT156" s="67" t="str">
        <f t="shared" si="78"/>
        <v>107등</v>
      </c>
      <c r="BU156" s="68">
        <f t="shared" si="79"/>
        <v>1</v>
      </c>
      <c r="BV156" s="78" t="str">
        <f t="shared" ca="1" si="93"/>
        <v/>
      </c>
      <c r="BX156" s="37">
        <v>148</v>
      </c>
      <c r="BY156" s="37" t="str">
        <f>수강생명단!$D151</f>
        <v>유다경</v>
      </c>
      <c r="BZ156" s="37" t="str">
        <f>수강생명단!B151</f>
        <v>010-7282-4860</v>
      </c>
      <c r="CA156" s="39">
        <f>성적입력란!$CX155</f>
        <v>50</v>
      </c>
      <c r="CB156" s="39">
        <f>성적입력란!$CY155</f>
        <v>50</v>
      </c>
      <c r="CC156" s="38" t="str">
        <f>성적입력란!$DC155</f>
        <v>불참</v>
      </c>
      <c r="CD156" s="39" t="str">
        <f>성적입력란!$DD155</f>
        <v>불참</v>
      </c>
      <c r="CE156" s="58" t="str">
        <f>성적입력란!DW155</f>
        <v>불참</v>
      </c>
      <c r="CF156" s="39" t="str">
        <f>성적입력란!$DH155</f>
        <v>불참</v>
      </c>
      <c r="CG156" s="39" t="str">
        <f>성적입력란!$DI155</f>
        <v>불참</v>
      </c>
      <c r="CH156" s="40">
        <f t="shared" si="80"/>
        <v>12.5</v>
      </c>
      <c r="CI156" s="41" t="str">
        <f t="shared" si="81"/>
        <v>110등</v>
      </c>
      <c r="CJ156" s="40" t="e">
        <f t="shared" si="82"/>
        <v>#DIV/0!</v>
      </c>
      <c r="CK156" s="41" t="e">
        <f t="shared" si="83"/>
        <v>#DIV/0!</v>
      </c>
      <c r="CL156" s="42">
        <f t="shared" si="84"/>
        <v>0.25</v>
      </c>
      <c r="CM156" s="78" t="str">
        <f t="shared" ca="1" si="100"/>
        <v>1차 경고</v>
      </c>
    </row>
    <row r="157" spans="2:91" ht="27" customHeight="1" x14ac:dyDescent="0.15">
      <c r="B157" s="14">
        <v>149</v>
      </c>
      <c r="C157" s="14">
        <f>VLOOKUP(E157,수강생명단!$B$1:$F$300,2,0)</f>
        <v>41512</v>
      </c>
      <c r="D157" s="14" t="str">
        <f>수강생명단!D152</f>
        <v>유서범</v>
      </c>
      <c r="E157" s="14" t="str">
        <f>수강생명단!B152</f>
        <v>010-7470-2747</v>
      </c>
      <c r="F157" s="33" t="str">
        <f>VLOOKUP($C157,성적입력란!$A$8:$D$350,3,0)</f>
        <v>미수강</v>
      </c>
      <c r="G157" s="33" t="str">
        <f>VLOOKUP($C157,성적입력란!$F$8:$I$350,3,0)</f>
        <v>미수강</v>
      </c>
      <c r="H157" s="33" t="str">
        <f>VLOOKUP($C157,성적입력란!$K$8:$N$350,3,0)</f>
        <v>미수강</v>
      </c>
      <c r="I157" s="33" t="str">
        <f>VLOOKUP($C157,성적입력란!$P$8:$S$350,3,0)</f>
        <v>미수강</v>
      </c>
      <c r="J157" s="33" t="str">
        <f>VLOOKUP($C157,성적입력란!$P$8:$S$350,4,0)</f>
        <v>미수강</v>
      </c>
      <c r="K157" s="15">
        <f t="shared" si="72"/>
        <v>0</v>
      </c>
      <c r="L157" s="16" t="str">
        <f t="shared" si="73"/>
        <v>212등</v>
      </c>
      <c r="M157" s="36">
        <f t="shared" si="85"/>
        <v>0</v>
      </c>
      <c r="N157" s="78" t="str">
        <f t="shared" ca="1" si="86"/>
        <v/>
      </c>
      <c r="O157" s="83"/>
      <c r="Q157" s="37">
        <v>149</v>
      </c>
      <c r="R157" s="37" t="str">
        <f>수강생명단!$D152</f>
        <v>유서범</v>
      </c>
      <c r="S157" s="37" t="str">
        <f>수강생명단!B152</f>
        <v>010-7470-2747</v>
      </c>
      <c r="T157" s="39" t="str">
        <f>VLOOKUP($C157,성적입력란!$Z$8:$AC$350,3,0)</f>
        <v>미수강</v>
      </c>
      <c r="U157" s="39" t="str">
        <f>성적입력란!$AC156</f>
        <v>미수강</v>
      </c>
      <c r="V157" s="33" t="str">
        <f>VLOOKUP($C157,성적입력란!$AE$8:$AH$350,3,0)</f>
        <v/>
      </c>
      <c r="W157" s="33" t="str">
        <f>VLOOKUP($C157,성적입력란!$AE$8:$AH$350,4,0)</f>
        <v xml:space="preserve"> </v>
      </c>
      <c r="X157" s="58">
        <f>성적입력란!AV156</f>
        <v>66</v>
      </c>
      <c r="Y157" s="39">
        <f>성적입력란!$AL156</f>
        <v>45</v>
      </c>
      <c r="Z157" s="39">
        <f>성적입력란!$AM156</f>
        <v>50</v>
      </c>
      <c r="AA157" s="39" t="str">
        <f>성적입력란!$AQ156</f>
        <v/>
      </c>
      <c r="AB157" s="39" t="str">
        <f>성적입력란!$AR156</f>
        <v xml:space="preserve"> </v>
      </c>
      <c r="AC157" s="40">
        <f t="shared" si="87"/>
        <v>22.2</v>
      </c>
      <c r="AD157" s="41" t="str">
        <f t="shared" si="94"/>
        <v>197등</v>
      </c>
      <c r="AE157" s="40">
        <f t="shared" si="88"/>
        <v>12.5</v>
      </c>
      <c r="AF157" s="41" t="str">
        <f t="shared" si="95"/>
        <v>204등</v>
      </c>
      <c r="AG157" s="59">
        <f t="shared" si="96"/>
        <v>0.4</v>
      </c>
      <c r="AH157" s="78" t="str">
        <f t="shared" ca="1" si="89"/>
        <v>2차 경고</v>
      </c>
      <c r="AI157" s="83"/>
      <c r="AJ157" s="29"/>
      <c r="AK157" s="37">
        <v>149</v>
      </c>
      <c r="AL157" s="37" t="str">
        <f>수강생명단!$D152</f>
        <v>유서범</v>
      </c>
      <c r="AM157" s="14" t="str">
        <f>수강생명단!B152</f>
        <v>010-7470-2747</v>
      </c>
      <c r="AN157" s="43" t="str">
        <f>성적입력란!$AZ156</f>
        <v/>
      </c>
      <c r="AO157" s="43" t="str">
        <f>성적입력란!$BA156</f>
        <v xml:space="preserve"> </v>
      </c>
      <c r="AP157" s="61">
        <f>성적입력란!$BE156</f>
        <v>30</v>
      </c>
      <c r="AQ157" s="61">
        <f>성적입력란!$BE156</f>
        <v>30</v>
      </c>
      <c r="AR157" s="58">
        <f>성적입력란!BT156</f>
        <v>66</v>
      </c>
      <c r="AS157" s="43">
        <f>성적입력란!$BJ156</f>
        <v>65</v>
      </c>
      <c r="AT157" s="43">
        <f>성적입력란!$BK156</f>
        <v>80</v>
      </c>
      <c r="AU157" s="43" t="str">
        <f>성적입력란!BO156</f>
        <v/>
      </c>
      <c r="AV157" s="43" t="str">
        <f>성적입력란!BP156</f>
        <v xml:space="preserve"> </v>
      </c>
      <c r="AW157" s="40">
        <f t="shared" si="97"/>
        <v>32.200000000000003</v>
      </c>
      <c r="AX157" s="41" t="str">
        <f t="shared" si="74"/>
        <v>176등</v>
      </c>
      <c r="AY157" s="40">
        <f t="shared" si="98"/>
        <v>27.5</v>
      </c>
      <c r="AZ157" s="41" t="str">
        <f t="shared" si="75"/>
        <v>178등</v>
      </c>
      <c r="BA157" s="59">
        <f t="shared" si="76"/>
        <v>0.6</v>
      </c>
      <c r="BB157" s="78" t="str">
        <f t="shared" ca="1" si="90"/>
        <v>2차 경고</v>
      </c>
      <c r="BC157" s="83"/>
      <c r="BE157" s="65">
        <v>149</v>
      </c>
      <c r="BF157" s="66" t="str">
        <f>수강생명단!$D152</f>
        <v>유서범</v>
      </c>
      <c r="BG157" s="37" t="str">
        <f>수강생명단!B152</f>
        <v>010-7470-2747</v>
      </c>
      <c r="BH157" s="109" t="str">
        <f>성적입력란!$BY156</f>
        <v/>
      </c>
      <c r="BI157" s="109" t="str">
        <f>성적입력란!$BZ156</f>
        <v xml:space="preserve"> </v>
      </c>
      <c r="BJ157" s="110" t="str">
        <f>성적입력란!$CD156</f>
        <v/>
      </c>
      <c r="BK157" s="109" t="str">
        <f>성적입력란!$CE156</f>
        <v xml:space="preserve"> </v>
      </c>
      <c r="BL157" s="111">
        <f>성적입력란!CS156</f>
        <v>71</v>
      </c>
      <c r="BM157" s="109" t="str">
        <f>성적입력란!$CI156</f>
        <v/>
      </c>
      <c r="BN157" s="109" t="str">
        <f>성적입력란!$CJ156</f>
        <v xml:space="preserve"> </v>
      </c>
      <c r="BO157" s="109" t="str">
        <f>성적입력란!CN156</f>
        <v/>
      </c>
      <c r="BP157" s="109" t="str">
        <f>성적입력란!CO156</f>
        <v xml:space="preserve"> </v>
      </c>
      <c r="BQ157" s="40">
        <f t="shared" si="91"/>
        <v>14.2</v>
      </c>
      <c r="BR157" s="67" t="str">
        <f t="shared" si="77"/>
        <v>187등</v>
      </c>
      <c r="BS157" s="40">
        <f t="shared" si="92"/>
        <v>0</v>
      </c>
      <c r="BT157" s="67" t="str">
        <f t="shared" si="78"/>
        <v>186등</v>
      </c>
      <c r="BU157" s="68">
        <f t="shared" si="79"/>
        <v>0.2</v>
      </c>
      <c r="BV157" s="78" t="str">
        <f t="shared" ca="1" si="93"/>
        <v>탈락</v>
      </c>
      <c r="BX157" s="37">
        <v>149</v>
      </c>
      <c r="BY157" s="37" t="str">
        <f>수강생명단!$D152</f>
        <v>유서범</v>
      </c>
      <c r="BZ157" s="37" t="str">
        <f>수강생명단!B152</f>
        <v>010-7470-2747</v>
      </c>
      <c r="CA157" s="39" t="str">
        <f>성적입력란!$CX156</f>
        <v>불참</v>
      </c>
      <c r="CB157" s="39" t="str">
        <f>성적입력란!$CY156</f>
        <v>불참</v>
      </c>
      <c r="CC157" s="38" t="str">
        <f>성적입력란!$DC156</f>
        <v>불참</v>
      </c>
      <c r="CD157" s="39" t="str">
        <f>성적입력란!$DD156</f>
        <v>불참</v>
      </c>
      <c r="CE157" s="58" t="str">
        <f>성적입력란!DW156</f>
        <v>불참</v>
      </c>
      <c r="CF157" s="39" t="str">
        <f>성적입력란!$DH156</f>
        <v>불참</v>
      </c>
      <c r="CG157" s="39" t="str">
        <f>성적입력란!$DI156</f>
        <v>불참</v>
      </c>
      <c r="CH157" s="40">
        <f t="shared" si="80"/>
        <v>0</v>
      </c>
      <c r="CI157" s="41" t="str">
        <f t="shared" si="81"/>
        <v>119등</v>
      </c>
      <c r="CJ157" s="40" t="e">
        <f t="shared" si="82"/>
        <v>#DIV/0!</v>
      </c>
      <c r="CK157" s="41" t="e">
        <f t="shared" si="83"/>
        <v>#DIV/0!</v>
      </c>
      <c r="CL157" s="42">
        <f t="shared" si="84"/>
        <v>0</v>
      </c>
      <c r="CM157" s="78" t="str">
        <f t="shared" ca="1" si="100"/>
        <v>2차 경고</v>
      </c>
    </row>
    <row r="158" spans="2:91" ht="27" customHeight="1" x14ac:dyDescent="0.15">
      <c r="B158" s="14">
        <v>150</v>
      </c>
      <c r="C158" s="14">
        <f>VLOOKUP(E158,수강생명단!$B$1:$F$300,2,0)</f>
        <v>28719</v>
      </c>
      <c r="D158" s="14" t="str">
        <f>수강생명단!D153</f>
        <v>유성윤</v>
      </c>
      <c r="E158" s="14" t="str">
        <f>수강생명단!B153</f>
        <v>010-8768-5920</v>
      </c>
      <c r="F158" s="33">
        <f>VLOOKUP($C158,성적입력란!$A$8:$D$350,3,0)</f>
        <v>65</v>
      </c>
      <c r="G158" s="33">
        <f>VLOOKUP($C158,성적입력란!$F$8:$I$350,3,0)</f>
        <v>70</v>
      </c>
      <c r="H158" s="33">
        <f>VLOOKUP($C158,성적입력란!$K$8:$N$350,3,0)</f>
        <v>35</v>
      </c>
      <c r="I158" s="33">
        <f>VLOOKUP($C158,성적입력란!$P$8:$S$350,3,0)</f>
        <v>70</v>
      </c>
      <c r="J158" s="33">
        <f>VLOOKUP($C158,성적입력란!$P$8:$S$350,4,0)</f>
        <v>70</v>
      </c>
      <c r="K158" s="15">
        <f t="shared" si="72"/>
        <v>60</v>
      </c>
      <c r="L158" s="16" t="str">
        <f t="shared" si="73"/>
        <v>133등</v>
      </c>
      <c r="M158" s="36">
        <f t="shared" si="85"/>
        <v>1</v>
      </c>
      <c r="N158" s="78" t="str">
        <f t="shared" ca="1" si="86"/>
        <v/>
      </c>
      <c r="O158" s="83"/>
      <c r="Q158" s="37">
        <v>150</v>
      </c>
      <c r="R158" s="37" t="str">
        <f>수강생명단!$D153</f>
        <v>유성윤</v>
      </c>
      <c r="S158" s="37" t="str">
        <f>수강생명단!B153</f>
        <v>010-8768-5920</v>
      </c>
      <c r="T158" s="39">
        <f>VLOOKUP($C158,성적입력란!$Z$8:$AC$350,3,0)</f>
        <v>55</v>
      </c>
      <c r="U158" s="39">
        <f>성적입력란!$AC157</f>
        <v>80</v>
      </c>
      <c r="V158" s="33">
        <f>VLOOKUP($C158,성적입력란!$AE$8:$AH$350,3,0)</f>
        <v>75</v>
      </c>
      <c r="W158" s="33">
        <f>VLOOKUP($C158,성적입력란!$AE$8:$AH$350,4,0)</f>
        <v>80</v>
      </c>
      <c r="X158" s="58">
        <f>성적입력란!AV157</f>
        <v>93</v>
      </c>
      <c r="Y158" s="39">
        <f>성적입력란!$AL157</f>
        <v>45</v>
      </c>
      <c r="Z158" s="39">
        <f>성적입력란!$AM157</f>
        <v>70</v>
      </c>
      <c r="AA158" s="39">
        <f>성적입력란!$AQ157</f>
        <v>65</v>
      </c>
      <c r="AB158" s="39">
        <f>성적입력란!$AR157</f>
        <v>90</v>
      </c>
      <c r="AC158" s="40">
        <f t="shared" si="87"/>
        <v>66.599999999999994</v>
      </c>
      <c r="AD158" s="41" t="str">
        <f t="shared" si="94"/>
        <v>101등</v>
      </c>
      <c r="AE158" s="40">
        <f t="shared" si="88"/>
        <v>80</v>
      </c>
      <c r="AF158" s="41" t="str">
        <f t="shared" si="95"/>
        <v>50등</v>
      </c>
      <c r="AG158" s="59">
        <f t="shared" si="96"/>
        <v>1</v>
      </c>
      <c r="AH158" s="78" t="str">
        <f t="shared" ca="1" si="89"/>
        <v/>
      </c>
      <c r="AI158" s="83"/>
      <c r="AJ158" s="29"/>
      <c r="AK158" s="37">
        <v>150</v>
      </c>
      <c r="AL158" s="37" t="str">
        <f>수강생명단!$D153</f>
        <v>유성윤</v>
      </c>
      <c r="AM158" s="14" t="str">
        <f>수강생명단!B153</f>
        <v>010-8768-5920</v>
      </c>
      <c r="AN158" s="43">
        <f>성적입력란!$AZ157</f>
        <v>60</v>
      </c>
      <c r="AO158" s="43">
        <f>성적입력란!$BA157</f>
        <v>90</v>
      </c>
      <c r="AP158" s="61">
        <f>성적입력란!$BE157</f>
        <v>55</v>
      </c>
      <c r="AQ158" s="43">
        <f>성적입력란!$BF157</f>
        <v>80</v>
      </c>
      <c r="AR158" s="58">
        <f>성적입력란!BT157</f>
        <v>93</v>
      </c>
      <c r="AS158" s="43">
        <f>성적입력란!$BJ157</f>
        <v>50</v>
      </c>
      <c r="AT158" s="43">
        <f>성적입력란!$BK157</f>
        <v>70</v>
      </c>
      <c r="AU158" s="43">
        <f>성적입력란!BO157</f>
        <v>75</v>
      </c>
      <c r="AV158" s="43">
        <f>성적입력란!BP157</f>
        <v>100</v>
      </c>
      <c r="AW158" s="40">
        <f t="shared" si="97"/>
        <v>66.599999999999994</v>
      </c>
      <c r="AX158" s="41" t="str">
        <f t="shared" si="74"/>
        <v>105등</v>
      </c>
      <c r="AY158" s="40">
        <f t="shared" si="98"/>
        <v>85</v>
      </c>
      <c r="AZ158" s="41" t="str">
        <f t="shared" si="75"/>
        <v>58등</v>
      </c>
      <c r="BA158" s="59">
        <f t="shared" si="76"/>
        <v>1</v>
      </c>
      <c r="BB158" s="78" t="str">
        <f t="shared" ca="1" si="90"/>
        <v/>
      </c>
      <c r="BC158" s="83"/>
      <c r="BE158" s="65">
        <v>150</v>
      </c>
      <c r="BF158" s="66" t="str">
        <f>수강생명단!$D153</f>
        <v>유성윤</v>
      </c>
      <c r="BG158" s="37" t="str">
        <f>수강생명단!B153</f>
        <v>010-8768-5920</v>
      </c>
      <c r="BH158" s="109">
        <f>성적입력란!$BY157</f>
        <v>70</v>
      </c>
      <c r="BI158" s="109">
        <f>성적입력란!$BZ157</f>
        <v>40</v>
      </c>
      <c r="BJ158" s="110">
        <f>성적입력란!$CD157</f>
        <v>45</v>
      </c>
      <c r="BK158" s="109">
        <f>성적입력란!$CE157</f>
        <v>90</v>
      </c>
      <c r="BL158" s="111">
        <f>성적입력란!CS157</f>
        <v>94</v>
      </c>
      <c r="BM158" s="109">
        <f>성적입력란!$CI157</f>
        <v>45</v>
      </c>
      <c r="BN158" s="109">
        <f>성적입력란!$CJ157</f>
        <v>70</v>
      </c>
      <c r="BO158" s="109">
        <f>성적입력란!CN157</f>
        <v>65</v>
      </c>
      <c r="BP158" s="109">
        <f>성적입력란!CO157</f>
        <v>70</v>
      </c>
      <c r="BQ158" s="40">
        <f t="shared" si="91"/>
        <v>63.8</v>
      </c>
      <c r="BR158" s="67" t="str">
        <f t="shared" si="77"/>
        <v>80등</v>
      </c>
      <c r="BS158" s="40">
        <f t="shared" si="92"/>
        <v>67.5</v>
      </c>
      <c r="BT158" s="67" t="str">
        <f t="shared" si="78"/>
        <v>62등</v>
      </c>
      <c r="BU158" s="68">
        <f t="shared" si="79"/>
        <v>1</v>
      </c>
      <c r="BV158" s="78" t="str">
        <f t="shared" ca="1" si="93"/>
        <v/>
      </c>
      <c r="BX158" s="37">
        <v>150</v>
      </c>
      <c r="BY158" s="37" t="str">
        <f>수강생명단!$D153</f>
        <v>유성윤</v>
      </c>
      <c r="BZ158" s="37" t="str">
        <f>수강생명단!B153</f>
        <v>010-8768-5920</v>
      </c>
      <c r="CA158" s="39">
        <f>성적입력란!$CX157</f>
        <v>65</v>
      </c>
      <c r="CB158" s="39">
        <f>성적입력란!$CY157</f>
        <v>40</v>
      </c>
      <c r="CC158" s="38" t="str">
        <f>성적입력란!$DC157</f>
        <v>불참</v>
      </c>
      <c r="CD158" s="39" t="str">
        <f>성적입력란!$DD157</f>
        <v>불참</v>
      </c>
      <c r="CE158" s="58" t="str">
        <f>성적입력란!DW157</f>
        <v>불참</v>
      </c>
      <c r="CF158" s="39" t="str">
        <f>성적입력란!$DH157</f>
        <v>불참</v>
      </c>
      <c r="CG158" s="39" t="str">
        <f>성적입력란!$DI157</f>
        <v>불참</v>
      </c>
      <c r="CH158" s="40">
        <f t="shared" si="80"/>
        <v>16.25</v>
      </c>
      <c r="CI158" s="41" t="str">
        <f t="shared" si="81"/>
        <v>82등</v>
      </c>
      <c r="CJ158" s="40" t="e">
        <f t="shared" si="82"/>
        <v>#DIV/0!</v>
      </c>
      <c r="CK158" s="41" t="e">
        <f t="shared" si="83"/>
        <v>#DIV/0!</v>
      </c>
      <c r="CL158" s="42">
        <f t="shared" si="84"/>
        <v>0.25</v>
      </c>
      <c r="CM158" s="78" t="str">
        <f t="shared" ca="1" si="100"/>
        <v>1차 경고</v>
      </c>
    </row>
    <row r="159" spans="2:91" ht="27" customHeight="1" x14ac:dyDescent="0.15">
      <c r="B159" s="14">
        <v>151</v>
      </c>
      <c r="C159" s="14">
        <f>VLOOKUP(E159,수강생명단!$B$1:$F$300,2,0)</f>
        <v>26657</v>
      </c>
      <c r="D159" s="14" t="str">
        <f>수강생명단!D154</f>
        <v>유해강</v>
      </c>
      <c r="E159" s="14" t="str">
        <f>수강생명단!B154</f>
        <v>010-2012-2467</v>
      </c>
      <c r="F159" s="33">
        <f>VLOOKUP($C159,성적입력란!$A$8:$D$350,3,0)</f>
        <v>65</v>
      </c>
      <c r="G159" s="33">
        <f>VLOOKUP($C159,성적입력란!$F$8:$I$350,3,0)</f>
        <v>65</v>
      </c>
      <c r="H159" s="33">
        <f>VLOOKUP($C159,성적입력란!$K$8:$N$350,3,0)</f>
        <v>50</v>
      </c>
      <c r="I159" s="33">
        <f>VLOOKUP($C159,성적입력란!$P$8:$S$350,3,0)</f>
        <v>45</v>
      </c>
      <c r="J159" s="33">
        <f>VLOOKUP($C159,성적입력란!$P$8:$S$350,4,0)</f>
        <v>70</v>
      </c>
      <c r="K159" s="15">
        <f t="shared" si="72"/>
        <v>56.25</v>
      </c>
      <c r="L159" s="16" t="str">
        <f t="shared" si="73"/>
        <v>140등</v>
      </c>
      <c r="M159" s="36">
        <f t="shared" si="85"/>
        <v>1</v>
      </c>
      <c r="N159" s="78" t="str">
        <f t="shared" ca="1" si="86"/>
        <v/>
      </c>
      <c r="O159" s="83"/>
      <c r="Q159" s="37">
        <v>151</v>
      </c>
      <c r="R159" s="37" t="str">
        <f>수강생명단!$D154</f>
        <v>유해강</v>
      </c>
      <c r="S159" s="37" t="str">
        <f>수강생명단!B154</f>
        <v>010-2012-2467</v>
      </c>
      <c r="T159" s="39">
        <f>VLOOKUP($C159,성적입력란!$Z$8:$AC$350,3,0)</f>
        <v>75</v>
      </c>
      <c r="U159" s="39">
        <f>성적입력란!$AC158</f>
        <v>60</v>
      </c>
      <c r="V159" s="33">
        <f>VLOOKUP($C159,성적입력란!$AE$8:$AH$350,3,0)</f>
        <v>50</v>
      </c>
      <c r="W159" s="33">
        <f>VLOOKUP($C159,성적입력란!$AE$8:$AH$350,4,0)</f>
        <v>60</v>
      </c>
      <c r="X159" s="58">
        <f>성적입력란!AV158</f>
        <v>65</v>
      </c>
      <c r="Y159" s="39">
        <f>성적입력란!$AL158</f>
        <v>30</v>
      </c>
      <c r="Z159" s="39">
        <f>성적입력란!$AM158</f>
        <v>30</v>
      </c>
      <c r="AA159" s="39" t="str">
        <f>성적입력란!$AQ158</f>
        <v/>
      </c>
      <c r="AB159" s="39" t="str">
        <f>성적입력란!$AR158</f>
        <v xml:space="preserve"> </v>
      </c>
      <c r="AC159" s="40">
        <f t="shared" si="87"/>
        <v>44</v>
      </c>
      <c r="AD159" s="41" t="str">
        <f t="shared" si="94"/>
        <v>167등</v>
      </c>
      <c r="AE159" s="40">
        <f t="shared" si="88"/>
        <v>37.5</v>
      </c>
      <c r="AF159" s="41" t="str">
        <f t="shared" si="95"/>
        <v>176등</v>
      </c>
      <c r="AG159" s="59">
        <f t="shared" si="96"/>
        <v>0.8</v>
      </c>
      <c r="AH159" s="78" t="str">
        <f t="shared" ca="1" si="89"/>
        <v>1차 경고</v>
      </c>
      <c r="AI159" s="83"/>
      <c r="AJ159" s="29"/>
      <c r="AK159" s="37">
        <v>151</v>
      </c>
      <c r="AL159" s="37" t="str">
        <f>수강생명단!$D154</f>
        <v>유해강</v>
      </c>
      <c r="AM159" s="14" t="str">
        <f>수강생명단!B154</f>
        <v>010-2012-2467</v>
      </c>
      <c r="AN159" s="43">
        <f>성적입력란!$AZ158</f>
        <v>65</v>
      </c>
      <c r="AO159" s="43">
        <f>성적입력란!$BA158</f>
        <v>90</v>
      </c>
      <c r="AP159" s="61">
        <f>성적입력란!$BE158</f>
        <v>60</v>
      </c>
      <c r="AQ159" s="43">
        <f>성적입력란!$BF158</f>
        <v>50</v>
      </c>
      <c r="AR159" s="58">
        <f>성적입력란!BT158</f>
        <v>65</v>
      </c>
      <c r="AS159" s="43">
        <f>성적입력란!$BJ158</f>
        <v>25</v>
      </c>
      <c r="AT159" s="43">
        <f>성적입력란!$BK158</f>
        <v>60</v>
      </c>
      <c r="AU159" s="43" t="str">
        <f>성적입력란!BO158</f>
        <v/>
      </c>
      <c r="AV159" s="43" t="str">
        <f>성적입력란!BP158</f>
        <v xml:space="preserve"> </v>
      </c>
      <c r="AW159" s="40">
        <f t="shared" si="97"/>
        <v>43</v>
      </c>
      <c r="AX159" s="41" t="str">
        <f t="shared" si="74"/>
        <v>163등</v>
      </c>
      <c r="AY159" s="40">
        <f t="shared" si="98"/>
        <v>50</v>
      </c>
      <c r="AZ159" s="41" t="str">
        <f t="shared" si="75"/>
        <v>149등</v>
      </c>
      <c r="BA159" s="59">
        <f t="shared" si="76"/>
        <v>0.8</v>
      </c>
      <c r="BB159" s="78" t="str">
        <f t="shared" ca="1" si="90"/>
        <v>1차 경고</v>
      </c>
      <c r="BC159" s="83"/>
      <c r="BE159" s="65">
        <v>151</v>
      </c>
      <c r="BF159" s="66" t="str">
        <f>수강생명단!$D154</f>
        <v>유해강</v>
      </c>
      <c r="BG159" s="37" t="str">
        <f>수강생명단!B154</f>
        <v>010-2012-2467</v>
      </c>
      <c r="BH159" s="109">
        <f>성적입력란!$BY158</f>
        <v>55</v>
      </c>
      <c r="BI159" s="109">
        <f>성적입력란!$BZ158</f>
        <v>40</v>
      </c>
      <c r="BJ159" s="110" t="str">
        <f>성적입력란!$CD158</f>
        <v/>
      </c>
      <c r="BK159" s="109" t="str">
        <f>성적입력란!$CE158</f>
        <v xml:space="preserve"> </v>
      </c>
      <c r="BL159" s="111">
        <f>성적입력란!CS158</f>
        <v>66</v>
      </c>
      <c r="BM159" s="109" t="str">
        <f>성적입력란!$CI158</f>
        <v/>
      </c>
      <c r="BN159" s="109" t="str">
        <f>성적입력란!$CJ158</f>
        <v xml:space="preserve"> </v>
      </c>
      <c r="BO159" s="109">
        <f>성적입력란!CN158</f>
        <v>25</v>
      </c>
      <c r="BP159" s="109">
        <f>성적입력란!CO158</f>
        <v>60</v>
      </c>
      <c r="BQ159" s="40">
        <f t="shared" si="91"/>
        <v>29.2</v>
      </c>
      <c r="BR159" s="67" t="str">
        <f t="shared" si="77"/>
        <v>175등</v>
      </c>
      <c r="BS159" s="40">
        <f t="shared" si="92"/>
        <v>25</v>
      </c>
      <c r="BT159" s="67" t="str">
        <f t="shared" si="78"/>
        <v>164등</v>
      </c>
      <c r="BU159" s="68">
        <f t="shared" si="79"/>
        <v>0.6</v>
      </c>
      <c r="BV159" s="78" t="str">
        <f t="shared" ca="1" si="93"/>
        <v>2차 경고</v>
      </c>
      <c r="BX159" s="37">
        <v>151</v>
      </c>
      <c r="BY159" s="37" t="str">
        <f>수강생명단!$D154</f>
        <v>유해강</v>
      </c>
      <c r="BZ159" s="37" t="str">
        <f>수강생명단!B154</f>
        <v>010-2012-2467</v>
      </c>
      <c r="CA159" s="39">
        <f>성적입력란!$CX158</f>
        <v>60</v>
      </c>
      <c r="CB159" s="39">
        <f>성적입력란!$CY158</f>
        <v>50</v>
      </c>
      <c r="CC159" s="38" t="str">
        <f>성적입력란!$DC158</f>
        <v>불참</v>
      </c>
      <c r="CD159" s="39" t="str">
        <f>성적입력란!$DD158</f>
        <v>불참</v>
      </c>
      <c r="CE159" s="58" t="str">
        <f>성적입력란!DW158</f>
        <v>불참</v>
      </c>
      <c r="CF159" s="39" t="str">
        <f>성적입력란!$DH158</f>
        <v>불참</v>
      </c>
      <c r="CG159" s="39" t="str">
        <f>성적입력란!$DI158</f>
        <v>불참</v>
      </c>
      <c r="CH159" s="40">
        <f t="shared" si="80"/>
        <v>15</v>
      </c>
      <c r="CI159" s="41" t="str">
        <f t="shared" si="81"/>
        <v>91등</v>
      </c>
      <c r="CJ159" s="40" t="e">
        <f t="shared" si="82"/>
        <v>#DIV/0!</v>
      </c>
      <c r="CK159" s="41" t="e">
        <f t="shared" si="83"/>
        <v>#DIV/0!</v>
      </c>
      <c r="CL159" s="42">
        <f t="shared" si="84"/>
        <v>0.25</v>
      </c>
      <c r="CM159" s="78" t="str">
        <f t="shared" ca="1" si="100"/>
        <v>1차 경고</v>
      </c>
    </row>
    <row r="160" spans="2:91" ht="27" customHeight="1" x14ac:dyDescent="0.15">
      <c r="B160" s="14">
        <v>152</v>
      </c>
      <c r="C160" s="14">
        <f>VLOOKUP(E160,수강생명단!$B$1:$F$300,2,0)</f>
        <v>22576</v>
      </c>
      <c r="D160" s="14" t="str">
        <f>수강생명단!D155</f>
        <v>유현민</v>
      </c>
      <c r="E160" s="14" t="str">
        <f>수강생명단!B155</f>
        <v>010-5020-0288</v>
      </c>
      <c r="F160" s="33">
        <f>VLOOKUP($C160,성적입력란!$A$8:$D$350,3,0)</f>
        <v>80</v>
      </c>
      <c r="G160" s="33" t="str">
        <f>VLOOKUP($C160,성적입력란!$F$8:$I$350,3,0)</f>
        <v/>
      </c>
      <c r="H160" s="33" t="str">
        <f>VLOOKUP($C160,성적입력란!$K$8:$N$350,3,0)</f>
        <v/>
      </c>
      <c r="I160" s="33">
        <f>VLOOKUP($C160,성적입력란!$P$8:$S$350,3,0)</f>
        <v>90</v>
      </c>
      <c r="J160" s="33">
        <f>VLOOKUP($C160,성적입력란!$P$8:$S$350,4,0)</f>
        <v>90</v>
      </c>
      <c r="K160" s="15">
        <f t="shared" si="72"/>
        <v>42.5</v>
      </c>
      <c r="L160" s="16" t="str">
        <f t="shared" si="73"/>
        <v>178등</v>
      </c>
      <c r="M160" s="36">
        <f t="shared" si="85"/>
        <v>0.5</v>
      </c>
      <c r="N160" s="78" t="str">
        <f t="shared" ca="1" si="86"/>
        <v>2차 경고</v>
      </c>
      <c r="O160" s="83"/>
      <c r="Q160" s="37">
        <v>152</v>
      </c>
      <c r="R160" s="37" t="str">
        <f>수강생명단!$D155</f>
        <v>유현민</v>
      </c>
      <c r="S160" s="37" t="str">
        <f>수강생명단!B155</f>
        <v>010-5020-0288</v>
      </c>
      <c r="T160" s="39">
        <f>VLOOKUP($C160,성적입력란!$Z$8:$AC$350,3,0)</f>
        <v>90</v>
      </c>
      <c r="U160" s="39">
        <f>성적입력란!$AC159</f>
        <v>90</v>
      </c>
      <c r="V160" s="33" t="str">
        <f>VLOOKUP($C160,성적입력란!$AE$8:$AH$350,3,0)</f>
        <v/>
      </c>
      <c r="W160" s="33" t="str">
        <f>VLOOKUP($C160,성적입력란!$AE$8:$AH$350,4,0)</f>
        <v xml:space="preserve"> </v>
      </c>
      <c r="X160" s="58" t="str">
        <f>성적입력란!AV159</f>
        <v>43(라)</v>
      </c>
      <c r="Y160" s="39" t="str">
        <f>성적입력란!$AL159</f>
        <v/>
      </c>
      <c r="Z160" s="39" t="str">
        <f>성적입력란!$AM159</f>
        <v xml:space="preserve"> </v>
      </c>
      <c r="AA160" s="39">
        <f>성적입력란!$AQ159</f>
        <v>95</v>
      </c>
      <c r="AB160" s="39">
        <f>성적입력란!$AR159</f>
        <v>70</v>
      </c>
      <c r="AC160" s="40">
        <f t="shared" si="87"/>
        <v>37</v>
      </c>
      <c r="AD160" s="41" t="str">
        <f t="shared" si="94"/>
        <v>181등</v>
      </c>
      <c r="AE160" s="40">
        <f t="shared" si="88"/>
        <v>40</v>
      </c>
      <c r="AF160" s="41" t="str">
        <f t="shared" si="95"/>
        <v>172등</v>
      </c>
      <c r="AG160" s="59">
        <f t="shared" si="96"/>
        <v>0.6</v>
      </c>
      <c r="AH160" s="78" t="str">
        <f t="shared" ca="1" si="89"/>
        <v>2차 경고</v>
      </c>
      <c r="AI160" s="83"/>
      <c r="AJ160" s="29"/>
      <c r="AK160" s="37">
        <v>152</v>
      </c>
      <c r="AL160" s="37" t="str">
        <f>수강생명단!$D155</f>
        <v>유현민</v>
      </c>
      <c r="AM160" s="14" t="str">
        <f>수강생명단!B155</f>
        <v>010-5020-0288</v>
      </c>
      <c r="AN160" s="43" t="str">
        <f>성적입력란!$AZ159</f>
        <v>35(라)</v>
      </c>
      <c r="AO160" s="43" t="str">
        <f>성적입력란!$BA159</f>
        <v>라이브</v>
      </c>
      <c r="AP160" s="61" t="str">
        <f>성적입력란!$BE159</f>
        <v/>
      </c>
      <c r="AQ160" s="43" t="str">
        <f>성적입력란!$BF159</f>
        <v xml:space="preserve"> </v>
      </c>
      <c r="AR160" s="58">
        <f>성적입력란!BT159</f>
        <v>48</v>
      </c>
      <c r="AS160" s="43">
        <f>성적입력란!$BJ159</f>
        <v>95</v>
      </c>
      <c r="AT160" s="43">
        <f>성적입력란!$BK159</f>
        <v>90</v>
      </c>
      <c r="AU160" s="43" t="str">
        <f>성적입력란!BO159</f>
        <v>30(라)</v>
      </c>
      <c r="AV160" s="43" t="str">
        <f>성적입력란!BP159</f>
        <v>라이브</v>
      </c>
      <c r="AW160" s="40">
        <f t="shared" si="97"/>
        <v>28.6</v>
      </c>
      <c r="AX160" s="41" t="str">
        <f t="shared" si="74"/>
        <v>181등</v>
      </c>
      <c r="AY160" s="40">
        <f t="shared" si="98"/>
        <v>22.5</v>
      </c>
      <c r="AZ160" s="41" t="str">
        <f t="shared" si="75"/>
        <v>180등</v>
      </c>
      <c r="BA160" s="59">
        <f t="shared" si="76"/>
        <v>0.8</v>
      </c>
      <c r="BB160" s="78" t="str">
        <f t="shared" ca="1" si="90"/>
        <v>1차 경고</v>
      </c>
      <c r="BC160" s="83"/>
      <c r="BE160" s="65">
        <v>152</v>
      </c>
      <c r="BF160" s="66" t="str">
        <f>수강생명단!$D155</f>
        <v>유현민</v>
      </c>
      <c r="BG160" s="37" t="str">
        <f>수강생명단!B155</f>
        <v>010-5020-0288</v>
      </c>
      <c r="BH160" s="109">
        <f>성적입력란!$BY159</f>
        <v>80</v>
      </c>
      <c r="BI160" s="109">
        <f>성적입력란!$BZ159</f>
        <v>70</v>
      </c>
      <c r="BJ160" s="110">
        <f>성적입력란!$CD159</f>
        <v>90</v>
      </c>
      <c r="BK160" s="109">
        <f>성적입력란!$CE159</f>
        <v>100</v>
      </c>
      <c r="BL160" s="111" t="str">
        <f>성적입력란!CS159</f>
        <v/>
      </c>
      <c r="BM160" s="109" t="str">
        <f>성적입력란!$CI159</f>
        <v/>
      </c>
      <c r="BN160" s="109" t="str">
        <f>성적입력란!$CJ159</f>
        <v xml:space="preserve"> </v>
      </c>
      <c r="BO160" s="109" t="str">
        <f>성적입력란!CN159</f>
        <v/>
      </c>
      <c r="BP160" s="109" t="str">
        <f>성적입력란!CO159</f>
        <v xml:space="preserve"> </v>
      </c>
      <c r="BQ160" s="40">
        <f t="shared" si="91"/>
        <v>34</v>
      </c>
      <c r="BR160" s="67" t="str">
        <f t="shared" si="77"/>
        <v>160등</v>
      </c>
      <c r="BS160" s="40">
        <f t="shared" si="92"/>
        <v>42.5</v>
      </c>
      <c r="BT160" s="67" t="str">
        <f t="shared" si="78"/>
        <v>135등</v>
      </c>
      <c r="BU160" s="68">
        <f t="shared" si="79"/>
        <v>0.4</v>
      </c>
      <c r="BV160" s="78" t="str">
        <f t="shared" ca="1" si="93"/>
        <v>탈락</v>
      </c>
      <c r="BX160" s="37">
        <v>152</v>
      </c>
      <c r="BY160" s="37" t="str">
        <f>수강생명단!$D155</f>
        <v>유현민</v>
      </c>
      <c r="BZ160" s="37" t="str">
        <f>수강생명단!B155</f>
        <v>010-5020-0288</v>
      </c>
      <c r="CA160" s="39" t="str">
        <f>성적입력란!$CX159</f>
        <v>탈락</v>
      </c>
      <c r="CB160" s="39" t="str">
        <f>성적입력란!$CY159</f>
        <v>탈락</v>
      </c>
      <c r="CC160" s="38" t="str">
        <f>성적입력란!$DC159</f>
        <v>탈락</v>
      </c>
      <c r="CD160" s="39" t="str">
        <f>성적입력란!$DD159</f>
        <v>탈락</v>
      </c>
      <c r="CE160" s="58" t="str">
        <f>성적입력란!DW159</f>
        <v>탈락</v>
      </c>
      <c r="CF160" s="39" t="str">
        <f>성적입력란!$DH159</f>
        <v>탈락</v>
      </c>
      <c r="CG160" s="39" t="str">
        <f>성적입력란!$DI159</f>
        <v>탈락</v>
      </c>
      <c r="CH160" s="40">
        <f t="shared" si="80"/>
        <v>0</v>
      </c>
      <c r="CI160" s="41" t="str">
        <f t="shared" si="81"/>
        <v>119등</v>
      </c>
      <c r="CJ160" s="40" t="e">
        <f t="shared" si="82"/>
        <v>#DIV/0!</v>
      </c>
      <c r="CK160" s="41" t="e">
        <f t="shared" si="83"/>
        <v>#DIV/0!</v>
      </c>
      <c r="CL160" s="42">
        <f t="shared" si="84"/>
        <v>0</v>
      </c>
      <c r="CM160" s="78" t="str">
        <f t="shared" ca="1" si="100"/>
        <v/>
      </c>
    </row>
    <row r="161" spans="2:91" ht="27" customHeight="1" x14ac:dyDescent="0.15">
      <c r="B161" s="14">
        <v>153</v>
      </c>
      <c r="C161" s="14">
        <f>VLOOKUP(E161,수강생명단!$B$1:$F$300,2,0)</f>
        <v>28702</v>
      </c>
      <c r="D161" s="14" t="str">
        <f>수강생명단!D156</f>
        <v>윤대현</v>
      </c>
      <c r="E161" s="14" t="str">
        <f>수강생명단!B156</f>
        <v>010-2788-3781</v>
      </c>
      <c r="F161" s="33">
        <f>VLOOKUP($C161,성적입력란!$A$8:$D$350,3,0)</f>
        <v>95</v>
      </c>
      <c r="G161" s="33">
        <f>VLOOKUP($C161,성적입력란!$F$8:$I$350,3,0)</f>
        <v>95</v>
      </c>
      <c r="H161" s="33">
        <f>VLOOKUP($C161,성적입력란!$K$8:$N$350,3,0)</f>
        <v>80</v>
      </c>
      <c r="I161" s="33">
        <f>VLOOKUP($C161,성적입력란!$P$8:$S$350,3,0)</f>
        <v>90</v>
      </c>
      <c r="J161" s="33">
        <f>VLOOKUP($C161,성적입력란!$P$8:$S$350,4,0)</f>
        <v>100</v>
      </c>
      <c r="K161" s="15">
        <f t="shared" si="72"/>
        <v>90</v>
      </c>
      <c r="L161" s="16" t="str">
        <f t="shared" si="73"/>
        <v>41등</v>
      </c>
      <c r="M161" s="36">
        <f t="shared" si="85"/>
        <v>1</v>
      </c>
      <c r="N161" s="78" t="str">
        <f t="shared" ca="1" si="86"/>
        <v/>
      </c>
      <c r="O161" s="83"/>
      <c r="Q161" s="37">
        <v>153</v>
      </c>
      <c r="R161" s="37" t="str">
        <f>수강생명단!$D156</f>
        <v>윤대현</v>
      </c>
      <c r="S161" s="37" t="str">
        <f>수강생명단!B156</f>
        <v>010-2788-3781</v>
      </c>
      <c r="T161" s="39">
        <f>VLOOKUP($C161,성적입력란!$Z$8:$AC$350,3,0)</f>
        <v>80</v>
      </c>
      <c r="U161" s="39">
        <f>성적입력란!$AC160</f>
        <v>100</v>
      </c>
      <c r="V161" s="33">
        <f>VLOOKUP($C161,성적입력란!$AE$8:$AH$350,3,0)</f>
        <v>90</v>
      </c>
      <c r="W161" s="33">
        <f>VLOOKUP($C161,성적입력란!$AE$8:$AH$350,4,0)</f>
        <v>90</v>
      </c>
      <c r="X161" s="58">
        <f>성적입력란!AV160</f>
        <v>100</v>
      </c>
      <c r="Y161" s="39">
        <f>성적입력란!$AL160</f>
        <v>85</v>
      </c>
      <c r="Z161" s="39">
        <f>성적입력란!$AM160</f>
        <v>100</v>
      </c>
      <c r="AA161" s="39">
        <f>성적입력란!$AQ160</f>
        <v>60</v>
      </c>
      <c r="AB161" s="39">
        <f>성적입력란!$AR160</f>
        <v>50</v>
      </c>
      <c r="AC161" s="40">
        <f t="shared" si="87"/>
        <v>83</v>
      </c>
      <c r="AD161" s="41" t="str">
        <f t="shared" si="94"/>
        <v>44등</v>
      </c>
      <c r="AE161" s="40">
        <f t="shared" si="88"/>
        <v>85</v>
      </c>
      <c r="AF161" s="41" t="str">
        <f t="shared" si="95"/>
        <v>37등</v>
      </c>
      <c r="AG161" s="59">
        <f t="shared" si="96"/>
        <v>1</v>
      </c>
      <c r="AH161" s="78" t="str">
        <f t="shared" ca="1" si="89"/>
        <v/>
      </c>
      <c r="AI161" s="78"/>
      <c r="AJ161" s="29"/>
      <c r="AK161" s="37">
        <v>153</v>
      </c>
      <c r="AL161" s="37" t="str">
        <f>수강생명단!$D156</f>
        <v>윤대현</v>
      </c>
      <c r="AM161" s="14" t="str">
        <f>수강생명단!B156</f>
        <v>010-2788-3781</v>
      </c>
      <c r="AN161" s="43">
        <f>성적입력란!$AZ160</f>
        <v>65</v>
      </c>
      <c r="AO161" s="43">
        <f>성적입력란!$BA160</f>
        <v>100</v>
      </c>
      <c r="AP161" s="61">
        <f>성적입력란!$BE160</f>
        <v>95</v>
      </c>
      <c r="AQ161" s="43">
        <f>성적입력란!$BF160</f>
        <v>90</v>
      </c>
      <c r="AR161" s="58">
        <f>성적입력란!BT160</f>
        <v>96</v>
      </c>
      <c r="AS161" s="43">
        <f>성적입력란!$BJ160</f>
        <v>90</v>
      </c>
      <c r="AT161" s="43">
        <f>성적입력란!$BK160</f>
        <v>80</v>
      </c>
      <c r="AU161" s="43">
        <f>성적입력란!BO160</f>
        <v>60</v>
      </c>
      <c r="AV161" s="43">
        <f>성적입력란!BP160</f>
        <v>80</v>
      </c>
      <c r="AW161" s="40">
        <f t="shared" si="97"/>
        <v>81.2</v>
      </c>
      <c r="AX161" s="41" t="str">
        <f t="shared" si="74"/>
        <v>55등</v>
      </c>
      <c r="AY161" s="40">
        <f t="shared" si="98"/>
        <v>87.5</v>
      </c>
      <c r="AZ161" s="41" t="str">
        <f t="shared" si="75"/>
        <v>48등</v>
      </c>
      <c r="BA161" s="59">
        <f t="shared" si="76"/>
        <v>1</v>
      </c>
      <c r="BB161" s="78" t="str">
        <f t="shared" ca="1" si="90"/>
        <v/>
      </c>
      <c r="BC161" s="83"/>
      <c r="BE161" s="65">
        <v>153</v>
      </c>
      <c r="BF161" s="66" t="str">
        <f>수강생명단!$D156</f>
        <v>윤대현</v>
      </c>
      <c r="BG161" s="37" t="str">
        <f>수강생명단!B156</f>
        <v>010-2788-3781</v>
      </c>
      <c r="BH161" s="109">
        <f>성적입력란!$BY160</f>
        <v>95</v>
      </c>
      <c r="BI161" s="109">
        <f>성적입력란!$BZ160</f>
        <v>60</v>
      </c>
      <c r="BJ161" s="110">
        <f>성적입력란!$CD160</f>
        <v>85</v>
      </c>
      <c r="BK161" s="109">
        <f>성적입력란!$CE160</f>
        <v>70</v>
      </c>
      <c r="BL161" s="111">
        <f>성적입력란!CS160</f>
        <v>99</v>
      </c>
      <c r="BM161" s="109">
        <f>성적입력란!$CI160</f>
        <v>65</v>
      </c>
      <c r="BN161" s="109">
        <f>성적입력란!$CJ160</f>
        <v>80</v>
      </c>
      <c r="BO161" s="109">
        <f>성적입력란!CN160</f>
        <v>85</v>
      </c>
      <c r="BP161" s="109">
        <f>성적입력란!CO160</f>
        <v>90</v>
      </c>
      <c r="BQ161" s="40">
        <f t="shared" si="91"/>
        <v>85.8</v>
      </c>
      <c r="BR161" s="67" t="str">
        <f t="shared" si="77"/>
        <v>23등</v>
      </c>
      <c r="BS161" s="40">
        <f t="shared" si="92"/>
        <v>75</v>
      </c>
      <c r="BT161" s="67" t="str">
        <f t="shared" si="78"/>
        <v>39등</v>
      </c>
      <c r="BU161" s="68">
        <f t="shared" si="79"/>
        <v>1</v>
      </c>
      <c r="BV161" s="78" t="str">
        <f t="shared" ca="1" si="93"/>
        <v/>
      </c>
      <c r="BX161" s="37">
        <v>153</v>
      </c>
      <c r="BY161" s="37" t="str">
        <f>수강생명단!$D156</f>
        <v>윤대현</v>
      </c>
      <c r="BZ161" s="37" t="str">
        <f>수강생명단!B156</f>
        <v>010-2788-3781</v>
      </c>
      <c r="CA161" s="39">
        <f>성적입력란!$CX160</f>
        <v>80</v>
      </c>
      <c r="CB161" s="39">
        <f>성적입력란!$CY160</f>
        <v>70</v>
      </c>
      <c r="CC161" s="38" t="str">
        <f>성적입력란!$DC160</f>
        <v>불참</v>
      </c>
      <c r="CD161" s="39" t="str">
        <f>성적입력란!$DD160</f>
        <v>불참</v>
      </c>
      <c r="CE161" s="58" t="str">
        <f>성적입력란!DW160</f>
        <v>불참</v>
      </c>
      <c r="CF161" s="39" t="str">
        <f>성적입력란!$DH160</f>
        <v>불참</v>
      </c>
      <c r="CG161" s="39" t="str">
        <f>성적입력란!$DI160</f>
        <v>불참</v>
      </c>
      <c r="CH161" s="40">
        <f t="shared" si="80"/>
        <v>20</v>
      </c>
      <c r="CI161" s="41" t="str">
        <f t="shared" si="81"/>
        <v>56등</v>
      </c>
      <c r="CJ161" s="40" t="e">
        <f t="shared" si="82"/>
        <v>#DIV/0!</v>
      </c>
      <c r="CK161" s="41" t="e">
        <f t="shared" si="83"/>
        <v>#DIV/0!</v>
      </c>
      <c r="CL161" s="42">
        <f t="shared" si="84"/>
        <v>0.25</v>
      </c>
      <c r="CM161" s="78" t="str">
        <f t="shared" ca="1" si="100"/>
        <v>1차 경고</v>
      </c>
    </row>
    <row r="162" spans="2:91" ht="27" customHeight="1" x14ac:dyDescent="0.15">
      <c r="B162" s="14">
        <v>154</v>
      </c>
      <c r="C162" s="14">
        <f>VLOOKUP(E162,수강생명단!$B$1:$F$300,2,0)</f>
        <v>35985</v>
      </c>
      <c r="D162" s="14" t="str">
        <f>수강생명단!D157</f>
        <v>윤소영</v>
      </c>
      <c r="E162" s="14" t="str">
        <f>수강생명단!B157</f>
        <v>010-4799-4510</v>
      </c>
      <c r="F162" s="33" t="str">
        <f>VLOOKUP($C162,성적입력란!$A$8:$D$350,3,0)</f>
        <v>85(라)</v>
      </c>
      <c r="G162" s="33">
        <f>VLOOKUP($C162,성적입력란!$F$8:$I$350,3,0)</f>
        <v>100</v>
      </c>
      <c r="H162" s="33">
        <f>VLOOKUP($C162,성적입력란!$K$8:$N$350,3,0)</f>
        <v>100</v>
      </c>
      <c r="I162" s="33">
        <f>VLOOKUP($C162,성적입력란!$P$8:$S$350,3,0)</f>
        <v>100</v>
      </c>
      <c r="J162" s="33">
        <f>VLOOKUP($C162,성적입력란!$P$8:$S$350,4,0)</f>
        <v>90</v>
      </c>
      <c r="K162" s="15">
        <f t="shared" si="72"/>
        <v>75</v>
      </c>
      <c r="L162" s="16" t="str">
        <f t="shared" si="73"/>
        <v>89등</v>
      </c>
      <c r="M162" s="36">
        <f t="shared" si="85"/>
        <v>1</v>
      </c>
      <c r="N162" s="78" t="str">
        <f t="shared" ca="1" si="86"/>
        <v/>
      </c>
      <c r="O162" s="83"/>
      <c r="Q162" s="37">
        <v>154</v>
      </c>
      <c r="R162" s="37" t="str">
        <f>수강생명단!$D157</f>
        <v>윤소영</v>
      </c>
      <c r="S162" s="37" t="str">
        <f>수강생명단!B157</f>
        <v>010-4799-4510</v>
      </c>
      <c r="T162" s="39">
        <f>VLOOKUP($C162,성적입력란!$Z$8:$AC$350,3,0)</f>
        <v>95</v>
      </c>
      <c r="U162" s="39">
        <f>성적입력란!$AC161</f>
        <v>90</v>
      </c>
      <c r="V162" s="33" t="str">
        <f>VLOOKUP($C162,성적입력란!$AE$8:$AH$350,3,0)</f>
        <v>70(라)</v>
      </c>
      <c r="W162" s="33" t="str">
        <f>VLOOKUP($C162,성적입력란!$AE$8:$AH$350,4,0)</f>
        <v>라이브</v>
      </c>
      <c r="X162" s="58" t="str">
        <f>성적입력란!AV161</f>
        <v>30(라)</v>
      </c>
      <c r="Y162" s="39">
        <f>성적입력란!$AL161</f>
        <v>95</v>
      </c>
      <c r="Z162" s="39">
        <f>성적입력란!$AM161</f>
        <v>90</v>
      </c>
      <c r="AA162" s="39">
        <f>성적입력란!$AQ161</f>
        <v>85</v>
      </c>
      <c r="AB162" s="39">
        <f>성적입력란!$AR161</f>
        <v>100</v>
      </c>
      <c r="AC162" s="40">
        <f t="shared" si="87"/>
        <v>55</v>
      </c>
      <c r="AD162" s="41" t="str">
        <f t="shared" si="94"/>
        <v>138등</v>
      </c>
      <c r="AE162" s="40">
        <f t="shared" si="88"/>
        <v>70</v>
      </c>
      <c r="AF162" s="41" t="str">
        <f t="shared" si="95"/>
        <v>81등</v>
      </c>
      <c r="AG162" s="59">
        <f t="shared" si="96"/>
        <v>1</v>
      </c>
      <c r="AH162" s="78" t="str">
        <f t="shared" ca="1" si="89"/>
        <v/>
      </c>
      <c r="AI162" s="83"/>
      <c r="AJ162" s="29"/>
      <c r="AK162" s="37">
        <v>154</v>
      </c>
      <c r="AL162" s="37" t="str">
        <f>수강생명단!$D157</f>
        <v>윤소영</v>
      </c>
      <c r="AM162" s="14" t="str">
        <f>수강생명단!B157</f>
        <v>010-4799-4510</v>
      </c>
      <c r="AN162" s="43">
        <f>성적입력란!$AZ161</f>
        <v>85</v>
      </c>
      <c r="AO162" s="43">
        <f>성적입력란!$BA161</f>
        <v>100</v>
      </c>
      <c r="AP162" s="61">
        <f>성적입력란!$BE161</f>
        <v>100</v>
      </c>
      <c r="AQ162" s="43">
        <f>성적입력란!$BF161</f>
        <v>100</v>
      </c>
      <c r="AR162" s="58">
        <f>성적입력란!BT161</f>
        <v>93</v>
      </c>
      <c r="AS162" s="43" t="str">
        <f>성적입력란!$BJ161</f>
        <v>80(라)</v>
      </c>
      <c r="AT162" s="43" t="str">
        <f>성적입력란!$BK161</f>
        <v>라이브</v>
      </c>
      <c r="AU162" s="43">
        <f>성적입력란!BO161</f>
        <v>85</v>
      </c>
      <c r="AV162" s="43">
        <f>성적입력란!BP161</f>
        <v>90</v>
      </c>
      <c r="AW162" s="40">
        <f t="shared" si="97"/>
        <v>72.599999999999994</v>
      </c>
      <c r="AX162" s="41" t="str">
        <f t="shared" si="74"/>
        <v>80등</v>
      </c>
      <c r="AY162" s="40">
        <f t="shared" si="98"/>
        <v>72.5</v>
      </c>
      <c r="AZ162" s="41" t="str">
        <f t="shared" si="75"/>
        <v>88등</v>
      </c>
      <c r="BA162" s="59">
        <f t="shared" si="76"/>
        <v>1</v>
      </c>
      <c r="BB162" s="78" t="str">
        <f t="shared" ca="1" si="90"/>
        <v/>
      </c>
      <c r="BC162" s="83"/>
      <c r="BE162" s="65">
        <v>154</v>
      </c>
      <c r="BF162" s="66" t="str">
        <f>수강생명단!$D157</f>
        <v>윤소영</v>
      </c>
      <c r="BG162" s="37" t="str">
        <f>수강생명단!B157</f>
        <v>010-4799-4510</v>
      </c>
      <c r="BH162" s="109" t="str">
        <f>성적입력란!$BY161</f>
        <v>90(라)</v>
      </c>
      <c r="BI162" s="109" t="str">
        <f>성적입력란!$BZ161</f>
        <v>라이브</v>
      </c>
      <c r="BJ162" s="110">
        <f>성적입력란!$CD161</f>
        <v>100</v>
      </c>
      <c r="BK162" s="109">
        <f>성적입력란!$CE161</f>
        <v>100</v>
      </c>
      <c r="BL162" s="111" t="str">
        <f>성적입력란!CS161</f>
        <v>25(라)</v>
      </c>
      <c r="BM162" s="109">
        <f>성적입력란!$CI161</f>
        <v>95</v>
      </c>
      <c r="BN162" s="109">
        <f>성적입력란!$CJ161</f>
        <v>90</v>
      </c>
      <c r="BO162" s="109">
        <f>성적입력란!CN161</f>
        <v>95</v>
      </c>
      <c r="BP162" s="109">
        <f>성적입력란!CO161</f>
        <v>80</v>
      </c>
      <c r="BQ162" s="40">
        <f t="shared" si="91"/>
        <v>58</v>
      </c>
      <c r="BR162" s="67" t="str">
        <f t="shared" si="77"/>
        <v>99등</v>
      </c>
      <c r="BS162" s="40">
        <f t="shared" si="92"/>
        <v>67.5</v>
      </c>
      <c r="BT162" s="67" t="str">
        <f t="shared" si="78"/>
        <v>62등</v>
      </c>
      <c r="BU162" s="68">
        <f t="shared" si="79"/>
        <v>1</v>
      </c>
      <c r="BV162" s="78" t="str">
        <f t="shared" ca="1" si="93"/>
        <v/>
      </c>
      <c r="BX162" s="37">
        <v>154</v>
      </c>
      <c r="BY162" s="37" t="str">
        <f>수강생명단!$D157</f>
        <v>윤소영</v>
      </c>
      <c r="BZ162" s="37" t="str">
        <f>수강생명단!B157</f>
        <v>010-4799-4510</v>
      </c>
      <c r="CA162" s="39">
        <f>성적입력란!$CX161</f>
        <v>90</v>
      </c>
      <c r="CB162" s="39">
        <f>성적입력란!$CY161</f>
        <v>70</v>
      </c>
      <c r="CC162" s="38" t="str">
        <f>성적입력란!$DC161</f>
        <v>불참</v>
      </c>
      <c r="CD162" s="39" t="str">
        <f>성적입력란!$DD161</f>
        <v>불참</v>
      </c>
      <c r="CE162" s="58" t="str">
        <f>성적입력란!DW161</f>
        <v>불참</v>
      </c>
      <c r="CF162" s="39" t="str">
        <f>성적입력란!$DH161</f>
        <v>불참</v>
      </c>
      <c r="CG162" s="39" t="str">
        <f>성적입력란!$DI161</f>
        <v>불참</v>
      </c>
      <c r="CH162" s="40">
        <f t="shared" si="80"/>
        <v>22.5</v>
      </c>
      <c r="CI162" s="41" t="str">
        <f t="shared" si="81"/>
        <v>17등</v>
      </c>
      <c r="CJ162" s="40" t="e">
        <f t="shared" si="82"/>
        <v>#DIV/0!</v>
      </c>
      <c r="CK162" s="41" t="e">
        <f t="shared" si="83"/>
        <v>#DIV/0!</v>
      </c>
      <c r="CL162" s="42">
        <f t="shared" si="84"/>
        <v>0.25</v>
      </c>
      <c r="CM162" s="78" t="str">
        <f t="shared" ca="1" si="100"/>
        <v>1차 경고</v>
      </c>
    </row>
    <row r="163" spans="2:91" ht="27" customHeight="1" x14ac:dyDescent="0.15">
      <c r="B163" s="14">
        <v>155</v>
      </c>
      <c r="C163" s="14">
        <f>VLOOKUP(E163,수강생명단!$B$1:$F$300,2,0)</f>
        <v>45122</v>
      </c>
      <c r="D163" s="14" t="str">
        <f>수강생명단!D158</f>
        <v>윤수빈</v>
      </c>
      <c r="E163" s="14" t="str">
        <f>수강생명단!B158</f>
        <v>010-2555-8280</v>
      </c>
      <c r="F163" s="33">
        <f>VLOOKUP($C163,성적입력란!$A$8:$D$350,3,0)</f>
        <v>85</v>
      </c>
      <c r="G163" s="33">
        <f>VLOOKUP($C163,성적입력란!$F$8:$I$350,3,0)</f>
        <v>100</v>
      </c>
      <c r="H163" s="33">
        <f>VLOOKUP($C163,성적입력란!$K$8:$N$350,3,0)</f>
        <v>95</v>
      </c>
      <c r="I163" s="33">
        <f>VLOOKUP($C163,성적입력란!$P$8:$S$350,3,0)</f>
        <v>70</v>
      </c>
      <c r="J163" s="33">
        <f>VLOOKUP($C163,성적입력란!$P$8:$S$350,4,0)</f>
        <v>50</v>
      </c>
      <c r="K163" s="15">
        <f t="shared" si="72"/>
        <v>87.5</v>
      </c>
      <c r="L163" s="16" t="str">
        <f t="shared" si="73"/>
        <v>55등</v>
      </c>
      <c r="M163" s="36">
        <f t="shared" si="85"/>
        <v>1</v>
      </c>
      <c r="N163" s="78" t="str">
        <f t="shared" ca="1" si="86"/>
        <v/>
      </c>
      <c r="O163" s="83"/>
      <c r="Q163" s="37">
        <v>155</v>
      </c>
      <c r="R163" s="37" t="str">
        <f>수강생명단!$D158</f>
        <v>윤수빈</v>
      </c>
      <c r="S163" s="37" t="str">
        <f>수강생명단!B158</f>
        <v>010-2555-8280</v>
      </c>
      <c r="T163" s="39">
        <f>VLOOKUP($C163,성적입력란!$Z$8:$AC$350,3,0)</f>
        <v>70</v>
      </c>
      <c r="U163" s="39">
        <f>성적입력란!$AC162</f>
        <v>50</v>
      </c>
      <c r="V163" s="33">
        <f>VLOOKUP($C163,성적입력란!$AE$8:$AH$350,3,0)</f>
        <v>90</v>
      </c>
      <c r="W163" s="33">
        <f>VLOOKUP($C163,성적입력란!$AE$8:$AH$350,4,0)</f>
        <v>70</v>
      </c>
      <c r="X163" s="58">
        <f>성적입력란!AV162</f>
        <v>99</v>
      </c>
      <c r="Y163" s="39">
        <f>성적입력란!$AL162</f>
        <v>65</v>
      </c>
      <c r="Z163" s="39">
        <f>성적입력란!$AM162</f>
        <v>40</v>
      </c>
      <c r="AA163" s="39">
        <f>성적입력란!$AQ162</f>
        <v>65</v>
      </c>
      <c r="AB163" s="39">
        <f>성적입력란!$AR162</f>
        <v>50</v>
      </c>
      <c r="AC163" s="40">
        <f t="shared" si="87"/>
        <v>77.8</v>
      </c>
      <c r="AD163" s="41" t="str">
        <f t="shared" si="94"/>
        <v>65등</v>
      </c>
      <c r="AE163" s="40">
        <f t="shared" si="88"/>
        <v>52.5</v>
      </c>
      <c r="AF163" s="41" t="str">
        <f t="shared" si="95"/>
        <v>145등</v>
      </c>
      <c r="AG163" s="59">
        <f t="shared" si="96"/>
        <v>1</v>
      </c>
      <c r="AH163" s="78" t="str">
        <f t="shared" ca="1" si="89"/>
        <v/>
      </c>
      <c r="AI163" s="83"/>
      <c r="AJ163" s="29"/>
      <c r="AK163" s="37">
        <v>155</v>
      </c>
      <c r="AL163" s="37" t="str">
        <f>수강생명단!$D158</f>
        <v>윤수빈</v>
      </c>
      <c r="AM163" s="14" t="str">
        <f>수강생명단!B158</f>
        <v>010-2555-8280</v>
      </c>
      <c r="AN163" s="43">
        <f>성적입력란!$AZ162</f>
        <v>85</v>
      </c>
      <c r="AO163" s="43">
        <f>성적입력란!$BA162</f>
        <v>90</v>
      </c>
      <c r="AP163" s="61">
        <f>성적입력란!$BE162</f>
        <v>90</v>
      </c>
      <c r="AQ163" s="43">
        <f>성적입력란!$BF162</f>
        <v>80</v>
      </c>
      <c r="AR163" s="58">
        <f>성적입력란!BT162</f>
        <v>97</v>
      </c>
      <c r="AS163" s="43">
        <f>성적입력란!$BJ162</f>
        <v>70</v>
      </c>
      <c r="AT163" s="43">
        <f>성적입력란!$BK162</f>
        <v>70</v>
      </c>
      <c r="AU163" s="43">
        <f>성적입력란!BO162</f>
        <v>55</v>
      </c>
      <c r="AV163" s="43">
        <f>성적입력란!BP162</f>
        <v>40</v>
      </c>
      <c r="AW163" s="40">
        <f t="shared" si="97"/>
        <v>79.400000000000006</v>
      </c>
      <c r="AX163" s="41" t="str">
        <f t="shared" si="74"/>
        <v>60등</v>
      </c>
      <c r="AY163" s="40">
        <f t="shared" si="98"/>
        <v>70</v>
      </c>
      <c r="AZ163" s="41" t="str">
        <f t="shared" si="75"/>
        <v>102등</v>
      </c>
      <c r="BA163" s="59">
        <f t="shared" si="76"/>
        <v>1</v>
      </c>
      <c r="BB163" s="78" t="str">
        <f t="shared" ca="1" si="90"/>
        <v/>
      </c>
      <c r="BC163" s="83"/>
      <c r="BE163" s="65">
        <v>155</v>
      </c>
      <c r="BF163" s="66" t="str">
        <f>수강생명단!$D158</f>
        <v>윤수빈</v>
      </c>
      <c r="BG163" s="37" t="str">
        <f>수강생명단!B158</f>
        <v>010-2555-8280</v>
      </c>
      <c r="BH163" s="109">
        <f>성적입력란!$BY162</f>
        <v>85</v>
      </c>
      <c r="BI163" s="109">
        <f>성적입력란!$BZ162</f>
        <v>30</v>
      </c>
      <c r="BJ163" s="110">
        <f>성적입력란!$CD162</f>
        <v>80</v>
      </c>
      <c r="BK163" s="109">
        <f>성적입력란!$CE162</f>
        <v>60</v>
      </c>
      <c r="BL163" s="111">
        <f>성적입력란!CS162</f>
        <v>99</v>
      </c>
      <c r="BM163" s="109">
        <f>성적입력란!$CI162</f>
        <v>60</v>
      </c>
      <c r="BN163" s="109">
        <f>성적입력란!$CJ162</f>
        <v>70</v>
      </c>
      <c r="BO163" s="109">
        <f>성적입력란!CN162</f>
        <v>60</v>
      </c>
      <c r="BP163" s="109">
        <f>성적입력란!CO162</f>
        <v>80</v>
      </c>
      <c r="BQ163" s="40">
        <f t="shared" si="91"/>
        <v>76.8</v>
      </c>
      <c r="BR163" s="67" t="str">
        <f t="shared" si="77"/>
        <v>48등</v>
      </c>
      <c r="BS163" s="40">
        <f t="shared" si="92"/>
        <v>60</v>
      </c>
      <c r="BT163" s="67" t="str">
        <f t="shared" si="78"/>
        <v>90등</v>
      </c>
      <c r="BU163" s="68">
        <f t="shared" si="79"/>
        <v>1</v>
      </c>
      <c r="BV163" s="78" t="str">
        <f t="shared" ca="1" si="93"/>
        <v/>
      </c>
      <c r="BX163" s="37">
        <v>155</v>
      </c>
      <c r="BY163" s="37" t="str">
        <f>수강생명단!$D158</f>
        <v>윤수빈</v>
      </c>
      <c r="BZ163" s="37" t="str">
        <f>수강생명단!B158</f>
        <v>010-2555-8280</v>
      </c>
      <c r="CA163" s="39">
        <f>성적입력란!$CX162</f>
        <v>70</v>
      </c>
      <c r="CB163" s="39">
        <f>성적입력란!$CY162</f>
        <v>90</v>
      </c>
      <c r="CC163" s="38" t="str">
        <f>성적입력란!$DC162</f>
        <v>불참</v>
      </c>
      <c r="CD163" s="39" t="str">
        <f>성적입력란!$DD162</f>
        <v>불참</v>
      </c>
      <c r="CE163" s="58" t="str">
        <f>성적입력란!DW162</f>
        <v>불참</v>
      </c>
      <c r="CF163" s="39" t="str">
        <f>성적입력란!$DH162</f>
        <v>불참</v>
      </c>
      <c r="CG163" s="39" t="str">
        <f>성적입력란!$DI162</f>
        <v>불참</v>
      </c>
      <c r="CH163" s="40">
        <f t="shared" si="80"/>
        <v>17.5</v>
      </c>
      <c r="CI163" s="41" t="str">
        <f t="shared" si="81"/>
        <v>75등</v>
      </c>
      <c r="CJ163" s="40" t="e">
        <f t="shared" si="82"/>
        <v>#DIV/0!</v>
      </c>
      <c r="CK163" s="41" t="e">
        <f t="shared" si="83"/>
        <v>#DIV/0!</v>
      </c>
      <c r="CL163" s="42">
        <f t="shared" si="84"/>
        <v>0.25</v>
      </c>
      <c r="CM163" s="78" t="str">
        <f t="shared" ca="1" si="100"/>
        <v>1차 경고</v>
      </c>
    </row>
    <row r="164" spans="2:91" ht="27" customHeight="1" x14ac:dyDescent="0.15">
      <c r="B164" s="14">
        <v>156</v>
      </c>
      <c r="C164" s="14">
        <f>VLOOKUP(E164,수강생명단!$B$1:$F$300,2,0)</f>
        <v>41342</v>
      </c>
      <c r="D164" s="14" t="str">
        <f>수강생명단!D159</f>
        <v>윤정원</v>
      </c>
      <c r="E164" s="14" t="str">
        <f>수강생명단!B159</f>
        <v>010-5416-5112</v>
      </c>
      <c r="F164" s="33">
        <f>VLOOKUP($C164,성적입력란!$A$8:$D$350,3,0)</f>
        <v>70</v>
      </c>
      <c r="G164" s="33">
        <f>VLOOKUP($C164,성적입력란!$F$8:$I$350,3,0)</f>
        <v>60</v>
      </c>
      <c r="H164" s="33">
        <f>VLOOKUP($C164,성적입력란!$K$8:$N$350,3,0)</f>
        <v>85</v>
      </c>
      <c r="I164" s="33">
        <f>VLOOKUP($C164,성적입력란!$P$8:$S$350,3,0)</f>
        <v>70</v>
      </c>
      <c r="J164" s="33">
        <f>VLOOKUP($C164,성적입력란!$P$8:$S$350,4,0)</f>
        <v>90</v>
      </c>
      <c r="K164" s="15">
        <f t="shared" si="72"/>
        <v>71.25</v>
      </c>
      <c r="L164" s="16" t="str">
        <f t="shared" si="73"/>
        <v>97등</v>
      </c>
      <c r="M164" s="36">
        <f t="shared" si="85"/>
        <v>1</v>
      </c>
      <c r="N164" s="78" t="str">
        <f t="shared" ca="1" si="86"/>
        <v/>
      </c>
      <c r="O164" s="83"/>
      <c r="Q164" s="37">
        <v>156</v>
      </c>
      <c r="R164" s="37" t="str">
        <f>수강생명단!$D159</f>
        <v>윤정원</v>
      </c>
      <c r="S164" s="37" t="str">
        <f>수강생명단!B159</f>
        <v>010-5416-5112</v>
      </c>
      <c r="T164" s="39">
        <f>VLOOKUP($C164,성적입력란!$Z$8:$AC$350,3,0)</f>
        <v>55</v>
      </c>
      <c r="U164" s="39">
        <f>성적입력란!$AC163</f>
        <v>70</v>
      </c>
      <c r="V164" s="33">
        <f>VLOOKUP($C164,성적입력란!$AE$8:$AH$350,3,0)</f>
        <v>65</v>
      </c>
      <c r="W164" s="33">
        <f>VLOOKUP($C164,성적입력란!$AE$8:$AH$350,4,0)</f>
        <v>80</v>
      </c>
      <c r="X164" s="58">
        <f>성적입력란!AV163</f>
        <v>88</v>
      </c>
      <c r="Y164" s="39">
        <f>성적입력란!$AL163</f>
        <v>45</v>
      </c>
      <c r="Z164" s="39">
        <f>성적입력란!$AM163</f>
        <v>50</v>
      </c>
      <c r="AA164" s="39">
        <f>성적입력란!$AQ163</f>
        <v>55</v>
      </c>
      <c r="AB164" s="39">
        <f>성적입력란!$AR163</f>
        <v>60</v>
      </c>
      <c r="AC164" s="40">
        <f t="shared" si="87"/>
        <v>61.6</v>
      </c>
      <c r="AD164" s="41" t="str">
        <f t="shared" si="94"/>
        <v>117등</v>
      </c>
      <c r="AE164" s="40">
        <f t="shared" si="88"/>
        <v>65</v>
      </c>
      <c r="AF164" s="41" t="str">
        <f t="shared" si="95"/>
        <v>102등</v>
      </c>
      <c r="AG164" s="59">
        <f t="shared" si="96"/>
        <v>1</v>
      </c>
      <c r="AH164" s="78" t="str">
        <f t="shared" ca="1" si="89"/>
        <v/>
      </c>
      <c r="AI164" s="78"/>
      <c r="AJ164" s="29"/>
      <c r="AK164" s="37">
        <v>156</v>
      </c>
      <c r="AL164" s="37" t="str">
        <f>수강생명단!$D159</f>
        <v>윤정원</v>
      </c>
      <c r="AM164" s="14" t="str">
        <f>수강생명단!B159</f>
        <v>010-5416-5112</v>
      </c>
      <c r="AN164" s="43">
        <f>성적입력란!$AZ163</f>
        <v>55</v>
      </c>
      <c r="AO164" s="43">
        <f>성적입력란!$BA163</f>
        <v>80</v>
      </c>
      <c r="AP164" s="61">
        <f>성적입력란!$BE163</f>
        <v>65</v>
      </c>
      <c r="AQ164" s="43">
        <f>성적입력란!$BF163</f>
        <v>40</v>
      </c>
      <c r="AR164" s="58">
        <f>성적입력란!BT163</f>
        <v>24</v>
      </c>
      <c r="AS164" s="43">
        <f>성적입력란!$BJ163</f>
        <v>45</v>
      </c>
      <c r="AT164" s="43">
        <f>성적입력란!$BK163</f>
        <v>50</v>
      </c>
      <c r="AU164" s="43">
        <f>성적입력란!BO163</f>
        <v>30</v>
      </c>
      <c r="AV164" s="43">
        <f>성적입력란!BP163</f>
        <v>40</v>
      </c>
      <c r="AW164" s="40">
        <f t="shared" si="97"/>
        <v>43.8</v>
      </c>
      <c r="AX164" s="41" t="str">
        <f t="shared" si="74"/>
        <v>161등</v>
      </c>
      <c r="AY164" s="40">
        <f t="shared" si="98"/>
        <v>52.5</v>
      </c>
      <c r="AZ164" s="41" t="str">
        <f t="shared" si="75"/>
        <v>143등</v>
      </c>
      <c r="BA164" s="59">
        <f t="shared" si="76"/>
        <v>1</v>
      </c>
      <c r="BB164" s="78" t="str">
        <f t="shared" ca="1" si="90"/>
        <v/>
      </c>
      <c r="BC164" s="78"/>
      <c r="BE164" s="65">
        <v>156</v>
      </c>
      <c r="BF164" s="66" t="str">
        <f>수강생명단!$D159</f>
        <v>윤정원</v>
      </c>
      <c r="BG164" s="37" t="str">
        <f>수강생명단!B159</f>
        <v>010-5416-5112</v>
      </c>
      <c r="BH164" s="109">
        <f>성적입력란!$BY163</f>
        <v>65</v>
      </c>
      <c r="BI164" s="109">
        <f>성적입력란!$BZ163</f>
        <v>50</v>
      </c>
      <c r="BJ164" s="110">
        <f>성적입력란!$CD163</f>
        <v>50</v>
      </c>
      <c r="BK164" s="109">
        <f>성적입력란!$CE163</f>
        <v>60</v>
      </c>
      <c r="BL164" s="111">
        <f>성적입력란!CS163</f>
        <v>71</v>
      </c>
      <c r="BM164" s="109">
        <f>성적입력란!$CI163</f>
        <v>45</v>
      </c>
      <c r="BN164" s="109">
        <f>성적입력란!$CJ163</f>
        <v>80</v>
      </c>
      <c r="BO164" s="109">
        <f>성적입력란!CN163</f>
        <v>20</v>
      </c>
      <c r="BP164" s="109">
        <f>성적입력란!CO163</f>
        <v>60</v>
      </c>
      <c r="BQ164" s="40">
        <f t="shared" si="91"/>
        <v>50.2</v>
      </c>
      <c r="BR164" s="67" t="str">
        <f t="shared" si="77"/>
        <v>131등</v>
      </c>
      <c r="BS164" s="40">
        <f t="shared" si="92"/>
        <v>62.5</v>
      </c>
      <c r="BT164" s="67" t="str">
        <f t="shared" si="78"/>
        <v>81등</v>
      </c>
      <c r="BU164" s="68">
        <f t="shared" si="79"/>
        <v>1</v>
      </c>
      <c r="BV164" s="78" t="str">
        <f t="shared" ca="1" si="93"/>
        <v/>
      </c>
      <c r="BX164" s="37">
        <v>156</v>
      </c>
      <c r="BY164" s="37" t="str">
        <f>수강생명단!$D159</f>
        <v>윤정원</v>
      </c>
      <c r="BZ164" s="37" t="str">
        <f>수강생명단!B159</f>
        <v>010-5416-5112</v>
      </c>
      <c r="CA164" s="39">
        <f>성적입력란!$CX163</f>
        <v>65</v>
      </c>
      <c r="CB164" s="39">
        <f>성적입력란!$CY163</f>
        <v>50</v>
      </c>
      <c r="CC164" s="38" t="str">
        <f>성적입력란!$DC163</f>
        <v>불참</v>
      </c>
      <c r="CD164" s="39" t="str">
        <f>성적입력란!$DD163</f>
        <v>불참</v>
      </c>
      <c r="CE164" s="58" t="str">
        <f>성적입력란!DW163</f>
        <v>불참</v>
      </c>
      <c r="CF164" s="39" t="str">
        <f>성적입력란!$DH163</f>
        <v>불참</v>
      </c>
      <c r="CG164" s="39" t="str">
        <f>성적입력란!$DI163</f>
        <v>불참</v>
      </c>
      <c r="CH164" s="40">
        <f t="shared" si="80"/>
        <v>16.25</v>
      </c>
      <c r="CI164" s="41" t="str">
        <f t="shared" si="81"/>
        <v>82등</v>
      </c>
      <c r="CJ164" s="40" t="e">
        <f t="shared" si="82"/>
        <v>#DIV/0!</v>
      </c>
      <c r="CK164" s="41" t="e">
        <f t="shared" si="83"/>
        <v>#DIV/0!</v>
      </c>
      <c r="CL164" s="42">
        <f t="shared" si="84"/>
        <v>0.25</v>
      </c>
      <c r="CM164" s="78" t="str">
        <f t="shared" ca="1" si="100"/>
        <v>1차 경고</v>
      </c>
    </row>
    <row r="165" spans="2:91" ht="27" customHeight="1" x14ac:dyDescent="0.15">
      <c r="B165" s="14">
        <v>157</v>
      </c>
      <c r="C165" s="14">
        <f>VLOOKUP(E165,수강생명단!$B$1:$F$300,2,0)</f>
        <v>28689</v>
      </c>
      <c r="D165" s="14" t="str">
        <f>수강생명단!D160</f>
        <v>윤종녕</v>
      </c>
      <c r="E165" s="14" t="str">
        <f>수강생명단!B160</f>
        <v>010-3662-3191</v>
      </c>
      <c r="F165" s="33">
        <f>VLOOKUP($C165,성적입력란!$A$8:$D$350,3,0)</f>
        <v>85</v>
      </c>
      <c r="G165" s="33">
        <f>VLOOKUP($C165,성적입력란!$F$8:$I$350,3,0)</f>
        <v>80</v>
      </c>
      <c r="H165" s="33">
        <f>VLOOKUP($C165,성적입력란!$K$8:$N$350,3,0)</f>
        <v>80</v>
      </c>
      <c r="I165" s="33">
        <f>VLOOKUP($C165,성적입력란!$P$8:$S$350,3,0)</f>
        <v>70</v>
      </c>
      <c r="J165" s="33">
        <f>VLOOKUP($C165,성적입력란!$P$8:$S$350,4,0)</f>
        <v>80</v>
      </c>
      <c r="K165" s="15">
        <f t="shared" si="72"/>
        <v>78.75</v>
      </c>
      <c r="L165" s="16" t="str">
        <f t="shared" si="73"/>
        <v>79등</v>
      </c>
      <c r="M165" s="36">
        <f t="shared" si="85"/>
        <v>1</v>
      </c>
      <c r="N165" s="78" t="str">
        <f t="shared" ca="1" si="86"/>
        <v/>
      </c>
      <c r="O165" s="83"/>
      <c r="Q165" s="37">
        <v>157</v>
      </c>
      <c r="R165" s="37" t="str">
        <f>수강생명단!$D160</f>
        <v>윤종녕</v>
      </c>
      <c r="S165" s="37" t="str">
        <f>수강생명단!B160</f>
        <v>010-3662-3191</v>
      </c>
      <c r="T165" s="39">
        <f>VLOOKUP($C165,성적입력란!$Z$8:$AC$350,3,0)</f>
        <v>65</v>
      </c>
      <c r="U165" s="39">
        <f>성적입력란!$AC164</f>
        <v>70</v>
      </c>
      <c r="V165" s="33">
        <f>VLOOKUP($C165,성적입력란!$AE$8:$AH$350,3,0)</f>
        <v>55</v>
      </c>
      <c r="W165" s="33">
        <f>VLOOKUP($C165,성적입력란!$AE$8:$AH$350,4,0)</f>
        <v>70</v>
      </c>
      <c r="X165" s="58">
        <f>성적입력란!AV164</f>
        <v>88</v>
      </c>
      <c r="Y165" s="39">
        <f>성적입력란!$AL164</f>
        <v>65</v>
      </c>
      <c r="Z165" s="39">
        <f>성적입력란!$AM164</f>
        <v>50</v>
      </c>
      <c r="AA165" s="39">
        <f>성적입력란!$AQ164</f>
        <v>70</v>
      </c>
      <c r="AB165" s="39">
        <f>성적입력란!$AR164</f>
        <v>60</v>
      </c>
      <c r="AC165" s="40">
        <f t="shared" si="87"/>
        <v>68.599999999999994</v>
      </c>
      <c r="AD165" s="41" t="str">
        <f t="shared" si="94"/>
        <v>92등</v>
      </c>
      <c r="AE165" s="40">
        <f t="shared" si="88"/>
        <v>62.5</v>
      </c>
      <c r="AF165" s="41" t="str">
        <f t="shared" si="95"/>
        <v>112등</v>
      </c>
      <c r="AG165" s="59">
        <f t="shared" si="96"/>
        <v>1</v>
      </c>
      <c r="AH165" s="78" t="str">
        <f t="shared" ca="1" si="89"/>
        <v/>
      </c>
      <c r="AI165" s="83"/>
      <c r="AJ165" s="29"/>
      <c r="AK165" s="37">
        <v>157</v>
      </c>
      <c r="AL165" s="37" t="str">
        <f>수강생명단!$D160</f>
        <v>윤종녕</v>
      </c>
      <c r="AM165" s="14" t="str">
        <f>수강생명단!B160</f>
        <v>010-3662-3191</v>
      </c>
      <c r="AN165" s="43">
        <f>성적입력란!$AZ164</f>
        <v>65</v>
      </c>
      <c r="AO165" s="43">
        <f>성적입력란!$BA164</f>
        <v>90</v>
      </c>
      <c r="AP165" s="61">
        <f>성적입력란!$BE164</f>
        <v>90</v>
      </c>
      <c r="AQ165" s="43">
        <f>성적입력란!$BF164</f>
        <v>90</v>
      </c>
      <c r="AR165" s="58">
        <f>성적입력란!BT164</f>
        <v>89</v>
      </c>
      <c r="AS165" s="43">
        <f>성적입력란!$BJ164</f>
        <v>60</v>
      </c>
      <c r="AT165" s="43">
        <f>성적입력란!$BK164</f>
        <v>90</v>
      </c>
      <c r="AU165" s="43">
        <f>성적입력란!BO164</f>
        <v>35</v>
      </c>
      <c r="AV165" s="43">
        <f>성적입력란!BP164</f>
        <v>90</v>
      </c>
      <c r="AW165" s="40">
        <f t="shared" si="97"/>
        <v>67.8</v>
      </c>
      <c r="AX165" s="41" t="str">
        <f t="shared" si="74"/>
        <v>99등</v>
      </c>
      <c r="AY165" s="40">
        <f t="shared" si="98"/>
        <v>90</v>
      </c>
      <c r="AZ165" s="41" t="str">
        <f t="shared" si="75"/>
        <v>39등</v>
      </c>
      <c r="BA165" s="59">
        <f t="shared" si="76"/>
        <v>1</v>
      </c>
      <c r="BB165" s="78" t="str">
        <f t="shared" ca="1" si="90"/>
        <v/>
      </c>
      <c r="BC165" s="83"/>
      <c r="BE165" s="65">
        <v>157</v>
      </c>
      <c r="BF165" s="66" t="str">
        <f>수강생명단!$D160</f>
        <v>윤종녕</v>
      </c>
      <c r="BG165" s="37" t="str">
        <f>수강생명단!B160</f>
        <v>010-3662-3191</v>
      </c>
      <c r="BH165" s="109">
        <f>성적입력란!$BY164</f>
        <v>65</v>
      </c>
      <c r="BI165" s="109">
        <f>성적입력란!$BZ164</f>
        <v>40</v>
      </c>
      <c r="BJ165" s="110">
        <f>성적입력란!$CD164</f>
        <v>60</v>
      </c>
      <c r="BK165" s="109">
        <f>성적입력란!$CE164</f>
        <v>40</v>
      </c>
      <c r="BL165" s="111">
        <f>성적입력란!CS164</f>
        <v>76</v>
      </c>
      <c r="BM165" s="109">
        <f>성적입력란!$CI164</f>
        <v>80</v>
      </c>
      <c r="BN165" s="109">
        <f>성적입력란!$CJ164</f>
        <v>60</v>
      </c>
      <c r="BO165" s="109">
        <f>성적입력란!CN164</f>
        <v>35</v>
      </c>
      <c r="BP165" s="109">
        <f>성적입력란!CO164</f>
        <v>90</v>
      </c>
      <c r="BQ165" s="40">
        <f t="shared" si="91"/>
        <v>63.2</v>
      </c>
      <c r="BR165" s="67" t="str">
        <f t="shared" si="77"/>
        <v>81등</v>
      </c>
      <c r="BS165" s="40">
        <f t="shared" si="92"/>
        <v>57.5</v>
      </c>
      <c r="BT165" s="67" t="str">
        <f t="shared" si="78"/>
        <v>95등</v>
      </c>
      <c r="BU165" s="68">
        <f t="shared" si="79"/>
        <v>1</v>
      </c>
      <c r="BV165" s="78" t="str">
        <f t="shared" ca="1" si="93"/>
        <v/>
      </c>
      <c r="BX165" s="37">
        <v>157</v>
      </c>
      <c r="BY165" s="37" t="str">
        <f>수강생명단!$D160</f>
        <v>윤종녕</v>
      </c>
      <c r="BZ165" s="37" t="str">
        <f>수강생명단!B160</f>
        <v>010-3662-3191</v>
      </c>
      <c r="CA165" s="39">
        <f>성적입력란!$CX164</f>
        <v>70</v>
      </c>
      <c r="CB165" s="39">
        <f>성적입력란!$CY164</f>
        <v>30</v>
      </c>
      <c r="CC165" s="38" t="str">
        <f>성적입력란!$DC164</f>
        <v>불참</v>
      </c>
      <c r="CD165" s="39" t="str">
        <f>성적입력란!$DD164</f>
        <v>불참</v>
      </c>
      <c r="CE165" s="58" t="str">
        <f>성적입력란!DW164</f>
        <v>불참</v>
      </c>
      <c r="CF165" s="39" t="str">
        <f>성적입력란!$DH164</f>
        <v>불참</v>
      </c>
      <c r="CG165" s="39" t="str">
        <f>성적입력란!$DI164</f>
        <v>불참</v>
      </c>
      <c r="CH165" s="40">
        <f t="shared" si="80"/>
        <v>17.5</v>
      </c>
      <c r="CI165" s="41" t="str">
        <f t="shared" si="81"/>
        <v>75등</v>
      </c>
      <c r="CJ165" s="40" t="e">
        <f t="shared" si="82"/>
        <v>#DIV/0!</v>
      </c>
      <c r="CK165" s="41" t="e">
        <f t="shared" si="83"/>
        <v>#DIV/0!</v>
      </c>
      <c r="CL165" s="42">
        <f t="shared" si="84"/>
        <v>0.25</v>
      </c>
      <c r="CM165" s="78" t="str">
        <f t="shared" ca="1" si="100"/>
        <v>1차 경고</v>
      </c>
    </row>
    <row r="166" spans="2:91" ht="27" customHeight="1" x14ac:dyDescent="0.15">
      <c r="B166" s="14">
        <v>158</v>
      </c>
      <c r="C166" s="14">
        <f>VLOOKUP(E166,수강생명단!$B$1:$F$300,2,0)</f>
        <v>36145</v>
      </c>
      <c r="D166" s="14" t="str">
        <f>수강생명단!D161</f>
        <v>윤현진</v>
      </c>
      <c r="E166" s="14" t="str">
        <f>수강생명단!B161</f>
        <v>010-3834-4421</v>
      </c>
      <c r="F166" s="33" t="str">
        <f>VLOOKUP($C166,성적입력란!$A$8:$D$350,3,0)</f>
        <v>80(라)</v>
      </c>
      <c r="G166" s="33" t="str">
        <f>VLOOKUP($C166,성적입력란!$F$8:$I$350,3,0)</f>
        <v/>
      </c>
      <c r="H166" s="33" t="str">
        <f>VLOOKUP($C166,성적입력란!$K$8:$N$350,3,0)</f>
        <v>90(라)</v>
      </c>
      <c r="I166" s="33" t="str">
        <f>VLOOKUP($C166,성적입력란!$P$8:$S$350,3,0)</f>
        <v>65(라)</v>
      </c>
      <c r="J166" s="33" t="str">
        <f>VLOOKUP($C166,성적입력란!$P$8:$S$350,4,0)</f>
        <v>라이브</v>
      </c>
      <c r="K166" s="15">
        <f t="shared" si="72"/>
        <v>0</v>
      </c>
      <c r="L166" s="16" t="str">
        <f t="shared" si="73"/>
        <v>212등</v>
      </c>
      <c r="M166" s="36">
        <f t="shared" si="85"/>
        <v>0.75</v>
      </c>
      <c r="N166" s="78" t="str">
        <f t="shared" ca="1" si="86"/>
        <v>1차 경고</v>
      </c>
      <c r="O166" s="83"/>
      <c r="Q166" s="37">
        <v>158</v>
      </c>
      <c r="R166" s="37" t="str">
        <f>수강생명단!$D161</f>
        <v>윤현진</v>
      </c>
      <c r="S166" s="37" t="str">
        <f>수강생명단!B161</f>
        <v>010-3834-4421</v>
      </c>
      <c r="T166" s="39" t="str">
        <f>VLOOKUP($C166,성적입력란!$Z$8:$AC$350,3,0)</f>
        <v/>
      </c>
      <c r="U166" s="39" t="str">
        <f>성적입력란!$AC165</f>
        <v xml:space="preserve"> </v>
      </c>
      <c r="V166" s="33" t="str">
        <f>VLOOKUP($C166,성적입력란!$AE$8:$AH$350,3,0)</f>
        <v>85(라)</v>
      </c>
      <c r="W166" s="33" t="str">
        <f>VLOOKUP($C166,성적입력란!$AE$8:$AH$350,4,0)</f>
        <v>라이브</v>
      </c>
      <c r="X166" s="58">
        <f>성적입력란!AV165</f>
        <v>86</v>
      </c>
      <c r="Y166" s="39" t="str">
        <f>성적입력란!$AL165</f>
        <v/>
      </c>
      <c r="Z166" s="39" t="str">
        <f>성적입력란!$AM165</f>
        <v xml:space="preserve"> </v>
      </c>
      <c r="AA166" s="39" t="str">
        <f>성적입력란!$AQ165</f>
        <v/>
      </c>
      <c r="AB166" s="39" t="str">
        <f>성적입력란!$AR165</f>
        <v xml:space="preserve"> </v>
      </c>
      <c r="AC166" s="40">
        <f t="shared" si="87"/>
        <v>17.2</v>
      </c>
      <c r="AD166" s="41" t="str">
        <f t="shared" si="94"/>
        <v>204등</v>
      </c>
      <c r="AE166" s="40">
        <f t="shared" si="88"/>
        <v>0</v>
      </c>
      <c r="AF166" s="41" t="str">
        <f t="shared" si="95"/>
        <v>207등</v>
      </c>
      <c r="AG166" s="59">
        <f t="shared" si="96"/>
        <v>0.4</v>
      </c>
      <c r="AH166" s="78" t="str">
        <f t="shared" ca="1" si="89"/>
        <v>탈락</v>
      </c>
      <c r="AI166" s="83"/>
      <c r="AJ166" s="29"/>
      <c r="AK166" s="37">
        <v>158</v>
      </c>
      <c r="AL166" s="37" t="str">
        <f>수강생명단!$D161</f>
        <v>윤현진</v>
      </c>
      <c r="AM166" s="14" t="str">
        <f>수강생명단!B161</f>
        <v>010-3834-4421</v>
      </c>
      <c r="AN166" s="43" t="str">
        <f>성적입력란!$AZ165</f>
        <v>탈락</v>
      </c>
      <c r="AO166" s="43" t="str">
        <f>성적입력란!$BA165</f>
        <v>탈락</v>
      </c>
      <c r="AP166" s="61" t="str">
        <f>성적입력란!$BE165</f>
        <v>탈락</v>
      </c>
      <c r="AQ166" s="43" t="str">
        <f>성적입력란!$BF165</f>
        <v>탈락</v>
      </c>
      <c r="AR166" s="58" t="str">
        <f>성적입력란!BT165</f>
        <v>탈락</v>
      </c>
      <c r="AS166" s="43" t="str">
        <f>성적입력란!$BJ165</f>
        <v>탈락</v>
      </c>
      <c r="AT166" s="43" t="str">
        <f>성적입력란!$BK165</f>
        <v>탈락</v>
      </c>
      <c r="AU166" s="43" t="str">
        <f>성적입력란!BO165</f>
        <v>탈락</v>
      </c>
      <c r="AV166" s="43" t="str">
        <f>성적입력란!BP165</f>
        <v>탈락</v>
      </c>
      <c r="AW166" s="40">
        <f t="shared" si="97"/>
        <v>0</v>
      </c>
      <c r="AX166" s="41" t="str">
        <f t="shared" si="74"/>
        <v>199등</v>
      </c>
      <c r="AY166" s="40">
        <f t="shared" si="98"/>
        <v>0</v>
      </c>
      <c r="AZ166" s="41" t="str">
        <f t="shared" si="75"/>
        <v>196등</v>
      </c>
      <c r="BA166" s="59">
        <f t="shared" si="76"/>
        <v>0</v>
      </c>
      <c r="BB166" s="78" t="str">
        <f t="shared" ca="1" si="90"/>
        <v/>
      </c>
      <c r="BC166" s="105"/>
      <c r="BE166" s="65">
        <v>158</v>
      </c>
      <c r="BF166" s="66" t="str">
        <f>수강생명단!$D161</f>
        <v>윤현진</v>
      </c>
      <c r="BG166" s="37" t="str">
        <f>수강생명단!B161</f>
        <v>010-3834-4421</v>
      </c>
      <c r="BH166" s="109" t="str">
        <f>성적입력란!$BY165</f>
        <v>탈락</v>
      </c>
      <c r="BI166" s="109" t="str">
        <f>성적입력란!$BZ165</f>
        <v>탈락</v>
      </c>
      <c r="BJ166" s="110" t="str">
        <f>성적입력란!$CD165</f>
        <v>탈락</v>
      </c>
      <c r="BK166" s="109" t="str">
        <f>성적입력란!$CE165</f>
        <v>탈락</v>
      </c>
      <c r="BL166" s="111" t="str">
        <f>성적입력란!CS165</f>
        <v>탈락</v>
      </c>
      <c r="BM166" s="109" t="str">
        <f>성적입력란!$CI165</f>
        <v>탈락</v>
      </c>
      <c r="BN166" s="109" t="str">
        <f>성적입력란!$CJ165</f>
        <v>탈락</v>
      </c>
      <c r="BO166" s="109" t="str">
        <f>성적입력란!CN165</f>
        <v>탈락</v>
      </c>
      <c r="BP166" s="109" t="str">
        <f>성적입력란!CO165</f>
        <v>탈락</v>
      </c>
      <c r="BQ166" s="40">
        <f t="shared" si="91"/>
        <v>0</v>
      </c>
      <c r="BR166" s="67" t="str">
        <f t="shared" si="77"/>
        <v>193등</v>
      </c>
      <c r="BS166" s="40">
        <f t="shared" si="92"/>
        <v>0</v>
      </c>
      <c r="BT166" s="67" t="str">
        <f t="shared" si="78"/>
        <v>186등</v>
      </c>
      <c r="BU166" s="68">
        <f t="shared" si="79"/>
        <v>0</v>
      </c>
      <c r="BV166" s="78" t="str">
        <f t="shared" ca="1" si="93"/>
        <v/>
      </c>
      <c r="BX166" s="37">
        <v>158</v>
      </c>
      <c r="BY166" s="37" t="str">
        <f>수강생명단!$D161</f>
        <v>윤현진</v>
      </c>
      <c r="BZ166" s="37" t="str">
        <f>수강생명단!B161</f>
        <v>010-3834-4421</v>
      </c>
      <c r="CA166" s="39" t="str">
        <f>성적입력란!$CX165</f>
        <v>불참</v>
      </c>
      <c r="CB166" s="39" t="str">
        <f>성적입력란!$CY165</f>
        <v>불참</v>
      </c>
      <c r="CC166" s="38" t="str">
        <f>성적입력란!$DC165</f>
        <v>불참</v>
      </c>
      <c r="CD166" s="39" t="str">
        <f>성적입력란!$DD165</f>
        <v>불참</v>
      </c>
      <c r="CE166" s="58" t="str">
        <f>성적입력란!DW165</f>
        <v>불참</v>
      </c>
      <c r="CF166" s="39" t="str">
        <f>성적입력란!$DH165</f>
        <v>불참</v>
      </c>
      <c r="CG166" s="39" t="str">
        <f>성적입력란!$DI165</f>
        <v>불참</v>
      </c>
      <c r="CH166" s="40">
        <f t="shared" si="80"/>
        <v>0</v>
      </c>
      <c r="CI166" s="41" t="str">
        <f t="shared" si="81"/>
        <v>119등</v>
      </c>
      <c r="CJ166" s="40" t="e">
        <f t="shared" si="82"/>
        <v>#DIV/0!</v>
      </c>
      <c r="CK166" s="41" t="e">
        <f t="shared" si="83"/>
        <v>#DIV/0!</v>
      </c>
      <c r="CL166" s="42">
        <f t="shared" si="84"/>
        <v>0</v>
      </c>
      <c r="CM166" s="43" t="str">
        <f t="shared" si="99"/>
        <v>탈락</v>
      </c>
    </row>
    <row r="167" spans="2:91" ht="27" customHeight="1" x14ac:dyDescent="0.15">
      <c r="B167" s="14">
        <v>159</v>
      </c>
      <c r="C167" s="14">
        <f>VLOOKUP(E167,수강생명단!$B$1:$F$300,2,0)</f>
        <v>28731</v>
      </c>
      <c r="D167" s="14" t="str">
        <f>수강생명단!D162</f>
        <v>이가은</v>
      </c>
      <c r="E167" s="14" t="str">
        <f>수강생명단!B162</f>
        <v>010-6287-5546</v>
      </c>
      <c r="F167" s="33">
        <f>VLOOKUP($C167,성적입력란!$A$8:$D$350,3,0)</f>
        <v>85</v>
      </c>
      <c r="G167" s="33">
        <f>VLOOKUP($C167,성적입력란!$F$8:$I$350,3,0)</f>
        <v>45</v>
      </c>
      <c r="H167" s="33" t="str">
        <f>VLOOKUP($C167,성적입력란!$K$8:$N$350,3,0)</f>
        <v>사유</v>
      </c>
      <c r="I167" s="33">
        <f>VLOOKUP($C167,성적입력란!$P$8:$S$350,3,0)</f>
        <v>85</v>
      </c>
      <c r="J167" s="33">
        <f>VLOOKUP($C167,성적입력란!$P$8:$S$350,4,0)</f>
        <v>80</v>
      </c>
      <c r="K167" s="15">
        <f t="shared" si="72"/>
        <v>53.75</v>
      </c>
      <c r="L167" s="16" t="str">
        <f t="shared" si="73"/>
        <v>144등</v>
      </c>
      <c r="M167" s="36">
        <f t="shared" si="85"/>
        <v>0.75</v>
      </c>
      <c r="N167" s="78" t="str">
        <f t="shared" ca="1" si="86"/>
        <v/>
      </c>
      <c r="O167" s="83"/>
      <c r="Q167" s="37">
        <v>159</v>
      </c>
      <c r="R167" s="37" t="str">
        <f>수강생명단!$D162</f>
        <v>이가은</v>
      </c>
      <c r="S167" s="37" t="str">
        <f>수강생명단!B162</f>
        <v>010-6287-5546</v>
      </c>
      <c r="T167" s="39">
        <f>VLOOKUP($C167,성적입력란!$Z$8:$AC$350,3,0)</f>
        <v>90</v>
      </c>
      <c r="U167" s="39">
        <f>성적입력란!$AC166</f>
        <v>70</v>
      </c>
      <c r="V167" s="33">
        <f>VLOOKUP($C167,성적입력란!$AE$8:$AH$350,3,0)</f>
        <v>70</v>
      </c>
      <c r="W167" s="33">
        <f>VLOOKUP($C167,성적입력란!$AE$8:$AH$350,4,0)</f>
        <v>80</v>
      </c>
      <c r="X167" s="58">
        <f>성적입력란!AV166</f>
        <v>97</v>
      </c>
      <c r="Y167" s="39">
        <f>성적입력란!$AL166</f>
        <v>60</v>
      </c>
      <c r="Z167" s="39">
        <f>성적입력란!$AM166</f>
        <v>70</v>
      </c>
      <c r="AA167" s="39">
        <f>성적입력란!$AQ166</f>
        <v>70</v>
      </c>
      <c r="AB167" s="39">
        <f>성적입력란!$AR166</f>
        <v>60</v>
      </c>
      <c r="AC167" s="40">
        <f t="shared" si="87"/>
        <v>77.400000000000006</v>
      </c>
      <c r="AD167" s="41" t="str">
        <f t="shared" si="94"/>
        <v>67등</v>
      </c>
      <c r="AE167" s="40">
        <f t="shared" si="88"/>
        <v>70</v>
      </c>
      <c r="AF167" s="41" t="str">
        <f t="shared" si="95"/>
        <v>81등</v>
      </c>
      <c r="AG167" s="59">
        <f t="shared" si="96"/>
        <v>1</v>
      </c>
      <c r="AH167" s="78" t="str">
        <f t="shared" ca="1" si="89"/>
        <v/>
      </c>
      <c r="AI167" s="83"/>
      <c r="AJ167" s="29"/>
      <c r="AK167" s="37">
        <v>159</v>
      </c>
      <c r="AL167" s="37" t="str">
        <f>수강생명단!$D162</f>
        <v>이가은</v>
      </c>
      <c r="AM167" s="14" t="str">
        <f>수강생명단!B162</f>
        <v>010-6287-5546</v>
      </c>
      <c r="AN167" s="43">
        <f>성적입력란!$AZ166</f>
        <v>85</v>
      </c>
      <c r="AO167" s="43">
        <f>성적입력란!$BA166</f>
        <v>80</v>
      </c>
      <c r="AP167" s="61">
        <f>성적입력란!$BE166</f>
        <v>75</v>
      </c>
      <c r="AQ167" s="43">
        <f>성적입력란!$BF166</f>
        <v>90</v>
      </c>
      <c r="AR167" s="58">
        <f>성적입력란!BT166</f>
        <v>96</v>
      </c>
      <c r="AS167" s="43">
        <f>성적입력란!$BJ166</f>
        <v>75</v>
      </c>
      <c r="AT167" s="43">
        <f>성적입력란!$BK166</f>
        <v>60</v>
      </c>
      <c r="AU167" s="43">
        <f>성적입력란!BO166</f>
        <v>70</v>
      </c>
      <c r="AV167" s="43">
        <f>성적입력란!BP166</f>
        <v>80</v>
      </c>
      <c r="AW167" s="40">
        <f t="shared" si="97"/>
        <v>80.2</v>
      </c>
      <c r="AX167" s="41" t="str">
        <f t="shared" si="74"/>
        <v>56등</v>
      </c>
      <c r="AY167" s="40">
        <f t="shared" si="98"/>
        <v>77.5</v>
      </c>
      <c r="AZ167" s="41" t="str">
        <f t="shared" si="75"/>
        <v>83등</v>
      </c>
      <c r="BA167" s="59">
        <f t="shared" si="76"/>
        <v>1</v>
      </c>
      <c r="BB167" s="78" t="str">
        <f t="shared" ca="1" si="90"/>
        <v/>
      </c>
      <c r="BC167" s="105"/>
      <c r="BE167" s="65">
        <v>159</v>
      </c>
      <c r="BF167" s="66" t="str">
        <f>수강생명단!$D162</f>
        <v>이가은</v>
      </c>
      <c r="BG167" s="37" t="str">
        <f>수강생명단!B162</f>
        <v>010-6287-5546</v>
      </c>
      <c r="BH167" s="109">
        <f>성적입력란!$BY166</f>
        <v>90</v>
      </c>
      <c r="BI167" s="109">
        <f>성적입력란!$BZ166</f>
        <v>50</v>
      </c>
      <c r="BJ167" s="110">
        <f>성적입력란!$CD166</f>
        <v>55</v>
      </c>
      <c r="BK167" s="109">
        <f>성적입력란!$CE166</f>
        <v>50</v>
      </c>
      <c r="BL167" s="111">
        <f>성적입력란!CS166</f>
        <v>97</v>
      </c>
      <c r="BM167" s="109">
        <f>성적입력란!$CI166</f>
        <v>70</v>
      </c>
      <c r="BN167" s="109">
        <f>성적입력란!$CJ166</f>
        <v>90</v>
      </c>
      <c r="BO167" s="109">
        <f>성적입력란!CN166</f>
        <v>75</v>
      </c>
      <c r="BP167" s="109">
        <f>성적입력란!CO166</f>
        <v>60</v>
      </c>
      <c r="BQ167" s="40">
        <f t="shared" si="91"/>
        <v>77.400000000000006</v>
      </c>
      <c r="BR167" s="67" t="str">
        <f t="shared" si="77"/>
        <v>45등</v>
      </c>
      <c r="BS167" s="40">
        <f t="shared" si="92"/>
        <v>62.5</v>
      </c>
      <c r="BT167" s="67" t="str">
        <f t="shared" si="78"/>
        <v>81등</v>
      </c>
      <c r="BU167" s="68">
        <f t="shared" si="79"/>
        <v>1</v>
      </c>
      <c r="BV167" s="78" t="str">
        <f t="shared" ca="1" si="93"/>
        <v/>
      </c>
      <c r="BX167" s="37">
        <v>159</v>
      </c>
      <c r="BY167" s="37" t="str">
        <f>수강생명단!$D162</f>
        <v>이가은</v>
      </c>
      <c r="BZ167" s="37" t="str">
        <f>수강생명단!B162</f>
        <v>010-6287-5546</v>
      </c>
      <c r="CA167" s="39">
        <f>성적입력란!$CX166</f>
        <v>95</v>
      </c>
      <c r="CB167" s="39">
        <f>성적입력란!$CY166</f>
        <v>80</v>
      </c>
      <c r="CC167" s="38" t="str">
        <f>성적입력란!$DC166</f>
        <v>불참</v>
      </c>
      <c r="CD167" s="39" t="str">
        <f>성적입력란!$DD166</f>
        <v>불참</v>
      </c>
      <c r="CE167" s="58" t="str">
        <f>성적입력란!DW166</f>
        <v>불참</v>
      </c>
      <c r="CF167" s="39" t="str">
        <f>성적입력란!$DH166</f>
        <v>불참</v>
      </c>
      <c r="CG167" s="39" t="str">
        <f>성적입력란!$DI166</f>
        <v>불참</v>
      </c>
      <c r="CH167" s="40">
        <f t="shared" si="80"/>
        <v>23.75</v>
      </c>
      <c r="CI167" s="41" t="str">
        <f t="shared" si="81"/>
        <v>4등</v>
      </c>
      <c r="CJ167" s="40" t="e">
        <f t="shared" si="82"/>
        <v>#DIV/0!</v>
      </c>
      <c r="CK167" s="41" t="e">
        <f t="shared" si="83"/>
        <v>#DIV/0!</v>
      </c>
      <c r="CL167" s="42">
        <f t="shared" si="84"/>
        <v>0.25</v>
      </c>
      <c r="CM167" s="78" t="str">
        <f t="shared" ref="CM167:CM179" ca="1" si="101">CHOOSE( (COUNTIFS(BY$5:CG$5,"&lt;="&amp;TODAY(),BY167:CG167,"불참") + COUNTIFS(BY$5:CG$5,"&lt;="&amp;TODAY(),BY167:CG167,"")) + 1, "", "1차 경고", "2차 경고", "탈락", "탈락", "탈락")</f>
        <v>1차 경고</v>
      </c>
    </row>
    <row r="168" spans="2:91" ht="27" customHeight="1" x14ac:dyDescent="0.15">
      <c r="B168" s="14">
        <v>160</v>
      </c>
      <c r="C168" s="14">
        <f>VLOOKUP(E168,수강생명단!$B$1:$F$300,2,0)</f>
        <v>20563</v>
      </c>
      <c r="D168" s="14" t="str">
        <f>수강생명단!D163</f>
        <v>이건영</v>
      </c>
      <c r="E168" s="14" t="str">
        <f>수강생명단!B163</f>
        <v>010-5161-7252</v>
      </c>
      <c r="F168" s="33" t="str">
        <f>VLOOKUP($C168,성적입력란!$A$8:$D$350,3,0)</f>
        <v>사유</v>
      </c>
      <c r="G168" s="33" t="str">
        <f>VLOOKUP($C168,성적입력란!$F$8:$I$350,3,0)</f>
        <v>90(라)</v>
      </c>
      <c r="H168" s="33" t="str">
        <f>VLOOKUP($C168,성적입력란!$K$8:$N$350,3,0)</f>
        <v>85(라)</v>
      </c>
      <c r="I168" s="33" t="str">
        <f>VLOOKUP($C168,성적입력란!$P$8:$S$350,3,0)</f>
        <v>90(라)</v>
      </c>
      <c r="J168" s="33" t="str">
        <f>VLOOKUP($C168,성적입력란!$P$8:$S$350,4,0)</f>
        <v>라이브</v>
      </c>
      <c r="K168" s="15">
        <f t="shared" si="72"/>
        <v>0</v>
      </c>
      <c r="L168" s="16" t="str">
        <f t="shared" si="73"/>
        <v>212등</v>
      </c>
      <c r="M168" s="36">
        <f t="shared" si="85"/>
        <v>0.75</v>
      </c>
      <c r="N168" s="78" t="str">
        <f t="shared" ca="1" si="86"/>
        <v/>
      </c>
      <c r="O168" s="83"/>
      <c r="Q168" s="37">
        <v>160</v>
      </c>
      <c r="R168" s="37" t="str">
        <f>수강생명단!$D163</f>
        <v>이건영</v>
      </c>
      <c r="S168" s="37" t="str">
        <f>수강생명단!B163</f>
        <v>010-5161-7252</v>
      </c>
      <c r="T168" s="39" t="str">
        <f>VLOOKUP($C168,성적입력란!$Z$8:$AC$350,3,0)</f>
        <v>95(라)</v>
      </c>
      <c r="U168" s="39" t="str">
        <f>성적입력란!$AC167</f>
        <v>라이브</v>
      </c>
      <c r="V168" s="33" t="str">
        <f>VLOOKUP($C168,성적입력란!$AE$8:$AH$350,3,0)</f>
        <v>95(라)</v>
      </c>
      <c r="W168" s="33" t="str">
        <f>VLOOKUP($C168,성적입력란!$AE$8:$AH$350,4,0)</f>
        <v>라이브</v>
      </c>
      <c r="X168" s="58" t="str">
        <f>성적입력란!AV167</f>
        <v>91(라)</v>
      </c>
      <c r="Y168" s="39" t="str">
        <f>성적입력란!$AL167</f>
        <v>60(라)</v>
      </c>
      <c r="Z168" s="39" t="str">
        <f>성적입력란!$AM167</f>
        <v>라이브</v>
      </c>
      <c r="AA168" s="39" t="str">
        <f>성적입력란!$AQ167</f>
        <v>85(라)</v>
      </c>
      <c r="AB168" s="39" t="str">
        <f>성적입력란!$AR167</f>
        <v>라이브</v>
      </c>
      <c r="AC168" s="40">
        <f t="shared" si="87"/>
        <v>0</v>
      </c>
      <c r="AD168" s="41" t="str">
        <f t="shared" si="94"/>
        <v>213등</v>
      </c>
      <c r="AE168" s="40">
        <f t="shared" si="88"/>
        <v>0</v>
      </c>
      <c r="AF168" s="41" t="str">
        <f t="shared" si="95"/>
        <v>207등</v>
      </c>
      <c r="AG168" s="59">
        <f t="shared" si="96"/>
        <v>1</v>
      </c>
      <c r="AH168" s="78" t="str">
        <f t="shared" ca="1" si="89"/>
        <v/>
      </c>
      <c r="AI168" s="83"/>
      <c r="AJ168" s="29"/>
      <c r="AK168" s="37">
        <v>160</v>
      </c>
      <c r="AL168" s="37" t="str">
        <f>수강생명단!$D163</f>
        <v>이건영</v>
      </c>
      <c r="AM168" s="14" t="str">
        <f>수강생명단!B163</f>
        <v>010-5161-7252</v>
      </c>
      <c r="AN168" s="43" t="str">
        <f>성적입력란!$AZ167</f>
        <v>85(라)</v>
      </c>
      <c r="AO168" s="43" t="str">
        <f>성적입력란!$BA167</f>
        <v>라이브</v>
      </c>
      <c r="AP168" s="61" t="str">
        <f>성적입력란!$BE167</f>
        <v>85(라)</v>
      </c>
      <c r="AQ168" s="43" t="str">
        <f>성적입력란!$BF167</f>
        <v>라이브</v>
      </c>
      <c r="AR168" s="58" t="str">
        <f>성적입력란!BT167</f>
        <v>89(라)</v>
      </c>
      <c r="AS168" s="43" t="str">
        <f>성적입력란!$BJ167</f>
        <v>75(라)</v>
      </c>
      <c r="AT168" s="43" t="str">
        <f>성적입력란!$BK167</f>
        <v>라이브</v>
      </c>
      <c r="AU168" s="43" t="str">
        <f>성적입력란!BO167</f>
        <v>70(라)</v>
      </c>
      <c r="AV168" s="43" t="str">
        <f>성적입력란!BP167</f>
        <v>라이브</v>
      </c>
      <c r="AW168" s="40">
        <f t="shared" si="97"/>
        <v>0</v>
      </c>
      <c r="AX168" s="41" t="str">
        <f t="shared" si="74"/>
        <v>199등</v>
      </c>
      <c r="AY168" s="40">
        <f t="shared" si="98"/>
        <v>0</v>
      </c>
      <c r="AZ168" s="41" t="str">
        <f t="shared" si="75"/>
        <v>196등</v>
      </c>
      <c r="BA168" s="59">
        <f t="shared" si="76"/>
        <v>1</v>
      </c>
      <c r="BB168" s="78" t="str">
        <f t="shared" ca="1" si="90"/>
        <v/>
      </c>
      <c r="BC168" s="83"/>
      <c r="BE168" s="65">
        <v>160</v>
      </c>
      <c r="BF168" s="66" t="str">
        <f>수강생명단!$D163</f>
        <v>이건영</v>
      </c>
      <c r="BG168" s="37" t="str">
        <f>수강생명단!B163</f>
        <v>010-5161-7252</v>
      </c>
      <c r="BH168" s="109" t="str">
        <f>성적입력란!$BY167</f>
        <v>70(라)</v>
      </c>
      <c r="BI168" s="109" t="str">
        <f>성적입력란!$BZ167</f>
        <v>라이브</v>
      </c>
      <c r="BJ168" s="110" t="str">
        <f>성적입력란!$CD167</f>
        <v>90(라)</v>
      </c>
      <c r="BK168" s="109" t="str">
        <f>성적입력란!$CE167</f>
        <v>라이브</v>
      </c>
      <c r="BL168" s="111" t="str">
        <f>성적입력란!CS167</f>
        <v>83(라)</v>
      </c>
      <c r="BM168" s="109" t="str">
        <f>성적입력란!$CI167</f>
        <v>65(라)</v>
      </c>
      <c r="BN168" s="109" t="str">
        <f>성적입력란!$CJ167</f>
        <v>라이브</v>
      </c>
      <c r="BO168" s="109" t="str">
        <f>성적입력란!CN167</f>
        <v>75(라)</v>
      </c>
      <c r="BP168" s="109" t="str">
        <f>성적입력란!CO167</f>
        <v>라이브</v>
      </c>
      <c r="BQ168" s="40">
        <f t="shared" si="91"/>
        <v>0</v>
      </c>
      <c r="BR168" s="67" t="str">
        <f t="shared" si="77"/>
        <v>193등</v>
      </c>
      <c r="BS168" s="40">
        <f t="shared" si="92"/>
        <v>0</v>
      </c>
      <c r="BT168" s="67" t="str">
        <f t="shared" si="78"/>
        <v>186등</v>
      </c>
      <c r="BU168" s="68">
        <f t="shared" si="79"/>
        <v>1</v>
      </c>
      <c r="BV168" s="78" t="str">
        <f t="shared" ca="1" si="93"/>
        <v/>
      </c>
      <c r="BX168" s="37">
        <v>160</v>
      </c>
      <c r="BY168" s="37" t="str">
        <f>수강생명단!$D163</f>
        <v>이건영</v>
      </c>
      <c r="BZ168" s="37" t="str">
        <f>수강생명단!B163</f>
        <v>010-5161-7252</v>
      </c>
      <c r="CA168" s="39" t="str">
        <f>성적입력란!$CX167</f>
        <v>65(라)</v>
      </c>
      <c r="CB168" s="39" t="str">
        <f>성적입력란!$CY167</f>
        <v>라이브</v>
      </c>
      <c r="CC168" s="38" t="str">
        <f>성적입력란!$DC167</f>
        <v>불참</v>
      </c>
      <c r="CD168" s="39" t="str">
        <f>성적입력란!$DD167</f>
        <v>불참</v>
      </c>
      <c r="CE168" s="58" t="str">
        <f>성적입력란!DW167</f>
        <v>불참</v>
      </c>
      <c r="CF168" s="39" t="str">
        <f>성적입력란!$DH167</f>
        <v>불참</v>
      </c>
      <c r="CG168" s="39" t="str">
        <f>성적입력란!$DI167</f>
        <v>불참</v>
      </c>
      <c r="CH168" s="40">
        <f t="shared" si="80"/>
        <v>0</v>
      </c>
      <c r="CI168" s="41" t="str">
        <f t="shared" si="81"/>
        <v>119등</v>
      </c>
      <c r="CJ168" s="40" t="e">
        <f t="shared" si="82"/>
        <v>#DIV/0!</v>
      </c>
      <c r="CK168" s="41" t="e">
        <f t="shared" si="83"/>
        <v>#DIV/0!</v>
      </c>
      <c r="CL168" s="42">
        <f t="shared" si="84"/>
        <v>0.25</v>
      </c>
      <c r="CM168" s="78" t="str">
        <f t="shared" ca="1" si="101"/>
        <v>1차 경고</v>
      </c>
    </row>
    <row r="169" spans="2:91" ht="27" customHeight="1" x14ac:dyDescent="0.15">
      <c r="B169" s="14">
        <v>161</v>
      </c>
      <c r="C169" s="14">
        <f>VLOOKUP(E169,수강생명단!$B$1:$F$300,2,0)</f>
        <v>41258</v>
      </c>
      <c r="D169" s="14" t="str">
        <f>수강생명단!D164</f>
        <v>이경훈</v>
      </c>
      <c r="E169" s="14" t="str">
        <f>수강생명단!B164</f>
        <v>010-7285-4049</v>
      </c>
      <c r="F169" s="33">
        <f>VLOOKUP($C169,성적입력란!$A$8:$D$350,3,0)</f>
        <v>65</v>
      </c>
      <c r="G169" s="33">
        <f>VLOOKUP($C169,성적입력란!$F$8:$I$350,3,0)</f>
        <v>60</v>
      </c>
      <c r="H169" s="33">
        <f>VLOOKUP($C169,성적입력란!$K$8:$N$350,3,0)</f>
        <v>35</v>
      </c>
      <c r="I169" s="33" t="str">
        <f>VLOOKUP($C169,성적입력란!$P$8:$S$350,3,0)</f>
        <v>30(라)</v>
      </c>
      <c r="J169" s="33" t="str">
        <f>VLOOKUP($C169,성적입력란!$P$8:$S$350,4,0)</f>
        <v>라이브</v>
      </c>
      <c r="K169" s="15">
        <f t="shared" si="72"/>
        <v>40</v>
      </c>
      <c r="L169" s="16" t="str">
        <f t="shared" si="73"/>
        <v>186등</v>
      </c>
      <c r="M169" s="36">
        <f t="shared" si="85"/>
        <v>1</v>
      </c>
      <c r="N169" s="78" t="str">
        <f t="shared" ca="1" si="86"/>
        <v/>
      </c>
      <c r="O169" s="83"/>
      <c r="Q169" s="37">
        <v>161</v>
      </c>
      <c r="R169" s="37" t="str">
        <f>수강생명단!$D164</f>
        <v>이경훈</v>
      </c>
      <c r="S169" s="37" t="str">
        <f>수강생명단!B164</f>
        <v>010-7285-4049</v>
      </c>
      <c r="T169" s="39">
        <f>VLOOKUP($C169,성적입력란!$Z$8:$AC$350,3,0)</f>
        <v>50</v>
      </c>
      <c r="U169" s="39">
        <f>성적입력란!$AC168</f>
        <v>90</v>
      </c>
      <c r="V169" s="33">
        <f>VLOOKUP($C169,성적입력란!$AE$8:$AH$350,3,0)</f>
        <v>75</v>
      </c>
      <c r="W169" s="33">
        <f>VLOOKUP($C169,성적입력란!$AE$8:$AH$350,4,0)</f>
        <v>70</v>
      </c>
      <c r="X169" s="58">
        <f>성적입력란!AV168</f>
        <v>72</v>
      </c>
      <c r="Y169" s="39">
        <f>성적입력란!$AL168</f>
        <v>60</v>
      </c>
      <c r="Z169" s="39">
        <f>성적입력란!$AM168</f>
        <v>0</v>
      </c>
      <c r="AA169" s="39">
        <f>성적입력란!$AQ168</f>
        <v>50</v>
      </c>
      <c r="AB169" s="39">
        <f>성적입력란!$AR168</f>
        <v>0</v>
      </c>
      <c r="AC169" s="40">
        <f t="shared" si="87"/>
        <v>61.4</v>
      </c>
      <c r="AD169" s="41" t="str">
        <f t="shared" si="94"/>
        <v>119등</v>
      </c>
      <c r="AE169" s="40">
        <f t="shared" si="88"/>
        <v>40</v>
      </c>
      <c r="AF169" s="41" t="str">
        <f t="shared" si="95"/>
        <v>172등</v>
      </c>
      <c r="AG169" s="59">
        <f t="shared" si="96"/>
        <v>1</v>
      </c>
      <c r="AH169" s="78" t="str">
        <f t="shared" ca="1" si="89"/>
        <v/>
      </c>
      <c r="AI169" s="78"/>
      <c r="AJ169" s="29"/>
      <c r="AK169" s="37">
        <v>161</v>
      </c>
      <c r="AL169" s="37" t="str">
        <f>수강생명단!$D164</f>
        <v>이경훈</v>
      </c>
      <c r="AM169" s="14" t="str">
        <f>수강생명단!B164</f>
        <v>010-7285-4049</v>
      </c>
      <c r="AN169" s="43">
        <f>성적입력란!$AZ168</f>
        <v>55</v>
      </c>
      <c r="AO169" s="43">
        <f>성적입력란!$BA168</f>
        <v>100</v>
      </c>
      <c r="AP169" s="61">
        <f>성적입력란!$BE168</f>
        <v>85</v>
      </c>
      <c r="AQ169" s="43">
        <f>성적입력란!$BF168</f>
        <v>0</v>
      </c>
      <c r="AR169" s="58" t="str">
        <f>성적입력란!BT168</f>
        <v/>
      </c>
      <c r="AS169" s="43">
        <f>성적입력란!$BJ168</f>
        <v>45</v>
      </c>
      <c r="AT169" s="43">
        <f>성적입력란!$BK168</f>
        <v>0</v>
      </c>
      <c r="AU169" s="43" t="str">
        <f>성적입력란!BO168</f>
        <v/>
      </c>
      <c r="AV169" s="43" t="str">
        <f>성적입력란!BP168</f>
        <v xml:space="preserve"> </v>
      </c>
      <c r="AW169" s="40">
        <f t="shared" si="97"/>
        <v>37</v>
      </c>
      <c r="AX169" s="41" t="str">
        <f t="shared" si="74"/>
        <v>170등</v>
      </c>
      <c r="AY169" s="40">
        <f t="shared" si="98"/>
        <v>25</v>
      </c>
      <c r="AZ169" s="41" t="str">
        <f t="shared" si="75"/>
        <v>179등</v>
      </c>
      <c r="BA169" s="59">
        <f t="shared" si="76"/>
        <v>0.6</v>
      </c>
      <c r="BB169" s="78" t="str">
        <f t="shared" ca="1" si="90"/>
        <v>2차 경고</v>
      </c>
      <c r="BC169" s="78"/>
      <c r="BE169" s="65">
        <v>161</v>
      </c>
      <c r="BF169" s="66" t="str">
        <f>수강생명단!$D164</f>
        <v>이경훈</v>
      </c>
      <c r="BG169" s="37" t="str">
        <f>수강생명단!B164</f>
        <v>010-7285-4049</v>
      </c>
      <c r="BH169" s="109">
        <f>성적입력란!$BY168</f>
        <v>35</v>
      </c>
      <c r="BI169" s="109">
        <f>성적입력란!$BZ168</f>
        <v>0</v>
      </c>
      <c r="BJ169" s="110">
        <f>성적입력란!$CD168</f>
        <v>65</v>
      </c>
      <c r="BK169" s="109">
        <f>성적입력란!$CE168</f>
        <v>0</v>
      </c>
      <c r="BL169" s="111">
        <f>성적입력란!CS168</f>
        <v>66</v>
      </c>
      <c r="BM169" s="109" t="str">
        <f>성적입력란!$CI168</f>
        <v/>
      </c>
      <c r="BN169" s="109" t="str">
        <f>성적입력란!$CJ168</f>
        <v xml:space="preserve"> </v>
      </c>
      <c r="BO169" s="109" t="str">
        <f>성적입력란!CN168</f>
        <v>20(라)</v>
      </c>
      <c r="BP169" s="109" t="str">
        <f>성적입력란!CO168</f>
        <v>라이브</v>
      </c>
      <c r="BQ169" s="40">
        <f t="shared" si="91"/>
        <v>33.200000000000003</v>
      </c>
      <c r="BR169" s="67" t="str">
        <f t="shared" si="77"/>
        <v>162등</v>
      </c>
      <c r="BS169" s="40">
        <f t="shared" si="92"/>
        <v>0</v>
      </c>
      <c r="BT169" s="67" t="str">
        <f t="shared" si="78"/>
        <v>186등</v>
      </c>
      <c r="BU169" s="68">
        <f t="shared" si="79"/>
        <v>0.8</v>
      </c>
      <c r="BV169" s="78" t="str">
        <f t="shared" ca="1" si="93"/>
        <v>1차 경고</v>
      </c>
      <c r="BX169" s="37">
        <v>161</v>
      </c>
      <c r="BY169" s="37" t="str">
        <f>수강생명단!$D164</f>
        <v>이경훈</v>
      </c>
      <c r="BZ169" s="37" t="str">
        <f>수강생명단!B164</f>
        <v>010-7285-4049</v>
      </c>
      <c r="CA169" s="39" t="str">
        <f>성적입력란!$CX168</f>
        <v>불참</v>
      </c>
      <c r="CB169" s="39" t="str">
        <f>성적입력란!$CY168</f>
        <v>불참</v>
      </c>
      <c r="CC169" s="38" t="str">
        <f>성적입력란!$DC168</f>
        <v>불참</v>
      </c>
      <c r="CD169" s="39" t="str">
        <f>성적입력란!$DD168</f>
        <v>불참</v>
      </c>
      <c r="CE169" s="58" t="str">
        <f>성적입력란!DW168</f>
        <v>불참</v>
      </c>
      <c r="CF169" s="39" t="str">
        <f>성적입력란!$DH168</f>
        <v>불참</v>
      </c>
      <c r="CG169" s="39" t="str">
        <f>성적입력란!$DI168</f>
        <v>불참</v>
      </c>
      <c r="CH169" s="40">
        <f t="shared" si="80"/>
        <v>0</v>
      </c>
      <c r="CI169" s="41" t="str">
        <f t="shared" si="81"/>
        <v>119등</v>
      </c>
      <c r="CJ169" s="40" t="e">
        <f t="shared" si="82"/>
        <v>#DIV/0!</v>
      </c>
      <c r="CK169" s="41" t="e">
        <f t="shared" si="83"/>
        <v>#DIV/0!</v>
      </c>
      <c r="CL169" s="42">
        <f t="shared" si="84"/>
        <v>0</v>
      </c>
      <c r="CM169" s="78" t="str">
        <f t="shared" ca="1" si="101"/>
        <v>2차 경고</v>
      </c>
    </row>
    <row r="170" spans="2:91" ht="27" customHeight="1" x14ac:dyDescent="0.15">
      <c r="B170" s="14">
        <v>162</v>
      </c>
      <c r="C170" s="14">
        <f>VLOOKUP(E170,수강생명단!$B$1:$F$300,2,0)</f>
        <v>32423</v>
      </c>
      <c r="D170" s="14" t="str">
        <f>수강생명단!D165</f>
        <v>이광훈</v>
      </c>
      <c r="E170" s="14" t="str">
        <f>수강생명단!B165</f>
        <v>010-7320-2509</v>
      </c>
      <c r="F170" s="33">
        <f>VLOOKUP($C170,성적입력란!$A$8:$D$350,3,0)</f>
        <v>80</v>
      </c>
      <c r="G170" s="33">
        <f>VLOOKUP($C170,성적입력란!$F$8:$I$350,3,0)</f>
        <v>85</v>
      </c>
      <c r="H170" s="33">
        <f>VLOOKUP($C170,성적입력란!$K$8:$N$350,3,0)</f>
        <v>90</v>
      </c>
      <c r="I170" s="33">
        <f>VLOOKUP($C170,성적입력란!$P$8:$S$350,3,0)</f>
        <v>80</v>
      </c>
      <c r="J170" s="33">
        <f>VLOOKUP($C170,성적입력란!$P$8:$S$350,4,0)</f>
        <v>50</v>
      </c>
      <c r="K170" s="15">
        <f t="shared" si="72"/>
        <v>83.75</v>
      </c>
      <c r="L170" s="16" t="str">
        <f t="shared" si="73"/>
        <v>69등</v>
      </c>
      <c r="M170" s="36">
        <f t="shared" si="85"/>
        <v>1</v>
      </c>
      <c r="N170" s="78" t="str">
        <f t="shared" ca="1" si="86"/>
        <v/>
      </c>
      <c r="O170" s="83"/>
      <c r="Q170" s="37">
        <v>162</v>
      </c>
      <c r="R170" s="37" t="str">
        <f>수강생명단!$D165</f>
        <v>이광훈</v>
      </c>
      <c r="S170" s="37" t="str">
        <f>수강생명단!B165</f>
        <v>010-7320-2509</v>
      </c>
      <c r="T170" s="39">
        <f>VLOOKUP($C170,성적입력란!$Z$8:$AC$350,3,0)</f>
        <v>65</v>
      </c>
      <c r="U170" s="39">
        <f>성적입력란!$AC169</f>
        <v>90</v>
      </c>
      <c r="V170" s="33" t="str">
        <f>VLOOKUP($C170,성적입력란!$AE$8:$AH$350,3,0)</f>
        <v/>
      </c>
      <c r="W170" s="33" t="str">
        <f>VLOOKUP($C170,성적입력란!$AE$8:$AH$350,4,0)</f>
        <v xml:space="preserve"> </v>
      </c>
      <c r="X170" s="58">
        <f>성적입력란!AV169</f>
        <v>87</v>
      </c>
      <c r="Y170" s="39">
        <f>성적입력란!$AL169</f>
        <v>85</v>
      </c>
      <c r="Z170" s="39">
        <f>성적입력란!$AM169</f>
        <v>60</v>
      </c>
      <c r="AA170" s="39">
        <f>성적입력란!$AQ169</f>
        <v>80</v>
      </c>
      <c r="AB170" s="39">
        <f>성적입력란!$AR169</f>
        <v>30</v>
      </c>
      <c r="AC170" s="40">
        <f t="shared" si="87"/>
        <v>63.4</v>
      </c>
      <c r="AD170" s="41" t="str">
        <f t="shared" si="94"/>
        <v>111등</v>
      </c>
      <c r="AE170" s="40">
        <f t="shared" si="88"/>
        <v>45</v>
      </c>
      <c r="AF170" s="41" t="str">
        <f t="shared" si="95"/>
        <v>159등</v>
      </c>
      <c r="AG170" s="59">
        <f t="shared" si="96"/>
        <v>0.8</v>
      </c>
      <c r="AH170" s="78" t="str">
        <f t="shared" ca="1" si="89"/>
        <v>1차 경고</v>
      </c>
      <c r="AI170" s="83"/>
      <c r="AJ170" s="29"/>
      <c r="AK170" s="37">
        <v>162</v>
      </c>
      <c r="AL170" s="37" t="str">
        <f>수강생명단!$D165</f>
        <v>이광훈</v>
      </c>
      <c r="AM170" s="14" t="str">
        <f>수강생명단!B165</f>
        <v>010-7320-2509</v>
      </c>
      <c r="AN170" s="43">
        <f>성적입력란!$AZ169</f>
        <v>65</v>
      </c>
      <c r="AO170" s="43">
        <f>성적입력란!$BA169</f>
        <v>90</v>
      </c>
      <c r="AP170" s="61" t="str">
        <f>성적입력란!$BE169</f>
        <v>75(라)</v>
      </c>
      <c r="AQ170" s="43" t="str">
        <f>성적입력란!$BF169</f>
        <v>라이브</v>
      </c>
      <c r="AR170" s="58">
        <f>성적입력란!BT169</f>
        <v>93</v>
      </c>
      <c r="AS170" s="43">
        <f>성적입력란!$BJ169</f>
        <v>95</v>
      </c>
      <c r="AT170" s="43">
        <f>성적입력란!$BK169</f>
        <v>100</v>
      </c>
      <c r="AU170" s="43">
        <f>성적입력란!BO169</f>
        <v>60</v>
      </c>
      <c r="AV170" s="43">
        <f>성적입력란!BP169</f>
        <v>60</v>
      </c>
      <c r="AW170" s="40">
        <f t="shared" si="97"/>
        <v>62.6</v>
      </c>
      <c r="AX170" s="41" t="str">
        <f t="shared" si="74"/>
        <v>118등</v>
      </c>
      <c r="AY170" s="40">
        <f t="shared" si="98"/>
        <v>62.5</v>
      </c>
      <c r="AZ170" s="41" t="str">
        <f t="shared" si="75"/>
        <v>116등</v>
      </c>
      <c r="BA170" s="59">
        <f t="shared" si="76"/>
        <v>1</v>
      </c>
      <c r="BB170" s="78" t="str">
        <f t="shared" ca="1" si="90"/>
        <v/>
      </c>
      <c r="BC170" s="83"/>
      <c r="BE170" s="65">
        <v>162</v>
      </c>
      <c r="BF170" s="66" t="str">
        <f>수강생명단!$D165</f>
        <v>이광훈</v>
      </c>
      <c r="BG170" s="37" t="str">
        <f>수강생명단!B165</f>
        <v>010-7320-2509</v>
      </c>
      <c r="BH170" s="109">
        <f>성적입력란!$BY169</f>
        <v>40</v>
      </c>
      <c r="BI170" s="109">
        <f>성적입력란!$BZ169</f>
        <v>0</v>
      </c>
      <c r="BJ170" s="110">
        <f>성적입력란!$CD169</f>
        <v>60</v>
      </c>
      <c r="BK170" s="109">
        <f>성적입력란!$CE169</f>
        <v>40</v>
      </c>
      <c r="BL170" s="111">
        <f>성적입력란!CS169</f>
        <v>94</v>
      </c>
      <c r="BM170" s="109">
        <f>성적입력란!$CI169</f>
        <v>65</v>
      </c>
      <c r="BN170" s="109">
        <f>성적입력란!$CJ169</f>
        <v>0</v>
      </c>
      <c r="BO170" s="109">
        <f>성적입력란!CN169</f>
        <v>45</v>
      </c>
      <c r="BP170" s="109">
        <f>성적입력란!CO169</f>
        <v>90</v>
      </c>
      <c r="BQ170" s="40">
        <f t="shared" si="91"/>
        <v>60.8</v>
      </c>
      <c r="BR170" s="67" t="str">
        <f t="shared" si="77"/>
        <v>92등</v>
      </c>
      <c r="BS170" s="40">
        <f t="shared" si="92"/>
        <v>32.5</v>
      </c>
      <c r="BT170" s="67" t="str">
        <f t="shared" si="78"/>
        <v>155등</v>
      </c>
      <c r="BU170" s="68">
        <f t="shared" si="79"/>
        <v>1</v>
      </c>
      <c r="BV170" s="78" t="str">
        <f t="shared" ca="1" si="93"/>
        <v/>
      </c>
      <c r="BX170" s="37">
        <v>162</v>
      </c>
      <c r="BY170" s="37" t="str">
        <f>수강생명단!$D165</f>
        <v>이광훈</v>
      </c>
      <c r="BZ170" s="37" t="str">
        <f>수강생명단!B165</f>
        <v>010-7320-2509</v>
      </c>
      <c r="CA170" s="39">
        <f>성적입력란!$CX169</f>
        <v>70</v>
      </c>
      <c r="CB170" s="39">
        <f>성적입력란!$CY169</f>
        <v>50</v>
      </c>
      <c r="CC170" s="38" t="str">
        <f>성적입력란!$DC169</f>
        <v>불참</v>
      </c>
      <c r="CD170" s="39" t="str">
        <f>성적입력란!$DD169</f>
        <v>불참</v>
      </c>
      <c r="CE170" s="58" t="str">
        <f>성적입력란!DW169</f>
        <v>불참</v>
      </c>
      <c r="CF170" s="39" t="str">
        <f>성적입력란!$DH169</f>
        <v>불참</v>
      </c>
      <c r="CG170" s="39" t="str">
        <f>성적입력란!$DI169</f>
        <v>불참</v>
      </c>
      <c r="CH170" s="40">
        <f t="shared" si="80"/>
        <v>17.5</v>
      </c>
      <c r="CI170" s="41" t="str">
        <f t="shared" si="81"/>
        <v>75등</v>
      </c>
      <c r="CJ170" s="40" t="e">
        <f t="shared" si="82"/>
        <v>#DIV/0!</v>
      </c>
      <c r="CK170" s="41" t="e">
        <f t="shared" si="83"/>
        <v>#DIV/0!</v>
      </c>
      <c r="CL170" s="42">
        <f t="shared" si="84"/>
        <v>0.25</v>
      </c>
      <c r="CM170" s="78" t="str">
        <f t="shared" ca="1" si="101"/>
        <v>1차 경고</v>
      </c>
    </row>
    <row r="171" spans="2:91" ht="27" customHeight="1" x14ac:dyDescent="0.15">
      <c r="B171" s="14">
        <v>163</v>
      </c>
      <c r="C171" s="14">
        <f>VLOOKUP(E171,수강생명단!$B$1:$F$300,2,0)</f>
        <v>41374</v>
      </c>
      <c r="D171" s="14" t="str">
        <f>수강생명단!D166</f>
        <v>이규호</v>
      </c>
      <c r="E171" s="14" t="str">
        <f>수강생명단!B166</f>
        <v>010-4755-1409</v>
      </c>
      <c r="F171" s="33">
        <f>VLOOKUP($C171,성적입력란!$A$8:$D$350,3,0)</f>
        <v>60</v>
      </c>
      <c r="G171" s="33">
        <f>VLOOKUP($C171,성적입력란!$F$8:$I$350,3,0)</f>
        <v>65</v>
      </c>
      <c r="H171" s="33" t="str">
        <f>VLOOKUP($C171,성적입력란!$K$8:$N$350,3,0)</f>
        <v/>
      </c>
      <c r="I171" s="33">
        <f>VLOOKUP($C171,성적입력란!$P$8:$S$350,3,0)</f>
        <v>45</v>
      </c>
      <c r="J171" s="33">
        <f>VLOOKUP($C171,성적입력란!$P$8:$S$350,4,0)</f>
        <v>50</v>
      </c>
      <c r="K171" s="15">
        <f t="shared" si="72"/>
        <v>42.5</v>
      </c>
      <c r="L171" s="16" t="str">
        <f t="shared" si="73"/>
        <v>178등</v>
      </c>
      <c r="M171" s="36">
        <f t="shared" si="85"/>
        <v>0.75</v>
      </c>
      <c r="N171" s="78" t="str">
        <f t="shared" ca="1" si="86"/>
        <v>1차 경고</v>
      </c>
      <c r="O171" s="83"/>
      <c r="Q171" s="37">
        <v>163</v>
      </c>
      <c r="R171" s="37" t="str">
        <f>수강생명단!$D166</f>
        <v>이규호</v>
      </c>
      <c r="S171" s="37" t="str">
        <f>수강생명단!B166</f>
        <v>010-4755-1409</v>
      </c>
      <c r="T171" s="39">
        <f>VLOOKUP($C171,성적입력란!$Z$8:$AC$350,3,0)</f>
        <v>30</v>
      </c>
      <c r="U171" s="39">
        <f>성적입력란!$AC170</f>
        <v>40</v>
      </c>
      <c r="V171" s="33">
        <f>VLOOKUP($C171,성적입력란!$AE$8:$AH$350,3,0)</f>
        <v>70</v>
      </c>
      <c r="W171" s="33">
        <f>VLOOKUP($C171,성적입력란!$AE$8:$AH$350,4,0)</f>
        <v>40</v>
      </c>
      <c r="X171" s="58">
        <f>성적입력란!AV170</f>
        <v>62</v>
      </c>
      <c r="Y171" s="39">
        <f>성적입력란!$AL170</f>
        <v>45</v>
      </c>
      <c r="Z171" s="39">
        <f>성적입력란!$AM170</f>
        <v>70</v>
      </c>
      <c r="AA171" s="39">
        <f>성적입력란!$AQ170</f>
        <v>55</v>
      </c>
      <c r="AB171" s="39">
        <f>성적입력란!$AR170</f>
        <v>60</v>
      </c>
      <c r="AC171" s="40">
        <f t="shared" si="87"/>
        <v>52.4</v>
      </c>
      <c r="AD171" s="41" t="str">
        <f t="shared" si="94"/>
        <v>153등</v>
      </c>
      <c r="AE171" s="40">
        <f t="shared" si="88"/>
        <v>52.5</v>
      </c>
      <c r="AF171" s="41" t="str">
        <f t="shared" si="95"/>
        <v>145등</v>
      </c>
      <c r="AG171" s="59">
        <f t="shared" si="96"/>
        <v>1</v>
      </c>
      <c r="AH171" s="78" t="str">
        <f t="shared" ca="1" si="89"/>
        <v/>
      </c>
      <c r="AI171" s="105"/>
      <c r="AJ171" s="29"/>
      <c r="AK171" s="37">
        <v>163</v>
      </c>
      <c r="AL171" s="37" t="str">
        <f>수강생명단!$D166</f>
        <v>이규호</v>
      </c>
      <c r="AM171" s="14" t="str">
        <f>수강생명단!B166</f>
        <v>010-4755-1409</v>
      </c>
      <c r="AN171" s="43">
        <f>성적입력란!$AZ170</f>
        <v>55</v>
      </c>
      <c r="AO171" s="43">
        <f>성적입력란!$BA170</f>
        <v>80</v>
      </c>
      <c r="AP171" s="61">
        <f>성적입력란!$BE170</f>
        <v>65</v>
      </c>
      <c r="AQ171" s="43">
        <f>성적입력란!$BF170</f>
        <v>40</v>
      </c>
      <c r="AR171" s="58">
        <f>성적입력란!BT170</f>
        <v>68</v>
      </c>
      <c r="AS171" s="43"/>
      <c r="AT171" s="43">
        <f>성적입력란!$BK170</f>
        <v>30</v>
      </c>
      <c r="AU171" s="43">
        <f>성적입력란!BO170</f>
        <v>25</v>
      </c>
      <c r="AV171" s="43">
        <f>성적입력란!BP170</f>
        <v>50</v>
      </c>
      <c r="AW171" s="40">
        <f t="shared" si="97"/>
        <v>42.6</v>
      </c>
      <c r="AX171" s="41" t="str">
        <f t="shared" si="74"/>
        <v>164등</v>
      </c>
      <c r="AY171" s="40">
        <f t="shared" si="98"/>
        <v>50</v>
      </c>
      <c r="AZ171" s="41" t="str">
        <f t="shared" si="75"/>
        <v>149등</v>
      </c>
      <c r="BA171" s="59">
        <f t="shared" si="76"/>
        <v>0.8</v>
      </c>
      <c r="BB171" s="78" t="str">
        <f t="shared" ca="1" si="90"/>
        <v>1차 경고</v>
      </c>
      <c r="BC171" s="105"/>
      <c r="BE171" s="65">
        <v>163</v>
      </c>
      <c r="BF171" s="66" t="str">
        <f>수강생명단!$D166</f>
        <v>이규호</v>
      </c>
      <c r="BG171" s="72" t="str">
        <f>수강생명단!B166</f>
        <v>010-4755-1409</v>
      </c>
      <c r="BH171" s="109">
        <f>성적입력란!$BY170</f>
        <v>60</v>
      </c>
      <c r="BI171" s="109">
        <f>성적입력란!$BZ170</f>
        <v>20</v>
      </c>
      <c r="BJ171" s="110">
        <f>성적입력란!$CD170</f>
        <v>55</v>
      </c>
      <c r="BK171" s="109">
        <f>성적입력란!$CE170</f>
        <v>60</v>
      </c>
      <c r="BL171" s="111" t="str">
        <f>성적입력란!CS170</f>
        <v/>
      </c>
      <c r="BM171" s="109">
        <f>성적입력란!$CI170</f>
        <v>45</v>
      </c>
      <c r="BN171" s="109">
        <f>성적입력란!$CJ170</f>
        <v>20</v>
      </c>
      <c r="BO171" s="109" t="str">
        <f>성적입력란!CN170</f>
        <v/>
      </c>
      <c r="BP171" s="109" t="str">
        <f>성적입력란!CO170</f>
        <v xml:space="preserve"> </v>
      </c>
      <c r="BQ171" s="40">
        <f t="shared" si="91"/>
        <v>32</v>
      </c>
      <c r="BR171" s="67" t="str">
        <f t="shared" si="77"/>
        <v>169등</v>
      </c>
      <c r="BS171" s="40">
        <f t="shared" si="92"/>
        <v>25</v>
      </c>
      <c r="BT171" s="67" t="str">
        <f t="shared" si="78"/>
        <v>164등</v>
      </c>
      <c r="BU171" s="68">
        <f t="shared" si="79"/>
        <v>0.6</v>
      </c>
      <c r="BV171" s="78" t="str">
        <f t="shared" ca="1" si="93"/>
        <v>2차 경고</v>
      </c>
      <c r="BX171" s="37">
        <v>163</v>
      </c>
      <c r="BY171" s="37" t="str">
        <f>수강생명단!$D166</f>
        <v>이규호</v>
      </c>
      <c r="BZ171" s="37" t="str">
        <f>수강생명단!B166</f>
        <v>010-4755-1409</v>
      </c>
      <c r="CA171" s="39">
        <f>성적입력란!$CX170</f>
        <v>50</v>
      </c>
      <c r="CB171" s="39">
        <f>성적입력란!$CY170</f>
        <v>40</v>
      </c>
      <c r="CC171" s="38" t="str">
        <f>성적입력란!$DC170</f>
        <v>불참</v>
      </c>
      <c r="CD171" s="39" t="str">
        <f>성적입력란!$DD170</f>
        <v>불참</v>
      </c>
      <c r="CE171" s="58" t="str">
        <f>성적입력란!DW170</f>
        <v>불참</v>
      </c>
      <c r="CF171" s="39" t="str">
        <f>성적입력란!$DH170</f>
        <v>불참</v>
      </c>
      <c r="CG171" s="39" t="str">
        <f>성적입력란!$DI170</f>
        <v>불참</v>
      </c>
      <c r="CH171" s="40">
        <f t="shared" si="80"/>
        <v>12.5</v>
      </c>
      <c r="CI171" s="41" t="str">
        <f t="shared" si="81"/>
        <v>110등</v>
      </c>
      <c r="CJ171" s="40" t="e">
        <f t="shared" si="82"/>
        <v>#DIV/0!</v>
      </c>
      <c r="CK171" s="41" t="e">
        <f t="shared" si="83"/>
        <v>#DIV/0!</v>
      </c>
      <c r="CL171" s="42">
        <f t="shared" si="84"/>
        <v>0.25</v>
      </c>
      <c r="CM171" s="78" t="str">
        <f t="shared" ca="1" si="101"/>
        <v>1차 경고</v>
      </c>
    </row>
    <row r="172" spans="2:91" ht="27" customHeight="1" x14ac:dyDescent="0.15">
      <c r="B172" s="14">
        <v>164</v>
      </c>
      <c r="C172" s="14">
        <f>VLOOKUP(E172,수강생명단!$B$1:$F$300,2,0)</f>
        <v>22606</v>
      </c>
      <c r="D172" s="14" t="str">
        <f>수강생명단!D167</f>
        <v>이근혁</v>
      </c>
      <c r="E172" s="14" t="str">
        <f>수강생명단!B167</f>
        <v>010-4090-9464</v>
      </c>
      <c r="F172" s="33">
        <f>VLOOKUP($C172,성적입력란!$A$8:$D$350,3,0)</f>
        <v>90</v>
      </c>
      <c r="G172" s="33">
        <f>VLOOKUP($C172,성적입력란!$F$8:$I$350,3,0)</f>
        <v>95</v>
      </c>
      <c r="H172" s="33" t="str">
        <f>VLOOKUP($C172,성적입력란!$K$8:$N$350,3,0)</f>
        <v/>
      </c>
      <c r="I172" s="33">
        <f>VLOOKUP($C172,성적입력란!$P$8:$S$350,3,0)</f>
        <v>90</v>
      </c>
      <c r="J172" s="33">
        <f>VLOOKUP($C172,성적입력란!$P$8:$S$350,4,0)</f>
        <v>100</v>
      </c>
      <c r="K172" s="15">
        <f t="shared" si="72"/>
        <v>68.75</v>
      </c>
      <c r="L172" s="16" t="str">
        <f t="shared" si="73"/>
        <v>103등</v>
      </c>
      <c r="M172" s="36">
        <f t="shared" si="85"/>
        <v>0.75</v>
      </c>
      <c r="N172" s="78" t="str">
        <f t="shared" ca="1" si="86"/>
        <v>1차 경고</v>
      </c>
      <c r="O172" s="83"/>
      <c r="Q172" s="37">
        <v>164</v>
      </c>
      <c r="R172" s="37" t="str">
        <f>수강생명단!$D167</f>
        <v>이근혁</v>
      </c>
      <c r="S172" s="37" t="str">
        <f>수강생명단!B167</f>
        <v>010-4090-9464</v>
      </c>
      <c r="T172" s="39">
        <f>VLOOKUP($C172,성적입력란!$Z$8:$AC$350,3,0)</f>
        <v>90</v>
      </c>
      <c r="U172" s="39">
        <f>성적입력란!$AC171</f>
        <v>100</v>
      </c>
      <c r="V172" s="33">
        <f>VLOOKUP($C172,성적입력란!$AE$8:$AH$350,3,0)</f>
        <v>90</v>
      </c>
      <c r="W172" s="33">
        <f>VLOOKUP($C172,성적입력란!$AE$8:$AH$350,4,0)</f>
        <v>100</v>
      </c>
      <c r="X172" s="58" t="str">
        <f>성적입력란!AV171</f>
        <v/>
      </c>
      <c r="Y172" s="39">
        <f>성적입력란!$AL171</f>
        <v>85</v>
      </c>
      <c r="Z172" s="39">
        <f>성적입력란!$AM171</f>
        <v>90</v>
      </c>
      <c r="AA172" s="39" t="str">
        <f>성적입력란!$AQ171</f>
        <v/>
      </c>
      <c r="AB172" s="39" t="str">
        <f>성적입력란!$AR171</f>
        <v xml:space="preserve"> </v>
      </c>
      <c r="AC172" s="40">
        <f t="shared" si="87"/>
        <v>53</v>
      </c>
      <c r="AD172" s="41" t="str">
        <f t="shared" si="94"/>
        <v>148등</v>
      </c>
      <c r="AE172" s="40">
        <f t="shared" si="88"/>
        <v>72.5</v>
      </c>
      <c r="AF172" s="41" t="str">
        <f t="shared" si="95"/>
        <v>72등</v>
      </c>
      <c r="AG172" s="59">
        <f t="shared" si="96"/>
        <v>0.6</v>
      </c>
      <c r="AH172" s="78" t="str">
        <f t="shared" ca="1" si="89"/>
        <v>2차 경고</v>
      </c>
      <c r="AI172" s="78"/>
      <c r="AJ172" s="29"/>
      <c r="AK172" s="37">
        <v>164</v>
      </c>
      <c r="AL172" s="37" t="str">
        <f>수강생명단!$D167</f>
        <v>이근혁</v>
      </c>
      <c r="AM172" s="14" t="str">
        <f>수강생명단!B167</f>
        <v>010-4090-9464</v>
      </c>
      <c r="AN172" s="43" t="str">
        <f>성적입력란!$AZ171</f>
        <v/>
      </c>
      <c r="AO172" s="43" t="str">
        <f>성적입력란!$BA171</f>
        <v xml:space="preserve"> </v>
      </c>
      <c r="AP172" s="61" t="str">
        <f>성적입력란!$BE171</f>
        <v/>
      </c>
      <c r="AQ172" s="43" t="str">
        <f>성적입력란!$BF171</f>
        <v xml:space="preserve"> </v>
      </c>
      <c r="AR172" s="58" t="str">
        <f>성적입력란!BT171</f>
        <v/>
      </c>
      <c r="AS172" s="43">
        <f>성적입력란!$BJ171</f>
        <v>85</v>
      </c>
      <c r="AT172" s="43">
        <f>성적입력란!$BK171</f>
        <v>90</v>
      </c>
      <c r="AU172" s="43" t="str">
        <f>성적입력란!BO171</f>
        <v>40(라)</v>
      </c>
      <c r="AV172" s="43" t="str">
        <f>성적입력란!BP171</f>
        <v>라이브</v>
      </c>
      <c r="AW172" s="40">
        <f t="shared" si="97"/>
        <v>17</v>
      </c>
      <c r="AX172" s="41" t="str">
        <f t="shared" si="74"/>
        <v>191등</v>
      </c>
      <c r="AY172" s="40">
        <f t="shared" si="98"/>
        <v>22.5</v>
      </c>
      <c r="AZ172" s="41" t="str">
        <f t="shared" si="75"/>
        <v>180등</v>
      </c>
      <c r="BA172" s="59">
        <f t="shared" si="76"/>
        <v>0.4</v>
      </c>
      <c r="BB172" s="78" t="str">
        <f t="shared" ca="1" si="90"/>
        <v>탈락</v>
      </c>
      <c r="BC172" s="105"/>
      <c r="BE172" s="65">
        <v>164</v>
      </c>
      <c r="BF172" s="66" t="str">
        <f>수강생명단!$D167</f>
        <v>이근혁</v>
      </c>
      <c r="BG172" s="37" t="str">
        <f>수강생명단!B167</f>
        <v>010-4090-9464</v>
      </c>
      <c r="BH172" s="109">
        <f>성적입력란!$BY171</f>
        <v>90</v>
      </c>
      <c r="BI172" s="109">
        <f>성적입력란!$BZ171</f>
        <v>80</v>
      </c>
      <c r="BJ172" s="110">
        <f>성적입력란!$CD171</f>
        <v>90</v>
      </c>
      <c r="BK172" s="109">
        <f>성적입력란!$CE171</f>
        <v>100</v>
      </c>
      <c r="BL172" s="111" t="str">
        <f>성적입력란!CS171</f>
        <v/>
      </c>
      <c r="BM172" s="109" t="str">
        <f>성적입력란!$CI171</f>
        <v>25(라)</v>
      </c>
      <c r="BN172" s="109" t="str">
        <f>성적입력란!$CJ171</f>
        <v>라이브</v>
      </c>
      <c r="BO172" s="109" t="str">
        <f>성적입력란!CN171</f>
        <v>80(라)</v>
      </c>
      <c r="BP172" s="109" t="str">
        <f>성적입력란!CO171</f>
        <v>라이브</v>
      </c>
      <c r="BQ172" s="40">
        <f t="shared" si="91"/>
        <v>36</v>
      </c>
      <c r="BR172" s="67" t="str">
        <f t="shared" si="77"/>
        <v>156등</v>
      </c>
      <c r="BS172" s="40">
        <f t="shared" si="92"/>
        <v>45</v>
      </c>
      <c r="BT172" s="67" t="str">
        <f t="shared" si="78"/>
        <v>127등</v>
      </c>
      <c r="BU172" s="68">
        <f t="shared" si="79"/>
        <v>0.8</v>
      </c>
      <c r="BV172" s="78" t="str">
        <f t="shared" ca="1" si="93"/>
        <v>1차 경고</v>
      </c>
      <c r="BX172" s="37">
        <v>164</v>
      </c>
      <c r="BY172" s="37" t="str">
        <f>수강생명단!$D167</f>
        <v>이근혁</v>
      </c>
      <c r="BZ172" s="37" t="str">
        <f>수강생명단!B167</f>
        <v>010-4090-9464</v>
      </c>
      <c r="CA172" s="39" t="str">
        <f>성적입력란!$CX171</f>
        <v>90(라)</v>
      </c>
      <c r="CB172" s="39" t="str">
        <f>성적입력란!$CY171</f>
        <v>라이브</v>
      </c>
      <c r="CC172" s="38" t="str">
        <f>성적입력란!$DC171</f>
        <v>불참</v>
      </c>
      <c r="CD172" s="39" t="str">
        <f>성적입력란!$DD171</f>
        <v>불참</v>
      </c>
      <c r="CE172" s="58" t="str">
        <f>성적입력란!DW171</f>
        <v>불참</v>
      </c>
      <c r="CF172" s="39" t="str">
        <f>성적입력란!$DH171</f>
        <v>불참</v>
      </c>
      <c r="CG172" s="39" t="str">
        <f>성적입력란!$DI171</f>
        <v>불참</v>
      </c>
      <c r="CH172" s="40">
        <f t="shared" si="80"/>
        <v>0</v>
      </c>
      <c r="CI172" s="41" t="str">
        <f t="shared" si="81"/>
        <v>119등</v>
      </c>
      <c r="CJ172" s="40" t="e">
        <f t="shared" si="82"/>
        <v>#DIV/0!</v>
      </c>
      <c r="CK172" s="41" t="e">
        <f t="shared" si="83"/>
        <v>#DIV/0!</v>
      </c>
      <c r="CL172" s="42">
        <f t="shared" si="84"/>
        <v>0.25</v>
      </c>
      <c r="CM172" s="78" t="str">
        <f t="shared" ca="1" si="101"/>
        <v>1차 경고</v>
      </c>
    </row>
    <row r="173" spans="2:91" ht="27" customHeight="1" x14ac:dyDescent="0.15">
      <c r="B173" s="14">
        <v>165</v>
      </c>
      <c r="C173" s="14">
        <f>VLOOKUP(E173,수강생명단!$B$1:$F$300,2,0)</f>
        <v>26649</v>
      </c>
      <c r="D173" s="14" t="str">
        <f>수강생명단!D168</f>
        <v>이나영</v>
      </c>
      <c r="E173" s="14" t="str">
        <f>수강생명단!B168</f>
        <v>010-9400-5602</v>
      </c>
      <c r="F173" s="33" t="str">
        <f>VLOOKUP($C173,성적입력란!$A$8:$D$350,3,0)</f>
        <v>미수강</v>
      </c>
      <c r="G173" s="33" t="str">
        <f>VLOOKUP($C173,성적입력란!$F$8:$I$350,3,0)</f>
        <v>미수강</v>
      </c>
      <c r="H173" s="33" t="str">
        <f>VLOOKUP($C173,성적입력란!$K$8:$N$350,3,0)</f>
        <v>미수강</v>
      </c>
      <c r="I173" s="33" t="str">
        <f>VLOOKUP($C173,성적입력란!$P$8:$S$350,3,0)</f>
        <v>50(라)</v>
      </c>
      <c r="J173" s="33" t="str">
        <f>VLOOKUP($C173,성적입력란!$P$8:$S$350,4,0)</f>
        <v>라이브</v>
      </c>
      <c r="K173" s="15">
        <f t="shared" si="72"/>
        <v>0</v>
      </c>
      <c r="L173" s="16" t="str">
        <f t="shared" si="73"/>
        <v>212등</v>
      </c>
      <c r="M173" s="36">
        <f t="shared" si="85"/>
        <v>0.25</v>
      </c>
      <c r="N173" s="78" t="str">
        <f t="shared" ca="1" si="86"/>
        <v/>
      </c>
      <c r="O173" s="83"/>
      <c r="Q173" s="37">
        <v>165</v>
      </c>
      <c r="R173" s="37" t="str">
        <f>수강생명단!$D168</f>
        <v>이나영</v>
      </c>
      <c r="S173" s="37" t="str">
        <f>수강생명단!B168</f>
        <v>010-9400-5602</v>
      </c>
      <c r="T173" s="39" t="str">
        <f>VLOOKUP($C173,성적입력란!$Z$8:$AC$350,3,0)</f>
        <v>25(라)</v>
      </c>
      <c r="U173" s="39" t="str">
        <f>성적입력란!$AC172</f>
        <v>라이브</v>
      </c>
      <c r="V173" s="33" t="str">
        <f>VLOOKUP($C173,성적입력란!$AE$8:$AH$350,3,0)</f>
        <v>30(라)</v>
      </c>
      <c r="W173" s="33" t="str">
        <f>VLOOKUP($C173,성적입력란!$AE$8:$AH$350,4,0)</f>
        <v>라이브</v>
      </c>
      <c r="X173" s="58" t="str">
        <f>성적입력란!AV172</f>
        <v>52(라)</v>
      </c>
      <c r="Y173" s="39" t="str">
        <f>성적입력란!$AL172</f>
        <v>35(라)</v>
      </c>
      <c r="Z173" s="39" t="str">
        <f>성적입력란!$AM172</f>
        <v>라이브</v>
      </c>
      <c r="AA173" s="39" t="str">
        <f>성적입력란!$AQ172</f>
        <v>20(라)</v>
      </c>
      <c r="AB173" s="39" t="str">
        <f>성적입력란!$AR172</f>
        <v>라이브</v>
      </c>
      <c r="AC173" s="40">
        <f t="shared" si="87"/>
        <v>0</v>
      </c>
      <c r="AD173" s="41" t="str">
        <f t="shared" si="94"/>
        <v>213등</v>
      </c>
      <c r="AE173" s="40">
        <f t="shared" si="88"/>
        <v>0</v>
      </c>
      <c r="AF173" s="41" t="str">
        <f t="shared" si="95"/>
        <v>207등</v>
      </c>
      <c r="AG173" s="59">
        <f t="shared" si="96"/>
        <v>1</v>
      </c>
      <c r="AH173" s="78" t="str">
        <f t="shared" ca="1" si="89"/>
        <v/>
      </c>
      <c r="AI173" s="78"/>
      <c r="AJ173" s="29"/>
      <c r="AK173" s="37">
        <v>165</v>
      </c>
      <c r="AL173" s="37" t="str">
        <f>수강생명단!$D168</f>
        <v>이나영</v>
      </c>
      <c r="AM173" s="14" t="str">
        <f>수강생명단!B168</f>
        <v>010-9400-5602</v>
      </c>
      <c r="AN173" s="43" t="str">
        <f>성적입력란!$AZ172</f>
        <v>35(라)</v>
      </c>
      <c r="AO173" s="43" t="str">
        <f>성적입력란!$BA172</f>
        <v>라이브</v>
      </c>
      <c r="AP173" s="61" t="str">
        <f>성적입력란!$BE172</f>
        <v>10(라)</v>
      </c>
      <c r="AQ173" s="43" t="str">
        <f>성적입력란!$BF172</f>
        <v>라이브</v>
      </c>
      <c r="AR173" s="58" t="str">
        <f>성적입력란!BT172</f>
        <v>47(라)</v>
      </c>
      <c r="AS173" s="43" t="str">
        <f>성적입력란!$BJ172</f>
        <v>25(라)</v>
      </c>
      <c r="AT173" s="43" t="str">
        <f>성적입력란!$BK172</f>
        <v>라이브</v>
      </c>
      <c r="AU173" s="43" t="str">
        <f>성적입력란!BO172</f>
        <v>20(라)</v>
      </c>
      <c r="AV173" s="43" t="str">
        <f>성적입력란!BP172</f>
        <v>라이브</v>
      </c>
      <c r="AW173" s="40">
        <f t="shared" si="97"/>
        <v>0</v>
      </c>
      <c r="AX173" s="41" t="str">
        <f t="shared" si="74"/>
        <v>199등</v>
      </c>
      <c r="AY173" s="40">
        <f t="shared" si="98"/>
        <v>0</v>
      </c>
      <c r="AZ173" s="41" t="str">
        <f t="shared" si="75"/>
        <v>196등</v>
      </c>
      <c r="BA173" s="59">
        <f t="shared" si="76"/>
        <v>1</v>
      </c>
      <c r="BB173" s="78" t="str">
        <f t="shared" ca="1" si="90"/>
        <v/>
      </c>
      <c r="BC173" s="78"/>
      <c r="BE173" s="65">
        <v>165</v>
      </c>
      <c r="BF173" s="66" t="str">
        <f>수강생명단!$D168</f>
        <v>이나영</v>
      </c>
      <c r="BG173" s="37" t="str">
        <f>수강생명단!B168</f>
        <v>010-9400-5602</v>
      </c>
      <c r="BH173" s="109" t="str">
        <f>성적입력란!$BY172</f>
        <v>70(라)</v>
      </c>
      <c r="BI173" s="109" t="str">
        <f>성적입력란!$BZ172</f>
        <v>라이브</v>
      </c>
      <c r="BJ173" s="110" t="str">
        <f>성적입력란!$CD172</f>
        <v>40(라)</v>
      </c>
      <c r="BK173" s="109" t="str">
        <f>성적입력란!$CE172</f>
        <v>라이브</v>
      </c>
      <c r="BL173" s="111" t="str">
        <f>성적입력란!CS172</f>
        <v>50(라)</v>
      </c>
      <c r="BM173" s="109" t="str">
        <f>성적입력란!$CI172</f>
        <v>45(라)</v>
      </c>
      <c r="BN173" s="109" t="str">
        <f>성적입력란!$CJ172</f>
        <v>라이브</v>
      </c>
      <c r="BO173" s="109" t="str">
        <f>성적입력란!CN172</f>
        <v>20(라)</v>
      </c>
      <c r="BP173" s="109" t="str">
        <f>성적입력란!CO172</f>
        <v>라이브</v>
      </c>
      <c r="BQ173" s="40">
        <f t="shared" si="91"/>
        <v>0</v>
      </c>
      <c r="BR173" s="67" t="str">
        <f t="shared" si="77"/>
        <v>193등</v>
      </c>
      <c r="BS173" s="40">
        <f t="shared" si="92"/>
        <v>0</v>
      </c>
      <c r="BT173" s="67" t="str">
        <f t="shared" si="78"/>
        <v>186등</v>
      </c>
      <c r="BU173" s="68">
        <f t="shared" si="79"/>
        <v>1</v>
      </c>
      <c r="BV173" s="78" t="str">
        <f t="shared" ca="1" si="93"/>
        <v/>
      </c>
      <c r="BX173" s="37">
        <v>165</v>
      </c>
      <c r="BY173" s="37" t="str">
        <f>수강생명단!$D168</f>
        <v>이나영</v>
      </c>
      <c r="BZ173" s="37" t="str">
        <f>수강생명단!B168</f>
        <v>010-9400-5602</v>
      </c>
      <c r="CA173" s="39" t="str">
        <f>성적입력란!$CX172</f>
        <v>25(라)</v>
      </c>
      <c r="CB173" s="39" t="str">
        <f>성적입력란!$CY172</f>
        <v>라이브</v>
      </c>
      <c r="CC173" s="38" t="str">
        <f>성적입력란!$DC172</f>
        <v>불참</v>
      </c>
      <c r="CD173" s="39" t="str">
        <f>성적입력란!$DD172</f>
        <v>불참</v>
      </c>
      <c r="CE173" s="58" t="str">
        <f>성적입력란!DW172</f>
        <v>불참</v>
      </c>
      <c r="CF173" s="39" t="str">
        <f>성적입력란!$DH172</f>
        <v>불참</v>
      </c>
      <c r="CG173" s="39" t="str">
        <f>성적입력란!$DI172</f>
        <v>불참</v>
      </c>
      <c r="CH173" s="40">
        <f t="shared" si="80"/>
        <v>0</v>
      </c>
      <c r="CI173" s="41" t="str">
        <f t="shared" si="81"/>
        <v>119등</v>
      </c>
      <c r="CJ173" s="40" t="e">
        <f t="shared" si="82"/>
        <v>#DIV/0!</v>
      </c>
      <c r="CK173" s="41" t="e">
        <f t="shared" si="83"/>
        <v>#DIV/0!</v>
      </c>
      <c r="CL173" s="42">
        <f t="shared" si="84"/>
        <v>0.25</v>
      </c>
      <c r="CM173" s="78" t="str">
        <f t="shared" ca="1" si="101"/>
        <v>1차 경고</v>
      </c>
    </row>
    <row r="174" spans="2:91" ht="27" customHeight="1" x14ac:dyDescent="0.15">
      <c r="B174" s="14">
        <v>166</v>
      </c>
      <c r="C174" s="14">
        <f>VLOOKUP(E174,수강생명단!$B$1:$F$300,2,0)</f>
        <v>26575</v>
      </c>
      <c r="D174" s="14" t="str">
        <f>수강생명단!D169</f>
        <v>이동건</v>
      </c>
      <c r="E174" s="14" t="str">
        <f>수강생명단!B169</f>
        <v>010-9959-5450</v>
      </c>
      <c r="F174" s="33" t="str">
        <f>VLOOKUP($C174,성적입력란!$A$8:$D$350,3,0)</f>
        <v/>
      </c>
      <c r="G174" s="33" t="str">
        <f>VLOOKUP($C174,성적입력란!$F$8:$I$350,3,0)</f>
        <v>90(라)</v>
      </c>
      <c r="H174" s="33" t="str">
        <f>VLOOKUP($C174,성적입력란!$K$8:$N$350,3,0)</f>
        <v>85(라)</v>
      </c>
      <c r="I174" s="33">
        <f>VLOOKUP($C174,성적입력란!$P$8:$S$350,3,0)</f>
        <v>85</v>
      </c>
      <c r="J174" s="33">
        <f>VLOOKUP($C174,성적입력란!$P$8:$S$350,4,0)</f>
        <v>90</v>
      </c>
      <c r="K174" s="15">
        <f t="shared" si="72"/>
        <v>21.25</v>
      </c>
      <c r="L174" s="16" t="str">
        <f t="shared" si="73"/>
        <v>201등</v>
      </c>
      <c r="M174" s="36">
        <f t="shared" si="85"/>
        <v>0.75</v>
      </c>
      <c r="N174" s="78" t="str">
        <f t="shared" ca="1" si="86"/>
        <v>1차 경고</v>
      </c>
      <c r="O174" s="83"/>
      <c r="Q174" s="37">
        <v>166</v>
      </c>
      <c r="R174" s="37" t="str">
        <f>수강생명단!$D169</f>
        <v>이동건</v>
      </c>
      <c r="S174" s="37" t="str">
        <f>수강생명단!B169</f>
        <v>010-9959-5450</v>
      </c>
      <c r="T174" s="39">
        <f>VLOOKUP($C174,성적입력란!$Z$8:$AC$350,3,0)</f>
        <v>95</v>
      </c>
      <c r="U174" s="39">
        <f>성적입력란!$AC173</f>
        <v>90</v>
      </c>
      <c r="V174" s="33" t="str">
        <f>VLOOKUP($C174,성적입력란!$AE$8:$AH$350,3,0)</f>
        <v>80(라)</v>
      </c>
      <c r="W174" s="33" t="str">
        <f>VLOOKUP($C174,성적입력란!$AE$8:$AH$350,4,0)</f>
        <v>라이브</v>
      </c>
      <c r="X174" s="58">
        <f>성적입력란!AV173</f>
        <v>95</v>
      </c>
      <c r="Y174" s="39">
        <f>성적입력란!$AL173</f>
        <v>70</v>
      </c>
      <c r="Z174" s="39">
        <f>성적입력란!$AM173</f>
        <v>70</v>
      </c>
      <c r="AA174" s="39">
        <f>성적입력란!$AQ173</f>
        <v>70</v>
      </c>
      <c r="AB174" s="39">
        <f>성적입력란!$AR173</f>
        <v>90</v>
      </c>
      <c r="AC174" s="40">
        <f t="shared" si="87"/>
        <v>66</v>
      </c>
      <c r="AD174" s="41" t="str">
        <f t="shared" si="94"/>
        <v>105등</v>
      </c>
      <c r="AE174" s="40">
        <f t="shared" si="88"/>
        <v>62.5</v>
      </c>
      <c r="AF174" s="41" t="str">
        <f t="shared" si="95"/>
        <v>112등</v>
      </c>
      <c r="AG174" s="59">
        <f t="shared" si="96"/>
        <v>1</v>
      </c>
      <c r="AH174" s="78" t="str">
        <f t="shared" ca="1" si="89"/>
        <v/>
      </c>
      <c r="AI174" s="105"/>
      <c r="AJ174" s="29"/>
      <c r="AK174" s="37">
        <v>166</v>
      </c>
      <c r="AL174" s="37" t="str">
        <f>수강생명단!$D169</f>
        <v>이동건</v>
      </c>
      <c r="AM174" s="14" t="str">
        <f>수강생명단!B169</f>
        <v>010-9959-5450</v>
      </c>
      <c r="AN174" s="43" t="str">
        <f>성적입력란!$AZ173</f>
        <v>80(라)</v>
      </c>
      <c r="AO174" s="43" t="str">
        <f>성적입력란!$BA173</f>
        <v>라이브</v>
      </c>
      <c r="AP174" s="61" t="str">
        <f>성적입력란!$BE173</f>
        <v>90(라)</v>
      </c>
      <c r="AQ174" s="43" t="str">
        <f>성적입력란!$BF173</f>
        <v>라이브</v>
      </c>
      <c r="AR174" s="58" t="str">
        <f>성적입력란!BT173</f>
        <v>93(라)</v>
      </c>
      <c r="AS174" s="43">
        <f>성적입력란!$BJ173</f>
        <v>100</v>
      </c>
      <c r="AT174" s="43">
        <f>성적입력란!$BK173</f>
        <v>70</v>
      </c>
      <c r="AU174" s="43" t="str">
        <f>성적입력란!BO173</f>
        <v>80(라)</v>
      </c>
      <c r="AV174" s="43" t="str">
        <f>성적입력란!BP173</f>
        <v>라이브</v>
      </c>
      <c r="AW174" s="40">
        <f t="shared" si="97"/>
        <v>20</v>
      </c>
      <c r="AX174" s="41" t="str">
        <f t="shared" si="74"/>
        <v>187등</v>
      </c>
      <c r="AY174" s="40">
        <f t="shared" si="98"/>
        <v>17.5</v>
      </c>
      <c r="AZ174" s="41" t="str">
        <f t="shared" si="75"/>
        <v>189등</v>
      </c>
      <c r="BA174" s="59">
        <f t="shared" si="76"/>
        <v>1</v>
      </c>
      <c r="BB174" s="78" t="str">
        <f t="shared" ca="1" si="90"/>
        <v/>
      </c>
      <c r="BC174" s="105"/>
      <c r="BE174" s="65">
        <v>166</v>
      </c>
      <c r="BF174" s="66" t="str">
        <f>수강생명단!$D169</f>
        <v>이동건</v>
      </c>
      <c r="BG174" s="37" t="str">
        <f>수강생명단!B169</f>
        <v>010-9959-5450</v>
      </c>
      <c r="BH174" s="109" t="str">
        <f>성적입력란!$BY173</f>
        <v>80(라)</v>
      </c>
      <c r="BI174" s="109" t="str">
        <f>성적입력란!$BZ173</f>
        <v>라이브</v>
      </c>
      <c r="BJ174" s="110" t="str">
        <f>성적입력란!$CD173</f>
        <v/>
      </c>
      <c r="BK174" s="109" t="str">
        <f>성적입력란!$CE173</f>
        <v xml:space="preserve"> </v>
      </c>
      <c r="BL174" s="111" t="str">
        <f>성적입력란!CS173</f>
        <v>86(라)</v>
      </c>
      <c r="BM174" s="109" t="str">
        <f>성적입력란!$CI173</f>
        <v>95(라)</v>
      </c>
      <c r="BN174" s="109" t="str">
        <f>성적입력란!$CJ173</f>
        <v>라이브</v>
      </c>
      <c r="BO174" s="109" t="str">
        <f>성적입력란!CN173</f>
        <v>75(라)</v>
      </c>
      <c r="BP174" s="109" t="str">
        <f>성적입력란!CO173</f>
        <v>라이브</v>
      </c>
      <c r="BQ174" s="40">
        <f t="shared" si="91"/>
        <v>0</v>
      </c>
      <c r="BR174" s="67" t="str">
        <f t="shared" si="77"/>
        <v>193등</v>
      </c>
      <c r="BS174" s="40">
        <f t="shared" si="92"/>
        <v>0</v>
      </c>
      <c r="BT174" s="67" t="str">
        <f t="shared" si="78"/>
        <v>186등</v>
      </c>
      <c r="BU174" s="68">
        <f t="shared" si="79"/>
        <v>0.8</v>
      </c>
      <c r="BV174" s="78" t="str">
        <f t="shared" ca="1" si="93"/>
        <v>1차 경고</v>
      </c>
      <c r="BX174" s="37">
        <v>166</v>
      </c>
      <c r="BY174" s="37" t="str">
        <f>수강생명단!$D169</f>
        <v>이동건</v>
      </c>
      <c r="BZ174" s="37" t="str">
        <f>수강생명단!B169</f>
        <v>010-9959-5450</v>
      </c>
      <c r="CA174" s="39">
        <f>성적입력란!$CX173</f>
        <v>90</v>
      </c>
      <c r="CB174" s="39">
        <f>성적입력란!$CY173</f>
        <v>40</v>
      </c>
      <c r="CC174" s="38" t="str">
        <f>성적입력란!$DC173</f>
        <v>불참</v>
      </c>
      <c r="CD174" s="39" t="str">
        <f>성적입력란!$DD173</f>
        <v>불참</v>
      </c>
      <c r="CE174" s="58" t="str">
        <f>성적입력란!DW173</f>
        <v>불참</v>
      </c>
      <c r="CF174" s="39" t="str">
        <f>성적입력란!$DH173</f>
        <v>불참</v>
      </c>
      <c r="CG174" s="39" t="str">
        <f>성적입력란!$DI173</f>
        <v>불참</v>
      </c>
      <c r="CH174" s="40">
        <f t="shared" si="80"/>
        <v>22.5</v>
      </c>
      <c r="CI174" s="41" t="str">
        <f t="shared" si="81"/>
        <v>17등</v>
      </c>
      <c r="CJ174" s="40" t="e">
        <f t="shared" si="82"/>
        <v>#DIV/0!</v>
      </c>
      <c r="CK174" s="41" t="e">
        <f t="shared" si="83"/>
        <v>#DIV/0!</v>
      </c>
      <c r="CL174" s="42">
        <f t="shared" si="84"/>
        <v>0.25</v>
      </c>
      <c r="CM174" s="78" t="str">
        <f t="shared" ca="1" si="101"/>
        <v>1차 경고</v>
      </c>
    </row>
    <row r="175" spans="2:91" ht="27" customHeight="1" x14ac:dyDescent="0.15">
      <c r="B175" s="14">
        <v>167</v>
      </c>
      <c r="C175" s="14">
        <f>VLOOKUP(E175,수강생명단!$B$1:$F$300,2,0)</f>
        <v>21889</v>
      </c>
      <c r="D175" s="14" t="str">
        <f>수강생명단!D170</f>
        <v>이동근</v>
      </c>
      <c r="E175" s="14" t="str">
        <f>수강생명단!B170</f>
        <v>010-2832-4778</v>
      </c>
      <c r="F175" s="33">
        <f>VLOOKUP($C175,성적입력란!$A$8:$D$350,3,0)</f>
        <v>80</v>
      </c>
      <c r="G175" s="33">
        <f>VLOOKUP($C175,성적입력란!$F$8:$I$350,3,0)</f>
        <v>95</v>
      </c>
      <c r="H175" s="33" t="str">
        <f>VLOOKUP($C175,성적입력란!$K$8:$N$350,3,0)</f>
        <v/>
      </c>
      <c r="I175" s="33">
        <f>VLOOKUP($C175,성적입력란!$P$8:$S$350,3,0)</f>
        <v>95</v>
      </c>
      <c r="J175" s="33">
        <f>VLOOKUP($C175,성적입력란!$P$8:$S$350,4,0)</f>
        <v>90</v>
      </c>
      <c r="K175" s="15">
        <f t="shared" si="72"/>
        <v>67.5</v>
      </c>
      <c r="L175" s="16" t="str">
        <f t="shared" si="73"/>
        <v>107등</v>
      </c>
      <c r="M175" s="36">
        <f t="shared" si="85"/>
        <v>0.75</v>
      </c>
      <c r="N175" s="78" t="str">
        <f t="shared" ca="1" si="86"/>
        <v>1차 경고</v>
      </c>
      <c r="O175" s="83"/>
      <c r="Q175" s="37">
        <v>167</v>
      </c>
      <c r="R175" s="37" t="str">
        <f>수강생명단!$D170</f>
        <v>이동근</v>
      </c>
      <c r="S175" s="37" t="str">
        <f>수강생명단!B170</f>
        <v>010-2832-4778</v>
      </c>
      <c r="T175" s="39" t="str">
        <f>VLOOKUP($C175,성적입력란!$Z$8:$AC$350,3,0)</f>
        <v/>
      </c>
      <c r="U175" s="39" t="str">
        <f>성적입력란!$AC174</f>
        <v xml:space="preserve"> </v>
      </c>
      <c r="V175" s="33" t="str">
        <f>VLOOKUP($C175,성적입력란!$AE$8:$AH$350,3,0)</f>
        <v/>
      </c>
      <c r="W175" s="33" t="str">
        <f>VLOOKUP($C175,성적입력란!$AE$8:$AH$350,4,0)</f>
        <v xml:space="preserve"> </v>
      </c>
      <c r="X175" s="58" t="str">
        <f>성적입력란!AV174</f>
        <v/>
      </c>
      <c r="Y175" s="39" t="str">
        <f>성적입력란!$AL174</f>
        <v>80(라)</v>
      </c>
      <c r="Z175" s="39" t="str">
        <f>성적입력란!$AM174</f>
        <v>라이브</v>
      </c>
      <c r="AA175" s="39" t="str">
        <f>성적입력란!$AQ174</f>
        <v/>
      </c>
      <c r="AB175" s="39" t="str">
        <f>성적입력란!$AR174</f>
        <v xml:space="preserve"> </v>
      </c>
      <c r="AC175" s="40">
        <f t="shared" si="87"/>
        <v>0</v>
      </c>
      <c r="AD175" s="41" t="str">
        <f t="shared" si="94"/>
        <v>213등</v>
      </c>
      <c r="AE175" s="40">
        <f t="shared" si="88"/>
        <v>0</v>
      </c>
      <c r="AF175" s="41" t="str">
        <f t="shared" si="95"/>
        <v>207등</v>
      </c>
      <c r="AG175" s="59">
        <f t="shared" si="96"/>
        <v>0.2</v>
      </c>
      <c r="AH175" s="78" t="str">
        <f t="shared" ca="1" si="89"/>
        <v>탈락</v>
      </c>
      <c r="AI175" s="78"/>
      <c r="AJ175" s="29"/>
      <c r="AK175" s="37">
        <v>167</v>
      </c>
      <c r="AL175" s="37" t="str">
        <f>수강생명단!$D170</f>
        <v>이동근</v>
      </c>
      <c r="AM175" s="14" t="str">
        <f>수강생명단!B170</f>
        <v>010-2832-4778</v>
      </c>
      <c r="AN175" s="43" t="str">
        <f>성적입력란!$AZ174</f>
        <v>탈락</v>
      </c>
      <c r="AO175" s="43" t="str">
        <f>성적입력란!$BA174</f>
        <v>탈락</v>
      </c>
      <c r="AP175" s="61" t="str">
        <f>성적입력란!$BE174</f>
        <v>탈락</v>
      </c>
      <c r="AQ175" s="43" t="str">
        <f>성적입력란!$BF174</f>
        <v>탈락</v>
      </c>
      <c r="AR175" s="58" t="str">
        <f>성적입력란!BT174</f>
        <v>탈락</v>
      </c>
      <c r="AS175" s="43" t="str">
        <f>성적입력란!$BJ174</f>
        <v>탈락</v>
      </c>
      <c r="AT175" s="43" t="str">
        <f>성적입력란!$BK174</f>
        <v>탈락</v>
      </c>
      <c r="AU175" s="43">
        <f>성적입력란!BO174</f>
        <v>90</v>
      </c>
      <c r="AV175" s="43">
        <f>성적입력란!BP174</f>
        <v>80</v>
      </c>
      <c r="AW175" s="40">
        <f t="shared" si="97"/>
        <v>18</v>
      </c>
      <c r="AX175" s="41" t="str">
        <f t="shared" si="74"/>
        <v>190등</v>
      </c>
      <c r="AY175" s="40">
        <f t="shared" si="98"/>
        <v>20</v>
      </c>
      <c r="AZ175" s="41" t="str">
        <f t="shared" si="75"/>
        <v>187등</v>
      </c>
      <c r="BA175" s="59">
        <f t="shared" si="76"/>
        <v>0.2</v>
      </c>
      <c r="BB175" s="78" t="str">
        <f t="shared" ca="1" si="90"/>
        <v/>
      </c>
      <c r="BC175" s="105"/>
      <c r="BE175" s="65">
        <v>167</v>
      </c>
      <c r="BF175" s="66" t="str">
        <f>수강생명단!$D170</f>
        <v>이동근</v>
      </c>
      <c r="BG175" s="37" t="str">
        <f>수강생명단!B170</f>
        <v>010-2832-4778</v>
      </c>
      <c r="BH175" s="109" t="str">
        <f>성적입력란!$BY174</f>
        <v>15(라)</v>
      </c>
      <c r="BI175" s="109" t="str">
        <f>성적입력란!$BZ174</f>
        <v>라이브</v>
      </c>
      <c r="BJ175" s="110" t="str">
        <f>성적입력란!$CD174</f>
        <v>40(라)</v>
      </c>
      <c r="BK175" s="109" t="str">
        <f>성적입력란!$CE174</f>
        <v>라이브</v>
      </c>
      <c r="BL175" s="111" t="str">
        <f>성적입력란!CS174</f>
        <v>52(라)</v>
      </c>
      <c r="BM175" s="109" t="str">
        <f>성적입력란!$CI174</f>
        <v/>
      </c>
      <c r="BN175" s="109" t="str">
        <f>성적입력란!$CJ174</f>
        <v xml:space="preserve"> </v>
      </c>
      <c r="BO175" s="109" t="str">
        <f>성적입력란!CN174</f>
        <v/>
      </c>
      <c r="BP175" s="109" t="str">
        <f>성적입력란!CO174</f>
        <v xml:space="preserve"> </v>
      </c>
      <c r="BQ175" s="40">
        <f t="shared" si="91"/>
        <v>0</v>
      </c>
      <c r="BR175" s="67" t="str">
        <f t="shared" si="77"/>
        <v>193등</v>
      </c>
      <c r="BS175" s="40">
        <f t="shared" si="92"/>
        <v>0</v>
      </c>
      <c r="BT175" s="67" t="str">
        <f t="shared" si="78"/>
        <v>186등</v>
      </c>
      <c r="BU175" s="68">
        <f t="shared" si="79"/>
        <v>0.6</v>
      </c>
      <c r="BV175" s="78" t="str">
        <f t="shared" ca="1" si="93"/>
        <v>2차 경고</v>
      </c>
      <c r="BX175" s="37">
        <v>167</v>
      </c>
      <c r="BY175" s="37" t="str">
        <f>수강생명단!$D170</f>
        <v>이동근</v>
      </c>
      <c r="BZ175" s="37" t="str">
        <f>수강생명단!B170</f>
        <v>010-2832-4778</v>
      </c>
      <c r="CA175" s="39" t="str">
        <f>성적입력란!$CX174</f>
        <v>25(라)</v>
      </c>
      <c r="CB175" s="39" t="str">
        <f>성적입력란!$CY174</f>
        <v>라이브</v>
      </c>
      <c r="CC175" s="38" t="str">
        <f>성적입력란!$DC174</f>
        <v>불참</v>
      </c>
      <c r="CD175" s="39" t="str">
        <f>성적입력란!$DD174</f>
        <v>불참</v>
      </c>
      <c r="CE175" s="58" t="str">
        <f>성적입력란!DW174</f>
        <v>불참</v>
      </c>
      <c r="CF175" s="39" t="str">
        <f>성적입력란!$DH174</f>
        <v>불참</v>
      </c>
      <c r="CG175" s="39" t="str">
        <f>성적입력란!$DI174</f>
        <v>불참</v>
      </c>
      <c r="CH175" s="40">
        <f t="shared" si="80"/>
        <v>0</v>
      </c>
      <c r="CI175" s="41" t="str">
        <f t="shared" si="81"/>
        <v>119등</v>
      </c>
      <c r="CJ175" s="40" t="e">
        <f t="shared" si="82"/>
        <v>#DIV/0!</v>
      </c>
      <c r="CK175" s="41" t="e">
        <f t="shared" si="83"/>
        <v>#DIV/0!</v>
      </c>
      <c r="CL175" s="42">
        <f t="shared" si="84"/>
        <v>0.25</v>
      </c>
      <c r="CM175" s="78" t="str">
        <f t="shared" ca="1" si="101"/>
        <v>1차 경고</v>
      </c>
    </row>
    <row r="176" spans="2:91" ht="27" customHeight="1" x14ac:dyDescent="0.15">
      <c r="B176" s="14">
        <v>168</v>
      </c>
      <c r="C176" s="14">
        <f>VLOOKUP(E176,수강생명단!$B$1:$F$300,2,0)</f>
        <v>39542</v>
      </c>
      <c r="D176" s="14" t="str">
        <f>수강생명단!D171</f>
        <v>이동언</v>
      </c>
      <c r="E176" s="14" t="str">
        <f>수강생명단!B171</f>
        <v>010-9483-9601</v>
      </c>
      <c r="F176" s="33">
        <f>VLOOKUP($C176,성적입력란!$A$8:$D$350,3,0)</f>
        <v>75</v>
      </c>
      <c r="G176" s="33">
        <f>VLOOKUP($C176,성적입력란!$F$8:$I$350,3,0)</f>
        <v>100</v>
      </c>
      <c r="H176" s="33">
        <f>VLOOKUP($C176,성적입력란!$K$8:$N$350,3,0)</f>
        <v>95</v>
      </c>
      <c r="I176" s="33">
        <f>VLOOKUP($C176,성적입력란!$P$8:$S$350,3,0)</f>
        <v>85</v>
      </c>
      <c r="J176" s="33">
        <f>VLOOKUP($C176,성적입력란!$P$8:$S$350,4,0)</f>
        <v>100</v>
      </c>
      <c r="K176" s="15">
        <f t="shared" si="72"/>
        <v>88.75</v>
      </c>
      <c r="L176" s="16" t="str">
        <f t="shared" si="73"/>
        <v>45등</v>
      </c>
      <c r="M176" s="36">
        <f t="shared" si="85"/>
        <v>1</v>
      </c>
      <c r="N176" s="78" t="str">
        <f t="shared" ca="1" si="86"/>
        <v/>
      </c>
      <c r="O176" s="83"/>
      <c r="Q176" s="37">
        <v>168</v>
      </c>
      <c r="R176" s="37" t="str">
        <f>수강생명단!$D171</f>
        <v>이동언</v>
      </c>
      <c r="S176" s="37" t="str">
        <f>수강생명단!B171</f>
        <v>010-9483-9601</v>
      </c>
      <c r="T176" s="39">
        <f>VLOOKUP($C176,성적입력란!$Z$8:$AC$350,3,0)</f>
        <v>90</v>
      </c>
      <c r="U176" s="39">
        <f>성적입력란!$AC175</f>
        <v>100</v>
      </c>
      <c r="V176" s="33">
        <f>VLOOKUP($C176,성적입력란!$AE$8:$AH$350,3,0)</f>
        <v>95</v>
      </c>
      <c r="W176" s="33">
        <f>VLOOKUP($C176,성적입력란!$AE$8:$AH$350,4,0)</f>
        <v>90</v>
      </c>
      <c r="X176" s="58">
        <f>성적입력란!AV175</f>
        <v>91</v>
      </c>
      <c r="Y176" s="39">
        <f>성적입력란!$AL175</f>
        <v>80</v>
      </c>
      <c r="Z176" s="39">
        <f>성적입력란!$AM175</f>
        <v>80</v>
      </c>
      <c r="AA176" s="39">
        <f>성적입력란!$AQ175</f>
        <v>85</v>
      </c>
      <c r="AB176" s="39">
        <f>성적입력란!$AR175</f>
        <v>0</v>
      </c>
      <c r="AC176" s="40">
        <f t="shared" si="87"/>
        <v>88.2</v>
      </c>
      <c r="AD176" s="41" t="str">
        <f t="shared" si="94"/>
        <v>29등</v>
      </c>
      <c r="AE176" s="40">
        <f t="shared" si="88"/>
        <v>67.5</v>
      </c>
      <c r="AF176" s="41" t="str">
        <f t="shared" si="95"/>
        <v>94등</v>
      </c>
      <c r="AG176" s="59">
        <f t="shared" si="96"/>
        <v>1</v>
      </c>
      <c r="AH176" s="78" t="str">
        <f t="shared" ca="1" si="89"/>
        <v/>
      </c>
      <c r="AI176" s="83"/>
      <c r="AJ176" s="29"/>
      <c r="AK176" s="37">
        <v>168</v>
      </c>
      <c r="AL176" s="37" t="str">
        <f>수강생명단!$D171</f>
        <v>이동언</v>
      </c>
      <c r="AM176" s="14" t="str">
        <f>수강생명단!B171</f>
        <v>010-9483-9601</v>
      </c>
      <c r="AN176" s="43">
        <f>성적입력란!$AZ175</f>
        <v>80</v>
      </c>
      <c r="AO176" s="43">
        <f>성적입력란!$BA175</f>
        <v>100</v>
      </c>
      <c r="AP176" s="61">
        <f>성적입력란!$BE175</f>
        <v>95</v>
      </c>
      <c r="AQ176" s="43">
        <f>성적입력란!$BF175</f>
        <v>100</v>
      </c>
      <c r="AR176" s="58">
        <f>성적입력란!BT175</f>
        <v>99</v>
      </c>
      <c r="AS176" s="43">
        <f>성적입력란!$BJ175</f>
        <v>95</v>
      </c>
      <c r="AT176" s="43">
        <f>성적입력란!$BK175</f>
        <v>0</v>
      </c>
      <c r="AU176" s="43">
        <f>성적입력란!BO175</f>
        <v>85</v>
      </c>
      <c r="AV176" s="43">
        <f>성적입력란!BP175</f>
        <v>0</v>
      </c>
      <c r="AW176" s="40">
        <f t="shared" si="97"/>
        <v>90.8</v>
      </c>
      <c r="AX176" s="41" t="str">
        <f t="shared" si="74"/>
        <v>26등</v>
      </c>
      <c r="AY176" s="40">
        <f t="shared" si="98"/>
        <v>50</v>
      </c>
      <c r="AZ176" s="41" t="str">
        <f t="shared" si="75"/>
        <v>149등</v>
      </c>
      <c r="BA176" s="59">
        <f t="shared" si="76"/>
        <v>1</v>
      </c>
      <c r="BB176" s="78" t="str">
        <f t="shared" ca="1" si="90"/>
        <v/>
      </c>
      <c r="BC176" s="83"/>
      <c r="BE176" s="65">
        <v>168</v>
      </c>
      <c r="BF176" s="66" t="str">
        <f>수강생명단!$D171</f>
        <v>이동언</v>
      </c>
      <c r="BG176" s="37" t="str">
        <f>수강생명단!B171</f>
        <v>010-9483-9601</v>
      </c>
      <c r="BH176" s="109">
        <f>성적입력란!$BY175</f>
        <v>95</v>
      </c>
      <c r="BI176" s="109">
        <f>성적입력란!$BZ175</f>
        <v>50</v>
      </c>
      <c r="BJ176" s="110">
        <f>성적입력란!$CD175</f>
        <v>95</v>
      </c>
      <c r="BK176" s="109">
        <f>성적입력란!$CE175</f>
        <v>70</v>
      </c>
      <c r="BL176" s="111">
        <f>성적입력란!CS175</f>
        <v>94</v>
      </c>
      <c r="BM176" s="109">
        <f>성적입력란!$CI175</f>
        <v>75</v>
      </c>
      <c r="BN176" s="109">
        <f>성적입력란!$CJ175</f>
        <v>90</v>
      </c>
      <c r="BO176" s="109">
        <f>성적입력란!CN175</f>
        <v>85</v>
      </c>
      <c r="BP176" s="109">
        <f>성적입력란!CO175</f>
        <v>0</v>
      </c>
      <c r="BQ176" s="40">
        <f t="shared" si="91"/>
        <v>88.8</v>
      </c>
      <c r="BR176" s="67" t="str">
        <f t="shared" si="77"/>
        <v>13등</v>
      </c>
      <c r="BS176" s="40">
        <f t="shared" si="92"/>
        <v>52.5</v>
      </c>
      <c r="BT176" s="67" t="str">
        <f t="shared" si="78"/>
        <v>107등</v>
      </c>
      <c r="BU176" s="68">
        <f t="shared" si="79"/>
        <v>1</v>
      </c>
      <c r="BV176" s="78" t="str">
        <f t="shared" ca="1" si="93"/>
        <v/>
      </c>
      <c r="BX176" s="37">
        <v>168</v>
      </c>
      <c r="BY176" s="37" t="str">
        <f>수강생명단!$D171</f>
        <v>이동언</v>
      </c>
      <c r="BZ176" s="37" t="str">
        <f>수강생명단!B171</f>
        <v>010-9483-9601</v>
      </c>
      <c r="CA176" s="39">
        <f>성적입력란!$CX175</f>
        <v>85</v>
      </c>
      <c r="CB176" s="39">
        <f>성적입력란!$CY175</f>
        <v>80</v>
      </c>
      <c r="CC176" s="38" t="str">
        <f>성적입력란!$DC175</f>
        <v>불참</v>
      </c>
      <c r="CD176" s="39" t="str">
        <f>성적입력란!$DD175</f>
        <v>불참</v>
      </c>
      <c r="CE176" s="58" t="str">
        <f>성적입력란!DW175</f>
        <v>불참</v>
      </c>
      <c r="CF176" s="39" t="str">
        <f>성적입력란!$DH175</f>
        <v>불참</v>
      </c>
      <c r="CG176" s="39" t="str">
        <f>성적입력란!$DI175</f>
        <v>불참</v>
      </c>
      <c r="CH176" s="40">
        <f t="shared" si="80"/>
        <v>21.25</v>
      </c>
      <c r="CI176" s="41" t="str">
        <f t="shared" si="81"/>
        <v>38등</v>
      </c>
      <c r="CJ176" s="40" t="e">
        <f t="shared" si="82"/>
        <v>#DIV/0!</v>
      </c>
      <c r="CK176" s="41" t="e">
        <f t="shared" si="83"/>
        <v>#DIV/0!</v>
      </c>
      <c r="CL176" s="42">
        <f t="shared" si="84"/>
        <v>0.25</v>
      </c>
      <c r="CM176" s="78" t="str">
        <f t="shared" ca="1" si="101"/>
        <v>1차 경고</v>
      </c>
    </row>
    <row r="177" spans="2:91" ht="27" customHeight="1" x14ac:dyDescent="0.15">
      <c r="B177" s="14">
        <v>169</v>
      </c>
      <c r="C177" s="14">
        <f>VLOOKUP(E177,수강생명단!$B$1:$F$300,2,0)</f>
        <v>41330</v>
      </c>
      <c r="D177" s="14" t="str">
        <f>수강생명단!D172</f>
        <v>이동훈</v>
      </c>
      <c r="E177" s="14" t="str">
        <f>수강생명단!B172</f>
        <v>010-6306-2972</v>
      </c>
      <c r="F177" s="33">
        <f>VLOOKUP($C177,성적입력란!$A$8:$D$350,3,0)</f>
        <v>75</v>
      </c>
      <c r="G177" s="33">
        <f>VLOOKUP($C177,성적입력란!$F$8:$I$350,3,0)</f>
        <v>95</v>
      </c>
      <c r="H177" s="33">
        <f>VLOOKUP($C177,성적입력란!$K$8:$N$350,3,0)</f>
        <v>90</v>
      </c>
      <c r="I177" s="33">
        <f>VLOOKUP($C177,성적입력란!$P$8:$S$350,3,0)</f>
        <v>90</v>
      </c>
      <c r="J177" s="33">
        <f>VLOOKUP($C177,성적입력란!$P$8:$S$350,4,0)</f>
        <v>90</v>
      </c>
      <c r="K177" s="15">
        <f t="shared" si="72"/>
        <v>87.5</v>
      </c>
      <c r="L177" s="16" t="str">
        <f t="shared" si="73"/>
        <v>55등</v>
      </c>
      <c r="M177" s="36">
        <f t="shared" si="85"/>
        <v>1</v>
      </c>
      <c r="N177" s="78" t="str">
        <f t="shared" ca="1" si="86"/>
        <v/>
      </c>
      <c r="O177" s="83"/>
      <c r="Q177" s="37">
        <v>169</v>
      </c>
      <c r="R177" s="37" t="str">
        <f>수강생명단!$D172</f>
        <v>이동훈</v>
      </c>
      <c r="S177" s="37" t="str">
        <f>수강생명단!B172</f>
        <v>010-6306-2972</v>
      </c>
      <c r="T177" s="39">
        <f>VLOOKUP($C177,성적입력란!$Z$8:$AC$350,3,0)</f>
        <v>90</v>
      </c>
      <c r="U177" s="39">
        <f>성적입력란!$AC176</f>
        <v>100</v>
      </c>
      <c r="V177" s="33">
        <f>VLOOKUP($C177,성적입력란!$AE$8:$AH$350,3,0)</f>
        <v>70</v>
      </c>
      <c r="W177" s="33">
        <f>VLOOKUP($C177,성적입력란!$AE$8:$AH$350,4,0)</f>
        <v>100</v>
      </c>
      <c r="X177" s="58">
        <f>성적입력란!AV176</f>
        <v>97</v>
      </c>
      <c r="Y177" s="39">
        <f>성적입력란!$AL176</f>
        <v>60</v>
      </c>
      <c r="Z177" s="39">
        <f>성적입력란!$AM176</f>
        <v>100</v>
      </c>
      <c r="AA177" s="39">
        <f>성적입력란!$AQ176</f>
        <v>55</v>
      </c>
      <c r="AB177" s="39">
        <f>성적입력란!$AR176</f>
        <v>100</v>
      </c>
      <c r="AC177" s="40">
        <f t="shared" si="87"/>
        <v>74.400000000000006</v>
      </c>
      <c r="AD177" s="41" t="str">
        <f t="shared" si="94"/>
        <v>77등</v>
      </c>
      <c r="AE177" s="40">
        <f t="shared" si="88"/>
        <v>100</v>
      </c>
      <c r="AF177" s="41" t="str">
        <f t="shared" si="95"/>
        <v>1등</v>
      </c>
      <c r="AG177" s="59">
        <f t="shared" si="96"/>
        <v>1</v>
      </c>
      <c r="AH177" s="78" t="str">
        <f t="shared" ca="1" si="89"/>
        <v/>
      </c>
      <c r="AI177" s="78"/>
      <c r="AJ177" s="29"/>
      <c r="AK177" s="37">
        <v>169</v>
      </c>
      <c r="AL177" s="37" t="str">
        <f>수강생명단!$D172</f>
        <v>이동훈</v>
      </c>
      <c r="AM177" s="14" t="str">
        <f>수강생명단!B172</f>
        <v>010-6306-2972</v>
      </c>
      <c r="AN177" s="43">
        <f>성적입력란!$AZ176</f>
        <v>90</v>
      </c>
      <c r="AO177" s="43">
        <f>성적입력란!$BA176</f>
        <v>90</v>
      </c>
      <c r="AP177" s="61">
        <f>성적입력란!$BE176</f>
        <v>90</v>
      </c>
      <c r="AQ177" s="43">
        <f>성적입력란!$BF176</f>
        <v>100</v>
      </c>
      <c r="AR177" s="58">
        <f>성적입력란!BT176</f>
        <v>97</v>
      </c>
      <c r="AS177" s="43">
        <f>성적입력란!$BJ176</f>
        <v>75</v>
      </c>
      <c r="AT177" s="43">
        <f>성적입력란!$BK176</f>
        <v>90</v>
      </c>
      <c r="AU177" s="43">
        <f>성적입력란!BO176</f>
        <v>65</v>
      </c>
      <c r="AV177" s="43">
        <f>성적입력란!BP176</f>
        <v>90</v>
      </c>
      <c r="AW177" s="40">
        <f t="shared" si="97"/>
        <v>83.4</v>
      </c>
      <c r="AX177" s="41" t="str">
        <f t="shared" si="74"/>
        <v>50등</v>
      </c>
      <c r="AY177" s="40">
        <f t="shared" si="98"/>
        <v>92.5</v>
      </c>
      <c r="AZ177" s="41" t="str">
        <f t="shared" si="75"/>
        <v>26등</v>
      </c>
      <c r="BA177" s="59">
        <f t="shared" si="76"/>
        <v>1</v>
      </c>
      <c r="BB177" s="78" t="str">
        <f t="shared" ca="1" si="90"/>
        <v/>
      </c>
      <c r="BC177" s="83"/>
      <c r="BE177" s="65">
        <v>169</v>
      </c>
      <c r="BF177" s="66" t="str">
        <f>수강생명단!$D172</f>
        <v>이동훈</v>
      </c>
      <c r="BG177" s="37" t="str">
        <f>수강생명단!B172</f>
        <v>010-6306-2972</v>
      </c>
      <c r="BH177" s="109">
        <f>성적입력란!$BY176</f>
        <v>90</v>
      </c>
      <c r="BI177" s="109">
        <f>성적입력란!$BZ176</f>
        <v>70</v>
      </c>
      <c r="BJ177" s="110">
        <f>성적입력란!$CD176</f>
        <v>80</v>
      </c>
      <c r="BK177" s="109">
        <f>성적입력란!$CE176</f>
        <v>90</v>
      </c>
      <c r="BL177" s="111">
        <f>성적입력란!CS176</f>
        <v>98</v>
      </c>
      <c r="BM177" s="109">
        <f>성적입력란!$CI176</f>
        <v>65</v>
      </c>
      <c r="BN177" s="109">
        <f>성적입력란!$CJ176</f>
        <v>90</v>
      </c>
      <c r="BO177" s="109">
        <f>성적입력란!CN176</f>
        <v>75</v>
      </c>
      <c r="BP177" s="109">
        <f>성적입력란!CO176</f>
        <v>100</v>
      </c>
      <c r="BQ177" s="40">
        <f t="shared" si="91"/>
        <v>81.599999999999994</v>
      </c>
      <c r="BR177" s="67" t="str">
        <f t="shared" si="77"/>
        <v>36등</v>
      </c>
      <c r="BS177" s="40">
        <f t="shared" si="92"/>
        <v>87.5</v>
      </c>
      <c r="BT177" s="67" t="str">
        <f t="shared" si="78"/>
        <v>11등</v>
      </c>
      <c r="BU177" s="68">
        <f t="shared" si="79"/>
        <v>1</v>
      </c>
      <c r="BV177" s="78" t="str">
        <f t="shared" ca="1" si="93"/>
        <v/>
      </c>
      <c r="BX177" s="37">
        <v>169</v>
      </c>
      <c r="BY177" s="37" t="str">
        <f>수강생명단!$D172</f>
        <v>이동훈</v>
      </c>
      <c r="BZ177" s="37" t="str">
        <f>수강생명단!B172</f>
        <v>010-6306-2972</v>
      </c>
      <c r="CA177" s="39">
        <f>성적입력란!$CX176</f>
        <v>95</v>
      </c>
      <c r="CB177" s="39">
        <f>성적입력란!$CY176</f>
        <v>90</v>
      </c>
      <c r="CC177" s="38" t="str">
        <f>성적입력란!$DC176</f>
        <v>불참</v>
      </c>
      <c r="CD177" s="39" t="str">
        <f>성적입력란!$DD176</f>
        <v>불참</v>
      </c>
      <c r="CE177" s="58" t="str">
        <f>성적입력란!DW176</f>
        <v>불참</v>
      </c>
      <c r="CF177" s="39" t="str">
        <f>성적입력란!$DH176</f>
        <v>불참</v>
      </c>
      <c r="CG177" s="39" t="str">
        <f>성적입력란!$DI176</f>
        <v>불참</v>
      </c>
      <c r="CH177" s="40">
        <f t="shared" si="80"/>
        <v>23.75</v>
      </c>
      <c r="CI177" s="41" t="str">
        <f t="shared" si="81"/>
        <v>4등</v>
      </c>
      <c r="CJ177" s="40" t="e">
        <f t="shared" si="82"/>
        <v>#DIV/0!</v>
      </c>
      <c r="CK177" s="41" t="e">
        <f t="shared" si="83"/>
        <v>#DIV/0!</v>
      </c>
      <c r="CL177" s="42">
        <f t="shared" si="84"/>
        <v>0.25</v>
      </c>
      <c r="CM177" s="78" t="str">
        <f t="shared" ca="1" si="101"/>
        <v>1차 경고</v>
      </c>
    </row>
    <row r="178" spans="2:91" ht="27" customHeight="1" x14ac:dyDescent="0.15">
      <c r="B178" s="14">
        <v>170</v>
      </c>
      <c r="C178" s="14">
        <f>VLOOKUP(E178,수강생명단!$B$1:$F$300,2,0)</f>
        <v>25024</v>
      </c>
      <c r="D178" s="14" t="str">
        <f>수강생명단!D173</f>
        <v>이민주</v>
      </c>
      <c r="E178" s="14" t="str">
        <f>수강생명단!B173</f>
        <v>010-4761-8202</v>
      </c>
      <c r="F178" s="33" t="str">
        <f>VLOOKUP($C178,성적입력란!$A$8:$D$350,3,0)</f>
        <v>미수강</v>
      </c>
      <c r="G178" s="33" t="str">
        <f>VLOOKUP($C178,성적입력란!$F$8:$I$350,3,0)</f>
        <v>85(라)</v>
      </c>
      <c r="H178" s="33" t="str">
        <f>VLOOKUP($C178,성적입력란!$K$8:$N$350,3,0)</f>
        <v>85(라)</v>
      </c>
      <c r="I178" s="33" t="str">
        <f>VLOOKUP($C178,성적입력란!$P$8:$S$350,3,0)</f>
        <v>90(라)</v>
      </c>
      <c r="J178" s="33" t="str">
        <f>VLOOKUP($C178,성적입력란!$P$8:$S$350,4,0)</f>
        <v>라이브</v>
      </c>
      <c r="K178" s="15">
        <f t="shared" si="72"/>
        <v>0</v>
      </c>
      <c r="L178" s="16" t="str">
        <f t="shared" si="73"/>
        <v>212등</v>
      </c>
      <c r="M178" s="36">
        <f t="shared" si="85"/>
        <v>0.75</v>
      </c>
      <c r="N178" s="78" t="str">
        <f t="shared" ca="1" si="86"/>
        <v/>
      </c>
      <c r="O178" s="83"/>
      <c r="Q178" s="37">
        <v>170</v>
      </c>
      <c r="R178" s="37" t="str">
        <f>수강생명단!$D173</f>
        <v>이민주</v>
      </c>
      <c r="S178" s="37" t="str">
        <f>수강생명단!B173</f>
        <v>010-4761-8202</v>
      </c>
      <c r="T178" s="39" t="str">
        <f>VLOOKUP($C178,성적입력란!$Z$8:$AC$350,3,0)</f>
        <v/>
      </c>
      <c r="U178" s="39" t="str">
        <f>성적입력란!$AC177</f>
        <v xml:space="preserve"> </v>
      </c>
      <c r="V178" s="33" t="str">
        <f>VLOOKUP($C178,성적입력란!$AE$8:$AH$350,3,0)</f>
        <v>90(라)</v>
      </c>
      <c r="W178" s="33" t="str">
        <f>VLOOKUP($C178,성적입력란!$AE$8:$AH$350,4,0)</f>
        <v>라이브</v>
      </c>
      <c r="X178" s="58" t="str">
        <f>성적입력란!AV177</f>
        <v>93(라)</v>
      </c>
      <c r="Y178" s="39" t="str">
        <f>성적입력란!$AL177</f>
        <v>80(라)</v>
      </c>
      <c r="Z178" s="39" t="str">
        <f>성적입력란!$AM177</f>
        <v>라이브</v>
      </c>
      <c r="AA178" s="39" t="str">
        <f>성적입력란!$AQ177</f>
        <v>85(라)</v>
      </c>
      <c r="AB178" s="39" t="str">
        <f>성적입력란!$AR177</f>
        <v>라이브</v>
      </c>
      <c r="AC178" s="40">
        <f t="shared" si="87"/>
        <v>0</v>
      </c>
      <c r="AD178" s="41" t="str">
        <f t="shared" si="94"/>
        <v>213등</v>
      </c>
      <c r="AE178" s="40">
        <f t="shared" si="88"/>
        <v>0</v>
      </c>
      <c r="AF178" s="41" t="str">
        <f t="shared" si="95"/>
        <v>207등</v>
      </c>
      <c r="AG178" s="59">
        <f t="shared" si="96"/>
        <v>0.8</v>
      </c>
      <c r="AH178" s="78" t="str">
        <f t="shared" ca="1" si="89"/>
        <v>1차 경고</v>
      </c>
      <c r="AI178" s="78"/>
      <c r="AJ178" s="29"/>
      <c r="AK178" s="37">
        <v>170</v>
      </c>
      <c r="AL178" s="37" t="str">
        <f>수강생명단!$D173</f>
        <v>이민주</v>
      </c>
      <c r="AM178" s="14" t="str">
        <f>수강생명단!B173</f>
        <v>010-4761-8202</v>
      </c>
      <c r="AN178" s="43" t="str">
        <f>성적입력란!$AZ177</f>
        <v>90(라)</v>
      </c>
      <c r="AO178" s="43" t="str">
        <f>성적입력란!$BA177</f>
        <v>라이브</v>
      </c>
      <c r="AP178" s="61" t="str">
        <f>성적입력란!$BE177</f>
        <v>90(라)</v>
      </c>
      <c r="AQ178" s="43" t="str">
        <f>성적입력란!$BF177</f>
        <v>라이브</v>
      </c>
      <c r="AR178" s="58" t="str">
        <f>성적입력란!BT177</f>
        <v>94(라)</v>
      </c>
      <c r="AS178" s="43" t="str">
        <f>성적입력란!$BJ177</f>
        <v>70(라)</v>
      </c>
      <c r="AT178" s="43" t="str">
        <f>성적입력란!$BK177</f>
        <v>라이브</v>
      </c>
      <c r="AU178" s="43" t="str">
        <f>성적입력란!BO177</f>
        <v>70(라)</v>
      </c>
      <c r="AV178" s="43" t="str">
        <f>성적입력란!BP177</f>
        <v>라이브</v>
      </c>
      <c r="AW178" s="40">
        <f t="shared" si="97"/>
        <v>0</v>
      </c>
      <c r="AX178" s="41" t="str">
        <f t="shared" si="74"/>
        <v>199등</v>
      </c>
      <c r="AY178" s="40">
        <f t="shared" si="98"/>
        <v>0</v>
      </c>
      <c r="AZ178" s="41" t="str">
        <f t="shared" si="75"/>
        <v>196등</v>
      </c>
      <c r="BA178" s="59">
        <f t="shared" si="76"/>
        <v>1</v>
      </c>
      <c r="BB178" s="78" t="str">
        <f t="shared" ca="1" si="90"/>
        <v/>
      </c>
      <c r="BC178" s="83"/>
      <c r="BE178" s="65">
        <v>170</v>
      </c>
      <c r="BF178" s="66" t="str">
        <f>수강생명단!$D173</f>
        <v>이민주</v>
      </c>
      <c r="BG178" s="37" t="str">
        <f>수강생명단!B173</f>
        <v>010-4761-8202</v>
      </c>
      <c r="BH178" s="109" t="str">
        <f>성적입력란!$BY177</f>
        <v>85(라)</v>
      </c>
      <c r="BI178" s="109" t="str">
        <f>성적입력란!$BZ177</f>
        <v>라이브</v>
      </c>
      <c r="BJ178" s="110" t="str">
        <f>성적입력란!$CD177</f>
        <v>80(라)</v>
      </c>
      <c r="BK178" s="109" t="str">
        <f>성적입력란!$CE177</f>
        <v>라이브</v>
      </c>
      <c r="BL178" s="111" t="str">
        <f>성적입력란!CS177</f>
        <v>87(라)</v>
      </c>
      <c r="BM178" s="109" t="str">
        <f>성적입력란!$CI177</f>
        <v>75(라)</v>
      </c>
      <c r="BN178" s="109" t="str">
        <f>성적입력란!$CJ177</f>
        <v>라이브</v>
      </c>
      <c r="BO178" s="109" t="str">
        <f>성적입력란!CN177</f>
        <v>60(라)</v>
      </c>
      <c r="BP178" s="109" t="str">
        <f>성적입력란!CO177</f>
        <v>라이브</v>
      </c>
      <c r="BQ178" s="40">
        <f t="shared" si="91"/>
        <v>0</v>
      </c>
      <c r="BR178" s="67" t="str">
        <f t="shared" si="77"/>
        <v>193등</v>
      </c>
      <c r="BS178" s="40">
        <f t="shared" si="92"/>
        <v>0</v>
      </c>
      <c r="BT178" s="67" t="str">
        <f t="shared" si="78"/>
        <v>186등</v>
      </c>
      <c r="BU178" s="68">
        <f t="shared" si="79"/>
        <v>1</v>
      </c>
      <c r="BV178" s="78" t="str">
        <f t="shared" ca="1" si="93"/>
        <v/>
      </c>
      <c r="BX178" s="37">
        <v>170</v>
      </c>
      <c r="BY178" s="37" t="str">
        <f>수강생명단!$D173</f>
        <v>이민주</v>
      </c>
      <c r="BZ178" s="37" t="str">
        <f>수강생명단!B173</f>
        <v>010-4761-8202</v>
      </c>
      <c r="CA178" s="39" t="str">
        <f>성적입력란!$CX177</f>
        <v>80(라)</v>
      </c>
      <c r="CB178" s="39" t="str">
        <f>성적입력란!$CY177</f>
        <v>라이브</v>
      </c>
      <c r="CC178" s="38" t="str">
        <f>성적입력란!$DC177</f>
        <v>불참</v>
      </c>
      <c r="CD178" s="39" t="str">
        <f>성적입력란!$DD177</f>
        <v>불참</v>
      </c>
      <c r="CE178" s="58" t="str">
        <f>성적입력란!DW177</f>
        <v>불참</v>
      </c>
      <c r="CF178" s="39" t="str">
        <f>성적입력란!$DH177</f>
        <v>불참</v>
      </c>
      <c r="CG178" s="39" t="str">
        <f>성적입력란!$DI177</f>
        <v>불참</v>
      </c>
      <c r="CH178" s="40">
        <f t="shared" si="80"/>
        <v>0</v>
      </c>
      <c r="CI178" s="41" t="str">
        <f t="shared" si="81"/>
        <v>119등</v>
      </c>
      <c r="CJ178" s="40" t="e">
        <f t="shared" si="82"/>
        <v>#DIV/0!</v>
      </c>
      <c r="CK178" s="41" t="e">
        <f t="shared" si="83"/>
        <v>#DIV/0!</v>
      </c>
      <c r="CL178" s="42">
        <f t="shared" si="84"/>
        <v>0.25</v>
      </c>
      <c r="CM178" s="78" t="str">
        <f t="shared" ca="1" si="101"/>
        <v>1차 경고</v>
      </c>
    </row>
    <row r="179" spans="2:91" ht="27" customHeight="1" x14ac:dyDescent="0.15">
      <c r="B179" s="14">
        <v>171</v>
      </c>
      <c r="C179" s="14">
        <f>VLOOKUP(E179,수강생명단!$B$1:$F$300,2,0)</f>
        <v>32655</v>
      </c>
      <c r="D179" s="14" t="str">
        <f>수강생명단!D174</f>
        <v>이상민</v>
      </c>
      <c r="E179" s="14" t="str">
        <f>수강생명단!B174</f>
        <v>010-3240-2721</v>
      </c>
      <c r="F179" s="33" t="str">
        <f>VLOOKUP($C179,성적입력란!$A$8:$D$350,3,0)</f>
        <v>30(라)</v>
      </c>
      <c r="G179" s="33" t="str">
        <f>VLOOKUP($C179,성적입력란!$F$8:$I$350,3,0)</f>
        <v>40(라)</v>
      </c>
      <c r="H179" s="33" t="str">
        <f>VLOOKUP($C179,성적입력란!$K$8:$N$350,3,0)</f>
        <v>35(라)</v>
      </c>
      <c r="I179" s="33" t="str">
        <f>VLOOKUP($C179,성적입력란!$P$8:$S$350,3,0)</f>
        <v>25(라)</v>
      </c>
      <c r="J179" s="33" t="str">
        <f>VLOOKUP($C179,성적입력란!$P$8:$S$350,4,0)</f>
        <v>라이브</v>
      </c>
      <c r="K179" s="15">
        <f t="shared" si="72"/>
        <v>0</v>
      </c>
      <c r="L179" s="16" t="str">
        <f t="shared" si="73"/>
        <v>212등</v>
      </c>
      <c r="M179" s="36">
        <f t="shared" si="85"/>
        <v>1</v>
      </c>
      <c r="N179" s="78" t="str">
        <f t="shared" ca="1" si="86"/>
        <v/>
      </c>
      <c r="O179" s="83"/>
      <c r="Q179" s="37">
        <v>171</v>
      </c>
      <c r="R179" s="37" t="str">
        <f>수강생명단!$D174</f>
        <v>이상민</v>
      </c>
      <c r="S179" s="37" t="str">
        <f>수강생명단!B174</f>
        <v>010-3240-2721</v>
      </c>
      <c r="T179" s="39" t="str">
        <f>VLOOKUP($C179,성적입력란!$Z$8:$AC$350,3,0)</f>
        <v>20(라)</v>
      </c>
      <c r="U179" s="39" t="str">
        <f>성적입력란!$AC178</f>
        <v>라이브</v>
      </c>
      <c r="V179" s="33" t="str">
        <f>VLOOKUP($C179,성적입력란!$AE$8:$AH$350,3,0)</f>
        <v>25(라)</v>
      </c>
      <c r="W179" s="33" t="str">
        <f>VLOOKUP($C179,성적입력란!$AE$8:$AH$350,4,0)</f>
        <v>라이브</v>
      </c>
      <c r="X179" s="58" t="str">
        <f>성적입력란!AV178</f>
        <v>46(라)</v>
      </c>
      <c r="Y179" s="39" t="str">
        <f>성적입력란!$AL178</f>
        <v>35(라)</v>
      </c>
      <c r="Z179" s="39" t="str">
        <f>성적입력란!$AM178</f>
        <v>라이브</v>
      </c>
      <c r="AA179" s="39" t="str">
        <f>성적입력란!$AQ178</f>
        <v>30(라)</v>
      </c>
      <c r="AB179" s="39" t="str">
        <f>성적입력란!$AR178</f>
        <v>라이브</v>
      </c>
      <c r="AC179" s="40">
        <f t="shared" si="87"/>
        <v>0</v>
      </c>
      <c r="AD179" s="41" t="str">
        <f t="shared" si="94"/>
        <v>213등</v>
      </c>
      <c r="AE179" s="40">
        <f t="shared" si="88"/>
        <v>0</v>
      </c>
      <c r="AF179" s="41" t="str">
        <f t="shared" si="95"/>
        <v>207등</v>
      </c>
      <c r="AG179" s="59">
        <f t="shared" si="96"/>
        <v>1</v>
      </c>
      <c r="AH179" s="78" t="str">
        <f t="shared" ca="1" si="89"/>
        <v/>
      </c>
      <c r="AI179" s="83"/>
      <c r="AJ179" s="29"/>
      <c r="AK179" s="37">
        <v>171</v>
      </c>
      <c r="AL179" s="37" t="str">
        <f>수강생명단!$D174</f>
        <v>이상민</v>
      </c>
      <c r="AM179" s="14" t="str">
        <f>수강생명단!B174</f>
        <v>010-3240-2721</v>
      </c>
      <c r="AN179" s="43" t="str">
        <f>성적입력란!$AZ178</f>
        <v>45(라)</v>
      </c>
      <c r="AO179" s="43" t="str">
        <f>성적입력란!$BA178</f>
        <v>라이브</v>
      </c>
      <c r="AP179" s="61" t="str">
        <f>성적입력란!$BE178</f>
        <v>35(라)</v>
      </c>
      <c r="AQ179" s="43" t="str">
        <f>성적입력란!$BF178</f>
        <v>라이브</v>
      </c>
      <c r="AR179" s="58" t="str">
        <f>성적입력란!BT178</f>
        <v>43(라)</v>
      </c>
      <c r="AS179" s="43" t="str">
        <f>성적입력란!$BJ178</f>
        <v>20(라)</v>
      </c>
      <c r="AT179" s="43" t="str">
        <f>성적입력란!$BK178</f>
        <v>라이브</v>
      </c>
      <c r="AU179" s="43" t="str">
        <f>성적입력란!BO178</f>
        <v>30(라)</v>
      </c>
      <c r="AV179" s="43" t="str">
        <f>성적입력란!BP178</f>
        <v>라이브</v>
      </c>
      <c r="AW179" s="40">
        <f t="shared" si="97"/>
        <v>0</v>
      </c>
      <c r="AX179" s="41" t="str">
        <f t="shared" si="74"/>
        <v>199등</v>
      </c>
      <c r="AY179" s="40">
        <f t="shared" si="98"/>
        <v>0</v>
      </c>
      <c r="AZ179" s="41" t="str">
        <f t="shared" si="75"/>
        <v>196등</v>
      </c>
      <c r="BA179" s="59">
        <f t="shared" si="76"/>
        <v>1</v>
      </c>
      <c r="BB179" s="78" t="str">
        <f t="shared" ca="1" si="90"/>
        <v/>
      </c>
      <c r="BC179" s="83"/>
      <c r="BE179" s="65">
        <v>171</v>
      </c>
      <c r="BF179" s="66" t="str">
        <f>수강생명단!$D174</f>
        <v>이상민</v>
      </c>
      <c r="BG179" s="37" t="str">
        <f>수강생명단!B174</f>
        <v>010-3240-2721</v>
      </c>
      <c r="BH179" s="109" t="str">
        <f>성적입력란!$BY178</f>
        <v>20(라)</v>
      </c>
      <c r="BI179" s="109" t="str">
        <f>성적입력란!$BZ178</f>
        <v>라이브</v>
      </c>
      <c r="BJ179" s="110" t="str">
        <f>성적입력란!$CD178</f>
        <v>25(라)</v>
      </c>
      <c r="BK179" s="109" t="str">
        <f>성적입력란!$CE178</f>
        <v>라이브</v>
      </c>
      <c r="BL179" s="111" t="str">
        <f>성적입력란!CS178</f>
        <v>48(라)</v>
      </c>
      <c r="BM179" s="109" t="str">
        <f>성적입력란!$CI178</f>
        <v>20(라)</v>
      </c>
      <c r="BN179" s="109" t="str">
        <f>성적입력란!$CJ178</f>
        <v>라이브</v>
      </c>
      <c r="BO179" s="109" t="str">
        <f>성적입력란!CN178</f>
        <v>50(라)</v>
      </c>
      <c r="BP179" s="109" t="str">
        <f>성적입력란!CO178</f>
        <v>라이브</v>
      </c>
      <c r="BQ179" s="40">
        <f t="shared" si="91"/>
        <v>0</v>
      </c>
      <c r="BR179" s="67" t="str">
        <f t="shared" si="77"/>
        <v>193등</v>
      </c>
      <c r="BS179" s="40">
        <f t="shared" si="92"/>
        <v>0</v>
      </c>
      <c r="BT179" s="67" t="str">
        <f t="shared" si="78"/>
        <v>186등</v>
      </c>
      <c r="BU179" s="68">
        <f t="shared" si="79"/>
        <v>1</v>
      </c>
      <c r="BV179" s="78" t="str">
        <f t="shared" ca="1" si="93"/>
        <v/>
      </c>
      <c r="BX179" s="37">
        <v>171</v>
      </c>
      <c r="BY179" s="37" t="str">
        <f>수강생명단!$D174</f>
        <v>이상민</v>
      </c>
      <c r="BZ179" s="37" t="str">
        <f>수강생명단!B174</f>
        <v>010-3240-2721</v>
      </c>
      <c r="CA179" s="39" t="str">
        <f>성적입력란!$CX178</f>
        <v>25(라)</v>
      </c>
      <c r="CB179" s="39" t="str">
        <f>성적입력란!$CY178</f>
        <v>라이브</v>
      </c>
      <c r="CC179" s="38" t="str">
        <f>성적입력란!$DC178</f>
        <v>불참</v>
      </c>
      <c r="CD179" s="39" t="str">
        <f>성적입력란!$DD178</f>
        <v>불참</v>
      </c>
      <c r="CE179" s="58" t="str">
        <f>성적입력란!DW178</f>
        <v>불참</v>
      </c>
      <c r="CF179" s="39" t="str">
        <f>성적입력란!$DH178</f>
        <v>불참</v>
      </c>
      <c r="CG179" s="39" t="str">
        <f>성적입력란!$DI178</f>
        <v>불참</v>
      </c>
      <c r="CH179" s="40">
        <f t="shared" si="80"/>
        <v>0</v>
      </c>
      <c r="CI179" s="41" t="str">
        <f t="shared" si="81"/>
        <v>119등</v>
      </c>
      <c r="CJ179" s="40" t="e">
        <f t="shared" si="82"/>
        <v>#DIV/0!</v>
      </c>
      <c r="CK179" s="41" t="e">
        <f t="shared" si="83"/>
        <v>#DIV/0!</v>
      </c>
      <c r="CL179" s="42">
        <f t="shared" si="84"/>
        <v>0.25</v>
      </c>
      <c r="CM179" s="78" t="str">
        <f t="shared" ca="1" si="101"/>
        <v>1차 경고</v>
      </c>
    </row>
    <row r="180" spans="2:91" ht="27" customHeight="1" x14ac:dyDescent="0.15">
      <c r="B180" s="14">
        <v>172</v>
      </c>
      <c r="C180" s="14">
        <f>VLOOKUP(E180,수강생명단!$B$1:$F$300,2,0)</f>
        <v>39058</v>
      </c>
      <c r="D180" s="14" t="str">
        <f>수강생명단!D175</f>
        <v>이상훈</v>
      </c>
      <c r="E180" s="14" t="str">
        <f>수강생명단!B175</f>
        <v>010-4027-1550</v>
      </c>
      <c r="F180" s="33" t="str">
        <f>VLOOKUP($C180,성적입력란!$A$8:$D$350,3,0)</f>
        <v>미수강</v>
      </c>
      <c r="G180" s="33" t="str">
        <f>VLOOKUP($C180,성적입력란!$F$8:$I$350,3,0)</f>
        <v>미수강</v>
      </c>
      <c r="H180" s="33" t="str">
        <f>VLOOKUP($C180,성적입력란!$K$8:$N$350,3,0)</f>
        <v>미수강</v>
      </c>
      <c r="I180" s="33" t="str">
        <f>VLOOKUP($C180,성적입력란!$P$8:$S$350,3,0)</f>
        <v>미수강</v>
      </c>
      <c r="J180" s="33" t="str">
        <f>VLOOKUP($C180,성적입력란!$P$8:$S$350,4,0)</f>
        <v>미수강</v>
      </c>
      <c r="K180" s="15">
        <f t="shared" si="72"/>
        <v>0</v>
      </c>
      <c r="L180" s="16" t="str">
        <f t="shared" si="73"/>
        <v>212등</v>
      </c>
      <c r="M180" s="36">
        <f t="shared" si="85"/>
        <v>0</v>
      </c>
      <c r="N180" s="78" t="str">
        <f t="shared" ca="1" si="86"/>
        <v/>
      </c>
      <c r="O180" s="83"/>
      <c r="Q180" s="37">
        <v>172</v>
      </c>
      <c r="R180" s="37" t="str">
        <f>수강생명단!$D175</f>
        <v>이상훈</v>
      </c>
      <c r="S180" s="37" t="str">
        <f>수강생명단!B175</f>
        <v>010-4027-1550</v>
      </c>
      <c r="T180" s="39" t="str">
        <f>VLOOKUP($C180,성적입력란!$Z$8:$AC$350,3,0)</f>
        <v/>
      </c>
      <c r="U180" s="39" t="str">
        <f>성적입력란!$AC179</f>
        <v xml:space="preserve"> </v>
      </c>
      <c r="V180" s="33" t="str">
        <f>VLOOKUP($C180,성적입력란!$AE$8:$AH$350,3,0)</f>
        <v>80(라)</v>
      </c>
      <c r="W180" s="33" t="str">
        <f>VLOOKUP($C180,성적입력란!$AE$8:$AH$350,4,0)</f>
        <v>라이브</v>
      </c>
      <c r="X180" s="58" t="str">
        <f>성적입력란!AV179</f>
        <v/>
      </c>
      <c r="Y180" s="39" t="str">
        <f>성적입력란!$AL179</f>
        <v/>
      </c>
      <c r="Z180" s="39" t="str">
        <f>성적입력란!$AM179</f>
        <v xml:space="preserve"> </v>
      </c>
      <c r="AA180" s="39" t="str">
        <f>성적입력란!$AQ179</f>
        <v/>
      </c>
      <c r="AB180" s="39" t="str">
        <f>성적입력란!$AR179</f>
        <v xml:space="preserve"> </v>
      </c>
      <c r="AC180" s="40">
        <f t="shared" si="87"/>
        <v>0</v>
      </c>
      <c r="AD180" s="41" t="str">
        <f t="shared" si="94"/>
        <v>213등</v>
      </c>
      <c r="AE180" s="40">
        <f t="shared" si="88"/>
        <v>0</v>
      </c>
      <c r="AF180" s="41" t="str">
        <f t="shared" si="95"/>
        <v>207등</v>
      </c>
      <c r="AG180" s="59">
        <f t="shared" si="96"/>
        <v>0.2</v>
      </c>
      <c r="AH180" s="78" t="str">
        <f t="shared" ca="1" si="89"/>
        <v>탈락</v>
      </c>
      <c r="AI180" s="78"/>
      <c r="AJ180" s="29"/>
      <c r="AK180" s="37">
        <v>172</v>
      </c>
      <c r="AL180" s="37" t="str">
        <f>수강생명단!$D175</f>
        <v>이상훈</v>
      </c>
      <c r="AM180" s="14" t="str">
        <f>수강생명단!B175</f>
        <v>010-4027-1550</v>
      </c>
      <c r="AN180" s="43" t="str">
        <f>성적입력란!$AZ179</f>
        <v>탈락</v>
      </c>
      <c r="AO180" s="43" t="str">
        <f>성적입력란!$BA179</f>
        <v>탈락</v>
      </c>
      <c r="AP180" s="61" t="str">
        <f>성적입력란!$BE179</f>
        <v>탈락</v>
      </c>
      <c r="AQ180" s="43" t="str">
        <f>성적입력란!$BF179</f>
        <v>탈락</v>
      </c>
      <c r="AR180" s="58" t="str">
        <f>성적입력란!BT179</f>
        <v>탈락</v>
      </c>
      <c r="AS180" s="43" t="str">
        <f>성적입력란!$BJ179</f>
        <v>탈락</v>
      </c>
      <c r="AT180" s="43" t="str">
        <f>성적입력란!$BK179</f>
        <v>탈락</v>
      </c>
      <c r="AU180" s="43" t="str">
        <f>성적입력란!BO179</f>
        <v>탈락</v>
      </c>
      <c r="AV180" s="43" t="str">
        <f>성적입력란!BP179</f>
        <v>탈락</v>
      </c>
      <c r="AW180" s="40">
        <f t="shared" si="97"/>
        <v>0</v>
      </c>
      <c r="AX180" s="41" t="str">
        <f t="shared" si="74"/>
        <v>199등</v>
      </c>
      <c r="AY180" s="40">
        <f t="shared" si="98"/>
        <v>0</v>
      </c>
      <c r="AZ180" s="41" t="str">
        <f t="shared" si="75"/>
        <v>196등</v>
      </c>
      <c r="BA180" s="59">
        <f t="shared" si="76"/>
        <v>0</v>
      </c>
      <c r="BB180" s="78" t="str">
        <f t="shared" ca="1" si="90"/>
        <v/>
      </c>
      <c r="BC180" s="83"/>
      <c r="BE180" s="65">
        <v>172</v>
      </c>
      <c r="BF180" s="66" t="str">
        <f>수강생명단!$D175</f>
        <v>이상훈</v>
      </c>
      <c r="BG180" s="72" t="str">
        <f>수강생명단!B175</f>
        <v>010-4027-1550</v>
      </c>
      <c r="BH180" s="109" t="str">
        <f>성적입력란!$BY179</f>
        <v>탈락</v>
      </c>
      <c r="BI180" s="109" t="str">
        <f>성적입력란!$BZ179</f>
        <v>탈락</v>
      </c>
      <c r="BJ180" s="110" t="str">
        <f>성적입력란!$CD179</f>
        <v>탈락</v>
      </c>
      <c r="BK180" s="109" t="str">
        <f>성적입력란!$CE179</f>
        <v>탈락</v>
      </c>
      <c r="BL180" s="111" t="str">
        <f>성적입력란!CS179</f>
        <v>탈락</v>
      </c>
      <c r="BM180" s="109" t="str">
        <f>성적입력란!$CI179</f>
        <v>탈락</v>
      </c>
      <c r="BN180" s="109" t="str">
        <f>성적입력란!$CJ179</f>
        <v>탈락</v>
      </c>
      <c r="BO180" s="109" t="str">
        <f>성적입력란!CN179</f>
        <v>탈락</v>
      </c>
      <c r="BP180" s="109" t="str">
        <f>성적입력란!CO179</f>
        <v>탈락</v>
      </c>
      <c r="BQ180" s="40">
        <f t="shared" si="91"/>
        <v>0</v>
      </c>
      <c r="BR180" s="67" t="str">
        <f t="shared" si="77"/>
        <v>193등</v>
      </c>
      <c r="BS180" s="40">
        <f t="shared" si="92"/>
        <v>0</v>
      </c>
      <c r="BT180" s="67" t="str">
        <f t="shared" si="78"/>
        <v>186등</v>
      </c>
      <c r="BU180" s="68">
        <f t="shared" si="79"/>
        <v>0</v>
      </c>
      <c r="BV180" s="78" t="str">
        <f t="shared" ca="1" si="93"/>
        <v/>
      </c>
      <c r="BX180" s="37">
        <v>172</v>
      </c>
      <c r="BY180" s="37" t="str">
        <f>수강생명단!$D175</f>
        <v>이상훈</v>
      </c>
      <c r="BZ180" s="37" t="str">
        <f>수강생명단!B175</f>
        <v>010-4027-1550</v>
      </c>
      <c r="CA180" s="39" t="str">
        <f>성적입력란!$CX179</f>
        <v>불참</v>
      </c>
      <c r="CB180" s="39" t="str">
        <f>성적입력란!$CY179</f>
        <v>불참</v>
      </c>
      <c r="CC180" s="38" t="str">
        <f>성적입력란!$DC179</f>
        <v>불참</v>
      </c>
      <c r="CD180" s="39" t="str">
        <f>성적입력란!$DD179</f>
        <v>불참</v>
      </c>
      <c r="CE180" s="58" t="str">
        <f>성적입력란!DW179</f>
        <v>불참</v>
      </c>
      <c r="CF180" s="39" t="str">
        <f>성적입력란!$DH179</f>
        <v>불참</v>
      </c>
      <c r="CG180" s="39" t="str">
        <f>성적입력란!$DI179</f>
        <v>불참</v>
      </c>
      <c r="CH180" s="40">
        <f t="shared" si="80"/>
        <v>0</v>
      </c>
      <c r="CI180" s="41" t="str">
        <f t="shared" si="81"/>
        <v>119등</v>
      </c>
      <c r="CJ180" s="40" t="e">
        <f t="shared" si="82"/>
        <v>#DIV/0!</v>
      </c>
      <c r="CK180" s="41" t="e">
        <f t="shared" si="83"/>
        <v>#DIV/0!</v>
      </c>
      <c r="CL180" s="42">
        <f t="shared" si="84"/>
        <v>0</v>
      </c>
      <c r="CM180" s="43" t="str">
        <f t="shared" si="99"/>
        <v>탈락</v>
      </c>
    </row>
    <row r="181" spans="2:91" ht="27" customHeight="1" x14ac:dyDescent="0.15">
      <c r="B181" s="14">
        <v>173</v>
      </c>
      <c r="C181" s="14">
        <f>VLOOKUP(E181,수강생명단!$B$1:$F$300,2,0)</f>
        <v>32656</v>
      </c>
      <c r="D181" s="14" t="str">
        <f>수강생명단!D176</f>
        <v>이서빈</v>
      </c>
      <c r="E181" s="14" t="str">
        <f>수강생명단!B176</f>
        <v>010-4832-1058</v>
      </c>
      <c r="F181" s="33">
        <f>VLOOKUP($C181,성적입력란!$A$8:$D$350,3,0)</f>
        <v>60</v>
      </c>
      <c r="G181" s="33">
        <f>VLOOKUP($C181,성적입력란!$F$8:$I$350,3,0)</f>
        <v>100</v>
      </c>
      <c r="H181" s="33">
        <f>VLOOKUP($C181,성적입력란!$K$8:$N$350,3,0)</f>
        <v>100</v>
      </c>
      <c r="I181" s="33">
        <f>VLOOKUP($C181,성적입력란!$P$8:$S$350,3,0)</f>
        <v>80</v>
      </c>
      <c r="J181" s="33">
        <f>VLOOKUP($C181,성적입력란!$P$8:$S$350,4,0)</f>
        <v>100</v>
      </c>
      <c r="K181" s="15">
        <f t="shared" si="72"/>
        <v>85</v>
      </c>
      <c r="L181" s="16" t="str">
        <f t="shared" si="73"/>
        <v>66등</v>
      </c>
      <c r="M181" s="36">
        <f t="shared" si="85"/>
        <v>1</v>
      </c>
      <c r="N181" s="78" t="str">
        <f t="shared" ca="1" si="86"/>
        <v/>
      </c>
      <c r="O181" s="83"/>
      <c r="Q181" s="37">
        <v>173</v>
      </c>
      <c r="R181" s="37" t="str">
        <f>수강생명단!$D176</f>
        <v>이서빈</v>
      </c>
      <c r="S181" s="37" t="str">
        <f>수강생명단!B176</f>
        <v>010-4832-1058</v>
      </c>
      <c r="T181" s="39">
        <f>VLOOKUP($C181,성적입력란!$Z$8:$AC$350,3,0)</f>
        <v>85</v>
      </c>
      <c r="U181" s="39">
        <f>성적입력란!$AC180</f>
        <v>90</v>
      </c>
      <c r="V181" s="33">
        <f>VLOOKUP($C181,성적입력란!$AE$8:$AH$350,3,0)</f>
        <v>70</v>
      </c>
      <c r="W181" s="33">
        <f>VLOOKUP($C181,성적입력란!$AE$8:$AH$350,4,0)</f>
        <v>90</v>
      </c>
      <c r="X181" s="58">
        <f>성적입력란!AV180</f>
        <v>97</v>
      </c>
      <c r="Y181" s="39">
        <f>성적입력란!$AL180</f>
        <v>60</v>
      </c>
      <c r="Z181" s="39">
        <f>성적입력란!$AM180</f>
        <v>90</v>
      </c>
      <c r="AA181" s="39">
        <f>성적입력란!$AQ180</f>
        <v>70</v>
      </c>
      <c r="AB181" s="39">
        <f>성적입력란!$AR180</f>
        <v>80</v>
      </c>
      <c r="AC181" s="40">
        <f t="shared" si="87"/>
        <v>76.400000000000006</v>
      </c>
      <c r="AD181" s="41" t="str">
        <f t="shared" si="94"/>
        <v>69등</v>
      </c>
      <c r="AE181" s="40">
        <f t="shared" si="88"/>
        <v>87.5</v>
      </c>
      <c r="AF181" s="41" t="str">
        <f t="shared" si="95"/>
        <v>28등</v>
      </c>
      <c r="AG181" s="59">
        <f t="shared" si="96"/>
        <v>1</v>
      </c>
      <c r="AH181" s="78" t="str">
        <f t="shared" ca="1" si="89"/>
        <v/>
      </c>
      <c r="AI181" s="105"/>
      <c r="AJ181" s="29"/>
      <c r="AK181" s="37">
        <v>173</v>
      </c>
      <c r="AL181" s="37" t="str">
        <f>수강생명단!$D176</f>
        <v>이서빈</v>
      </c>
      <c r="AM181" s="14" t="str">
        <f>수강생명단!B176</f>
        <v>010-4832-1058</v>
      </c>
      <c r="AN181" s="43">
        <f>성적입력란!$AZ180</f>
        <v>60</v>
      </c>
      <c r="AO181" s="43">
        <f>성적입력란!$BA180</f>
        <v>90</v>
      </c>
      <c r="AP181" s="61">
        <f>성적입력란!$BE180</f>
        <v>90</v>
      </c>
      <c r="AQ181" s="43">
        <f>성적입력란!$BF180</f>
        <v>80</v>
      </c>
      <c r="AR181" s="58" t="str">
        <f>성적입력란!BT180</f>
        <v>86(라)</v>
      </c>
      <c r="AS181" s="43">
        <f>성적입력란!$BJ180</f>
        <v>85</v>
      </c>
      <c r="AT181" s="43">
        <f>성적입력란!$BK180</f>
        <v>90</v>
      </c>
      <c r="AU181" s="43">
        <f>성적입력란!BO180</f>
        <v>60</v>
      </c>
      <c r="AV181" s="43">
        <f>성적입력란!BP180</f>
        <v>80</v>
      </c>
      <c r="AW181" s="40">
        <f t="shared" si="97"/>
        <v>59</v>
      </c>
      <c r="AX181" s="41" t="str">
        <f t="shared" si="74"/>
        <v>127등</v>
      </c>
      <c r="AY181" s="40">
        <f t="shared" si="98"/>
        <v>85</v>
      </c>
      <c r="AZ181" s="41" t="str">
        <f t="shared" si="75"/>
        <v>58등</v>
      </c>
      <c r="BA181" s="59">
        <f t="shared" si="76"/>
        <v>1</v>
      </c>
      <c r="BB181" s="78" t="str">
        <f t="shared" ca="1" si="90"/>
        <v/>
      </c>
      <c r="BC181" s="105"/>
      <c r="BE181" s="65">
        <v>173</v>
      </c>
      <c r="BF181" s="66" t="str">
        <f>수강생명단!$D176</f>
        <v>이서빈</v>
      </c>
      <c r="BG181" s="37" t="str">
        <f>수강생명단!B176</f>
        <v>010-4832-1058</v>
      </c>
      <c r="BH181" s="109">
        <f>성적입력란!$BY180</f>
        <v>70</v>
      </c>
      <c r="BI181" s="109">
        <f>성적입력란!$BZ180</f>
        <v>60</v>
      </c>
      <c r="BJ181" s="110">
        <f>성적입력란!$CD180</f>
        <v>70</v>
      </c>
      <c r="BK181" s="109">
        <f>성적입력란!$CE180</f>
        <v>70</v>
      </c>
      <c r="BL181" s="111">
        <f>성적입력란!CS180</f>
        <v>89</v>
      </c>
      <c r="BM181" s="109">
        <f>성적입력란!$CI180</f>
        <v>65</v>
      </c>
      <c r="BN181" s="109">
        <f>성적입력란!$CJ180</f>
        <v>80</v>
      </c>
      <c r="BO181" s="109">
        <f>성적입력란!CN180</f>
        <v>60</v>
      </c>
      <c r="BP181" s="109">
        <f>성적입력란!CO180</f>
        <v>40</v>
      </c>
      <c r="BQ181" s="40">
        <f t="shared" si="91"/>
        <v>70.8</v>
      </c>
      <c r="BR181" s="67" t="str">
        <f t="shared" si="77"/>
        <v>64등</v>
      </c>
      <c r="BS181" s="40">
        <f t="shared" si="92"/>
        <v>62.5</v>
      </c>
      <c r="BT181" s="67" t="str">
        <f t="shared" si="78"/>
        <v>81등</v>
      </c>
      <c r="BU181" s="68">
        <f t="shared" si="79"/>
        <v>1</v>
      </c>
      <c r="BV181" s="78" t="str">
        <f t="shared" ca="1" si="93"/>
        <v/>
      </c>
      <c r="BX181" s="37">
        <v>173</v>
      </c>
      <c r="BY181" s="37" t="str">
        <f>수강생명단!$D176</f>
        <v>이서빈</v>
      </c>
      <c r="BZ181" s="37" t="str">
        <f>수강생명단!B176</f>
        <v>010-4832-1058</v>
      </c>
      <c r="CA181" s="39">
        <f>성적입력란!$CX180</f>
        <v>60</v>
      </c>
      <c r="CB181" s="39">
        <f>성적입력란!$CY180</f>
        <v>90</v>
      </c>
      <c r="CC181" s="38" t="str">
        <f>성적입력란!$DC180</f>
        <v>불참</v>
      </c>
      <c r="CD181" s="39" t="str">
        <f>성적입력란!$DD180</f>
        <v>불참</v>
      </c>
      <c r="CE181" s="58" t="str">
        <f>성적입력란!DW180</f>
        <v>불참</v>
      </c>
      <c r="CF181" s="39" t="str">
        <f>성적입력란!$DH180</f>
        <v>불참</v>
      </c>
      <c r="CG181" s="39" t="str">
        <f>성적입력란!$DI180</f>
        <v>불참</v>
      </c>
      <c r="CH181" s="40">
        <f t="shared" si="80"/>
        <v>15</v>
      </c>
      <c r="CI181" s="41" t="str">
        <f t="shared" si="81"/>
        <v>91등</v>
      </c>
      <c r="CJ181" s="40" t="e">
        <f t="shared" si="82"/>
        <v>#DIV/0!</v>
      </c>
      <c r="CK181" s="41" t="e">
        <f t="shared" si="83"/>
        <v>#DIV/0!</v>
      </c>
      <c r="CL181" s="42">
        <f t="shared" si="84"/>
        <v>0.25</v>
      </c>
      <c r="CM181" s="78" t="str">
        <f t="shared" ref="CM181:CM183" ca="1" si="102">CHOOSE( (COUNTIFS(BY$5:CG$5,"&lt;="&amp;TODAY(),BY181:CG181,"불참") + COUNTIFS(BY$5:CG$5,"&lt;="&amp;TODAY(),BY181:CG181,"")) + 1, "", "1차 경고", "2차 경고", "탈락", "탈락", "탈락")</f>
        <v>1차 경고</v>
      </c>
    </row>
    <row r="182" spans="2:91" ht="27" customHeight="1" x14ac:dyDescent="0.15">
      <c r="B182" s="14">
        <v>174</v>
      </c>
      <c r="C182" s="14">
        <f>VLOOKUP(E182,수강생명단!$B$1:$F$300,2,0)</f>
        <v>25343</v>
      </c>
      <c r="D182" s="14" t="str">
        <f>수강생명단!D177</f>
        <v>이소정</v>
      </c>
      <c r="E182" s="14" t="str">
        <f>수강생명단!B177</f>
        <v>010-5103-5724</v>
      </c>
      <c r="F182" s="33" t="str">
        <f>VLOOKUP($C182,성적입력란!$A$8:$D$350,3,0)</f>
        <v>미수강</v>
      </c>
      <c r="G182" s="33">
        <f>VLOOKUP($C182,성적입력란!$F$8:$I$350,3,0)</f>
        <v>100</v>
      </c>
      <c r="H182" s="33">
        <f>VLOOKUP($C182,성적입력란!$K$8:$N$350,3,0)</f>
        <v>90</v>
      </c>
      <c r="I182" s="33" t="str">
        <f>VLOOKUP($C182,성적입력란!$P$8:$S$350,3,0)</f>
        <v/>
      </c>
      <c r="J182" s="33" t="str">
        <f>VLOOKUP($C182,성적입력란!$P$8:$S$350,4,0)</f>
        <v/>
      </c>
      <c r="K182" s="15">
        <f t="shared" si="72"/>
        <v>47.5</v>
      </c>
      <c r="L182" s="16" t="str">
        <f t="shared" si="73"/>
        <v>159등</v>
      </c>
      <c r="M182" s="36">
        <f t="shared" si="85"/>
        <v>0.5</v>
      </c>
      <c r="N182" s="78" t="str">
        <f t="shared" ca="1" si="86"/>
        <v>1차 경고</v>
      </c>
      <c r="O182" s="83"/>
      <c r="Q182" s="37">
        <v>174</v>
      </c>
      <c r="R182" s="37" t="str">
        <f>수강생명단!$D177</f>
        <v>이소정</v>
      </c>
      <c r="S182" s="37" t="str">
        <f>수강생명단!B177</f>
        <v>010-5103-5724</v>
      </c>
      <c r="T182" s="39" t="str">
        <f>VLOOKUP($C182,성적입력란!$Z$8:$AC$350,3,0)</f>
        <v/>
      </c>
      <c r="U182" s="39" t="str">
        <f>성적입력란!$AC181</f>
        <v xml:space="preserve"> </v>
      </c>
      <c r="V182" s="33">
        <f>VLOOKUP($C182,성적입력란!$AE$8:$AH$350,3,0)</f>
        <v>90</v>
      </c>
      <c r="W182" s="33">
        <f>VLOOKUP($C182,성적입력란!$AE$8:$AH$350,4,0)</f>
        <v>90</v>
      </c>
      <c r="X182" s="58" t="str">
        <f>성적입력란!AV181</f>
        <v>93(라)</v>
      </c>
      <c r="Y182" s="39" t="str">
        <f>성적입력란!$AL181</f>
        <v>95(라)</v>
      </c>
      <c r="Z182" s="39" t="str">
        <f>성적입력란!$AM181</f>
        <v>라이브</v>
      </c>
      <c r="AA182" s="39">
        <f>성적입력란!$AQ181</f>
        <v>95</v>
      </c>
      <c r="AB182" s="39">
        <f>성적입력란!$AR181</f>
        <v>70</v>
      </c>
      <c r="AC182" s="40">
        <f t="shared" si="87"/>
        <v>37</v>
      </c>
      <c r="AD182" s="41" t="str">
        <f t="shared" si="94"/>
        <v>181등</v>
      </c>
      <c r="AE182" s="40">
        <f t="shared" si="88"/>
        <v>40</v>
      </c>
      <c r="AF182" s="41" t="str">
        <f t="shared" si="95"/>
        <v>172등</v>
      </c>
      <c r="AG182" s="59">
        <f t="shared" si="96"/>
        <v>0.8</v>
      </c>
      <c r="AH182" s="78" t="str">
        <f t="shared" ca="1" si="89"/>
        <v>1차 경고</v>
      </c>
      <c r="AI182" s="78"/>
      <c r="AJ182" s="29"/>
      <c r="AK182" s="37">
        <v>174</v>
      </c>
      <c r="AL182" s="37" t="str">
        <f>수강생명단!$D177</f>
        <v>이소정</v>
      </c>
      <c r="AM182" s="14" t="str">
        <f>수강생명단!B177</f>
        <v>010-5103-5724</v>
      </c>
      <c r="AN182" s="43" t="str">
        <f>성적입력란!$AZ181</f>
        <v>65(라)</v>
      </c>
      <c r="AO182" s="43" t="str">
        <f>성적입력란!$BA181</f>
        <v>라이브</v>
      </c>
      <c r="AP182" s="61" t="str">
        <f>성적입력란!$BE181</f>
        <v/>
      </c>
      <c r="AQ182" s="43" t="str">
        <f>성적입력란!$BF181</f>
        <v xml:space="preserve"> </v>
      </c>
      <c r="AR182" s="58" t="str">
        <f>성적입력란!BT181</f>
        <v>92(라)</v>
      </c>
      <c r="AS182" s="43">
        <f>성적입력란!$BJ181</f>
        <v>100</v>
      </c>
      <c r="AT182" s="43">
        <f>성적입력란!$BK181</f>
        <v>90</v>
      </c>
      <c r="AU182" s="43" t="str">
        <f>성적입력란!BO181</f>
        <v/>
      </c>
      <c r="AV182" s="43" t="str">
        <f>성적입력란!BP181</f>
        <v xml:space="preserve"> </v>
      </c>
      <c r="AW182" s="40">
        <f t="shared" si="97"/>
        <v>20</v>
      </c>
      <c r="AX182" s="41" t="str">
        <f t="shared" si="74"/>
        <v>187등</v>
      </c>
      <c r="AY182" s="40">
        <f t="shared" si="98"/>
        <v>22.5</v>
      </c>
      <c r="AZ182" s="41" t="str">
        <f t="shared" si="75"/>
        <v>180등</v>
      </c>
      <c r="BA182" s="59">
        <f t="shared" si="76"/>
        <v>0.6</v>
      </c>
      <c r="BB182" s="78" t="str">
        <f t="shared" ca="1" si="90"/>
        <v>2차 경고</v>
      </c>
      <c r="BC182" s="83"/>
      <c r="BE182" s="65">
        <v>174</v>
      </c>
      <c r="BF182" s="66" t="str">
        <f>수강생명단!$D177</f>
        <v>이소정</v>
      </c>
      <c r="BG182" s="37" t="str">
        <f>수강생명단!B177</f>
        <v>010-5103-5724</v>
      </c>
      <c r="BH182" s="109">
        <f>성적입력란!$BY181</f>
        <v>85</v>
      </c>
      <c r="BI182" s="109">
        <f>성적입력란!$BZ181</f>
        <v>60</v>
      </c>
      <c r="BJ182" s="110">
        <f>성적입력란!$CD181</f>
        <v>85</v>
      </c>
      <c r="BK182" s="109">
        <f>성적입력란!$CE181</f>
        <v>100</v>
      </c>
      <c r="BL182" s="111" t="str">
        <f>성적입력란!CS181</f>
        <v>90(라)</v>
      </c>
      <c r="BM182" s="109">
        <f>성적입력란!$CI181</f>
        <v>85</v>
      </c>
      <c r="BN182" s="109">
        <f>성적입력란!$CJ181</f>
        <v>90</v>
      </c>
      <c r="BO182" s="109">
        <f>성적입력란!CN181</f>
        <v>80</v>
      </c>
      <c r="BP182" s="109">
        <f>성적입력란!CO181</f>
        <v>80</v>
      </c>
      <c r="BQ182" s="40">
        <f t="shared" si="91"/>
        <v>67</v>
      </c>
      <c r="BR182" s="67" t="str">
        <f t="shared" si="77"/>
        <v>73등</v>
      </c>
      <c r="BS182" s="40">
        <f t="shared" si="92"/>
        <v>82.5</v>
      </c>
      <c r="BT182" s="67" t="str">
        <f t="shared" si="78"/>
        <v>19등</v>
      </c>
      <c r="BU182" s="68">
        <f t="shared" si="79"/>
        <v>1</v>
      </c>
      <c r="BV182" s="78" t="str">
        <f t="shared" ca="1" si="93"/>
        <v/>
      </c>
      <c r="BX182" s="37">
        <v>174</v>
      </c>
      <c r="BY182" s="37" t="str">
        <f>수강생명단!$D177</f>
        <v>이소정</v>
      </c>
      <c r="BZ182" s="37" t="str">
        <f>수강생명단!B177</f>
        <v>010-5103-5724</v>
      </c>
      <c r="CA182" s="39" t="str">
        <f>성적입력란!$CX181</f>
        <v>85(라)</v>
      </c>
      <c r="CB182" s="39" t="str">
        <f>성적입력란!$CY181</f>
        <v>라이브</v>
      </c>
      <c r="CC182" s="38" t="str">
        <f>성적입력란!$DC181</f>
        <v>불참</v>
      </c>
      <c r="CD182" s="39" t="str">
        <f>성적입력란!$DD181</f>
        <v>불참</v>
      </c>
      <c r="CE182" s="58" t="str">
        <f>성적입력란!DW181</f>
        <v>불참</v>
      </c>
      <c r="CF182" s="39" t="str">
        <f>성적입력란!$DH181</f>
        <v>불참</v>
      </c>
      <c r="CG182" s="39" t="str">
        <f>성적입력란!$DI181</f>
        <v>불참</v>
      </c>
      <c r="CH182" s="40">
        <f t="shared" si="80"/>
        <v>0</v>
      </c>
      <c r="CI182" s="41" t="str">
        <f t="shared" si="81"/>
        <v>119등</v>
      </c>
      <c r="CJ182" s="40" t="e">
        <f t="shared" si="82"/>
        <v>#DIV/0!</v>
      </c>
      <c r="CK182" s="41" t="e">
        <f t="shared" si="83"/>
        <v>#DIV/0!</v>
      </c>
      <c r="CL182" s="42">
        <f t="shared" si="84"/>
        <v>0.25</v>
      </c>
      <c r="CM182" s="78" t="str">
        <f t="shared" ca="1" si="102"/>
        <v>1차 경고</v>
      </c>
    </row>
    <row r="183" spans="2:91" ht="27" customHeight="1" x14ac:dyDescent="0.15">
      <c r="B183" s="14">
        <v>175</v>
      </c>
      <c r="C183" s="14">
        <f>VLOOKUP(E183,수강생명단!$B$1:$F$300,2,0)</f>
        <v>35991</v>
      </c>
      <c r="D183" s="14" t="str">
        <f>수강생명단!D178</f>
        <v>이수민</v>
      </c>
      <c r="E183" s="14" t="str">
        <f>수강생명단!B178</f>
        <v>010-8946-3155</v>
      </c>
      <c r="F183" s="33">
        <f>VLOOKUP($C183,성적입력란!$A$8:$D$350,3,0)</f>
        <v>70</v>
      </c>
      <c r="G183" s="33">
        <f>VLOOKUP($C183,성적입력란!$F$8:$I$350,3,0)</f>
        <v>80</v>
      </c>
      <c r="H183" s="33">
        <f>VLOOKUP($C183,성적입력란!$K$8:$N$350,3,0)</f>
        <v>85</v>
      </c>
      <c r="I183" s="33">
        <f>VLOOKUP($C183,성적입력란!$P$8:$S$350,3,0)</f>
        <v>70</v>
      </c>
      <c r="J183" s="33">
        <f>VLOOKUP($C183,성적입력란!$P$8:$S$350,4,0)</f>
        <v>50</v>
      </c>
      <c r="K183" s="15">
        <f t="shared" si="72"/>
        <v>76.25</v>
      </c>
      <c r="L183" s="16" t="str">
        <f t="shared" si="73"/>
        <v>85등</v>
      </c>
      <c r="M183" s="36">
        <f t="shared" si="85"/>
        <v>1</v>
      </c>
      <c r="N183" s="78" t="str">
        <f t="shared" ca="1" si="86"/>
        <v/>
      </c>
      <c r="O183" s="83"/>
      <c r="Q183" s="37">
        <v>175</v>
      </c>
      <c r="R183" s="37" t="str">
        <f>수강생명단!$D178</f>
        <v>이수민</v>
      </c>
      <c r="S183" s="37" t="str">
        <f>수강생명단!B178</f>
        <v>010-8946-3155</v>
      </c>
      <c r="T183" s="39" t="str">
        <f>VLOOKUP($C183,성적입력란!$Z$8:$AC$350,3,0)</f>
        <v>40(라)</v>
      </c>
      <c r="U183" s="39" t="str">
        <f>성적입력란!$AC182</f>
        <v>라이브</v>
      </c>
      <c r="V183" s="33">
        <f>VLOOKUP($C183,성적입력란!$AE$8:$AH$350,3,0)</f>
        <v>80</v>
      </c>
      <c r="W183" s="33">
        <f>VLOOKUP($C183,성적입력란!$AE$8:$AH$350,4,0)</f>
        <v>0</v>
      </c>
      <c r="X183" s="58" t="str">
        <f>성적입력란!AV182</f>
        <v>50(라)</v>
      </c>
      <c r="Y183" s="39" t="str">
        <f>성적입력란!$AL182</f>
        <v/>
      </c>
      <c r="Z183" s="39" t="str">
        <f>성적입력란!$AM182</f>
        <v xml:space="preserve"> </v>
      </c>
      <c r="AA183" s="39">
        <f>성적입력란!$AQ182</f>
        <v>55</v>
      </c>
      <c r="AB183" s="39">
        <f>성적입력란!$AR182</f>
        <v>60</v>
      </c>
      <c r="AC183" s="40">
        <f t="shared" si="87"/>
        <v>27</v>
      </c>
      <c r="AD183" s="41" t="str">
        <f t="shared" si="94"/>
        <v>193등</v>
      </c>
      <c r="AE183" s="40">
        <f t="shared" si="88"/>
        <v>15</v>
      </c>
      <c r="AF183" s="41" t="str">
        <f t="shared" si="95"/>
        <v>201등</v>
      </c>
      <c r="AG183" s="59">
        <f t="shared" si="96"/>
        <v>0.8</v>
      </c>
      <c r="AH183" s="78" t="str">
        <f t="shared" ca="1" si="89"/>
        <v>1차 경고</v>
      </c>
      <c r="AI183" s="105"/>
      <c r="AJ183" s="29"/>
      <c r="AK183" s="37">
        <v>175</v>
      </c>
      <c r="AL183" s="37" t="str">
        <f>수강생명단!$D178</f>
        <v>이수민</v>
      </c>
      <c r="AM183" s="14" t="str">
        <f>수강생명단!B178</f>
        <v>010-8946-3155</v>
      </c>
      <c r="AN183" s="43" t="str">
        <f>성적입력란!$AZ182</f>
        <v>20(라)</v>
      </c>
      <c r="AO183" s="43" t="str">
        <f>성적입력란!$BA182</f>
        <v>라이브</v>
      </c>
      <c r="AP183" s="61">
        <f>성적입력란!$BE182</f>
        <v>75</v>
      </c>
      <c r="AQ183" s="43">
        <f>성적입력란!$BF182</f>
        <v>80</v>
      </c>
      <c r="AR183" s="58" t="str">
        <f>성적입력란!BT182</f>
        <v/>
      </c>
      <c r="AS183" s="43">
        <f>성적입력란!$BJ182</f>
        <v>55</v>
      </c>
      <c r="AT183" s="43">
        <f>성적입력란!$BK182</f>
        <v>80</v>
      </c>
      <c r="AU183" s="43" t="str">
        <f>성적입력란!BO182</f>
        <v/>
      </c>
      <c r="AV183" s="43" t="str">
        <f>성적입력란!BP182</f>
        <v xml:space="preserve"> </v>
      </c>
      <c r="AW183" s="40">
        <f t="shared" si="97"/>
        <v>26</v>
      </c>
      <c r="AX183" s="41" t="str">
        <f t="shared" si="74"/>
        <v>183등</v>
      </c>
      <c r="AY183" s="40">
        <f t="shared" si="98"/>
        <v>40</v>
      </c>
      <c r="AZ183" s="41" t="str">
        <f t="shared" si="75"/>
        <v>170등</v>
      </c>
      <c r="BA183" s="59">
        <f t="shared" si="76"/>
        <v>0.6</v>
      </c>
      <c r="BB183" s="78" t="str">
        <f t="shared" ca="1" si="90"/>
        <v>2차 경고</v>
      </c>
      <c r="BC183" s="105"/>
      <c r="BE183" s="65">
        <v>175</v>
      </c>
      <c r="BF183" s="66" t="str">
        <f>수강생명단!$D178</f>
        <v>이수민</v>
      </c>
      <c r="BG183" s="37" t="str">
        <f>수강생명단!B178</f>
        <v>010-8946-3155</v>
      </c>
      <c r="BH183" s="109">
        <f>성적입력란!$BY182</f>
        <v>70</v>
      </c>
      <c r="BI183" s="109">
        <f>성적입력란!$BZ182</f>
        <v>80</v>
      </c>
      <c r="BJ183" s="110">
        <f>성적입력란!$CD182</f>
        <v>80</v>
      </c>
      <c r="BK183" s="109">
        <f>성적입력란!$CE182</f>
        <v>60</v>
      </c>
      <c r="BL183" s="111" t="str">
        <f>성적입력란!CS182</f>
        <v/>
      </c>
      <c r="BM183" s="109" t="str">
        <f>성적입력란!$CI182</f>
        <v/>
      </c>
      <c r="BN183" s="109" t="str">
        <f>성적입력란!$CJ182</f>
        <v xml:space="preserve"> </v>
      </c>
      <c r="BO183" s="109" t="str">
        <f>성적입력란!CN182</f>
        <v>20(라)</v>
      </c>
      <c r="BP183" s="109" t="str">
        <f>성적입력란!CO182</f>
        <v>라이브</v>
      </c>
      <c r="BQ183" s="40">
        <f t="shared" si="91"/>
        <v>30</v>
      </c>
      <c r="BR183" s="67" t="str">
        <f t="shared" si="77"/>
        <v>173등</v>
      </c>
      <c r="BS183" s="40">
        <f t="shared" si="92"/>
        <v>35</v>
      </c>
      <c r="BT183" s="67" t="str">
        <f t="shared" si="78"/>
        <v>152등</v>
      </c>
      <c r="BU183" s="68">
        <f t="shared" si="79"/>
        <v>0.6</v>
      </c>
      <c r="BV183" s="78" t="str">
        <f t="shared" ca="1" si="93"/>
        <v>2차 경고</v>
      </c>
      <c r="BX183" s="37">
        <v>175</v>
      </c>
      <c r="BY183" s="37" t="str">
        <f>수강생명단!$D178</f>
        <v>이수민</v>
      </c>
      <c r="BZ183" s="37" t="str">
        <f>수강생명단!B178</f>
        <v>010-8946-3155</v>
      </c>
      <c r="CA183" s="39" t="str">
        <f>성적입력란!$CX182</f>
        <v>35(라)</v>
      </c>
      <c r="CB183" s="39" t="str">
        <f>성적입력란!$CY182</f>
        <v>라이브</v>
      </c>
      <c r="CC183" s="38" t="str">
        <f>성적입력란!$DC182</f>
        <v>불참</v>
      </c>
      <c r="CD183" s="39" t="str">
        <f>성적입력란!$DD182</f>
        <v>불참</v>
      </c>
      <c r="CE183" s="58" t="str">
        <f>성적입력란!DW182</f>
        <v>불참</v>
      </c>
      <c r="CF183" s="39" t="str">
        <f>성적입력란!$DH182</f>
        <v>불참</v>
      </c>
      <c r="CG183" s="39" t="str">
        <f>성적입력란!$DI182</f>
        <v>불참</v>
      </c>
      <c r="CH183" s="40">
        <f t="shared" si="80"/>
        <v>0</v>
      </c>
      <c r="CI183" s="41" t="str">
        <f t="shared" si="81"/>
        <v>119등</v>
      </c>
      <c r="CJ183" s="40" t="e">
        <f t="shared" si="82"/>
        <v>#DIV/0!</v>
      </c>
      <c r="CK183" s="41" t="e">
        <f t="shared" si="83"/>
        <v>#DIV/0!</v>
      </c>
      <c r="CL183" s="42">
        <f t="shared" si="84"/>
        <v>0.25</v>
      </c>
      <c r="CM183" s="78" t="str">
        <f t="shared" ca="1" si="102"/>
        <v>1차 경고</v>
      </c>
    </row>
    <row r="184" spans="2:91" ht="27" customHeight="1" x14ac:dyDescent="0.15">
      <c r="B184" s="14">
        <v>176</v>
      </c>
      <c r="C184" s="14">
        <f>VLOOKUP(E184,수강생명단!$B$1:$F$300,2,0)</f>
        <v>36420</v>
      </c>
      <c r="D184" s="14" t="str">
        <f>수강생명단!D179</f>
        <v>이수왕</v>
      </c>
      <c r="E184" s="14" t="str">
        <f>수강생명단!B179</f>
        <v>010-2778-8449</v>
      </c>
      <c r="F184" s="33" t="str">
        <f>VLOOKUP($C184,성적입력란!$A$8:$D$350,3,0)</f>
        <v/>
      </c>
      <c r="G184" s="33" t="str">
        <f>VLOOKUP($C184,성적입력란!$F$8:$I$350,3,0)</f>
        <v/>
      </c>
      <c r="H184" s="33" t="str">
        <f>VLOOKUP($C184,성적입력란!$K$8:$N$350,3,0)</f>
        <v/>
      </c>
      <c r="I184" s="33" t="str">
        <f>VLOOKUP($C184,성적입력란!$P$8:$S$350,3,0)</f>
        <v/>
      </c>
      <c r="J184" s="33" t="str">
        <f>VLOOKUP($C184,성적입력란!$P$8:$S$350,4,0)</f>
        <v/>
      </c>
      <c r="K184" s="15">
        <f t="shared" si="72"/>
        <v>0</v>
      </c>
      <c r="L184" s="16" t="str">
        <f t="shared" si="73"/>
        <v>212등</v>
      </c>
      <c r="M184" s="36">
        <f t="shared" si="85"/>
        <v>0</v>
      </c>
      <c r="N184" s="78" t="str">
        <f t="shared" ca="1" si="86"/>
        <v>탈락</v>
      </c>
      <c r="O184" s="83"/>
      <c r="Q184" s="37">
        <v>176</v>
      </c>
      <c r="R184" s="37" t="str">
        <f>수강생명단!$D179</f>
        <v>이수왕</v>
      </c>
      <c r="S184" s="37" t="str">
        <f>수강생명단!B179</f>
        <v>010-2778-8449</v>
      </c>
      <c r="T184" s="39" t="str">
        <f>VLOOKUP($C184,성적입력란!$Z$8:$AC$350,3,0)</f>
        <v/>
      </c>
      <c r="U184" s="39" t="str">
        <f>성적입력란!$AC183</f>
        <v xml:space="preserve"> </v>
      </c>
      <c r="V184" s="33" t="str">
        <f>VLOOKUP($C184,성적입력란!$AE$8:$AH$350,3,0)</f>
        <v/>
      </c>
      <c r="W184" s="33" t="str">
        <f>VLOOKUP($C184,성적입력란!$AE$8:$AH$350,4,0)</f>
        <v xml:space="preserve"> </v>
      </c>
      <c r="X184" s="58">
        <f>성적입력란!AV183</f>
        <v>97</v>
      </c>
      <c r="Y184" s="39" t="str">
        <f>성적입력란!$AL183</f>
        <v/>
      </c>
      <c r="Z184" s="39" t="str">
        <f>성적입력란!$AM183</f>
        <v xml:space="preserve"> </v>
      </c>
      <c r="AA184" s="39" t="str">
        <f>성적입력란!$AQ183</f>
        <v/>
      </c>
      <c r="AB184" s="39" t="str">
        <f>성적입력란!$AR183</f>
        <v xml:space="preserve"> </v>
      </c>
      <c r="AC184" s="40">
        <f t="shared" si="87"/>
        <v>19.399999999999999</v>
      </c>
      <c r="AD184" s="41" t="str">
        <f t="shared" si="94"/>
        <v>200등</v>
      </c>
      <c r="AE184" s="40">
        <f t="shared" si="88"/>
        <v>0</v>
      </c>
      <c r="AF184" s="41" t="str">
        <f t="shared" si="95"/>
        <v>207등</v>
      </c>
      <c r="AG184" s="59">
        <f t="shared" si="96"/>
        <v>0.2</v>
      </c>
      <c r="AH184" s="78" t="str">
        <f t="shared" ca="1" si="89"/>
        <v>탈락</v>
      </c>
      <c r="AI184" s="78"/>
      <c r="AJ184" s="29"/>
      <c r="AK184" s="37">
        <v>176</v>
      </c>
      <c r="AL184" s="37" t="str">
        <f>수강생명단!$D179</f>
        <v>이수왕</v>
      </c>
      <c r="AM184" s="14" t="str">
        <f>수강생명단!B179</f>
        <v>010-2778-8449</v>
      </c>
      <c r="AN184" s="43" t="str">
        <f>성적입력란!$AZ183</f>
        <v>탈락</v>
      </c>
      <c r="AO184" s="43" t="str">
        <f>성적입력란!$BA183</f>
        <v>탈락</v>
      </c>
      <c r="AP184" s="61" t="str">
        <f>성적입력란!$BE183</f>
        <v>탈락</v>
      </c>
      <c r="AQ184" s="43" t="str">
        <f>성적입력란!$BF183</f>
        <v>탈락</v>
      </c>
      <c r="AR184" s="58" t="str">
        <f>성적입력란!BT183</f>
        <v>탈락</v>
      </c>
      <c r="AS184" s="43" t="str">
        <f>성적입력란!$BJ183</f>
        <v>탈락</v>
      </c>
      <c r="AT184" s="43" t="str">
        <f>성적입력란!$BK183</f>
        <v>탈락</v>
      </c>
      <c r="AU184" s="43" t="str">
        <f>성적입력란!BO183</f>
        <v>탈락</v>
      </c>
      <c r="AV184" s="43" t="str">
        <f>성적입력란!BP183</f>
        <v>탈락</v>
      </c>
      <c r="AW184" s="40">
        <f t="shared" si="97"/>
        <v>0</v>
      </c>
      <c r="AX184" s="41" t="str">
        <f t="shared" si="74"/>
        <v>199등</v>
      </c>
      <c r="AY184" s="40">
        <f t="shared" si="98"/>
        <v>0</v>
      </c>
      <c r="AZ184" s="41" t="str">
        <f t="shared" si="75"/>
        <v>196등</v>
      </c>
      <c r="BA184" s="59">
        <f t="shared" si="76"/>
        <v>0</v>
      </c>
      <c r="BB184" s="78" t="str">
        <f t="shared" ca="1" si="90"/>
        <v/>
      </c>
      <c r="BC184" s="78"/>
      <c r="BE184" s="65">
        <v>176</v>
      </c>
      <c r="BF184" s="66" t="str">
        <f>수강생명단!$D179</f>
        <v>이수왕</v>
      </c>
      <c r="BG184" s="37" t="str">
        <f>수강생명단!B179</f>
        <v>010-2778-8449</v>
      </c>
      <c r="BH184" s="109" t="str">
        <f>성적입력란!$BY183</f>
        <v>탈락</v>
      </c>
      <c r="BI184" s="109" t="str">
        <f>성적입력란!$BZ183</f>
        <v>탈락</v>
      </c>
      <c r="BJ184" s="110" t="str">
        <f>성적입력란!$CD183</f>
        <v>탈락</v>
      </c>
      <c r="BK184" s="109" t="str">
        <f>성적입력란!$CE183</f>
        <v>탈락</v>
      </c>
      <c r="BL184" s="111" t="str">
        <f>성적입력란!CS183</f>
        <v>탈락</v>
      </c>
      <c r="BM184" s="109" t="str">
        <f>성적입력란!$CI183</f>
        <v>탈락</v>
      </c>
      <c r="BN184" s="109" t="str">
        <f>성적입력란!$CJ183</f>
        <v>탈락</v>
      </c>
      <c r="BO184" s="109" t="str">
        <f>성적입력란!CN183</f>
        <v>탈락</v>
      </c>
      <c r="BP184" s="109" t="str">
        <f>성적입력란!CO183</f>
        <v>탈락</v>
      </c>
      <c r="BQ184" s="40">
        <f t="shared" si="91"/>
        <v>0</v>
      </c>
      <c r="BR184" s="67" t="str">
        <f t="shared" si="77"/>
        <v>193등</v>
      </c>
      <c r="BS184" s="40">
        <f t="shared" si="92"/>
        <v>0</v>
      </c>
      <c r="BT184" s="67" t="str">
        <f t="shared" si="78"/>
        <v>186등</v>
      </c>
      <c r="BU184" s="68">
        <f t="shared" si="79"/>
        <v>0</v>
      </c>
      <c r="BV184" s="78" t="str">
        <f t="shared" ca="1" si="93"/>
        <v/>
      </c>
      <c r="BX184" s="37">
        <v>176</v>
      </c>
      <c r="BY184" s="37" t="str">
        <f>수강생명단!$D179</f>
        <v>이수왕</v>
      </c>
      <c r="BZ184" s="37" t="str">
        <f>수강생명단!B179</f>
        <v>010-2778-8449</v>
      </c>
      <c r="CA184" s="39" t="str">
        <f>성적입력란!$CX183</f>
        <v>불참</v>
      </c>
      <c r="CB184" s="39" t="str">
        <f>성적입력란!$CY183</f>
        <v>불참</v>
      </c>
      <c r="CC184" s="38" t="str">
        <f>성적입력란!$DC183</f>
        <v>불참</v>
      </c>
      <c r="CD184" s="39" t="str">
        <f>성적입력란!$DD183</f>
        <v>불참</v>
      </c>
      <c r="CE184" s="58" t="str">
        <f>성적입력란!DW183</f>
        <v>불참</v>
      </c>
      <c r="CF184" s="39" t="str">
        <f>성적입력란!$DH183</f>
        <v>불참</v>
      </c>
      <c r="CG184" s="39" t="str">
        <f>성적입력란!$DI183</f>
        <v>불참</v>
      </c>
      <c r="CH184" s="40">
        <f t="shared" si="80"/>
        <v>0</v>
      </c>
      <c r="CI184" s="41" t="str">
        <f t="shared" si="81"/>
        <v>119등</v>
      </c>
      <c r="CJ184" s="40" t="e">
        <f t="shared" si="82"/>
        <v>#DIV/0!</v>
      </c>
      <c r="CK184" s="41" t="e">
        <f t="shared" si="83"/>
        <v>#DIV/0!</v>
      </c>
      <c r="CL184" s="42">
        <f t="shared" si="84"/>
        <v>0</v>
      </c>
      <c r="CM184" s="43" t="str">
        <f t="shared" si="99"/>
        <v>탈락</v>
      </c>
    </row>
    <row r="185" spans="2:91" ht="27" customHeight="1" x14ac:dyDescent="0.15">
      <c r="B185" s="14">
        <v>177</v>
      </c>
      <c r="C185" s="14">
        <f>VLOOKUP(E185,수강생명단!$B$1:$F$300,2,0)</f>
        <v>36263</v>
      </c>
      <c r="D185" s="14" t="str">
        <f>수강생명단!D180</f>
        <v>이수진</v>
      </c>
      <c r="E185" s="14" t="str">
        <f>수강생명단!B180</f>
        <v>010-2066-0513</v>
      </c>
      <c r="F185" s="33" t="str">
        <f>VLOOKUP($C185,성적입력란!$A$8:$D$350,3,0)</f>
        <v>40(라)</v>
      </c>
      <c r="G185" s="33" t="str">
        <f>VLOOKUP($C185,성적입력란!$F$8:$I$350,3,0)</f>
        <v>75(라)</v>
      </c>
      <c r="H185" s="33" t="str">
        <f>VLOOKUP($C185,성적입력란!$K$8:$N$350,3,0)</f>
        <v>55(라)</v>
      </c>
      <c r="I185" s="33" t="str">
        <f>VLOOKUP($C185,성적입력란!$P$8:$S$350,3,0)</f>
        <v>55(라)</v>
      </c>
      <c r="J185" s="33" t="str">
        <f>VLOOKUP($C185,성적입력란!$P$8:$S$350,4,0)</f>
        <v>라이브</v>
      </c>
      <c r="K185" s="15">
        <f t="shared" si="72"/>
        <v>0</v>
      </c>
      <c r="L185" s="16" t="str">
        <f t="shared" si="73"/>
        <v>212등</v>
      </c>
      <c r="M185" s="36">
        <f t="shared" si="85"/>
        <v>1</v>
      </c>
      <c r="N185" s="78" t="str">
        <f t="shared" ca="1" si="86"/>
        <v/>
      </c>
      <c r="O185" s="83"/>
      <c r="Q185" s="37">
        <v>177</v>
      </c>
      <c r="R185" s="37" t="str">
        <f>수강생명단!$D180</f>
        <v>이수진</v>
      </c>
      <c r="S185" s="37" t="str">
        <f>수강생명단!B180</f>
        <v>010-2066-0513</v>
      </c>
      <c r="T185" s="39" t="str">
        <f>VLOOKUP($C185,성적입력란!$Z$8:$AC$350,3,0)</f>
        <v>100(라)</v>
      </c>
      <c r="U185" s="39" t="str">
        <f>성적입력란!$AC184</f>
        <v>라이브</v>
      </c>
      <c r="V185" s="33" t="str">
        <f>VLOOKUP($C185,성적입력란!$AE$8:$AH$350,3,0)</f>
        <v>90(라)</v>
      </c>
      <c r="W185" s="33" t="str">
        <f>VLOOKUP($C185,성적입력란!$AE$8:$AH$350,4,0)</f>
        <v>라이브</v>
      </c>
      <c r="X185" s="58" t="str">
        <f>성적입력란!AV184</f>
        <v>72(라)</v>
      </c>
      <c r="Y185" s="39" t="str">
        <f>성적입력란!$AL184</f>
        <v>60(라)</v>
      </c>
      <c r="Z185" s="39" t="str">
        <f>성적입력란!$AM184</f>
        <v>라이브</v>
      </c>
      <c r="AA185" s="39" t="str">
        <f>성적입력란!$AQ184</f>
        <v>45(라)</v>
      </c>
      <c r="AB185" s="39" t="str">
        <f>성적입력란!$AR184</f>
        <v>라이브</v>
      </c>
      <c r="AC185" s="40">
        <f t="shared" si="87"/>
        <v>0</v>
      </c>
      <c r="AD185" s="41" t="str">
        <f t="shared" si="94"/>
        <v>213등</v>
      </c>
      <c r="AE185" s="40">
        <f t="shared" si="88"/>
        <v>0</v>
      </c>
      <c r="AF185" s="41" t="str">
        <f t="shared" si="95"/>
        <v>207등</v>
      </c>
      <c r="AG185" s="59">
        <f t="shared" si="96"/>
        <v>1</v>
      </c>
      <c r="AH185" s="78" t="str">
        <f t="shared" ca="1" si="89"/>
        <v/>
      </c>
      <c r="AI185" s="83"/>
      <c r="AJ185" s="29"/>
      <c r="AK185" s="37">
        <v>177</v>
      </c>
      <c r="AL185" s="37" t="str">
        <f>수강생명단!$D180</f>
        <v>이수진</v>
      </c>
      <c r="AM185" s="14" t="str">
        <f>수강생명단!B180</f>
        <v>010-2066-0513</v>
      </c>
      <c r="AN185" s="43" t="str">
        <f>성적입력란!$AZ184</f>
        <v>50(라)</v>
      </c>
      <c r="AO185" s="43" t="str">
        <f>성적입력란!$BA184</f>
        <v>라이브</v>
      </c>
      <c r="AP185" s="61" t="str">
        <f>성적입력란!$BE184</f>
        <v>25(라)</v>
      </c>
      <c r="AQ185" s="43" t="str">
        <f>성적입력란!$BF184</f>
        <v>라이브</v>
      </c>
      <c r="AR185" s="58" t="str">
        <f>성적입력란!BT184</f>
        <v>67(라)</v>
      </c>
      <c r="AS185" s="43" t="str">
        <f>성적입력란!$BJ184</f>
        <v>55(라)</v>
      </c>
      <c r="AT185" s="43" t="str">
        <f>성적입력란!$BK184</f>
        <v>라이브</v>
      </c>
      <c r="AU185" s="43" t="str">
        <f>성적입력란!BO184</f>
        <v>40(라)</v>
      </c>
      <c r="AV185" s="43" t="str">
        <f>성적입력란!BP184</f>
        <v>라이브</v>
      </c>
      <c r="AW185" s="40">
        <f t="shared" si="97"/>
        <v>0</v>
      </c>
      <c r="AX185" s="41" t="str">
        <f t="shared" si="74"/>
        <v>199등</v>
      </c>
      <c r="AY185" s="40">
        <f t="shared" si="98"/>
        <v>0</v>
      </c>
      <c r="AZ185" s="41" t="str">
        <f t="shared" si="75"/>
        <v>196등</v>
      </c>
      <c r="BA185" s="59">
        <f t="shared" si="76"/>
        <v>1</v>
      </c>
      <c r="BB185" s="78" t="str">
        <f t="shared" ca="1" si="90"/>
        <v/>
      </c>
      <c r="BC185" s="83"/>
      <c r="BE185" s="65">
        <v>177</v>
      </c>
      <c r="BF185" s="66" t="str">
        <f>수강생명단!$D180</f>
        <v>이수진</v>
      </c>
      <c r="BG185" s="37" t="str">
        <f>수강생명단!B180</f>
        <v>010-2066-0513</v>
      </c>
      <c r="BH185" s="109">
        <f>성적입력란!$BY184</f>
        <v>45</v>
      </c>
      <c r="BI185" s="109">
        <f>성적입력란!$BZ184</f>
        <v>30</v>
      </c>
      <c r="BJ185" s="110" t="str">
        <f>성적입력란!$CD184</f>
        <v>85(라)</v>
      </c>
      <c r="BK185" s="109" t="str">
        <f>성적입력란!$CE184</f>
        <v>라이브</v>
      </c>
      <c r="BL185" s="111" t="str">
        <f>성적입력란!CS184</f>
        <v>59(라)</v>
      </c>
      <c r="BM185" s="109" t="str">
        <f>성적입력란!$CI184</f>
        <v>45(라)</v>
      </c>
      <c r="BN185" s="109" t="str">
        <f>성적입력란!$CJ184</f>
        <v>라이브</v>
      </c>
      <c r="BO185" s="109" t="str">
        <f>성적입력란!CN184</f>
        <v/>
      </c>
      <c r="BP185" s="109" t="str">
        <f>성적입력란!CO184</f>
        <v xml:space="preserve"> </v>
      </c>
      <c r="BQ185" s="40">
        <f t="shared" si="91"/>
        <v>9</v>
      </c>
      <c r="BR185" s="67" t="str">
        <f t="shared" si="77"/>
        <v>192등</v>
      </c>
      <c r="BS185" s="40">
        <f t="shared" si="92"/>
        <v>7.5</v>
      </c>
      <c r="BT185" s="67" t="str">
        <f t="shared" si="78"/>
        <v>184등</v>
      </c>
      <c r="BU185" s="68">
        <f t="shared" si="79"/>
        <v>0.8</v>
      </c>
      <c r="BV185" s="78" t="str">
        <f t="shared" ca="1" si="93"/>
        <v>1차 경고</v>
      </c>
      <c r="BX185" s="37">
        <v>177</v>
      </c>
      <c r="BY185" s="37" t="str">
        <f>수강생명단!$D180</f>
        <v>이수진</v>
      </c>
      <c r="BZ185" s="37" t="str">
        <f>수강생명단!B180</f>
        <v>010-2066-0513</v>
      </c>
      <c r="CA185" s="39" t="str">
        <f>성적입력란!$CX184</f>
        <v>45(라)</v>
      </c>
      <c r="CB185" s="39" t="str">
        <f>성적입력란!$CY184</f>
        <v>라이브</v>
      </c>
      <c r="CC185" s="38" t="str">
        <f>성적입력란!$DC184</f>
        <v>불참</v>
      </c>
      <c r="CD185" s="39" t="str">
        <f>성적입력란!$DD184</f>
        <v>불참</v>
      </c>
      <c r="CE185" s="58" t="str">
        <f>성적입력란!DW184</f>
        <v>불참</v>
      </c>
      <c r="CF185" s="39" t="str">
        <f>성적입력란!$DH184</f>
        <v>불참</v>
      </c>
      <c r="CG185" s="39" t="str">
        <f>성적입력란!$DI184</f>
        <v>불참</v>
      </c>
      <c r="CH185" s="40">
        <f t="shared" si="80"/>
        <v>0</v>
      </c>
      <c r="CI185" s="41" t="str">
        <f t="shared" si="81"/>
        <v>119등</v>
      </c>
      <c r="CJ185" s="40" t="e">
        <f t="shared" si="82"/>
        <v>#DIV/0!</v>
      </c>
      <c r="CK185" s="41" t="e">
        <f t="shared" si="83"/>
        <v>#DIV/0!</v>
      </c>
      <c r="CL185" s="42">
        <f t="shared" si="84"/>
        <v>0.25</v>
      </c>
      <c r="CM185" s="78" t="str">
        <f t="shared" ref="CM185:CM189" ca="1" si="103">CHOOSE( (COUNTIFS(BY$5:CG$5,"&lt;="&amp;TODAY(),BY185:CG185,"불참") + COUNTIFS(BY$5:CG$5,"&lt;="&amp;TODAY(),BY185:CG185,"")) + 1, "", "1차 경고", "2차 경고", "탈락", "탈락", "탈락")</f>
        <v>1차 경고</v>
      </c>
    </row>
    <row r="186" spans="2:91" ht="27" customHeight="1" x14ac:dyDescent="0.15">
      <c r="B186" s="14">
        <v>178</v>
      </c>
      <c r="C186" s="14">
        <f>VLOOKUP(E186,수강생명단!$B$1:$F$300,2,0)</f>
        <v>24108</v>
      </c>
      <c r="D186" s="14" t="str">
        <f>수강생명단!D181</f>
        <v>이승향</v>
      </c>
      <c r="E186" s="14" t="str">
        <f>수강생명단!B181</f>
        <v>010-7129-1697</v>
      </c>
      <c r="F186" s="33">
        <f>VLOOKUP($C186,성적입력란!$A$8:$D$350,3,0)</f>
        <v>40</v>
      </c>
      <c r="G186" s="33">
        <f>VLOOKUP($C186,성적입력란!$F$8:$I$350,3,0)</f>
        <v>55</v>
      </c>
      <c r="H186" s="33">
        <f>VLOOKUP($C186,성적입력란!$K$8:$N$350,3,0)</f>
        <v>35</v>
      </c>
      <c r="I186" s="33">
        <f>VLOOKUP($C186,성적입력란!$P$8:$S$350,3,0)</f>
        <v>35</v>
      </c>
      <c r="J186" s="33">
        <f>VLOOKUP($C186,성적입력란!$P$8:$S$350,4,0)</f>
        <v>50</v>
      </c>
      <c r="K186" s="15">
        <f t="shared" si="72"/>
        <v>41.25</v>
      </c>
      <c r="L186" s="16" t="str">
        <f t="shared" si="73"/>
        <v>183등</v>
      </c>
      <c r="M186" s="36">
        <f t="shared" si="85"/>
        <v>1</v>
      </c>
      <c r="N186" s="78" t="str">
        <f t="shared" ca="1" si="86"/>
        <v/>
      </c>
      <c r="O186" s="83"/>
      <c r="Q186" s="37">
        <v>178</v>
      </c>
      <c r="R186" s="37" t="str">
        <f>수강생명단!$D181</f>
        <v>이승향</v>
      </c>
      <c r="S186" s="37" t="str">
        <f>수강생명단!B181</f>
        <v>010-7129-1697</v>
      </c>
      <c r="T186" s="39">
        <f>VLOOKUP($C186,성적입력란!$Z$8:$AC$350,3,0)</f>
        <v>55</v>
      </c>
      <c r="U186" s="39">
        <f>성적입력란!$AC185</f>
        <v>0</v>
      </c>
      <c r="V186" s="33">
        <f>VLOOKUP($C186,성적입력란!$AE$8:$AH$350,3,0)</f>
        <v>55</v>
      </c>
      <c r="W186" s="33">
        <f>VLOOKUP($C186,성적입력란!$AE$8:$AH$350,4,0)</f>
        <v>50</v>
      </c>
      <c r="X186" s="58" t="str">
        <f>성적입력란!AV185</f>
        <v/>
      </c>
      <c r="Y186" s="39">
        <f>성적입력란!$AL185</f>
        <v>15</v>
      </c>
      <c r="Z186" s="39">
        <f>성적입력란!$AM185</f>
        <v>40</v>
      </c>
      <c r="AA186" s="39">
        <f>성적입력란!$AQ185</f>
        <v>20</v>
      </c>
      <c r="AB186" s="39">
        <f>성적입력란!$AR185</f>
        <v>50</v>
      </c>
      <c r="AC186" s="40">
        <f t="shared" si="87"/>
        <v>29</v>
      </c>
      <c r="AD186" s="41" t="str">
        <f t="shared" si="94"/>
        <v>191등</v>
      </c>
      <c r="AE186" s="40">
        <f t="shared" si="88"/>
        <v>35</v>
      </c>
      <c r="AF186" s="41" t="str">
        <f t="shared" si="95"/>
        <v>181등</v>
      </c>
      <c r="AG186" s="59">
        <f t="shared" si="96"/>
        <v>0.8</v>
      </c>
      <c r="AH186" s="78" t="str">
        <f t="shared" ca="1" si="89"/>
        <v>1차 경고</v>
      </c>
      <c r="AI186" s="83"/>
      <c r="AJ186" s="29"/>
      <c r="AK186" s="37">
        <v>178</v>
      </c>
      <c r="AL186" s="37" t="str">
        <f>수강생명단!$D181</f>
        <v>이승향</v>
      </c>
      <c r="AM186" s="14" t="str">
        <f>수강생명단!B181</f>
        <v>010-7129-1697</v>
      </c>
      <c r="AN186" s="43">
        <f>성적입력란!$AZ185</f>
        <v>35</v>
      </c>
      <c r="AO186" s="43">
        <f>성적입력란!$BA185</f>
        <v>50</v>
      </c>
      <c r="AP186" s="61">
        <f>성적입력란!$BE185</f>
        <v>50</v>
      </c>
      <c r="AQ186" s="43">
        <f>성적입력란!$BF185</f>
        <v>70</v>
      </c>
      <c r="AR186" s="58">
        <f>성적입력란!BT185</f>
        <v>58</v>
      </c>
      <c r="AS186" s="43">
        <f>성적입력란!$BJ185</f>
        <v>50</v>
      </c>
      <c r="AT186" s="43">
        <f>성적입력란!$BK185</f>
        <v>40</v>
      </c>
      <c r="AU186" s="43">
        <f>성적입력란!BO185</f>
        <v>25</v>
      </c>
      <c r="AV186" s="43">
        <f>성적입력란!BP185</f>
        <v>40</v>
      </c>
      <c r="AW186" s="40">
        <f t="shared" si="97"/>
        <v>43.6</v>
      </c>
      <c r="AX186" s="41" t="str">
        <f t="shared" si="74"/>
        <v>162등</v>
      </c>
      <c r="AY186" s="40">
        <f t="shared" si="98"/>
        <v>50</v>
      </c>
      <c r="AZ186" s="41" t="str">
        <f t="shared" si="75"/>
        <v>149등</v>
      </c>
      <c r="BA186" s="59">
        <f t="shared" si="76"/>
        <v>1</v>
      </c>
      <c r="BB186" s="78" t="str">
        <f t="shared" ca="1" si="90"/>
        <v/>
      </c>
      <c r="BC186" s="83"/>
      <c r="BE186" s="65">
        <v>178</v>
      </c>
      <c r="BF186" s="66" t="str">
        <f>수강생명단!$D181</f>
        <v>이승향</v>
      </c>
      <c r="BG186" s="37" t="str">
        <f>수강생명단!B181</f>
        <v>010-7129-1697</v>
      </c>
      <c r="BH186" s="109" t="str">
        <f>성적입력란!$BY185</f>
        <v/>
      </c>
      <c r="BI186" s="109" t="str">
        <f>성적입력란!$BZ185</f>
        <v xml:space="preserve"> </v>
      </c>
      <c r="BJ186" s="110">
        <f>성적입력란!$CD185</f>
        <v>60</v>
      </c>
      <c r="BK186" s="109">
        <f>성적입력란!$CE185</f>
        <v>50</v>
      </c>
      <c r="BL186" s="111">
        <f>성적입력란!CS185</f>
        <v>58</v>
      </c>
      <c r="BM186" s="109">
        <f>성적입력란!$CI185</f>
        <v>20</v>
      </c>
      <c r="BN186" s="109">
        <f>성적입력란!$CJ185</f>
        <v>30</v>
      </c>
      <c r="BO186" s="109">
        <f>성적입력란!CN185</f>
        <v>25</v>
      </c>
      <c r="BP186" s="109">
        <f>성적입력란!CO185</f>
        <v>40</v>
      </c>
      <c r="BQ186" s="40">
        <f t="shared" si="91"/>
        <v>32.6</v>
      </c>
      <c r="BR186" s="67" t="str">
        <f t="shared" si="77"/>
        <v>165등</v>
      </c>
      <c r="BS186" s="40">
        <f t="shared" si="92"/>
        <v>30</v>
      </c>
      <c r="BT186" s="67" t="str">
        <f t="shared" si="78"/>
        <v>156등</v>
      </c>
      <c r="BU186" s="68">
        <f t="shared" si="79"/>
        <v>0.8</v>
      </c>
      <c r="BV186" s="78" t="str">
        <f t="shared" ca="1" si="93"/>
        <v>1차 경고</v>
      </c>
      <c r="BX186" s="37">
        <v>178</v>
      </c>
      <c r="BY186" s="37" t="str">
        <f>수강생명단!$D181</f>
        <v>이승향</v>
      </c>
      <c r="BZ186" s="37" t="str">
        <f>수강생명단!B181</f>
        <v>010-7129-1697</v>
      </c>
      <c r="CA186" s="39">
        <f>성적입력란!$CX185</f>
        <v>60</v>
      </c>
      <c r="CB186" s="39">
        <f>성적입력란!$CY185</f>
        <v>30</v>
      </c>
      <c r="CC186" s="38" t="str">
        <f>성적입력란!$DC185</f>
        <v>불참</v>
      </c>
      <c r="CD186" s="39" t="str">
        <f>성적입력란!$DD185</f>
        <v>불참</v>
      </c>
      <c r="CE186" s="58" t="str">
        <f>성적입력란!DW185</f>
        <v>불참</v>
      </c>
      <c r="CF186" s="39" t="str">
        <f>성적입력란!$DH185</f>
        <v>불참</v>
      </c>
      <c r="CG186" s="39" t="str">
        <f>성적입력란!$DI185</f>
        <v>불참</v>
      </c>
      <c r="CH186" s="40">
        <f t="shared" si="80"/>
        <v>15</v>
      </c>
      <c r="CI186" s="41" t="str">
        <f t="shared" si="81"/>
        <v>91등</v>
      </c>
      <c r="CJ186" s="40" t="e">
        <f t="shared" si="82"/>
        <v>#DIV/0!</v>
      </c>
      <c r="CK186" s="41" t="e">
        <f t="shared" si="83"/>
        <v>#DIV/0!</v>
      </c>
      <c r="CL186" s="42">
        <f t="shared" si="84"/>
        <v>0.25</v>
      </c>
      <c r="CM186" s="78" t="str">
        <f t="shared" ca="1" si="103"/>
        <v>1차 경고</v>
      </c>
    </row>
    <row r="187" spans="2:91" ht="27" customHeight="1" x14ac:dyDescent="0.15">
      <c r="B187" s="14">
        <v>179</v>
      </c>
      <c r="C187" s="14">
        <f>VLOOKUP(E187,수강생명단!$B$1:$F$300,2,0)</f>
        <v>41331</v>
      </c>
      <c r="D187" s="14" t="str">
        <f>수강생명단!D182</f>
        <v>이승호</v>
      </c>
      <c r="E187" s="14" t="str">
        <f>수강생명단!B182</f>
        <v>010-6485-5901</v>
      </c>
      <c r="F187" s="33">
        <f>VLOOKUP($C187,성적입력란!$A$8:$D$350,3,0)</f>
        <v>35</v>
      </c>
      <c r="G187" s="33">
        <f>VLOOKUP($C187,성적입력란!$F$8:$I$350,3,0)</f>
        <v>60</v>
      </c>
      <c r="H187" s="33">
        <f>VLOOKUP($C187,성적입력란!$K$8:$N$350,3,0)</f>
        <v>50</v>
      </c>
      <c r="I187" s="33">
        <f>VLOOKUP($C187,성적입력란!$P$8:$S$350,3,0)</f>
        <v>40</v>
      </c>
      <c r="J187" s="33">
        <f>VLOOKUP($C187,성적입력란!$P$8:$S$350,4,0)</f>
        <v>70</v>
      </c>
      <c r="K187" s="15">
        <f t="shared" si="72"/>
        <v>46.25</v>
      </c>
      <c r="L187" s="16" t="str">
        <f t="shared" si="73"/>
        <v>165등</v>
      </c>
      <c r="M187" s="36">
        <f t="shared" si="85"/>
        <v>1</v>
      </c>
      <c r="N187" s="78" t="str">
        <f t="shared" ca="1" si="86"/>
        <v/>
      </c>
      <c r="O187" s="83"/>
      <c r="Q187" s="37">
        <v>179</v>
      </c>
      <c r="R187" s="37" t="str">
        <f>수강생명단!$D182</f>
        <v>이승호</v>
      </c>
      <c r="S187" s="37" t="str">
        <f>수강생명단!B182</f>
        <v>010-6485-5901</v>
      </c>
      <c r="T187" s="39">
        <f>VLOOKUP($C187,성적입력란!$Z$8:$AC$350,3,0)</f>
        <v>50</v>
      </c>
      <c r="U187" s="39">
        <f>성적입력란!$AC186</f>
        <v>0</v>
      </c>
      <c r="V187" s="33">
        <f>VLOOKUP($C187,성적입력란!$AE$8:$AH$350,3,0)</f>
        <v>40</v>
      </c>
      <c r="W187" s="33">
        <f>VLOOKUP($C187,성적입력란!$AE$8:$AH$350,4,0)</f>
        <v>50</v>
      </c>
      <c r="X187" s="58">
        <f>성적입력란!AV186</f>
        <v>70</v>
      </c>
      <c r="Y187" s="39">
        <f>성적입력란!$AL186</f>
        <v>40</v>
      </c>
      <c r="Z187" s="39">
        <f>성적입력란!$AM186</f>
        <v>50</v>
      </c>
      <c r="AA187" s="39">
        <f>성적입력란!$AQ186</f>
        <v>55</v>
      </c>
      <c r="AB187" s="39">
        <f>성적입력란!$AR186</f>
        <v>10</v>
      </c>
      <c r="AC187" s="40">
        <f t="shared" si="87"/>
        <v>51</v>
      </c>
      <c r="AD187" s="41" t="str">
        <f t="shared" si="94"/>
        <v>158등</v>
      </c>
      <c r="AE187" s="40">
        <f t="shared" si="88"/>
        <v>27.5</v>
      </c>
      <c r="AF187" s="41" t="str">
        <f t="shared" si="95"/>
        <v>189등</v>
      </c>
      <c r="AG187" s="59">
        <f t="shared" si="96"/>
        <v>1</v>
      </c>
      <c r="AH187" s="78" t="str">
        <f t="shared" ca="1" si="89"/>
        <v/>
      </c>
      <c r="AI187" s="83"/>
      <c r="AJ187" s="29"/>
      <c r="AK187" s="37">
        <v>179</v>
      </c>
      <c r="AL187" s="37" t="str">
        <f>수강생명단!$D182</f>
        <v>이승호</v>
      </c>
      <c r="AM187" s="14" t="str">
        <f>수강생명단!B182</f>
        <v>010-6485-5901</v>
      </c>
      <c r="AN187" s="43">
        <f>성적입력란!$AZ186</f>
        <v>65</v>
      </c>
      <c r="AO187" s="43">
        <f>성적입력란!$BA186</f>
        <v>0</v>
      </c>
      <c r="AP187" s="61">
        <f>성적입력란!$BE186</f>
        <v>35</v>
      </c>
      <c r="AQ187" s="43">
        <f>성적입력란!$BF186</f>
        <v>0</v>
      </c>
      <c r="AR187" s="58">
        <f>성적입력란!BT186</f>
        <v>70</v>
      </c>
      <c r="AS187" s="43">
        <f>성적입력란!$BJ186</f>
        <v>30</v>
      </c>
      <c r="AT187" s="43">
        <f>성적입력란!$BK186</f>
        <v>0</v>
      </c>
      <c r="AU187" s="43">
        <f>성적입력란!BO186</f>
        <v>45</v>
      </c>
      <c r="AV187" s="43">
        <f>성적입력란!BP186</f>
        <v>0</v>
      </c>
      <c r="AW187" s="40">
        <f t="shared" si="97"/>
        <v>49</v>
      </c>
      <c r="AX187" s="41" t="str">
        <f t="shared" si="74"/>
        <v>154등</v>
      </c>
      <c r="AY187" s="40">
        <f t="shared" si="98"/>
        <v>0</v>
      </c>
      <c r="AZ187" s="41" t="str">
        <f t="shared" si="75"/>
        <v>196등</v>
      </c>
      <c r="BA187" s="59">
        <f t="shared" si="76"/>
        <v>1</v>
      </c>
      <c r="BB187" s="78" t="str">
        <f t="shared" ca="1" si="90"/>
        <v/>
      </c>
      <c r="BC187" s="83"/>
      <c r="BE187" s="65">
        <v>179</v>
      </c>
      <c r="BF187" s="66" t="str">
        <f>수강생명단!$D182</f>
        <v>이승호</v>
      </c>
      <c r="BG187" s="37" t="str">
        <f>수강생명단!B182</f>
        <v>010-6485-5901</v>
      </c>
      <c r="BH187" s="109">
        <f>성적입력란!$BY186</f>
        <v>60</v>
      </c>
      <c r="BI187" s="109">
        <f>성적입력란!$BZ186</f>
        <v>0</v>
      </c>
      <c r="BJ187" s="110">
        <f>성적입력란!$CD186</f>
        <v>35</v>
      </c>
      <c r="BK187" s="109">
        <f>성적입력란!$CE186</f>
        <v>0</v>
      </c>
      <c r="BL187" s="111">
        <f>성적입력란!CS186</f>
        <v>65</v>
      </c>
      <c r="BM187" s="109">
        <f>성적입력란!$CI186</f>
        <v>35</v>
      </c>
      <c r="BN187" s="109">
        <f>성적입력란!$CJ186</f>
        <v>0</v>
      </c>
      <c r="BO187" s="109">
        <f>성적입력란!CN186</f>
        <v>40</v>
      </c>
      <c r="BP187" s="109">
        <f>성적입력란!CO186</f>
        <v>0</v>
      </c>
      <c r="BQ187" s="40">
        <f t="shared" si="91"/>
        <v>47</v>
      </c>
      <c r="BR187" s="67" t="str">
        <f t="shared" si="77"/>
        <v>137등</v>
      </c>
      <c r="BS187" s="40">
        <f t="shared" si="92"/>
        <v>0</v>
      </c>
      <c r="BT187" s="67" t="str">
        <f t="shared" si="78"/>
        <v>186등</v>
      </c>
      <c r="BU187" s="68">
        <f t="shared" si="79"/>
        <v>1</v>
      </c>
      <c r="BV187" s="78" t="str">
        <f t="shared" ca="1" si="93"/>
        <v/>
      </c>
      <c r="BX187" s="37">
        <v>179</v>
      </c>
      <c r="BY187" s="37" t="str">
        <f>수강생명단!$D182</f>
        <v>이승호</v>
      </c>
      <c r="BZ187" s="37" t="str">
        <f>수강생명단!B182</f>
        <v>010-6485-5901</v>
      </c>
      <c r="CA187" s="39">
        <f>성적입력란!$CX186</f>
        <v>55</v>
      </c>
      <c r="CB187" s="39">
        <f>성적입력란!$CY186</f>
        <v>0</v>
      </c>
      <c r="CC187" s="38" t="str">
        <f>성적입력란!$DC186</f>
        <v>불참</v>
      </c>
      <c r="CD187" s="39" t="str">
        <f>성적입력란!$DD186</f>
        <v>불참</v>
      </c>
      <c r="CE187" s="58" t="str">
        <f>성적입력란!DW186</f>
        <v>불참</v>
      </c>
      <c r="CF187" s="39" t="str">
        <f>성적입력란!$DH186</f>
        <v>불참</v>
      </c>
      <c r="CG187" s="39" t="str">
        <f>성적입력란!$DI186</f>
        <v>불참</v>
      </c>
      <c r="CH187" s="40">
        <f t="shared" si="80"/>
        <v>13.75</v>
      </c>
      <c r="CI187" s="41" t="str">
        <f t="shared" si="81"/>
        <v>101등</v>
      </c>
      <c r="CJ187" s="40" t="e">
        <f t="shared" si="82"/>
        <v>#DIV/0!</v>
      </c>
      <c r="CK187" s="41" t="e">
        <f t="shared" si="83"/>
        <v>#DIV/0!</v>
      </c>
      <c r="CL187" s="42">
        <f t="shared" si="84"/>
        <v>0.25</v>
      </c>
      <c r="CM187" s="78" t="str">
        <f t="shared" ca="1" si="103"/>
        <v>1차 경고</v>
      </c>
    </row>
    <row r="188" spans="2:91" ht="27" customHeight="1" x14ac:dyDescent="0.15">
      <c r="B188" s="14">
        <v>180</v>
      </c>
      <c r="C188" s="14">
        <f>VLOOKUP(E188,수강생명단!$B$1:$F$300,2,0)</f>
        <v>37128</v>
      </c>
      <c r="D188" s="14" t="str">
        <f>수강생명단!D183</f>
        <v>이승희</v>
      </c>
      <c r="E188" s="14" t="str">
        <f>수강생명단!B183</f>
        <v>010-4043-3236</v>
      </c>
      <c r="F188" s="33" t="str">
        <f>VLOOKUP($C188,성적입력란!$A$8:$D$350,3,0)</f>
        <v/>
      </c>
      <c r="G188" s="33" t="str">
        <f>VLOOKUP($C188,성적입력란!$F$8:$I$350,3,0)</f>
        <v/>
      </c>
      <c r="H188" s="33">
        <f>VLOOKUP($C188,성적입력란!$K$8:$N$350,3,0)</f>
        <v>75</v>
      </c>
      <c r="I188" s="33" t="str">
        <f>VLOOKUP($C188,성적입력란!$P$8:$S$350,3,0)</f>
        <v/>
      </c>
      <c r="J188" s="33" t="str">
        <f>VLOOKUP($C188,성적입력란!$P$8:$S$350,4,0)</f>
        <v/>
      </c>
      <c r="K188" s="15">
        <f t="shared" si="72"/>
        <v>18.75</v>
      </c>
      <c r="L188" s="16" t="str">
        <f t="shared" si="73"/>
        <v>205등</v>
      </c>
      <c r="M188" s="36">
        <f t="shared" si="85"/>
        <v>0.25</v>
      </c>
      <c r="N188" s="78" t="str">
        <f t="shared" ca="1" si="86"/>
        <v>탈락</v>
      </c>
      <c r="O188" s="83"/>
      <c r="Q188" s="37">
        <v>180</v>
      </c>
      <c r="R188" s="37" t="str">
        <f>수강생명단!$D183</f>
        <v>이승희</v>
      </c>
      <c r="S188" s="37" t="str">
        <f>수강생명단!B183</f>
        <v>010-4043-3236</v>
      </c>
      <c r="T188" s="39">
        <f>VLOOKUP($C188,성적입력란!$Z$8:$AC$350,3,0)</f>
        <v>65</v>
      </c>
      <c r="U188" s="39">
        <f>성적입력란!$AC187</f>
        <v>40</v>
      </c>
      <c r="V188" s="33">
        <f>VLOOKUP($C188,성적입력란!$AE$8:$AH$350,3,0)</f>
        <v>85</v>
      </c>
      <c r="W188" s="33">
        <f>VLOOKUP($C188,성적입력란!$AE$8:$AH$350,4,0)</f>
        <v>80</v>
      </c>
      <c r="X188" s="58">
        <f>성적입력란!AV187</f>
        <v>91</v>
      </c>
      <c r="Y188" s="39" t="str">
        <f>성적입력란!$AL187</f>
        <v/>
      </c>
      <c r="Z188" s="39" t="str">
        <f>성적입력란!$AM187</f>
        <v xml:space="preserve"> </v>
      </c>
      <c r="AA188" s="39" t="str">
        <f>성적입력란!$AQ187</f>
        <v>50(라)</v>
      </c>
      <c r="AB188" s="39" t="str">
        <f>성적입력란!$AR187</f>
        <v>라이브</v>
      </c>
      <c r="AC188" s="40">
        <f t="shared" si="87"/>
        <v>48.2</v>
      </c>
      <c r="AD188" s="41" t="str">
        <f t="shared" si="94"/>
        <v>162등</v>
      </c>
      <c r="AE188" s="40">
        <f t="shared" si="88"/>
        <v>30</v>
      </c>
      <c r="AF188" s="41" t="str">
        <f t="shared" si="95"/>
        <v>187등</v>
      </c>
      <c r="AG188" s="59">
        <f t="shared" si="96"/>
        <v>0.8</v>
      </c>
      <c r="AH188" s="78" t="str">
        <f t="shared" ca="1" si="89"/>
        <v>1차 경고</v>
      </c>
      <c r="AI188" s="83"/>
      <c r="AJ188" s="29"/>
      <c r="AK188" s="37">
        <v>180</v>
      </c>
      <c r="AL188" s="37" t="str">
        <f>수강생명단!$D183</f>
        <v>이승희</v>
      </c>
      <c r="AM188" s="14" t="str">
        <f>수강생명단!B183</f>
        <v>010-4043-3236</v>
      </c>
      <c r="AN188" s="43" t="str">
        <f>성적입력란!$AZ187</f>
        <v>50(라)</v>
      </c>
      <c r="AO188" s="43" t="str">
        <f>성적입력란!$BA187</f>
        <v>라이브</v>
      </c>
      <c r="AP188" s="61" t="str">
        <f>성적입력란!$BE187</f>
        <v/>
      </c>
      <c r="AQ188" s="43" t="str">
        <f>성적입력란!$BF187</f>
        <v xml:space="preserve"> </v>
      </c>
      <c r="AR188" s="58" t="str">
        <f>성적입력란!BT187</f>
        <v/>
      </c>
      <c r="AS188" s="43" t="str">
        <f>성적입력란!$BJ187</f>
        <v>사유</v>
      </c>
      <c r="AT188" s="43" t="str">
        <f>성적입력란!$BK187</f>
        <v>사유</v>
      </c>
      <c r="AU188" s="43" t="str">
        <f>성적입력란!BO187</f>
        <v/>
      </c>
      <c r="AV188" s="43" t="str">
        <f>성적입력란!BP187</f>
        <v xml:space="preserve"> </v>
      </c>
      <c r="AW188" s="40">
        <f t="shared" si="97"/>
        <v>0</v>
      </c>
      <c r="AX188" s="41" t="str">
        <f t="shared" si="74"/>
        <v>199등</v>
      </c>
      <c r="AY188" s="40">
        <f t="shared" si="98"/>
        <v>0</v>
      </c>
      <c r="AZ188" s="41" t="str">
        <f t="shared" si="75"/>
        <v>196등</v>
      </c>
      <c r="BA188" s="59">
        <f t="shared" si="76"/>
        <v>0.2</v>
      </c>
      <c r="BB188" s="78" t="str">
        <f t="shared" ca="1" si="90"/>
        <v>탈락</v>
      </c>
      <c r="BC188" s="83"/>
      <c r="BE188" s="65">
        <v>180</v>
      </c>
      <c r="BF188" s="66" t="str">
        <f>수강생명단!$D183</f>
        <v>이승희</v>
      </c>
      <c r="BG188" s="37" t="str">
        <f>수강생명단!B183</f>
        <v>010-4043-3236</v>
      </c>
      <c r="BH188" s="109" t="str">
        <f>성적입력란!$BY187</f>
        <v>45(라)</v>
      </c>
      <c r="BI188" s="109" t="str">
        <f>성적입력란!$BZ187</f>
        <v>라이브</v>
      </c>
      <c r="BJ188" s="110">
        <f>성적입력란!$CD187</f>
        <v>70</v>
      </c>
      <c r="BK188" s="109">
        <f>성적입력란!$CE187</f>
        <v>40</v>
      </c>
      <c r="BL188" s="111">
        <f>성적입력란!CS187</f>
        <v>67</v>
      </c>
      <c r="BM188" s="109" t="str">
        <f>성적입력란!$CI187</f>
        <v>90(라)</v>
      </c>
      <c r="BN188" s="109" t="str">
        <f>성적입력란!$CJ187</f>
        <v>라이브</v>
      </c>
      <c r="BO188" s="109" t="str">
        <f>성적입력란!CN187</f>
        <v/>
      </c>
      <c r="BP188" s="109" t="str">
        <f>성적입력란!CO187</f>
        <v xml:space="preserve"> </v>
      </c>
      <c r="BQ188" s="40">
        <f t="shared" si="91"/>
        <v>27.4</v>
      </c>
      <c r="BR188" s="67" t="str">
        <f t="shared" si="77"/>
        <v>177등</v>
      </c>
      <c r="BS188" s="40">
        <f t="shared" si="92"/>
        <v>10</v>
      </c>
      <c r="BT188" s="67" t="str">
        <f t="shared" si="78"/>
        <v>183등</v>
      </c>
      <c r="BU188" s="68">
        <f t="shared" si="79"/>
        <v>0.8</v>
      </c>
      <c r="BV188" s="78" t="str">
        <f t="shared" ca="1" si="93"/>
        <v>1차 경고</v>
      </c>
      <c r="BX188" s="37">
        <v>180</v>
      </c>
      <c r="BY188" s="37" t="str">
        <f>수강생명단!$D183</f>
        <v>이승희</v>
      </c>
      <c r="BZ188" s="37" t="str">
        <f>수강생명단!B183</f>
        <v>010-4043-3236</v>
      </c>
      <c r="CA188" s="39" t="str">
        <f>성적입력란!$CX187</f>
        <v>불참</v>
      </c>
      <c r="CB188" s="39" t="str">
        <f>성적입력란!$CY187</f>
        <v>불참</v>
      </c>
      <c r="CC188" s="38" t="str">
        <f>성적입력란!$DC187</f>
        <v>불참</v>
      </c>
      <c r="CD188" s="39" t="str">
        <f>성적입력란!$DD187</f>
        <v>불참</v>
      </c>
      <c r="CE188" s="58" t="str">
        <f>성적입력란!DW187</f>
        <v>불참</v>
      </c>
      <c r="CF188" s="39" t="str">
        <f>성적입력란!$DH187</f>
        <v>불참</v>
      </c>
      <c r="CG188" s="39" t="str">
        <f>성적입력란!$DI187</f>
        <v>불참</v>
      </c>
      <c r="CH188" s="40">
        <f t="shared" si="80"/>
        <v>0</v>
      </c>
      <c r="CI188" s="41" t="str">
        <f t="shared" si="81"/>
        <v>119등</v>
      </c>
      <c r="CJ188" s="40" t="e">
        <f t="shared" si="82"/>
        <v>#DIV/0!</v>
      </c>
      <c r="CK188" s="41" t="e">
        <f t="shared" si="83"/>
        <v>#DIV/0!</v>
      </c>
      <c r="CL188" s="42">
        <f t="shared" si="84"/>
        <v>0</v>
      </c>
      <c r="CM188" s="78" t="str">
        <f t="shared" ca="1" si="103"/>
        <v>2차 경고</v>
      </c>
    </row>
    <row r="189" spans="2:91" ht="27" customHeight="1" x14ac:dyDescent="0.15">
      <c r="B189" s="14">
        <v>181</v>
      </c>
      <c r="C189" s="14">
        <f>VLOOKUP(E189,수강생명단!$B$1:$F$300,2,0)</f>
        <v>31472</v>
      </c>
      <c r="D189" s="14" t="str">
        <f>수강생명단!D184</f>
        <v>이신영</v>
      </c>
      <c r="E189" s="14" t="str">
        <f>수강생명단!B184</f>
        <v>010-8077-1263</v>
      </c>
      <c r="F189" s="33" t="str">
        <f>VLOOKUP($C189,성적입력란!$A$8:$D$350,3,0)</f>
        <v/>
      </c>
      <c r="G189" s="33" t="str">
        <f>VLOOKUP($C189,성적입력란!$F$8:$I$350,3,0)</f>
        <v>80(라)</v>
      </c>
      <c r="H189" s="33" t="str">
        <f>VLOOKUP($C189,성적입력란!$K$8:$N$350,3,0)</f>
        <v>65(라)</v>
      </c>
      <c r="I189" s="33" t="str">
        <f>VLOOKUP($C189,성적입력란!$P$8:$S$350,3,0)</f>
        <v/>
      </c>
      <c r="J189" s="33" t="str">
        <f>VLOOKUP($C189,성적입력란!$P$8:$S$350,4,0)</f>
        <v/>
      </c>
      <c r="K189" s="15">
        <f t="shared" si="72"/>
        <v>0</v>
      </c>
      <c r="L189" s="16" t="str">
        <f t="shared" si="73"/>
        <v>212등</v>
      </c>
      <c r="M189" s="36">
        <f t="shared" si="85"/>
        <v>0.5</v>
      </c>
      <c r="N189" s="78" t="str">
        <f t="shared" ca="1" si="86"/>
        <v>2차 경고</v>
      </c>
      <c r="O189" s="83"/>
      <c r="Q189" s="37">
        <v>181</v>
      </c>
      <c r="R189" s="37" t="str">
        <f>수강생명단!$D184</f>
        <v>이신영</v>
      </c>
      <c r="S189" s="37" t="str">
        <f>수강생명단!B184</f>
        <v>010-8077-1263</v>
      </c>
      <c r="T189" s="39" t="str">
        <f>VLOOKUP($C189,성적입력란!$Z$8:$AC$350,3,0)</f>
        <v>50(라)</v>
      </c>
      <c r="U189" s="39" t="str">
        <f>성적입력란!$AC188</f>
        <v>라이브</v>
      </c>
      <c r="V189" s="33" t="str">
        <f>VLOOKUP($C189,성적입력란!$AE$8:$AH$350,3,0)</f>
        <v>85(라)</v>
      </c>
      <c r="W189" s="33" t="str">
        <f>VLOOKUP($C189,성적입력란!$AE$8:$AH$350,4,0)</f>
        <v>라이브</v>
      </c>
      <c r="X189" s="58" t="str">
        <f>성적입력란!AV188</f>
        <v/>
      </c>
      <c r="Y189" s="39" t="str">
        <f>성적입력란!$AL188</f>
        <v>55(라)</v>
      </c>
      <c r="Z189" s="39" t="str">
        <f>성적입력란!$AM188</f>
        <v>라이브</v>
      </c>
      <c r="AA189" s="39" t="str">
        <f>성적입력란!$AQ188</f>
        <v/>
      </c>
      <c r="AB189" s="39" t="str">
        <f>성적입력란!$AR188</f>
        <v xml:space="preserve"> </v>
      </c>
      <c r="AC189" s="40">
        <f t="shared" si="87"/>
        <v>0</v>
      </c>
      <c r="AD189" s="41" t="str">
        <f t="shared" si="94"/>
        <v>213등</v>
      </c>
      <c r="AE189" s="40">
        <f t="shared" si="88"/>
        <v>0</v>
      </c>
      <c r="AF189" s="41" t="str">
        <f t="shared" si="95"/>
        <v>207등</v>
      </c>
      <c r="AG189" s="59">
        <f t="shared" si="96"/>
        <v>0.6</v>
      </c>
      <c r="AH189" s="78" t="str">
        <f t="shared" ca="1" si="89"/>
        <v>2차 경고</v>
      </c>
      <c r="AI189" s="83"/>
      <c r="AJ189" s="29"/>
      <c r="AK189" s="37">
        <v>181</v>
      </c>
      <c r="AL189" s="37" t="str">
        <f>수강생명단!$D184</f>
        <v>이신영</v>
      </c>
      <c r="AM189" s="14" t="str">
        <f>수강생명단!B184</f>
        <v>010-8077-1263</v>
      </c>
      <c r="AN189" s="43" t="str">
        <f>성적입력란!$AZ188</f>
        <v>50(라)</v>
      </c>
      <c r="AO189" s="43" t="str">
        <f>성적입력란!$BA188</f>
        <v>라이브</v>
      </c>
      <c r="AP189" s="61" t="str">
        <f>성적입력란!$BE188</f>
        <v>75(라)</v>
      </c>
      <c r="AQ189" s="43" t="str">
        <f>성적입력란!$BF188</f>
        <v>라이브</v>
      </c>
      <c r="AR189" s="58" t="str">
        <f>성적입력란!BT188</f>
        <v/>
      </c>
      <c r="AS189" s="43" t="str">
        <f>성적입력란!$BJ188</f>
        <v/>
      </c>
      <c r="AT189" s="43" t="str">
        <f>성적입력란!$BK188</f>
        <v xml:space="preserve"> </v>
      </c>
      <c r="AU189" s="43" t="str">
        <f>성적입력란!BO188</f>
        <v/>
      </c>
      <c r="AV189" s="43" t="str">
        <f>성적입력란!BP188</f>
        <v xml:space="preserve"> </v>
      </c>
      <c r="AW189" s="40">
        <f t="shared" si="97"/>
        <v>0</v>
      </c>
      <c r="AX189" s="41" t="str">
        <f t="shared" si="74"/>
        <v>199등</v>
      </c>
      <c r="AY189" s="40">
        <f t="shared" si="98"/>
        <v>0</v>
      </c>
      <c r="AZ189" s="41" t="str">
        <f t="shared" si="75"/>
        <v>196등</v>
      </c>
      <c r="BA189" s="59">
        <f t="shared" si="76"/>
        <v>0.4</v>
      </c>
      <c r="BB189" s="78" t="str">
        <f t="shared" ca="1" si="90"/>
        <v>탈락</v>
      </c>
      <c r="BC189" s="83"/>
      <c r="BE189" s="65">
        <v>181</v>
      </c>
      <c r="BF189" s="66" t="str">
        <f>수강생명단!$D184</f>
        <v>이신영</v>
      </c>
      <c r="BG189" s="37" t="str">
        <f>수강생명단!B184</f>
        <v>010-8077-1263</v>
      </c>
      <c r="BH189" s="109" t="str">
        <f>성적입력란!$BY188</f>
        <v>65(라)</v>
      </c>
      <c r="BI189" s="109" t="str">
        <f>성적입력란!$BZ188</f>
        <v>라이브</v>
      </c>
      <c r="BJ189" s="110" t="str">
        <f>성적입력란!$CD188</f>
        <v>탈락</v>
      </c>
      <c r="BK189" s="109" t="str">
        <f>성적입력란!$CE188</f>
        <v>탈락</v>
      </c>
      <c r="BL189" s="111" t="str">
        <f>성적입력란!CS188</f>
        <v>탈락</v>
      </c>
      <c r="BM189" s="109" t="str">
        <f>성적입력란!$CI188</f>
        <v>탈락</v>
      </c>
      <c r="BN189" s="109" t="str">
        <f>성적입력란!$CJ188</f>
        <v>탈락</v>
      </c>
      <c r="BO189" s="109" t="str">
        <f>성적입력란!CN188</f>
        <v>탈락</v>
      </c>
      <c r="BP189" s="109" t="str">
        <f>성적입력란!CO188</f>
        <v>탈락</v>
      </c>
      <c r="BQ189" s="40">
        <f t="shared" si="91"/>
        <v>0</v>
      </c>
      <c r="BR189" s="67" t="str">
        <f t="shared" si="77"/>
        <v>193등</v>
      </c>
      <c r="BS189" s="40">
        <f t="shared" si="92"/>
        <v>0</v>
      </c>
      <c r="BT189" s="67" t="str">
        <f t="shared" si="78"/>
        <v>186등</v>
      </c>
      <c r="BU189" s="68">
        <f t="shared" si="79"/>
        <v>0.2</v>
      </c>
      <c r="BV189" s="78" t="str">
        <f t="shared" ca="1" si="93"/>
        <v/>
      </c>
      <c r="BX189" s="37">
        <v>181</v>
      </c>
      <c r="BY189" s="37" t="str">
        <f>수강생명단!$D184</f>
        <v>이신영</v>
      </c>
      <c r="BZ189" s="37" t="str">
        <f>수강생명단!B184</f>
        <v>010-8077-1263</v>
      </c>
      <c r="CA189" s="39" t="str">
        <f>성적입력란!$CX188</f>
        <v>불참</v>
      </c>
      <c r="CB189" s="39" t="str">
        <f>성적입력란!$CY188</f>
        <v>불참</v>
      </c>
      <c r="CC189" s="38" t="str">
        <f>성적입력란!$DC188</f>
        <v>불참</v>
      </c>
      <c r="CD189" s="39" t="str">
        <f>성적입력란!$DD188</f>
        <v>불참</v>
      </c>
      <c r="CE189" s="58" t="str">
        <f>성적입력란!DW188</f>
        <v>불참</v>
      </c>
      <c r="CF189" s="39" t="str">
        <f>성적입력란!$DH188</f>
        <v>불참</v>
      </c>
      <c r="CG189" s="39" t="str">
        <f>성적입력란!$DI188</f>
        <v>불참</v>
      </c>
      <c r="CH189" s="40">
        <f t="shared" si="80"/>
        <v>0</v>
      </c>
      <c r="CI189" s="41" t="str">
        <f t="shared" si="81"/>
        <v>119등</v>
      </c>
      <c r="CJ189" s="40" t="e">
        <f t="shared" si="82"/>
        <v>#DIV/0!</v>
      </c>
      <c r="CK189" s="41" t="e">
        <f t="shared" si="83"/>
        <v>#DIV/0!</v>
      </c>
      <c r="CL189" s="42">
        <f t="shared" si="84"/>
        <v>0</v>
      </c>
      <c r="CM189" s="78" t="str">
        <f t="shared" ca="1" si="103"/>
        <v>2차 경고</v>
      </c>
    </row>
    <row r="190" spans="2:91" ht="27" customHeight="1" x14ac:dyDescent="0.15">
      <c r="B190" s="14">
        <v>182</v>
      </c>
      <c r="C190" s="14">
        <f>VLOOKUP(E190,수강생명단!$B$1:$F$300,2,0)</f>
        <v>32808</v>
      </c>
      <c r="D190" s="14" t="str">
        <f>수강생명단!D185</f>
        <v>이영승</v>
      </c>
      <c r="E190" s="14" t="str">
        <f>수강생명단!B185</f>
        <v>010-3333-8456</v>
      </c>
      <c r="F190" s="33">
        <f>VLOOKUP($C190,성적입력란!$A$8:$D$350,3,0)</f>
        <v>75</v>
      </c>
      <c r="G190" s="33">
        <f>VLOOKUP($C190,성적입력란!$F$8:$I$350,3,0)</f>
        <v>65</v>
      </c>
      <c r="H190" s="33">
        <f>VLOOKUP($C190,성적입력란!$K$8:$N$350,3,0)</f>
        <v>75</v>
      </c>
      <c r="I190" s="33">
        <f>VLOOKUP($C190,성적입력란!$P$8:$S$350,3,0)</f>
        <v>80</v>
      </c>
      <c r="J190" s="33">
        <f>VLOOKUP($C190,성적입력란!$P$8:$S$350,4,0)</f>
        <v>70</v>
      </c>
      <c r="K190" s="15">
        <f t="shared" si="72"/>
        <v>73.75</v>
      </c>
      <c r="L190" s="16" t="str">
        <f t="shared" si="73"/>
        <v>90등</v>
      </c>
      <c r="M190" s="36">
        <f t="shared" si="85"/>
        <v>1</v>
      </c>
      <c r="N190" s="78" t="str">
        <f t="shared" ca="1" si="86"/>
        <v/>
      </c>
      <c r="O190" s="83"/>
      <c r="Q190" s="37">
        <v>182</v>
      </c>
      <c r="R190" s="37" t="str">
        <f>수강생명단!$D185</f>
        <v>이영승</v>
      </c>
      <c r="S190" s="37" t="str">
        <f>수강생명단!B185</f>
        <v>010-3333-8456</v>
      </c>
      <c r="T190" s="39">
        <f>VLOOKUP($C190,성적입력란!$Z$8:$AC$350,3,0)</f>
        <v>80</v>
      </c>
      <c r="U190" s="39">
        <f>성적입력란!$AC189</f>
        <v>100</v>
      </c>
      <c r="V190" s="33">
        <f>VLOOKUP($C190,성적입력란!$AE$8:$AH$350,3,0)</f>
        <v>85</v>
      </c>
      <c r="W190" s="33">
        <f>VLOOKUP($C190,성적입력란!$AE$8:$AH$350,4,0)</f>
        <v>80</v>
      </c>
      <c r="X190" s="58">
        <f>성적입력란!AV189</f>
        <v>86</v>
      </c>
      <c r="Y190" s="39">
        <f>성적입력란!$AL189</f>
        <v>40</v>
      </c>
      <c r="Z190" s="39">
        <f>성적입력란!$AM189</f>
        <v>100</v>
      </c>
      <c r="AA190" s="39" t="str">
        <f>성적입력란!$AQ189</f>
        <v/>
      </c>
      <c r="AB190" s="39" t="str">
        <f>성적입력란!$AR189</f>
        <v xml:space="preserve"> </v>
      </c>
      <c r="AC190" s="40">
        <f t="shared" si="87"/>
        <v>58.2</v>
      </c>
      <c r="AD190" s="41" t="str">
        <f t="shared" si="94"/>
        <v>131등</v>
      </c>
      <c r="AE190" s="40">
        <f t="shared" si="88"/>
        <v>70</v>
      </c>
      <c r="AF190" s="41" t="str">
        <f t="shared" si="95"/>
        <v>81등</v>
      </c>
      <c r="AG190" s="59">
        <f t="shared" si="96"/>
        <v>0.8</v>
      </c>
      <c r="AH190" s="78" t="str">
        <f t="shared" ca="1" si="89"/>
        <v>1차 경고</v>
      </c>
      <c r="AI190" s="83"/>
      <c r="AJ190" s="29"/>
      <c r="AK190" s="37">
        <v>182</v>
      </c>
      <c r="AL190" s="37" t="str">
        <f>수강생명단!$D185</f>
        <v>이영승</v>
      </c>
      <c r="AM190" s="14" t="str">
        <f>수강생명단!B185</f>
        <v>010-3333-8456</v>
      </c>
      <c r="AN190" s="43">
        <f>성적입력란!$AZ189</f>
        <v>60</v>
      </c>
      <c r="AO190" s="43">
        <f>성적입력란!$BA189</f>
        <v>90</v>
      </c>
      <c r="AP190" s="61" t="str">
        <f>성적입력란!$BE189</f>
        <v>70(라)</v>
      </c>
      <c r="AQ190" s="43" t="str">
        <f>성적입력란!$BF189</f>
        <v>라이브</v>
      </c>
      <c r="AR190" s="58" t="str">
        <f>성적입력란!BT189</f>
        <v/>
      </c>
      <c r="AS190" s="43" t="str">
        <f>성적입력란!$BJ189</f>
        <v/>
      </c>
      <c r="AT190" s="43" t="str">
        <f>성적입력란!$BK189</f>
        <v xml:space="preserve"> </v>
      </c>
      <c r="AU190" s="43" t="str">
        <f>성적입력란!BO189</f>
        <v/>
      </c>
      <c r="AV190" s="43" t="str">
        <f>성적입력란!BP189</f>
        <v xml:space="preserve"> </v>
      </c>
      <c r="AW190" s="40">
        <f t="shared" si="97"/>
        <v>12</v>
      </c>
      <c r="AX190" s="41" t="str">
        <f t="shared" si="74"/>
        <v>196등</v>
      </c>
      <c r="AY190" s="40">
        <f t="shared" si="98"/>
        <v>22.5</v>
      </c>
      <c r="AZ190" s="41" t="str">
        <f t="shared" si="75"/>
        <v>180등</v>
      </c>
      <c r="BA190" s="59">
        <f t="shared" si="76"/>
        <v>0.4</v>
      </c>
      <c r="BB190" s="78" t="str">
        <f t="shared" ca="1" si="90"/>
        <v>탈락</v>
      </c>
      <c r="BC190" s="83"/>
      <c r="BE190" s="65">
        <v>182</v>
      </c>
      <c r="BF190" s="66" t="str">
        <f>수강생명단!$D185</f>
        <v>이영승</v>
      </c>
      <c r="BG190" s="37" t="str">
        <f>수강생명단!B185</f>
        <v>010-3333-8456</v>
      </c>
      <c r="BH190" s="109" t="str">
        <f>성적입력란!$BY189</f>
        <v>탈락</v>
      </c>
      <c r="BI190" s="109" t="str">
        <f>성적입력란!$BZ189</f>
        <v>탈락</v>
      </c>
      <c r="BJ190" s="110" t="str">
        <f>성적입력란!$CD189</f>
        <v>탈락</v>
      </c>
      <c r="BK190" s="109" t="str">
        <f>성적입력란!$CE189</f>
        <v>탈락</v>
      </c>
      <c r="BL190" s="111" t="str">
        <f>성적입력란!CS189</f>
        <v>탈락</v>
      </c>
      <c r="BM190" s="109" t="str">
        <f>성적입력란!$CI189</f>
        <v>탈락</v>
      </c>
      <c r="BN190" s="109" t="str">
        <f>성적입력란!$CJ189</f>
        <v>탈락</v>
      </c>
      <c r="BO190" s="109" t="str">
        <f>성적입력란!CN189</f>
        <v>탈락</v>
      </c>
      <c r="BP190" s="109" t="str">
        <f>성적입력란!CO189</f>
        <v>탈락</v>
      </c>
      <c r="BQ190" s="40">
        <f t="shared" si="91"/>
        <v>0</v>
      </c>
      <c r="BR190" s="67" t="str">
        <f t="shared" si="77"/>
        <v>193등</v>
      </c>
      <c r="BS190" s="40">
        <f t="shared" si="92"/>
        <v>0</v>
      </c>
      <c r="BT190" s="67" t="str">
        <f t="shared" si="78"/>
        <v>186등</v>
      </c>
      <c r="BU190" s="68">
        <f t="shared" si="79"/>
        <v>0</v>
      </c>
      <c r="BV190" s="78" t="str">
        <f t="shared" ca="1" si="93"/>
        <v/>
      </c>
      <c r="BX190" s="37">
        <v>182</v>
      </c>
      <c r="BY190" s="37" t="str">
        <f>수강생명단!$D185</f>
        <v>이영승</v>
      </c>
      <c r="BZ190" s="37" t="str">
        <f>수강생명단!B185</f>
        <v>010-3333-8456</v>
      </c>
      <c r="CA190" s="39" t="str">
        <f>성적입력란!$CX189</f>
        <v>불참</v>
      </c>
      <c r="CB190" s="39" t="str">
        <f>성적입력란!$CY189</f>
        <v>불참</v>
      </c>
      <c r="CC190" s="38" t="str">
        <f>성적입력란!$DC189</f>
        <v>불참</v>
      </c>
      <c r="CD190" s="39" t="str">
        <f>성적입력란!$DD189</f>
        <v>불참</v>
      </c>
      <c r="CE190" s="58" t="str">
        <f>성적입력란!DW189</f>
        <v>불참</v>
      </c>
      <c r="CF190" s="39" t="str">
        <f>성적입력란!$DH189</f>
        <v>불참</v>
      </c>
      <c r="CG190" s="39" t="str">
        <f>성적입력란!$DI189</f>
        <v>불참</v>
      </c>
      <c r="CH190" s="40">
        <f t="shared" si="80"/>
        <v>0</v>
      </c>
      <c r="CI190" s="41" t="str">
        <f t="shared" si="81"/>
        <v>119등</v>
      </c>
      <c r="CJ190" s="40" t="e">
        <f t="shared" si="82"/>
        <v>#DIV/0!</v>
      </c>
      <c r="CK190" s="41" t="e">
        <f t="shared" si="83"/>
        <v>#DIV/0!</v>
      </c>
      <c r="CL190" s="42">
        <f t="shared" si="84"/>
        <v>0</v>
      </c>
      <c r="CM190" s="43" t="str">
        <f t="shared" si="99"/>
        <v>탈락</v>
      </c>
    </row>
    <row r="191" spans="2:91" ht="27" customHeight="1" x14ac:dyDescent="0.15">
      <c r="B191" s="14">
        <v>183</v>
      </c>
      <c r="C191" s="14">
        <f>VLOOKUP(E191,수강생명단!$B$1:$F$300,2,0)</f>
        <v>32878</v>
      </c>
      <c r="D191" s="14" t="str">
        <f>수강생명단!D186</f>
        <v>이영준</v>
      </c>
      <c r="E191" s="14" t="str">
        <f>수강생명단!B186</f>
        <v>010-7900-0538</v>
      </c>
      <c r="F191" s="33" t="str">
        <f>VLOOKUP($C191,성적입력란!$A$8:$D$350,3,0)</f>
        <v>70(라)</v>
      </c>
      <c r="G191" s="33">
        <f>VLOOKUP($C191,성적입력란!$F$8:$I$350,3,0)</f>
        <v>80</v>
      </c>
      <c r="H191" s="33" t="str">
        <f>VLOOKUP($C191,성적입력란!$K$8:$N$350,3,0)</f>
        <v>75(라)</v>
      </c>
      <c r="I191" s="33">
        <f>VLOOKUP($C191,성적입력란!$P$8:$S$350,3,0)</f>
        <v>75</v>
      </c>
      <c r="J191" s="33">
        <f>VLOOKUP($C191,성적입력란!$P$8:$S$350,4,0)</f>
        <v>50</v>
      </c>
      <c r="K191" s="15">
        <f t="shared" si="72"/>
        <v>38.75</v>
      </c>
      <c r="L191" s="16" t="str">
        <f t="shared" si="73"/>
        <v>188등</v>
      </c>
      <c r="M191" s="36">
        <f t="shared" si="85"/>
        <v>1</v>
      </c>
      <c r="N191" s="78" t="str">
        <f t="shared" ca="1" si="86"/>
        <v/>
      </c>
      <c r="O191" s="83"/>
      <c r="Q191" s="37">
        <v>183</v>
      </c>
      <c r="R191" s="37" t="str">
        <f>수강생명단!$D186</f>
        <v>이영준</v>
      </c>
      <c r="S191" s="37" t="str">
        <f>수강생명단!B186</f>
        <v>010-7900-0538</v>
      </c>
      <c r="T191" s="39">
        <f>VLOOKUP($C191,성적입력란!$Z$8:$AC$350,3,0)</f>
        <v>95</v>
      </c>
      <c r="U191" s="39">
        <f>성적입력란!$AC190</f>
        <v>80</v>
      </c>
      <c r="V191" s="33">
        <f>VLOOKUP($C191,성적입력란!$AE$8:$AH$350,3,0)</f>
        <v>85</v>
      </c>
      <c r="W191" s="33">
        <f>VLOOKUP($C191,성적입력란!$AE$8:$AH$350,4,0)</f>
        <v>90</v>
      </c>
      <c r="X191" s="58">
        <f>성적입력란!AV190</f>
        <v>88</v>
      </c>
      <c r="Y191" s="39">
        <f>성적입력란!$AL190</f>
        <v>45</v>
      </c>
      <c r="Z191" s="39">
        <f>성적입력란!$AM190</f>
        <v>80</v>
      </c>
      <c r="AA191" s="39" t="str">
        <f>성적입력란!$AQ190</f>
        <v>65(라)</v>
      </c>
      <c r="AB191" s="39" t="str">
        <f>성적입력란!$AR190</f>
        <v>라이브</v>
      </c>
      <c r="AC191" s="40">
        <f t="shared" si="87"/>
        <v>62.6</v>
      </c>
      <c r="AD191" s="41" t="str">
        <f t="shared" si="94"/>
        <v>113등</v>
      </c>
      <c r="AE191" s="40">
        <f t="shared" si="88"/>
        <v>62.5</v>
      </c>
      <c r="AF191" s="41" t="str">
        <f t="shared" si="95"/>
        <v>112등</v>
      </c>
      <c r="AG191" s="59">
        <f t="shared" si="96"/>
        <v>1</v>
      </c>
      <c r="AH191" s="78" t="str">
        <f t="shared" ca="1" si="89"/>
        <v/>
      </c>
      <c r="AI191" s="78"/>
      <c r="AJ191" s="29"/>
      <c r="AK191" s="37">
        <v>183</v>
      </c>
      <c r="AL191" s="37" t="str">
        <f>수강생명단!$D186</f>
        <v>이영준</v>
      </c>
      <c r="AM191" s="14" t="str">
        <f>수강생명단!B186</f>
        <v>010-7900-0538</v>
      </c>
      <c r="AN191" s="43">
        <f>성적입력란!$AZ190</f>
        <v>75</v>
      </c>
      <c r="AO191" s="43">
        <f>성적입력란!$BA190</f>
        <v>100</v>
      </c>
      <c r="AP191" s="61">
        <f>성적입력란!$BE190</f>
        <v>95</v>
      </c>
      <c r="AQ191" s="43">
        <f>성적입력란!$BF190</f>
        <v>80</v>
      </c>
      <c r="AR191" s="58" t="str">
        <f>성적입력란!BT190</f>
        <v>85(라)</v>
      </c>
      <c r="AS191" s="43">
        <f>성적입력란!$BJ190</f>
        <v>90</v>
      </c>
      <c r="AT191" s="43">
        <f>성적입력란!$BK190</f>
        <v>90</v>
      </c>
      <c r="AU191" s="43">
        <f>성적입력란!BO190</f>
        <v>70</v>
      </c>
      <c r="AV191" s="43">
        <f>성적입력란!BP190</f>
        <v>70</v>
      </c>
      <c r="AW191" s="40">
        <f t="shared" si="97"/>
        <v>66</v>
      </c>
      <c r="AX191" s="41" t="str">
        <f t="shared" si="74"/>
        <v>108등</v>
      </c>
      <c r="AY191" s="40">
        <f t="shared" si="98"/>
        <v>85</v>
      </c>
      <c r="AZ191" s="41" t="str">
        <f t="shared" si="75"/>
        <v>58등</v>
      </c>
      <c r="BA191" s="59">
        <f t="shared" si="76"/>
        <v>1</v>
      </c>
      <c r="BB191" s="78" t="str">
        <f t="shared" ca="1" si="90"/>
        <v/>
      </c>
      <c r="BC191" s="78"/>
      <c r="BE191" s="65">
        <v>183</v>
      </c>
      <c r="BF191" s="66" t="str">
        <f>수강생명단!$D186</f>
        <v>이영준</v>
      </c>
      <c r="BG191" s="37" t="str">
        <f>수강생명단!B186</f>
        <v>010-7900-0538</v>
      </c>
      <c r="BH191" s="109" t="str">
        <f>성적입력란!$BY190</f>
        <v>65(라)</v>
      </c>
      <c r="BI191" s="109" t="str">
        <f>성적입력란!$BZ190</f>
        <v>라이브</v>
      </c>
      <c r="BJ191" s="110">
        <f>성적입력란!$CD190</f>
        <v>65</v>
      </c>
      <c r="BK191" s="109">
        <f>성적입력란!$CE190</f>
        <v>90</v>
      </c>
      <c r="BL191" s="111">
        <f>성적입력란!CS190</f>
        <v>90</v>
      </c>
      <c r="BM191" s="109" t="str">
        <f>성적입력란!$CI190</f>
        <v>55(라)</v>
      </c>
      <c r="BN191" s="109" t="str">
        <f>성적입력란!$CJ190</f>
        <v>라이브</v>
      </c>
      <c r="BO191" s="109" t="str">
        <f>성적입력란!CN190</f>
        <v>30(라)</v>
      </c>
      <c r="BP191" s="109" t="str">
        <f>성적입력란!CO190</f>
        <v>라이브</v>
      </c>
      <c r="BQ191" s="40">
        <f t="shared" si="91"/>
        <v>31</v>
      </c>
      <c r="BR191" s="67" t="str">
        <f t="shared" si="77"/>
        <v>170등</v>
      </c>
      <c r="BS191" s="40">
        <f t="shared" si="92"/>
        <v>22.5</v>
      </c>
      <c r="BT191" s="67" t="str">
        <f t="shared" si="78"/>
        <v>171등</v>
      </c>
      <c r="BU191" s="68">
        <f t="shared" si="79"/>
        <v>1</v>
      </c>
      <c r="BV191" s="78" t="str">
        <f t="shared" ca="1" si="93"/>
        <v/>
      </c>
      <c r="BX191" s="37">
        <v>183</v>
      </c>
      <c r="BY191" s="37" t="str">
        <f>수강생명단!$D186</f>
        <v>이영준</v>
      </c>
      <c r="BZ191" s="37" t="str">
        <f>수강생명단!B186</f>
        <v>010-7900-0538</v>
      </c>
      <c r="CA191" s="39">
        <f>성적입력란!$CX190</f>
        <v>65</v>
      </c>
      <c r="CB191" s="39">
        <f>성적입력란!$CY190</f>
        <v>70</v>
      </c>
      <c r="CC191" s="38" t="str">
        <f>성적입력란!$DC190</f>
        <v>불참</v>
      </c>
      <c r="CD191" s="39" t="str">
        <f>성적입력란!$DD190</f>
        <v>불참</v>
      </c>
      <c r="CE191" s="58" t="str">
        <f>성적입력란!DW190</f>
        <v>불참</v>
      </c>
      <c r="CF191" s="39" t="str">
        <f>성적입력란!$DH190</f>
        <v>불참</v>
      </c>
      <c r="CG191" s="39" t="str">
        <f>성적입력란!$DI190</f>
        <v>불참</v>
      </c>
      <c r="CH191" s="40">
        <f t="shared" si="80"/>
        <v>16.25</v>
      </c>
      <c r="CI191" s="41" t="str">
        <f t="shared" si="81"/>
        <v>82등</v>
      </c>
      <c r="CJ191" s="40" t="e">
        <f t="shared" si="82"/>
        <v>#DIV/0!</v>
      </c>
      <c r="CK191" s="41" t="e">
        <f t="shared" si="83"/>
        <v>#DIV/0!</v>
      </c>
      <c r="CL191" s="42">
        <f t="shared" si="84"/>
        <v>0.25</v>
      </c>
      <c r="CM191" s="78" t="str">
        <f t="shared" ref="CM191:CM203" ca="1" si="104">CHOOSE( (COUNTIFS(BY$5:CG$5,"&lt;="&amp;TODAY(),BY191:CG191,"불참") + COUNTIFS(BY$5:CG$5,"&lt;="&amp;TODAY(),BY191:CG191,"")) + 1, "", "1차 경고", "2차 경고", "탈락", "탈락", "탈락")</f>
        <v>1차 경고</v>
      </c>
    </row>
    <row r="192" spans="2:91" ht="27" customHeight="1" x14ac:dyDescent="0.15">
      <c r="B192" s="14">
        <v>184</v>
      </c>
      <c r="C192" s="14">
        <f>VLOOKUP(E192,수강생명단!$B$1:$F$300,2,0)</f>
        <v>31839</v>
      </c>
      <c r="D192" s="14" t="str">
        <f>수강생명단!D187</f>
        <v>이용훈</v>
      </c>
      <c r="E192" s="14" t="str">
        <f>수강생명단!B187</f>
        <v>010-6675-8638</v>
      </c>
      <c r="F192" s="33">
        <f>VLOOKUP($C192,성적입력란!$A$8:$D$350,3,0)</f>
        <v>70</v>
      </c>
      <c r="G192" s="33">
        <f>VLOOKUP($C192,성적입력란!$F$8:$I$350,3,0)</f>
        <v>95</v>
      </c>
      <c r="H192" s="33">
        <f>VLOOKUP($C192,성적입력란!$K$8:$N$350,3,0)</f>
        <v>90</v>
      </c>
      <c r="I192" s="33">
        <f>VLOOKUP($C192,성적입력란!$P$8:$S$350,3,0)</f>
        <v>90</v>
      </c>
      <c r="J192" s="33">
        <f>VLOOKUP($C192,성적입력란!$P$8:$S$350,4,0)</f>
        <v>90</v>
      </c>
      <c r="K192" s="15">
        <f t="shared" si="72"/>
        <v>86.25</v>
      </c>
      <c r="L192" s="16" t="str">
        <f t="shared" si="73"/>
        <v>62등</v>
      </c>
      <c r="M192" s="36">
        <f t="shared" si="85"/>
        <v>1</v>
      </c>
      <c r="N192" s="78" t="str">
        <f t="shared" ca="1" si="86"/>
        <v/>
      </c>
      <c r="O192" s="83"/>
      <c r="Q192" s="37">
        <v>184</v>
      </c>
      <c r="R192" s="37" t="str">
        <f>수강생명단!$D187</f>
        <v>이용훈</v>
      </c>
      <c r="S192" s="37" t="str">
        <f>수강생명단!B187</f>
        <v>010-6675-8638</v>
      </c>
      <c r="T192" s="39">
        <f>VLOOKUP($C192,성적입력란!$Z$8:$AC$350,3,0)</f>
        <v>60</v>
      </c>
      <c r="U192" s="39">
        <f>성적입력란!$AC191</f>
        <v>100</v>
      </c>
      <c r="V192" s="33">
        <f>VLOOKUP($C192,성적입력란!$AE$8:$AH$350,3,0)</f>
        <v>75</v>
      </c>
      <c r="W192" s="33">
        <f>VLOOKUP($C192,성적입력란!$AE$8:$AH$350,4,0)</f>
        <v>90</v>
      </c>
      <c r="X192" s="58">
        <f>성적입력란!AV191</f>
        <v>89</v>
      </c>
      <c r="Y192" s="39" t="str">
        <f>성적입력란!$AL191</f>
        <v/>
      </c>
      <c r="Z192" s="39" t="str">
        <f>성적입력란!$AM191</f>
        <v xml:space="preserve"> </v>
      </c>
      <c r="AA192" s="39">
        <f>성적입력란!$AQ191</f>
        <v>80</v>
      </c>
      <c r="AB192" s="39">
        <f>성적입력란!$AR191</f>
        <v>30</v>
      </c>
      <c r="AC192" s="40">
        <f t="shared" si="87"/>
        <v>60.8</v>
      </c>
      <c r="AD192" s="41" t="str">
        <f t="shared" si="94"/>
        <v>125등</v>
      </c>
      <c r="AE192" s="40">
        <f t="shared" si="88"/>
        <v>55</v>
      </c>
      <c r="AF192" s="41" t="str">
        <f t="shared" si="95"/>
        <v>142등</v>
      </c>
      <c r="AG192" s="59">
        <f t="shared" si="96"/>
        <v>0.8</v>
      </c>
      <c r="AH192" s="78" t="str">
        <f t="shared" ca="1" si="89"/>
        <v>1차 경고</v>
      </c>
      <c r="AI192" s="78"/>
      <c r="AJ192" s="29"/>
      <c r="AK192" s="37">
        <v>184</v>
      </c>
      <c r="AL192" s="37" t="str">
        <f>수강생명단!$D187</f>
        <v>이용훈</v>
      </c>
      <c r="AM192" s="14" t="str">
        <f>수강생명단!B187</f>
        <v>010-6675-8638</v>
      </c>
      <c r="AN192" s="43">
        <f>성적입력란!$AZ191</f>
        <v>80</v>
      </c>
      <c r="AO192" s="43">
        <f>성적입력란!$BA191</f>
        <v>100</v>
      </c>
      <c r="AP192" s="61">
        <f>성적입력란!$BE191</f>
        <v>90</v>
      </c>
      <c r="AQ192" s="43">
        <f>성적입력란!$BF191</f>
        <v>90</v>
      </c>
      <c r="AR192" s="58">
        <f>성적입력란!BT191</f>
        <v>80</v>
      </c>
      <c r="AS192" s="43">
        <f>성적입력란!$BJ191</f>
        <v>75</v>
      </c>
      <c r="AT192" s="43">
        <f>성적입력란!$BK191</f>
        <v>0</v>
      </c>
      <c r="AU192" s="43">
        <f>성적입력란!BO191</f>
        <v>85</v>
      </c>
      <c r="AV192" s="43">
        <f>성적입력란!BP191</f>
        <v>50</v>
      </c>
      <c r="AW192" s="40">
        <f t="shared" si="97"/>
        <v>82</v>
      </c>
      <c r="AX192" s="41" t="str">
        <f t="shared" si="74"/>
        <v>52등</v>
      </c>
      <c r="AY192" s="40">
        <f t="shared" si="98"/>
        <v>60</v>
      </c>
      <c r="AZ192" s="41" t="str">
        <f t="shared" si="75"/>
        <v>126등</v>
      </c>
      <c r="BA192" s="59">
        <f t="shared" si="76"/>
        <v>1</v>
      </c>
      <c r="BB192" s="78" t="str">
        <f t="shared" ca="1" si="90"/>
        <v/>
      </c>
      <c r="BC192" s="105"/>
      <c r="BE192" s="65">
        <v>184</v>
      </c>
      <c r="BF192" s="66" t="str">
        <f>수강생명단!$D187</f>
        <v>이용훈</v>
      </c>
      <c r="BG192" s="72" t="str">
        <f>수강생명단!B187</f>
        <v>010-6675-8638</v>
      </c>
      <c r="BH192" s="109">
        <f>성적입력란!$BY191</f>
        <v>70</v>
      </c>
      <c r="BI192" s="109">
        <f>성적입력란!$BZ191</f>
        <v>70</v>
      </c>
      <c r="BJ192" s="110">
        <f>성적입력란!$CD191</f>
        <v>85</v>
      </c>
      <c r="BK192" s="109">
        <f>성적입력란!$CE191</f>
        <v>70</v>
      </c>
      <c r="BL192" s="111" t="str">
        <f>성적입력란!CS191</f>
        <v/>
      </c>
      <c r="BM192" s="109" t="str">
        <f>성적입력란!$CI191</f>
        <v/>
      </c>
      <c r="BN192" s="109" t="str">
        <f>성적입력란!$CJ191</f>
        <v xml:space="preserve"> </v>
      </c>
      <c r="BO192" s="109" t="str">
        <f>성적입력란!CN191</f>
        <v/>
      </c>
      <c r="BP192" s="109" t="str">
        <f>성적입력란!CO191</f>
        <v xml:space="preserve"> </v>
      </c>
      <c r="BQ192" s="40">
        <f t="shared" si="91"/>
        <v>31</v>
      </c>
      <c r="BR192" s="67" t="str">
        <f t="shared" si="77"/>
        <v>170등</v>
      </c>
      <c r="BS192" s="40">
        <f t="shared" si="92"/>
        <v>35</v>
      </c>
      <c r="BT192" s="67" t="str">
        <f t="shared" si="78"/>
        <v>152등</v>
      </c>
      <c r="BU192" s="68">
        <f t="shared" si="79"/>
        <v>0.4</v>
      </c>
      <c r="BV192" s="78" t="str">
        <f t="shared" ca="1" si="93"/>
        <v>탈락</v>
      </c>
      <c r="BX192" s="37">
        <v>184</v>
      </c>
      <c r="BY192" s="37" t="str">
        <f>수강생명단!$D187</f>
        <v>이용훈</v>
      </c>
      <c r="BZ192" s="37" t="str">
        <f>수강생명단!B187</f>
        <v>010-6675-8638</v>
      </c>
      <c r="CA192" s="39" t="str">
        <f>성적입력란!$CX191</f>
        <v>불참</v>
      </c>
      <c r="CB192" s="39" t="str">
        <f>성적입력란!$CY191</f>
        <v>불참</v>
      </c>
      <c r="CC192" s="38" t="str">
        <f>성적입력란!$DC191</f>
        <v>불참</v>
      </c>
      <c r="CD192" s="39" t="str">
        <f>성적입력란!$DD191</f>
        <v>불참</v>
      </c>
      <c r="CE192" s="58" t="str">
        <f>성적입력란!DW191</f>
        <v>불참</v>
      </c>
      <c r="CF192" s="39" t="str">
        <f>성적입력란!$DH191</f>
        <v>불참</v>
      </c>
      <c r="CG192" s="39" t="str">
        <f>성적입력란!$DI191</f>
        <v>불참</v>
      </c>
      <c r="CH192" s="40">
        <f t="shared" si="80"/>
        <v>0</v>
      </c>
      <c r="CI192" s="41" t="str">
        <f t="shared" si="81"/>
        <v>119등</v>
      </c>
      <c r="CJ192" s="40" t="e">
        <f t="shared" si="82"/>
        <v>#DIV/0!</v>
      </c>
      <c r="CK192" s="41" t="e">
        <f t="shared" si="83"/>
        <v>#DIV/0!</v>
      </c>
      <c r="CL192" s="42">
        <f t="shared" si="84"/>
        <v>0</v>
      </c>
      <c r="CM192" s="78" t="str">
        <f t="shared" ca="1" si="104"/>
        <v>2차 경고</v>
      </c>
    </row>
    <row r="193" spans="2:91" ht="27" customHeight="1" x14ac:dyDescent="0.15">
      <c r="B193" s="14">
        <v>185</v>
      </c>
      <c r="C193" s="14">
        <f>VLOOKUP(E193,수강생명단!$B$1:$F$300,2,0)</f>
        <v>45078</v>
      </c>
      <c r="D193" s="14" t="str">
        <f>수강생명단!D188</f>
        <v>이윤제</v>
      </c>
      <c r="E193" s="14" t="str">
        <f>수강생명단!B188</f>
        <v>010-7473-3707</v>
      </c>
      <c r="F193" s="33">
        <f>VLOOKUP($C193,성적입력란!$A$8:$D$350,3,0)</f>
        <v>90</v>
      </c>
      <c r="G193" s="33">
        <f>VLOOKUP($C193,성적입력란!$F$8:$I$350,3,0)</f>
        <v>90</v>
      </c>
      <c r="H193" s="33">
        <f>VLOOKUP($C193,성적입력란!$K$8:$N$350,3,0)</f>
        <v>75</v>
      </c>
      <c r="I193" s="33">
        <f>VLOOKUP($C193,성적입력란!$P$8:$S$350,3,0)</f>
        <v>90</v>
      </c>
      <c r="J193" s="33">
        <f>VLOOKUP($C193,성적입력란!$P$8:$S$350,4,0)</f>
        <v>80</v>
      </c>
      <c r="K193" s="15">
        <f t="shared" si="72"/>
        <v>86.25</v>
      </c>
      <c r="L193" s="16" t="str">
        <f t="shared" si="73"/>
        <v>62등</v>
      </c>
      <c r="M193" s="36">
        <f t="shared" si="85"/>
        <v>1</v>
      </c>
      <c r="N193" s="78" t="str">
        <f t="shared" ca="1" si="86"/>
        <v/>
      </c>
      <c r="O193" s="83"/>
      <c r="Q193" s="37">
        <v>185</v>
      </c>
      <c r="R193" s="37" t="str">
        <f>수강생명단!$D188</f>
        <v>이윤제</v>
      </c>
      <c r="S193" s="37" t="str">
        <f>수강생명단!B188</f>
        <v>010-7473-3707</v>
      </c>
      <c r="T193" s="39">
        <f>VLOOKUP($C193,성적입력란!$Z$8:$AC$350,3,0)</f>
        <v>85</v>
      </c>
      <c r="U193" s="39">
        <f>성적입력란!$AC192</f>
        <v>90</v>
      </c>
      <c r="V193" s="33">
        <f>VLOOKUP($C193,성적입력란!$AE$8:$AH$350,3,0)</f>
        <v>85</v>
      </c>
      <c r="W193" s="33">
        <f>VLOOKUP($C193,성적입력란!$AE$8:$AH$350,4,0)</f>
        <v>100</v>
      </c>
      <c r="X193" s="58">
        <f>성적입력란!AV192</f>
        <v>92</v>
      </c>
      <c r="Y193" s="39">
        <f>성적입력란!$AL192</f>
        <v>70</v>
      </c>
      <c r="Z193" s="39">
        <f>성적입력란!$AM192</f>
        <v>80</v>
      </c>
      <c r="AA193" s="39">
        <f>성적입력란!$AQ192</f>
        <v>80</v>
      </c>
      <c r="AB193" s="39">
        <f>성적입력란!$AR192</f>
        <v>70</v>
      </c>
      <c r="AC193" s="40">
        <f t="shared" si="87"/>
        <v>82.4</v>
      </c>
      <c r="AD193" s="41" t="str">
        <f t="shared" si="94"/>
        <v>46등</v>
      </c>
      <c r="AE193" s="40">
        <f t="shared" si="88"/>
        <v>85</v>
      </c>
      <c r="AF193" s="41" t="str">
        <f t="shared" si="95"/>
        <v>37등</v>
      </c>
      <c r="AG193" s="59">
        <f t="shared" si="96"/>
        <v>1</v>
      </c>
      <c r="AH193" s="78" t="str">
        <f t="shared" ca="1" si="89"/>
        <v/>
      </c>
      <c r="AI193" s="83"/>
      <c r="AJ193" s="29"/>
      <c r="AK193" s="37">
        <v>185</v>
      </c>
      <c r="AL193" s="37" t="str">
        <f>수강생명단!$D188</f>
        <v>이윤제</v>
      </c>
      <c r="AM193" s="14" t="str">
        <f>수강생명단!B188</f>
        <v>010-7473-3707</v>
      </c>
      <c r="AN193" s="43">
        <f>성적입력란!$AZ192</f>
        <v>95</v>
      </c>
      <c r="AO193" s="43">
        <f>성적입력란!$BA192</f>
        <v>100</v>
      </c>
      <c r="AP193" s="61">
        <f>성적입력란!$BE192</f>
        <v>80</v>
      </c>
      <c r="AQ193" s="43">
        <f>성적입력란!$BF192</f>
        <v>80</v>
      </c>
      <c r="AR193" s="58">
        <f>성적입력란!BT192</f>
        <v>92</v>
      </c>
      <c r="AS193" s="43">
        <f>성적입력란!$BJ192</f>
        <v>95</v>
      </c>
      <c r="AT193" s="43">
        <f>성적입력란!$BK192</f>
        <v>80</v>
      </c>
      <c r="AU193" s="43">
        <f>성적입력란!BO192</f>
        <v>90</v>
      </c>
      <c r="AV193" s="43">
        <f>성적입력란!BP192</f>
        <v>90</v>
      </c>
      <c r="AW193" s="40">
        <f t="shared" si="97"/>
        <v>90.4</v>
      </c>
      <c r="AX193" s="41" t="str">
        <f t="shared" si="74"/>
        <v>27등</v>
      </c>
      <c r="AY193" s="40">
        <f t="shared" si="98"/>
        <v>87.5</v>
      </c>
      <c r="AZ193" s="41" t="str">
        <f t="shared" si="75"/>
        <v>48등</v>
      </c>
      <c r="BA193" s="59">
        <f t="shared" si="76"/>
        <v>1</v>
      </c>
      <c r="BB193" s="78" t="str">
        <f t="shared" ca="1" si="90"/>
        <v/>
      </c>
      <c r="BC193" s="83"/>
      <c r="BE193" s="65">
        <v>185</v>
      </c>
      <c r="BF193" s="66" t="str">
        <f>수강생명단!$D188</f>
        <v>이윤제</v>
      </c>
      <c r="BG193" s="72" t="str">
        <f>수강생명단!B188</f>
        <v>010-7473-3707</v>
      </c>
      <c r="BH193" s="109" t="str">
        <f>성적입력란!$BY192</f>
        <v>80(라)</v>
      </c>
      <c r="BI193" s="109" t="str">
        <f>성적입력란!$BZ192</f>
        <v>라이브</v>
      </c>
      <c r="BJ193" s="110">
        <f>성적입력란!$CD192</f>
        <v>90</v>
      </c>
      <c r="BK193" s="109">
        <f>성적입력란!$CE192</f>
        <v>100</v>
      </c>
      <c r="BL193" s="111" t="str">
        <f>성적입력란!CS192</f>
        <v>95(라)</v>
      </c>
      <c r="BM193" s="109">
        <f>성적입력란!$CI192</f>
        <v>80</v>
      </c>
      <c r="BN193" s="109">
        <f>성적입력란!$CJ192</f>
        <v>80</v>
      </c>
      <c r="BO193" s="109" t="str">
        <f>성적입력란!CN192</f>
        <v/>
      </c>
      <c r="BP193" s="109" t="str">
        <f>성적입력란!CO192</f>
        <v xml:space="preserve"> </v>
      </c>
      <c r="BQ193" s="40">
        <f t="shared" si="91"/>
        <v>34</v>
      </c>
      <c r="BR193" s="67" t="str">
        <f t="shared" si="77"/>
        <v>160등</v>
      </c>
      <c r="BS193" s="40">
        <f t="shared" si="92"/>
        <v>45</v>
      </c>
      <c r="BT193" s="67" t="str">
        <f t="shared" si="78"/>
        <v>127등</v>
      </c>
      <c r="BU193" s="68">
        <f t="shared" si="79"/>
        <v>0.8</v>
      </c>
      <c r="BV193" s="78" t="str">
        <f t="shared" ca="1" si="93"/>
        <v>1차 경고</v>
      </c>
      <c r="BX193" s="37">
        <v>185</v>
      </c>
      <c r="BY193" s="37" t="str">
        <f>수강생명단!$D188</f>
        <v>이윤제</v>
      </c>
      <c r="BZ193" s="37" t="str">
        <f>수강생명단!B188</f>
        <v>010-7473-3707</v>
      </c>
      <c r="CA193" s="39">
        <f>성적입력란!$CX192</f>
        <v>90</v>
      </c>
      <c r="CB193" s="39">
        <f>성적입력란!$CY192</f>
        <v>60</v>
      </c>
      <c r="CC193" s="38" t="str">
        <f>성적입력란!$DC192</f>
        <v>불참</v>
      </c>
      <c r="CD193" s="39" t="str">
        <f>성적입력란!$DD192</f>
        <v>불참</v>
      </c>
      <c r="CE193" s="58" t="str">
        <f>성적입력란!DW192</f>
        <v>불참</v>
      </c>
      <c r="CF193" s="39" t="str">
        <f>성적입력란!$DH192</f>
        <v>불참</v>
      </c>
      <c r="CG193" s="39" t="str">
        <f>성적입력란!$DI192</f>
        <v>불참</v>
      </c>
      <c r="CH193" s="40">
        <f t="shared" si="80"/>
        <v>22.5</v>
      </c>
      <c r="CI193" s="41" t="str">
        <f t="shared" si="81"/>
        <v>17등</v>
      </c>
      <c r="CJ193" s="40" t="e">
        <f t="shared" si="82"/>
        <v>#DIV/0!</v>
      </c>
      <c r="CK193" s="41" t="e">
        <f t="shared" si="83"/>
        <v>#DIV/0!</v>
      </c>
      <c r="CL193" s="42">
        <f t="shared" si="84"/>
        <v>0.25</v>
      </c>
      <c r="CM193" s="78" t="str">
        <f t="shared" ca="1" si="104"/>
        <v>1차 경고</v>
      </c>
    </row>
    <row r="194" spans="2:91" ht="27" customHeight="1" x14ac:dyDescent="0.15">
      <c r="B194" s="14">
        <v>186</v>
      </c>
      <c r="C194" s="14">
        <f>VLOOKUP(E194,수강생명단!$B$1:$F$300,2,0)</f>
        <v>41359</v>
      </c>
      <c r="D194" s="14" t="str">
        <f>수강생명단!D189</f>
        <v>이인호</v>
      </c>
      <c r="E194" s="14" t="str">
        <f>수강생명단!B189</f>
        <v>010-9340-7467</v>
      </c>
      <c r="F194" s="33">
        <f>VLOOKUP($C194,성적입력란!$A$8:$D$350,3,0)</f>
        <v>40</v>
      </c>
      <c r="G194" s="33" t="str">
        <f>VLOOKUP($C194,성적입력란!$F$8:$I$350,3,0)</f>
        <v>사유</v>
      </c>
      <c r="H194" s="33" t="str">
        <f>VLOOKUP($C194,성적입력란!$K$8:$N$350,3,0)</f>
        <v>사유</v>
      </c>
      <c r="I194" s="33">
        <f>VLOOKUP($C194,성적입력란!$P$8:$S$350,3,0)</f>
        <v>30</v>
      </c>
      <c r="J194" s="33">
        <f>VLOOKUP($C194,성적입력란!$P$8:$S$350,4,0)</f>
        <v>20</v>
      </c>
      <c r="K194" s="15">
        <f t="shared" si="72"/>
        <v>17.5</v>
      </c>
      <c r="L194" s="16" t="str">
        <f t="shared" si="73"/>
        <v>206등</v>
      </c>
      <c r="M194" s="36">
        <f t="shared" si="85"/>
        <v>0.5</v>
      </c>
      <c r="N194" s="78" t="str">
        <f t="shared" ca="1" si="86"/>
        <v/>
      </c>
      <c r="O194" s="83"/>
      <c r="Q194" s="37">
        <v>186</v>
      </c>
      <c r="R194" s="37" t="str">
        <f>수강생명단!$D189</f>
        <v>이인호</v>
      </c>
      <c r="S194" s="37" t="str">
        <f>수강생명단!B189</f>
        <v>010-9340-7467</v>
      </c>
      <c r="T194" s="39">
        <f>VLOOKUP($C194,성적입력란!$Z$8:$AC$350,3,0)</f>
        <v>50</v>
      </c>
      <c r="U194" s="39">
        <f>성적입력란!$AC193</f>
        <v>60</v>
      </c>
      <c r="V194" s="33">
        <f>VLOOKUP($C194,성적입력란!$AE$8:$AH$350,3,0)</f>
        <v>40</v>
      </c>
      <c r="W194" s="33">
        <f>VLOOKUP($C194,성적입력란!$AE$8:$AH$350,4,0)</f>
        <v>40</v>
      </c>
      <c r="X194" s="58" t="str">
        <f>성적입력란!AV193</f>
        <v/>
      </c>
      <c r="Y194" s="39">
        <f>성적입력란!$AL193</f>
        <v>55</v>
      </c>
      <c r="Z194" s="39">
        <f>성적입력란!$AM193</f>
        <v>40</v>
      </c>
      <c r="AA194" s="39">
        <f>성적입력란!$AQ193</f>
        <v>40</v>
      </c>
      <c r="AB194" s="39">
        <f>성적입력란!$AR193</f>
        <v>40</v>
      </c>
      <c r="AC194" s="40">
        <f t="shared" si="87"/>
        <v>37</v>
      </c>
      <c r="AD194" s="41" t="str">
        <f t="shared" si="94"/>
        <v>181등</v>
      </c>
      <c r="AE194" s="40">
        <f t="shared" si="88"/>
        <v>45</v>
      </c>
      <c r="AF194" s="41" t="str">
        <f t="shared" si="95"/>
        <v>159등</v>
      </c>
      <c r="AG194" s="59">
        <f t="shared" si="96"/>
        <v>0.8</v>
      </c>
      <c r="AH194" s="78" t="str">
        <f t="shared" ca="1" si="89"/>
        <v>1차 경고</v>
      </c>
      <c r="AI194" s="78"/>
      <c r="AJ194" s="29"/>
      <c r="AK194" s="37">
        <v>186</v>
      </c>
      <c r="AL194" s="37" t="str">
        <f>수강생명단!$D189</f>
        <v>이인호</v>
      </c>
      <c r="AM194" s="14" t="str">
        <f>수강생명단!B189</f>
        <v>010-9340-7467</v>
      </c>
      <c r="AN194" s="43">
        <f>성적입력란!$AZ193</f>
        <v>50</v>
      </c>
      <c r="AO194" s="43">
        <f>성적입력란!$BA193</f>
        <v>60</v>
      </c>
      <c r="AP194" s="61">
        <f>성적입력란!$BE193</f>
        <v>35</v>
      </c>
      <c r="AQ194" s="43">
        <f>성적입력란!$BF193</f>
        <v>50</v>
      </c>
      <c r="AR194" s="58">
        <f>성적입력란!BT193</f>
        <v>58</v>
      </c>
      <c r="AS194" s="43" t="str">
        <f>성적입력란!$BJ193</f>
        <v/>
      </c>
      <c r="AT194" s="43" t="str">
        <f>성적입력란!$BK193</f>
        <v xml:space="preserve"> </v>
      </c>
      <c r="AU194" s="43">
        <f>성적입력란!BO193</f>
        <v>20</v>
      </c>
      <c r="AV194" s="43">
        <f>성적입력란!BP193</f>
        <v>40</v>
      </c>
      <c r="AW194" s="40">
        <f t="shared" si="97"/>
        <v>32.6</v>
      </c>
      <c r="AX194" s="41" t="str">
        <f t="shared" si="74"/>
        <v>174등</v>
      </c>
      <c r="AY194" s="40">
        <f t="shared" si="98"/>
        <v>37.5</v>
      </c>
      <c r="AZ194" s="41" t="str">
        <f t="shared" si="75"/>
        <v>174등</v>
      </c>
      <c r="BA194" s="59">
        <f t="shared" si="76"/>
        <v>0.8</v>
      </c>
      <c r="BB194" s="78" t="str">
        <f t="shared" ca="1" si="90"/>
        <v>1차 경고</v>
      </c>
      <c r="BC194" s="83"/>
      <c r="BE194" s="65">
        <v>186</v>
      </c>
      <c r="BF194" s="66" t="str">
        <f>수강생명단!$D189</f>
        <v>이인호</v>
      </c>
      <c r="BG194" s="37" t="str">
        <f>수강생명단!B189</f>
        <v>010-9340-7467</v>
      </c>
      <c r="BH194" s="109">
        <f>성적입력란!$BY193</f>
        <v>30</v>
      </c>
      <c r="BI194" s="109">
        <f>성적입력란!$BZ193</f>
        <v>50</v>
      </c>
      <c r="BJ194" s="110">
        <f>성적입력란!$CD193</f>
        <v>30</v>
      </c>
      <c r="BK194" s="109">
        <f>성적입력란!$CE193</f>
        <v>30</v>
      </c>
      <c r="BL194" s="111">
        <f>성적입력란!CS193</f>
        <v>56</v>
      </c>
      <c r="BM194" s="109">
        <f>성적입력란!$CI193</f>
        <v>10</v>
      </c>
      <c r="BN194" s="109">
        <f>성적입력란!$CJ193</f>
        <v>70</v>
      </c>
      <c r="BO194" s="109">
        <f>성적입력란!CN193</f>
        <v>35</v>
      </c>
      <c r="BP194" s="109">
        <f>성적입력란!CO193</f>
        <v>50</v>
      </c>
      <c r="BQ194" s="40">
        <f t="shared" si="91"/>
        <v>32.200000000000003</v>
      </c>
      <c r="BR194" s="67" t="str">
        <f t="shared" si="77"/>
        <v>168등</v>
      </c>
      <c r="BS194" s="40">
        <f t="shared" si="92"/>
        <v>50</v>
      </c>
      <c r="BT194" s="67" t="str">
        <f t="shared" si="78"/>
        <v>112등</v>
      </c>
      <c r="BU194" s="68">
        <f t="shared" si="79"/>
        <v>1</v>
      </c>
      <c r="BV194" s="78" t="str">
        <f t="shared" ca="1" si="93"/>
        <v/>
      </c>
      <c r="BX194" s="37">
        <v>186</v>
      </c>
      <c r="BY194" s="37" t="str">
        <f>수강생명단!$D189</f>
        <v>이인호</v>
      </c>
      <c r="BZ194" s="37" t="str">
        <f>수강생명단!B189</f>
        <v>010-9340-7467</v>
      </c>
      <c r="CA194" s="39">
        <f>성적입력란!$CX193</f>
        <v>50</v>
      </c>
      <c r="CB194" s="39">
        <f>성적입력란!$CY193</f>
        <v>40</v>
      </c>
      <c r="CC194" s="38" t="str">
        <f>성적입력란!$DC193</f>
        <v>불참</v>
      </c>
      <c r="CD194" s="39" t="str">
        <f>성적입력란!$DD193</f>
        <v>불참</v>
      </c>
      <c r="CE194" s="58" t="str">
        <f>성적입력란!DW193</f>
        <v>불참</v>
      </c>
      <c r="CF194" s="39" t="str">
        <f>성적입력란!$DH193</f>
        <v>불참</v>
      </c>
      <c r="CG194" s="39" t="str">
        <f>성적입력란!$DI193</f>
        <v>불참</v>
      </c>
      <c r="CH194" s="40">
        <f t="shared" si="80"/>
        <v>12.5</v>
      </c>
      <c r="CI194" s="41" t="str">
        <f t="shared" si="81"/>
        <v>110등</v>
      </c>
      <c r="CJ194" s="40" t="e">
        <f t="shared" si="82"/>
        <v>#DIV/0!</v>
      </c>
      <c r="CK194" s="41" t="e">
        <f t="shared" si="83"/>
        <v>#DIV/0!</v>
      </c>
      <c r="CL194" s="42">
        <f t="shared" si="84"/>
        <v>0.25</v>
      </c>
      <c r="CM194" s="78" t="str">
        <f t="shared" ca="1" si="104"/>
        <v>1차 경고</v>
      </c>
    </row>
    <row r="195" spans="2:91" ht="27" customHeight="1" x14ac:dyDescent="0.15">
      <c r="B195" s="14">
        <v>187</v>
      </c>
      <c r="C195" s="14">
        <f>VLOOKUP(E195,수강생명단!$B$1:$F$300,2,0)</f>
        <v>36019</v>
      </c>
      <c r="D195" s="14" t="str">
        <f>수강생명단!D190</f>
        <v>이재욱</v>
      </c>
      <c r="E195" s="14" t="str">
        <f>수강생명단!B190</f>
        <v>010-9719-9708</v>
      </c>
      <c r="F195" s="33">
        <f>VLOOKUP($C195,성적입력란!$A$8:$D$350,3,0)</f>
        <v>100</v>
      </c>
      <c r="G195" s="33">
        <f>VLOOKUP($C195,성적입력란!$F$8:$I$350,3,0)</f>
        <v>100</v>
      </c>
      <c r="H195" s="33">
        <f>VLOOKUP($C195,성적입력란!$K$8:$N$350,3,0)</f>
        <v>100</v>
      </c>
      <c r="I195" s="33">
        <f>VLOOKUP($C195,성적입력란!$P$8:$S$350,3,0)</f>
        <v>100</v>
      </c>
      <c r="J195" s="33">
        <f>VLOOKUP($C195,성적입력란!$P$8:$S$350,4,0)</f>
        <v>100</v>
      </c>
      <c r="K195" s="15">
        <f t="shared" si="72"/>
        <v>100</v>
      </c>
      <c r="L195" s="16" t="str">
        <f t="shared" si="73"/>
        <v>1등</v>
      </c>
      <c r="M195" s="36">
        <f t="shared" si="85"/>
        <v>1</v>
      </c>
      <c r="N195" s="78" t="str">
        <f t="shared" ca="1" si="86"/>
        <v/>
      </c>
      <c r="O195" s="83"/>
      <c r="Q195" s="37">
        <v>187</v>
      </c>
      <c r="R195" s="37" t="str">
        <f>수강생명단!$D190</f>
        <v>이재욱</v>
      </c>
      <c r="S195" s="37" t="str">
        <f>수강생명단!B190</f>
        <v>010-9719-9708</v>
      </c>
      <c r="T195" s="39" t="str">
        <f>VLOOKUP($C195,성적입력란!$Z$8:$AC$350,3,0)</f>
        <v>95(라)</v>
      </c>
      <c r="U195" s="39" t="str">
        <f>성적입력란!$AC194</f>
        <v>라이브</v>
      </c>
      <c r="V195" s="33" t="str">
        <f>VLOOKUP($C195,성적입력란!$AE$8:$AH$350,3,0)</f>
        <v>100(라)</v>
      </c>
      <c r="W195" s="33" t="str">
        <f>VLOOKUP($C195,성적입력란!$AE$8:$AH$350,4,0)</f>
        <v>라이브</v>
      </c>
      <c r="X195" s="58" t="str">
        <f>성적입력란!AV194</f>
        <v/>
      </c>
      <c r="Y195" s="39" t="str">
        <f>성적입력란!$AL194</f>
        <v>80(라)</v>
      </c>
      <c r="Z195" s="39" t="str">
        <f>성적입력란!$AM194</f>
        <v>라이브</v>
      </c>
      <c r="AA195" s="39" t="str">
        <f>성적입력란!$AQ194</f>
        <v>90(라)</v>
      </c>
      <c r="AB195" s="39" t="str">
        <f>성적입력란!$AR194</f>
        <v>라이브</v>
      </c>
      <c r="AC195" s="40">
        <f t="shared" si="87"/>
        <v>0</v>
      </c>
      <c r="AD195" s="41" t="str">
        <f t="shared" si="94"/>
        <v>213등</v>
      </c>
      <c r="AE195" s="40">
        <f t="shared" si="88"/>
        <v>0</v>
      </c>
      <c r="AF195" s="41" t="str">
        <f t="shared" si="95"/>
        <v>207등</v>
      </c>
      <c r="AG195" s="59">
        <f t="shared" si="96"/>
        <v>0.8</v>
      </c>
      <c r="AH195" s="78" t="str">
        <f t="shared" ca="1" si="89"/>
        <v>1차 경고</v>
      </c>
      <c r="AI195" s="78"/>
      <c r="AJ195" s="29"/>
      <c r="AK195" s="37">
        <v>187</v>
      </c>
      <c r="AL195" s="37" t="str">
        <f>수강생명단!$D190</f>
        <v>이재욱</v>
      </c>
      <c r="AM195" s="14" t="str">
        <f>수강생명단!B190</f>
        <v>010-9719-9708</v>
      </c>
      <c r="AN195" s="43" t="str">
        <f>성적입력란!$AZ194</f>
        <v>85(라)</v>
      </c>
      <c r="AO195" s="43" t="str">
        <f>성적입력란!$BA194</f>
        <v>라이브</v>
      </c>
      <c r="AP195" s="61" t="str">
        <f>성적입력란!$BE194</f>
        <v/>
      </c>
      <c r="AQ195" s="43" t="str">
        <f>성적입력란!$BF194</f>
        <v xml:space="preserve"> </v>
      </c>
      <c r="AR195" s="58" t="str">
        <f>성적입력란!BT194</f>
        <v>98(라)</v>
      </c>
      <c r="AS195" s="43" t="str">
        <f>성적입력란!$BJ194</f>
        <v>85(라)</v>
      </c>
      <c r="AT195" s="43" t="str">
        <f>성적입력란!$BK194</f>
        <v>라이브</v>
      </c>
      <c r="AU195" s="43" t="str">
        <f>성적입력란!BO194</f>
        <v/>
      </c>
      <c r="AV195" s="43" t="str">
        <f>성적입력란!BP194</f>
        <v xml:space="preserve"> </v>
      </c>
      <c r="AW195" s="40">
        <f t="shared" si="97"/>
        <v>0</v>
      </c>
      <c r="AX195" s="41" t="str">
        <f t="shared" si="74"/>
        <v>199등</v>
      </c>
      <c r="AY195" s="40">
        <f t="shared" si="98"/>
        <v>0</v>
      </c>
      <c r="AZ195" s="41" t="str">
        <f t="shared" si="75"/>
        <v>196등</v>
      </c>
      <c r="BA195" s="59">
        <f t="shared" si="76"/>
        <v>0.6</v>
      </c>
      <c r="BB195" s="78" t="str">
        <f t="shared" ca="1" si="90"/>
        <v>2차 경고</v>
      </c>
      <c r="BC195" s="78"/>
      <c r="BE195" s="65">
        <v>187</v>
      </c>
      <c r="BF195" s="66" t="str">
        <f>수강생명단!$D190</f>
        <v>이재욱</v>
      </c>
      <c r="BG195" s="37" t="str">
        <f>수강생명단!B190</f>
        <v>010-9719-9708</v>
      </c>
      <c r="BH195" s="109" t="str">
        <f>성적입력란!$BY194</f>
        <v/>
      </c>
      <c r="BI195" s="109" t="str">
        <f>성적입력란!$BZ194</f>
        <v xml:space="preserve"> </v>
      </c>
      <c r="BJ195" s="110" t="str">
        <f>성적입력란!$CD194</f>
        <v>85(라)</v>
      </c>
      <c r="BK195" s="109" t="str">
        <f>성적입력란!$CE194</f>
        <v>라이브</v>
      </c>
      <c r="BL195" s="111" t="str">
        <f>성적입력란!CS194</f>
        <v>93(라)</v>
      </c>
      <c r="BM195" s="109" t="str">
        <f>성적입력란!$CI194</f>
        <v>90(라)</v>
      </c>
      <c r="BN195" s="109" t="str">
        <f>성적입력란!$CJ194</f>
        <v>라이브</v>
      </c>
      <c r="BO195" s="109" t="str">
        <f>성적입력란!CN194</f>
        <v/>
      </c>
      <c r="BP195" s="109" t="str">
        <f>성적입력란!CO194</f>
        <v xml:space="preserve"> </v>
      </c>
      <c r="BQ195" s="40">
        <f t="shared" si="91"/>
        <v>0</v>
      </c>
      <c r="BR195" s="67" t="str">
        <f t="shared" si="77"/>
        <v>193등</v>
      </c>
      <c r="BS195" s="40">
        <f t="shared" si="92"/>
        <v>0</v>
      </c>
      <c r="BT195" s="67" t="str">
        <f t="shared" si="78"/>
        <v>186등</v>
      </c>
      <c r="BU195" s="68">
        <f t="shared" si="79"/>
        <v>0.6</v>
      </c>
      <c r="BV195" s="78" t="str">
        <f t="shared" ca="1" si="93"/>
        <v>2차 경고</v>
      </c>
      <c r="BX195" s="37">
        <v>187</v>
      </c>
      <c r="BY195" s="37" t="str">
        <f>수강생명단!$D190</f>
        <v>이재욱</v>
      </c>
      <c r="BZ195" s="37" t="str">
        <f>수강생명단!B190</f>
        <v>010-9719-9708</v>
      </c>
      <c r="CA195" s="39" t="str">
        <f>성적입력란!$CX194</f>
        <v>불참</v>
      </c>
      <c r="CB195" s="39" t="str">
        <f>성적입력란!$CY194</f>
        <v>불참</v>
      </c>
      <c r="CC195" s="38" t="str">
        <f>성적입력란!$DC194</f>
        <v>불참</v>
      </c>
      <c r="CD195" s="39" t="str">
        <f>성적입력란!$DD194</f>
        <v>불참</v>
      </c>
      <c r="CE195" s="58" t="str">
        <f>성적입력란!DW194</f>
        <v>불참</v>
      </c>
      <c r="CF195" s="39" t="str">
        <f>성적입력란!$DH194</f>
        <v>불참</v>
      </c>
      <c r="CG195" s="39" t="str">
        <f>성적입력란!$DI194</f>
        <v>불참</v>
      </c>
      <c r="CH195" s="40">
        <f t="shared" si="80"/>
        <v>0</v>
      </c>
      <c r="CI195" s="41" t="str">
        <f t="shared" si="81"/>
        <v>119등</v>
      </c>
      <c r="CJ195" s="40" t="e">
        <f t="shared" si="82"/>
        <v>#DIV/0!</v>
      </c>
      <c r="CK195" s="41" t="e">
        <f t="shared" si="83"/>
        <v>#DIV/0!</v>
      </c>
      <c r="CL195" s="42">
        <f t="shared" si="84"/>
        <v>0</v>
      </c>
      <c r="CM195" s="78" t="str">
        <f t="shared" ca="1" si="104"/>
        <v>2차 경고</v>
      </c>
    </row>
    <row r="196" spans="2:91" ht="27" customHeight="1" x14ac:dyDescent="0.15">
      <c r="B196" s="14">
        <v>188</v>
      </c>
      <c r="C196" s="14">
        <f>VLOOKUP(E196,수강생명단!$B$1:$F$300,2,0)</f>
        <v>41379</v>
      </c>
      <c r="D196" s="14" t="str">
        <f>수강생명단!D191</f>
        <v>이정민</v>
      </c>
      <c r="E196" s="14" t="str">
        <f>수강생명단!B191</f>
        <v>010-2954-4548</v>
      </c>
      <c r="F196" s="33">
        <f>VLOOKUP($C196,성적입력란!$A$8:$D$350,3,0)</f>
        <v>90</v>
      </c>
      <c r="G196" s="33">
        <f>VLOOKUP($C196,성적입력란!$F$8:$I$350,3,0)</f>
        <v>75</v>
      </c>
      <c r="H196" s="33">
        <f>VLOOKUP($C196,성적입력란!$K$8:$N$350,3,0)</f>
        <v>80</v>
      </c>
      <c r="I196" s="33">
        <f>VLOOKUP($C196,성적입력란!$P$8:$S$350,3,0)</f>
        <v>75</v>
      </c>
      <c r="J196" s="33">
        <f>VLOOKUP($C196,성적입력란!$P$8:$S$350,4,0)</f>
        <v>70</v>
      </c>
      <c r="K196" s="15">
        <f t="shared" si="72"/>
        <v>80</v>
      </c>
      <c r="L196" s="16" t="str">
        <f t="shared" si="73"/>
        <v>74등</v>
      </c>
      <c r="M196" s="36">
        <f t="shared" si="85"/>
        <v>1</v>
      </c>
      <c r="N196" s="78" t="str">
        <f t="shared" ca="1" si="86"/>
        <v/>
      </c>
      <c r="O196" s="83"/>
      <c r="Q196" s="37">
        <v>188</v>
      </c>
      <c r="R196" s="37" t="str">
        <f>수강생명단!$D191</f>
        <v>이정민</v>
      </c>
      <c r="S196" s="37" t="str">
        <f>수강생명단!B191</f>
        <v>010-2954-4548</v>
      </c>
      <c r="T196" s="39">
        <f>VLOOKUP($C196,성적입력란!$Z$8:$AC$350,3,0)</f>
        <v>90</v>
      </c>
      <c r="U196" s="39">
        <f>성적입력란!$AC195</f>
        <v>80</v>
      </c>
      <c r="V196" s="33">
        <f>VLOOKUP($C196,성적입력란!$AE$8:$AH$350,3,0)</f>
        <v>80</v>
      </c>
      <c r="W196" s="33">
        <f>VLOOKUP($C196,성적입력란!$AE$8:$AH$350,4,0)</f>
        <v>90</v>
      </c>
      <c r="X196" s="58">
        <f>성적입력란!AV195</f>
        <v>91</v>
      </c>
      <c r="Y196" s="39">
        <f>성적입력란!$AL195</f>
        <v>50</v>
      </c>
      <c r="Z196" s="39">
        <f>성적입력란!$AM195</f>
        <v>70</v>
      </c>
      <c r="AA196" s="39">
        <f>성적입력란!$AQ195</f>
        <v>70</v>
      </c>
      <c r="AB196" s="39">
        <f>성적입력란!$AR195</f>
        <v>100</v>
      </c>
      <c r="AC196" s="40">
        <f t="shared" si="87"/>
        <v>76.2</v>
      </c>
      <c r="AD196" s="41" t="str">
        <f t="shared" si="94"/>
        <v>70등</v>
      </c>
      <c r="AE196" s="40">
        <f t="shared" si="88"/>
        <v>85</v>
      </c>
      <c r="AF196" s="41" t="str">
        <f t="shared" si="95"/>
        <v>37등</v>
      </c>
      <c r="AG196" s="59">
        <f t="shared" si="96"/>
        <v>1</v>
      </c>
      <c r="AH196" s="78" t="str">
        <f t="shared" ca="1" si="89"/>
        <v/>
      </c>
      <c r="AI196" s="83"/>
      <c r="AJ196" s="29"/>
      <c r="AK196" s="37">
        <v>188</v>
      </c>
      <c r="AL196" s="37" t="str">
        <f>수강생명단!$D191</f>
        <v>이정민</v>
      </c>
      <c r="AM196" s="14" t="str">
        <f>수강생명단!B191</f>
        <v>010-2954-4548</v>
      </c>
      <c r="AN196" s="43">
        <f>성적입력란!$AZ195</f>
        <v>80</v>
      </c>
      <c r="AO196" s="43">
        <f>성적입력란!$BA195</f>
        <v>100</v>
      </c>
      <c r="AP196" s="61">
        <f>성적입력란!$BE195</f>
        <v>45</v>
      </c>
      <c r="AQ196" s="43">
        <f>성적입력란!$BF195</f>
        <v>90</v>
      </c>
      <c r="AR196" s="58">
        <f>성적입력란!BT195</f>
        <v>92</v>
      </c>
      <c r="AS196" s="43">
        <f>성적입력란!$BJ195</f>
        <v>85</v>
      </c>
      <c r="AT196" s="43">
        <f>성적입력란!$BK195</f>
        <v>80</v>
      </c>
      <c r="AU196" s="43">
        <f>성적입력란!BO195</f>
        <v>55</v>
      </c>
      <c r="AV196" s="43">
        <f>성적입력란!BP195</f>
        <v>90</v>
      </c>
      <c r="AW196" s="40">
        <f t="shared" si="97"/>
        <v>71.400000000000006</v>
      </c>
      <c r="AX196" s="41" t="str">
        <f t="shared" si="74"/>
        <v>83등</v>
      </c>
      <c r="AY196" s="40">
        <f t="shared" si="98"/>
        <v>90</v>
      </c>
      <c r="AZ196" s="41" t="str">
        <f t="shared" si="75"/>
        <v>39등</v>
      </c>
      <c r="BA196" s="59">
        <f t="shared" si="76"/>
        <v>1</v>
      </c>
      <c r="BB196" s="78" t="str">
        <f t="shared" ca="1" si="90"/>
        <v/>
      </c>
      <c r="BC196" s="83"/>
      <c r="BE196" s="65">
        <v>188</v>
      </c>
      <c r="BF196" s="66" t="str">
        <f>수강생명단!$D191</f>
        <v>이정민</v>
      </c>
      <c r="BG196" s="37" t="str">
        <f>수강생명단!B191</f>
        <v>010-2954-4548</v>
      </c>
      <c r="BH196" s="109">
        <f>성적입력란!$BY195</f>
        <v>95</v>
      </c>
      <c r="BI196" s="109">
        <f>성적입력란!$BZ195</f>
        <v>70</v>
      </c>
      <c r="BJ196" s="110">
        <f>성적입력란!$CD195</f>
        <v>80</v>
      </c>
      <c r="BK196" s="109">
        <f>성적입력란!$CE195</f>
        <v>100</v>
      </c>
      <c r="BL196" s="111">
        <f>성적입력란!CS195</f>
        <v>91</v>
      </c>
      <c r="BM196" s="109">
        <f>성적입력란!$CI195</f>
        <v>60</v>
      </c>
      <c r="BN196" s="109">
        <f>성적입력란!$CJ195</f>
        <v>90</v>
      </c>
      <c r="BO196" s="109">
        <f>성적입력란!CN195</f>
        <v>90</v>
      </c>
      <c r="BP196" s="109">
        <f>성적입력란!CO195</f>
        <v>40</v>
      </c>
      <c r="BQ196" s="40">
        <f t="shared" si="91"/>
        <v>83.2</v>
      </c>
      <c r="BR196" s="67" t="str">
        <f t="shared" si="77"/>
        <v>33등</v>
      </c>
      <c r="BS196" s="40">
        <f t="shared" si="92"/>
        <v>75</v>
      </c>
      <c r="BT196" s="67" t="str">
        <f t="shared" si="78"/>
        <v>39등</v>
      </c>
      <c r="BU196" s="68">
        <f t="shared" si="79"/>
        <v>1</v>
      </c>
      <c r="BV196" s="78" t="str">
        <f t="shared" ca="1" si="93"/>
        <v/>
      </c>
      <c r="BX196" s="37">
        <v>188</v>
      </c>
      <c r="BY196" s="37" t="str">
        <f>수강생명단!$D191</f>
        <v>이정민</v>
      </c>
      <c r="BZ196" s="37" t="str">
        <f>수강생명단!B191</f>
        <v>010-2954-4548</v>
      </c>
      <c r="CA196" s="39">
        <f>성적입력란!$CX195</f>
        <v>75</v>
      </c>
      <c r="CB196" s="39">
        <f>성적입력란!$CY195</f>
        <v>90</v>
      </c>
      <c r="CC196" s="38" t="str">
        <f>성적입력란!$DC195</f>
        <v>불참</v>
      </c>
      <c r="CD196" s="39" t="str">
        <f>성적입력란!$DD195</f>
        <v>불참</v>
      </c>
      <c r="CE196" s="58" t="str">
        <f>성적입력란!DW195</f>
        <v>불참</v>
      </c>
      <c r="CF196" s="39" t="str">
        <f>성적입력란!$DH195</f>
        <v>불참</v>
      </c>
      <c r="CG196" s="39" t="str">
        <f>성적입력란!$DI195</f>
        <v>불참</v>
      </c>
      <c r="CH196" s="40">
        <f t="shared" si="80"/>
        <v>18.75</v>
      </c>
      <c r="CI196" s="41" t="str">
        <f t="shared" si="81"/>
        <v>65등</v>
      </c>
      <c r="CJ196" s="40" t="e">
        <f t="shared" si="82"/>
        <v>#DIV/0!</v>
      </c>
      <c r="CK196" s="41" t="e">
        <f t="shared" si="83"/>
        <v>#DIV/0!</v>
      </c>
      <c r="CL196" s="42">
        <f t="shared" si="84"/>
        <v>0.25</v>
      </c>
      <c r="CM196" s="78" t="str">
        <f t="shared" ca="1" si="104"/>
        <v>1차 경고</v>
      </c>
    </row>
    <row r="197" spans="2:91" ht="27" customHeight="1" x14ac:dyDescent="0.15">
      <c r="B197" s="14">
        <v>189</v>
      </c>
      <c r="C197" s="14">
        <f>VLOOKUP(E197,수강생명단!$B$1:$F$300,2,0)</f>
        <v>41323</v>
      </c>
      <c r="D197" s="14" t="str">
        <f>수강생명단!D192</f>
        <v>이정빈</v>
      </c>
      <c r="E197" s="14" t="str">
        <f>수강생명단!B192</f>
        <v>010-2832-8052</v>
      </c>
      <c r="F197" s="33">
        <f>VLOOKUP($C197,성적입력란!$A$8:$D$350,3,0)</f>
        <v>90</v>
      </c>
      <c r="G197" s="33">
        <f>VLOOKUP($C197,성적입력란!$F$8:$I$350,3,0)</f>
        <v>95</v>
      </c>
      <c r="H197" s="33">
        <f>VLOOKUP($C197,성적입력란!$K$8:$N$350,3,0)</f>
        <v>95</v>
      </c>
      <c r="I197" s="33">
        <f>VLOOKUP($C197,성적입력란!$P$8:$S$350,3,0)</f>
        <v>85</v>
      </c>
      <c r="J197" s="33">
        <f>VLOOKUP($C197,성적입력란!$P$8:$S$350,4,0)</f>
        <v>90</v>
      </c>
      <c r="K197" s="15">
        <f t="shared" si="72"/>
        <v>91.25</v>
      </c>
      <c r="L197" s="16" t="str">
        <f t="shared" si="73"/>
        <v>26등</v>
      </c>
      <c r="M197" s="36">
        <f t="shared" si="85"/>
        <v>1</v>
      </c>
      <c r="N197" s="78" t="str">
        <f t="shared" ca="1" si="86"/>
        <v/>
      </c>
      <c r="O197" s="83"/>
      <c r="Q197" s="37">
        <v>189</v>
      </c>
      <c r="R197" s="37" t="str">
        <f>수강생명단!$D192</f>
        <v>이정빈</v>
      </c>
      <c r="S197" s="37" t="str">
        <f>수강생명단!B192</f>
        <v>010-2832-8052</v>
      </c>
      <c r="T197" s="39">
        <f>VLOOKUP($C197,성적입력란!$Z$8:$AC$350,3,0)</f>
        <v>90</v>
      </c>
      <c r="U197" s="39">
        <f>성적입력란!$AC196</f>
        <v>80</v>
      </c>
      <c r="V197" s="33">
        <f>VLOOKUP($C197,성적입력란!$AE$8:$AH$350,3,0)</f>
        <v>95</v>
      </c>
      <c r="W197" s="33">
        <f>VLOOKUP($C197,성적입력란!$AE$8:$AH$350,4,0)</f>
        <v>80</v>
      </c>
      <c r="X197" s="58">
        <f>성적입력란!AV196</f>
        <v>99</v>
      </c>
      <c r="Y197" s="39">
        <f>성적입력란!$AL196</f>
        <v>85</v>
      </c>
      <c r="Z197" s="39">
        <f>성적입력란!$AM196</f>
        <v>60</v>
      </c>
      <c r="AA197" s="39">
        <f>성적입력란!$AQ196</f>
        <v>90</v>
      </c>
      <c r="AB197" s="39">
        <f>성적입력란!$AR196</f>
        <v>80</v>
      </c>
      <c r="AC197" s="40">
        <f t="shared" si="87"/>
        <v>91.8</v>
      </c>
      <c r="AD197" s="41" t="str">
        <f t="shared" si="94"/>
        <v>12등</v>
      </c>
      <c r="AE197" s="40">
        <f t="shared" si="88"/>
        <v>75</v>
      </c>
      <c r="AF197" s="41" t="str">
        <f t="shared" si="95"/>
        <v>64등</v>
      </c>
      <c r="AG197" s="59">
        <f t="shared" si="96"/>
        <v>1</v>
      </c>
      <c r="AH197" s="78" t="str">
        <f t="shared" ca="1" si="89"/>
        <v/>
      </c>
      <c r="AI197" s="78"/>
      <c r="AJ197" s="29"/>
      <c r="AK197" s="37">
        <v>189</v>
      </c>
      <c r="AL197" s="37" t="str">
        <f>수강생명단!$D192</f>
        <v>이정빈</v>
      </c>
      <c r="AM197" s="14" t="str">
        <f>수강생명단!B192</f>
        <v>010-2832-8052</v>
      </c>
      <c r="AN197" s="43">
        <f>성적입력란!$AZ196</f>
        <v>100</v>
      </c>
      <c r="AO197" s="43">
        <f>성적입력란!$BA196</f>
        <v>100</v>
      </c>
      <c r="AP197" s="61">
        <f>성적입력란!$BE196</f>
        <v>100</v>
      </c>
      <c r="AQ197" s="43">
        <f>성적입력란!$BF196</f>
        <v>90</v>
      </c>
      <c r="AR197" s="58">
        <f>성적입력란!BT196</f>
        <v>98</v>
      </c>
      <c r="AS197" s="43">
        <f>성적입력란!$BJ196</f>
        <v>90</v>
      </c>
      <c r="AT197" s="43">
        <f>성적입력란!$BK196</f>
        <v>80</v>
      </c>
      <c r="AU197" s="43">
        <f>성적입력란!BO196</f>
        <v>80</v>
      </c>
      <c r="AV197" s="43">
        <f>성적입력란!BP196</f>
        <v>90</v>
      </c>
      <c r="AW197" s="40">
        <f t="shared" si="97"/>
        <v>93.6</v>
      </c>
      <c r="AX197" s="41" t="str">
        <f t="shared" si="74"/>
        <v>12등</v>
      </c>
      <c r="AY197" s="40">
        <f t="shared" si="98"/>
        <v>90</v>
      </c>
      <c r="AZ197" s="41" t="str">
        <f t="shared" si="75"/>
        <v>39등</v>
      </c>
      <c r="BA197" s="59">
        <f t="shared" si="76"/>
        <v>1</v>
      </c>
      <c r="BB197" s="78" t="str">
        <f t="shared" ca="1" si="90"/>
        <v/>
      </c>
      <c r="BC197" s="78"/>
      <c r="BE197" s="65">
        <v>189</v>
      </c>
      <c r="BF197" s="66" t="str">
        <f>수강생명단!$D192</f>
        <v>이정빈</v>
      </c>
      <c r="BG197" s="37" t="str">
        <f>수강생명단!B192</f>
        <v>010-2832-8052</v>
      </c>
      <c r="BH197" s="109">
        <f>성적입력란!$BY196</f>
        <v>90</v>
      </c>
      <c r="BI197" s="109">
        <f>성적입력란!$BZ196</f>
        <v>70</v>
      </c>
      <c r="BJ197" s="110">
        <f>성적입력란!$CD196</f>
        <v>75</v>
      </c>
      <c r="BK197" s="109">
        <f>성적입력란!$CE196</f>
        <v>90</v>
      </c>
      <c r="BL197" s="111">
        <f>성적입력란!CS196</f>
        <v>98</v>
      </c>
      <c r="BM197" s="109">
        <f>성적입력란!$CI196</f>
        <v>80</v>
      </c>
      <c r="BN197" s="109">
        <f>성적입력란!$CJ196</f>
        <v>80</v>
      </c>
      <c r="BO197" s="109">
        <f>성적입력란!CN196</f>
        <v>75</v>
      </c>
      <c r="BP197" s="109">
        <f>성적입력란!CO196</f>
        <v>90</v>
      </c>
      <c r="BQ197" s="40">
        <f t="shared" si="91"/>
        <v>83.6</v>
      </c>
      <c r="BR197" s="67" t="str">
        <f t="shared" si="77"/>
        <v>31등</v>
      </c>
      <c r="BS197" s="40">
        <f t="shared" si="92"/>
        <v>82.5</v>
      </c>
      <c r="BT197" s="67" t="str">
        <f t="shared" si="78"/>
        <v>19등</v>
      </c>
      <c r="BU197" s="68">
        <f t="shared" si="79"/>
        <v>1</v>
      </c>
      <c r="BV197" s="78" t="str">
        <f t="shared" ca="1" si="93"/>
        <v/>
      </c>
      <c r="BX197" s="37">
        <v>189</v>
      </c>
      <c r="BY197" s="37" t="str">
        <f>수강생명단!$D192</f>
        <v>이정빈</v>
      </c>
      <c r="BZ197" s="37" t="str">
        <f>수강생명단!B192</f>
        <v>010-2832-8052</v>
      </c>
      <c r="CA197" s="39">
        <f>성적입력란!$CX196</f>
        <v>85</v>
      </c>
      <c r="CB197" s="39">
        <f>성적입력란!$CY196</f>
        <v>80</v>
      </c>
      <c r="CC197" s="38" t="str">
        <f>성적입력란!$DC196</f>
        <v>불참</v>
      </c>
      <c r="CD197" s="39" t="str">
        <f>성적입력란!$DD196</f>
        <v>불참</v>
      </c>
      <c r="CE197" s="58" t="str">
        <f>성적입력란!DW196</f>
        <v>불참</v>
      </c>
      <c r="CF197" s="39" t="str">
        <f>성적입력란!$DH196</f>
        <v>불참</v>
      </c>
      <c r="CG197" s="39" t="str">
        <f>성적입력란!$DI196</f>
        <v>불참</v>
      </c>
      <c r="CH197" s="40">
        <f t="shared" si="80"/>
        <v>21.25</v>
      </c>
      <c r="CI197" s="41" t="str">
        <f t="shared" si="81"/>
        <v>38등</v>
      </c>
      <c r="CJ197" s="40" t="e">
        <f t="shared" si="82"/>
        <v>#DIV/0!</v>
      </c>
      <c r="CK197" s="41" t="e">
        <f t="shared" si="83"/>
        <v>#DIV/0!</v>
      </c>
      <c r="CL197" s="42">
        <f t="shared" si="84"/>
        <v>0.25</v>
      </c>
      <c r="CM197" s="78" t="str">
        <f t="shared" ca="1" si="104"/>
        <v>1차 경고</v>
      </c>
    </row>
    <row r="198" spans="2:91" ht="27" customHeight="1" x14ac:dyDescent="0.15">
      <c r="B198" s="14">
        <v>190</v>
      </c>
      <c r="C198" s="14">
        <f>VLOOKUP(E198,수강생명단!$B$1:$F$300,2,0)</f>
        <v>35414</v>
      </c>
      <c r="D198" s="14" t="str">
        <f>수강생명단!D193</f>
        <v>이정연A</v>
      </c>
      <c r="E198" s="14" t="str">
        <f>수강생명단!B193</f>
        <v>010-6317-0664</v>
      </c>
      <c r="F198" s="33">
        <f>VLOOKUP($C198,성적입력란!$A$8:$D$350,3,0)</f>
        <v>95</v>
      </c>
      <c r="G198" s="33">
        <f>VLOOKUP($C198,성적입력란!$F$8:$I$350,3,0)</f>
        <v>95</v>
      </c>
      <c r="H198" s="33">
        <f>VLOOKUP($C198,성적입력란!$K$8:$N$350,3,0)</f>
        <v>95</v>
      </c>
      <c r="I198" s="33">
        <f>VLOOKUP($C198,성적입력란!$P$8:$S$350,3,0)</f>
        <v>80</v>
      </c>
      <c r="J198" s="33">
        <f>VLOOKUP($C198,성적입력란!$P$8:$S$350,4,0)</f>
        <v>80</v>
      </c>
      <c r="K198" s="15">
        <f t="shared" si="72"/>
        <v>91.25</v>
      </c>
      <c r="L198" s="16" t="str">
        <f t="shared" si="73"/>
        <v>26등</v>
      </c>
      <c r="M198" s="36">
        <f t="shared" si="85"/>
        <v>1</v>
      </c>
      <c r="N198" s="78" t="str">
        <f t="shared" ca="1" si="86"/>
        <v/>
      </c>
      <c r="O198" s="83"/>
      <c r="Q198" s="37">
        <v>190</v>
      </c>
      <c r="R198" s="37" t="str">
        <f>수강생명단!$D193</f>
        <v>이정연A</v>
      </c>
      <c r="S198" s="37" t="str">
        <f>수강생명단!B193</f>
        <v>010-6317-0664</v>
      </c>
      <c r="T198" s="39">
        <f>VLOOKUP($C198,성적입력란!$Z$8:$AC$350,3,0)</f>
        <v>85</v>
      </c>
      <c r="U198" s="39">
        <f>성적입력란!$AC197</f>
        <v>70</v>
      </c>
      <c r="V198" s="33">
        <f>VLOOKUP($C198,성적입력란!$AE$8:$AH$350,3,0)</f>
        <v>85</v>
      </c>
      <c r="W198" s="33">
        <f>VLOOKUP($C198,성적입력란!$AE$8:$AH$350,4,0)</f>
        <v>90</v>
      </c>
      <c r="X198" s="58">
        <f>성적입력란!AV197</f>
        <v>97</v>
      </c>
      <c r="Y198" s="39">
        <f>성적입력란!$AL197</f>
        <v>70</v>
      </c>
      <c r="Z198" s="39">
        <f>성적입력란!$AM197</f>
        <v>70</v>
      </c>
      <c r="AA198" s="39">
        <f>성적입력란!$AQ197</f>
        <v>75</v>
      </c>
      <c r="AB198" s="39">
        <f>성적입력란!$AR197</f>
        <v>50</v>
      </c>
      <c r="AC198" s="40">
        <f t="shared" si="87"/>
        <v>82.4</v>
      </c>
      <c r="AD198" s="41" t="str">
        <f t="shared" si="94"/>
        <v>46등</v>
      </c>
      <c r="AE198" s="40">
        <f t="shared" si="88"/>
        <v>70</v>
      </c>
      <c r="AF198" s="41" t="str">
        <f t="shared" si="95"/>
        <v>81등</v>
      </c>
      <c r="AG198" s="59">
        <f t="shared" si="96"/>
        <v>1</v>
      </c>
      <c r="AH198" s="78" t="str">
        <f t="shared" ca="1" si="89"/>
        <v/>
      </c>
      <c r="AI198" s="83"/>
      <c r="AJ198" s="29"/>
      <c r="AK198" s="37">
        <v>190</v>
      </c>
      <c r="AL198" s="37" t="str">
        <f>수강생명단!$D193</f>
        <v>이정연A</v>
      </c>
      <c r="AM198" s="14" t="str">
        <f>수강생명단!B193</f>
        <v>010-6317-0664</v>
      </c>
      <c r="AN198" s="43">
        <f>성적입력란!$AZ197</f>
        <v>90</v>
      </c>
      <c r="AO198" s="43">
        <f>성적입력란!$BA197</f>
        <v>100</v>
      </c>
      <c r="AP198" s="61">
        <f>성적입력란!$BE197</f>
        <v>100</v>
      </c>
      <c r="AQ198" s="43">
        <f>성적입력란!$BF197</f>
        <v>80</v>
      </c>
      <c r="AR198" s="58">
        <f>성적입력란!BT197</f>
        <v>99</v>
      </c>
      <c r="AS198" s="43">
        <f>성적입력란!$BJ197</f>
        <v>55</v>
      </c>
      <c r="AT198" s="43">
        <f>성적입력란!$BK197</f>
        <v>80</v>
      </c>
      <c r="AU198" s="43">
        <f>성적입력란!BO197</f>
        <v>30</v>
      </c>
      <c r="AV198" s="43">
        <f>성적입력란!BP197</f>
        <v>70</v>
      </c>
      <c r="AW198" s="40">
        <f t="shared" si="97"/>
        <v>74.8</v>
      </c>
      <c r="AX198" s="41" t="str">
        <f t="shared" si="74"/>
        <v>72등</v>
      </c>
      <c r="AY198" s="40">
        <f t="shared" si="98"/>
        <v>82.5</v>
      </c>
      <c r="AZ198" s="41" t="str">
        <f t="shared" si="75"/>
        <v>71등</v>
      </c>
      <c r="BA198" s="59">
        <f t="shared" si="76"/>
        <v>1</v>
      </c>
      <c r="BB198" s="78" t="str">
        <f t="shared" ca="1" si="90"/>
        <v/>
      </c>
      <c r="BC198" s="105"/>
      <c r="BE198" s="65">
        <v>190</v>
      </c>
      <c r="BF198" s="66" t="str">
        <f>수강생명단!$D193</f>
        <v>이정연A</v>
      </c>
      <c r="BG198" s="37" t="str">
        <f>수강생명단!B193</f>
        <v>010-6317-0664</v>
      </c>
      <c r="BH198" s="109">
        <f>성적입력란!$BY197</f>
        <v>80</v>
      </c>
      <c r="BI198" s="109">
        <f>성적입력란!$BZ197</f>
        <v>50</v>
      </c>
      <c r="BJ198" s="110">
        <f>성적입력란!$CD197</f>
        <v>90</v>
      </c>
      <c r="BK198" s="109">
        <f>성적입력란!$CE197</f>
        <v>90</v>
      </c>
      <c r="BL198" s="111">
        <f>성적입력란!CS197</f>
        <v>94</v>
      </c>
      <c r="BM198" s="109">
        <f>성적입력란!$CI197</f>
        <v>95</v>
      </c>
      <c r="BN198" s="109">
        <f>성적입력란!$CJ197</f>
        <v>90</v>
      </c>
      <c r="BO198" s="109" t="str">
        <f>성적입력란!CN197</f>
        <v/>
      </c>
      <c r="BP198" s="109" t="str">
        <f>성적입력란!CO197</f>
        <v xml:space="preserve"> </v>
      </c>
      <c r="BQ198" s="40">
        <f t="shared" si="91"/>
        <v>71.8</v>
      </c>
      <c r="BR198" s="67" t="str">
        <f t="shared" si="77"/>
        <v>62등</v>
      </c>
      <c r="BS198" s="40">
        <f t="shared" si="92"/>
        <v>57.5</v>
      </c>
      <c r="BT198" s="67" t="str">
        <f t="shared" si="78"/>
        <v>95등</v>
      </c>
      <c r="BU198" s="68">
        <f t="shared" si="79"/>
        <v>0.8</v>
      </c>
      <c r="BV198" s="78" t="str">
        <f t="shared" ca="1" si="93"/>
        <v>1차 경고</v>
      </c>
      <c r="BX198" s="37">
        <v>190</v>
      </c>
      <c r="BY198" s="37" t="str">
        <f>수강생명단!$D193</f>
        <v>이정연A</v>
      </c>
      <c r="BZ198" s="37" t="str">
        <f>수강생명단!B193</f>
        <v>010-6317-0664</v>
      </c>
      <c r="CA198" s="39" t="str">
        <f>성적입력란!$CX197</f>
        <v>불참</v>
      </c>
      <c r="CB198" s="39" t="str">
        <f>성적입력란!$CY197</f>
        <v>불참</v>
      </c>
      <c r="CC198" s="38" t="str">
        <f>성적입력란!$DC197</f>
        <v>불참</v>
      </c>
      <c r="CD198" s="39" t="str">
        <f>성적입력란!$DD197</f>
        <v>불참</v>
      </c>
      <c r="CE198" s="58" t="str">
        <f>성적입력란!DW197</f>
        <v>불참</v>
      </c>
      <c r="CF198" s="39" t="str">
        <f>성적입력란!$DH197</f>
        <v>불참</v>
      </c>
      <c r="CG198" s="39" t="str">
        <f>성적입력란!$DI197</f>
        <v>불참</v>
      </c>
      <c r="CH198" s="40">
        <f t="shared" si="80"/>
        <v>0</v>
      </c>
      <c r="CI198" s="41" t="str">
        <f t="shared" si="81"/>
        <v>119등</v>
      </c>
      <c r="CJ198" s="40" t="e">
        <f t="shared" si="82"/>
        <v>#DIV/0!</v>
      </c>
      <c r="CK198" s="41" t="e">
        <f t="shared" si="83"/>
        <v>#DIV/0!</v>
      </c>
      <c r="CL198" s="42">
        <f t="shared" si="84"/>
        <v>0</v>
      </c>
      <c r="CM198" s="78" t="str">
        <f t="shared" ca="1" si="104"/>
        <v>2차 경고</v>
      </c>
    </row>
    <row r="199" spans="2:91" ht="27" customHeight="1" x14ac:dyDescent="0.15">
      <c r="B199" s="14">
        <v>191</v>
      </c>
      <c r="C199" s="14">
        <f>VLOOKUP(E199,수강생명단!$B$1:$F$300,2,0)</f>
        <v>32676</v>
      </c>
      <c r="D199" s="14" t="str">
        <f>수강생명단!D194</f>
        <v>이종화</v>
      </c>
      <c r="E199" s="14" t="str">
        <f>수강생명단!B194</f>
        <v>010-4522-0281</v>
      </c>
      <c r="F199" s="33">
        <f>VLOOKUP($C199,성적입력란!$A$8:$D$350,3,0)</f>
        <v>95</v>
      </c>
      <c r="G199" s="33">
        <f>VLOOKUP($C199,성적입력란!$F$8:$I$350,3,0)</f>
        <v>100</v>
      </c>
      <c r="H199" s="33">
        <f>VLOOKUP($C199,성적입력란!$K$8:$N$350,3,0)</f>
        <v>95</v>
      </c>
      <c r="I199" s="33">
        <f>VLOOKUP($C199,성적입력란!$P$8:$S$350,3,0)</f>
        <v>100</v>
      </c>
      <c r="J199" s="33">
        <f>VLOOKUP($C199,성적입력란!$P$8:$S$350,4,0)</f>
        <v>100</v>
      </c>
      <c r="K199" s="15">
        <f t="shared" si="72"/>
        <v>97.5</v>
      </c>
      <c r="L199" s="16" t="str">
        <f t="shared" si="73"/>
        <v>4등</v>
      </c>
      <c r="M199" s="36">
        <f t="shared" si="85"/>
        <v>1</v>
      </c>
      <c r="N199" s="78" t="str">
        <f t="shared" ca="1" si="86"/>
        <v/>
      </c>
      <c r="O199" s="83"/>
      <c r="Q199" s="37">
        <v>191</v>
      </c>
      <c r="R199" s="37" t="str">
        <f>수강생명단!$D194</f>
        <v>이종화</v>
      </c>
      <c r="S199" s="37" t="str">
        <f>수강생명단!B194</f>
        <v>010-4522-0281</v>
      </c>
      <c r="T199" s="39">
        <f>VLOOKUP($C199,성적입력란!$Z$8:$AC$350,3,0)</f>
        <v>95</v>
      </c>
      <c r="U199" s="39">
        <f>성적입력란!$AC198</f>
        <v>100</v>
      </c>
      <c r="V199" s="33">
        <f>VLOOKUP($C199,성적입력란!$AE$8:$AH$350,3,0)</f>
        <v>95</v>
      </c>
      <c r="W199" s="33">
        <f>VLOOKUP($C199,성적입력란!$AE$8:$AH$350,4,0)</f>
        <v>100</v>
      </c>
      <c r="X199" s="58" t="str">
        <f>성적입력란!AV198</f>
        <v>3(라)</v>
      </c>
      <c r="Y199" s="39">
        <f>성적입력란!$AL198</f>
        <v>85</v>
      </c>
      <c r="Z199" s="39">
        <f>성적입력란!$AM198</f>
        <v>90</v>
      </c>
      <c r="AA199" s="39">
        <f>성적입력란!$AQ198</f>
        <v>100</v>
      </c>
      <c r="AB199" s="39">
        <f>성적입력란!$AR198</f>
        <v>90</v>
      </c>
      <c r="AC199" s="40">
        <f t="shared" si="87"/>
        <v>75</v>
      </c>
      <c r="AD199" s="41" t="str">
        <f t="shared" si="94"/>
        <v>76등</v>
      </c>
      <c r="AE199" s="40">
        <f t="shared" si="88"/>
        <v>95</v>
      </c>
      <c r="AF199" s="41" t="str">
        <f t="shared" si="95"/>
        <v>10등</v>
      </c>
      <c r="AG199" s="59">
        <f t="shared" si="96"/>
        <v>1</v>
      </c>
      <c r="AH199" s="78" t="str">
        <f t="shared" ca="1" si="89"/>
        <v/>
      </c>
      <c r="AI199" s="78"/>
      <c r="AJ199" s="29"/>
      <c r="AK199" s="37">
        <v>191</v>
      </c>
      <c r="AL199" s="37" t="str">
        <f>수강생명단!$D194</f>
        <v>이종화</v>
      </c>
      <c r="AM199" s="14" t="str">
        <f>수강생명단!B194</f>
        <v>010-4522-0281</v>
      </c>
      <c r="AN199" s="43">
        <f>성적입력란!$AZ198</f>
        <v>90</v>
      </c>
      <c r="AO199" s="43">
        <f>성적입력란!$BA198</f>
        <v>100</v>
      </c>
      <c r="AP199" s="61">
        <f>성적입력란!$BE198</f>
        <v>100</v>
      </c>
      <c r="AQ199" s="43">
        <f>성적입력란!$BF198</f>
        <v>100</v>
      </c>
      <c r="AR199" s="58" t="str">
        <f>성적입력란!BT198</f>
        <v>2(라)</v>
      </c>
      <c r="AS199" s="43">
        <f>성적입력란!$BJ198</f>
        <v>100</v>
      </c>
      <c r="AT199" s="43">
        <f>성적입력란!$BK198</f>
        <v>100</v>
      </c>
      <c r="AU199" s="43">
        <f>성적입력란!BO198</f>
        <v>100</v>
      </c>
      <c r="AV199" s="43">
        <f>성적입력란!BP198</f>
        <v>70</v>
      </c>
      <c r="AW199" s="40">
        <f t="shared" si="97"/>
        <v>78</v>
      </c>
      <c r="AX199" s="41" t="str">
        <f t="shared" si="74"/>
        <v>62등</v>
      </c>
      <c r="AY199" s="40">
        <f t="shared" si="98"/>
        <v>92.5</v>
      </c>
      <c r="AZ199" s="41" t="str">
        <f t="shared" si="75"/>
        <v>26등</v>
      </c>
      <c r="BA199" s="59">
        <f t="shared" si="76"/>
        <v>1</v>
      </c>
      <c r="BB199" s="78" t="str">
        <f t="shared" ca="1" si="90"/>
        <v/>
      </c>
      <c r="BC199" s="78"/>
      <c r="BE199" s="65">
        <v>191</v>
      </c>
      <c r="BF199" s="66" t="str">
        <f>수강생명단!$D194</f>
        <v>이종화</v>
      </c>
      <c r="BG199" s="72" t="str">
        <f>수강생명단!B194</f>
        <v>010-4522-0281</v>
      </c>
      <c r="BH199" s="109">
        <f>성적입력란!$BY198</f>
        <v>90</v>
      </c>
      <c r="BI199" s="109">
        <f>성적입력란!$BZ198</f>
        <v>90</v>
      </c>
      <c r="BJ199" s="110">
        <f>성적입력란!$CD198</f>
        <v>100</v>
      </c>
      <c r="BK199" s="109">
        <f>성적입력란!$CE198</f>
        <v>90</v>
      </c>
      <c r="BL199" s="111" t="str">
        <f>성적입력란!CS198</f>
        <v>2(라)</v>
      </c>
      <c r="BM199" s="109">
        <f>성적입력란!$CI198</f>
        <v>90</v>
      </c>
      <c r="BN199" s="109">
        <f>성적입력란!$CJ198</f>
        <v>90</v>
      </c>
      <c r="BO199" s="109" t="str">
        <f>성적입력란!CN198</f>
        <v>20(라)</v>
      </c>
      <c r="BP199" s="109" t="str">
        <f>성적입력란!CO198</f>
        <v>라이브</v>
      </c>
      <c r="BQ199" s="40">
        <f t="shared" si="91"/>
        <v>56</v>
      </c>
      <c r="BR199" s="67" t="str">
        <f t="shared" si="77"/>
        <v>108등</v>
      </c>
      <c r="BS199" s="40">
        <f t="shared" si="92"/>
        <v>67.5</v>
      </c>
      <c r="BT199" s="67" t="str">
        <f t="shared" si="78"/>
        <v>62등</v>
      </c>
      <c r="BU199" s="68">
        <f t="shared" si="79"/>
        <v>1</v>
      </c>
      <c r="BV199" s="78" t="str">
        <f t="shared" ca="1" si="93"/>
        <v/>
      </c>
      <c r="BX199" s="37">
        <v>191</v>
      </c>
      <c r="BY199" s="37" t="str">
        <f>수강생명단!$D194</f>
        <v>이종화</v>
      </c>
      <c r="BZ199" s="37" t="str">
        <f>수강생명단!B194</f>
        <v>010-4522-0281</v>
      </c>
      <c r="CA199" s="39">
        <f>성적입력란!$CX198</f>
        <v>85</v>
      </c>
      <c r="CB199" s="39">
        <f>성적입력란!$CY198</f>
        <v>80</v>
      </c>
      <c r="CC199" s="38" t="str">
        <f>성적입력란!$DC198</f>
        <v>불참</v>
      </c>
      <c r="CD199" s="39" t="str">
        <f>성적입력란!$DD198</f>
        <v>불참</v>
      </c>
      <c r="CE199" s="58" t="str">
        <f>성적입력란!DW198</f>
        <v>불참</v>
      </c>
      <c r="CF199" s="39" t="str">
        <f>성적입력란!$DH198</f>
        <v>불참</v>
      </c>
      <c r="CG199" s="39" t="str">
        <f>성적입력란!$DI198</f>
        <v>불참</v>
      </c>
      <c r="CH199" s="40">
        <f t="shared" si="80"/>
        <v>21.25</v>
      </c>
      <c r="CI199" s="41" t="str">
        <f t="shared" si="81"/>
        <v>38등</v>
      </c>
      <c r="CJ199" s="40" t="e">
        <f t="shared" si="82"/>
        <v>#DIV/0!</v>
      </c>
      <c r="CK199" s="41" t="e">
        <f t="shared" si="83"/>
        <v>#DIV/0!</v>
      </c>
      <c r="CL199" s="42">
        <f t="shared" si="84"/>
        <v>0.25</v>
      </c>
      <c r="CM199" s="78" t="str">
        <f t="shared" ca="1" si="104"/>
        <v>1차 경고</v>
      </c>
    </row>
    <row r="200" spans="2:91" ht="27" customHeight="1" x14ac:dyDescent="0.15">
      <c r="B200" s="14">
        <v>192</v>
      </c>
      <c r="C200" s="14">
        <f>VLOOKUP(E200,수강생명단!$B$1:$F$300,2,0)</f>
        <v>34568</v>
      </c>
      <c r="D200" s="14" t="str">
        <f>수강생명단!D195</f>
        <v>이주성</v>
      </c>
      <c r="E200" s="14" t="str">
        <f>수강생명단!B195</f>
        <v>010-5911-4325</v>
      </c>
      <c r="F200" s="33">
        <f>VLOOKUP($C200,성적입력란!$A$8:$D$350,3,0)</f>
        <v>90</v>
      </c>
      <c r="G200" s="33">
        <f>VLOOKUP($C200,성적입력란!$F$8:$I$350,3,0)</f>
        <v>100</v>
      </c>
      <c r="H200" s="33">
        <f>VLOOKUP($C200,성적입력란!$K$8:$N$350,3,0)</f>
        <v>95</v>
      </c>
      <c r="I200" s="33">
        <f>VLOOKUP($C200,성적입력란!$P$8:$S$350,3,0)</f>
        <v>90</v>
      </c>
      <c r="J200" s="33">
        <f>VLOOKUP($C200,성적입력란!$P$8:$S$350,4,0)</f>
        <v>90</v>
      </c>
      <c r="K200" s="15">
        <f t="shared" si="72"/>
        <v>93.75</v>
      </c>
      <c r="L200" s="16" t="str">
        <f t="shared" si="73"/>
        <v>18등</v>
      </c>
      <c r="M200" s="36">
        <f t="shared" si="85"/>
        <v>1</v>
      </c>
      <c r="N200" s="78" t="str">
        <f t="shared" ca="1" si="86"/>
        <v/>
      </c>
      <c r="O200" s="83"/>
      <c r="Q200" s="37">
        <v>192</v>
      </c>
      <c r="R200" s="37" t="str">
        <f>수강생명단!$D195</f>
        <v>이주성</v>
      </c>
      <c r="S200" s="37" t="str">
        <f>수강생명단!B195</f>
        <v>010-5911-4325</v>
      </c>
      <c r="T200" s="39">
        <f>VLOOKUP($C200,성적입력란!$Z$8:$AC$350,3,0)</f>
        <v>95</v>
      </c>
      <c r="U200" s="39">
        <f>성적입력란!$AC199</f>
        <v>90</v>
      </c>
      <c r="V200" s="33">
        <f>VLOOKUP($C200,성적입력란!$AE$8:$AH$350,3,0)</f>
        <v>90</v>
      </c>
      <c r="W200" s="33">
        <f>VLOOKUP($C200,성적입력란!$AE$8:$AH$350,4,0)</f>
        <v>90</v>
      </c>
      <c r="X200" s="58">
        <f>성적입력란!AV199</f>
        <v>93</v>
      </c>
      <c r="Y200" s="39">
        <f>성적입력란!$AL199</f>
        <v>80</v>
      </c>
      <c r="Z200" s="39">
        <f>성적입력란!$AM199</f>
        <v>70</v>
      </c>
      <c r="AA200" s="39">
        <f>성적입력란!$AQ199</f>
        <v>100</v>
      </c>
      <c r="AB200" s="39">
        <f>성적입력란!$AR199</f>
        <v>90</v>
      </c>
      <c r="AC200" s="40">
        <f t="shared" si="87"/>
        <v>91.6</v>
      </c>
      <c r="AD200" s="41" t="str">
        <f t="shared" si="94"/>
        <v>13등</v>
      </c>
      <c r="AE200" s="40">
        <f t="shared" si="88"/>
        <v>85</v>
      </c>
      <c r="AF200" s="41" t="str">
        <f t="shared" si="95"/>
        <v>37등</v>
      </c>
      <c r="AG200" s="59">
        <f t="shared" si="96"/>
        <v>1</v>
      </c>
      <c r="AH200" s="78" t="str">
        <f t="shared" ca="1" si="89"/>
        <v/>
      </c>
      <c r="AI200" s="83"/>
      <c r="AJ200" s="29"/>
      <c r="AK200" s="37">
        <v>192</v>
      </c>
      <c r="AL200" s="37" t="str">
        <f>수강생명단!$D195</f>
        <v>이주성</v>
      </c>
      <c r="AM200" s="14" t="str">
        <f>수강생명단!B195</f>
        <v>010-5911-4325</v>
      </c>
      <c r="AN200" s="43">
        <f>성적입력란!$AZ199</f>
        <v>85</v>
      </c>
      <c r="AO200" s="43">
        <f>성적입력란!$BA199</f>
        <v>100</v>
      </c>
      <c r="AP200" s="61">
        <f>성적입력란!$BE199</f>
        <v>95</v>
      </c>
      <c r="AQ200" s="43">
        <f>성적입력란!$BF199</f>
        <v>100</v>
      </c>
      <c r="AR200" s="58">
        <f>성적입력란!BT199</f>
        <v>96</v>
      </c>
      <c r="AS200" s="43">
        <f>성적입력란!$BJ199</f>
        <v>90</v>
      </c>
      <c r="AT200" s="43">
        <f>성적입력란!$BK199</f>
        <v>90</v>
      </c>
      <c r="AU200" s="43">
        <f>성적입력란!BO199</f>
        <v>90</v>
      </c>
      <c r="AV200" s="43">
        <f>성적입력란!BP199</f>
        <v>100</v>
      </c>
      <c r="AW200" s="40">
        <f t="shared" si="97"/>
        <v>91.2</v>
      </c>
      <c r="AX200" s="41" t="str">
        <f t="shared" si="74"/>
        <v>21등</v>
      </c>
      <c r="AY200" s="40">
        <f t="shared" si="98"/>
        <v>97.5</v>
      </c>
      <c r="AZ200" s="41" t="str">
        <f t="shared" si="75"/>
        <v>6등</v>
      </c>
      <c r="BA200" s="59">
        <f t="shared" si="76"/>
        <v>1</v>
      </c>
      <c r="BB200" s="78" t="str">
        <f t="shared" ca="1" si="90"/>
        <v/>
      </c>
      <c r="BC200" s="83"/>
      <c r="BE200" s="65">
        <v>192</v>
      </c>
      <c r="BF200" s="66" t="str">
        <f>수강생명단!$D195</f>
        <v>이주성</v>
      </c>
      <c r="BG200" s="37" t="str">
        <f>수강생명단!B195</f>
        <v>010-5911-4325</v>
      </c>
      <c r="BH200" s="109">
        <f>성적입력란!$BY199</f>
        <v>80</v>
      </c>
      <c r="BI200" s="109">
        <f>성적입력란!$BZ199</f>
        <v>70</v>
      </c>
      <c r="BJ200" s="110">
        <f>성적입력란!$CD199</f>
        <v>90</v>
      </c>
      <c r="BK200" s="109">
        <f>성적입력란!$CE199</f>
        <v>100</v>
      </c>
      <c r="BL200" s="111">
        <f>성적입력란!CS199</f>
        <v>96</v>
      </c>
      <c r="BM200" s="109">
        <f>성적입력란!$CI199</f>
        <v>85</v>
      </c>
      <c r="BN200" s="109">
        <f>성적입력란!$CJ199</f>
        <v>100</v>
      </c>
      <c r="BO200" s="109">
        <f>성적입력란!CN199</f>
        <v>80</v>
      </c>
      <c r="BP200" s="109">
        <f>성적입력란!CO199</f>
        <v>80</v>
      </c>
      <c r="BQ200" s="40">
        <f t="shared" si="91"/>
        <v>86.2</v>
      </c>
      <c r="BR200" s="67" t="str">
        <f t="shared" si="77"/>
        <v>19등</v>
      </c>
      <c r="BS200" s="40">
        <f t="shared" si="92"/>
        <v>87.5</v>
      </c>
      <c r="BT200" s="67" t="str">
        <f t="shared" si="78"/>
        <v>11등</v>
      </c>
      <c r="BU200" s="68">
        <f t="shared" si="79"/>
        <v>1</v>
      </c>
      <c r="BV200" s="78" t="str">
        <f t="shared" ca="1" si="93"/>
        <v/>
      </c>
      <c r="BX200" s="37">
        <v>192</v>
      </c>
      <c r="BY200" s="37" t="str">
        <f>수강생명단!$D195</f>
        <v>이주성</v>
      </c>
      <c r="BZ200" s="37" t="str">
        <f>수강생명단!B195</f>
        <v>010-5911-4325</v>
      </c>
      <c r="CA200" s="39">
        <f>성적입력란!$CX199</f>
        <v>85</v>
      </c>
      <c r="CB200" s="39">
        <f>성적입력란!$CY199</f>
        <v>90</v>
      </c>
      <c r="CC200" s="38" t="str">
        <f>성적입력란!$DC199</f>
        <v>불참</v>
      </c>
      <c r="CD200" s="39" t="str">
        <f>성적입력란!$DD199</f>
        <v>불참</v>
      </c>
      <c r="CE200" s="58" t="str">
        <f>성적입력란!DW199</f>
        <v>불참</v>
      </c>
      <c r="CF200" s="39" t="str">
        <f>성적입력란!$DH199</f>
        <v>불참</v>
      </c>
      <c r="CG200" s="39" t="str">
        <f>성적입력란!$DI199</f>
        <v>불참</v>
      </c>
      <c r="CH200" s="40">
        <f t="shared" si="80"/>
        <v>21.25</v>
      </c>
      <c r="CI200" s="41" t="str">
        <f t="shared" si="81"/>
        <v>38등</v>
      </c>
      <c r="CJ200" s="40" t="e">
        <f t="shared" si="82"/>
        <v>#DIV/0!</v>
      </c>
      <c r="CK200" s="41" t="e">
        <f t="shared" si="83"/>
        <v>#DIV/0!</v>
      </c>
      <c r="CL200" s="42">
        <f t="shared" si="84"/>
        <v>0.25</v>
      </c>
      <c r="CM200" s="78" t="str">
        <f t="shared" ca="1" si="104"/>
        <v>1차 경고</v>
      </c>
    </row>
    <row r="201" spans="2:91" ht="27" customHeight="1" x14ac:dyDescent="0.15">
      <c r="B201" s="14">
        <v>193</v>
      </c>
      <c r="C201" s="14">
        <f>VLOOKUP(E201,수강생명단!$B$1:$F$300,2,0)</f>
        <v>49853</v>
      </c>
      <c r="D201" s="14" t="str">
        <f>수강생명단!D196</f>
        <v>이준섭</v>
      </c>
      <c r="E201" s="14" t="str">
        <f>수강생명단!B196</f>
        <v>010-5879-2926</v>
      </c>
      <c r="F201" s="33">
        <f>VLOOKUP($C201,성적입력란!$A$8:$D$350,3,0)</f>
        <v>70</v>
      </c>
      <c r="G201" s="33">
        <f>VLOOKUP($C201,성적입력란!$F$8:$I$350,3,0)</f>
        <v>70</v>
      </c>
      <c r="H201" s="33">
        <f>VLOOKUP($C201,성적입력란!$K$8:$N$350,3,0)</f>
        <v>70</v>
      </c>
      <c r="I201" s="33">
        <f>VLOOKUP($C201,성적입력란!$P$8:$S$350,3,0)</f>
        <v>60</v>
      </c>
      <c r="J201" s="33">
        <f>VLOOKUP($C201,성적입력란!$P$8:$S$350,4,0)</f>
        <v>60</v>
      </c>
      <c r="K201" s="15">
        <f t="shared" ref="K201:K264" si="105">SUMIF($F$7:$I$7,$K$5,$F201:$I201)/COUNTIF($F$7:$I$7,$K$5)</f>
        <v>67.5</v>
      </c>
      <c r="L201" s="16" t="str">
        <f t="shared" ref="L201:L264" si="106">RANK(K201,$K$9:$K$694,0)&amp;"등"</f>
        <v>107등</v>
      </c>
      <c r="M201" s="36">
        <f t="shared" si="85"/>
        <v>1</v>
      </c>
      <c r="N201" s="78" t="str">
        <f t="shared" ca="1" si="86"/>
        <v/>
      </c>
      <c r="O201" s="83"/>
      <c r="Q201" s="37">
        <v>193</v>
      </c>
      <c r="R201" s="37" t="str">
        <f>수강생명단!$D196</f>
        <v>이준섭</v>
      </c>
      <c r="S201" s="37" t="str">
        <f>수강생명단!B196</f>
        <v>010-5879-2926</v>
      </c>
      <c r="T201" s="39">
        <f>VLOOKUP($C201,성적입력란!$Z$8:$AC$350,3,0)</f>
        <v>80</v>
      </c>
      <c r="U201" s="39">
        <f>성적입력란!$AC200</f>
        <v>70</v>
      </c>
      <c r="V201" s="33">
        <f>VLOOKUP($C201,성적입력란!$AE$8:$AH$350,3,0)</f>
        <v>75</v>
      </c>
      <c r="W201" s="33">
        <f>VLOOKUP($C201,성적입력란!$AE$8:$AH$350,4,0)</f>
        <v>80</v>
      </c>
      <c r="X201" s="58">
        <f>성적입력란!AV200</f>
        <v>77</v>
      </c>
      <c r="Y201" s="39">
        <f>성적입력란!$AL200</f>
        <v>50</v>
      </c>
      <c r="Z201" s="39">
        <f>성적입력란!$AM200</f>
        <v>40</v>
      </c>
      <c r="AA201" s="39">
        <f>성적입력란!$AQ200</f>
        <v>40</v>
      </c>
      <c r="AB201" s="39">
        <f>성적입력란!$AR200</f>
        <v>40</v>
      </c>
      <c r="AC201" s="40">
        <f t="shared" si="87"/>
        <v>64.400000000000006</v>
      </c>
      <c r="AD201" s="41" t="str">
        <f t="shared" si="94"/>
        <v>109등</v>
      </c>
      <c r="AE201" s="40">
        <f t="shared" si="88"/>
        <v>57.5</v>
      </c>
      <c r="AF201" s="41" t="str">
        <f t="shared" si="95"/>
        <v>133등</v>
      </c>
      <c r="AG201" s="59">
        <f t="shared" si="96"/>
        <v>1</v>
      </c>
      <c r="AH201" s="78" t="str">
        <f t="shared" ca="1" si="89"/>
        <v/>
      </c>
      <c r="AI201" s="105"/>
      <c r="AJ201" s="29"/>
      <c r="AK201" s="37">
        <v>193</v>
      </c>
      <c r="AL201" s="37" t="str">
        <f>수강생명단!$D196</f>
        <v>이준섭</v>
      </c>
      <c r="AM201" s="14" t="str">
        <f>수강생명단!B196</f>
        <v>010-5879-2926</v>
      </c>
      <c r="AN201" s="43">
        <f>성적입력란!$AZ200</f>
        <v>60</v>
      </c>
      <c r="AO201" s="43">
        <f>성적입력란!$BA200</f>
        <v>90</v>
      </c>
      <c r="AP201" s="61">
        <f>성적입력란!$BE200</f>
        <v>45</v>
      </c>
      <c r="AQ201" s="43">
        <f>성적입력란!$BF200</f>
        <v>50</v>
      </c>
      <c r="AR201" s="58">
        <f>성적입력란!BT200</f>
        <v>84</v>
      </c>
      <c r="AS201" s="43">
        <f>성적입력란!$BJ200</f>
        <v>45</v>
      </c>
      <c r="AT201" s="43">
        <f>성적입력란!$BK200</f>
        <v>60</v>
      </c>
      <c r="AU201" s="43">
        <f>성적입력란!BO200</f>
        <v>30</v>
      </c>
      <c r="AV201" s="43">
        <f>성적입력란!BP200</f>
        <v>90</v>
      </c>
      <c r="AW201" s="40">
        <f t="shared" si="97"/>
        <v>52.8</v>
      </c>
      <c r="AX201" s="41" t="str">
        <f t="shared" ref="AX201:AX264" si="107">RANK(AW201,$AW$9:$AW$284,0)&amp;"등"</f>
        <v>146등</v>
      </c>
      <c r="AY201" s="40">
        <f t="shared" si="98"/>
        <v>72.5</v>
      </c>
      <c r="AZ201" s="41" t="str">
        <f t="shared" ref="AZ201:AZ264" si="108">RANK(AY201,$AY$9:$AY$284,0)&amp;"등"</f>
        <v>88등</v>
      </c>
      <c r="BA201" s="59">
        <f t="shared" ref="BA201:BA264" si="109">(COUNTIFS($AN$5:$AV$5, "&gt;=0", $AN201:$AV201, "&gt;=0") + COUNTIFS($AN$5:$AV$5, "&gt;=0", $AN201:$AV201, "*라*")) / COUNTA($AN$6:$AV$6)</f>
        <v>1</v>
      </c>
      <c r="BB201" s="78" t="str">
        <f t="shared" ca="1" si="90"/>
        <v/>
      </c>
      <c r="BC201" s="105"/>
      <c r="BE201" s="65">
        <v>193</v>
      </c>
      <c r="BF201" s="66" t="str">
        <f>수강생명단!$D196</f>
        <v>이준섭</v>
      </c>
      <c r="BG201" s="37" t="str">
        <f>수강생명단!B196</f>
        <v>010-5879-2926</v>
      </c>
      <c r="BH201" s="109">
        <f>성적입력란!$BY200</f>
        <v>80</v>
      </c>
      <c r="BI201" s="109">
        <f>성적입력란!$BZ200</f>
        <v>40</v>
      </c>
      <c r="BJ201" s="110">
        <f>성적입력란!$CD200</f>
        <v>25</v>
      </c>
      <c r="BK201" s="109">
        <f>성적입력란!$CE200</f>
        <v>70</v>
      </c>
      <c r="BL201" s="111">
        <f>성적입력란!CS200</f>
        <v>63</v>
      </c>
      <c r="BM201" s="109">
        <f>성적입력란!$CI200</f>
        <v>40</v>
      </c>
      <c r="BN201" s="109">
        <f>성적입력란!$CJ200</f>
        <v>60</v>
      </c>
      <c r="BO201" s="109">
        <f>성적입력란!CN200</f>
        <v>50</v>
      </c>
      <c r="BP201" s="109">
        <f>성적입력란!CO200</f>
        <v>60</v>
      </c>
      <c r="BQ201" s="40">
        <f t="shared" si="91"/>
        <v>51.6</v>
      </c>
      <c r="BR201" s="67" t="str">
        <f t="shared" ref="BR201:BR264" si="110">RANK(BQ201,$BQ$9:$BQ$334,0)&amp;"등"</f>
        <v>124등</v>
      </c>
      <c r="BS201" s="40">
        <f t="shared" si="92"/>
        <v>57.5</v>
      </c>
      <c r="BT201" s="67" t="str">
        <f t="shared" ref="BT201:BT264" si="111">RANK(BS201,$BS$9:$BS$334,0)&amp;"등"</f>
        <v>95등</v>
      </c>
      <c r="BU201" s="68">
        <f t="shared" ref="BU201:BU264" si="112">(COUNTIFS($BH$5:$BP$5, "&gt;=0", $BH201:$BP201, "&gt;=0") + COUNTIFS($BH$5:$BP$5, "&gt;=0", $BH201:$BP201, "*라*")) / COUNTA($BH$6:$BP$6)</f>
        <v>1</v>
      </c>
      <c r="BV201" s="78" t="str">
        <f t="shared" ca="1" si="93"/>
        <v/>
      </c>
      <c r="BX201" s="37">
        <v>193</v>
      </c>
      <c r="BY201" s="37" t="str">
        <f>수강생명단!$D196</f>
        <v>이준섭</v>
      </c>
      <c r="BZ201" s="37" t="str">
        <f>수강생명단!B196</f>
        <v>010-5879-2926</v>
      </c>
      <c r="CA201" s="39">
        <f>성적입력란!$CX200</f>
        <v>60</v>
      </c>
      <c r="CB201" s="39">
        <f>성적입력란!$CY200</f>
        <v>30</v>
      </c>
      <c r="CC201" s="38" t="str">
        <f>성적입력란!$DC200</f>
        <v>불참</v>
      </c>
      <c r="CD201" s="39" t="str">
        <f>성적입력란!$DD200</f>
        <v>불참</v>
      </c>
      <c r="CE201" s="58" t="str">
        <f>성적입력란!DW200</f>
        <v>불참</v>
      </c>
      <c r="CF201" s="39" t="str">
        <f>성적입력란!$DH200</f>
        <v>불참</v>
      </c>
      <c r="CG201" s="39" t="str">
        <f>성적입력란!$DI200</f>
        <v>불참</v>
      </c>
      <c r="CH201" s="40">
        <f t="shared" ref="CH201:CH215" si="113">SUMIF($CA$7:$CG$7,$CH$5,$CA201:$CG201)/COUNTIF($CA$7:$CG$7,$CH$5)</f>
        <v>15</v>
      </c>
      <c r="CI201" s="41" t="str">
        <f t="shared" ref="CI201:CI215" si="114">RANK(CH201,$CH$9:$CH$235,0)&amp;"등"</f>
        <v>91등</v>
      </c>
      <c r="CJ201" s="40" t="e">
        <f t="shared" ref="CJ201:CJ215" si="115">SUMIF($CA$7:$CG$7,$CJ$5,$CA201:$CG201)/COUNTIF($CA$7:$CG$7,$CJ$5)</f>
        <v>#DIV/0!</v>
      </c>
      <c r="CK201" s="41" t="e">
        <f t="shared" ref="CK201:CK215" si="116">RANK(CJ201,$CJ$9:$CJ$235,0)&amp;"등"</f>
        <v>#DIV/0!</v>
      </c>
      <c r="CL201" s="42">
        <f t="shared" ref="CL201:CL215" si="117">(COUNTIFS($CA$5:$CG$5, "&gt;=0", $CA201:$CG201, "&gt;=0") + COUNTIFS($CA$5:$CG$5, "&gt;=0", $CA201:$CG201, "*라*")) / COUNTA($CA$6:$CG$6)</f>
        <v>0.25</v>
      </c>
      <c r="CM201" s="78" t="str">
        <f t="shared" ca="1" si="104"/>
        <v>1차 경고</v>
      </c>
    </row>
    <row r="202" spans="2:91" ht="27" customHeight="1" x14ac:dyDescent="0.15">
      <c r="B202" s="14">
        <v>194</v>
      </c>
      <c r="C202" s="14">
        <f>VLOOKUP(E202,수강생명단!$B$1:$F$300,2,0)</f>
        <v>26718</v>
      </c>
      <c r="D202" s="14" t="str">
        <f>수강생명단!D197</f>
        <v>이지훈</v>
      </c>
      <c r="E202" s="14" t="str">
        <f>수강생명단!B197</f>
        <v>010-4548-7422</v>
      </c>
      <c r="F202" s="33" t="str">
        <f>VLOOKUP($C202,성적입력란!$A$8:$D$350,3,0)</f>
        <v/>
      </c>
      <c r="G202" s="33">
        <f>VLOOKUP($C202,성적입력란!$F$8:$I$350,3,0)</f>
        <v>35</v>
      </c>
      <c r="H202" s="33">
        <f>VLOOKUP($C202,성적입력란!$K$8:$N$350,3,0)</f>
        <v>40</v>
      </c>
      <c r="I202" s="33">
        <f>VLOOKUP($C202,성적입력란!$P$8:$S$350,3,0)</f>
        <v>35</v>
      </c>
      <c r="J202" s="33">
        <f>VLOOKUP($C202,성적입력란!$P$8:$S$350,4,0)</f>
        <v>50</v>
      </c>
      <c r="K202" s="15">
        <f t="shared" si="105"/>
        <v>27.5</v>
      </c>
      <c r="L202" s="16" t="str">
        <f t="shared" si="106"/>
        <v>194등</v>
      </c>
      <c r="M202" s="36">
        <f t="shared" ref="M202:M265" si="118">(COUNTIFS($F$5:$J$5, "&gt;=0", $F202:$J202, "&gt;=0") + COUNTIFS($F$5:$J$5, "&gt;=0", $F202:$J202, "*라*")) / COUNTA($F$6:$J$6)</f>
        <v>0.75</v>
      </c>
      <c r="N202" s="78" t="str">
        <f t="shared" ref="N202:N258" ca="1" si="119">CHOOSE( (COUNTIFS(F$5:J$5,"&lt;="&amp;TODAY(),F202:J202,"불참") + COUNTIFS(F$5:J$5,"&lt;="&amp;TODAY(),F202:J202,"")) + 1, "", "1차 경고", "2차 경고", "탈락", "탈락", "탈락")</f>
        <v>1차 경고</v>
      </c>
      <c r="O202" s="83"/>
      <c r="Q202" s="37">
        <v>194</v>
      </c>
      <c r="R202" s="37" t="str">
        <f>수강생명단!$D197</f>
        <v>이지훈</v>
      </c>
      <c r="S202" s="37" t="str">
        <f>수강생명단!B197</f>
        <v>010-4548-7422</v>
      </c>
      <c r="T202" s="39">
        <f>VLOOKUP($C202,성적입력란!$Z$8:$AC$350,3,0)</f>
        <v>25</v>
      </c>
      <c r="U202" s="39">
        <f>성적입력란!$AC201</f>
        <v>50</v>
      </c>
      <c r="V202" s="33">
        <f>VLOOKUP($C202,성적입력란!$AE$8:$AH$350,3,0)</f>
        <v>35</v>
      </c>
      <c r="W202" s="33">
        <f>VLOOKUP($C202,성적입력란!$AE$8:$AH$350,4,0)</f>
        <v>40</v>
      </c>
      <c r="X202" s="58">
        <f>성적입력란!AV201</f>
        <v>57</v>
      </c>
      <c r="Y202" s="39">
        <f>성적입력란!$AL201</f>
        <v>25</v>
      </c>
      <c r="Z202" s="39">
        <f>성적입력란!$AM201</f>
        <v>30</v>
      </c>
      <c r="AA202" s="39">
        <f>성적입력란!$AQ201</f>
        <v>20</v>
      </c>
      <c r="AB202" s="39">
        <f>성적입력란!$AR201</f>
        <v>40</v>
      </c>
      <c r="AC202" s="40">
        <f t="shared" ref="AC202:AC265" si="120">IFERROR(SUMIFS($T202:$AB202, $T$7:$AB$7, $AC$5) / COUNTIF($T$7:$AB$7, $AC$5), 0)</f>
        <v>32.4</v>
      </c>
      <c r="AD202" s="41" t="str">
        <f t="shared" si="94"/>
        <v>188등</v>
      </c>
      <c r="AE202" s="40">
        <f t="shared" ref="AE202:AE265" si="121">IFERROR(SUMIFS($T202:$AB202, $T$7:$AB$7, "*경찰학*OX*") / COUNTIF($T$7:$AB$7, "*경찰학*OX*"), 0)</f>
        <v>40</v>
      </c>
      <c r="AF202" s="41" t="str">
        <f t="shared" si="95"/>
        <v>172등</v>
      </c>
      <c r="AG202" s="59">
        <f t="shared" si="96"/>
        <v>1</v>
      </c>
      <c r="AH202" s="78" t="str">
        <f t="shared" ref="AH202:AH225" ca="1" si="122">CHOOSE( (COUNTIFS(T$5:AB$5,"&lt;="&amp;TODAY(),T202:AB202,"불참") + COUNTIFS(T$5:AB$5,"&lt;="&amp;TODAY(),T202:AB202,"")) + 1, "", "1차 경고", "2차 경고", "탈락", "탈락", "탈락")</f>
        <v/>
      </c>
      <c r="AI202" s="105"/>
      <c r="AJ202" s="29"/>
      <c r="AK202" s="37">
        <v>194</v>
      </c>
      <c r="AL202" s="37" t="str">
        <f>수강생명단!$D197</f>
        <v>이지훈</v>
      </c>
      <c r="AM202" s="14" t="str">
        <f>수강생명단!B197</f>
        <v>010-4548-7422</v>
      </c>
      <c r="AN202" s="43">
        <f>성적입력란!$AZ201</f>
        <v>35</v>
      </c>
      <c r="AO202" s="43">
        <f>성적입력란!$BA201</f>
        <v>50</v>
      </c>
      <c r="AP202" s="61">
        <f>성적입력란!$BE201</f>
        <v>30</v>
      </c>
      <c r="AQ202" s="43">
        <f>성적입력란!$BF201</f>
        <v>60</v>
      </c>
      <c r="AR202" s="58">
        <f>성적입력란!BT201</f>
        <v>67</v>
      </c>
      <c r="AS202" s="43">
        <f>성적입력란!$BJ201</f>
        <v>40</v>
      </c>
      <c r="AT202" s="43">
        <f>성적입력란!$BK201</f>
        <v>50</v>
      </c>
      <c r="AU202" s="43">
        <f>성적입력란!BO201</f>
        <v>25</v>
      </c>
      <c r="AV202" s="43">
        <f>성적입력란!BP201</f>
        <v>70</v>
      </c>
      <c r="AW202" s="40">
        <f t="shared" si="97"/>
        <v>39.4</v>
      </c>
      <c r="AX202" s="41" t="str">
        <f t="shared" si="107"/>
        <v>165등</v>
      </c>
      <c r="AY202" s="40">
        <f t="shared" si="98"/>
        <v>57.5</v>
      </c>
      <c r="AZ202" s="41" t="str">
        <f t="shared" si="108"/>
        <v>135등</v>
      </c>
      <c r="BA202" s="59">
        <f t="shared" si="109"/>
        <v>1</v>
      </c>
      <c r="BB202" s="78" t="str">
        <f t="shared" ref="BB202:BB214" ca="1" si="123">CHOOSE( (COUNTIFS(AN$5:AV$5,"&lt;="&amp;TODAY(),AN202:AV202,"불참") + COUNTIFS(AN$5:AV$5,"&lt;="&amp;TODAY(),AN202:AV202,"")) + 1, "", "1차 경고", "2차 경고", "탈락", "탈락", "탈락")</f>
        <v/>
      </c>
      <c r="BC202" s="105"/>
      <c r="BE202" s="65">
        <v>194</v>
      </c>
      <c r="BF202" s="66" t="str">
        <f>수강생명단!$D197</f>
        <v>이지훈</v>
      </c>
      <c r="BG202" s="72" t="str">
        <f>수강생명단!B197</f>
        <v>010-4548-7422</v>
      </c>
      <c r="BH202" s="109">
        <f>성적입력란!$BY201</f>
        <v>20</v>
      </c>
      <c r="BI202" s="109">
        <f>성적입력란!$BZ201</f>
        <v>60</v>
      </c>
      <c r="BJ202" s="110">
        <f>성적입력란!$CD201</f>
        <v>20</v>
      </c>
      <c r="BK202" s="109">
        <f>성적입력란!$CE201</f>
        <v>40</v>
      </c>
      <c r="BL202" s="111">
        <f>성적입력란!CS201</f>
        <v>54</v>
      </c>
      <c r="BM202" s="109">
        <f>성적입력란!$CI201</f>
        <v>45</v>
      </c>
      <c r="BN202" s="109">
        <f>성적입력란!$CJ201</f>
        <v>40</v>
      </c>
      <c r="BO202" s="109">
        <f>성적입력란!CN201</f>
        <v>45</v>
      </c>
      <c r="BP202" s="109">
        <f>성적입력란!CO201</f>
        <v>40</v>
      </c>
      <c r="BQ202" s="40">
        <f t="shared" ref="BQ202:BQ265" si="124">IFERROR(SUMIFS($BH202:$BP202, $BH$7:$BP$7, $BQ$5) / COUNTIF($BH$7:$BP$7, $BQ$5), 0)</f>
        <v>36.799999999999997</v>
      </c>
      <c r="BR202" s="67" t="str">
        <f t="shared" si="110"/>
        <v>154등</v>
      </c>
      <c r="BS202" s="40">
        <f t="shared" ref="BS202:BS265" si="125">IFERROR(SUMIFS($BH202:$BP202, $BH$7:$BP$7, "*경찰학*OX*") / COUNTIF($BH$7:$BP$7, "*경찰학*OX*"), 0)</f>
        <v>45</v>
      </c>
      <c r="BT202" s="67" t="str">
        <f t="shared" si="111"/>
        <v>127등</v>
      </c>
      <c r="BU202" s="68">
        <f t="shared" si="112"/>
        <v>1</v>
      </c>
      <c r="BV202" s="78" t="str">
        <f t="shared" ref="BV202:BV227" ca="1" si="126">CHOOSE( (COUNTIFS(BH$5:BP$5,"&lt;="&amp;TODAY(),BH202:BP202,"불참") + COUNTIFS(BH$5:BP$5,"&lt;="&amp;TODAY(),BH202:BP202,"")) + 1, "", "1차 경고", "2차 경고", "탈락", "탈락", "탈락")</f>
        <v/>
      </c>
      <c r="BX202" s="37">
        <v>194</v>
      </c>
      <c r="BY202" s="37" t="str">
        <f>수강생명단!$D197</f>
        <v>이지훈</v>
      </c>
      <c r="BZ202" s="37" t="str">
        <f>수강생명단!B197</f>
        <v>010-4548-7422</v>
      </c>
      <c r="CA202" s="39">
        <f>성적입력란!$CX201</f>
        <v>30</v>
      </c>
      <c r="CB202" s="39">
        <f>성적입력란!$CY201</f>
        <v>60</v>
      </c>
      <c r="CC202" s="38" t="str">
        <f>성적입력란!$DC201</f>
        <v>불참</v>
      </c>
      <c r="CD202" s="39" t="str">
        <f>성적입력란!$DD201</f>
        <v>불참</v>
      </c>
      <c r="CE202" s="58" t="str">
        <f>성적입력란!DW201</f>
        <v>불참</v>
      </c>
      <c r="CF202" s="39" t="str">
        <f>성적입력란!$DH201</f>
        <v>불참</v>
      </c>
      <c r="CG202" s="39" t="str">
        <f>성적입력란!$DI201</f>
        <v>불참</v>
      </c>
      <c r="CH202" s="40">
        <f t="shared" si="113"/>
        <v>7.5</v>
      </c>
      <c r="CI202" s="41" t="str">
        <f t="shared" si="114"/>
        <v>116등</v>
      </c>
      <c r="CJ202" s="40" t="e">
        <f t="shared" si="115"/>
        <v>#DIV/0!</v>
      </c>
      <c r="CK202" s="41" t="e">
        <f t="shared" si="116"/>
        <v>#DIV/0!</v>
      </c>
      <c r="CL202" s="42">
        <f t="shared" si="117"/>
        <v>0.25</v>
      </c>
      <c r="CM202" s="78" t="str">
        <f t="shared" ca="1" si="104"/>
        <v>1차 경고</v>
      </c>
    </row>
    <row r="203" spans="2:91" ht="27" customHeight="1" x14ac:dyDescent="0.15">
      <c r="B203" s="14">
        <v>195</v>
      </c>
      <c r="C203" s="14">
        <f>VLOOKUP(E203,수강생명단!$B$1:$F$300,2,0)</f>
        <v>41373</v>
      </c>
      <c r="D203" s="14" t="str">
        <f>수강생명단!D198</f>
        <v>이진수</v>
      </c>
      <c r="E203" s="14" t="str">
        <f>수강생명단!B198</f>
        <v>010-6778-6522</v>
      </c>
      <c r="F203" s="33">
        <f>VLOOKUP($C203,성적입력란!$A$8:$D$350,3,0)</f>
        <v>70</v>
      </c>
      <c r="G203" s="33">
        <f>VLOOKUP($C203,성적입력란!$F$8:$I$350,3,0)</f>
        <v>75</v>
      </c>
      <c r="H203" s="33">
        <f>VLOOKUP($C203,성적입력란!$K$8:$N$350,3,0)</f>
        <v>55</v>
      </c>
      <c r="I203" s="33">
        <f>VLOOKUP($C203,성적입력란!$P$8:$S$350,3,0)</f>
        <v>65</v>
      </c>
      <c r="J203" s="33">
        <f>VLOOKUP($C203,성적입력란!$P$8:$S$350,4,0)</f>
        <v>70</v>
      </c>
      <c r="K203" s="15">
        <f t="shared" si="105"/>
        <v>66.25</v>
      </c>
      <c r="L203" s="16" t="str">
        <f t="shared" si="106"/>
        <v>115등</v>
      </c>
      <c r="M203" s="36">
        <f t="shared" si="118"/>
        <v>1</v>
      </c>
      <c r="N203" s="78" t="str">
        <f t="shared" ca="1" si="119"/>
        <v/>
      </c>
      <c r="O203" s="83"/>
      <c r="Q203" s="37">
        <v>195</v>
      </c>
      <c r="R203" s="37" t="str">
        <f>수강생명단!$D198</f>
        <v>이진수</v>
      </c>
      <c r="S203" s="37" t="str">
        <f>수강생명단!B198</f>
        <v>010-6778-6522</v>
      </c>
      <c r="T203" s="39">
        <f>VLOOKUP($C203,성적입력란!$Z$8:$AC$350,3,0)</f>
        <v>60</v>
      </c>
      <c r="U203" s="39">
        <f>성적입력란!$AC202</f>
        <v>70</v>
      </c>
      <c r="V203" s="33">
        <f>VLOOKUP($C203,성적입력란!$AE$8:$AH$350,3,0)</f>
        <v>75</v>
      </c>
      <c r="W203" s="33">
        <f>VLOOKUP($C203,성적입력란!$AE$8:$AH$350,4,0)</f>
        <v>60</v>
      </c>
      <c r="X203" s="58">
        <f>성적입력란!AV202</f>
        <v>86</v>
      </c>
      <c r="Y203" s="39">
        <f>성적입력란!$AL202</f>
        <v>55</v>
      </c>
      <c r="Z203" s="39">
        <f>성적입력란!$AM202</f>
        <v>60</v>
      </c>
      <c r="AA203" s="39">
        <f>성적입력란!$AQ202</f>
        <v>55</v>
      </c>
      <c r="AB203" s="39">
        <f>성적입력란!$AR202</f>
        <v>70</v>
      </c>
      <c r="AC203" s="40">
        <f t="shared" si="120"/>
        <v>66.2</v>
      </c>
      <c r="AD203" s="41" t="str">
        <f t="shared" ref="AD203:AD266" si="127">RANK(AC203,$AC$9:$AC$270,0)&amp;"등"</f>
        <v>103등</v>
      </c>
      <c r="AE203" s="40">
        <f t="shared" si="121"/>
        <v>65</v>
      </c>
      <c r="AF203" s="41" t="str">
        <f t="shared" ref="AF203:AF266" si="128">RANK(AE203,$AE$9:$AE$270,0)&amp;"등"</f>
        <v>102등</v>
      </c>
      <c r="AG203" s="59">
        <f t="shared" ref="AG203:AG266" si="129">(COUNTIFS($T$5:$AB$5, "&gt;=0", $T203:$AB203, "&gt;=0") + COUNTIFS($T$5:$AB$5, "&gt;=0", $T203:$AB203, "*라*")) / COUNTA($T$6:$AB$6)</f>
        <v>1</v>
      </c>
      <c r="AH203" s="78" t="str">
        <f t="shared" ca="1" si="122"/>
        <v/>
      </c>
      <c r="AI203" s="78"/>
      <c r="AJ203" s="29"/>
      <c r="AK203" s="37">
        <v>195</v>
      </c>
      <c r="AL203" s="37" t="str">
        <f>수강생명단!$D198</f>
        <v>이진수</v>
      </c>
      <c r="AM203" s="14" t="str">
        <f>수강생명단!B198</f>
        <v>010-6778-6522</v>
      </c>
      <c r="AN203" s="43">
        <f>성적입력란!$AZ202</f>
        <v>60</v>
      </c>
      <c r="AO203" s="43">
        <f>성적입력란!$BA202</f>
        <v>80</v>
      </c>
      <c r="AP203" s="61">
        <f>성적입력란!$BE202</f>
        <v>80</v>
      </c>
      <c r="AQ203" s="43">
        <f>성적입력란!$BF202</f>
        <v>60</v>
      </c>
      <c r="AR203" s="58">
        <f>성적입력란!BT202</f>
        <v>69</v>
      </c>
      <c r="AS203" s="43">
        <f>성적입력란!$BJ202</f>
        <v>45</v>
      </c>
      <c r="AT203" s="43">
        <f>성적입력란!$BK202</f>
        <v>70</v>
      </c>
      <c r="AU203" s="43">
        <f>성적입력란!BO202</f>
        <v>55</v>
      </c>
      <c r="AV203" s="43">
        <f>성적입력란!BP202</f>
        <v>50</v>
      </c>
      <c r="AW203" s="40">
        <f t="shared" ref="AW203:AW266" si="130">IFERROR(SUMIFS($AN203:$AV203, $AN$7:$AV$7, $AW$5) / COUNTIF($AN$7:$AV$7, $AW$5), 0)</f>
        <v>61.8</v>
      </c>
      <c r="AX203" s="41" t="str">
        <f t="shared" si="107"/>
        <v>119등</v>
      </c>
      <c r="AY203" s="40">
        <f t="shared" ref="AY203:AY266" si="131">IFERROR(SUMIFS($AN203:$AV203, $AN$7:$AV$7, "*경찰학*OX*") / COUNTIF($AN$7:$AV$7, "*경찰학*OX*"), 0)</f>
        <v>65</v>
      </c>
      <c r="AZ203" s="41" t="str">
        <f t="shared" si="108"/>
        <v>112등</v>
      </c>
      <c r="BA203" s="59">
        <f t="shared" si="109"/>
        <v>1</v>
      </c>
      <c r="BB203" s="78" t="str">
        <f t="shared" ca="1" si="123"/>
        <v/>
      </c>
      <c r="BC203" s="78"/>
      <c r="BE203" s="65">
        <v>195</v>
      </c>
      <c r="BF203" s="66" t="str">
        <f>수강생명단!$D198</f>
        <v>이진수</v>
      </c>
      <c r="BG203" s="37" t="str">
        <f>수강생명단!B198</f>
        <v>010-6778-6522</v>
      </c>
      <c r="BH203" s="109">
        <f>성적입력란!$BY202</f>
        <v>85</v>
      </c>
      <c r="BI203" s="109">
        <f>성적입력란!$BZ202</f>
        <v>70</v>
      </c>
      <c r="BJ203" s="110">
        <f>성적입력란!$CD202</f>
        <v>65</v>
      </c>
      <c r="BK203" s="109">
        <f>성적입력란!$CE202</f>
        <v>70</v>
      </c>
      <c r="BL203" s="111">
        <f>성적입력란!CS202</f>
        <v>84</v>
      </c>
      <c r="BM203" s="109">
        <f>성적입력란!$CI202</f>
        <v>70</v>
      </c>
      <c r="BN203" s="109">
        <f>성적입력란!$CJ202</f>
        <v>60</v>
      </c>
      <c r="BO203" s="109">
        <f>성적입력란!CN202</f>
        <v>65</v>
      </c>
      <c r="BP203" s="109">
        <f>성적입력란!CO202</f>
        <v>80</v>
      </c>
      <c r="BQ203" s="40">
        <f t="shared" si="124"/>
        <v>73.8</v>
      </c>
      <c r="BR203" s="67" t="str">
        <f t="shared" si="110"/>
        <v>56등</v>
      </c>
      <c r="BS203" s="40">
        <f t="shared" si="125"/>
        <v>70</v>
      </c>
      <c r="BT203" s="67" t="str">
        <f t="shared" si="111"/>
        <v>55등</v>
      </c>
      <c r="BU203" s="68">
        <f t="shared" si="112"/>
        <v>1</v>
      </c>
      <c r="BV203" s="78" t="str">
        <f t="shared" ca="1" si="126"/>
        <v/>
      </c>
      <c r="BX203" s="37">
        <v>195</v>
      </c>
      <c r="BY203" s="37" t="str">
        <f>수강생명단!$D198</f>
        <v>이진수</v>
      </c>
      <c r="BZ203" s="37" t="str">
        <f>수강생명단!B198</f>
        <v>010-6778-6522</v>
      </c>
      <c r="CA203" s="39">
        <f>성적입력란!$CX202</f>
        <v>70</v>
      </c>
      <c r="CB203" s="39">
        <f>성적입력란!$CY202</f>
        <v>40</v>
      </c>
      <c r="CC203" s="38" t="str">
        <f>성적입력란!$DC202</f>
        <v>불참</v>
      </c>
      <c r="CD203" s="39" t="str">
        <f>성적입력란!$DD202</f>
        <v>불참</v>
      </c>
      <c r="CE203" s="58" t="str">
        <f>성적입력란!DW202</f>
        <v>불참</v>
      </c>
      <c r="CF203" s="39" t="str">
        <f>성적입력란!$DH202</f>
        <v>불참</v>
      </c>
      <c r="CG203" s="39" t="str">
        <f>성적입력란!$DI202</f>
        <v>불참</v>
      </c>
      <c r="CH203" s="40">
        <f t="shared" si="113"/>
        <v>17.5</v>
      </c>
      <c r="CI203" s="41" t="str">
        <f t="shared" si="114"/>
        <v>75등</v>
      </c>
      <c r="CJ203" s="40" t="e">
        <f t="shared" si="115"/>
        <v>#DIV/0!</v>
      </c>
      <c r="CK203" s="41" t="e">
        <f t="shared" si="116"/>
        <v>#DIV/0!</v>
      </c>
      <c r="CL203" s="42">
        <f t="shared" si="117"/>
        <v>0.25</v>
      </c>
      <c r="CM203" s="78" t="str">
        <f t="shared" ca="1" si="104"/>
        <v>1차 경고</v>
      </c>
    </row>
    <row r="204" spans="2:91" ht="27" customHeight="1" x14ac:dyDescent="0.15">
      <c r="B204" s="14">
        <v>196</v>
      </c>
      <c r="C204" s="14">
        <f>VLOOKUP(E204,수강생명단!$B$1:$F$300,2,0)</f>
        <v>41435</v>
      </c>
      <c r="D204" s="14" t="str">
        <f>수강생명단!D199</f>
        <v>이창건</v>
      </c>
      <c r="E204" s="14" t="str">
        <f>수강생명단!B199</f>
        <v>010-4993-7817</v>
      </c>
      <c r="F204" s="33">
        <f>VLOOKUP($C204,성적입력란!$A$8:$D$350,3,0)</f>
        <v>60</v>
      </c>
      <c r="G204" s="33">
        <f>VLOOKUP($C204,성적입력란!$F$8:$I$350,3,0)</f>
        <v>80</v>
      </c>
      <c r="H204" s="33">
        <f>VLOOKUP($C204,성적입력란!$K$8:$N$350,3,0)</f>
        <v>55</v>
      </c>
      <c r="I204" s="33">
        <f>VLOOKUP($C204,성적입력란!$P$8:$S$350,3,0)</f>
        <v>20</v>
      </c>
      <c r="J204" s="33">
        <f>VLOOKUP($C204,성적입력란!$P$8:$S$350,4,0)</f>
        <v>50</v>
      </c>
      <c r="K204" s="15">
        <f t="shared" si="105"/>
        <v>53.75</v>
      </c>
      <c r="L204" s="16" t="str">
        <f t="shared" si="106"/>
        <v>144등</v>
      </c>
      <c r="M204" s="36">
        <f t="shared" si="118"/>
        <v>1</v>
      </c>
      <c r="N204" s="78" t="str">
        <f t="shared" ca="1" si="119"/>
        <v/>
      </c>
      <c r="O204" s="83"/>
      <c r="Q204" s="37">
        <v>196</v>
      </c>
      <c r="R204" s="37" t="str">
        <f>수강생명단!$D199</f>
        <v>이창건</v>
      </c>
      <c r="S204" s="37" t="str">
        <f>수강생명단!B199</f>
        <v>010-4993-7817</v>
      </c>
      <c r="T204" s="39">
        <f>VLOOKUP($C204,성적입력란!$Z$8:$AC$350,3,0)</f>
        <v>60</v>
      </c>
      <c r="U204" s="39">
        <f>성적입력란!$AC203</f>
        <v>70</v>
      </c>
      <c r="V204" s="33">
        <f>VLOOKUP($C204,성적입력란!$AE$8:$AH$350,3,0)</f>
        <v>80</v>
      </c>
      <c r="W204" s="33">
        <f>VLOOKUP($C204,성적입력란!$AE$8:$AH$350,4,0)</f>
        <v>30</v>
      </c>
      <c r="X204" s="58">
        <f>성적입력란!AV203</f>
        <v>69</v>
      </c>
      <c r="Y204" s="39">
        <f>성적입력란!$AL203</f>
        <v>65</v>
      </c>
      <c r="Z204" s="39">
        <f>성적입력란!$AM203</f>
        <v>40</v>
      </c>
      <c r="AA204" s="39" t="str">
        <f>성적입력란!$AQ203</f>
        <v/>
      </c>
      <c r="AB204" s="39" t="str">
        <f>성적입력란!$AR203</f>
        <v xml:space="preserve"> </v>
      </c>
      <c r="AC204" s="40">
        <f t="shared" si="120"/>
        <v>54.8</v>
      </c>
      <c r="AD204" s="41" t="str">
        <f t="shared" si="127"/>
        <v>140등</v>
      </c>
      <c r="AE204" s="40">
        <f t="shared" si="121"/>
        <v>35</v>
      </c>
      <c r="AF204" s="41" t="str">
        <f t="shared" si="128"/>
        <v>181등</v>
      </c>
      <c r="AG204" s="59">
        <f t="shared" si="129"/>
        <v>0.8</v>
      </c>
      <c r="AH204" s="78" t="str">
        <f t="shared" ca="1" si="122"/>
        <v>1차 경고</v>
      </c>
      <c r="AI204" s="105"/>
      <c r="AJ204" s="29"/>
      <c r="AK204" s="37">
        <v>196</v>
      </c>
      <c r="AL204" s="37" t="str">
        <f>수강생명단!$D199</f>
        <v>이창건</v>
      </c>
      <c r="AM204" s="14" t="str">
        <f>수강생명단!B199</f>
        <v>010-4993-7817</v>
      </c>
      <c r="AN204" s="43" t="str">
        <f>성적입력란!$AZ203</f>
        <v>사유</v>
      </c>
      <c r="AO204" s="43" t="str">
        <f>성적입력란!$BA203</f>
        <v>사유</v>
      </c>
      <c r="AP204" s="61" t="str">
        <f>성적입력란!$BE203</f>
        <v/>
      </c>
      <c r="AQ204" s="43" t="str">
        <f>성적입력란!$BF203</f>
        <v xml:space="preserve"> </v>
      </c>
      <c r="AR204" s="58">
        <f>성적입력란!BT203</f>
        <v>65</v>
      </c>
      <c r="AS204" s="43" t="str">
        <f>성적입력란!$BJ203</f>
        <v/>
      </c>
      <c r="AT204" s="43" t="str">
        <f>성적입력란!$BK203</f>
        <v xml:space="preserve"> </v>
      </c>
      <c r="AU204" s="43" t="str">
        <f>성적입력란!BO203</f>
        <v/>
      </c>
      <c r="AV204" s="43" t="str">
        <f>성적입력란!BP203</f>
        <v xml:space="preserve"> </v>
      </c>
      <c r="AW204" s="40">
        <f t="shared" si="130"/>
        <v>13</v>
      </c>
      <c r="AX204" s="41" t="str">
        <f t="shared" si="107"/>
        <v>193등</v>
      </c>
      <c r="AY204" s="40">
        <f t="shared" si="131"/>
        <v>0</v>
      </c>
      <c r="AZ204" s="41" t="str">
        <f t="shared" si="108"/>
        <v>196등</v>
      </c>
      <c r="BA204" s="59">
        <f t="shared" si="109"/>
        <v>0.2</v>
      </c>
      <c r="BB204" s="78" t="str">
        <f t="shared" ca="1" si="123"/>
        <v>탈락</v>
      </c>
      <c r="BC204" s="105"/>
      <c r="BE204" s="65">
        <v>196</v>
      </c>
      <c r="BF204" s="66" t="str">
        <f>수강생명단!$D199</f>
        <v>이창건</v>
      </c>
      <c r="BG204" s="37" t="str">
        <f>수강생명단!B199</f>
        <v>010-4993-7817</v>
      </c>
      <c r="BH204" s="109" t="str">
        <f>성적입력란!$BY203</f>
        <v>탈락</v>
      </c>
      <c r="BI204" s="109" t="str">
        <f>성적입력란!$BZ203</f>
        <v>탈락</v>
      </c>
      <c r="BJ204" s="110" t="str">
        <f>성적입력란!$CD203</f>
        <v>탈락</v>
      </c>
      <c r="BK204" s="109" t="str">
        <f>성적입력란!$CE203</f>
        <v>탈락</v>
      </c>
      <c r="BL204" s="111" t="str">
        <f>성적입력란!CS203</f>
        <v>탈락</v>
      </c>
      <c r="BM204" s="109" t="str">
        <f>성적입력란!$CI203</f>
        <v>탈락</v>
      </c>
      <c r="BN204" s="109" t="str">
        <f>성적입력란!$CJ203</f>
        <v>탈락</v>
      </c>
      <c r="BO204" s="109" t="str">
        <f>성적입력란!CN203</f>
        <v>탈락</v>
      </c>
      <c r="BP204" s="109" t="str">
        <f>성적입력란!CO203</f>
        <v>탈락</v>
      </c>
      <c r="BQ204" s="40">
        <f t="shared" si="124"/>
        <v>0</v>
      </c>
      <c r="BR204" s="67" t="str">
        <f t="shared" si="110"/>
        <v>193등</v>
      </c>
      <c r="BS204" s="40">
        <f t="shared" si="125"/>
        <v>0</v>
      </c>
      <c r="BT204" s="67" t="str">
        <f t="shared" si="111"/>
        <v>186등</v>
      </c>
      <c r="BU204" s="68">
        <f t="shared" si="112"/>
        <v>0</v>
      </c>
      <c r="BV204" s="78" t="str">
        <f t="shared" ca="1" si="126"/>
        <v/>
      </c>
      <c r="BX204" s="37">
        <v>196</v>
      </c>
      <c r="BY204" s="37" t="str">
        <f>수강생명단!$D199</f>
        <v>이창건</v>
      </c>
      <c r="BZ204" s="37" t="str">
        <f>수강생명단!B199</f>
        <v>010-4993-7817</v>
      </c>
      <c r="CA204" s="39" t="str">
        <f>성적입력란!$CX203</f>
        <v>불참</v>
      </c>
      <c r="CB204" s="39" t="str">
        <f>성적입력란!$CY203</f>
        <v>불참</v>
      </c>
      <c r="CC204" s="38" t="str">
        <f>성적입력란!$DC203</f>
        <v>불참</v>
      </c>
      <c r="CD204" s="39" t="str">
        <f>성적입력란!$DD203</f>
        <v>불참</v>
      </c>
      <c r="CE204" s="58" t="str">
        <f>성적입력란!DW203</f>
        <v>불참</v>
      </c>
      <c r="CF204" s="39" t="str">
        <f>성적입력란!$DH203</f>
        <v>불참</v>
      </c>
      <c r="CG204" s="39" t="str">
        <f>성적입력란!$DI203</f>
        <v>불참</v>
      </c>
      <c r="CH204" s="40">
        <f t="shared" si="113"/>
        <v>0</v>
      </c>
      <c r="CI204" s="41" t="str">
        <f t="shared" si="114"/>
        <v>119등</v>
      </c>
      <c r="CJ204" s="40" t="e">
        <f t="shared" si="115"/>
        <v>#DIV/0!</v>
      </c>
      <c r="CK204" s="41" t="e">
        <f t="shared" si="116"/>
        <v>#DIV/0!</v>
      </c>
      <c r="CL204" s="42">
        <f t="shared" si="117"/>
        <v>0</v>
      </c>
      <c r="CM204" s="43" t="str">
        <f t="shared" ref="CM204" si="132">IF(CL204&lt;0.5,"탈락","")</f>
        <v>탈락</v>
      </c>
    </row>
    <row r="205" spans="2:91" ht="27" customHeight="1" x14ac:dyDescent="0.15">
      <c r="B205" s="14">
        <v>197</v>
      </c>
      <c r="C205" s="14">
        <f>VLOOKUP(E205,수강생명단!$B$1:$F$300,2,0)</f>
        <v>36023</v>
      </c>
      <c r="D205" s="14" t="str">
        <f>수강생명단!D200</f>
        <v>이창현</v>
      </c>
      <c r="E205" s="14" t="str">
        <f>수강생명단!B200</f>
        <v>010-9399-3756</v>
      </c>
      <c r="F205" s="33">
        <f>VLOOKUP($C205,성적입력란!$A$8:$D$350,3,0)</f>
        <v>70</v>
      </c>
      <c r="G205" s="33">
        <f>VLOOKUP($C205,성적입력란!$F$8:$I$350,3,0)</f>
        <v>95</v>
      </c>
      <c r="H205" s="33" t="str">
        <f>VLOOKUP($C205,성적입력란!$K$8:$N$350,3,0)</f>
        <v/>
      </c>
      <c r="I205" s="33" t="str">
        <f>VLOOKUP($C205,성적입력란!$P$8:$S$350,3,0)</f>
        <v>65(라)</v>
      </c>
      <c r="J205" s="33" t="str">
        <f>VLOOKUP($C205,성적입력란!$P$8:$S$350,4,0)</f>
        <v>라이브</v>
      </c>
      <c r="K205" s="15">
        <f t="shared" si="105"/>
        <v>41.25</v>
      </c>
      <c r="L205" s="16" t="str">
        <f t="shared" si="106"/>
        <v>183등</v>
      </c>
      <c r="M205" s="36">
        <f t="shared" si="118"/>
        <v>0.75</v>
      </c>
      <c r="N205" s="78" t="str">
        <f t="shared" ca="1" si="119"/>
        <v>1차 경고</v>
      </c>
      <c r="O205" s="83"/>
      <c r="Q205" s="37">
        <v>197</v>
      </c>
      <c r="R205" s="37" t="str">
        <f>수강생명단!$D200</f>
        <v>이창현</v>
      </c>
      <c r="S205" s="37" t="str">
        <f>수강생명단!B200</f>
        <v>010-9399-3756</v>
      </c>
      <c r="T205" s="39" t="str">
        <f>VLOOKUP($C205,성적입력란!$Z$8:$AC$350,3,0)</f>
        <v>75(라)</v>
      </c>
      <c r="U205" s="39" t="str">
        <f>성적입력란!$AC204</f>
        <v>라이브</v>
      </c>
      <c r="V205" s="33" t="str">
        <f>VLOOKUP($C205,성적입력란!$AE$8:$AH$350,3,0)</f>
        <v>80(라)</v>
      </c>
      <c r="W205" s="33" t="str">
        <f>VLOOKUP($C205,성적입력란!$AE$8:$AH$350,4,0)</f>
        <v>라이브</v>
      </c>
      <c r="X205" s="58" t="str">
        <f>성적입력란!AV204</f>
        <v>90(라)</v>
      </c>
      <c r="Y205" s="39" t="str">
        <f>성적입력란!$AL204</f>
        <v>50(라)</v>
      </c>
      <c r="Z205" s="39" t="str">
        <f>성적입력란!$AM204</f>
        <v>라이브</v>
      </c>
      <c r="AA205" s="39">
        <f>성적입력란!$AQ204</f>
        <v>55</v>
      </c>
      <c r="AB205" s="39">
        <f>성적입력란!$AR204</f>
        <v>70</v>
      </c>
      <c r="AC205" s="40">
        <f t="shared" si="120"/>
        <v>11</v>
      </c>
      <c r="AD205" s="41" t="str">
        <f t="shared" si="127"/>
        <v>210등</v>
      </c>
      <c r="AE205" s="40">
        <f t="shared" si="121"/>
        <v>17.5</v>
      </c>
      <c r="AF205" s="41" t="str">
        <f t="shared" si="128"/>
        <v>200등</v>
      </c>
      <c r="AG205" s="59">
        <f t="shared" si="129"/>
        <v>1</v>
      </c>
      <c r="AH205" s="78" t="str">
        <f t="shared" ca="1" si="122"/>
        <v/>
      </c>
      <c r="AI205" s="105"/>
      <c r="AJ205" s="29"/>
      <c r="AK205" s="37">
        <v>197</v>
      </c>
      <c r="AL205" s="37" t="str">
        <f>수강생명단!$D200</f>
        <v>이창현</v>
      </c>
      <c r="AM205" s="14" t="str">
        <f>수강생명단!B200</f>
        <v>010-9399-3756</v>
      </c>
      <c r="AN205" s="43" t="str">
        <f>성적입력란!$AZ204</f>
        <v>25(라)</v>
      </c>
      <c r="AO205" s="43" t="str">
        <f>성적입력란!$BA204</f>
        <v>라이브</v>
      </c>
      <c r="AP205" s="61" t="str">
        <f>성적입력란!$BE204</f>
        <v/>
      </c>
      <c r="AQ205" s="43" t="str">
        <f>성적입력란!$BF204</f>
        <v xml:space="preserve"> </v>
      </c>
      <c r="AR205" s="58" t="str">
        <f>성적입력란!BT204</f>
        <v>87(라)</v>
      </c>
      <c r="AS205" s="43" t="str">
        <f>성적입력란!$BJ204</f>
        <v>60(라)</v>
      </c>
      <c r="AT205" s="43" t="str">
        <f>성적입력란!$BK204</f>
        <v>라이브</v>
      </c>
      <c r="AU205" s="43" t="str">
        <f>성적입력란!BO204</f>
        <v>5(라)</v>
      </c>
      <c r="AV205" s="43" t="str">
        <f>성적입력란!BP204</f>
        <v>라이브</v>
      </c>
      <c r="AW205" s="40">
        <f t="shared" si="130"/>
        <v>0</v>
      </c>
      <c r="AX205" s="41" t="str">
        <f t="shared" si="107"/>
        <v>199등</v>
      </c>
      <c r="AY205" s="40">
        <f t="shared" si="131"/>
        <v>0</v>
      </c>
      <c r="AZ205" s="41" t="str">
        <f t="shared" si="108"/>
        <v>196등</v>
      </c>
      <c r="BA205" s="59">
        <f t="shared" si="109"/>
        <v>0.8</v>
      </c>
      <c r="BB205" s="78" t="str">
        <f t="shared" ca="1" si="123"/>
        <v>1차 경고</v>
      </c>
      <c r="BC205" s="105"/>
      <c r="BE205" s="65">
        <v>197</v>
      </c>
      <c r="BF205" s="66" t="str">
        <f>수강생명단!$D200</f>
        <v>이창현</v>
      </c>
      <c r="BG205" s="37" t="str">
        <f>수강생명단!B200</f>
        <v>010-9399-3756</v>
      </c>
      <c r="BH205" s="109" t="str">
        <f>성적입력란!$BY204</f>
        <v>45(라)</v>
      </c>
      <c r="BI205" s="109" t="str">
        <f>성적입력란!$BZ204</f>
        <v>라이브</v>
      </c>
      <c r="BJ205" s="110">
        <f>성적입력란!$CD204</f>
        <v>65</v>
      </c>
      <c r="BK205" s="109">
        <f>성적입력란!$CE204</f>
        <v>70</v>
      </c>
      <c r="BL205" s="111" t="str">
        <f>성적입력란!CS204</f>
        <v/>
      </c>
      <c r="BM205" s="109" t="str">
        <f>성적입력란!$CI204</f>
        <v/>
      </c>
      <c r="BN205" s="109" t="str">
        <f>성적입력란!$CJ204</f>
        <v xml:space="preserve"> </v>
      </c>
      <c r="BO205" s="109" t="str">
        <f>성적입력란!CN204</f>
        <v>45(라)</v>
      </c>
      <c r="BP205" s="109" t="str">
        <f>성적입력란!CO204</f>
        <v>라이브</v>
      </c>
      <c r="BQ205" s="40">
        <f t="shared" si="124"/>
        <v>13</v>
      </c>
      <c r="BR205" s="67" t="str">
        <f t="shared" si="110"/>
        <v>189등</v>
      </c>
      <c r="BS205" s="40">
        <f t="shared" si="125"/>
        <v>17.5</v>
      </c>
      <c r="BT205" s="67" t="str">
        <f t="shared" si="111"/>
        <v>177등</v>
      </c>
      <c r="BU205" s="68">
        <f t="shared" si="112"/>
        <v>0.6</v>
      </c>
      <c r="BV205" s="78" t="str">
        <f t="shared" ca="1" si="126"/>
        <v>2차 경고</v>
      </c>
      <c r="BX205" s="37">
        <v>197</v>
      </c>
      <c r="BY205" s="37" t="str">
        <f>수강생명단!$D200</f>
        <v>이창현</v>
      </c>
      <c r="BZ205" s="37" t="str">
        <f>수강생명단!B200</f>
        <v>010-9399-3756</v>
      </c>
      <c r="CA205" s="39" t="str">
        <f>성적입력란!$CX204</f>
        <v>불참</v>
      </c>
      <c r="CB205" s="39" t="str">
        <f>성적입력란!$CY204</f>
        <v>불참</v>
      </c>
      <c r="CC205" s="38" t="str">
        <f>성적입력란!$DC204</f>
        <v>불참</v>
      </c>
      <c r="CD205" s="39" t="str">
        <f>성적입력란!$DD204</f>
        <v>불참</v>
      </c>
      <c r="CE205" s="58" t="str">
        <f>성적입력란!DW204</f>
        <v>불참</v>
      </c>
      <c r="CF205" s="39" t="str">
        <f>성적입력란!$DH204</f>
        <v>불참</v>
      </c>
      <c r="CG205" s="39" t="str">
        <f>성적입력란!$DI204</f>
        <v>불참</v>
      </c>
      <c r="CH205" s="40">
        <f t="shared" si="113"/>
        <v>0</v>
      </c>
      <c r="CI205" s="41" t="str">
        <f t="shared" si="114"/>
        <v>119등</v>
      </c>
      <c r="CJ205" s="40" t="e">
        <f t="shared" si="115"/>
        <v>#DIV/0!</v>
      </c>
      <c r="CK205" s="41" t="e">
        <f t="shared" si="116"/>
        <v>#DIV/0!</v>
      </c>
      <c r="CL205" s="42">
        <f t="shared" si="117"/>
        <v>0</v>
      </c>
      <c r="CM205" s="78" t="str">
        <f t="shared" ref="CM205:CM213" ca="1" si="133">CHOOSE( (COUNTIFS(BY$5:CG$5,"&lt;="&amp;TODAY(),BY205:CG205,"불참") + COUNTIFS(BY$5:CG$5,"&lt;="&amp;TODAY(),BY205:CG205,"")) + 1, "", "1차 경고", "2차 경고", "탈락", "탈락", "탈락")</f>
        <v>2차 경고</v>
      </c>
    </row>
    <row r="206" spans="2:91" ht="27" customHeight="1" x14ac:dyDescent="0.15">
      <c r="B206" s="14">
        <v>198</v>
      </c>
      <c r="C206" s="14">
        <f>VLOOKUP(E206,수강생명단!$B$1:$F$300,2,0)</f>
        <v>41460</v>
      </c>
      <c r="D206" s="14" t="str">
        <f>수강생명단!D201</f>
        <v>이채민</v>
      </c>
      <c r="E206" s="14" t="str">
        <f>수강생명단!B201</f>
        <v>010-3247-3039</v>
      </c>
      <c r="F206" s="33">
        <f>VLOOKUP($C206,성적입력란!$A$8:$D$350,3,0)</f>
        <v>45</v>
      </c>
      <c r="G206" s="33">
        <f>VLOOKUP($C206,성적입력란!$F$8:$I$350,3,0)</f>
        <v>60</v>
      </c>
      <c r="H206" s="33">
        <f>VLOOKUP($C206,성적입력란!$K$8:$N$350,3,0)</f>
        <v>50</v>
      </c>
      <c r="I206" s="33">
        <f>VLOOKUP($C206,성적입력란!$P$8:$S$350,3,0)</f>
        <v>45</v>
      </c>
      <c r="J206" s="33">
        <f>VLOOKUP($C206,성적입력란!$P$8:$S$350,4,0)</f>
        <v>70</v>
      </c>
      <c r="K206" s="15">
        <f t="shared" si="105"/>
        <v>50</v>
      </c>
      <c r="L206" s="16" t="str">
        <f t="shared" si="106"/>
        <v>154등</v>
      </c>
      <c r="M206" s="36">
        <f t="shared" si="118"/>
        <v>1</v>
      </c>
      <c r="N206" s="78" t="str">
        <f t="shared" ca="1" si="119"/>
        <v/>
      </c>
      <c r="O206" s="83"/>
      <c r="Q206" s="37">
        <v>198</v>
      </c>
      <c r="R206" s="37" t="str">
        <f>수강생명단!$D201</f>
        <v>이채민</v>
      </c>
      <c r="S206" s="37" t="str">
        <f>수강생명단!B201</f>
        <v>010-3247-3039</v>
      </c>
      <c r="T206" s="39">
        <f>VLOOKUP($C206,성적입력란!$Z$8:$AC$350,3,0)</f>
        <v>60</v>
      </c>
      <c r="U206" s="39">
        <f>성적입력란!$AC205</f>
        <v>80</v>
      </c>
      <c r="V206" s="33">
        <f>VLOOKUP($C206,성적입력란!$AE$8:$AH$350,3,0)</f>
        <v>40</v>
      </c>
      <c r="W206" s="33">
        <f>VLOOKUP($C206,성적입력란!$AE$8:$AH$350,4,0)</f>
        <v>70</v>
      </c>
      <c r="X206" s="58">
        <f>성적입력란!AV205</f>
        <v>70</v>
      </c>
      <c r="Y206" s="39">
        <f>성적입력란!$AL205</f>
        <v>40</v>
      </c>
      <c r="Z206" s="39">
        <f>성적입력란!$AM205</f>
        <v>30</v>
      </c>
      <c r="AA206" s="39">
        <f>성적입력란!$AQ205</f>
        <v>50</v>
      </c>
      <c r="AB206" s="39">
        <f>성적입력란!$AR205</f>
        <v>50</v>
      </c>
      <c r="AC206" s="40">
        <f t="shared" si="120"/>
        <v>52</v>
      </c>
      <c r="AD206" s="41" t="str">
        <f t="shared" si="127"/>
        <v>154등</v>
      </c>
      <c r="AE206" s="40">
        <f t="shared" si="121"/>
        <v>57.5</v>
      </c>
      <c r="AF206" s="41" t="str">
        <f t="shared" si="128"/>
        <v>133등</v>
      </c>
      <c r="AG206" s="59">
        <f t="shared" si="129"/>
        <v>1</v>
      </c>
      <c r="AH206" s="78" t="str">
        <f t="shared" ca="1" si="122"/>
        <v/>
      </c>
      <c r="AI206" s="83"/>
      <c r="AJ206" s="29"/>
      <c r="AK206" s="37">
        <v>198</v>
      </c>
      <c r="AL206" s="37" t="str">
        <f>수강생명단!$D201</f>
        <v>이채민</v>
      </c>
      <c r="AM206" s="14" t="str">
        <f>수강생명단!B201</f>
        <v>010-3247-3039</v>
      </c>
      <c r="AN206" s="43">
        <f>성적입력란!$AZ205</f>
        <v>60</v>
      </c>
      <c r="AO206" s="43">
        <f>성적입력란!$BA205</f>
        <v>80</v>
      </c>
      <c r="AP206" s="61">
        <f>성적입력란!$BE205</f>
        <v>40</v>
      </c>
      <c r="AQ206" s="43">
        <f>성적입력란!$BF205</f>
        <v>40</v>
      </c>
      <c r="AR206" s="58">
        <f>성적입력란!BT205</f>
        <v>52</v>
      </c>
      <c r="AS206" s="43">
        <f>성적입력란!$BJ205</f>
        <v>40</v>
      </c>
      <c r="AT206" s="43">
        <f>성적입력란!$BK205</f>
        <v>50</v>
      </c>
      <c r="AU206" s="43">
        <f>성적입력란!BO205</f>
        <v>35</v>
      </c>
      <c r="AV206" s="43">
        <f>성적입력란!BP205</f>
        <v>50</v>
      </c>
      <c r="AW206" s="40">
        <f t="shared" si="130"/>
        <v>45.4</v>
      </c>
      <c r="AX206" s="41" t="str">
        <f t="shared" si="107"/>
        <v>158등</v>
      </c>
      <c r="AY206" s="40">
        <f t="shared" si="131"/>
        <v>55</v>
      </c>
      <c r="AZ206" s="41" t="str">
        <f t="shared" si="108"/>
        <v>138등</v>
      </c>
      <c r="BA206" s="59">
        <f t="shared" si="109"/>
        <v>1</v>
      </c>
      <c r="BB206" s="78" t="str">
        <f t="shared" ca="1" si="123"/>
        <v/>
      </c>
      <c r="BC206" s="83"/>
      <c r="BE206" s="65">
        <v>198</v>
      </c>
      <c r="BF206" s="66" t="str">
        <f>수강생명단!$D201</f>
        <v>이채민</v>
      </c>
      <c r="BG206" s="37" t="str">
        <f>수강생명단!B201</f>
        <v>010-3247-3039</v>
      </c>
      <c r="BH206" s="109">
        <f>성적입력란!$BY205</f>
        <v>30</v>
      </c>
      <c r="BI206" s="109">
        <f>성적입력란!$BZ205</f>
        <v>60</v>
      </c>
      <c r="BJ206" s="110">
        <f>성적입력란!$CD205</f>
        <v>35</v>
      </c>
      <c r="BK206" s="109">
        <f>성적입력란!$CE205</f>
        <v>50</v>
      </c>
      <c r="BL206" s="111">
        <f>성적입력란!CS205</f>
        <v>60</v>
      </c>
      <c r="BM206" s="109">
        <f>성적입력란!$CI205</f>
        <v>35</v>
      </c>
      <c r="BN206" s="109">
        <f>성적입력란!$CJ205</f>
        <v>30</v>
      </c>
      <c r="BO206" s="109">
        <f>성적입력란!CN205</f>
        <v>35</v>
      </c>
      <c r="BP206" s="109">
        <f>성적입력란!CO205</f>
        <v>60</v>
      </c>
      <c r="BQ206" s="40">
        <f t="shared" si="124"/>
        <v>39</v>
      </c>
      <c r="BR206" s="67" t="str">
        <f t="shared" si="110"/>
        <v>146등</v>
      </c>
      <c r="BS206" s="40">
        <f t="shared" si="125"/>
        <v>50</v>
      </c>
      <c r="BT206" s="67" t="str">
        <f t="shared" si="111"/>
        <v>112등</v>
      </c>
      <c r="BU206" s="68">
        <f t="shared" si="112"/>
        <v>1</v>
      </c>
      <c r="BV206" s="78" t="str">
        <f t="shared" ca="1" si="126"/>
        <v/>
      </c>
      <c r="BX206" s="37">
        <v>198</v>
      </c>
      <c r="BY206" s="37" t="str">
        <f>수강생명단!$D201</f>
        <v>이채민</v>
      </c>
      <c r="BZ206" s="37" t="str">
        <f>수강생명단!B201</f>
        <v>010-3247-3039</v>
      </c>
      <c r="CA206" s="39">
        <f>성적입력란!$CX205</f>
        <v>45</v>
      </c>
      <c r="CB206" s="39">
        <f>성적입력란!$CY205</f>
        <v>50</v>
      </c>
      <c r="CC206" s="38" t="str">
        <f>성적입력란!$DC205</f>
        <v>불참</v>
      </c>
      <c r="CD206" s="39" t="str">
        <f>성적입력란!$DD205</f>
        <v>불참</v>
      </c>
      <c r="CE206" s="58" t="str">
        <f>성적입력란!DW205</f>
        <v>불참</v>
      </c>
      <c r="CF206" s="39" t="str">
        <f>성적입력란!$DH205</f>
        <v>불참</v>
      </c>
      <c r="CG206" s="39" t="str">
        <f>성적입력란!$DI205</f>
        <v>불참</v>
      </c>
      <c r="CH206" s="40">
        <f t="shared" si="113"/>
        <v>11.25</v>
      </c>
      <c r="CI206" s="41" t="str">
        <f t="shared" si="114"/>
        <v>114등</v>
      </c>
      <c r="CJ206" s="40" t="e">
        <f t="shared" si="115"/>
        <v>#DIV/0!</v>
      </c>
      <c r="CK206" s="41" t="e">
        <f t="shared" si="116"/>
        <v>#DIV/0!</v>
      </c>
      <c r="CL206" s="42">
        <f t="shared" si="117"/>
        <v>0.25</v>
      </c>
      <c r="CM206" s="78" t="str">
        <f t="shared" ca="1" si="133"/>
        <v>1차 경고</v>
      </c>
    </row>
    <row r="207" spans="2:91" ht="27" customHeight="1" x14ac:dyDescent="0.15">
      <c r="B207" s="14">
        <v>199</v>
      </c>
      <c r="C207" s="14">
        <f>VLOOKUP(E207,수강생명단!$B$1:$F$300,2,0)</f>
        <v>32869</v>
      </c>
      <c r="D207" s="14" t="str">
        <f>수강생명단!D202</f>
        <v>이태경</v>
      </c>
      <c r="E207" s="14" t="str">
        <f>수강생명단!B202</f>
        <v>010-2498-7741</v>
      </c>
      <c r="F207" s="33" t="str">
        <f>VLOOKUP($C207,성적입력란!$A$8:$D$350,3,0)</f>
        <v>85(라)</v>
      </c>
      <c r="G207" s="33" t="str">
        <f>VLOOKUP($C207,성적입력란!$F$8:$I$350,3,0)</f>
        <v>100(라)</v>
      </c>
      <c r="H207" s="33" t="str">
        <f>VLOOKUP($C207,성적입력란!$K$8:$N$350,3,0)</f>
        <v/>
      </c>
      <c r="I207" s="33" t="str">
        <f>VLOOKUP($C207,성적입력란!$P$8:$S$350,3,0)</f>
        <v>85(라)</v>
      </c>
      <c r="J207" s="33" t="str">
        <f>VLOOKUP($C207,성적입력란!$P$8:$S$350,4,0)</f>
        <v>라이브</v>
      </c>
      <c r="K207" s="15">
        <f t="shared" si="105"/>
        <v>0</v>
      </c>
      <c r="L207" s="16" t="str">
        <f t="shared" si="106"/>
        <v>212등</v>
      </c>
      <c r="M207" s="36">
        <f t="shared" si="118"/>
        <v>0.75</v>
      </c>
      <c r="N207" s="78" t="str">
        <f t="shared" ca="1" si="119"/>
        <v>1차 경고</v>
      </c>
      <c r="O207" s="83"/>
      <c r="Q207" s="37">
        <v>199</v>
      </c>
      <c r="R207" s="37" t="str">
        <f>수강생명단!$D202</f>
        <v>이태경</v>
      </c>
      <c r="S207" s="37" t="str">
        <f>수강생명단!B202</f>
        <v>010-2498-7741</v>
      </c>
      <c r="T207" s="39" t="str">
        <f>VLOOKUP($C207,성적입력란!$Z$8:$AC$350,3,0)</f>
        <v>35(라)</v>
      </c>
      <c r="U207" s="39" t="str">
        <f>성적입력란!$AC206</f>
        <v>라이브</v>
      </c>
      <c r="V207" s="33" t="str">
        <f>VLOOKUP($C207,성적입력란!$AE$8:$AH$350,3,0)</f>
        <v/>
      </c>
      <c r="W207" s="33" t="str">
        <f>VLOOKUP($C207,성적입력란!$AE$8:$AH$350,4,0)</f>
        <v xml:space="preserve"> </v>
      </c>
      <c r="X207" s="58" t="str">
        <f>성적입력란!AV206</f>
        <v>88(라)</v>
      </c>
      <c r="Y207" s="39" t="str">
        <f>성적입력란!$AL206</f>
        <v>80(라)</v>
      </c>
      <c r="Z207" s="39" t="str">
        <f>성적입력란!$AM206</f>
        <v>라이브</v>
      </c>
      <c r="AA207" s="39" t="str">
        <f>성적입력란!$AQ206</f>
        <v>80(라)</v>
      </c>
      <c r="AB207" s="39" t="str">
        <f>성적입력란!$AR206</f>
        <v>라이브</v>
      </c>
      <c r="AC207" s="40">
        <f t="shared" si="120"/>
        <v>0</v>
      </c>
      <c r="AD207" s="41" t="str">
        <f t="shared" si="127"/>
        <v>213등</v>
      </c>
      <c r="AE207" s="40">
        <f t="shared" si="121"/>
        <v>0</v>
      </c>
      <c r="AF207" s="41" t="str">
        <f t="shared" si="128"/>
        <v>207등</v>
      </c>
      <c r="AG207" s="59">
        <f t="shared" si="129"/>
        <v>0.8</v>
      </c>
      <c r="AH207" s="78" t="str">
        <f t="shared" ca="1" si="122"/>
        <v>1차 경고</v>
      </c>
      <c r="AI207" s="78"/>
      <c r="AJ207" s="29"/>
      <c r="AK207" s="37">
        <v>199</v>
      </c>
      <c r="AL207" s="37" t="str">
        <f>수강생명단!$D202</f>
        <v>이태경</v>
      </c>
      <c r="AM207" s="14" t="str">
        <f>수강생명단!B202</f>
        <v>010-2498-7741</v>
      </c>
      <c r="AN207" s="43" t="str">
        <f>성적입력란!$AZ206</f>
        <v/>
      </c>
      <c r="AO207" s="43" t="str">
        <f>성적입력란!$BA206</f>
        <v xml:space="preserve"> </v>
      </c>
      <c r="AP207" s="61" t="str">
        <f>성적입력란!$BE206</f>
        <v>85(라)</v>
      </c>
      <c r="AQ207" s="43" t="str">
        <f>성적입력란!$BF206</f>
        <v>라이브</v>
      </c>
      <c r="AR207" s="58" t="str">
        <f>성적입력란!BT206</f>
        <v/>
      </c>
      <c r="AS207" s="43" t="str">
        <f>성적입력란!$BJ206</f>
        <v>90(라)</v>
      </c>
      <c r="AT207" s="43" t="str">
        <f>성적입력란!$BK206</f>
        <v>라이브</v>
      </c>
      <c r="AU207" s="43" t="str">
        <f>성적입력란!BO206</f>
        <v>사유</v>
      </c>
      <c r="AV207" s="43" t="str">
        <f>성적입력란!BP206</f>
        <v>사유</v>
      </c>
      <c r="AW207" s="40">
        <f t="shared" si="130"/>
        <v>0</v>
      </c>
      <c r="AX207" s="41" t="str">
        <f t="shared" si="107"/>
        <v>199등</v>
      </c>
      <c r="AY207" s="40">
        <f t="shared" si="131"/>
        <v>0</v>
      </c>
      <c r="AZ207" s="41" t="str">
        <f t="shared" si="108"/>
        <v>196등</v>
      </c>
      <c r="BA207" s="59">
        <f t="shared" si="109"/>
        <v>0.4</v>
      </c>
      <c r="BB207" s="78" t="str">
        <f t="shared" ca="1" si="123"/>
        <v>2차 경고</v>
      </c>
      <c r="BC207" s="83"/>
      <c r="BE207" s="65">
        <v>199</v>
      </c>
      <c r="BF207" s="66" t="str">
        <f>수강생명단!$D202</f>
        <v>이태경</v>
      </c>
      <c r="BG207" s="37" t="str">
        <f>수강생명단!B202</f>
        <v>010-2498-7741</v>
      </c>
      <c r="BH207" s="109" t="str">
        <f>성적입력란!$BY206</f>
        <v>30(라)</v>
      </c>
      <c r="BI207" s="109" t="str">
        <f>성적입력란!$BZ206</f>
        <v>라이브</v>
      </c>
      <c r="BJ207" s="110" t="str">
        <f>성적입력란!$CD206</f>
        <v>70(라)</v>
      </c>
      <c r="BK207" s="109" t="str">
        <f>성적입력란!$CE206</f>
        <v>라이브</v>
      </c>
      <c r="BL207" s="111" t="str">
        <f>성적입력란!CS206</f>
        <v>75(라)</v>
      </c>
      <c r="BM207" s="109" t="str">
        <f>성적입력란!$CI206</f>
        <v/>
      </c>
      <c r="BN207" s="109" t="str">
        <f>성적입력란!$CJ206</f>
        <v xml:space="preserve"> </v>
      </c>
      <c r="BO207" s="109" t="str">
        <f>성적입력란!CN206</f>
        <v>35(라)</v>
      </c>
      <c r="BP207" s="109" t="str">
        <f>성적입력란!CO206</f>
        <v>라이브</v>
      </c>
      <c r="BQ207" s="40">
        <f t="shared" si="124"/>
        <v>0</v>
      </c>
      <c r="BR207" s="67" t="str">
        <f t="shared" si="110"/>
        <v>193등</v>
      </c>
      <c r="BS207" s="40">
        <f t="shared" si="125"/>
        <v>0</v>
      </c>
      <c r="BT207" s="67" t="str">
        <f t="shared" si="111"/>
        <v>186등</v>
      </c>
      <c r="BU207" s="68">
        <f t="shared" si="112"/>
        <v>0.8</v>
      </c>
      <c r="BV207" s="78" t="str">
        <f t="shared" ca="1" si="126"/>
        <v>1차 경고</v>
      </c>
      <c r="BX207" s="37">
        <v>199</v>
      </c>
      <c r="BY207" s="37" t="str">
        <f>수강생명단!$D202</f>
        <v>이태경</v>
      </c>
      <c r="BZ207" s="37" t="str">
        <f>수강생명단!B202</f>
        <v>010-2498-7741</v>
      </c>
      <c r="CA207" s="39" t="str">
        <f>성적입력란!$CX206</f>
        <v>불참</v>
      </c>
      <c r="CB207" s="39" t="str">
        <f>성적입력란!$CY206</f>
        <v>불참</v>
      </c>
      <c r="CC207" s="38" t="str">
        <f>성적입력란!$DC206</f>
        <v>불참</v>
      </c>
      <c r="CD207" s="39" t="str">
        <f>성적입력란!$DD206</f>
        <v>불참</v>
      </c>
      <c r="CE207" s="58" t="str">
        <f>성적입력란!DW206</f>
        <v>불참</v>
      </c>
      <c r="CF207" s="39" t="str">
        <f>성적입력란!$DH206</f>
        <v>불참</v>
      </c>
      <c r="CG207" s="39" t="str">
        <f>성적입력란!$DI206</f>
        <v>불참</v>
      </c>
      <c r="CH207" s="40">
        <f t="shared" si="113"/>
        <v>0</v>
      </c>
      <c r="CI207" s="41" t="str">
        <f t="shared" si="114"/>
        <v>119등</v>
      </c>
      <c r="CJ207" s="40" t="e">
        <f t="shared" si="115"/>
        <v>#DIV/0!</v>
      </c>
      <c r="CK207" s="41" t="e">
        <f t="shared" si="116"/>
        <v>#DIV/0!</v>
      </c>
      <c r="CL207" s="42">
        <f t="shared" si="117"/>
        <v>0</v>
      </c>
      <c r="CM207" s="78" t="str">
        <f t="shared" ca="1" si="133"/>
        <v>2차 경고</v>
      </c>
    </row>
    <row r="208" spans="2:91" ht="27" customHeight="1" x14ac:dyDescent="0.15">
      <c r="B208" s="14">
        <v>200</v>
      </c>
      <c r="C208" s="14">
        <f>VLOOKUP(E208,수강생명단!$B$1:$F$300,2,0)</f>
        <v>21701</v>
      </c>
      <c r="D208" s="14" t="str">
        <f>수강생명단!D203</f>
        <v>이현지</v>
      </c>
      <c r="E208" s="14" t="str">
        <f>수강생명단!B203</f>
        <v>010-8414-6192</v>
      </c>
      <c r="F208" s="33" t="str">
        <f>VLOOKUP($C208,성적입력란!$A$8:$D$350,3,0)</f>
        <v>80(라)</v>
      </c>
      <c r="G208" s="33" t="str">
        <f>VLOOKUP($C208,성적입력란!$F$8:$I$350,3,0)</f>
        <v>90(라)</v>
      </c>
      <c r="H208" s="33" t="str">
        <f>VLOOKUP($C208,성적입력란!$K$8:$N$350,3,0)</f>
        <v>85(라)</v>
      </c>
      <c r="I208" s="33" t="str">
        <f>VLOOKUP($C208,성적입력란!$P$8:$S$350,3,0)</f>
        <v>80(라)</v>
      </c>
      <c r="J208" s="33" t="str">
        <f>VLOOKUP($C208,성적입력란!$P$8:$S$350,4,0)</f>
        <v>라이브</v>
      </c>
      <c r="K208" s="15">
        <f t="shared" si="105"/>
        <v>0</v>
      </c>
      <c r="L208" s="16" t="str">
        <f t="shared" si="106"/>
        <v>212등</v>
      </c>
      <c r="M208" s="36">
        <f t="shared" si="118"/>
        <v>1</v>
      </c>
      <c r="N208" s="78" t="str">
        <f t="shared" ca="1" si="119"/>
        <v/>
      </c>
      <c r="O208" s="83"/>
      <c r="Q208" s="37">
        <v>200</v>
      </c>
      <c r="R208" s="37" t="str">
        <f>수강생명단!$D203</f>
        <v>이현지</v>
      </c>
      <c r="S208" s="37" t="str">
        <f>수강생명단!B203</f>
        <v>010-8414-6192</v>
      </c>
      <c r="T208" s="39" t="str">
        <f>VLOOKUP($C208,성적입력란!$Z$8:$AC$350,3,0)</f>
        <v/>
      </c>
      <c r="U208" s="39" t="str">
        <f>성적입력란!$AC207</f>
        <v xml:space="preserve"> </v>
      </c>
      <c r="V208" s="33" t="str">
        <f>VLOOKUP($C208,성적입력란!$AE$8:$AH$350,3,0)</f>
        <v>95(라)</v>
      </c>
      <c r="W208" s="33" t="str">
        <f>VLOOKUP($C208,성적입력란!$AE$8:$AH$350,4,0)</f>
        <v>라이브</v>
      </c>
      <c r="X208" s="58" t="str">
        <f>성적입력란!AV207</f>
        <v/>
      </c>
      <c r="Y208" s="39" t="str">
        <f>성적입력란!$AL207</f>
        <v>95(라)</v>
      </c>
      <c r="Z208" s="39" t="str">
        <f>성적입력란!$AM207</f>
        <v>라이브</v>
      </c>
      <c r="AA208" s="39" t="str">
        <f>성적입력란!$AQ207</f>
        <v>85(라)</v>
      </c>
      <c r="AB208" s="39" t="str">
        <f>성적입력란!$AR207</f>
        <v>라이브</v>
      </c>
      <c r="AC208" s="40">
        <f t="shared" si="120"/>
        <v>0</v>
      </c>
      <c r="AD208" s="41" t="str">
        <f t="shared" si="127"/>
        <v>213등</v>
      </c>
      <c r="AE208" s="40">
        <f t="shared" si="121"/>
        <v>0</v>
      </c>
      <c r="AF208" s="41" t="str">
        <f t="shared" si="128"/>
        <v>207등</v>
      </c>
      <c r="AG208" s="59">
        <f t="shared" si="129"/>
        <v>0.6</v>
      </c>
      <c r="AH208" s="78" t="str">
        <f t="shared" ca="1" si="122"/>
        <v>2차 경고</v>
      </c>
      <c r="AI208" s="105"/>
      <c r="AJ208" s="29"/>
      <c r="AK208" s="37">
        <v>200</v>
      </c>
      <c r="AL208" s="37" t="str">
        <f>수강생명단!$D203</f>
        <v>이현지</v>
      </c>
      <c r="AM208" s="14" t="str">
        <f>수강생명단!B203</f>
        <v>010-8414-6192</v>
      </c>
      <c r="AN208" s="43" t="str">
        <f>성적입력란!$AZ207</f>
        <v>70(라)</v>
      </c>
      <c r="AO208" s="43" t="str">
        <f>성적입력란!$BA207</f>
        <v>라이브</v>
      </c>
      <c r="AP208" s="61" t="str">
        <f>성적입력란!$BE207</f>
        <v/>
      </c>
      <c r="AQ208" s="43" t="str">
        <f>성적입력란!$BF207</f>
        <v xml:space="preserve"> </v>
      </c>
      <c r="AR208" s="58" t="str">
        <f>성적입력란!BT207</f>
        <v/>
      </c>
      <c r="AS208" s="43" t="str">
        <f>성적입력란!$BJ207</f>
        <v>100(라)</v>
      </c>
      <c r="AT208" s="43" t="str">
        <f>성적입력란!$BK207</f>
        <v>라이브</v>
      </c>
      <c r="AU208" s="43" t="str">
        <f>성적입력란!BO207</f>
        <v>80(라)</v>
      </c>
      <c r="AV208" s="43" t="str">
        <f>성적입력란!BP207</f>
        <v>라이브</v>
      </c>
      <c r="AW208" s="40">
        <f t="shared" si="130"/>
        <v>0</v>
      </c>
      <c r="AX208" s="41" t="str">
        <f t="shared" si="107"/>
        <v>199등</v>
      </c>
      <c r="AY208" s="40">
        <f t="shared" si="131"/>
        <v>0</v>
      </c>
      <c r="AZ208" s="41" t="str">
        <f t="shared" si="108"/>
        <v>196등</v>
      </c>
      <c r="BA208" s="59">
        <f t="shared" si="109"/>
        <v>0.6</v>
      </c>
      <c r="BB208" s="78" t="str">
        <f t="shared" ca="1" si="123"/>
        <v>2차 경고</v>
      </c>
      <c r="BC208" s="105"/>
      <c r="BE208" s="65">
        <v>200</v>
      </c>
      <c r="BF208" s="66" t="str">
        <f>수강생명단!$D203</f>
        <v>이현지</v>
      </c>
      <c r="BG208" s="37" t="str">
        <f>수강생명단!B203</f>
        <v>010-8414-6192</v>
      </c>
      <c r="BH208" s="109" t="str">
        <f>성적입력란!$BY207</f>
        <v>90(라)</v>
      </c>
      <c r="BI208" s="109" t="str">
        <f>성적입력란!$BZ207</f>
        <v>라이브</v>
      </c>
      <c r="BJ208" s="110" t="str">
        <f>성적입력란!$CD207</f>
        <v>70(라)</v>
      </c>
      <c r="BK208" s="109" t="str">
        <f>성적입력란!$CE207</f>
        <v>라이브</v>
      </c>
      <c r="BL208" s="111" t="str">
        <f>성적입력란!CS207</f>
        <v/>
      </c>
      <c r="BM208" s="109" t="str">
        <f>성적입력란!$CI207</f>
        <v/>
      </c>
      <c r="BN208" s="109" t="str">
        <f>성적입력란!$CJ207</f>
        <v xml:space="preserve"> </v>
      </c>
      <c r="BO208" s="109" t="str">
        <f>성적입력란!CN207</f>
        <v>85(라)</v>
      </c>
      <c r="BP208" s="109" t="str">
        <f>성적입력란!CO207</f>
        <v>라이브</v>
      </c>
      <c r="BQ208" s="40">
        <f t="shared" si="124"/>
        <v>0</v>
      </c>
      <c r="BR208" s="67" t="str">
        <f t="shared" si="110"/>
        <v>193등</v>
      </c>
      <c r="BS208" s="40">
        <f t="shared" si="125"/>
        <v>0</v>
      </c>
      <c r="BT208" s="67" t="str">
        <f t="shared" si="111"/>
        <v>186등</v>
      </c>
      <c r="BU208" s="68">
        <f t="shared" si="112"/>
        <v>0.6</v>
      </c>
      <c r="BV208" s="78" t="str">
        <f t="shared" ca="1" si="126"/>
        <v>2차 경고</v>
      </c>
      <c r="BX208" s="37">
        <v>200</v>
      </c>
      <c r="BY208" s="37" t="str">
        <f>수강생명단!$D203</f>
        <v>이현지</v>
      </c>
      <c r="BZ208" s="37" t="str">
        <f>수강생명단!B203</f>
        <v>010-8414-6192</v>
      </c>
      <c r="CA208" s="39" t="str">
        <f>성적입력란!$CX207</f>
        <v>95(라)</v>
      </c>
      <c r="CB208" s="39" t="str">
        <f>성적입력란!$CY207</f>
        <v>라이브</v>
      </c>
      <c r="CC208" s="38" t="str">
        <f>성적입력란!$DC207</f>
        <v>불참</v>
      </c>
      <c r="CD208" s="39" t="str">
        <f>성적입력란!$DD207</f>
        <v>불참</v>
      </c>
      <c r="CE208" s="58" t="str">
        <f>성적입력란!DW207</f>
        <v>불참</v>
      </c>
      <c r="CF208" s="39" t="str">
        <f>성적입력란!$DH207</f>
        <v>불참</v>
      </c>
      <c r="CG208" s="39" t="str">
        <f>성적입력란!$DI207</f>
        <v>불참</v>
      </c>
      <c r="CH208" s="40">
        <f t="shared" si="113"/>
        <v>0</v>
      </c>
      <c r="CI208" s="41" t="str">
        <f t="shared" si="114"/>
        <v>119등</v>
      </c>
      <c r="CJ208" s="40" t="e">
        <f t="shared" si="115"/>
        <v>#DIV/0!</v>
      </c>
      <c r="CK208" s="41" t="e">
        <f t="shared" si="116"/>
        <v>#DIV/0!</v>
      </c>
      <c r="CL208" s="42">
        <f t="shared" si="117"/>
        <v>0.25</v>
      </c>
      <c r="CM208" s="78" t="str">
        <f t="shared" ca="1" si="133"/>
        <v>1차 경고</v>
      </c>
    </row>
    <row r="209" spans="2:91" ht="27" customHeight="1" x14ac:dyDescent="0.15">
      <c r="B209" s="14">
        <v>201</v>
      </c>
      <c r="C209" s="14">
        <f>VLOOKUP(E209,수강생명단!$B$1:$F$300,2,0)</f>
        <v>32689</v>
      </c>
      <c r="D209" s="14" t="str">
        <f>수강생명단!D204</f>
        <v>이효민</v>
      </c>
      <c r="E209" s="14" t="str">
        <f>수강생명단!B204</f>
        <v>010-2399-4251</v>
      </c>
      <c r="F209" s="33">
        <f>VLOOKUP($C209,성적입력란!$A$8:$D$350,3,0)</f>
        <v>75</v>
      </c>
      <c r="G209" s="33">
        <f>VLOOKUP($C209,성적입력란!$F$8:$I$350,3,0)</f>
        <v>95</v>
      </c>
      <c r="H209" s="33">
        <f>VLOOKUP($C209,성적입력란!$K$8:$N$350,3,0)</f>
        <v>95</v>
      </c>
      <c r="I209" s="33">
        <f>VLOOKUP($C209,성적입력란!$P$8:$S$350,3,0)</f>
        <v>95</v>
      </c>
      <c r="J209" s="33">
        <f>VLOOKUP($C209,성적입력란!$P$8:$S$350,4,0)</f>
        <v>70</v>
      </c>
      <c r="K209" s="15">
        <f t="shared" si="105"/>
        <v>90</v>
      </c>
      <c r="L209" s="16" t="str">
        <f t="shared" si="106"/>
        <v>41등</v>
      </c>
      <c r="M209" s="36">
        <f t="shared" si="118"/>
        <v>1</v>
      </c>
      <c r="N209" s="78" t="str">
        <f t="shared" ca="1" si="119"/>
        <v/>
      </c>
      <c r="O209" s="83"/>
      <c r="Q209" s="37">
        <v>201</v>
      </c>
      <c r="R209" s="37" t="str">
        <f>수강생명단!$D204</f>
        <v>이효민</v>
      </c>
      <c r="S209" s="37" t="str">
        <f>수강생명단!B204</f>
        <v>010-2399-4251</v>
      </c>
      <c r="T209" s="39">
        <f>VLOOKUP($C209,성적입력란!$Z$8:$AC$350,3,0)</f>
        <v>95</v>
      </c>
      <c r="U209" s="39">
        <f>성적입력란!$AC208</f>
        <v>100</v>
      </c>
      <c r="V209" s="33">
        <f>VLOOKUP($C209,성적입력란!$AE$8:$AH$350,3,0)</f>
        <v>95</v>
      </c>
      <c r="W209" s="33">
        <f>VLOOKUP($C209,성적입력란!$AE$8:$AH$350,4,0)</f>
        <v>90</v>
      </c>
      <c r="X209" s="58">
        <f>성적입력란!AV208</f>
        <v>91</v>
      </c>
      <c r="Y209" s="39">
        <v>80</v>
      </c>
      <c r="Z209" s="39">
        <v>100</v>
      </c>
      <c r="AA209" s="39">
        <f>성적입력란!$AQ208</f>
        <v>45</v>
      </c>
      <c r="AB209" s="39">
        <f>성적입력란!$AR208</f>
        <v>30</v>
      </c>
      <c r="AC209" s="40">
        <f t="shared" si="120"/>
        <v>81.2</v>
      </c>
      <c r="AD209" s="41" t="str">
        <f t="shared" si="127"/>
        <v>51등</v>
      </c>
      <c r="AE209" s="40">
        <f t="shared" si="121"/>
        <v>80</v>
      </c>
      <c r="AF209" s="41" t="str">
        <f t="shared" si="128"/>
        <v>50등</v>
      </c>
      <c r="AG209" s="59">
        <f t="shared" si="129"/>
        <v>1</v>
      </c>
      <c r="AH209" s="78" t="str">
        <f t="shared" ca="1" si="122"/>
        <v/>
      </c>
      <c r="AI209" s="78"/>
      <c r="AJ209" s="29"/>
      <c r="AK209" s="37">
        <v>201</v>
      </c>
      <c r="AL209" s="37" t="str">
        <f>수강생명단!$D204</f>
        <v>이효민</v>
      </c>
      <c r="AM209" s="14" t="str">
        <f>수강생명단!B204</f>
        <v>010-2399-4251</v>
      </c>
      <c r="AN209" s="43">
        <f>성적입력란!$AZ208</f>
        <v>80</v>
      </c>
      <c r="AO209" s="43">
        <f>성적입력란!$BA208</f>
        <v>90</v>
      </c>
      <c r="AP209" s="61">
        <f>성적입력란!$BE208</f>
        <v>85</v>
      </c>
      <c r="AQ209" s="43">
        <f>성적입력란!$BF208</f>
        <v>60</v>
      </c>
      <c r="AR209" s="58">
        <f>성적입력란!BT208</f>
        <v>93</v>
      </c>
      <c r="AS209" s="43">
        <f>성적입력란!$BJ208</f>
        <v>75</v>
      </c>
      <c r="AT209" s="43">
        <f>성적입력란!$BK208</f>
        <v>80</v>
      </c>
      <c r="AU209" s="43" t="str">
        <f>성적입력란!BO208</f>
        <v>50(라)</v>
      </c>
      <c r="AV209" s="43" t="str">
        <f>성적입력란!BP208</f>
        <v>라이브</v>
      </c>
      <c r="AW209" s="40">
        <f t="shared" si="130"/>
        <v>66.599999999999994</v>
      </c>
      <c r="AX209" s="41" t="str">
        <f t="shared" si="107"/>
        <v>105등</v>
      </c>
      <c r="AY209" s="40">
        <f t="shared" si="131"/>
        <v>57.5</v>
      </c>
      <c r="AZ209" s="41" t="str">
        <f t="shared" si="108"/>
        <v>135등</v>
      </c>
      <c r="BA209" s="59">
        <f t="shared" si="109"/>
        <v>1</v>
      </c>
      <c r="BB209" s="78" t="str">
        <f t="shared" ca="1" si="123"/>
        <v/>
      </c>
      <c r="BC209" s="78"/>
      <c r="BE209" s="65">
        <v>201</v>
      </c>
      <c r="BF209" s="66" t="str">
        <f>수강생명단!$D204</f>
        <v>이효민</v>
      </c>
      <c r="BG209" s="37" t="str">
        <f>수강생명단!B204</f>
        <v>010-2399-4251</v>
      </c>
      <c r="BH209" s="109" t="str">
        <f>성적입력란!$BY208</f>
        <v>75(라)</v>
      </c>
      <c r="BI209" s="109" t="str">
        <f>성적입력란!$BZ208</f>
        <v>라이브</v>
      </c>
      <c r="BJ209" s="110">
        <f>성적입력란!$CD208</f>
        <v>75</v>
      </c>
      <c r="BK209" s="109">
        <f>성적입력란!$CE208</f>
        <v>70</v>
      </c>
      <c r="BL209" s="111">
        <f>성적입력란!CS208</f>
        <v>75</v>
      </c>
      <c r="BM209" s="109">
        <f>성적입력란!$CI208</f>
        <v>85</v>
      </c>
      <c r="BN209" s="109">
        <f>성적입력란!$CJ208</f>
        <v>80</v>
      </c>
      <c r="BO209" s="109">
        <f>성적입력란!CN208</f>
        <v>75</v>
      </c>
      <c r="BP209" s="109">
        <f>성적입력란!CO208</f>
        <v>70</v>
      </c>
      <c r="BQ209" s="40">
        <f t="shared" si="124"/>
        <v>62</v>
      </c>
      <c r="BR209" s="67" t="str">
        <f t="shared" si="110"/>
        <v>85등</v>
      </c>
      <c r="BS209" s="40">
        <f t="shared" si="125"/>
        <v>55</v>
      </c>
      <c r="BT209" s="67" t="str">
        <f t="shared" si="111"/>
        <v>100등</v>
      </c>
      <c r="BU209" s="68">
        <f t="shared" si="112"/>
        <v>1</v>
      </c>
      <c r="BV209" s="78" t="str">
        <f t="shared" ca="1" si="126"/>
        <v/>
      </c>
      <c r="BX209" s="37">
        <v>201</v>
      </c>
      <c r="BY209" s="37" t="str">
        <f>수강생명단!$D204</f>
        <v>이효민</v>
      </c>
      <c r="BZ209" s="37" t="str">
        <f>수강생명단!B204</f>
        <v>010-2399-4251</v>
      </c>
      <c r="CA209" s="39">
        <f>성적입력란!$CX208</f>
        <v>75</v>
      </c>
      <c r="CB209" s="39">
        <f>성적입력란!$CY208</f>
        <v>70</v>
      </c>
      <c r="CC209" s="38" t="str">
        <f>성적입력란!$DC208</f>
        <v>불참</v>
      </c>
      <c r="CD209" s="39" t="str">
        <f>성적입력란!$DD208</f>
        <v>불참</v>
      </c>
      <c r="CE209" s="58" t="str">
        <f>성적입력란!DW208</f>
        <v>불참</v>
      </c>
      <c r="CF209" s="39" t="str">
        <f>성적입력란!$DH208</f>
        <v>불참</v>
      </c>
      <c r="CG209" s="39" t="str">
        <f>성적입력란!$DI208</f>
        <v>불참</v>
      </c>
      <c r="CH209" s="40">
        <f t="shared" si="113"/>
        <v>18.75</v>
      </c>
      <c r="CI209" s="41" t="str">
        <f t="shared" si="114"/>
        <v>65등</v>
      </c>
      <c r="CJ209" s="40" t="e">
        <f t="shared" si="115"/>
        <v>#DIV/0!</v>
      </c>
      <c r="CK209" s="41" t="e">
        <f t="shared" si="116"/>
        <v>#DIV/0!</v>
      </c>
      <c r="CL209" s="42">
        <f t="shared" si="117"/>
        <v>0.25</v>
      </c>
      <c r="CM209" s="78" t="str">
        <f t="shared" ca="1" si="133"/>
        <v>1차 경고</v>
      </c>
    </row>
    <row r="210" spans="2:91" ht="27" customHeight="1" x14ac:dyDescent="0.15">
      <c r="B210" s="14">
        <v>202</v>
      </c>
      <c r="C210" s="14">
        <f>VLOOKUP(E210,수강생명단!$B$1:$F$300,2,0)</f>
        <v>41378</v>
      </c>
      <c r="D210" s="14" t="str">
        <f>수강생명단!D205</f>
        <v>임세현</v>
      </c>
      <c r="E210" s="14" t="str">
        <f>수강생명단!B205</f>
        <v>010-6262-4565</v>
      </c>
      <c r="F210" s="33">
        <f>VLOOKUP($C210,성적입력란!$A$8:$D$350,3,0)</f>
        <v>60</v>
      </c>
      <c r="G210" s="33">
        <f>VLOOKUP($C210,성적입력란!$F$8:$I$350,3,0)</f>
        <v>55</v>
      </c>
      <c r="H210" s="33">
        <f>VLOOKUP($C210,성적입력란!$K$8:$N$350,3,0)</f>
        <v>45</v>
      </c>
      <c r="I210" s="33">
        <f>VLOOKUP($C210,성적입력란!$P$8:$S$350,3,0)</f>
        <v>50</v>
      </c>
      <c r="J210" s="33">
        <f>VLOOKUP($C210,성적입력란!$P$8:$S$350,4,0)</f>
        <v>60</v>
      </c>
      <c r="K210" s="15">
        <f t="shared" si="105"/>
        <v>52.5</v>
      </c>
      <c r="L210" s="16" t="str">
        <f t="shared" si="106"/>
        <v>147등</v>
      </c>
      <c r="M210" s="36">
        <f t="shared" si="118"/>
        <v>1</v>
      </c>
      <c r="N210" s="78" t="str">
        <f t="shared" ca="1" si="119"/>
        <v/>
      </c>
      <c r="O210" s="83"/>
      <c r="Q210" s="37">
        <v>202</v>
      </c>
      <c r="R210" s="37" t="str">
        <f>수강생명단!$D205</f>
        <v>임세현</v>
      </c>
      <c r="S210" s="37" t="str">
        <f>수강생명단!B205</f>
        <v>010-6262-4565</v>
      </c>
      <c r="T210" s="39">
        <f>VLOOKUP($C210,성적입력란!$Z$8:$AC$350,3,0)</f>
        <v>70</v>
      </c>
      <c r="U210" s="39">
        <f>성적입력란!$AC209</f>
        <v>80</v>
      </c>
      <c r="V210" s="33">
        <f>VLOOKUP($C210,성적입력란!$AE$8:$AH$350,3,0)</f>
        <v>65</v>
      </c>
      <c r="W210" s="33">
        <f>VLOOKUP($C210,성적입력란!$AE$8:$AH$350,4,0)</f>
        <v>70</v>
      </c>
      <c r="X210" s="58">
        <f>성적입력란!AV209</f>
        <v>56</v>
      </c>
      <c r="Y210" s="39">
        <f>성적입력란!$AL209</f>
        <v>50</v>
      </c>
      <c r="Z210" s="39">
        <f>성적입력란!$AM209</f>
        <v>30</v>
      </c>
      <c r="AA210" s="39">
        <f>성적입력란!$AQ209</f>
        <v>30</v>
      </c>
      <c r="AB210" s="39">
        <f>성적입력란!$AR209</f>
        <v>0</v>
      </c>
      <c r="AC210" s="40">
        <f t="shared" si="120"/>
        <v>54.2</v>
      </c>
      <c r="AD210" s="41" t="str">
        <f t="shared" si="127"/>
        <v>142등</v>
      </c>
      <c r="AE210" s="40">
        <f t="shared" si="121"/>
        <v>45</v>
      </c>
      <c r="AF210" s="41" t="str">
        <f t="shared" si="128"/>
        <v>159등</v>
      </c>
      <c r="AG210" s="59">
        <f t="shared" si="129"/>
        <v>1</v>
      </c>
      <c r="AH210" s="78" t="str">
        <f t="shared" ca="1" si="122"/>
        <v/>
      </c>
      <c r="AI210" s="83"/>
      <c r="AJ210" s="29"/>
      <c r="AK210" s="37">
        <v>202</v>
      </c>
      <c r="AL210" s="37" t="str">
        <f>수강생명단!$D205</f>
        <v>임세현</v>
      </c>
      <c r="AM210" s="14" t="str">
        <f>수강생명단!B205</f>
        <v>010-6262-4565</v>
      </c>
      <c r="AN210" s="43">
        <f>성적입력란!$AZ209</f>
        <v>70</v>
      </c>
      <c r="AO210" s="43">
        <f>성적입력란!$BA209</f>
        <v>0</v>
      </c>
      <c r="AP210" s="61">
        <f>성적입력란!$BE209</f>
        <v>45</v>
      </c>
      <c r="AQ210" s="43">
        <f>성적입력란!$BF209</f>
        <v>0</v>
      </c>
      <c r="AR210" s="58">
        <f>성적입력란!BT209</f>
        <v>20</v>
      </c>
      <c r="AS210" s="43">
        <f>성적입력란!$BJ209</f>
        <v>50</v>
      </c>
      <c r="AT210" s="43">
        <f>성적입력란!$BK209</f>
        <v>0</v>
      </c>
      <c r="AU210" s="43">
        <f>성적입력란!BO209</f>
        <v>35</v>
      </c>
      <c r="AV210" s="43">
        <f>성적입력란!BP209</f>
        <v>0</v>
      </c>
      <c r="AW210" s="40">
        <f t="shared" si="130"/>
        <v>44</v>
      </c>
      <c r="AX210" s="41" t="str">
        <f t="shared" si="107"/>
        <v>160등</v>
      </c>
      <c r="AY210" s="40">
        <f t="shared" si="131"/>
        <v>0</v>
      </c>
      <c r="AZ210" s="41" t="str">
        <f t="shared" si="108"/>
        <v>196등</v>
      </c>
      <c r="BA210" s="59">
        <f t="shared" si="109"/>
        <v>1</v>
      </c>
      <c r="BB210" s="78" t="str">
        <f t="shared" ca="1" si="123"/>
        <v/>
      </c>
      <c r="BC210" s="105"/>
      <c r="BE210" s="65">
        <v>202</v>
      </c>
      <c r="BF210" s="66" t="str">
        <f>수강생명단!$D205</f>
        <v>임세현</v>
      </c>
      <c r="BG210" s="37" t="str">
        <f>수강생명단!B205</f>
        <v>010-6262-4565</v>
      </c>
      <c r="BH210" s="109">
        <f>성적입력란!$BY209</f>
        <v>40</v>
      </c>
      <c r="BI210" s="109">
        <f>성적입력란!$BZ209</f>
        <v>0</v>
      </c>
      <c r="BJ210" s="110">
        <f>성적입력란!$CD209</f>
        <v>35</v>
      </c>
      <c r="BK210" s="109">
        <f>성적입력란!$CE209</f>
        <v>70</v>
      </c>
      <c r="BL210" s="111">
        <f>성적입력란!CS209</f>
        <v>59</v>
      </c>
      <c r="BM210" s="109">
        <f>성적입력란!$CI209</f>
        <v>35</v>
      </c>
      <c r="BN210" s="109">
        <f>성적입력란!$CJ209</f>
        <v>70</v>
      </c>
      <c r="BO210" s="109">
        <f>성적입력란!CN209</f>
        <v>35</v>
      </c>
      <c r="BP210" s="109">
        <f>성적입력란!CO209</f>
        <v>50</v>
      </c>
      <c r="BQ210" s="40">
        <f t="shared" si="124"/>
        <v>40.799999999999997</v>
      </c>
      <c r="BR210" s="67" t="str">
        <f t="shared" si="110"/>
        <v>145등</v>
      </c>
      <c r="BS210" s="40">
        <f t="shared" si="125"/>
        <v>47.5</v>
      </c>
      <c r="BT210" s="67" t="str">
        <f t="shared" si="111"/>
        <v>119등</v>
      </c>
      <c r="BU210" s="68">
        <f t="shared" si="112"/>
        <v>1</v>
      </c>
      <c r="BV210" s="78" t="str">
        <f t="shared" ca="1" si="126"/>
        <v/>
      </c>
      <c r="BX210" s="37">
        <v>202</v>
      </c>
      <c r="BY210" s="37" t="str">
        <f>수강생명단!$D205</f>
        <v>임세현</v>
      </c>
      <c r="BZ210" s="37" t="str">
        <f>수강생명단!B205</f>
        <v>010-6262-4565</v>
      </c>
      <c r="CA210" s="39">
        <f>성적입력란!$CX209</f>
        <v>50</v>
      </c>
      <c r="CB210" s="39">
        <f>성적입력란!$CY209</f>
        <v>40</v>
      </c>
      <c r="CC210" s="38" t="str">
        <f>성적입력란!$DC209</f>
        <v>불참</v>
      </c>
      <c r="CD210" s="39" t="str">
        <f>성적입력란!$DD209</f>
        <v>불참</v>
      </c>
      <c r="CE210" s="58" t="str">
        <f>성적입력란!DW209</f>
        <v>불참</v>
      </c>
      <c r="CF210" s="39" t="str">
        <f>성적입력란!$DH209</f>
        <v>불참</v>
      </c>
      <c r="CG210" s="39" t="str">
        <f>성적입력란!$DI209</f>
        <v>불참</v>
      </c>
      <c r="CH210" s="40">
        <f t="shared" si="113"/>
        <v>12.5</v>
      </c>
      <c r="CI210" s="41" t="str">
        <f t="shared" si="114"/>
        <v>110등</v>
      </c>
      <c r="CJ210" s="40" t="e">
        <f t="shared" si="115"/>
        <v>#DIV/0!</v>
      </c>
      <c r="CK210" s="41" t="e">
        <f t="shared" si="116"/>
        <v>#DIV/0!</v>
      </c>
      <c r="CL210" s="42">
        <f t="shared" si="117"/>
        <v>0.25</v>
      </c>
      <c r="CM210" s="78" t="str">
        <f t="shared" ca="1" si="133"/>
        <v>1차 경고</v>
      </c>
    </row>
    <row r="211" spans="2:91" ht="27" customHeight="1" x14ac:dyDescent="0.15">
      <c r="B211" s="14">
        <v>203</v>
      </c>
      <c r="C211" s="14">
        <f>VLOOKUP(E211,수강생명단!$B$1:$F$300,2,0)</f>
        <v>22594</v>
      </c>
      <c r="D211" s="14" t="str">
        <f>수강생명단!D206</f>
        <v>임진수</v>
      </c>
      <c r="E211" s="14" t="str">
        <f>수강생명단!B206</f>
        <v>010-9123-7445</v>
      </c>
      <c r="F211" s="33">
        <f>VLOOKUP($C211,성적입력란!$A$8:$D$350,3,0)</f>
        <v>60</v>
      </c>
      <c r="G211" s="33">
        <f>VLOOKUP($C211,성적입력란!$F$8:$I$350,3,0)</f>
        <v>90</v>
      </c>
      <c r="H211" s="33">
        <f>VLOOKUP($C211,성적입력란!$K$8:$N$350,3,0)</f>
        <v>80</v>
      </c>
      <c r="I211" s="33">
        <f>VLOOKUP($C211,성적입력란!$P$8:$S$350,3,0)</f>
        <v>60</v>
      </c>
      <c r="J211" s="33">
        <f>VLOOKUP($C211,성적입력란!$P$8:$S$350,4,0)</f>
        <v>50</v>
      </c>
      <c r="K211" s="15">
        <f t="shared" si="105"/>
        <v>72.5</v>
      </c>
      <c r="L211" s="16" t="str">
        <f t="shared" si="106"/>
        <v>95등</v>
      </c>
      <c r="M211" s="36">
        <f t="shared" si="118"/>
        <v>1</v>
      </c>
      <c r="N211" s="78" t="str">
        <f t="shared" ca="1" si="119"/>
        <v/>
      </c>
      <c r="O211" s="83"/>
      <c r="Q211" s="37">
        <v>203</v>
      </c>
      <c r="R211" s="37" t="str">
        <f>수강생명단!$D206</f>
        <v>임진수</v>
      </c>
      <c r="S211" s="37" t="str">
        <f>수강생명단!B206</f>
        <v>010-9123-7445</v>
      </c>
      <c r="T211" s="39">
        <f>VLOOKUP($C211,성적입력란!$Z$8:$AC$350,3,0)</f>
        <v>75</v>
      </c>
      <c r="U211" s="39">
        <f>성적입력란!$AC210</f>
        <v>90</v>
      </c>
      <c r="V211" s="33">
        <f>VLOOKUP($C211,성적입력란!$AE$8:$AH$350,3,0)</f>
        <v>75</v>
      </c>
      <c r="W211" s="33">
        <f>VLOOKUP($C211,성적입력란!$AE$8:$AH$350,4,0)</f>
        <v>60</v>
      </c>
      <c r="X211" s="58">
        <f>성적입력란!AV210</f>
        <v>77</v>
      </c>
      <c r="Y211" s="39">
        <f>성적입력란!$AL210</f>
        <v>50</v>
      </c>
      <c r="Z211" s="39">
        <f>성적입력란!$AM210</f>
        <v>70</v>
      </c>
      <c r="AA211" s="39">
        <f>성적입력란!$AQ210</f>
        <v>35</v>
      </c>
      <c r="AB211" s="39">
        <f>성적입력란!$AR210</f>
        <v>60</v>
      </c>
      <c r="AC211" s="40">
        <f t="shared" si="120"/>
        <v>62.4</v>
      </c>
      <c r="AD211" s="41" t="str">
        <f t="shared" si="127"/>
        <v>115등</v>
      </c>
      <c r="AE211" s="40">
        <f t="shared" si="121"/>
        <v>70</v>
      </c>
      <c r="AF211" s="41" t="str">
        <f t="shared" si="128"/>
        <v>81등</v>
      </c>
      <c r="AG211" s="59">
        <f t="shared" si="129"/>
        <v>1</v>
      </c>
      <c r="AH211" s="78" t="str">
        <f t="shared" ca="1" si="122"/>
        <v/>
      </c>
      <c r="AI211" s="83"/>
      <c r="AJ211" s="29"/>
      <c r="AK211" s="37">
        <v>203</v>
      </c>
      <c r="AL211" s="37" t="str">
        <f>수강생명단!$D206</f>
        <v>임진수</v>
      </c>
      <c r="AM211" s="14" t="str">
        <f>수강생명단!B206</f>
        <v>010-9123-7445</v>
      </c>
      <c r="AN211" s="43">
        <f>성적입력란!$AZ210</f>
        <v>55</v>
      </c>
      <c r="AO211" s="43">
        <f>성적입력란!$BA210</f>
        <v>80</v>
      </c>
      <c r="AP211" s="61">
        <f>성적입력란!$BE210</f>
        <v>65</v>
      </c>
      <c r="AQ211" s="43">
        <f>성적입력란!$BF210</f>
        <v>40</v>
      </c>
      <c r="AR211" s="58">
        <f>성적입력란!BT210</f>
        <v>68</v>
      </c>
      <c r="AS211" s="43">
        <f>성적입력란!$BJ210</f>
        <v>70</v>
      </c>
      <c r="AT211" s="43">
        <f>성적입력란!$BK210</f>
        <v>30</v>
      </c>
      <c r="AU211" s="43" t="str">
        <f>성적입력란!BO210</f>
        <v/>
      </c>
      <c r="AV211" s="43" t="str">
        <f>성적입력란!BP210</f>
        <v xml:space="preserve"> </v>
      </c>
      <c r="AW211" s="40">
        <f t="shared" si="130"/>
        <v>51.6</v>
      </c>
      <c r="AX211" s="41" t="str">
        <f t="shared" si="107"/>
        <v>150등</v>
      </c>
      <c r="AY211" s="40">
        <f t="shared" si="131"/>
        <v>37.5</v>
      </c>
      <c r="AZ211" s="41" t="str">
        <f t="shared" si="108"/>
        <v>174등</v>
      </c>
      <c r="BA211" s="59">
        <f t="shared" si="109"/>
        <v>0.8</v>
      </c>
      <c r="BB211" s="78" t="str">
        <f t="shared" ca="1" si="123"/>
        <v>1차 경고</v>
      </c>
      <c r="BC211" s="83"/>
      <c r="BE211" s="65">
        <v>203</v>
      </c>
      <c r="BF211" s="66" t="str">
        <f>수강생명단!$D206</f>
        <v>임진수</v>
      </c>
      <c r="BG211" s="37" t="str">
        <f>수강생명단!B206</f>
        <v>010-9123-7445</v>
      </c>
      <c r="BH211" s="109">
        <f>성적입력란!$BY210</f>
        <v>40</v>
      </c>
      <c r="BI211" s="109">
        <f>성적입력란!$BZ210</f>
        <v>50</v>
      </c>
      <c r="BJ211" s="110">
        <f>성적입력란!$CD210</f>
        <v>60</v>
      </c>
      <c r="BK211" s="109">
        <f>성적입력란!$CE210</f>
        <v>30</v>
      </c>
      <c r="BL211" s="111">
        <f>성적입력란!CS210</f>
        <v>54</v>
      </c>
      <c r="BM211" s="109">
        <f>성적입력란!$CI210</f>
        <v>70</v>
      </c>
      <c r="BN211" s="109">
        <f>성적입력란!$CJ210</f>
        <v>40</v>
      </c>
      <c r="BO211" s="109">
        <f>성적입력란!CN210</f>
        <v>45</v>
      </c>
      <c r="BP211" s="109">
        <f>성적입력란!CO210</f>
        <v>60</v>
      </c>
      <c r="BQ211" s="40">
        <f t="shared" si="124"/>
        <v>53.8</v>
      </c>
      <c r="BR211" s="67" t="str">
        <f t="shared" si="110"/>
        <v>121등</v>
      </c>
      <c r="BS211" s="40">
        <f t="shared" si="125"/>
        <v>45</v>
      </c>
      <c r="BT211" s="67" t="str">
        <f t="shared" si="111"/>
        <v>127등</v>
      </c>
      <c r="BU211" s="68">
        <f t="shared" si="112"/>
        <v>1</v>
      </c>
      <c r="BV211" s="78" t="str">
        <f t="shared" ca="1" si="126"/>
        <v/>
      </c>
      <c r="BX211" s="37">
        <v>203</v>
      </c>
      <c r="BY211" s="37" t="str">
        <f>수강생명단!$D206</f>
        <v>임진수</v>
      </c>
      <c r="BZ211" s="37" t="str">
        <f>수강생명단!B206</f>
        <v>010-9123-7445</v>
      </c>
      <c r="CA211" s="39">
        <f>성적입력란!$CX210</f>
        <v>65</v>
      </c>
      <c r="CB211" s="39">
        <f>성적입력란!$CY210</f>
        <v>50</v>
      </c>
      <c r="CC211" s="38" t="str">
        <f>성적입력란!$DC210</f>
        <v>불참</v>
      </c>
      <c r="CD211" s="39" t="str">
        <f>성적입력란!$DD210</f>
        <v>불참</v>
      </c>
      <c r="CE211" s="58" t="str">
        <f>성적입력란!DW210</f>
        <v>불참</v>
      </c>
      <c r="CF211" s="39" t="str">
        <f>성적입력란!$DH210</f>
        <v>불참</v>
      </c>
      <c r="CG211" s="39" t="str">
        <f>성적입력란!$DI210</f>
        <v>불참</v>
      </c>
      <c r="CH211" s="40">
        <f t="shared" si="113"/>
        <v>16.25</v>
      </c>
      <c r="CI211" s="41" t="str">
        <f t="shared" si="114"/>
        <v>82등</v>
      </c>
      <c r="CJ211" s="40" t="e">
        <f t="shared" si="115"/>
        <v>#DIV/0!</v>
      </c>
      <c r="CK211" s="41" t="e">
        <f t="shared" si="116"/>
        <v>#DIV/0!</v>
      </c>
      <c r="CL211" s="42">
        <f t="shared" si="117"/>
        <v>0.25</v>
      </c>
      <c r="CM211" s="78" t="str">
        <f t="shared" ca="1" si="133"/>
        <v>1차 경고</v>
      </c>
    </row>
    <row r="212" spans="2:91" ht="27" customHeight="1" x14ac:dyDescent="0.15">
      <c r="B212" s="14">
        <v>204</v>
      </c>
      <c r="C212" s="14">
        <f>VLOOKUP(E212,수강생명단!$B$1:$F$300,2,0)</f>
        <v>36062</v>
      </c>
      <c r="D212" s="14" t="str">
        <f>수강생명단!D207</f>
        <v>장민지</v>
      </c>
      <c r="E212" s="14" t="str">
        <f>수강생명단!B207</f>
        <v>010-7337-8143</v>
      </c>
      <c r="F212" s="33">
        <f>VLOOKUP($C212,성적입력란!$A$8:$D$350,3,0)</f>
        <v>90</v>
      </c>
      <c r="G212" s="33">
        <f>VLOOKUP($C212,성적입력란!$F$8:$I$350,3,0)</f>
        <v>90</v>
      </c>
      <c r="H212" s="33">
        <f>VLOOKUP($C212,성적입력란!$K$8:$N$350,3,0)</f>
        <v>95</v>
      </c>
      <c r="I212" s="33">
        <f>VLOOKUP($C212,성적입력란!$P$8:$S$350,3,0)</f>
        <v>80</v>
      </c>
      <c r="J212" s="33">
        <f>VLOOKUP($C212,성적입력란!$P$8:$S$350,4,0)</f>
        <v>90</v>
      </c>
      <c r="K212" s="15">
        <f t="shared" si="105"/>
        <v>88.75</v>
      </c>
      <c r="L212" s="16" t="str">
        <f t="shared" si="106"/>
        <v>45등</v>
      </c>
      <c r="M212" s="36">
        <f t="shared" si="118"/>
        <v>1</v>
      </c>
      <c r="N212" s="78" t="str">
        <f t="shared" ca="1" si="119"/>
        <v/>
      </c>
      <c r="O212" s="83"/>
      <c r="Q212" s="37">
        <v>204</v>
      </c>
      <c r="R212" s="37" t="str">
        <f>수강생명단!$D207</f>
        <v>장민지</v>
      </c>
      <c r="S212" s="37" t="str">
        <f>수강생명단!B207</f>
        <v>010-7337-8143</v>
      </c>
      <c r="T212" s="39">
        <f>VLOOKUP($C212,성적입력란!$Z$8:$AC$350,3,0)</f>
        <v>75</v>
      </c>
      <c r="U212" s="39">
        <f>성적입력란!$AC211</f>
        <v>100</v>
      </c>
      <c r="V212" s="33">
        <f>VLOOKUP($C212,성적입력란!$AE$8:$AH$350,3,0)</f>
        <v>95</v>
      </c>
      <c r="W212" s="33">
        <f>VLOOKUP($C212,성적입력란!$AE$8:$AH$350,4,0)</f>
        <v>100</v>
      </c>
      <c r="X212" s="58">
        <f>성적입력란!AV211</f>
        <v>98</v>
      </c>
      <c r="Y212" s="39">
        <f>성적입력란!$AL211</f>
        <v>80</v>
      </c>
      <c r="Z212" s="39">
        <f>성적입력란!$AM211</f>
        <v>80</v>
      </c>
      <c r="AA212" s="39">
        <f>성적입력란!$AQ211</f>
        <v>55</v>
      </c>
      <c r="AB212" s="39">
        <f>성적입력란!$AR211</f>
        <v>50</v>
      </c>
      <c r="AC212" s="40">
        <f t="shared" si="120"/>
        <v>80.599999999999994</v>
      </c>
      <c r="AD212" s="41" t="str">
        <f t="shared" si="127"/>
        <v>54등</v>
      </c>
      <c r="AE212" s="40">
        <f t="shared" si="121"/>
        <v>82.5</v>
      </c>
      <c r="AF212" s="41" t="str">
        <f t="shared" si="128"/>
        <v>45등</v>
      </c>
      <c r="AG212" s="59">
        <f t="shared" si="129"/>
        <v>1</v>
      </c>
      <c r="AH212" s="78" t="str">
        <f t="shared" ca="1" si="122"/>
        <v/>
      </c>
      <c r="AI212" s="78"/>
      <c r="AJ212" s="29"/>
      <c r="AK212" s="37">
        <v>204</v>
      </c>
      <c r="AL212" s="37" t="str">
        <f>수강생명단!$D207</f>
        <v>장민지</v>
      </c>
      <c r="AM212" s="14" t="str">
        <f>수강생명단!B207</f>
        <v>010-7337-8143</v>
      </c>
      <c r="AN212" s="43">
        <f>성적입력란!$AZ211</f>
        <v>80</v>
      </c>
      <c r="AO212" s="43">
        <f>성적입력란!$BA211</f>
        <v>100</v>
      </c>
      <c r="AP212" s="61">
        <f>성적입력란!$BE211</f>
        <v>75</v>
      </c>
      <c r="AQ212" s="43">
        <f>성적입력란!$BF211</f>
        <v>60</v>
      </c>
      <c r="AR212" s="58">
        <f>성적입력란!BT211</f>
        <v>96</v>
      </c>
      <c r="AS212" s="43">
        <f>성적입력란!$BJ211</f>
        <v>70</v>
      </c>
      <c r="AT212" s="43">
        <f>성적입력란!$BK211</f>
        <v>50</v>
      </c>
      <c r="AU212" s="43">
        <f>성적입력란!BO211</f>
        <v>55</v>
      </c>
      <c r="AV212" s="43">
        <f>성적입력란!BP211</f>
        <v>80</v>
      </c>
      <c r="AW212" s="40">
        <f t="shared" si="130"/>
        <v>75.2</v>
      </c>
      <c r="AX212" s="41" t="str">
        <f t="shared" si="107"/>
        <v>70등</v>
      </c>
      <c r="AY212" s="40">
        <f t="shared" si="131"/>
        <v>72.5</v>
      </c>
      <c r="AZ212" s="41" t="str">
        <f t="shared" si="108"/>
        <v>88등</v>
      </c>
      <c r="BA212" s="59">
        <f t="shared" si="109"/>
        <v>1</v>
      </c>
      <c r="BB212" s="78" t="str">
        <f t="shared" ca="1" si="123"/>
        <v/>
      </c>
      <c r="BC212" s="105"/>
      <c r="BE212" s="65">
        <v>204</v>
      </c>
      <c r="BF212" s="66" t="str">
        <f>수강생명단!$D207</f>
        <v>장민지</v>
      </c>
      <c r="BG212" s="37" t="str">
        <f>수강생명단!B207</f>
        <v>010-7337-8143</v>
      </c>
      <c r="BH212" s="109">
        <f>성적입력란!$BY211</f>
        <v>100</v>
      </c>
      <c r="BI212" s="109">
        <f>성적입력란!$BZ211</f>
        <v>30</v>
      </c>
      <c r="BJ212" s="110">
        <f>성적입력란!$CD211</f>
        <v>85</v>
      </c>
      <c r="BK212" s="109">
        <f>성적입력란!$CE211</f>
        <v>100</v>
      </c>
      <c r="BL212" s="111">
        <f>성적입력란!CS211</f>
        <v>83</v>
      </c>
      <c r="BM212" s="109" t="str">
        <f>성적입력란!$CI211</f>
        <v>65(라)</v>
      </c>
      <c r="BN212" s="109" t="str">
        <f>성적입력란!$CJ211</f>
        <v>라이브</v>
      </c>
      <c r="BO212" s="109">
        <f>성적입력란!CN211</f>
        <v>15</v>
      </c>
      <c r="BP212" s="109">
        <f>성적입력란!CO211</f>
        <v>60</v>
      </c>
      <c r="BQ212" s="40">
        <f t="shared" si="124"/>
        <v>56.6</v>
      </c>
      <c r="BR212" s="67" t="str">
        <f t="shared" si="110"/>
        <v>105등</v>
      </c>
      <c r="BS212" s="40">
        <f t="shared" si="125"/>
        <v>47.5</v>
      </c>
      <c r="BT212" s="67" t="str">
        <f t="shared" si="111"/>
        <v>119등</v>
      </c>
      <c r="BU212" s="68">
        <f t="shared" si="112"/>
        <v>1</v>
      </c>
      <c r="BV212" s="78" t="str">
        <f t="shared" ca="1" si="126"/>
        <v/>
      </c>
      <c r="BX212" s="37">
        <v>204</v>
      </c>
      <c r="BY212" s="37" t="str">
        <f>수강생명단!$D207</f>
        <v>장민지</v>
      </c>
      <c r="BZ212" s="37" t="str">
        <f>수강생명단!B207</f>
        <v>010-7337-8143</v>
      </c>
      <c r="CA212" s="39">
        <f>성적입력란!$CX211</f>
        <v>90</v>
      </c>
      <c r="CB212" s="39">
        <f>성적입력란!$CY211</f>
        <v>50</v>
      </c>
      <c r="CC212" s="38" t="str">
        <f>성적입력란!$DC211</f>
        <v>불참</v>
      </c>
      <c r="CD212" s="39" t="str">
        <f>성적입력란!$DD211</f>
        <v>불참</v>
      </c>
      <c r="CE212" s="58" t="str">
        <f>성적입력란!DW211</f>
        <v>불참</v>
      </c>
      <c r="CF212" s="39" t="str">
        <f>성적입력란!$DH211</f>
        <v>불참</v>
      </c>
      <c r="CG212" s="39" t="str">
        <f>성적입력란!$DI211</f>
        <v>불참</v>
      </c>
      <c r="CH212" s="40">
        <f t="shared" si="113"/>
        <v>22.5</v>
      </c>
      <c r="CI212" s="41" t="str">
        <f t="shared" si="114"/>
        <v>17등</v>
      </c>
      <c r="CJ212" s="40" t="e">
        <f t="shared" si="115"/>
        <v>#DIV/0!</v>
      </c>
      <c r="CK212" s="41" t="e">
        <f t="shared" si="116"/>
        <v>#DIV/0!</v>
      </c>
      <c r="CL212" s="42">
        <f t="shared" si="117"/>
        <v>0.25</v>
      </c>
      <c r="CM212" s="78" t="str">
        <f t="shared" ca="1" si="133"/>
        <v>1차 경고</v>
      </c>
    </row>
    <row r="213" spans="2:91" ht="27" customHeight="1" x14ac:dyDescent="0.15">
      <c r="B213" s="14">
        <v>205</v>
      </c>
      <c r="C213" s="14">
        <f>VLOOKUP(E213,수강생명단!$B$1:$F$300,2,0)</f>
        <v>26599</v>
      </c>
      <c r="D213" s="14" t="str">
        <f>수강생명단!D208</f>
        <v>장성민</v>
      </c>
      <c r="E213" s="14" t="str">
        <f>수강생명단!B208</f>
        <v>010-4307-3390</v>
      </c>
      <c r="F213" s="33">
        <f>VLOOKUP($C213,성적입력란!$A$8:$D$350,3,0)</f>
        <v>75</v>
      </c>
      <c r="G213" s="33">
        <f>VLOOKUP($C213,성적입력란!$F$8:$I$350,3,0)</f>
        <v>90</v>
      </c>
      <c r="H213" s="33">
        <f>VLOOKUP($C213,성적입력란!$K$8:$N$350,3,0)</f>
        <v>75</v>
      </c>
      <c r="I213" s="33">
        <f>VLOOKUP($C213,성적입력란!$P$8:$S$350,3,0)</f>
        <v>80</v>
      </c>
      <c r="J213" s="33">
        <f>VLOOKUP($C213,성적입력란!$P$8:$S$350,4,0)</f>
        <v>90</v>
      </c>
      <c r="K213" s="15">
        <f t="shared" si="105"/>
        <v>80</v>
      </c>
      <c r="L213" s="16" t="str">
        <f t="shared" si="106"/>
        <v>74등</v>
      </c>
      <c r="M213" s="36">
        <f t="shared" si="118"/>
        <v>1</v>
      </c>
      <c r="N213" s="78" t="str">
        <f t="shared" ca="1" si="119"/>
        <v/>
      </c>
      <c r="O213" s="83"/>
      <c r="Q213" s="37">
        <v>205</v>
      </c>
      <c r="R213" s="37" t="str">
        <f>수강생명단!$D208</f>
        <v>장성민</v>
      </c>
      <c r="S213" s="37" t="str">
        <f>수강생명단!B208</f>
        <v>010-4307-3390</v>
      </c>
      <c r="T213" s="39">
        <f>VLOOKUP($C213,성적입력란!$Z$8:$AC$350,3,0)</f>
        <v>90</v>
      </c>
      <c r="U213" s="39">
        <f>성적입력란!$AC212</f>
        <v>80</v>
      </c>
      <c r="V213" s="33">
        <f>VLOOKUP($C213,성적입력란!$AE$8:$AH$350,3,0)</f>
        <v>95</v>
      </c>
      <c r="W213" s="33">
        <f>VLOOKUP($C213,성적입력란!$AE$8:$AH$350,4,0)</f>
        <v>90</v>
      </c>
      <c r="X213" s="58">
        <f>성적입력란!AV212</f>
        <v>87</v>
      </c>
      <c r="Y213" s="39">
        <f>성적입력란!$AL212</f>
        <v>65</v>
      </c>
      <c r="Z213" s="39">
        <f>성적입력란!$AM212</f>
        <v>80</v>
      </c>
      <c r="AA213" s="39">
        <f>성적입력란!$AQ212</f>
        <v>75</v>
      </c>
      <c r="AB213" s="39">
        <f>성적입력란!$AR212</f>
        <v>90</v>
      </c>
      <c r="AC213" s="40">
        <f t="shared" si="120"/>
        <v>82.4</v>
      </c>
      <c r="AD213" s="41" t="str">
        <f t="shared" si="127"/>
        <v>46등</v>
      </c>
      <c r="AE213" s="40">
        <f t="shared" si="121"/>
        <v>85</v>
      </c>
      <c r="AF213" s="41" t="str">
        <f t="shared" si="128"/>
        <v>37등</v>
      </c>
      <c r="AG213" s="59">
        <f t="shared" si="129"/>
        <v>1</v>
      </c>
      <c r="AH213" s="78" t="str">
        <f t="shared" ca="1" si="122"/>
        <v/>
      </c>
      <c r="AI213" s="78"/>
      <c r="AJ213" s="29"/>
      <c r="AK213" s="37">
        <v>205</v>
      </c>
      <c r="AL213" s="37" t="str">
        <f>수강생명단!$D208</f>
        <v>장성민</v>
      </c>
      <c r="AM213" s="14" t="str">
        <f>수강생명단!B208</f>
        <v>010-4307-3390</v>
      </c>
      <c r="AN213" s="43">
        <f>성적입력란!$AZ212</f>
        <v>60</v>
      </c>
      <c r="AO213" s="43">
        <f>성적입력란!$BA212</f>
        <v>100</v>
      </c>
      <c r="AP213" s="61">
        <f>성적입력란!$BE212</f>
        <v>75</v>
      </c>
      <c r="AQ213" s="43">
        <f>성적입력란!$BF212</f>
        <v>90</v>
      </c>
      <c r="AR213" s="58">
        <f>성적입력란!BT212</f>
        <v>92</v>
      </c>
      <c r="AS213" s="43">
        <f>성적입력란!$BJ212</f>
        <v>80</v>
      </c>
      <c r="AT213" s="43">
        <f>성적입력란!$BK212</f>
        <v>90</v>
      </c>
      <c r="AU213" s="43">
        <f>성적입력란!BO212</f>
        <v>80</v>
      </c>
      <c r="AV213" s="43">
        <f>성적입력란!BP212</f>
        <v>50</v>
      </c>
      <c r="AW213" s="40">
        <f t="shared" si="130"/>
        <v>77.400000000000006</v>
      </c>
      <c r="AX213" s="41" t="str">
        <f t="shared" si="107"/>
        <v>65등</v>
      </c>
      <c r="AY213" s="40">
        <f t="shared" si="131"/>
        <v>82.5</v>
      </c>
      <c r="AZ213" s="41" t="str">
        <f t="shared" si="108"/>
        <v>71등</v>
      </c>
      <c r="BA213" s="59">
        <f t="shared" si="109"/>
        <v>1</v>
      </c>
      <c r="BB213" s="78" t="str">
        <f t="shared" ca="1" si="123"/>
        <v/>
      </c>
      <c r="BC213" s="78"/>
      <c r="BE213" s="65">
        <v>205</v>
      </c>
      <c r="BF213" s="66" t="str">
        <f>수강생명단!$D208</f>
        <v>장성민</v>
      </c>
      <c r="BG213" s="37" t="str">
        <f>수강생명단!B208</f>
        <v>010-4307-3390</v>
      </c>
      <c r="BH213" s="109">
        <f>성적입력란!$BY212</f>
        <v>70</v>
      </c>
      <c r="BI213" s="109">
        <f>성적입력란!$BZ212</f>
        <v>50</v>
      </c>
      <c r="BJ213" s="110">
        <f>성적입력란!$CD212</f>
        <v>80</v>
      </c>
      <c r="BK213" s="109">
        <f>성적입력란!$CE212</f>
        <v>70</v>
      </c>
      <c r="BL213" s="111">
        <f>성적입력란!CS212</f>
        <v>93</v>
      </c>
      <c r="BM213" s="109">
        <f>성적입력란!$CI212</f>
        <v>55</v>
      </c>
      <c r="BN213" s="109">
        <f>성적입력란!$CJ212</f>
        <v>70</v>
      </c>
      <c r="BO213" s="109" t="str">
        <f>성적입력란!CN212</f>
        <v>70(라)</v>
      </c>
      <c r="BP213" s="109" t="str">
        <f>성적입력란!CO212</f>
        <v>라이브</v>
      </c>
      <c r="BQ213" s="40">
        <f t="shared" si="124"/>
        <v>59.6</v>
      </c>
      <c r="BR213" s="67" t="str">
        <f t="shared" si="110"/>
        <v>96등</v>
      </c>
      <c r="BS213" s="40">
        <f t="shared" si="125"/>
        <v>47.5</v>
      </c>
      <c r="BT213" s="67" t="str">
        <f t="shared" si="111"/>
        <v>119등</v>
      </c>
      <c r="BU213" s="68">
        <f t="shared" si="112"/>
        <v>1</v>
      </c>
      <c r="BV213" s="78" t="str">
        <f t="shared" ca="1" si="126"/>
        <v/>
      </c>
      <c r="BX213" s="37">
        <v>205</v>
      </c>
      <c r="BY213" s="37" t="str">
        <f>수강생명단!$D208</f>
        <v>장성민</v>
      </c>
      <c r="BZ213" s="37" t="str">
        <f>수강생명단!B208</f>
        <v>010-4307-3390</v>
      </c>
      <c r="CA213" s="39">
        <f>성적입력란!$CX212</f>
        <v>75</v>
      </c>
      <c r="CB213" s="39">
        <f>성적입력란!$CY212</f>
        <v>60</v>
      </c>
      <c r="CC213" s="38" t="str">
        <f>성적입력란!$DC212</f>
        <v>불참</v>
      </c>
      <c r="CD213" s="39" t="str">
        <f>성적입력란!$DD212</f>
        <v>불참</v>
      </c>
      <c r="CE213" s="58" t="str">
        <f>성적입력란!DW212</f>
        <v>불참</v>
      </c>
      <c r="CF213" s="39" t="str">
        <f>성적입력란!$DH212</f>
        <v>불참</v>
      </c>
      <c r="CG213" s="39" t="str">
        <f>성적입력란!$DI212</f>
        <v>불참</v>
      </c>
      <c r="CH213" s="40">
        <f t="shared" si="113"/>
        <v>18.75</v>
      </c>
      <c r="CI213" s="41" t="str">
        <f t="shared" si="114"/>
        <v>65등</v>
      </c>
      <c r="CJ213" s="40" t="e">
        <f t="shared" si="115"/>
        <v>#DIV/0!</v>
      </c>
      <c r="CK213" s="41" t="e">
        <f t="shared" si="116"/>
        <v>#DIV/0!</v>
      </c>
      <c r="CL213" s="42">
        <f t="shared" si="117"/>
        <v>0.25</v>
      </c>
      <c r="CM213" s="78" t="str">
        <f t="shared" ca="1" si="133"/>
        <v>1차 경고</v>
      </c>
    </row>
    <row r="214" spans="2:91" ht="27" customHeight="1" x14ac:dyDescent="0.15">
      <c r="B214" s="14">
        <v>206</v>
      </c>
      <c r="C214" s="14">
        <f>VLOOKUP(E214,수강생명단!$B$1:$F$300,2,0)</f>
        <v>26573</v>
      </c>
      <c r="D214" s="14" t="str">
        <f>수강생명단!D209</f>
        <v>장수정</v>
      </c>
      <c r="E214" s="14" t="str">
        <f>수강생명단!B209</f>
        <v>010-4620-4899</v>
      </c>
      <c r="F214" s="33">
        <f>VLOOKUP($C214,성적입력란!$A$8:$D$350,3,0)</f>
        <v>90</v>
      </c>
      <c r="G214" s="33">
        <f>VLOOKUP($C214,성적입력란!$F$8:$I$350,3,0)</f>
        <v>95</v>
      </c>
      <c r="H214" s="33" t="str">
        <f>VLOOKUP($C214,성적입력란!$K$8:$N$350,3,0)</f>
        <v/>
      </c>
      <c r="I214" s="33" t="str">
        <f>VLOOKUP($C214,성적입력란!$P$8:$S$350,3,0)</f>
        <v/>
      </c>
      <c r="J214" s="33" t="str">
        <f>VLOOKUP($C214,성적입력란!$P$8:$S$350,4,0)</f>
        <v/>
      </c>
      <c r="K214" s="15">
        <f t="shared" si="105"/>
        <v>46.25</v>
      </c>
      <c r="L214" s="16" t="str">
        <f t="shared" si="106"/>
        <v>165등</v>
      </c>
      <c r="M214" s="36">
        <f t="shared" si="118"/>
        <v>0.5</v>
      </c>
      <c r="N214" s="78" t="str">
        <f t="shared" ca="1" si="119"/>
        <v>2차 경고</v>
      </c>
      <c r="O214" s="83"/>
      <c r="Q214" s="37">
        <v>206</v>
      </c>
      <c r="R214" s="37" t="str">
        <f>수강생명단!$D209</f>
        <v>장수정</v>
      </c>
      <c r="S214" s="37" t="str">
        <f>수강생명단!B209</f>
        <v>010-4620-4899</v>
      </c>
      <c r="T214" s="39">
        <f>VLOOKUP($C214,성적입력란!$Z$8:$AC$350,3,0)</f>
        <v>95</v>
      </c>
      <c r="U214" s="39">
        <f>성적입력란!$AC213</f>
        <v>100</v>
      </c>
      <c r="V214" s="33" t="str">
        <f>VLOOKUP($C214,성적입력란!$AE$8:$AH$350,3,0)</f>
        <v/>
      </c>
      <c r="W214" s="33" t="str">
        <f>VLOOKUP($C214,성적입력란!$AE$8:$AH$350,4,0)</f>
        <v xml:space="preserve"> </v>
      </c>
      <c r="X214" s="58" t="str">
        <f>성적입력란!AV213</f>
        <v/>
      </c>
      <c r="Y214" s="39">
        <f>성적입력란!$AL213</f>
        <v>90</v>
      </c>
      <c r="Z214" s="39">
        <f>성적입력란!$AM213</f>
        <v>70</v>
      </c>
      <c r="AA214" s="39" t="str">
        <f>성적입력란!$AQ213</f>
        <v>90(라)</v>
      </c>
      <c r="AB214" s="39" t="str">
        <f>성적입력란!$AR213</f>
        <v>라이브</v>
      </c>
      <c r="AC214" s="40">
        <f t="shared" si="120"/>
        <v>37</v>
      </c>
      <c r="AD214" s="41" t="str">
        <f t="shared" si="127"/>
        <v>181등</v>
      </c>
      <c r="AE214" s="40">
        <f t="shared" si="121"/>
        <v>42.5</v>
      </c>
      <c r="AF214" s="41" t="str">
        <f t="shared" si="128"/>
        <v>168등</v>
      </c>
      <c r="AG214" s="59">
        <f t="shared" si="129"/>
        <v>0.6</v>
      </c>
      <c r="AH214" s="78" t="str">
        <f t="shared" ca="1" si="122"/>
        <v>2차 경고</v>
      </c>
      <c r="AI214" s="83"/>
      <c r="AJ214" s="29"/>
      <c r="AK214" s="37">
        <v>206</v>
      </c>
      <c r="AL214" s="37" t="str">
        <f>수강생명단!$D209</f>
        <v>장수정</v>
      </c>
      <c r="AM214" s="14" t="str">
        <f>수강생명단!B209</f>
        <v>010-4620-4899</v>
      </c>
      <c r="AN214" s="43" t="str">
        <f>성적입력란!$AZ213</f>
        <v>80(라)</v>
      </c>
      <c r="AO214" s="43" t="str">
        <f>성적입력란!$BA213</f>
        <v>라이브</v>
      </c>
      <c r="AP214" s="61" t="str">
        <f>성적입력란!$BE213</f>
        <v/>
      </c>
      <c r="AQ214" s="43" t="str">
        <f>성적입력란!$BF213</f>
        <v xml:space="preserve"> </v>
      </c>
      <c r="AR214" s="58" t="str">
        <f>성적입력란!BT213</f>
        <v/>
      </c>
      <c r="AS214" s="43" t="str">
        <f>성적입력란!$BJ213</f>
        <v>95(라)</v>
      </c>
      <c r="AT214" s="43" t="str">
        <f>성적입력란!$BK213</f>
        <v>라이브</v>
      </c>
      <c r="AU214" s="43" t="str">
        <f>성적입력란!BO213</f>
        <v/>
      </c>
      <c r="AV214" s="43" t="str">
        <f>성적입력란!BP213</f>
        <v xml:space="preserve"> </v>
      </c>
      <c r="AW214" s="40">
        <f t="shared" si="130"/>
        <v>0</v>
      </c>
      <c r="AX214" s="41" t="str">
        <f t="shared" si="107"/>
        <v>199등</v>
      </c>
      <c r="AY214" s="40">
        <f t="shared" si="131"/>
        <v>0</v>
      </c>
      <c r="AZ214" s="41" t="str">
        <f t="shared" si="108"/>
        <v>196등</v>
      </c>
      <c r="BA214" s="59">
        <f t="shared" si="109"/>
        <v>0.4</v>
      </c>
      <c r="BB214" s="78" t="str">
        <f t="shared" ca="1" si="123"/>
        <v>탈락</v>
      </c>
      <c r="BC214" s="83"/>
      <c r="BE214" s="65">
        <v>206</v>
      </c>
      <c r="BF214" s="66" t="str">
        <f>수강생명단!$D209</f>
        <v>장수정</v>
      </c>
      <c r="BG214" s="37" t="str">
        <f>수강생명단!B209</f>
        <v>010-4620-4899</v>
      </c>
      <c r="BH214" s="109" t="str">
        <f>성적입력란!$BY213</f>
        <v>탈락</v>
      </c>
      <c r="BI214" s="109" t="str">
        <f>성적입력란!$BZ213</f>
        <v>탈락</v>
      </c>
      <c r="BJ214" s="110" t="str">
        <f>성적입력란!$CD213</f>
        <v>탈락</v>
      </c>
      <c r="BK214" s="109" t="str">
        <f>성적입력란!$CE213</f>
        <v>탈락</v>
      </c>
      <c r="BL214" s="111" t="str">
        <f>성적입력란!CS213</f>
        <v>탈락</v>
      </c>
      <c r="BM214" s="109" t="str">
        <f>성적입력란!$CI213</f>
        <v>탈락</v>
      </c>
      <c r="BN214" s="109" t="str">
        <f>성적입력란!$CJ213</f>
        <v>탈락</v>
      </c>
      <c r="BO214" s="109" t="str">
        <f>성적입력란!CN213</f>
        <v>탈락</v>
      </c>
      <c r="BP214" s="109" t="str">
        <f>성적입력란!CO213</f>
        <v>탈락</v>
      </c>
      <c r="BQ214" s="40">
        <f t="shared" si="124"/>
        <v>0</v>
      </c>
      <c r="BR214" s="67" t="str">
        <f t="shared" si="110"/>
        <v>193등</v>
      </c>
      <c r="BS214" s="40">
        <f t="shared" si="125"/>
        <v>0</v>
      </c>
      <c r="BT214" s="67" t="str">
        <f t="shared" si="111"/>
        <v>186등</v>
      </c>
      <c r="BU214" s="68">
        <f t="shared" si="112"/>
        <v>0</v>
      </c>
      <c r="BV214" s="78" t="str">
        <f t="shared" ca="1" si="126"/>
        <v/>
      </c>
      <c r="BX214" s="37">
        <v>206</v>
      </c>
      <c r="BY214" s="37" t="str">
        <f>수강생명단!$D209</f>
        <v>장수정</v>
      </c>
      <c r="BZ214" s="37" t="str">
        <f>수강생명단!B209</f>
        <v>010-4620-4899</v>
      </c>
      <c r="CA214" s="39" t="str">
        <f>성적입력란!$CX213</f>
        <v>불참</v>
      </c>
      <c r="CB214" s="39" t="str">
        <f>성적입력란!$CY213</f>
        <v>불참</v>
      </c>
      <c r="CC214" s="38" t="str">
        <f>성적입력란!$DC213</f>
        <v>불참</v>
      </c>
      <c r="CD214" s="39" t="str">
        <f>성적입력란!$DD213</f>
        <v>불참</v>
      </c>
      <c r="CE214" s="58" t="str">
        <f>성적입력란!DW213</f>
        <v>불참</v>
      </c>
      <c r="CF214" s="39" t="str">
        <f>성적입력란!$DH213</f>
        <v>불참</v>
      </c>
      <c r="CG214" s="39" t="str">
        <f>성적입력란!$DI213</f>
        <v>불참</v>
      </c>
      <c r="CH214" s="40">
        <f t="shared" si="113"/>
        <v>0</v>
      </c>
      <c r="CI214" s="41" t="str">
        <f t="shared" si="114"/>
        <v>119등</v>
      </c>
      <c r="CJ214" s="40" t="e">
        <f t="shared" si="115"/>
        <v>#DIV/0!</v>
      </c>
      <c r="CK214" s="41" t="e">
        <f t="shared" si="116"/>
        <v>#DIV/0!</v>
      </c>
      <c r="CL214" s="42">
        <f t="shared" si="117"/>
        <v>0</v>
      </c>
      <c r="CM214" s="43" t="str">
        <f t="shared" ref="CM214" si="134">IF(CL214&lt;0.5,"탈락","")</f>
        <v>탈락</v>
      </c>
    </row>
    <row r="215" spans="2:91" ht="27" customHeight="1" x14ac:dyDescent="0.15">
      <c r="B215" s="14">
        <v>207</v>
      </c>
      <c r="C215" s="14">
        <f>VLOOKUP(E215,수강생명단!$B$1:$F$300,2,0)</f>
        <v>33000</v>
      </c>
      <c r="D215" s="14" t="str">
        <f>수강생명단!D210</f>
        <v>장예진</v>
      </c>
      <c r="E215" s="14" t="str">
        <f>수강생명단!B210</f>
        <v>010-8291-4124</v>
      </c>
      <c r="F215" s="33">
        <f>VLOOKUP($C215,성적입력란!$A$8:$D$350,3,0)</f>
        <v>95</v>
      </c>
      <c r="G215" s="33">
        <f>VLOOKUP($C215,성적입력란!$F$8:$I$350,3,0)</f>
        <v>95</v>
      </c>
      <c r="H215" s="33">
        <f>VLOOKUP($C215,성적입력란!$K$8:$N$350,3,0)</f>
        <v>90</v>
      </c>
      <c r="I215" s="33">
        <f>VLOOKUP($C215,성적입력란!$P$8:$S$350,3,0)</f>
        <v>100</v>
      </c>
      <c r="J215" s="33">
        <f>VLOOKUP($C215,성적입력란!$P$8:$S$350,4,0)</f>
        <v>100</v>
      </c>
      <c r="K215" s="15">
        <f t="shared" si="105"/>
        <v>95</v>
      </c>
      <c r="L215" s="16" t="str">
        <f t="shared" si="106"/>
        <v>16등</v>
      </c>
      <c r="M215" s="36">
        <f t="shared" si="118"/>
        <v>1</v>
      </c>
      <c r="N215" s="78" t="str">
        <f t="shared" ca="1" si="119"/>
        <v/>
      </c>
      <c r="O215" s="83"/>
      <c r="Q215" s="37">
        <v>207</v>
      </c>
      <c r="R215" s="37" t="str">
        <f>수강생명단!$D210</f>
        <v>장예진</v>
      </c>
      <c r="S215" s="37" t="str">
        <f>수강생명단!B210</f>
        <v>010-8291-4124</v>
      </c>
      <c r="T215" s="39">
        <f>VLOOKUP($C215,성적입력란!$Z$8:$AC$350,3,0)</f>
        <v>90</v>
      </c>
      <c r="U215" s="39">
        <f>성적입력란!$AC214</f>
        <v>100</v>
      </c>
      <c r="V215" s="33">
        <f>VLOOKUP($C215,성적입력란!$AE$8:$AH$350,3,0)</f>
        <v>100</v>
      </c>
      <c r="W215" s="33">
        <f>VLOOKUP($C215,성적입력란!$AE$8:$AH$350,4,0)</f>
        <v>100</v>
      </c>
      <c r="X215" s="58">
        <f>성적입력란!AV214</f>
        <v>99</v>
      </c>
      <c r="Y215" s="39">
        <f>성적입력란!$AL214</f>
        <v>80</v>
      </c>
      <c r="Z215" s="39">
        <f>성적입력란!$AM214</f>
        <v>90</v>
      </c>
      <c r="AA215" s="39">
        <f>성적입력란!$AQ214</f>
        <v>85</v>
      </c>
      <c r="AB215" s="39">
        <f>성적입력란!$AR214</f>
        <v>80</v>
      </c>
      <c r="AC215" s="40">
        <f t="shared" si="120"/>
        <v>90.8</v>
      </c>
      <c r="AD215" s="41" t="str">
        <f t="shared" si="127"/>
        <v>18등</v>
      </c>
      <c r="AE215" s="40">
        <f t="shared" si="121"/>
        <v>92.5</v>
      </c>
      <c r="AF215" s="41" t="str">
        <f t="shared" si="128"/>
        <v>15등</v>
      </c>
      <c r="AG215" s="59">
        <f t="shared" si="129"/>
        <v>1</v>
      </c>
      <c r="AH215" s="78" t="str">
        <f t="shared" ca="1" si="122"/>
        <v/>
      </c>
      <c r="AI215" s="78"/>
      <c r="AJ215" s="29"/>
      <c r="AK215" s="37">
        <v>207</v>
      </c>
      <c r="AL215" s="37" t="str">
        <f>수강생명단!$D210</f>
        <v>장예진</v>
      </c>
      <c r="AM215" s="14" t="str">
        <f>수강생명단!B210</f>
        <v>010-8291-4124</v>
      </c>
      <c r="AN215" s="43" t="str">
        <f>성적입력란!$AZ214</f>
        <v>85(라)</v>
      </c>
      <c r="AO215" s="43" t="str">
        <f>성적입력란!$BA214</f>
        <v>라이브</v>
      </c>
      <c r="AP215" s="61">
        <f>성적입력란!$BE214</f>
        <v>100</v>
      </c>
      <c r="AQ215" s="43">
        <f>성적입력란!$BF214</f>
        <v>100</v>
      </c>
      <c r="AR215" s="58">
        <f>성적입력란!BT214</f>
        <v>99</v>
      </c>
      <c r="AS215" s="43">
        <f>성적입력란!$BJ214</f>
        <v>90</v>
      </c>
      <c r="AT215" s="43">
        <f>성적입력란!$BK214</f>
        <v>100</v>
      </c>
      <c r="AU215" s="43" t="str">
        <f>성적입력란!BO214</f>
        <v>85(라)</v>
      </c>
      <c r="AV215" s="43" t="str">
        <f>성적입력란!BP214</f>
        <v>라이브</v>
      </c>
      <c r="AW215" s="40">
        <f t="shared" si="130"/>
        <v>57.8</v>
      </c>
      <c r="AX215" s="41" t="str">
        <f t="shared" si="107"/>
        <v>133등</v>
      </c>
      <c r="AY215" s="40">
        <f t="shared" si="131"/>
        <v>50</v>
      </c>
      <c r="AZ215" s="41" t="str">
        <f t="shared" si="108"/>
        <v>149등</v>
      </c>
      <c r="BA215" s="59">
        <f t="shared" si="109"/>
        <v>1</v>
      </c>
      <c r="BB215" s="78" t="str">
        <f t="shared" ref="BB215:BB228" ca="1" si="135">CHOOSE( (COUNTIFS(AN$5:AV$5,"&lt;="&amp;TODAY(),AN215:AV215,"불참") + COUNTIFS(AN$5:AV$5,"&lt;="&amp;TODAY(),AN215:AV215,"")) + 1, "", "1차 경고", "2차 경고", "탈락", "탈락", "탈락")</f>
        <v/>
      </c>
      <c r="BC215" s="78"/>
      <c r="BE215" s="65">
        <v>207</v>
      </c>
      <c r="BF215" s="66" t="str">
        <f>수강생명단!$D210</f>
        <v>장예진</v>
      </c>
      <c r="BG215" s="37" t="str">
        <f>수강생명단!B210</f>
        <v>010-8291-4124</v>
      </c>
      <c r="BH215" s="109" t="str">
        <f>성적입력란!$BY214</f>
        <v>90(라)</v>
      </c>
      <c r="BI215" s="109" t="str">
        <f>성적입력란!$BZ214</f>
        <v>라이브</v>
      </c>
      <c r="BJ215" s="110">
        <f>성적입력란!$CD214</f>
        <v>95</v>
      </c>
      <c r="BK215" s="109">
        <f>성적입력란!$CE214</f>
        <v>100</v>
      </c>
      <c r="BL215" s="111">
        <f>성적입력란!CS214</f>
        <v>100</v>
      </c>
      <c r="BM215" s="109">
        <f>성적입력란!$CI214</f>
        <v>100</v>
      </c>
      <c r="BN215" s="109">
        <f>성적입력란!$CJ214</f>
        <v>80</v>
      </c>
      <c r="BO215" s="109">
        <f>성적입력란!CN214</f>
        <v>75</v>
      </c>
      <c r="BP215" s="109">
        <f>성적입력란!CO214</f>
        <v>80</v>
      </c>
      <c r="BQ215" s="40">
        <f t="shared" si="124"/>
        <v>74</v>
      </c>
      <c r="BR215" s="67" t="str">
        <f t="shared" si="110"/>
        <v>54등</v>
      </c>
      <c r="BS215" s="40">
        <f t="shared" si="125"/>
        <v>65</v>
      </c>
      <c r="BT215" s="67" t="str">
        <f t="shared" si="111"/>
        <v>70등</v>
      </c>
      <c r="BU215" s="68">
        <f t="shared" si="112"/>
        <v>1</v>
      </c>
      <c r="BV215" s="78" t="str">
        <f t="shared" ca="1" si="126"/>
        <v/>
      </c>
      <c r="BX215" s="37">
        <v>207</v>
      </c>
      <c r="BY215" s="37" t="str">
        <f>수강생명단!$D210</f>
        <v>장예진</v>
      </c>
      <c r="BZ215" s="37" t="str">
        <f>수강생명단!B210</f>
        <v>010-8291-4124</v>
      </c>
      <c r="CA215" s="39">
        <f>성적입력란!$CX214</f>
        <v>95</v>
      </c>
      <c r="CB215" s="39">
        <f>성적입력란!$CY214</f>
        <v>90</v>
      </c>
      <c r="CC215" s="38" t="str">
        <f>성적입력란!$DC214</f>
        <v>불참</v>
      </c>
      <c r="CD215" s="39" t="str">
        <f>성적입력란!$DD214</f>
        <v>불참</v>
      </c>
      <c r="CE215" s="58" t="str">
        <f>성적입력란!DW214</f>
        <v>불참</v>
      </c>
      <c r="CF215" s="39" t="str">
        <f>성적입력란!$DH214</f>
        <v>불참</v>
      </c>
      <c r="CG215" s="39" t="str">
        <f>성적입력란!$DI214</f>
        <v>불참</v>
      </c>
      <c r="CH215" s="40">
        <f t="shared" si="113"/>
        <v>23.75</v>
      </c>
      <c r="CI215" s="41" t="str">
        <f t="shared" si="114"/>
        <v>4등</v>
      </c>
      <c r="CJ215" s="40" t="e">
        <f t="shared" si="115"/>
        <v>#DIV/0!</v>
      </c>
      <c r="CK215" s="41" t="e">
        <f t="shared" si="116"/>
        <v>#DIV/0!</v>
      </c>
      <c r="CL215" s="42">
        <f t="shared" si="117"/>
        <v>0.25</v>
      </c>
      <c r="CM215" s="78" t="str">
        <f t="shared" ref="CM215:CM248" ca="1" si="136">CHOOSE( (COUNTIFS(BY$5:CG$5,"&lt;="&amp;TODAY(),BY215:CG215,"불참") + COUNTIFS(BY$5:CG$5,"&lt;="&amp;TODAY(),BY215:CG215,"")) + 1, "", "1차 경고", "2차 경고", "탈락", "탈락", "탈락")</f>
        <v>1차 경고</v>
      </c>
    </row>
    <row r="216" spans="2:91" ht="27" customHeight="1" x14ac:dyDescent="0.15">
      <c r="B216" s="14">
        <v>208</v>
      </c>
      <c r="C216" s="14">
        <f>VLOOKUP(E216,수강생명단!$B$1:$F$300,2,0)</f>
        <v>32807</v>
      </c>
      <c r="D216" s="14" t="str">
        <f>수강생명단!D211</f>
        <v>장윤정</v>
      </c>
      <c r="E216" s="14" t="str">
        <f>수강생명단!B211</f>
        <v>010-2859-2722</v>
      </c>
      <c r="F216" s="33">
        <f>VLOOKUP($C216,성적입력란!$A$8:$D$350,3,0)</f>
        <v>60</v>
      </c>
      <c r="G216" s="33">
        <f>VLOOKUP($C216,성적입력란!$F$8:$I$350,3,0)</f>
        <v>75</v>
      </c>
      <c r="H216" s="33">
        <f>VLOOKUP($C216,성적입력란!$K$8:$N$350,3,0)</f>
        <v>55</v>
      </c>
      <c r="I216" s="33">
        <f>VLOOKUP($C216,성적입력란!$P$8:$S$350,3,0)</f>
        <v>60</v>
      </c>
      <c r="J216" s="33">
        <f>VLOOKUP($C216,성적입력란!$P$8:$S$350,4,0)</f>
        <v>80</v>
      </c>
      <c r="K216" s="15">
        <f t="shared" si="105"/>
        <v>62.5</v>
      </c>
      <c r="L216" s="16" t="str">
        <f t="shared" si="106"/>
        <v>124등</v>
      </c>
      <c r="M216" s="36">
        <f t="shared" si="118"/>
        <v>1</v>
      </c>
      <c r="N216" s="78" t="str">
        <f t="shared" ca="1" si="119"/>
        <v/>
      </c>
      <c r="O216" s="83"/>
      <c r="Q216" s="37">
        <v>208</v>
      </c>
      <c r="R216" s="37" t="str">
        <f>수강생명단!$D211</f>
        <v>장윤정</v>
      </c>
      <c r="S216" s="37" t="str">
        <f>수강생명단!B211</f>
        <v>010-2859-2722</v>
      </c>
      <c r="T216" s="39" t="str">
        <f>VLOOKUP($C216,성적입력란!$Z$8:$AC$350,3,0)</f>
        <v/>
      </c>
      <c r="U216" s="39" t="str">
        <f>성적입력란!$AC215</f>
        <v xml:space="preserve"> </v>
      </c>
      <c r="V216" s="33">
        <f>VLOOKUP($C216,성적입력란!$AE$8:$AH$350,3,0)</f>
        <v>65</v>
      </c>
      <c r="W216" s="33">
        <f>VLOOKUP($C216,성적입력란!$AE$8:$AH$350,4,0)</f>
        <v>60</v>
      </c>
      <c r="X216" s="58">
        <f>성적입력란!AV215</f>
        <v>72</v>
      </c>
      <c r="Y216" s="39">
        <f>성적입력란!$AL215</f>
        <v>50</v>
      </c>
      <c r="Z216" s="39">
        <f>성적입력란!$AM215</f>
        <v>50</v>
      </c>
      <c r="AA216" s="39" t="str">
        <f>성적입력란!$AQ215</f>
        <v/>
      </c>
      <c r="AB216" s="39" t="str">
        <f>성적입력란!$AR215</f>
        <v xml:space="preserve"> </v>
      </c>
      <c r="AC216" s="40">
        <f t="shared" si="120"/>
        <v>37.4</v>
      </c>
      <c r="AD216" s="41" t="str">
        <f t="shared" si="127"/>
        <v>180등</v>
      </c>
      <c r="AE216" s="40">
        <f t="shared" si="121"/>
        <v>27.5</v>
      </c>
      <c r="AF216" s="41" t="str">
        <f t="shared" si="128"/>
        <v>189등</v>
      </c>
      <c r="AG216" s="59">
        <f t="shared" si="129"/>
        <v>0.6</v>
      </c>
      <c r="AH216" s="78" t="str">
        <f t="shared" ca="1" si="122"/>
        <v>2차 경고</v>
      </c>
      <c r="AI216" s="83"/>
      <c r="AJ216" s="29"/>
      <c r="AK216" s="37">
        <v>208</v>
      </c>
      <c r="AL216" s="37" t="str">
        <f>수강생명단!$D211</f>
        <v>장윤정</v>
      </c>
      <c r="AM216" s="14" t="str">
        <f>수강생명단!B211</f>
        <v>010-2859-2722</v>
      </c>
      <c r="AN216" s="43">
        <f>성적입력란!$AZ215</f>
        <v>65</v>
      </c>
      <c r="AO216" s="43">
        <f>성적입력란!$BA215</f>
        <v>80</v>
      </c>
      <c r="AP216" s="61" t="str">
        <f>성적입력란!$BE215</f>
        <v>85(라)</v>
      </c>
      <c r="AQ216" s="43" t="str">
        <f>성적입력란!$BF215</f>
        <v>라이브</v>
      </c>
      <c r="AR216" s="58" t="str">
        <f>성적입력란!BT215</f>
        <v/>
      </c>
      <c r="AS216" s="43" t="str">
        <f>성적입력란!$BJ215</f>
        <v/>
      </c>
      <c r="AT216" s="43" t="str">
        <f>성적입력란!$BK215</f>
        <v xml:space="preserve"> </v>
      </c>
      <c r="AU216" s="43" t="str">
        <f>성적입력란!BO215</f>
        <v>35(라)</v>
      </c>
      <c r="AV216" s="43" t="str">
        <f>성적입력란!BP215</f>
        <v>라이브</v>
      </c>
      <c r="AW216" s="40">
        <f t="shared" si="130"/>
        <v>13</v>
      </c>
      <c r="AX216" s="41" t="str">
        <f t="shared" si="107"/>
        <v>193등</v>
      </c>
      <c r="AY216" s="40">
        <f t="shared" si="131"/>
        <v>20</v>
      </c>
      <c r="AZ216" s="41" t="str">
        <f t="shared" si="108"/>
        <v>187등</v>
      </c>
      <c r="BA216" s="59">
        <f t="shared" si="109"/>
        <v>0.6</v>
      </c>
      <c r="BB216" s="78" t="str">
        <f t="shared" ca="1" si="135"/>
        <v>2차 경고</v>
      </c>
      <c r="BC216" s="83"/>
      <c r="BE216" s="65">
        <v>208</v>
      </c>
      <c r="BF216" s="66" t="str">
        <f>수강생명단!$D211</f>
        <v>장윤정</v>
      </c>
      <c r="BG216" s="37" t="str">
        <f>수강생명단!B211</f>
        <v>010-2859-2722</v>
      </c>
      <c r="BH216" s="109" t="str">
        <f>성적입력란!$BY215</f>
        <v/>
      </c>
      <c r="BI216" s="109" t="str">
        <f>성적입력란!$BZ215</f>
        <v xml:space="preserve"> </v>
      </c>
      <c r="BJ216" s="110" t="str">
        <f>성적입력란!$CD215</f>
        <v>35(라)</v>
      </c>
      <c r="BK216" s="109" t="str">
        <f>성적입력란!$CE215</f>
        <v>라이브</v>
      </c>
      <c r="BL216" s="111" t="str">
        <f>성적입력란!CS215</f>
        <v/>
      </c>
      <c r="BM216" s="109" t="str">
        <f>성적입력란!$CI215</f>
        <v/>
      </c>
      <c r="BN216" s="109" t="str">
        <f>성적입력란!$CJ215</f>
        <v xml:space="preserve"> </v>
      </c>
      <c r="BO216" s="109" t="str">
        <f>성적입력란!CN215</f>
        <v/>
      </c>
      <c r="BP216" s="109" t="str">
        <f>성적입력란!CO215</f>
        <v xml:space="preserve"> </v>
      </c>
      <c r="BQ216" s="40">
        <f t="shared" si="124"/>
        <v>0</v>
      </c>
      <c r="BR216" s="67" t="str">
        <f t="shared" si="110"/>
        <v>193등</v>
      </c>
      <c r="BS216" s="40">
        <f t="shared" si="125"/>
        <v>0</v>
      </c>
      <c r="BT216" s="67" t="str">
        <f t="shared" si="111"/>
        <v>186등</v>
      </c>
      <c r="BU216" s="68">
        <f t="shared" si="112"/>
        <v>0.2</v>
      </c>
      <c r="BV216" s="78" t="str">
        <f t="shared" ca="1" si="126"/>
        <v>탈락</v>
      </c>
      <c r="BX216" s="37"/>
      <c r="BY216" s="37" t="str">
        <f>수강생명단!$D211</f>
        <v>장윤정</v>
      </c>
      <c r="BZ216" s="37" t="str">
        <f>수강생명단!B211</f>
        <v>010-2859-2722</v>
      </c>
      <c r="CA216" s="39" t="str">
        <f>성적입력란!$CX215</f>
        <v>탈락</v>
      </c>
      <c r="CB216" s="39" t="str">
        <f>성적입력란!$CY215</f>
        <v>탈락</v>
      </c>
      <c r="CC216" s="38"/>
      <c r="CD216" s="39"/>
      <c r="CE216" s="58"/>
      <c r="CF216" s="39"/>
      <c r="CG216" s="39"/>
      <c r="CH216" s="40"/>
      <c r="CI216" s="41"/>
      <c r="CJ216" s="40"/>
      <c r="CK216" s="41"/>
      <c r="CL216" s="42"/>
      <c r="CM216" s="78" t="str">
        <f t="shared" ca="1" si="136"/>
        <v>1차 경고</v>
      </c>
    </row>
    <row r="217" spans="2:91" ht="27" customHeight="1" x14ac:dyDescent="0.15">
      <c r="B217" s="14">
        <v>209</v>
      </c>
      <c r="C217" s="14">
        <f>VLOOKUP(E217,수강생명단!$B$1:$F$300,2,0)</f>
        <v>41274</v>
      </c>
      <c r="D217" s="14" t="str">
        <f>수강생명단!D212</f>
        <v>장재명</v>
      </c>
      <c r="E217" s="14" t="str">
        <f>수강생명단!B212</f>
        <v>010-8762-7251</v>
      </c>
      <c r="F217" s="33">
        <f>VLOOKUP($C217,성적입력란!$A$8:$D$350,3,0)</f>
        <v>45</v>
      </c>
      <c r="G217" s="33">
        <f>VLOOKUP($C217,성적입력란!$F$8:$I$350,3,0)</f>
        <v>45</v>
      </c>
      <c r="H217" s="33">
        <f>VLOOKUP($C217,성적입력란!$K$8:$N$350,3,0)</f>
        <v>50</v>
      </c>
      <c r="I217" s="33">
        <f>VLOOKUP($C217,성적입력란!$P$8:$S$350,3,0)</f>
        <v>60</v>
      </c>
      <c r="J217" s="33">
        <f>VLOOKUP($C217,성적입력란!$P$8:$S$350,4,0)</f>
        <v>50</v>
      </c>
      <c r="K217" s="15">
        <f t="shared" si="105"/>
        <v>50</v>
      </c>
      <c r="L217" s="16" t="str">
        <f t="shared" si="106"/>
        <v>154등</v>
      </c>
      <c r="M217" s="36">
        <f t="shared" si="118"/>
        <v>1</v>
      </c>
      <c r="N217" s="78" t="str">
        <f t="shared" ca="1" si="119"/>
        <v/>
      </c>
      <c r="O217" s="83"/>
      <c r="Q217" s="37">
        <v>209</v>
      </c>
      <c r="R217" s="37" t="str">
        <f>수강생명단!$D212</f>
        <v>장재명</v>
      </c>
      <c r="S217" s="37" t="str">
        <f>수강생명단!B212</f>
        <v>010-8762-7251</v>
      </c>
      <c r="T217" s="39">
        <f>VLOOKUP($C217,성적입력란!$Z$8:$AC$350,3,0)</f>
        <v>60</v>
      </c>
      <c r="U217" s="39">
        <f>성적입력란!$AC216</f>
        <v>80</v>
      </c>
      <c r="V217" s="33">
        <f>VLOOKUP($C217,성적입력란!$AE$8:$AH$350,3,0)</f>
        <v>55</v>
      </c>
      <c r="W217" s="33">
        <f>VLOOKUP($C217,성적입력란!$AE$8:$AH$350,4,0)</f>
        <v>70</v>
      </c>
      <c r="X217" s="58">
        <f>성적입력란!AV216</f>
        <v>74</v>
      </c>
      <c r="Y217" s="39">
        <f>성적입력란!$AL216</f>
        <v>35</v>
      </c>
      <c r="Z217" s="39">
        <f>성적입력란!$AM216</f>
        <v>50</v>
      </c>
      <c r="AA217" s="39">
        <f>성적입력란!$AQ216</f>
        <v>40</v>
      </c>
      <c r="AB217" s="39">
        <f>성적입력란!$AR216</f>
        <v>50</v>
      </c>
      <c r="AC217" s="40">
        <f t="shared" si="120"/>
        <v>52.8</v>
      </c>
      <c r="AD217" s="41" t="str">
        <f t="shared" si="127"/>
        <v>149등</v>
      </c>
      <c r="AE217" s="40">
        <f t="shared" si="121"/>
        <v>62.5</v>
      </c>
      <c r="AF217" s="41" t="str">
        <f t="shared" si="128"/>
        <v>112등</v>
      </c>
      <c r="AG217" s="59">
        <f t="shared" si="129"/>
        <v>1</v>
      </c>
      <c r="AH217" s="78" t="str">
        <f t="shared" ca="1" si="122"/>
        <v/>
      </c>
      <c r="AI217" s="83"/>
      <c r="AJ217" s="29"/>
      <c r="AK217" s="37">
        <v>209</v>
      </c>
      <c r="AL217" s="37" t="str">
        <f>수강생명단!$D212</f>
        <v>장재명</v>
      </c>
      <c r="AM217" s="14" t="str">
        <f>수강생명단!B212</f>
        <v>010-8762-7251</v>
      </c>
      <c r="AN217" s="43">
        <f>성적입력란!$AZ216</f>
        <v>40</v>
      </c>
      <c r="AO217" s="43">
        <f>성적입력란!$BA216</f>
        <v>60</v>
      </c>
      <c r="AP217" s="61">
        <f>성적입력란!$BE216</f>
        <v>60</v>
      </c>
      <c r="AQ217" s="43">
        <f>성적입력란!$BF216</f>
        <v>20</v>
      </c>
      <c r="AR217" s="58">
        <f>성적입력란!BT216</f>
        <v>80</v>
      </c>
      <c r="AS217" s="43">
        <f>성적입력란!$BJ216</f>
        <v>65</v>
      </c>
      <c r="AT217" s="43">
        <f>성적입력란!$BK216</f>
        <v>50</v>
      </c>
      <c r="AU217" s="43">
        <f>성적입력란!BO216</f>
        <v>45</v>
      </c>
      <c r="AV217" s="43">
        <f>성적입력란!BP216</f>
        <v>60</v>
      </c>
      <c r="AW217" s="40">
        <f t="shared" si="130"/>
        <v>58</v>
      </c>
      <c r="AX217" s="41" t="str">
        <f t="shared" si="107"/>
        <v>132등</v>
      </c>
      <c r="AY217" s="40">
        <f t="shared" si="131"/>
        <v>47.5</v>
      </c>
      <c r="AZ217" s="41" t="str">
        <f t="shared" si="108"/>
        <v>158등</v>
      </c>
      <c r="BA217" s="59">
        <f t="shared" si="109"/>
        <v>1</v>
      </c>
      <c r="BB217" s="78" t="str">
        <f t="shared" ca="1" si="135"/>
        <v/>
      </c>
      <c r="BC217" s="83"/>
      <c r="BE217" s="65">
        <v>209</v>
      </c>
      <c r="BF217" s="66" t="str">
        <f>수강생명단!$D212</f>
        <v>장재명</v>
      </c>
      <c r="BG217" s="37" t="str">
        <f>수강생명단!B212</f>
        <v>010-8762-7251</v>
      </c>
      <c r="BH217" s="109">
        <f>성적입력란!$BY216</f>
        <v>55</v>
      </c>
      <c r="BI217" s="109">
        <f>성적입력란!$BZ216</f>
        <v>50</v>
      </c>
      <c r="BJ217" s="110">
        <f>성적입력란!$CD216</f>
        <v>50</v>
      </c>
      <c r="BK217" s="109">
        <f>성적입력란!$CE216</f>
        <v>30</v>
      </c>
      <c r="BL217" s="111">
        <f>성적입력란!CS216</f>
        <v>86</v>
      </c>
      <c r="BM217" s="109">
        <f>성적입력란!$CI216</f>
        <v>60</v>
      </c>
      <c r="BN217" s="109">
        <f>성적입력란!$CJ216</f>
        <v>30</v>
      </c>
      <c r="BO217" s="109">
        <f>성적입력란!CN216</f>
        <v>60</v>
      </c>
      <c r="BP217" s="109">
        <f>성적입력란!CO216</f>
        <v>60</v>
      </c>
      <c r="BQ217" s="40">
        <f t="shared" si="124"/>
        <v>62.2</v>
      </c>
      <c r="BR217" s="67" t="str">
        <f t="shared" si="110"/>
        <v>84등</v>
      </c>
      <c r="BS217" s="40">
        <f t="shared" si="125"/>
        <v>42.5</v>
      </c>
      <c r="BT217" s="67" t="str">
        <f t="shared" si="111"/>
        <v>135등</v>
      </c>
      <c r="BU217" s="68">
        <f t="shared" si="112"/>
        <v>1</v>
      </c>
      <c r="BV217" s="78" t="str">
        <f t="shared" ca="1" si="126"/>
        <v/>
      </c>
      <c r="BX217" s="37"/>
      <c r="BY217" s="37" t="str">
        <f>수강생명단!$D212</f>
        <v>장재명</v>
      </c>
      <c r="BZ217" s="37" t="str">
        <f>수강생명단!B212</f>
        <v>010-8762-7251</v>
      </c>
      <c r="CA217" s="39">
        <f>성적입력란!$CX216</f>
        <v>0</v>
      </c>
      <c r="CB217" s="39">
        <f>성적입력란!$CY216</f>
        <v>0</v>
      </c>
      <c r="CC217" s="38"/>
      <c r="CD217" s="39"/>
      <c r="CE217" s="58"/>
      <c r="CF217" s="39"/>
      <c r="CG217" s="39"/>
      <c r="CH217" s="40"/>
      <c r="CI217" s="41"/>
      <c r="CJ217" s="40"/>
      <c r="CK217" s="41"/>
      <c r="CL217" s="42"/>
      <c r="CM217" s="78" t="str">
        <f t="shared" ca="1" si="136"/>
        <v>1차 경고</v>
      </c>
    </row>
    <row r="218" spans="2:91" ht="27" customHeight="1" x14ac:dyDescent="0.15">
      <c r="B218" s="14">
        <v>210</v>
      </c>
      <c r="C218" s="14">
        <f>VLOOKUP(E218,수강생명단!$B$1:$F$300,2,0)</f>
        <v>41405</v>
      </c>
      <c r="D218" s="14" t="str">
        <f>수강생명단!D213</f>
        <v>장희웅</v>
      </c>
      <c r="E218" s="14" t="str">
        <f>수강생명단!B213</f>
        <v>010-8279-4588</v>
      </c>
      <c r="F218" s="33">
        <f>VLOOKUP($C218,성적입력란!$A$8:$D$350,3,0)</f>
        <v>60</v>
      </c>
      <c r="G218" s="33">
        <f>VLOOKUP($C218,성적입력란!$F$8:$I$350,3,0)</f>
        <v>65</v>
      </c>
      <c r="H218" s="33">
        <f>VLOOKUP($C218,성적입력란!$K$8:$N$350,3,0)</f>
        <v>60</v>
      </c>
      <c r="I218" s="33">
        <f>VLOOKUP($C218,성적입력란!$P$8:$S$350,3,0)</f>
        <v>50</v>
      </c>
      <c r="J218" s="33">
        <f>VLOOKUP($C218,성적입력란!$P$8:$S$350,4,0)</f>
        <v>80</v>
      </c>
      <c r="K218" s="15">
        <f t="shared" si="105"/>
        <v>58.75</v>
      </c>
      <c r="L218" s="16" t="str">
        <f t="shared" si="106"/>
        <v>136등</v>
      </c>
      <c r="M218" s="36">
        <f t="shared" si="118"/>
        <v>1</v>
      </c>
      <c r="N218" s="78" t="str">
        <f t="shared" ca="1" si="119"/>
        <v/>
      </c>
      <c r="O218" s="83"/>
      <c r="Q218" s="37">
        <v>210</v>
      </c>
      <c r="R218" s="37" t="str">
        <f>수강생명단!$D213</f>
        <v>장희웅</v>
      </c>
      <c r="S218" s="37" t="str">
        <f>수강생명단!B213</f>
        <v>010-8279-4588</v>
      </c>
      <c r="T218" s="39">
        <f>VLOOKUP($C218,성적입력란!$Z$8:$AC$350,3,0)</f>
        <v>55</v>
      </c>
      <c r="U218" s="39">
        <f>성적입력란!$AC217</f>
        <v>80</v>
      </c>
      <c r="V218" s="33">
        <f>VLOOKUP($C218,성적입력란!$AE$8:$AH$350,3,0)</f>
        <v>60</v>
      </c>
      <c r="W218" s="33">
        <f>VLOOKUP($C218,성적입력란!$AE$8:$AH$350,4,0)</f>
        <v>80</v>
      </c>
      <c r="X218" s="58">
        <f>성적입력란!AV217</f>
        <v>69</v>
      </c>
      <c r="Y218" s="39">
        <f>성적입력란!$AL217</f>
        <v>35</v>
      </c>
      <c r="Z218" s="39">
        <f>성적입력란!$AM217</f>
        <v>50</v>
      </c>
      <c r="AA218" s="39">
        <f>성적입력란!$AQ217</f>
        <v>45</v>
      </c>
      <c r="AB218" s="39">
        <f>성적입력란!$AR217</f>
        <v>70</v>
      </c>
      <c r="AC218" s="40">
        <f t="shared" si="120"/>
        <v>52.8</v>
      </c>
      <c r="AD218" s="41" t="str">
        <f t="shared" si="127"/>
        <v>149등</v>
      </c>
      <c r="AE218" s="40">
        <f t="shared" si="121"/>
        <v>70</v>
      </c>
      <c r="AF218" s="41" t="str">
        <f t="shared" si="128"/>
        <v>81등</v>
      </c>
      <c r="AG218" s="59">
        <f t="shared" si="129"/>
        <v>1</v>
      </c>
      <c r="AH218" s="78" t="str">
        <f t="shared" ca="1" si="122"/>
        <v/>
      </c>
      <c r="AI218" s="78"/>
      <c r="AJ218" s="29"/>
      <c r="AK218" s="37">
        <v>210</v>
      </c>
      <c r="AL218" s="37" t="str">
        <f>수강생명단!$D213</f>
        <v>장희웅</v>
      </c>
      <c r="AM218" s="14" t="str">
        <f>수강생명단!B213</f>
        <v>010-8279-4588</v>
      </c>
      <c r="AN218" s="43">
        <f>성적입력란!$AZ217</f>
        <v>70</v>
      </c>
      <c r="AO218" s="43">
        <f>성적입력란!$BA217</f>
        <v>80</v>
      </c>
      <c r="AP218" s="61">
        <f>성적입력란!$BE217</f>
        <v>50</v>
      </c>
      <c r="AQ218" s="43">
        <f>성적입력란!$BF217</f>
        <v>60</v>
      </c>
      <c r="AR218" s="58">
        <f>성적입력란!BT217</f>
        <v>81</v>
      </c>
      <c r="AS218" s="43">
        <f>성적입력란!$BJ217</f>
        <v>80</v>
      </c>
      <c r="AT218" s="43">
        <f>성적입력란!$BK217</f>
        <v>70</v>
      </c>
      <c r="AU218" s="43">
        <f>성적입력란!BO217</f>
        <v>65</v>
      </c>
      <c r="AV218" s="43">
        <f>성적입력란!BP217</f>
        <v>70</v>
      </c>
      <c r="AW218" s="40">
        <f t="shared" si="130"/>
        <v>69.2</v>
      </c>
      <c r="AX218" s="41" t="str">
        <f t="shared" si="107"/>
        <v>91등</v>
      </c>
      <c r="AY218" s="40">
        <f t="shared" si="131"/>
        <v>70</v>
      </c>
      <c r="AZ218" s="41" t="str">
        <f t="shared" si="108"/>
        <v>102등</v>
      </c>
      <c r="BA218" s="59">
        <f t="shared" si="109"/>
        <v>1</v>
      </c>
      <c r="BB218" s="78" t="str">
        <f t="shared" ca="1" si="135"/>
        <v/>
      </c>
      <c r="BC218" s="83"/>
      <c r="BE218" s="65">
        <v>210</v>
      </c>
      <c r="BF218" s="66" t="str">
        <f>수강생명단!$D213</f>
        <v>장희웅</v>
      </c>
      <c r="BG218" s="37" t="str">
        <f>수강생명단!B213</f>
        <v>010-8279-4588</v>
      </c>
      <c r="BH218" s="109">
        <f>성적입력란!$BY217</f>
        <v>80</v>
      </c>
      <c r="BI218" s="109">
        <f>성적입력란!$BZ217</f>
        <v>60</v>
      </c>
      <c r="BJ218" s="110">
        <f>성적입력란!$CD217</f>
        <v>55</v>
      </c>
      <c r="BK218" s="109">
        <f>성적입력란!$CE217</f>
        <v>80</v>
      </c>
      <c r="BL218" s="111">
        <f>성적입력란!CS217</f>
        <v>83</v>
      </c>
      <c r="BM218" s="109">
        <f>성적입력란!$CI217</f>
        <v>50</v>
      </c>
      <c r="BN218" s="109">
        <f>성적입력란!$CJ217</f>
        <v>40</v>
      </c>
      <c r="BO218" s="109">
        <f>성적입력란!CN217</f>
        <v>45</v>
      </c>
      <c r="BP218" s="109">
        <f>성적입력란!CO217</f>
        <v>40</v>
      </c>
      <c r="BQ218" s="40">
        <f t="shared" si="124"/>
        <v>62.6</v>
      </c>
      <c r="BR218" s="67" t="str">
        <f t="shared" si="110"/>
        <v>83등</v>
      </c>
      <c r="BS218" s="40">
        <f t="shared" si="125"/>
        <v>55</v>
      </c>
      <c r="BT218" s="67" t="str">
        <f t="shared" si="111"/>
        <v>100등</v>
      </c>
      <c r="BU218" s="68">
        <f t="shared" si="112"/>
        <v>1</v>
      </c>
      <c r="BV218" s="78" t="str">
        <f t="shared" ca="1" si="126"/>
        <v/>
      </c>
      <c r="BX218" s="37"/>
      <c r="BY218" s="37" t="str">
        <f>수강생명단!$D213</f>
        <v>장희웅</v>
      </c>
      <c r="BZ218" s="37" t="str">
        <f>수강생명단!B213</f>
        <v>010-8279-4588</v>
      </c>
      <c r="CA218" s="39">
        <f>성적입력란!$CX217</f>
        <v>0</v>
      </c>
      <c r="CB218" s="39">
        <f>성적입력란!$CY217</f>
        <v>0</v>
      </c>
      <c r="CC218" s="38"/>
      <c r="CD218" s="39"/>
      <c r="CE218" s="58"/>
      <c r="CF218" s="39"/>
      <c r="CG218" s="39"/>
      <c r="CH218" s="40"/>
      <c r="CI218" s="41"/>
      <c r="CJ218" s="40"/>
      <c r="CK218" s="41"/>
      <c r="CL218" s="42"/>
      <c r="CM218" s="78" t="str">
        <f t="shared" ca="1" si="136"/>
        <v>1차 경고</v>
      </c>
    </row>
    <row r="219" spans="2:91" ht="27" customHeight="1" x14ac:dyDescent="0.15">
      <c r="B219" s="14">
        <v>211</v>
      </c>
      <c r="C219" s="14">
        <f>VLOOKUP(E219,수강생명단!$B$1:$F$300,2,0)</f>
        <v>28705</v>
      </c>
      <c r="D219" s="14" t="str">
        <f>수강생명단!D214</f>
        <v>전민우</v>
      </c>
      <c r="E219" s="14" t="str">
        <f>수강생명단!B214</f>
        <v>010-8220-5156</v>
      </c>
      <c r="F219" s="33" t="str">
        <f>VLOOKUP($C219,성적입력란!$A$8:$D$350,3,0)</f>
        <v/>
      </c>
      <c r="G219" s="33" t="str">
        <f>VLOOKUP($C219,성적입력란!$F$8:$I$350,3,0)</f>
        <v/>
      </c>
      <c r="H219" s="33" t="str">
        <f>VLOOKUP($C219,성적입력란!$K$8:$N$350,3,0)</f>
        <v/>
      </c>
      <c r="I219" s="33" t="str">
        <f>VLOOKUP($C219,성적입력란!$P$8:$S$350,3,0)</f>
        <v/>
      </c>
      <c r="J219" s="33" t="str">
        <f>VLOOKUP($C219,성적입력란!$P$8:$S$350,4,0)</f>
        <v/>
      </c>
      <c r="K219" s="15">
        <f t="shared" si="105"/>
        <v>0</v>
      </c>
      <c r="L219" s="16" t="str">
        <f t="shared" si="106"/>
        <v>212등</v>
      </c>
      <c r="M219" s="36">
        <f t="shared" si="118"/>
        <v>0</v>
      </c>
      <c r="N219" s="78" t="str">
        <f t="shared" ca="1" si="119"/>
        <v>탈락</v>
      </c>
      <c r="O219" s="83"/>
      <c r="Q219" s="37">
        <v>211</v>
      </c>
      <c r="R219" s="37" t="str">
        <f>수강생명단!$D214</f>
        <v>전민우</v>
      </c>
      <c r="S219" s="37" t="str">
        <f>수강생명단!B214</f>
        <v>010-8220-5156</v>
      </c>
      <c r="T219" s="39" t="str">
        <f>VLOOKUP($C219,성적입력란!$Z$8:$AC$350,3,0)</f>
        <v/>
      </c>
      <c r="U219" s="39" t="str">
        <f>성적입력란!$AC218</f>
        <v xml:space="preserve"> </v>
      </c>
      <c r="V219" s="33" t="str">
        <f>VLOOKUP($C219,성적입력란!$AE$8:$AH$350,3,0)</f>
        <v/>
      </c>
      <c r="W219" s="33" t="str">
        <f>VLOOKUP($C219,성적입력란!$AE$8:$AH$350,4,0)</f>
        <v xml:space="preserve"> </v>
      </c>
      <c r="X219" s="58" t="str">
        <f>성적입력란!AV218</f>
        <v/>
      </c>
      <c r="Y219" s="39" t="str">
        <f>성적입력란!$AL218</f>
        <v/>
      </c>
      <c r="Z219" s="39" t="str">
        <f>성적입력란!$AM218</f>
        <v xml:space="preserve"> </v>
      </c>
      <c r="AA219" s="39" t="str">
        <f>성적입력란!$AQ218</f>
        <v/>
      </c>
      <c r="AB219" s="39" t="str">
        <f>성적입력란!$AR218</f>
        <v xml:space="preserve"> </v>
      </c>
      <c r="AC219" s="40">
        <f t="shared" si="120"/>
        <v>0</v>
      </c>
      <c r="AD219" s="41" t="str">
        <f t="shared" si="127"/>
        <v>213등</v>
      </c>
      <c r="AE219" s="40">
        <f t="shared" si="121"/>
        <v>0</v>
      </c>
      <c r="AF219" s="41" t="str">
        <f t="shared" si="128"/>
        <v>207등</v>
      </c>
      <c r="AG219" s="59">
        <f t="shared" si="129"/>
        <v>0</v>
      </c>
      <c r="AH219" s="78" t="str">
        <f t="shared" ca="1" si="122"/>
        <v>탈락</v>
      </c>
      <c r="AI219" s="83"/>
      <c r="AK219" s="37">
        <v>211</v>
      </c>
      <c r="AL219" s="37" t="str">
        <f>수강생명단!$D214</f>
        <v>전민우</v>
      </c>
      <c r="AM219" s="14" t="str">
        <f>수강생명단!B214</f>
        <v>010-8220-5156</v>
      </c>
      <c r="AN219" s="43">
        <f>성적입력란!$AZ218</f>
        <v>60</v>
      </c>
      <c r="AO219" s="43">
        <f>성적입력란!$BA218</f>
        <v>60</v>
      </c>
      <c r="AP219" s="61">
        <f>성적입력란!$BE218</f>
        <v>80</v>
      </c>
      <c r="AQ219" s="43">
        <f>성적입력란!$BF218</f>
        <v>70</v>
      </c>
      <c r="AR219" s="58" t="str">
        <f>성적입력란!BT218</f>
        <v/>
      </c>
      <c r="AS219" s="43" t="str">
        <f>성적입력란!$BJ218</f>
        <v>40(라)</v>
      </c>
      <c r="AT219" s="43" t="str">
        <f>성적입력란!$BK218</f>
        <v>라이브</v>
      </c>
      <c r="AU219" s="43">
        <f>성적입력란!BO218</f>
        <v>5</v>
      </c>
      <c r="AV219" s="43">
        <f>성적입력란!BP218</f>
        <v>70</v>
      </c>
      <c r="AW219" s="40">
        <f t="shared" si="130"/>
        <v>29</v>
      </c>
      <c r="AX219" s="41" t="str">
        <f t="shared" si="107"/>
        <v>180등</v>
      </c>
      <c r="AY219" s="40">
        <f t="shared" si="131"/>
        <v>50</v>
      </c>
      <c r="AZ219" s="41" t="str">
        <f t="shared" si="108"/>
        <v>149등</v>
      </c>
      <c r="BA219" s="59">
        <f t="shared" si="109"/>
        <v>0.8</v>
      </c>
      <c r="BB219" s="78" t="str">
        <f t="shared" ca="1" si="135"/>
        <v>1차 경고</v>
      </c>
      <c r="BC219" s="83"/>
      <c r="BE219" s="65">
        <v>211</v>
      </c>
      <c r="BF219" s="66" t="str">
        <f>수강생명단!$D214</f>
        <v>전민우</v>
      </c>
      <c r="BG219" s="37" t="str">
        <f>수강생명단!B214</f>
        <v>010-8220-5156</v>
      </c>
      <c r="BH219" s="109">
        <f>성적입력란!$BY218</f>
        <v>40</v>
      </c>
      <c r="BI219" s="109">
        <f>성적입력란!$BZ218</f>
        <v>30</v>
      </c>
      <c r="BJ219" s="110" t="str">
        <f>성적입력란!$CD218</f>
        <v>55(라)</v>
      </c>
      <c r="BK219" s="109" t="str">
        <f>성적입력란!$CE218</f>
        <v>라이브</v>
      </c>
      <c r="BL219" s="111">
        <f>성적입력란!CS218</f>
        <v>62</v>
      </c>
      <c r="BM219" s="109" t="str">
        <f>성적입력란!$CI218</f>
        <v/>
      </c>
      <c r="BN219" s="109" t="str">
        <f>성적입력란!$CJ218</f>
        <v xml:space="preserve"> </v>
      </c>
      <c r="BO219" s="109">
        <f>성적입력란!CN218</f>
        <v>60</v>
      </c>
      <c r="BP219" s="109">
        <f>성적입력란!CO218</f>
        <v>40</v>
      </c>
      <c r="BQ219" s="40">
        <f t="shared" si="124"/>
        <v>32.4</v>
      </c>
      <c r="BR219" s="67" t="str">
        <f t="shared" si="110"/>
        <v>167등</v>
      </c>
      <c r="BS219" s="40">
        <f t="shared" si="125"/>
        <v>17.5</v>
      </c>
      <c r="BT219" s="67" t="str">
        <f t="shared" si="111"/>
        <v>177등</v>
      </c>
      <c r="BU219" s="68">
        <f t="shared" si="112"/>
        <v>0.8</v>
      </c>
      <c r="BV219" s="78" t="str">
        <f t="shared" ca="1" si="126"/>
        <v>1차 경고</v>
      </c>
      <c r="BY219" s="37" t="str">
        <f>수강생명단!$D214</f>
        <v>전민우</v>
      </c>
      <c r="BZ219" s="37" t="str">
        <f>수강생명단!B214</f>
        <v>010-8220-5156</v>
      </c>
      <c r="CA219" s="39">
        <f>성적입력란!$CX218</f>
        <v>0</v>
      </c>
      <c r="CB219" s="39">
        <f>성적입력란!$CY218</f>
        <v>0</v>
      </c>
      <c r="CM219" s="78" t="str">
        <f t="shared" ca="1" si="136"/>
        <v>1차 경고</v>
      </c>
    </row>
    <row r="220" spans="2:91" ht="27" customHeight="1" x14ac:dyDescent="0.15">
      <c r="B220" s="14">
        <v>212</v>
      </c>
      <c r="C220" s="14">
        <f>VLOOKUP(E220,수강생명단!$B$1:$F$300,2,0)</f>
        <v>48537</v>
      </c>
      <c r="D220" s="14" t="str">
        <f>수강생명단!D215</f>
        <v>전서준</v>
      </c>
      <c r="E220" s="14" t="str">
        <f>수강생명단!B215</f>
        <v>010-6868-8649</v>
      </c>
      <c r="F220" s="33">
        <f>VLOOKUP($C220,성적입력란!$A$8:$D$350,3,0)</f>
        <v>80</v>
      </c>
      <c r="G220" s="33" t="str">
        <f>VLOOKUP($C220,성적입력란!$F$8:$I$350,3,0)</f>
        <v>75(라)</v>
      </c>
      <c r="H220" s="33" t="str">
        <f>VLOOKUP($C220,성적입력란!$K$8:$N$350,3,0)</f>
        <v/>
      </c>
      <c r="I220" s="33" t="str">
        <f>VLOOKUP($C220,성적입력란!$P$8:$S$350,3,0)</f>
        <v/>
      </c>
      <c r="J220" s="33" t="str">
        <f>VLOOKUP($C220,성적입력란!$P$8:$S$350,4,0)</f>
        <v/>
      </c>
      <c r="K220" s="15">
        <f t="shared" si="105"/>
        <v>20</v>
      </c>
      <c r="L220" s="16" t="str">
        <f t="shared" si="106"/>
        <v>203등</v>
      </c>
      <c r="M220" s="36">
        <f t="shared" si="118"/>
        <v>0.5</v>
      </c>
      <c r="N220" s="78" t="str">
        <f t="shared" ca="1" si="119"/>
        <v>2차 경고</v>
      </c>
      <c r="O220" s="83"/>
      <c r="Q220" s="37">
        <v>212</v>
      </c>
      <c r="R220" s="37" t="str">
        <f>수강생명단!$D215</f>
        <v>전서준</v>
      </c>
      <c r="S220" s="37" t="str">
        <f>수강생명단!B215</f>
        <v>010-6868-8649</v>
      </c>
      <c r="T220" s="39" t="str">
        <f>VLOOKUP($C220,성적입력란!$Z$8:$AC$350,3,0)</f>
        <v>75(라)</v>
      </c>
      <c r="U220" s="39" t="str">
        <f>성적입력란!$AC219</f>
        <v>라이브</v>
      </c>
      <c r="V220" s="33" t="str">
        <f>VLOOKUP($C220,성적입력란!$AE$8:$AH$350,3,0)</f>
        <v/>
      </c>
      <c r="W220" s="33" t="str">
        <f>VLOOKUP($C220,성적입력란!$AE$8:$AH$350,4,0)</f>
        <v xml:space="preserve"> </v>
      </c>
      <c r="X220" s="58" t="str">
        <f>성적입력란!AV219</f>
        <v>76(라)</v>
      </c>
      <c r="Y220" s="39" t="str">
        <f>성적입력란!$AL219</f>
        <v>55(라)</v>
      </c>
      <c r="Z220" s="39" t="str">
        <f>성적입력란!$AM219</f>
        <v>라이브</v>
      </c>
      <c r="AA220" s="39" t="str">
        <f>성적입력란!$AQ219</f>
        <v>45(라)</v>
      </c>
      <c r="AB220" s="39" t="str">
        <f>성적입력란!$AR219</f>
        <v>라이브</v>
      </c>
      <c r="AC220" s="40">
        <f t="shared" si="120"/>
        <v>0</v>
      </c>
      <c r="AD220" s="41" t="str">
        <f t="shared" si="127"/>
        <v>213등</v>
      </c>
      <c r="AE220" s="40">
        <f t="shared" si="121"/>
        <v>0</v>
      </c>
      <c r="AF220" s="41" t="str">
        <f t="shared" si="128"/>
        <v>207등</v>
      </c>
      <c r="AG220" s="59">
        <f t="shared" si="129"/>
        <v>0.8</v>
      </c>
      <c r="AH220" s="78" t="str">
        <f t="shared" ca="1" si="122"/>
        <v>1차 경고</v>
      </c>
      <c r="AI220" s="83"/>
      <c r="AK220" s="37">
        <v>212</v>
      </c>
      <c r="AL220" s="37" t="str">
        <f>수강생명단!$D215</f>
        <v>전서준</v>
      </c>
      <c r="AM220" s="14" t="str">
        <f>수강생명단!B215</f>
        <v>010-6868-8649</v>
      </c>
      <c r="AN220" s="43" t="str">
        <f>성적입력란!$AZ219</f>
        <v>80(라)</v>
      </c>
      <c r="AO220" s="43" t="str">
        <f>성적입력란!$BA219</f>
        <v>라이브</v>
      </c>
      <c r="AP220" s="61" t="str">
        <f>성적입력란!$BE219</f>
        <v/>
      </c>
      <c r="AQ220" s="43" t="str">
        <f>성적입력란!$BF219</f>
        <v xml:space="preserve"> </v>
      </c>
      <c r="AR220" s="58" t="str">
        <f>성적입력란!BT219</f>
        <v>76(라)</v>
      </c>
      <c r="AS220" s="43" t="str">
        <f>성적입력란!$BJ219</f>
        <v>80(라)</v>
      </c>
      <c r="AT220" s="43" t="str">
        <f>성적입력란!$BK219</f>
        <v>라이브</v>
      </c>
      <c r="AU220" s="43" t="str">
        <f>성적입력란!BO219</f>
        <v>55(라)</v>
      </c>
      <c r="AV220" s="43" t="str">
        <f>성적입력란!BP219</f>
        <v>라이브</v>
      </c>
      <c r="AW220" s="40">
        <f t="shared" si="130"/>
        <v>0</v>
      </c>
      <c r="AX220" s="41" t="str">
        <f t="shared" si="107"/>
        <v>199등</v>
      </c>
      <c r="AY220" s="40">
        <f t="shared" si="131"/>
        <v>0</v>
      </c>
      <c r="AZ220" s="41" t="str">
        <f t="shared" si="108"/>
        <v>196등</v>
      </c>
      <c r="BA220" s="59">
        <f t="shared" si="109"/>
        <v>0.8</v>
      </c>
      <c r="BB220" s="78" t="str">
        <f t="shared" ca="1" si="135"/>
        <v>1차 경고</v>
      </c>
      <c r="BC220" s="83"/>
      <c r="BE220" s="65">
        <v>212</v>
      </c>
      <c r="BF220" s="66" t="str">
        <f>수강생명단!$D215</f>
        <v>전서준</v>
      </c>
      <c r="BG220" s="37" t="str">
        <f>수강생명단!B215</f>
        <v>010-6868-8649</v>
      </c>
      <c r="BH220" s="109" t="str">
        <f>성적입력란!$BY219</f>
        <v>55(라)</v>
      </c>
      <c r="BI220" s="109" t="str">
        <f>성적입력란!$BZ219</f>
        <v>라이브</v>
      </c>
      <c r="BJ220" s="110" t="str">
        <f>성적입력란!$CD219</f>
        <v>65(라)</v>
      </c>
      <c r="BK220" s="109" t="str">
        <f>성적입력란!$CE219</f>
        <v>라이브</v>
      </c>
      <c r="BL220" s="111" t="str">
        <f>성적입력란!CS219</f>
        <v/>
      </c>
      <c r="BM220" s="109" t="str">
        <f>성적입력란!$CI219</f>
        <v/>
      </c>
      <c r="BN220" s="109" t="str">
        <f>성적입력란!$CJ219</f>
        <v xml:space="preserve"> </v>
      </c>
      <c r="BO220" s="109" t="str">
        <f>성적입력란!CN219</f>
        <v>50(라)</v>
      </c>
      <c r="BP220" s="109" t="str">
        <f>성적입력란!CO219</f>
        <v>라이브</v>
      </c>
      <c r="BQ220" s="40">
        <f t="shared" si="124"/>
        <v>0</v>
      </c>
      <c r="BR220" s="67" t="str">
        <f t="shared" si="110"/>
        <v>193등</v>
      </c>
      <c r="BS220" s="40">
        <f t="shared" si="125"/>
        <v>0</v>
      </c>
      <c r="BT220" s="67" t="str">
        <f t="shared" si="111"/>
        <v>186등</v>
      </c>
      <c r="BU220" s="68">
        <f t="shared" si="112"/>
        <v>0.6</v>
      </c>
      <c r="BV220" s="78" t="str">
        <f t="shared" ca="1" si="126"/>
        <v>2차 경고</v>
      </c>
      <c r="BY220" s="37" t="str">
        <f>수강생명단!$D215</f>
        <v>전서준</v>
      </c>
      <c r="BZ220" s="37" t="str">
        <f>수강생명단!B215</f>
        <v>010-6868-8649</v>
      </c>
      <c r="CA220" s="39">
        <f>성적입력란!$CX219</f>
        <v>0</v>
      </c>
      <c r="CB220" s="39">
        <f>성적입력란!$CY219</f>
        <v>0</v>
      </c>
      <c r="CM220" s="78" t="str">
        <f t="shared" ca="1" si="136"/>
        <v>1차 경고</v>
      </c>
    </row>
    <row r="221" spans="2:91" ht="27" customHeight="1" x14ac:dyDescent="0.15">
      <c r="B221" s="14">
        <v>213</v>
      </c>
      <c r="C221" s="14">
        <f>VLOOKUP(E221,수강생명단!$B$1:$F$300,2,0)</f>
        <v>32978</v>
      </c>
      <c r="D221" s="14" t="str">
        <f>수강생명단!D216</f>
        <v>전선호</v>
      </c>
      <c r="E221" s="14" t="str">
        <f>수강생명단!B216</f>
        <v>010-9347-2624</v>
      </c>
      <c r="F221" s="33">
        <f>VLOOKUP($C221,성적입력란!$A$8:$D$350,3,0)</f>
        <v>80</v>
      </c>
      <c r="G221" s="33">
        <f>VLOOKUP($C221,성적입력란!$F$8:$I$350,3,0)</f>
        <v>100</v>
      </c>
      <c r="H221" s="33">
        <f>VLOOKUP($C221,성적입력란!$K$8:$N$350,3,0)</f>
        <v>95</v>
      </c>
      <c r="I221" s="33">
        <f>VLOOKUP($C221,성적입력란!$P$8:$S$350,3,0)</f>
        <v>90</v>
      </c>
      <c r="J221" s="33">
        <f>VLOOKUP($C221,성적입력란!$P$8:$S$350,4,0)</f>
        <v>90</v>
      </c>
      <c r="K221" s="15">
        <f t="shared" si="105"/>
        <v>91.25</v>
      </c>
      <c r="L221" s="16" t="str">
        <f t="shared" si="106"/>
        <v>26등</v>
      </c>
      <c r="M221" s="36">
        <f t="shared" si="118"/>
        <v>1</v>
      </c>
      <c r="N221" s="78" t="str">
        <f t="shared" ca="1" si="119"/>
        <v/>
      </c>
      <c r="O221" s="83"/>
      <c r="Q221" s="37">
        <v>213</v>
      </c>
      <c r="R221" s="37" t="str">
        <f>수강생명단!$D216</f>
        <v>전선호</v>
      </c>
      <c r="S221" s="37" t="str">
        <f>수강생명단!B216</f>
        <v>010-9347-2624</v>
      </c>
      <c r="T221" s="39">
        <f>VLOOKUP($C221,성적입력란!$Z$8:$AC$350,3,0)</f>
        <v>95</v>
      </c>
      <c r="U221" s="39">
        <f>성적입력란!$AC220</f>
        <v>100</v>
      </c>
      <c r="V221" s="33">
        <f>VLOOKUP($C221,성적입력란!$AE$8:$AH$350,3,0)</f>
        <v>80</v>
      </c>
      <c r="W221" s="33">
        <f>VLOOKUP($C221,성적입력란!$AE$8:$AH$350,4,0)</f>
        <v>90</v>
      </c>
      <c r="X221" s="58">
        <f>성적입력란!AV220</f>
        <v>90</v>
      </c>
      <c r="Y221" s="39">
        <f>성적입력란!$AL220</f>
        <v>70</v>
      </c>
      <c r="Z221" s="39">
        <f>성적입력란!$AM220</f>
        <v>40</v>
      </c>
      <c r="AA221" s="39">
        <f>성적입력란!$AQ220</f>
        <v>60</v>
      </c>
      <c r="AB221" s="39">
        <f>성적입력란!$AR220</f>
        <v>60</v>
      </c>
      <c r="AC221" s="40">
        <f t="shared" si="120"/>
        <v>79</v>
      </c>
      <c r="AD221" s="41" t="str">
        <f t="shared" si="127"/>
        <v>60등</v>
      </c>
      <c r="AE221" s="40">
        <f t="shared" si="121"/>
        <v>72.5</v>
      </c>
      <c r="AF221" s="41" t="str">
        <f t="shared" si="128"/>
        <v>72등</v>
      </c>
      <c r="AG221" s="59">
        <f t="shared" si="129"/>
        <v>1</v>
      </c>
      <c r="AH221" s="78" t="str">
        <f t="shared" ca="1" si="122"/>
        <v/>
      </c>
      <c r="AI221" s="83"/>
      <c r="AK221" s="37">
        <v>213</v>
      </c>
      <c r="AL221" s="37" t="str">
        <f>수강생명단!$D216</f>
        <v>전선호</v>
      </c>
      <c r="AM221" s="14" t="str">
        <f>수강생명단!B216</f>
        <v>010-9347-2624</v>
      </c>
      <c r="AN221" s="43">
        <f>성적입력란!$AZ220</f>
        <v>75</v>
      </c>
      <c r="AO221" s="43">
        <f>성적입력란!$BA220</f>
        <v>100</v>
      </c>
      <c r="AP221" s="61">
        <f>성적입력란!$BE220</f>
        <v>100</v>
      </c>
      <c r="AQ221" s="43">
        <f>성적입력란!$BF220</f>
        <v>70</v>
      </c>
      <c r="AR221" s="58">
        <f>성적입력란!BT220</f>
        <v>87</v>
      </c>
      <c r="AS221" s="43">
        <f>성적입력란!$BJ220</f>
        <v>90</v>
      </c>
      <c r="AT221" s="43">
        <f>성적입력란!$BK220</f>
        <v>90</v>
      </c>
      <c r="AU221" s="43">
        <f>성적입력란!BO220</f>
        <v>80</v>
      </c>
      <c r="AV221" s="43">
        <f>성적입력란!BP220</f>
        <v>60</v>
      </c>
      <c r="AW221" s="40">
        <f t="shared" si="130"/>
        <v>86.4</v>
      </c>
      <c r="AX221" s="41" t="str">
        <f t="shared" si="107"/>
        <v>42등</v>
      </c>
      <c r="AY221" s="40">
        <f t="shared" si="131"/>
        <v>80</v>
      </c>
      <c r="AZ221" s="41" t="str">
        <f t="shared" si="108"/>
        <v>80등</v>
      </c>
      <c r="BA221" s="59">
        <f t="shared" si="109"/>
        <v>1</v>
      </c>
      <c r="BB221" s="78" t="str">
        <f t="shared" ca="1" si="135"/>
        <v/>
      </c>
      <c r="BC221" s="83"/>
      <c r="BE221" s="65">
        <v>213</v>
      </c>
      <c r="BF221" s="66" t="str">
        <f>수강생명단!$D216</f>
        <v>전선호</v>
      </c>
      <c r="BG221" s="37" t="str">
        <f>수강생명단!B216</f>
        <v>010-9347-2624</v>
      </c>
      <c r="BH221" s="109">
        <f>성적입력란!$BY220</f>
        <v>75</v>
      </c>
      <c r="BI221" s="109">
        <f>성적입력란!$BZ220</f>
        <v>60</v>
      </c>
      <c r="BJ221" s="110">
        <f>성적입력란!$CD220</f>
        <v>85</v>
      </c>
      <c r="BK221" s="109">
        <f>성적입력란!$CE220</f>
        <v>90</v>
      </c>
      <c r="BL221" s="111">
        <f>성적입력란!CS220</f>
        <v>88</v>
      </c>
      <c r="BM221" s="109">
        <f>성적입력란!$CI220</f>
        <v>55</v>
      </c>
      <c r="BN221" s="109">
        <f>성적입력란!$CJ220</f>
        <v>90</v>
      </c>
      <c r="BO221" s="109">
        <f>성적입력란!CN220</f>
        <v>65</v>
      </c>
      <c r="BP221" s="109">
        <f>성적입력란!CO220</f>
        <v>50</v>
      </c>
      <c r="BQ221" s="40">
        <f t="shared" si="124"/>
        <v>73.599999999999994</v>
      </c>
      <c r="BR221" s="67" t="str">
        <f t="shared" si="110"/>
        <v>58등</v>
      </c>
      <c r="BS221" s="40">
        <f t="shared" si="125"/>
        <v>72.5</v>
      </c>
      <c r="BT221" s="67" t="str">
        <f t="shared" si="111"/>
        <v>45등</v>
      </c>
      <c r="BU221" s="68">
        <f t="shared" si="112"/>
        <v>1</v>
      </c>
      <c r="BV221" s="78" t="str">
        <f t="shared" ca="1" si="126"/>
        <v/>
      </c>
      <c r="BY221" s="37" t="str">
        <f>수강생명단!$D216</f>
        <v>전선호</v>
      </c>
      <c r="BZ221" s="37" t="str">
        <f>수강생명단!B216</f>
        <v>010-9347-2624</v>
      </c>
      <c r="CA221" s="39">
        <f>성적입력란!$CX220</f>
        <v>0</v>
      </c>
      <c r="CB221" s="39">
        <f>성적입력란!$CY220</f>
        <v>0</v>
      </c>
      <c r="CM221" s="78" t="str">
        <f t="shared" ca="1" si="136"/>
        <v>1차 경고</v>
      </c>
    </row>
    <row r="222" spans="2:91" ht="27" customHeight="1" x14ac:dyDescent="0.15">
      <c r="B222" s="14">
        <v>214</v>
      </c>
      <c r="C222" s="14">
        <f>VLOOKUP(E222,수강생명단!$B$1:$F$300,2,0)</f>
        <v>26935</v>
      </c>
      <c r="D222" s="14" t="str">
        <f>수강생명단!D217</f>
        <v>전재민</v>
      </c>
      <c r="E222" s="14" t="str">
        <f>수강생명단!B217</f>
        <v>010-4878-3913</v>
      </c>
      <c r="F222" s="33" t="str">
        <f>VLOOKUP($C222,성적입력란!$A$8:$D$350,3,0)</f>
        <v>35(라)</v>
      </c>
      <c r="G222" s="33" t="str">
        <f>VLOOKUP($C222,성적입력란!$F$8:$I$350,3,0)</f>
        <v>25(라)</v>
      </c>
      <c r="H222" s="33">
        <f>VLOOKUP($C222,성적입력란!$K$8:$N$350,3,0)</f>
        <v>90</v>
      </c>
      <c r="I222" s="33">
        <f>VLOOKUP($C222,성적입력란!$P$8:$S$350,3,0)</f>
        <v>90</v>
      </c>
      <c r="J222" s="33">
        <f>VLOOKUP($C222,성적입력란!$P$8:$S$350,4,0)</f>
        <v>90</v>
      </c>
      <c r="K222" s="15">
        <f t="shared" si="105"/>
        <v>45</v>
      </c>
      <c r="L222" s="16" t="str">
        <f t="shared" si="106"/>
        <v>171등</v>
      </c>
      <c r="M222" s="36">
        <f t="shared" si="118"/>
        <v>1</v>
      </c>
      <c r="N222" s="78" t="str">
        <f t="shared" ca="1" si="119"/>
        <v/>
      </c>
      <c r="O222" s="83"/>
      <c r="Q222" s="37">
        <v>214</v>
      </c>
      <c r="R222" s="37" t="str">
        <f>수강생명단!$D217</f>
        <v>전재민</v>
      </c>
      <c r="S222" s="37" t="str">
        <f>수강생명단!B217</f>
        <v>010-4878-3913</v>
      </c>
      <c r="T222" s="39">
        <f>VLOOKUP($C222,성적입력란!$Z$8:$AC$350,3,0)</f>
        <v>100</v>
      </c>
      <c r="U222" s="39">
        <f>성적입력란!$AC221</f>
        <v>100</v>
      </c>
      <c r="V222" s="33">
        <f>VLOOKUP($C222,성적입력란!$AE$8:$AH$350,3,0)</f>
        <v>95</v>
      </c>
      <c r="W222" s="33">
        <f>VLOOKUP($C222,성적입력란!$AE$8:$AH$350,4,0)</f>
        <v>80</v>
      </c>
      <c r="X222" s="58">
        <f>성적입력란!AV221</f>
        <v>92</v>
      </c>
      <c r="Y222" s="39">
        <f>성적입력란!$AL221</f>
        <v>85</v>
      </c>
      <c r="Z222" s="39">
        <f>성적입력란!$AM221</f>
        <v>100</v>
      </c>
      <c r="AA222" s="39">
        <f>성적입력란!$AQ221</f>
        <v>80</v>
      </c>
      <c r="AB222" s="39">
        <f>성적입력란!$AR221</f>
        <v>90</v>
      </c>
      <c r="AC222" s="40">
        <f t="shared" si="120"/>
        <v>90.4</v>
      </c>
      <c r="AD222" s="41" t="str">
        <f t="shared" si="127"/>
        <v>22등</v>
      </c>
      <c r="AE222" s="40">
        <f t="shared" si="121"/>
        <v>92.5</v>
      </c>
      <c r="AF222" s="41" t="str">
        <f t="shared" si="128"/>
        <v>15등</v>
      </c>
      <c r="AG222" s="59">
        <f t="shared" si="129"/>
        <v>1</v>
      </c>
      <c r="AH222" s="78" t="str">
        <f t="shared" ca="1" si="122"/>
        <v/>
      </c>
      <c r="AI222" s="78"/>
      <c r="AK222" s="37">
        <v>214</v>
      </c>
      <c r="AL222" s="37" t="str">
        <f>수강생명단!$D217</f>
        <v>전재민</v>
      </c>
      <c r="AM222" s="14" t="str">
        <f>수강생명단!B217</f>
        <v>010-4878-3913</v>
      </c>
      <c r="AN222" s="43">
        <f>성적입력란!$AZ221</f>
        <v>85</v>
      </c>
      <c r="AO222" s="43">
        <f>성적입력란!$BA221</f>
        <v>100</v>
      </c>
      <c r="AP222" s="61">
        <f>성적입력란!$BE221</f>
        <v>90</v>
      </c>
      <c r="AQ222" s="43">
        <f>성적입력란!$BF221</f>
        <v>100</v>
      </c>
      <c r="AR222" s="58" t="str">
        <f>성적입력란!BT221</f>
        <v>52(라)</v>
      </c>
      <c r="AS222" s="43">
        <f>성적입력란!$BJ221</f>
        <v>95</v>
      </c>
      <c r="AT222" s="43">
        <f>성적입력란!$BK221</f>
        <v>80</v>
      </c>
      <c r="AU222" s="43">
        <f>성적입력란!BO221</f>
        <v>85</v>
      </c>
      <c r="AV222" s="43">
        <f>성적입력란!BP221</f>
        <v>100</v>
      </c>
      <c r="AW222" s="40">
        <f t="shared" si="130"/>
        <v>71</v>
      </c>
      <c r="AX222" s="41" t="str">
        <f t="shared" si="107"/>
        <v>86등</v>
      </c>
      <c r="AY222" s="40">
        <f t="shared" si="131"/>
        <v>95</v>
      </c>
      <c r="AZ222" s="41" t="str">
        <f t="shared" si="108"/>
        <v>16등</v>
      </c>
      <c r="BA222" s="59">
        <f t="shared" si="109"/>
        <v>1</v>
      </c>
      <c r="BB222" s="78" t="str">
        <f t="shared" ca="1" si="135"/>
        <v/>
      </c>
      <c r="BC222" s="83"/>
      <c r="BE222" s="65">
        <v>214</v>
      </c>
      <c r="BF222" s="66" t="str">
        <f>수강생명단!$D217</f>
        <v>전재민</v>
      </c>
      <c r="BG222" s="37" t="str">
        <f>수강생명단!B217</f>
        <v>010-4878-3913</v>
      </c>
      <c r="BH222" s="109" t="str">
        <f>성적입력란!$BY221</f>
        <v>30(라)</v>
      </c>
      <c r="BI222" s="109" t="str">
        <f>성적입력란!$BZ221</f>
        <v>라이브</v>
      </c>
      <c r="BJ222" s="110">
        <f>성적입력란!$CD221</f>
        <v>85</v>
      </c>
      <c r="BK222" s="109">
        <f>성적입력란!$CE221</f>
        <v>70</v>
      </c>
      <c r="BL222" s="111" t="str">
        <f>성적입력란!CS221</f>
        <v>44(라)</v>
      </c>
      <c r="BM222" s="109">
        <f>성적입력란!$CI221</f>
        <v>95</v>
      </c>
      <c r="BN222" s="109">
        <f>성적입력란!$CJ221</f>
        <v>80</v>
      </c>
      <c r="BO222" s="109">
        <f>성적입력란!CN221</f>
        <v>75</v>
      </c>
      <c r="BP222" s="109">
        <f>성적입력란!CO221</f>
        <v>90</v>
      </c>
      <c r="BQ222" s="40">
        <f t="shared" si="124"/>
        <v>51</v>
      </c>
      <c r="BR222" s="67" t="str">
        <f t="shared" si="110"/>
        <v>128등</v>
      </c>
      <c r="BS222" s="40">
        <f t="shared" si="125"/>
        <v>60</v>
      </c>
      <c r="BT222" s="67" t="str">
        <f t="shared" si="111"/>
        <v>90등</v>
      </c>
      <c r="BU222" s="68">
        <f t="shared" si="112"/>
        <v>1</v>
      </c>
      <c r="BV222" s="78" t="str">
        <f t="shared" ca="1" si="126"/>
        <v/>
      </c>
      <c r="BY222" s="37" t="str">
        <f>수강생명단!$D217</f>
        <v>전재민</v>
      </c>
      <c r="BZ222" s="37" t="str">
        <f>수강생명단!B217</f>
        <v>010-4878-3913</v>
      </c>
      <c r="CA222" s="39">
        <f>성적입력란!$CX221</f>
        <v>0</v>
      </c>
      <c r="CB222" s="39">
        <f>성적입력란!$CY221</f>
        <v>0</v>
      </c>
      <c r="CM222" s="78" t="str">
        <f t="shared" ca="1" si="136"/>
        <v>1차 경고</v>
      </c>
    </row>
    <row r="223" spans="2:91" ht="27" customHeight="1" x14ac:dyDescent="0.15">
      <c r="B223" s="14">
        <v>215</v>
      </c>
      <c r="C223" s="14">
        <f>VLOOKUP(E223,수강생명단!$B$1:$F$300,2,0)</f>
        <v>21809</v>
      </c>
      <c r="D223" s="14" t="str">
        <f>수강생명단!D218</f>
        <v>전한나</v>
      </c>
      <c r="E223" s="14" t="str">
        <f>수강생명단!B218</f>
        <v>010-2273-4866</v>
      </c>
      <c r="F223" s="33" t="str">
        <f>VLOOKUP($C223,성적입력란!$A$8:$D$350,3,0)</f>
        <v>25(라)</v>
      </c>
      <c r="G223" s="33" t="str">
        <f>VLOOKUP($C223,성적입력란!$F$8:$I$350,3,0)</f>
        <v>35(라)</v>
      </c>
      <c r="H223" s="33" t="str">
        <f>VLOOKUP($C223,성적입력란!$K$8:$N$350,3,0)</f>
        <v>30(라)</v>
      </c>
      <c r="I223" s="33" t="str">
        <f>VLOOKUP($C223,성적입력란!$P$8:$S$350,3,0)</f>
        <v>30(라)</v>
      </c>
      <c r="J223" s="33" t="str">
        <f>VLOOKUP($C223,성적입력란!$P$8:$S$350,4,0)</f>
        <v>라이브</v>
      </c>
      <c r="K223" s="15">
        <f t="shared" si="105"/>
        <v>0</v>
      </c>
      <c r="L223" s="16" t="str">
        <f t="shared" si="106"/>
        <v>212등</v>
      </c>
      <c r="M223" s="36">
        <f t="shared" si="118"/>
        <v>1</v>
      </c>
      <c r="N223" s="78" t="str">
        <f t="shared" ca="1" si="119"/>
        <v/>
      </c>
      <c r="O223" s="83"/>
      <c r="Q223" s="37">
        <v>215</v>
      </c>
      <c r="R223" s="37" t="str">
        <f>수강생명단!$D218</f>
        <v>전한나</v>
      </c>
      <c r="S223" s="37" t="str">
        <f>수강생명단!B218</f>
        <v>010-2273-4866</v>
      </c>
      <c r="T223" s="39" t="str">
        <f>VLOOKUP($C223,성적입력란!$Z$8:$AC$350,3,0)</f>
        <v>30(라)</v>
      </c>
      <c r="U223" s="39" t="str">
        <f>성적입력란!$AC222</f>
        <v>라이브</v>
      </c>
      <c r="V223" s="33" t="str">
        <f>VLOOKUP($C223,성적입력란!$AE$8:$AH$350,3,0)</f>
        <v>85(라)</v>
      </c>
      <c r="W223" s="33" t="str">
        <f>VLOOKUP($C223,성적입력란!$AE$8:$AH$350,4,0)</f>
        <v>라이브</v>
      </c>
      <c r="X223" s="58" t="str">
        <f>성적입력란!AV222</f>
        <v>86(라)</v>
      </c>
      <c r="Y223" s="39" t="str">
        <f>성적입력란!$AL222</f>
        <v>25(라)</v>
      </c>
      <c r="Z223" s="39" t="str">
        <f>성적입력란!$AM222</f>
        <v>라이브</v>
      </c>
      <c r="AA223" s="39" t="str">
        <f>성적입력란!$AQ222</f>
        <v/>
      </c>
      <c r="AB223" s="39" t="str">
        <f>성적입력란!$AR222</f>
        <v xml:space="preserve"> </v>
      </c>
      <c r="AC223" s="40">
        <f t="shared" si="120"/>
        <v>0</v>
      </c>
      <c r="AD223" s="41" t="str">
        <f t="shared" si="127"/>
        <v>213등</v>
      </c>
      <c r="AE223" s="40">
        <f t="shared" si="121"/>
        <v>0</v>
      </c>
      <c r="AF223" s="41" t="str">
        <f t="shared" si="128"/>
        <v>207등</v>
      </c>
      <c r="AG223" s="59">
        <f t="shared" si="129"/>
        <v>0.8</v>
      </c>
      <c r="AH223" s="78" t="str">
        <f t="shared" ca="1" si="122"/>
        <v>1차 경고</v>
      </c>
      <c r="AI223" s="78"/>
      <c r="AK223" s="37">
        <v>215</v>
      </c>
      <c r="AL223" s="37" t="str">
        <f>수강생명단!$D218</f>
        <v>전한나</v>
      </c>
      <c r="AM223" s="14" t="str">
        <f>수강생명단!B218</f>
        <v>010-2273-4866</v>
      </c>
      <c r="AN223" s="43" t="str">
        <f>성적입력란!$AZ222</f>
        <v>90(라)</v>
      </c>
      <c r="AO223" s="43" t="str">
        <f>성적입력란!$BA222</f>
        <v>라이브</v>
      </c>
      <c r="AP223" s="61" t="str">
        <f>성적입력란!$BE222</f>
        <v>70(라)</v>
      </c>
      <c r="AQ223" s="43" t="str">
        <f>성적입력란!$BF222</f>
        <v>라이브</v>
      </c>
      <c r="AR223" s="58" t="str">
        <f>성적입력란!BT222</f>
        <v>78(라)</v>
      </c>
      <c r="AS223" s="43" t="str">
        <f>성적입력란!$BJ222</f>
        <v>25(라)</v>
      </c>
      <c r="AT223" s="43" t="str">
        <f>성적입력란!$BK222</f>
        <v>라이브</v>
      </c>
      <c r="AU223" s="43" t="str">
        <f>성적입력란!BO222</f>
        <v>20(라)</v>
      </c>
      <c r="AV223" s="43" t="str">
        <f>성적입력란!BP222</f>
        <v>라이브</v>
      </c>
      <c r="AW223" s="40">
        <f t="shared" si="130"/>
        <v>0</v>
      </c>
      <c r="AX223" s="41" t="str">
        <f t="shared" si="107"/>
        <v>199등</v>
      </c>
      <c r="AY223" s="40">
        <f t="shared" si="131"/>
        <v>0</v>
      </c>
      <c r="AZ223" s="41" t="str">
        <f t="shared" si="108"/>
        <v>196등</v>
      </c>
      <c r="BA223" s="59">
        <f t="shared" si="109"/>
        <v>1</v>
      </c>
      <c r="BB223" s="78" t="str">
        <f t="shared" ca="1" si="135"/>
        <v/>
      </c>
      <c r="BC223" s="78"/>
      <c r="BE223" s="65">
        <v>215</v>
      </c>
      <c r="BF223" s="66" t="str">
        <f>수강생명단!$D218</f>
        <v>전한나</v>
      </c>
      <c r="BG223" s="37" t="str">
        <f>수강생명단!B218</f>
        <v>010-2273-4866</v>
      </c>
      <c r="BH223" s="109" t="str">
        <f>성적입력란!$BY222</f>
        <v/>
      </c>
      <c r="BI223" s="109" t="str">
        <f>성적입력란!$BZ222</f>
        <v xml:space="preserve"> </v>
      </c>
      <c r="BJ223" s="110" t="str">
        <f>성적입력란!$CD222</f>
        <v/>
      </c>
      <c r="BK223" s="109" t="str">
        <f>성적입력란!$CE222</f>
        <v xml:space="preserve"> </v>
      </c>
      <c r="BL223" s="111" t="str">
        <f>성적입력란!CS222</f>
        <v>62(라)</v>
      </c>
      <c r="BM223" s="109" t="str">
        <f>성적입력란!$CI222</f>
        <v>35(라)</v>
      </c>
      <c r="BN223" s="109" t="str">
        <f>성적입력란!$CJ222</f>
        <v>라이브</v>
      </c>
      <c r="BO223" s="109" t="str">
        <f>성적입력란!CN222</f>
        <v>35(라)</v>
      </c>
      <c r="BP223" s="109" t="str">
        <f>성적입력란!CO222</f>
        <v>라이브</v>
      </c>
      <c r="BQ223" s="40">
        <f t="shared" si="124"/>
        <v>0</v>
      </c>
      <c r="BR223" s="67" t="str">
        <f t="shared" si="110"/>
        <v>193등</v>
      </c>
      <c r="BS223" s="40">
        <f t="shared" si="125"/>
        <v>0</v>
      </c>
      <c r="BT223" s="67" t="str">
        <f t="shared" si="111"/>
        <v>186등</v>
      </c>
      <c r="BU223" s="68">
        <f t="shared" si="112"/>
        <v>0.6</v>
      </c>
      <c r="BV223" s="78" t="str">
        <f t="shared" ca="1" si="126"/>
        <v>2차 경고</v>
      </c>
      <c r="BY223" s="37" t="str">
        <f>수강생명단!$D218</f>
        <v>전한나</v>
      </c>
      <c r="BZ223" s="37" t="str">
        <f>수강생명단!B218</f>
        <v>010-2273-4866</v>
      </c>
      <c r="CA223" s="39">
        <f>성적입력란!$CX222</f>
        <v>0</v>
      </c>
      <c r="CB223" s="39">
        <f>성적입력란!$CY222</f>
        <v>0</v>
      </c>
      <c r="CM223" s="78" t="str">
        <f t="shared" ca="1" si="136"/>
        <v>1차 경고</v>
      </c>
    </row>
    <row r="224" spans="2:91" ht="27" customHeight="1" x14ac:dyDescent="0.15">
      <c r="B224" s="14">
        <v>216</v>
      </c>
      <c r="C224" s="14">
        <f>VLOOKUP(E224,수강생명단!$B$1:$F$300,2,0)</f>
        <v>41372</v>
      </c>
      <c r="D224" s="14" t="str">
        <f>수강생명단!D219</f>
        <v>전해람</v>
      </c>
      <c r="E224" s="14" t="str">
        <f>수강생명단!B219</f>
        <v>010-5295-6451</v>
      </c>
      <c r="F224" s="33">
        <f>VLOOKUP($C224,성적입력란!$A$8:$D$350,3,0)</f>
        <v>55</v>
      </c>
      <c r="G224" s="33">
        <f>VLOOKUP($C224,성적입력란!$F$8:$I$350,3,0)</f>
        <v>70</v>
      </c>
      <c r="H224" s="33">
        <f>VLOOKUP($C224,성적입력란!$K$8:$N$350,3,0)</f>
        <v>60</v>
      </c>
      <c r="I224" s="33">
        <f>VLOOKUP($C224,성적입력란!$P$8:$S$350,3,0)</f>
        <v>50</v>
      </c>
      <c r="J224" s="33">
        <f>VLOOKUP($C224,성적입력란!$P$8:$S$350,4,0)</f>
        <v>80</v>
      </c>
      <c r="K224" s="15">
        <f t="shared" si="105"/>
        <v>58.75</v>
      </c>
      <c r="L224" s="16" t="str">
        <f t="shared" si="106"/>
        <v>136등</v>
      </c>
      <c r="M224" s="36">
        <f t="shared" si="118"/>
        <v>1</v>
      </c>
      <c r="N224" s="78" t="str">
        <f t="shared" ca="1" si="119"/>
        <v/>
      </c>
      <c r="O224" s="83"/>
      <c r="Q224" s="37">
        <v>216</v>
      </c>
      <c r="R224" s="37" t="str">
        <f>수강생명단!$D219</f>
        <v>전해람</v>
      </c>
      <c r="S224" s="37" t="str">
        <f>수강생명단!B219</f>
        <v>010-5295-6451</v>
      </c>
      <c r="T224" s="39">
        <f>VLOOKUP($C224,성적입력란!$Z$8:$AC$350,3,0)</f>
        <v>35</v>
      </c>
      <c r="U224" s="39">
        <f>성적입력란!$AC223</f>
        <v>80</v>
      </c>
      <c r="V224" s="33">
        <f>VLOOKUP($C224,성적입력란!$AE$8:$AH$350,3,0)</f>
        <v>55</v>
      </c>
      <c r="W224" s="33">
        <f>VLOOKUP($C224,성적입력란!$AE$8:$AH$350,4,0)</f>
        <v>80</v>
      </c>
      <c r="X224" s="58">
        <f>성적입력란!AV223</f>
        <v>79</v>
      </c>
      <c r="Y224" s="39">
        <f>성적입력란!$AL223</f>
        <v>50</v>
      </c>
      <c r="Z224" s="39">
        <f>성적입력란!$AM223</f>
        <v>50</v>
      </c>
      <c r="AA224" s="39">
        <f>성적입력란!$AQ223</f>
        <v>45</v>
      </c>
      <c r="AB224" s="39">
        <f>성적입력란!$AR223</f>
        <v>50</v>
      </c>
      <c r="AC224" s="40">
        <f t="shared" si="120"/>
        <v>52.8</v>
      </c>
      <c r="AD224" s="41" t="str">
        <f t="shared" si="127"/>
        <v>149등</v>
      </c>
      <c r="AE224" s="40">
        <f t="shared" si="121"/>
        <v>65</v>
      </c>
      <c r="AF224" s="41" t="str">
        <f t="shared" si="128"/>
        <v>102등</v>
      </c>
      <c r="AG224" s="59">
        <f t="shared" si="129"/>
        <v>1</v>
      </c>
      <c r="AH224" s="78" t="str">
        <f t="shared" ca="1" si="122"/>
        <v/>
      </c>
      <c r="AI224" s="78"/>
      <c r="AK224" s="37">
        <v>216</v>
      </c>
      <c r="AL224" s="37" t="str">
        <f>수강생명단!$D219</f>
        <v>전해람</v>
      </c>
      <c r="AM224" s="14" t="str">
        <f>수강생명단!B219</f>
        <v>010-5295-6451</v>
      </c>
      <c r="AN224" s="43">
        <f>성적입력란!$AZ223</f>
        <v>70</v>
      </c>
      <c r="AO224" s="43">
        <f>성적입력란!$BA223</f>
        <v>80</v>
      </c>
      <c r="AP224" s="61">
        <f>성적입력란!$BE223</f>
        <v>50</v>
      </c>
      <c r="AQ224" s="43">
        <f>성적입력란!$BF223</f>
        <v>60</v>
      </c>
      <c r="AR224" s="58">
        <f>성적입력란!BT223</f>
        <v>71</v>
      </c>
      <c r="AS224" s="43">
        <f>성적입력란!$BJ223</f>
        <v>30</v>
      </c>
      <c r="AT224" s="43">
        <f>성적입력란!$BK223</f>
        <v>80</v>
      </c>
      <c r="AU224" s="43">
        <f>성적입력란!BO223</f>
        <v>55</v>
      </c>
      <c r="AV224" s="43">
        <f>성적입력란!BP223</f>
        <v>60</v>
      </c>
      <c r="AW224" s="40">
        <f t="shared" si="130"/>
        <v>55.2</v>
      </c>
      <c r="AX224" s="41" t="str">
        <f t="shared" si="107"/>
        <v>141등</v>
      </c>
      <c r="AY224" s="40">
        <f t="shared" si="131"/>
        <v>70</v>
      </c>
      <c r="AZ224" s="41" t="str">
        <f t="shared" si="108"/>
        <v>102등</v>
      </c>
      <c r="BA224" s="59">
        <f t="shared" si="109"/>
        <v>1</v>
      </c>
      <c r="BB224" s="78" t="str">
        <f t="shared" ca="1" si="135"/>
        <v/>
      </c>
      <c r="BC224" s="78"/>
      <c r="BE224" s="65">
        <v>216</v>
      </c>
      <c r="BF224" s="66" t="str">
        <f>수강생명단!$D219</f>
        <v>전해람</v>
      </c>
      <c r="BG224" s="37" t="str">
        <f>수강생명단!B219</f>
        <v>010-5295-6451</v>
      </c>
      <c r="BH224" s="109">
        <f>성적입력란!$BY223</f>
        <v>55</v>
      </c>
      <c r="BI224" s="109">
        <f>성적입력란!$BZ223</f>
        <v>40</v>
      </c>
      <c r="BJ224" s="110">
        <f>성적입력란!$CD223</f>
        <v>60</v>
      </c>
      <c r="BK224" s="109">
        <f>성적입력란!$CE223</f>
        <v>40</v>
      </c>
      <c r="BL224" s="111">
        <f>성적입력란!CS223</f>
        <v>73</v>
      </c>
      <c r="BM224" s="109">
        <f>성적입력란!$CI223</f>
        <v>25</v>
      </c>
      <c r="BN224" s="109">
        <f>성적입력란!$CJ223</f>
        <v>60</v>
      </c>
      <c r="BO224" s="109">
        <f>성적입력란!CN223</f>
        <v>30</v>
      </c>
      <c r="BP224" s="109">
        <f>성적입력란!CO223</f>
        <v>60</v>
      </c>
      <c r="BQ224" s="40">
        <f t="shared" si="124"/>
        <v>48.6</v>
      </c>
      <c r="BR224" s="67" t="str">
        <f t="shared" si="110"/>
        <v>133등</v>
      </c>
      <c r="BS224" s="40">
        <f t="shared" si="125"/>
        <v>50</v>
      </c>
      <c r="BT224" s="67" t="str">
        <f t="shared" si="111"/>
        <v>112등</v>
      </c>
      <c r="BU224" s="68">
        <f t="shared" si="112"/>
        <v>1</v>
      </c>
      <c r="BV224" s="78" t="str">
        <f t="shared" ca="1" si="126"/>
        <v/>
      </c>
      <c r="BY224" s="37" t="str">
        <f>수강생명단!$D219</f>
        <v>전해람</v>
      </c>
      <c r="BZ224" s="37" t="str">
        <f>수강생명단!B219</f>
        <v>010-5295-6451</v>
      </c>
      <c r="CA224" s="39">
        <f>성적입력란!$CX223</f>
        <v>0</v>
      </c>
      <c r="CB224" s="39">
        <f>성적입력란!$CY223</f>
        <v>0</v>
      </c>
      <c r="CM224" s="78" t="str">
        <f t="shared" ca="1" si="136"/>
        <v>1차 경고</v>
      </c>
    </row>
    <row r="225" spans="2:91" ht="27" customHeight="1" x14ac:dyDescent="0.15">
      <c r="B225" s="14">
        <v>217</v>
      </c>
      <c r="C225" s="14">
        <f>VLOOKUP(E225,수강생명단!$B$1:$F$300,2,0)</f>
        <v>41249</v>
      </c>
      <c r="D225" s="14" t="str">
        <f>수강생명단!D220</f>
        <v>전현우</v>
      </c>
      <c r="E225" s="14" t="str">
        <f>수강생명단!B220</f>
        <v>010-9960-8946</v>
      </c>
      <c r="F225" s="33" t="str">
        <f>VLOOKUP($C225,성적입력란!$A$8:$D$350,3,0)</f>
        <v>사유</v>
      </c>
      <c r="G225" s="33">
        <f>VLOOKUP($C225,성적입력란!$F$8:$I$350,3,0)</f>
        <v>65</v>
      </c>
      <c r="H225" s="33">
        <f>VLOOKUP($C225,성적입력란!$K$8:$N$350,3,0)</f>
        <v>60</v>
      </c>
      <c r="I225" s="33">
        <f>VLOOKUP($C225,성적입력란!$P$8:$S$350,3,0)</f>
        <v>65</v>
      </c>
      <c r="J225" s="33">
        <f>VLOOKUP($C225,성적입력란!$P$8:$S$350,4,0)</f>
        <v>70</v>
      </c>
      <c r="K225" s="15">
        <f t="shared" si="105"/>
        <v>47.5</v>
      </c>
      <c r="L225" s="16" t="str">
        <f t="shared" si="106"/>
        <v>159등</v>
      </c>
      <c r="M225" s="36">
        <f t="shared" si="118"/>
        <v>0.75</v>
      </c>
      <c r="N225" s="78" t="str">
        <f t="shared" ca="1" si="119"/>
        <v/>
      </c>
      <c r="O225" s="83"/>
      <c r="Q225" s="37">
        <v>217</v>
      </c>
      <c r="R225" s="37" t="str">
        <f>수강생명단!$D220</f>
        <v>전현우</v>
      </c>
      <c r="S225" s="37" t="str">
        <f>수강생명단!B220</f>
        <v>010-9960-8946</v>
      </c>
      <c r="T225" s="39">
        <f>VLOOKUP($C225,성적입력란!$Z$8:$AC$350,3,0)</f>
        <v>70</v>
      </c>
      <c r="U225" s="39">
        <f>성적입력란!$AC224</f>
        <v>70</v>
      </c>
      <c r="V225" s="33">
        <f>VLOOKUP($C225,성적입력란!$AE$8:$AH$350,3,0)</f>
        <v>90</v>
      </c>
      <c r="W225" s="33">
        <f>VLOOKUP($C225,성적입력란!$AE$8:$AH$350,4,0)</f>
        <v>80</v>
      </c>
      <c r="X225" s="58">
        <f>성적입력란!AV224</f>
        <v>88</v>
      </c>
      <c r="Y225" s="39" t="str">
        <f>성적입력란!$AL224</f>
        <v/>
      </c>
      <c r="Z225" s="39" t="str">
        <f>성적입력란!$AM224</f>
        <v xml:space="preserve"> </v>
      </c>
      <c r="AA225" s="39">
        <f>성적입력란!$AQ224</f>
        <v>55</v>
      </c>
      <c r="AB225" s="39">
        <f>성적입력란!$AR224</f>
        <v>50</v>
      </c>
      <c r="AC225" s="40">
        <f t="shared" si="120"/>
        <v>60.6</v>
      </c>
      <c r="AD225" s="41" t="str">
        <f t="shared" si="127"/>
        <v>126등</v>
      </c>
      <c r="AE225" s="40">
        <f t="shared" si="121"/>
        <v>50</v>
      </c>
      <c r="AF225" s="41" t="str">
        <f t="shared" si="128"/>
        <v>150등</v>
      </c>
      <c r="AG225" s="59">
        <f t="shared" si="129"/>
        <v>0.8</v>
      </c>
      <c r="AH225" s="78" t="str">
        <f t="shared" ca="1" si="122"/>
        <v>1차 경고</v>
      </c>
      <c r="AI225" s="78"/>
      <c r="AK225" s="37">
        <v>217</v>
      </c>
      <c r="AL225" s="37" t="str">
        <f>수강생명단!$D220</f>
        <v>전현우</v>
      </c>
      <c r="AM225" s="14" t="str">
        <f>수강생명단!B220</f>
        <v>010-9960-8946</v>
      </c>
      <c r="AN225" s="43">
        <f>성적입력란!$AZ224</f>
        <v>85</v>
      </c>
      <c r="AO225" s="43">
        <f>성적입력란!$BA224</f>
        <v>70</v>
      </c>
      <c r="AP225" s="61">
        <f>성적입력란!$BE224</f>
        <v>60</v>
      </c>
      <c r="AQ225" s="43">
        <f>성적입력란!$BF224</f>
        <v>40</v>
      </c>
      <c r="AR225" s="58">
        <f>성적입력란!BT224</f>
        <v>77</v>
      </c>
      <c r="AS225" s="43">
        <f>성적입력란!$BJ224</f>
        <v>45</v>
      </c>
      <c r="AT225" s="43">
        <f>성적입력란!$BK224</f>
        <v>40</v>
      </c>
      <c r="AU225" s="43" t="str">
        <f>성적입력란!BO224</f>
        <v/>
      </c>
      <c r="AV225" s="43" t="str">
        <f>성적입력란!BP224</f>
        <v xml:space="preserve"> </v>
      </c>
      <c r="AW225" s="40">
        <f t="shared" si="130"/>
        <v>53.4</v>
      </c>
      <c r="AX225" s="41" t="str">
        <f t="shared" si="107"/>
        <v>143등</v>
      </c>
      <c r="AY225" s="40">
        <f t="shared" si="131"/>
        <v>37.5</v>
      </c>
      <c r="AZ225" s="41" t="str">
        <f t="shared" si="108"/>
        <v>174등</v>
      </c>
      <c r="BA225" s="59">
        <f t="shared" si="109"/>
        <v>0.8</v>
      </c>
      <c r="BB225" s="78" t="str">
        <f t="shared" ca="1" si="135"/>
        <v>1차 경고</v>
      </c>
      <c r="BC225" s="78"/>
      <c r="BE225" s="65">
        <v>217</v>
      </c>
      <c r="BF225" s="66" t="str">
        <f>수강생명단!$D220</f>
        <v>전현우</v>
      </c>
      <c r="BG225" s="37" t="str">
        <f>수강생명단!B220</f>
        <v>010-9960-8946</v>
      </c>
      <c r="BH225" s="109">
        <f>성적입력란!$BY224</f>
        <v>95</v>
      </c>
      <c r="BI225" s="109">
        <f>성적입력란!$BZ224</f>
        <v>50</v>
      </c>
      <c r="BJ225" s="110">
        <f>성적입력란!$CD224</f>
        <v>60</v>
      </c>
      <c r="BK225" s="109">
        <f>성적입력란!$CE224</f>
        <v>0</v>
      </c>
      <c r="BL225" s="111">
        <f>성적입력란!CS224</f>
        <v>77</v>
      </c>
      <c r="BM225" s="109" t="str">
        <f>성적입력란!$CI224</f>
        <v/>
      </c>
      <c r="BN225" s="109" t="str">
        <f>성적입력란!$CJ224</f>
        <v xml:space="preserve"> </v>
      </c>
      <c r="BO225" s="109">
        <f>성적입력란!CN224</f>
        <v>50</v>
      </c>
      <c r="BP225" s="109">
        <f>성적입력란!CO224</f>
        <v>10</v>
      </c>
      <c r="BQ225" s="40">
        <f t="shared" si="124"/>
        <v>56.4</v>
      </c>
      <c r="BR225" s="67" t="str">
        <f t="shared" si="110"/>
        <v>106등</v>
      </c>
      <c r="BS225" s="40">
        <f t="shared" si="125"/>
        <v>15</v>
      </c>
      <c r="BT225" s="67" t="str">
        <f t="shared" si="111"/>
        <v>181등</v>
      </c>
      <c r="BU225" s="68">
        <f t="shared" si="112"/>
        <v>0.8</v>
      </c>
      <c r="BV225" s="78" t="str">
        <f t="shared" ca="1" si="126"/>
        <v>1차 경고</v>
      </c>
      <c r="BY225" s="37" t="str">
        <f>수강생명단!$D220</f>
        <v>전현우</v>
      </c>
      <c r="BZ225" s="37" t="str">
        <f>수강생명단!B220</f>
        <v>010-9960-8946</v>
      </c>
      <c r="CA225" s="39">
        <f>성적입력란!$CX224</f>
        <v>0</v>
      </c>
      <c r="CB225" s="39">
        <f>성적입력란!$CY224</f>
        <v>0</v>
      </c>
      <c r="CM225" s="78" t="str">
        <f t="shared" ca="1" si="136"/>
        <v>1차 경고</v>
      </c>
    </row>
    <row r="226" spans="2:91" ht="27" customHeight="1" x14ac:dyDescent="0.15">
      <c r="B226" s="14">
        <v>218</v>
      </c>
      <c r="C226" s="14">
        <f>VLOOKUP(E226,수강생명단!$B$1:$F$300,2,0)</f>
        <v>35362</v>
      </c>
      <c r="D226" s="14" t="str">
        <f>수강생명단!D221</f>
        <v>정명수</v>
      </c>
      <c r="E226" s="14" t="str">
        <f>수강생명단!B221</f>
        <v>010-3366-9227</v>
      </c>
      <c r="F226" s="33">
        <f>VLOOKUP($C226,성적입력란!$A$8:$D$350,3,0)</f>
        <v>50</v>
      </c>
      <c r="G226" s="33">
        <f>VLOOKUP($C226,성적입력란!$F$8:$I$350,3,0)</f>
        <v>55</v>
      </c>
      <c r="H226" s="33">
        <f>VLOOKUP($C226,성적입력란!$K$8:$N$350,3,0)</f>
        <v>50</v>
      </c>
      <c r="I226" s="33">
        <f>VLOOKUP($C226,성적입력란!$P$8:$S$350,3,0)</f>
        <v>55</v>
      </c>
      <c r="J226" s="33">
        <f>VLOOKUP($C226,성적입력란!$P$8:$S$350,4,0)</f>
        <v>90</v>
      </c>
      <c r="K226" s="15">
        <f t="shared" si="105"/>
        <v>52.5</v>
      </c>
      <c r="L226" s="16" t="str">
        <f t="shared" si="106"/>
        <v>147등</v>
      </c>
      <c r="M226" s="36">
        <f t="shared" si="118"/>
        <v>1</v>
      </c>
      <c r="N226" s="78" t="str">
        <f t="shared" ca="1" si="119"/>
        <v/>
      </c>
      <c r="O226" s="83"/>
      <c r="Q226" s="37">
        <v>218</v>
      </c>
      <c r="R226" s="37" t="str">
        <f>수강생명단!$D221</f>
        <v>정명수</v>
      </c>
      <c r="S226" s="37" t="str">
        <f>수강생명단!B221</f>
        <v>010-3366-9227</v>
      </c>
      <c r="T226" s="39">
        <f>VLOOKUP($C226,성적입력란!$Z$8:$AC$350,3,0)</f>
        <v>45</v>
      </c>
      <c r="U226" s="39">
        <f>성적입력란!$AC225</f>
        <v>60</v>
      </c>
      <c r="V226" s="33">
        <f>VLOOKUP($C226,성적입력란!$AE$8:$AH$350,3,0)</f>
        <v>70</v>
      </c>
      <c r="W226" s="33">
        <f>VLOOKUP($C226,성적입력란!$AE$8:$AH$350,4,0)</f>
        <v>50</v>
      </c>
      <c r="X226" s="58">
        <f>성적입력란!AV225</f>
        <v>82</v>
      </c>
      <c r="Y226" s="39">
        <f>성적입력란!$AL225</f>
        <v>40</v>
      </c>
      <c r="Z226" s="39">
        <f>성적입력란!$AM225</f>
        <v>40</v>
      </c>
      <c r="AA226" s="39">
        <f>성적입력란!$AQ225</f>
        <v>45</v>
      </c>
      <c r="AB226" s="39">
        <f>성적입력란!$AR225</f>
        <v>50</v>
      </c>
      <c r="AC226" s="40">
        <f t="shared" si="120"/>
        <v>56.4</v>
      </c>
      <c r="AD226" s="41" t="str">
        <f t="shared" si="127"/>
        <v>133등</v>
      </c>
      <c r="AE226" s="40">
        <f t="shared" si="121"/>
        <v>50</v>
      </c>
      <c r="AF226" s="41" t="str">
        <f t="shared" si="128"/>
        <v>150등</v>
      </c>
      <c r="AG226" s="59">
        <f t="shared" si="129"/>
        <v>1</v>
      </c>
      <c r="AH226" s="78" t="str">
        <f t="shared" ref="AH226" ca="1" si="137">CHOOSE( (COUNTIFS(T$5:AB$5,"&lt;="&amp;TODAY(),T226:AB226,"불참") + COUNTIFS(T$5:AB$5,"&lt;="&amp;TODAY(),T226:AB226,"")) + 1, "", "1차 경고", "2차 경고", "탈락", "탈락", "탈락")</f>
        <v/>
      </c>
      <c r="AI226" s="78"/>
      <c r="AK226" s="37">
        <v>218</v>
      </c>
      <c r="AL226" s="37" t="str">
        <f>수강생명단!$D221</f>
        <v>정명수</v>
      </c>
      <c r="AM226" s="14" t="str">
        <f>수강생명단!B221</f>
        <v>010-3366-9227</v>
      </c>
      <c r="AN226" s="43">
        <f>성적입력란!$AZ225</f>
        <v>65</v>
      </c>
      <c r="AO226" s="43">
        <f>성적입력란!$BA225</f>
        <v>90</v>
      </c>
      <c r="AP226" s="61">
        <f>성적입력란!$BE225</f>
        <v>55</v>
      </c>
      <c r="AQ226" s="43">
        <f>성적입력란!$BF225</f>
        <v>20</v>
      </c>
      <c r="AR226" s="58">
        <f>성적입력란!BT225</f>
        <v>82</v>
      </c>
      <c r="AS226" s="43">
        <f>성적입력란!$BJ225</f>
        <v>25</v>
      </c>
      <c r="AT226" s="43">
        <f>성적입력란!$BK225</f>
        <v>30</v>
      </c>
      <c r="AU226" s="43">
        <f>성적입력란!BO225</f>
        <v>40</v>
      </c>
      <c r="AV226" s="43">
        <f>성적입력란!BP225</f>
        <v>70</v>
      </c>
      <c r="AW226" s="40">
        <f t="shared" si="130"/>
        <v>53.4</v>
      </c>
      <c r="AX226" s="41" t="str">
        <f t="shared" si="107"/>
        <v>143등</v>
      </c>
      <c r="AY226" s="40">
        <f t="shared" si="131"/>
        <v>52.5</v>
      </c>
      <c r="AZ226" s="41" t="str">
        <f t="shared" si="108"/>
        <v>143등</v>
      </c>
      <c r="BA226" s="59">
        <f t="shared" si="109"/>
        <v>1</v>
      </c>
      <c r="BB226" s="78" t="str">
        <f t="shared" ca="1" si="135"/>
        <v/>
      </c>
      <c r="BC226" s="83"/>
      <c r="BE226" s="65">
        <v>218</v>
      </c>
      <c r="BF226" s="66" t="str">
        <f>수강생명단!$D221</f>
        <v>정명수</v>
      </c>
      <c r="BG226" s="37" t="str">
        <f>수강생명단!B221</f>
        <v>010-3366-9227</v>
      </c>
      <c r="BH226" s="109">
        <f>성적입력란!$BY225</f>
        <v>50</v>
      </c>
      <c r="BI226" s="109">
        <f>성적입력란!$BZ225</f>
        <v>50</v>
      </c>
      <c r="BJ226" s="110">
        <f>성적입력란!$CD225</f>
        <v>45</v>
      </c>
      <c r="BK226" s="109">
        <f>성적입력란!$CE225</f>
        <v>40</v>
      </c>
      <c r="BL226" s="111">
        <f>성적입력란!CS225</f>
        <v>77</v>
      </c>
      <c r="BM226" s="109">
        <f>성적입력란!$CI225</f>
        <v>45</v>
      </c>
      <c r="BN226" s="109">
        <f>성적입력란!$CJ225</f>
        <v>0</v>
      </c>
      <c r="BO226" s="109">
        <f>성적입력란!CN225</f>
        <v>40</v>
      </c>
      <c r="BP226" s="109">
        <f>성적입력란!CO225</f>
        <v>70</v>
      </c>
      <c r="BQ226" s="40">
        <f t="shared" si="124"/>
        <v>51.4</v>
      </c>
      <c r="BR226" s="67" t="str">
        <f t="shared" si="110"/>
        <v>125등</v>
      </c>
      <c r="BS226" s="40">
        <f t="shared" si="125"/>
        <v>40</v>
      </c>
      <c r="BT226" s="67" t="str">
        <f t="shared" si="111"/>
        <v>147등</v>
      </c>
      <c r="BU226" s="68">
        <f t="shared" si="112"/>
        <v>1</v>
      </c>
      <c r="BV226" s="78" t="str">
        <f t="shared" ca="1" si="126"/>
        <v/>
      </c>
      <c r="BY226" s="37" t="str">
        <f>수강생명단!$D221</f>
        <v>정명수</v>
      </c>
      <c r="BZ226" s="37" t="str">
        <f>수강생명단!B221</f>
        <v>010-3366-9227</v>
      </c>
      <c r="CA226" s="39">
        <f>성적입력란!$CX225</f>
        <v>0</v>
      </c>
      <c r="CB226" s="39">
        <f>성적입력란!$CY225</f>
        <v>0</v>
      </c>
      <c r="CM226" s="78" t="str">
        <f t="shared" ca="1" si="136"/>
        <v>1차 경고</v>
      </c>
    </row>
    <row r="227" spans="2:91" ht="27" customHeight="1" x14ac:dyDescent="0.15">
      <c r="B227" s="14">
        <v>219</v>
      </c>
      <c r="C227" s="14">
        <f>VLOOKUP(E227,수강생명단!$B$1:$F$300,2,0)</f>
        <v>25054</v>
      </c>
      <c r="D227" s="14" t="str">
        <f>수강생명단!D222</f>
        <v>정민겸</v>
      </c>
      <c r="E227" s="14" t="str">
        <f>수강생명단!B222</f>
        <v>010-3034-8085</v>
      </c>
      <c r="F227" s="33">
        <f>VLOOKUP($C227,성적입력란!$A$8:$D$350,3,0)</f>
        <v>95</v>
      </c>
      <c r="G227" s="33">
        <f>VLOOKUP($C227,성적입력란!$F$8:$I$350,3,0)</f>
        <v>100</v>
      </c>
      <c r="H227" s="33">
        <f>VLOOKUP($C227,성적입력란!$K$8:$N$350,3,0)</f>
        <v>100</v>
      </c>
      <c r="I227" s="33">
        <f>VLOOKUP($C227,성적입력란!$P$8:$S$350,3,0)</f>
        <v>90</v>
      </c>
      <c r="J227" s="33">
        <f>VLOOKUP($C227,성적입력란!$P$8:$S$350,4,0)</f>
        <v>90</v>
      </c>
      <c r="K227" s="15">
        <f t="shared" si="105"/>
        <v>96.25</v>
      </c>
      <c r="L227" s="16" t="str">
        <f t="shared" si="106"/>
        <v>8등</v>
      </c>
      <c r="M227" s="36">
        <f t="shared" si="118"/>
        <v>1</v>
      </c>
      <c r="N227" s="78" t="str">
        <f t="shared" ca="1" si="119"/>
        <v/>
      </c>
      <c r="O227" s="83"/>
      <c r="Q227" s="37">
        <v>219</v>
      </c>
      <c r="R227" s="37" t="str">
        <f>수강생명단!$D222</f>
        <v>정민겸</v>
      </c>
      <c r="S227" s="37" t="str">
        <f>수강생명단!B222</f>
        <v>010-3034-8085</v>
      </c>
      <c r="T227" s="39">
        <f>VLOOKUP($C227,성적입력란!$Z$8:$AC$350,3,0)</f>
        <v>95</v>
      </c>
      <c r="U227" s="39">
        <f>성적입력란!$AC226</f>
        <v>100</v>
      </c>
      <c r="V227" s="33">
        <f>VLOOKUP($C227,성적입력란!$AE$8:$AH$350,3,0)</f>
        <v>100</v>
      </c>
      <c r="W227" s="33">
        <f>VLOOKUP($C227,성적입력란!$AE$8:$AH$350,4,0)</f>
        <v>80</v>
      </c>
      <c r="X227" s="58">
        <f>성적입력란!AV226</f>
        <v>98</v>
      </c>
      <c r="Y227" s="39">
        <f>성적입력란!$AL226</f>
        <v>95</v>
      </c>
      <c r="Z227" s="39">
        <f>성적입력란!$AM226</f>
        <v>0</v>
      </c>
      <c r="AA227" s="39">
        <f>성적입력란!$AQ226</f>
        <v>85</v>
      </c>
      <c r="AB227" s="39">
        <f>성적입력란!$AR226</f>
        <v>80</v>
      </c>
      <c r="AC227" s="40">
        <f t="shared" si="120"/>
        <v>94.6</v>
      </c>
      <c r="AD227" s="41" t="str">
        <f t="shared" si="127"/>
        <v>5등</v>
      </c>
      <c r="AE227" s="40">
        <f t="shared" si="121"/>
        <v>65</v>
      </c>
      <c r="AF227" s="41" t="str">
        <f t="shared" si="128"/>
        <v>102등</v>
      </c>
      <c r="AG227" s="59">
        <f t="shared" si="129"/>
        <v>1</v>
      </c>
      <c r="AH227" s="78" t="str">
        <f t="shared" ref="AH227:AH228" ca="1" si="138">CHOOSE( (COUNTIFS(T$5:AB$5,"&lt;="&amp;TODAY(),T227:AB227,"불참") + COUNTIFS(T$5:AB$5,"&lt;="&amp;TODAY(),T227:AB227,"")) + 1, "", "1차 경고", "2차 경고", "탈락", "탈락", "탈락")</f>
        <v/>
      </c>
      <c r="AI227" s="78"/>
      <c r="AK227" s="37">
        <v>219</v>
      </c>
      <c r="AL227" s="37" t="str">
        <f>수강생명단!$D222</f>
        <v>정민겸</v>
      </c>
      <c r="AM227" s="14" t="str">
        <f>수강생명단!B222</f>
        <v>010-3034-8085</v>
      </c>
      <c r="AN227" s="43">
        <f>성적입력란!$AZ226</f>
        <v>85</v>
      </c>
      <c r="AO227" s="43">
        <f>성적입력란!$BA226</f>
        <v>100</v>
      </c>
      <c r="AP227" s="61">
        <f>성적입력란!$BE226</f>
        <v>95</v>
      </c>
      <c r="AQ227" s="43">
        <f>성적입력란!$BF226</f>
        <v>70</v>
      </c>
      <c r="AR227" s="58">
        <f>성적입력란!BT226</f>
        <v>99</v>
      </c>
      <c r="AS227" s="43">
        <f>성적입력란!$BJ226</f>
        <v>85</v>
      </c>
      <c r="AT227" s="43">
        <f>성적입력란!$BK226</f>
        <v>90</v>
      </c>
      <c r="AU227" s="43">
        <f>성적입력란!BO226</f>
        <v>80</v>
      </c>
      <c r="AV227" s="43">
        <f>성적입력란!BP226</f>
        <v>90</v>
      </c>
      <c r="AW227" s="40">
        <f t="shared" si="130"/>
        <v>88.8</v>
      </c>
      <c r="AX227" s="41" t="str">
        <f t="shared" si="107"/>
        <v>33등</v>
      </c>
      <c r="AY227" s="40">
        <f t="shared" si="131"/>
        <v>87.5</v>
      </c>
      <c r="AZ227" s="41" t="str">
        <f t="shared" si="108"/>
        <v>48등</v>
      </c>
      <c r="BA227" s="59">
        <f t="shared" si="109"/>
        <v>1</v>
      </c>
      <c r="BB227" s="78" t="str">
        <f t="shared" ca="1" si="135"/>
        <v/>
      </c>
      <c r="BC227" s="78"/>
      <c r="BE227" s="65">
        <v>219</v>
      </c>
      <c r="BF227" s="66" t="str">
        <f>수강생명단!$D222</f>
        <v>정민겸</v>
      </c>
      <c r="BG227" s="37" t="str">
        <f>수강생명단!B222</f>
        <v>010-3034-8085</v>
      </c>
      <c r="BH227" s="109">
        <f>성적입력란!$BY226</f>
        <v>85</v>
      </c>
      <c r="BI227" s="109">
        <f>성적입력란!$BZ226</f>
        <v>50</v>
      </c>
      <c r="BJ227" s="110">
        <f>성적입력란!$CD226</f>
        <v>80</v>
      </c>
      <c r="BK227" s="109">
        <f>성적입력란!$CE226</f>
        <v>100</v>
      </c>
      <c r="BL227" s="111">
        <f>성적입력란!CS226</f>
        <v>96</v>
      </c>
      <c r="BM227" s="109">
        <f>성적입력란!$CI226</f>
        <v>90</v>
      </c>
      <c r="BN227" s="109">
        <f>성적입력란!$CJ226</f>
        <v>100</v>
      </c>
      <c r="BO227" s="109">
        <f>성적입력란!CN226</f>
        <v>100</v>
      </c>
      <c r="BP227" s="109">
        <f>성적입력란!CO226</f>
        <v>90</v>
      </c>
      <c r="BQ227" s="40">
        <f t="shared" si="124"/>
        <v>90.2</v>
      </c>
      <c r="BR227" s="67" t="str">
        <f t="shared" si="110"/>
        <v>10등</v>
      </c>
      <c r="BS227" s="40">
        <f t="shared" si="125"/>
        <v>85</v>
      </c>
      <c r="BT227" s="67" t="str">
        <f t="shared" si="111"/>
        <v>15등</v>
      </c>
      <c r="BU227" s="68">
        <f t="shared" si="112"/>
        <v>1</v>
      </c>
      <c r="BV227" s="78" t="str">
        <f t="shared" ca="1" si="126"/>
        <v/>
      </c>
      <c r="BY227" s="37" t="str">
        <f>수강생명단!$D222</f>
        <v>정민겸</v>
      </c>
      <c r="BZ227" s="37" t="str">
        <f>수강생명단!B222</f>
        <v>010-3034-8085</v>
      </c>
      <c r="CA227" s="39">
        <f>성적입력란!$CX226</f>
        <v>0</v>
      </c>
      <c r="CB227" s="39">
        <f>성적입력란!$CY226</f>
        <v>0</v>
      </c>
      <c r="CM227" s="78" t="str">
        <f t="shared" ca="1" si="136"/>
        <v>1차 경고</v>
      </c>
    </row>
    <row r="228" spans="2:91" ht="27" customHeight="1" x14ac:dyDescent="0.15">
      <c r="B228" s="14">
        <v>220</v>
      </c>
      <c r="C228" s="14">
        <f>VLOOKUP(E228,수강생명단!$B$1:$F$300,2,0)</f>
        <v>45102</v>
      </c>
      <c r="D228" s="14" t="str">
        <f>수강생명단!D223</f>
        <v>정성태</v>
      </c>
      <c r="E228" s="14" t="str">
        <f>수강생명단!B223</f>
        <v>010-6449-9395</v>
      </c>
      <c r="F228" s="33" t="str">
        <f>VLOOKUP($C228,성적입력란!$A$8:$D$350,3,0)</f>
        <v>95(라)</v>
      </c>
      <c r="G228" s="33" t="str">
        <f>VLOOKUP($C228,성적입력란!$F$8:$I$350,3,0)</f>
        <v>85(라)</v>
      </c>
      <c r="H228" s="33" t="str">
        <f>VLOOKUP($C228,성적입력란!$K$8:$N$350,3,0)</f>
        <v>80(라)</v>
      </c>
      <c r="I228" s="33" t="str">
        <f>VLOOKUP($C228,성적입력란!$P$8:$S$350,3,0)</f>
        <v>85(라)</v>
      </c>
      <c r="J228" s="33" t="str">
        <f>VLOOKUP($C228,성적입력란!$P$8:$S$350,4,0)</f>
        <v>라이브</v>
      </c>
      <c r="K228" s="15">
        <f t="shared" si="105"/>
        <v>0</v>
      </c>
      <c r="L228" s="16" t="str">
        <f t="shared" si="106"/>
        <v>212등</v>
      </c>
      <c r="M228" s="36">
        <f t="shared" si="118"/>
        <v>1</v>
      </c>
      <c r="N228" s="78" t="str">
        <f t="shared" ca="1" si="119"/>
        <v/>
      </c>
      <c r="O228" s="83"/>
      <c r="Q228" s="37">
        <v>220</v>
      </c>
      <c r="R228" s="37" t="str">
        <f>수강생명단!$D223</f>
        <v>정성태</v>
      </c>
      <c r="S228" s="37" t="str">
        <f>수강생명단!B223</f>
        <v>010-6449-9395</v>
      </c>
      <c r="T228" s="39" t="str">
        <f>VLOOKUP($C228,성적입력란!$Z$8:$AC$350,3,0)</f>
        <v>95(라)</v>
      </c>
      <c r="U228" s="39" t="str">
        <f>성적입력란!$AC227</f>
        <v>라이브</v>
      </c>
      <c r="V228" s="33" t="str">
        <f>VLOOKUP($C228,성적입력란!$AE$8:$AH$350,3,0)</f>
        <v>95(라)</v>
      </c>
      <c r="W228" s="33" t="str">
        <f>VLOOKUP($C228,성적입력란!$AE$8:$AH$350,4,0)</f>
        <v>라이브</v>
      </c>
      <c r="X228" s="58" t="str">
        <f>성적입력란!AV227</f>
        <v>95(라)</v>
      </c>
      <c r="Y228" s="39" t="str">
        <f>성적입력란!$AL227</f>
        <v>75(라)</v>
      </c>
      <c r="Z228" s="39" t="str">
        <f>성적입력란!$AM227</f>
        <v>라이브</v>
      </c>
      <c r="AA228" s="39" t="str">
        <f>성적입력란!$AQ227</f>
        <v>90(라)</v>
      </c>
      <c r="AB228" s="39" t="str">
        <f>성적입력란!$AR227</f>
        <v>라이브</v>
      </c>
      <c r="AC228" s="40">
        <f t="shared" si="120"/>
        <v>0</v>
      </c>
      <c r="AD228" s="41" t="str">
        <f t="shared" si="127"/>
        <v>213등</v>
      </c>
      <c r="AE228" s="40">
        <f t="shared" si="121"/>
        <v>0</v>
      </c>
      <c r="AF228" s="41" t="str">
        <f t="shared" si="128"/>
        <v>207등</v>
      </c>
      <c r="AG228" s="59">
        <f t="shared" si="129"/>
        <v>1</v>
      </c>
      <c r="AH228" s="78" t="str">
        <f t="shared" ca="1" si="138"/>
        <v/>
      </c>
      <c r="AI228" s="78"/>
      <c r="AK228" s="37">
        <v>220</v>
      </c>
      <c r="AL228" s="37" t="str">
        <f>수강생명단!$D223</f>
        <v>정성태</v>
      </c>
      <c r="AM228" s="14" t="str">
        <f>수강생명단!B223</f>
        <v>010-6449-9395</v>
      </c>
      <c r="AN228" s="43" t="str">
        <f>성적입력란!$AZ227</f>
        <v>95(라)</v>
      </c>
      <c r="AO228" s="43" t="str">
        <f>성적입력란!$BA227</f>
        <v>라이브</v>
      </c>
      <c r="AP228" s="61" t="str">
        <f>성적입력란!$BE227</f>
        <v>95(라)</v>
      </c>
      <c r="AQ228" s="43" t="str">
        <f>성적입력란!$BF227</f>
        <v>라이브</v>
      </c>
      <c r="AR228" s="58" t="str">
        <f>성적입력란!BT227</f>
        <v>90(라)</v>
      </c>
      <c r="AS228" s="43" t="str">
        <f>성적입력란!$BJ227</f>
        <v>85(라)</v>
      </c>
      <c r="AT228" s="43" t="str">
        <f>성적입력란!$BK227</f>
        <v>라이브</v>
      </c>
      <c r="AU228" s="43" t="str">
        <f>성적입력란!BO227</f>
        <v>85(라)</v>
      </c>
      <c r="AV228" s="43" t="str">
        <f>성적입력란!BP227</f>
        <v>라이브</v>
      </c>
      <c r="AW228" s="40">
        <f t="shared" si="130"/>
        <v>0</v>
      </c>
      <c r="AX228" s="41" t="str">
        <f t="shared" si="107"/>
        <v>199등</v>
      </c>
      <c r="AY228" s="40">
        <f t="shared" si="131"/>
        <v>0</v>
      </c>
      <c r="AZ228" s="41" t="str">
        <f t="shared" si="108"/>
        <v>196등</v>
      </c>
      <c r="BA228" s="59">
        <f t="shared" si="109"/>
        <v>1</v>
      </c>
      <c r="BB228" s="78" t="str">
        <f t="shared" ca="1" si="135"/>
        <v/>
      </c>
      <c r="BC228" s="83"/>
      <c r="BE228" s="65">
        <v>220</v>
      </c>
      <c r="BF228" s="66" t="str">
        <f>수강생명단!$D223</f>
        <v>정성태</v>
      </c>
      <c r="BG228" s="37" t="str">
        <f>수강생명단!B223</f>
        <v>010-6449-9395</v>
      </c>
      <c r="BH228" s="109" t="str">
        <f>성적입력란!$BY227</f>
        <v>80(라)</v>
      </c>
      <c r="BI228" s="109" t="str">
        <f>성적입력란!$BZ227</f>
        <v>라이브</v>
      </c>
      <c r="BJ228" s="110" t="str">
        <f>성적입력란!$CD227</f>
        <v>95(라)</v>
      </c>
      <c r="BK228" s="109" t="str">
        <f>성적입력란!$CE227</f>
        <v>라이브</v>
      </c>
      <c r="BL228" s="111" t="str">
        <f>성적입력란!CS227</f>
        <v>96(라)</v>
      </c>
      <c r="BM228" s="109" t="str">
        <f>성적입력란!$CI227</f>
        <v>75(라)</v>
      </c>
      <c r="BN228" s="109" t="str">
        <f>성적입력란!$CJ227</f>
        <v>라이브</v>
      </c>
      <c r="BO228" s="109" t="str">
        <f>성적입력란!CN227</f>
        <v>80(라)</v>
      </c>
      <c r="BP228" s="109" t="str">
        <f>성적입력란!CO227</f>
        <v>라이브</v>
      </c>
      <c r="BQ228" s="40">
        <f t="shared" si="124"/>
        <v>0</v>
      </c>
      <c r="BR228" s="67" t="str">
        <f t="shared" si="110"/>
        <v>193등</v>
      </c>
      <c r="BS228" s="40">
        <f t="shared" si="125"/>
        <v>0</v>
      </c>
      <c r="BT228" s="67" t="str">
        <f t="shared" si="111"/>
        <v>186등</v>
      </c>
      <c r="BU228" s="68">
        <f t="shared" si="112"/>
        <v>1</v>
      </c>
      <c r="BV228" s="78" t="str">
        <f t="shared" ref="BV228:BV271" ca="1" si="139">CHOOSE( (COUNTIFS(BH$5:BP$5,"&lt;="&amp;TODAY(),BH228:BP228,"불참") + COUNTIFS(BH$5:BP$5,"&lt;="&amp;TODAY(),BH228:BP228,"")) + 1, "", "1차 경고", "2차 경고", "탈락", "탈락", "탈락")</f>
        <v/>
      </c>
      <c r="BY228" s="37" t="str">
        <f>수강생명단!$D223</f>
        <v>정성태</v>
      </c>
      <c r="BZ228" s="37" t="str">
        <f>수강생명단!B223</f>
        <v>010-6449-9395</v>
      </c>
      <c r="CA228" s="39">
        <f>성적입력란!$CX227</f>
        <v>0</v>
      </c>
      <c r="CB228" s="39">
        <f>성적입력란!$CY227</f>
        <v>0</v>
      </c>
      <c r="CM228" s="78" t="str">
        <f t="shared" ca="1" si="136"/>
        <v>1차 경고</v>
      </c>
    </row>
    <row r="229" spans="2:91" ht="27" customHeight="1" x14ac:dyDescent="0.15">
      <c r="B229" s="14">
        <v>221</v>
      </c>
      <c r="C229" s="14">
        <f>VLOOKUP(E229,수강생명단!$B$1:$F$300,2,0)</f>
        <v>32814</v>
      </c>
      <c r="D229" s="14" t="str">
        <f>수강생명단!D224</f>
        <v>정세진</v>
      </c>
      <c r="E229" s="14" t="str">
        <f>수강생명단!B224</f>
        <v>010-2247-6374</v>
      </c>
      <c r="F229" s="33" t="str">
        <f>VLOOKUP($C229,성적입력란!$A$8:$D$350,3,0)</f>
        <v>85(라)</v>
      </c>
      <c r="G229" s="33" t="str">
        <f>VLOOKUP($C229,성적입력란!$F$8:$I$350,3,0)</f>
        <v>95(라)</v>
      </c>
      <c r="H229" s="33" t="str">
        <f>VLOOKUP($C229,성적입력란!$K$8:$N$350,3,0)</f>
        <v>100(라)</v>
      </c>
      <c r="I229" s="33" t="str">
        <f>VLOOKUP($C229,성적입력란!$P$8:$S$350,3,0)</f>
        <v>80(라)</v>
      </c>
      <c r="J229" s="33" t="str">
        <f>VLOOKUP($C229,성적입력란!$P$8:$S$350,4,0)</f>
        <v>라이브</v>
      </c>
      <c r="K229" s="15">
        <f t="shared" si="105"/>
        <v>0</v>
      </c>
      <c r="L229" s="16" t="str">
        <f t="shared" si="106"/>
        <v>212등</v>
      </c>
      <c r="M229" s="36">
        <f t="shared" si="118"/>
        <v>1</v>
      </c>
      <c r="N229" s="78" t="str">
        <f t="shared" ca="1" si="119"/>
        <v/>
      </c>
      <c r="O229" s="83"/>
      <c r="Q229" s="37">
        <v>221</v>
      </c>
      <c r="R229" s="37" t="str">
        <f>수강생명단!$D224</f>
        <v>정세진</v>
      </c>
      <c r="S229" s="37" t="str">
        <f>수강생명단!B224</f>
        <v>010-2247-6374</v>
      </c>
      <c r="T229" s="39" t="str">
        <f>VLOOKUP($C229,성적입력란!$Z$8:$AC$350,3,0)</f>
        <v>85(라)</v>
      </c>
      <c r="U229" s="39" t="str">
        <f>성적입력란!$AC228</f>
        <v>라이브</v>
      </c>
      <c r="V229" s="33" t="str">
        <f>VLOOKUP($C229,성적입력란!$AE$8:$AH$350,3,0)</f>
        <v>90(라)</v>
      </c>
      <c r="W229" s="33" t="str">
        <f>VLOOKUP($C229,성적입력란!$AE$8:$AH$350,4,0)</f>
        <v>라이브</v>
      </c>
      <c r="X229" s="58">
        <f>성적입력란!AV228</f>
        <v>98</v>
      </c>
      <c r="Y229" s="39" t="str">
        <f>성적입력란!$AL228</f>
        <v/>
      </c>
      <c r="Z229" s="39" t="str">
        <f>성적입력란!$AM228</f>
        <v xml:space="preserve"> </v>
      </c>
      <c r="AA229" s="39" t="str">
        <f>성적입력란!$AQ228</f>
        <v>70(라)</v>
      </c>
      <c r="AB229" s="39" t="str">
        <f>성적입력란!$AR228</f>
        <v>라이브</v>
      </c>
      <c r="AC229" s="40">
        <f t="shared" si="120"/>
        <v>19.600000000000001</v>
      </c>
      <c r="AD229" s="41" t="str">
        <f t="shared" si="127"/>
        <v>199등</v>
      </c>
      <c r="AE229" s="40">
        <f t="shared" si="121"/>
        <v>0</v>
      </c>
      <c r="AF229" s="41" t="str">
        <f t="shared" si="128"/>
        <v>207등</v>
      </c>
      <c r="AG229" s="59">
        <f t="shared" si="129"/>
        <v>0.8</v>
      </c>
      <c r="AH229" s="78" t="str">
        <f t="shared" ref="AH229:AH266" ca="1" si="140">CHOOSE( (COUNTIFS(T$5:AB$5,"&lt;="&amp;TODAY(),T229:AB229,"불참") + COUNTIFS(T$5:AB$5,"&lt;="&amp;TODAY(),T229:AB229,"")) + 1, "", "1차 경고", "2차 경고", "탈락", "탈락", "탈락")</f>
        <v>1차 경고</v>
      </c>
      <c r="AI229" s="78"/>
      <c r="AK229" s="37">
        <v>221</v>
      </c>
      <c r="AL229" s="37" t="str">
        <f>수강생명단!$D224</f>
        <v>정세진</v>
      </c>
      <c r="AM229" s="14" t="str">
        <f>수강생명단!B224</f>
        <v>010-2247-6374</v>
      </c>
      <c r="AN229" s="43">
        <f>성적입력란!$AZ228</f>
        <v>80</v>
      </c>
      <c r="AO229" s="43">
        <f>성적입력란!$BA228</f>
        <v>100</v>
      </c>
      <c r="AP229" s="61">
        <f>성적입력란!$BE228</f>
        <v>85</v>
      </c>
      <c r="AQ229" s="43">
        <f>성적입력란!$BF228</f>
        <v>90</v>
      </c>
      <c r="AR229" s="58">
        <f>성적입력란!BT228</f>
        <v>95</v>
      </c>
      <c r="AS229" s="43" t="str">
        <f>성적입력란!$BJ228</f>
        <v>85(라)</v>
      </c>
      <c r="AT229" s="43" t="str">
        <f>성적입력란!$BK228</f>
        <v>라이브</v>
      </c>
      <c r="AU229" s="43" t="str">
        <f>성적입력란!BO228</f>
        <v>75(라)</v>
      </c>
      <c r="AV229" s="43" t="str">
        <f>성적입력란!BP228</f>
        <v>라이브</v>
      </c>
      <c r="AW229" s="40">
        <f t="shared" si="130"/>
        <v>52</v>
      </c>
      <c r="AX229" s="41" t="str">
        <f t="shared" si="107"/>
        <v>148등</v>
      </c>
      <c r="AY229" s="40">
        <f t="shared" si="131"/>
        <v>47.5</v>
      </c>
      <c r="AZ229" s="41" t="str">
        <f t="shared" si="108"/>
        <v>158등</v>
      </c>
      <c r="BA229" s="59">
        <f t="shared" si="109"/>
        <v>1</v>
      </c>
      <c r="BB229" s="78" t="str">
        <f t="shared" ref="BB229:BB270" ca="1" si="141">CHOOSE( (COUNTIFS(AN$5:AV$5,"&lt;="&amp;TODAY(),AN229:AV229,"불참") + COUNTIFS(AN$5:AV$5,"&lt;="&amp;TODAY(),AN229:AV229,"")) + 1, "", "1차 경고", "2차 경고", "탈락", "탈락", "탈락")</f>
        <v/>
      </c>
      <c r="BC229" s="83"/>
      <c r="BE229" s="65">
        <v>221</v>
      </c>
      <c r="BF229" s="66" t="str">
        <f>수강생명단!$D224</f>
        <v>정세진</v>
      </c>
      <c r="BG229" s="37" t="str">
        <f>수강생명단!B224</f>
        <v>010-2247-6374</v>
      </c>
      <c r="BH229" s="109">
        <f>성적입력란!$BY228</f>
        <v>85</v>
      </c>
      <c r="BI229" s="109">
        <f>성적입력란!$BZ228</f>
        <v>60</v>
      </c>
      <c r="BJ229" s="110">
        <f>성적입력란!$CD228</f>
        <v>95</v>
      </c>
      <c r="BK229" s="109">
        <f>성적입력란!$CE228</f>
        <v>100</v>
      </c>
      <c r="BL229" s="111">
        <f>성적입력란!CS228</f>
        <v>99</v>
      </c>
      <c r="BM229" s="109" t="str">
        <f>성적입력란!$CI228</f>
        <v>80(라)</v>
      </c>
      <c r="BN229" s="109" t="str">
        <f>성적입력란!$CJ228</f>
        <v>라이브</v>
      </c>
      <c r="BO229" s="109" t="str">
        <f>성적입력란!CN228</f>
        <v>80(라)</v>
      </c>
      <c r="BP229" s="109" t="str">
        <f>성적입력란!CO228</f>
        <v>라이브</v>
      </c>
      <c r="BQ229" s="40">
        <f t="shared" si="124"/>
        <v>55.8</v>
      </c>
      <c r="BR229" s="67" t="str">
        <f t="shared" si="110"/>
        <v>109등</v>
      </c>
      <c r="BS229" s="40">
        <f t="shared" si="125"/>
        <v>40</v>
      </c>
      <c r="BT229" s="67" t="str">
        <f t="shared" si="111"/>
        <v>147등</v>
      </c>
      <c r="BU229" s="68">
        <f t="shared" si="112"/>
        <v>1</v>
      </c>
      <c r="BV229" s="78" t="str">
        <f t="shared" ca="1" si="139"/>
        <v/>
      </c>
      <c r="BY229" s="37" t="str">
        <f>수강생명단!$D224</f>
        <v>정세진</v>
      </c>
      <c r="BZ229" s="37" t="str">
        <f>수강생명단!B224</f>
        <v>010-2247-6374</v>
      </c>
      <c r="CA229" s="39">
        <f>성적입력란!$CX228</f>
        <v>0</v>
      </c>
      <c r="CB229" s="39">
        <f>성적입력란!$CY228</f>
        <v>0</v>
      </c>
      <c r="CM229" s="78" t="str">
        <f t="shared" ca="1" si="136"/>
        <v>1차 경고</v>
      </c>
    </row>
    <row r="230" spans="2:91" ht="27" customHeight="1" x14ac:dyDescent="0.15">
      <c r="B230" s="14">
        <v>222</v>
      </c>
      <c r="C230" s="14">
        <f>VLOOKUP(E230,수강생명단!$B$1:$F$300,2,0)</f>
        <v>28701</v>
      </c>
      <c r="D230" s="14" t="str">
        <f>수강생명단!D225</f>
        <v>정승화</v>
      </c>
      <c r="E230" s="14" t="str">
        <f>수강생명단!B225</f>
        <v>010-4418-9708</v>
      </c>
      <c r="F230" s="33">
        <f>VLOOKUP($C230,성적입력란!$A$8:$D$350,3,0)</f>
        <v>90</v>
      </c>
      <c r="G230" s="33">
        <f>VLOOKUP($C230,성적입력란!$F$8:$I$350,3,0)</f>
        <v>65</v>
      </c>
      <c r="H230" s="33">
        <f>VLOOKUP($C230,성적입력란!$K$8:$N$350,3,0)</f>
        <v>70</v>
      </c>
      <c r="I230" s="33">
        <f>VLOOKUP($C230,성적입력란!$P$8:$S$350,3,0)</f>
        <v>45</v>
      </c>
      <c r="J230" s="33">
        <f>VLOOKUP($C230,성적입력란!$P$8:$S$350,4,0)</f>
        <v>90</v>
      </c>
      <c r="K230" s="15">
        <f t="shared" si="105"/>
        <v>67.5</v>
      </c>
      <c r="L230" s="16" t="str">
        <f t="shared" si="106"/>
        <v>107등</v>
      </c>
      <c r="M230" s="36">
        <f t="shared" si="118"/>
        <v>1</v>
      </c>
      <c r="N230" s="78" t="str">
        <f t="shared" ca="1" si="119"/>
        <v/>
      </c>
      <c r="O230" s="83"/>
      <c r="Q230" s="37">
        <v>222</v>
      </c>
      <c r="R230" s="37" t="str">
        <f>수강생명단!$D225</f>
        <v>정승화</v>
      </c>
      <c r="S230" s="37" t="str">
        <f>수강생명단!B225</f>
        <v>010-4418-9708</v>
      </c>
      <c r="T230" s="39">
        <f>VLOOKUP($C230,성적입력란!$Z$8:$AC$350,3,0)</f>
        <v>50</v>
      </c>
      <c r="U230" s="39">
        <f>성적입력란!$AC229</f>
        <v>80</v>
      </c>
      <c r="V230" s="33">
        <f>VLOOKUP($C230,성적입력란!$AE$8:$AH$350,3,0)</f>
        <v>70</v>
      </c>
      <c r="W230" s="33">
        <f>VLOOKUP($C230,성적입력란!$AE$8:$AH$350,4,0)</f>
        <v>90</v>
      </c>
      <c r="X230" s="58">
        <f>성적입력란!AV229</f>
        <v>80</v>
      </c>
      <c r="Y230" s="39">
        <f>성적입력란!$AL229</f>
        <v>55</v>
      </c>
      <c r="Z230" s="39">
        <f>성적입력란!$AM229</f>
        <v>80</v>
      </c>
      <c r="AA230" s="39">
        <f>성적입력란!$AQ229</f>
        <v>55</v>
      </c>
      <c r="AB230" s="39">
        <f>성적입력란!$AR229</f>
        <v>50</v>
      </c>
      <c r="AC230" s="40">
        <f t="shared" si="120"/>
        <v>62</v>
      </c>
      <c r="AD230" s="41" t="str">
        <f t="shared" si="127"/>
        <v>116등</v>
      </c>
      <c r="AE230" s="40">
        <f t="shared" si="121"/>
        <v>75</v>
      </c>
      <c r="AF230" s="41" t="str">
        <f t="shared" si="128"/>
        <v>64등</v>
      </c>
      <c r="AG230" s="59">
        <f t="shared" si="129"/>
        <v>1</v>
      </c>
      <c r="AH230" s="78" t="str">
        <f t="shared" ca="1" si="140"/>
        <v/>
      </c>
      <c r="AI230" s="78"/>
      <c r="AK230" s="37">
        <v>222</v>
      </c>
      <c r="AL230" s="37" t="str">
        <f>수강생명단!$D225</f>
        <v>정승화</v>
      </c>
      <c r="AM230" s="14" t="str">
        <f>수강생명단!B225</f>
        <v>010-4418-9708</v>
      </c>
      <c r="AN230" s="43">
        <f>성적입력란!$AZ229</f>
        <v>65</v>
      </c>
      <c r="AO230" s="43">
        <f>성적입력란!$BA229</f>
        <v>100</v>
      </c>
      <c r="AP230" s="61">
        <f>성적입력란!$BE229</f>
        <v>55</v>
      </c>
      <c r="AQ230" s="43">
        <f>성적입력란!$BF229</f>
        <v>10</v>
      </c>
      <c r="AR230" s="58">
        <f>성적입력란!BT229</f>
        <v>83</v>
      </c>
      <c r="AS230" s="43">
        <f>성적입력란!$BJ229</f>
        <v>50</v>
      </c>
      <c r="AT230" s="43">
        <f>성적입력란!$BK229</f>
        <v>70</v>
      </c>
      <c r="AU230" s="43">
        <f>성적입력란!BO229</f>
        <v>65</v>
      </c>
      <c r="AV230" s="43">
        <f>성적입력란!BP229</f>
        <v>60</v>
      </c>
      <c r="AW230" s="40">
        <f t="shared" si="130"/>
        <v>63.6</v>
      </c>
      <c r="AX230" s="41" t="str">
        <f t="shared" si="107"/>
        <v>114등</v>
      </c>
      <c r="AY230" s="40">
        <f t="shared" si="131"/>
        <v>60</v>
      </c>
      <c r="AZ230" s="41" t="str">
        <f t="shared" si="108"/>
        <v>126등</v>
      </c>
      <c r="BA230" s="59">
        <f t="shared" si="109"/>
        <v>1</v>
      </c>
      <c r="BB230" s="78" t="str">
        <f t="shared" ca="1" si="141"/>
        <v/>
      </c>
      <c r="BC230" s="83"/>
      <c r="BE230" s="65">
        <v>222</v>
      </c>
      <c r="BF230" s="66" t="str">
        <f>수강생명단!$D225</f>
        <v>정승화</v>
      </c>
      <c r="BG230" s="37" t="str">
        <f>수강생명단!B225</f>
        <v>010-4418-9708</v>
      </c>
      <c r="BH230" s="109">
        <f>성적입력란!$BY229</f>
        <v>50</v>
      </c>
      <c r="BI230" s="109">
        <f>성적입력란!$BZ229</f>
        <v>60</v>
      </c>
      <c r="BJ230" s="110">
        <f>성적입력란!$CD229</f>
        <v>50</v>
      </c>
      <c r="BK230" s="109">
        <f>성적입력란!$CE229</f>
        <v>60</v>
      </c>
      <c r="BL230" s="111">
        <f>성적입력란!CS229</f>
        <v>94</v>
      </c>
      <c r="BM230" s="109">
        <f>성적입력란!$CI229</f>
        <v>45</v>
      </c>
      <c r="BN230" s="109">
        <f>성적입력란!$CJ229</f>
        <v>80</v>
      </c>
      <c r="BO230" s="109">
        <f>성적입력란!CN229</f>
        <v>35</v>
      </c>
      <c r="BP230" s="109">
        <f>성적입력란!CO229</f>
        <v>40</v>
      </c>
      <c r="BQ230" s="40">
        <f t="shared" si="124"/>
        <v>54.8</v>
      </c>
      <c r="BR230" s="67" t="str">
        <f t="shared" si="110"/>
        <v>115등</v>
      </c>
      <c r="BS230" s="40">
        <f t="shared" si="125"/>
        <v>60</v>
      </c>
      <c r="BT230" s="67" t="str">
        <f t="shared" si="111"/>
        <v>90등</v>
      </c>
      <c r="BU230" s="68">
        <f t="shared" si="112"/>
        <v>1</v>
      </c>
      <c r="BV230" s="78" t="str">
        <f t="shared" ca="1" si="139"/>
        <v/>
      </c>
      <c r="BY230" s="37" t="str">
        <f>수강생명단!$D225</f>
        <v>정승화</v>
      </c>
      <c r="BZ230" s="37" t="str">
        <f>수강생명단!B225</f>
        <v>010-4418-9708</v>
      </c>
      <c r="CA230" s="39">
        <f>성적입력란!$CX229</f>
        <v>0</v>
      </c>
      <c r="CB230" s="39">
        <f>성적입력란!$CY229</f>
        <v>0</v>
      </c>
      <c r="CM230" s="78" t="str">
        <f t="shared" ca="1" si="136"/>
        <v>1차 경고</v>
      </c>
    </row>
    <row r="231" spans="2:91" ht="27" customHeight="1" x14ac:dyDescent="0.15">
      <c r="B231" s="14">
        <v>223</v>
      </c>
      <c r="C231" s="14">
        <f>VLOOKUP(E231,수강생명단!$B$1:$F$300,2,0)</f>
        <v>32847</v>
      </c>
      <c r="D231" s="14" t="str">
        <f>수강생명단!D226</f>
        <v>정시은</v>
      </c>
      <c r="E231" s="14" t="str">
        <f>수강생명단!B226</f>
        <v>010-5261-7647</v>
      </c>
      <c r="F231" s="33" t="str">
        <f>VLOOKUP($C231,성적입력란!$A$8:$D$350,3,0)</f>
        <v/>
      </c>
      <c r="G231" s="33">
        <f>VLOOKUP($C231,성적입력란!$F$8:$I$350,3,0)</f>
        <v>100</v>
      </c>
      <c r="H231" s="33">
        <f>VLOOKUP($C231,성적입력란!$K$8:$N$350,3,0)</f>
        <v>100</v>
      </c>
      <c r="I231" s="33">
        <f>VLOOKUP($C231,성적입력란!$P$8:$S$350,3,0)</f>
        <v>95</v>
      </c>
      <c r="J231" s="33">
        <f>VLOOKUP($C231,성적입력란!$P$8:$S$350,4,0)</f>
        <v>100</v>
      </c>
      <c r="K231" s="15">
        <f t="shared" si="105"/>
        <v>73.75</v>
      </c>
      <c r="L231" s="16" t="str">
        <f t="shared" si="106"/>
        <v>90등</v>
      </c>
      <c r="M231" s="36">
        <f t="shared" si="118"/>
        <v>0.75</v>
      </c>
      <c r="N231" s="78" t="str">
        <f t="shared" ca="1" si="119"/>
        <v>1차 경고</v>
      </c>
      <c r="O231" s="83"/>
      <c r="Q231" s="37">
        <v>223</v>
      </c>
      <c r="R231" s="37" t="str">
        <f>수강생명단!$D226</f>
        <v>정시은</v>
      </c>
      <c r="S231" s="37" t="str">
        <f>수강생명단!B226</f>
        <v>010-5261-7647</v>
      </c>
      <c r="T231" s="39">
        <f>VLOOKUP($C231,성적입력란!$Z$8:$AC$350,3,0)</f>
        <v>95</v>
      </c>
      <c r="U231" s="39">
        <f>성적입력란!$AC230</f>
        <v>100</v>
      </c>
      <c r="V231" s="33" t="str">
        <f>VLOOKUP($C231,성적입력란!$AE$8:$AH$350,3,0)</f>
        <v/>
      </c>
      <c r="W231" s="33" t="str">
        <f>VLOOKUP($C231,성적입력란!$AE$8:$AH$350,4,0)</f>
        <v xml:space="preserve"> </v>
      </c>
      <c r="X231" s="58">
        <f>성적입력란!AV230</f>
        <v>100</v>
      </c>
      <c r="Y231" s="39">
        <f>성적입력란!$AL230</f>
        <v>100</v>
      </c>
      <c r="Z231" s="39">
        <f>성적입력란!$AM230</f>
        <v>100</v>
      </c>
      <c r="AA231" s="39">
        <f>성적입력란!$AQ230</f>
        <v>100</v>
      </c>
      <c r="AB231" s="39">
        <f>성적입력란!$AR230</f>
        <v>100</v>
      </c>
      <c r="AC231" s="40">
        <f t="shared" si="120"/>
        <v>79</v>
      </c>
      <c r="AD231" s="41" t="str">
        <f t="shared" si="127"/>
        <v>60등</v>
      </c>
      <c r="AE231" s="40">
        <f t="shared" si="121"/>
        <v>75</v>
      </c>
      <c r="AF231" s="41" t="str">
        <f t="shared" si="128"/>
        <v>64등</v>
      </c>
      <c r="AG231" s="59">
        <f t="shared" si="129"/>
        <v>0.8</v>
      </c>
      <c r="AH231" s="78" t="str">
        <f t="shared" ca="1" si="140"/>
        <v>1차 경고</v>
      </c>
      <c r="AI231" s="78"/>
      <c r="AK231" s="37">
        <v>223</v>
      </c>
      <c r="AL231" s="37" t="str">
        <f>수강생명단!$D226</f>
        <v>정시은</v>
      </c>
      <c r="AM231" s="14" t="str">
        <f>수강생명단!B226</f>
        <v>010-5261-7647</v>
      </c>
      <c r="AN231" s="43">
        <f>성적입력란!$AZ230</f>
        <v>100</v>
      </c>
      <c r="AO231" s="43">
        <f>성적입력란!$BA230</f>
        <v>100</v>
      </c>
      <c r="AP231" s="61">
        <f>성적입력란!$BE230</f>
        <v>100</v>
      </c>
      <c r="AQ231" s="43">
        <f>성적입력란!$BF230</f>
        <v>100</v>
      </c>
      <c r="AR231" s="58">
        <f>성적입력란!BT230</f>
        <v>100</v>
      </c>
      <c r="AS231" s="43">
        <f>성적입력란!$BJ230</f>
        <v>100</v>
      </c>
      <c r="AT231" s="43">
        <f>성적입력란!$BK230</f>
        <v>100</v>
      </c>
      <c r="AU231" s="43">
        <f>성적입력란!BO230</f>
        <v>95</v>
      </c>
      <c r="AV231" s="43">
        <f>성적입력란!BP230</f>
        <v>100</v>
      </c>
      <c r="AW231" s="40">
        <f t="shared" si="130"/>
        <v>99</v>
      </c>
      <c r="AX231" s="41" t="str">
        <f t="shared" si="107"/>
        <v>1등</v>
      </c>
      <c r="AY231" s="40">
        <f t="shared" si="131"/>
        <v>100</v>
      </c>
      <c r="AZ231" s="41" t="str">
        <f t="shared" si="108"/>
        <v>1등</v>
      </c>
      <c r="BA231" s="59">
        <f t="shared" si="109"/>
        <v>1</v>
      </c>
      <c r="BB231" s="78" t="str">
        <f t="shared" ca="1" si="141"/>
        <v/>
      </c>
      <c r="BC231" s="83"/>
      <c r="BE231" s="65">
        <v>223</v>
      </c>
      <c r="BF231" s="66" t="str">
        <f>수강생명단!$D226</f>
        <v>정시은</v>
      </c>
      <c r="BG231" s="37" t="str">
        <f>수강생명단!B226</f>
        <v>010-5261-7647</v>
      </c>
      <c r="BH231" s="109">
        <f>성적입력란!$BY230</f>
        <v>95</v>
      </c>
      <c r="BI231" s="109">
        <f>성적입력란!$BZ230</f>
        <v>90</v>
      </c>
      <c r="BJ231" s="110" t="str">
        <f>성적입력란!$CD230</f>
        <v/>
      </c>
      <c r="BK231" s="109" t="str">
        <f>성적입력란!$CE230</f>
        <v xml:space="preserve"> </v>
      </c>
      <c r="BL231" s="111" t="str">
        <f>성적입력란!CS230</f>
        <v/>
      </c>
      <c r="BM231" s="109">
        <f>성적입력란!$CI230</f>
        <v>95</v>
      </c>
      <c r="BN231" s="109">
        <f>성적입력란!$CJ230</f>
        <v>100</v>
      </c>
      <c r="BO231" s="109">
        <f>성적입력란!CN230</f>
        <v>95</v>
      </c>
      <c r="BP231" s="109">
        <f>성적입력란!CO230</f>
        <v>100</v>
      </c>
      <c r="BQ231" s="40">
        <f t="shared" si="124"/>
        <v>57</v>
      </c>
      <c r="BR231" s="67" t="str">
        <f t="shared" si="110"/>
        <v>103등</v>
      </c>
      <c r="BS231" s="40">
        <f t="shared" si="125"/>
        <v>72.5</v>
      </c>
      <c r="BT231" s="67" t="str">
        <f t="shared" si="111"/>
        <v>45등</v>
      </c>
      <c r="BU231" s="68">
        <f t="shared" si="112"/>
        <v>0.6</v>
      </c>
      <c r="BV231" s="78" t="str">
        <f t="shared" ca="1" si="139"/>
        <v>2차 경고</v>
      </c>
      <c r="BY231" s="37" t="str">
        <f>수강생명단!$D226</f>
        <v>정시은</v>
      </c>
      <c r="BZ231" s="37" t="str">
        <f>수강생명단!B226</f>
        <v>010-5261-7647</v>
      </c>
      <c r="CA231" s="39">
        <f>성적입력란!$CX230</f>
        <v>0</v>
      </c>
      <c r="CB231" s="39">
        <f>성적입력란!$CY230</f>
        <v>0</v>
      </c>
      <c r="CM231" s="78" t="str">
        <f t="shared" ca="1" si="136"/>
        <v>1차 경고</v>
      </c>
    </row>
    <row r="232" spans="2:91" ht="27" customHeight="1" x14ac:dyDescent="0.15">
      <c r="B232" s="14">
        <v>224</v>
      </c>
      <c r="C232" s="14">
        <f>VLOOKUP(E232,수강생명단!$B$1:$F$300,2,0)</f>
        <v>36073</v>
      </c>
      <c r="D232" s="14" t="str">
        <f>수강생명단!D227</f>
        <v>정애림</v>
      </c>
      <c r="E232" s="14" t="str">
        <f>수강생명단!B227</f>
        <v>010-3956-2194</v>
      </c>
      <c r="F232" s="33">
        <f>VLOOKUP($C232,성적입력란!$A$8:$D$350,3,0)</f>
        <v>90</v>
      </c>
      <c r="G232" s="33">
        <f>VLOOKUP($C232,성적입력란!$F$8:$I$350,3,0)</f>
        <v>100</v>
      </c>
      <c r="H232" s="33">
        <f>VLOOKUP($C232,성적입력란!$K$8:$N$350,3,0)</f>
        <v>100</v>
      </c>
      <c r="I232" s="33">
        <f>VLOOKUP($C232,성적입력란!$P$8:$S$350,3,0)</f>
        <v>100</v>
      </c>
      <c r="J232" s="33">
        <f>VLOOKUP($C232,성적입력란!$P$8:$S$350,4,0)</f>
        <v>100</v>
      </c>
      <c r="K232" s="15">
        <f t="shared" si="105"/>
        <v>97.5</v>
      </c>
      <c r="L232" s="16" t="str">
        <f t="shared" si="106"/>
        <v>4등</v>
      </c>
      <c r="M232" s="36">
        <f t="shared" si="118"/>
        <v>1</v>
      </c>
      <c r="N232" s="78" t="str">
        <f t="shared" ca="1" si="119"/>
        <v/>
      </c>
      <c r="O232" s="83"/>
      <c r="Q232" s="37">
        <v>224</v>
      </c>
      <c r="R232" s="37" t="str">
        <f>수강생명단!$D227</f>
        <v>정애림</v>
      </c>
      <c r="S232" s="37" t="str">
        <f>수강생명단!B227</f>
        <v>010-3956-2194</v>
      </c>
      <c r="T232" s="39">
        <f>VLOOKUP($C232,성적입력란!$Z$8:$AC$350,3,0)</f>
        <v>90</v>
      </c>
      <c r="U232" s="39">
        <f>성적입력란!$AC231</f>
        <v>90</v>
      </c>
      <c r="V232" s="33">
        <f>VLOOKUP($C232,성적입력란!$AE$8:$AH$350,3,0)</f>
        <v>95</v>
      </c>
      <c r="W232" s="33">
        <f>VLOOKUP($C232,성적입력란!$AE$8:$AH$350,4,0)</f>
        <v>100</v>
      </c>
      <c r="X232" s="58">
        <f>성적입력란!AV231</f>
        <v>99</v>
      </c>
      <c r="Y232" s="39">
        <f>성적입력란!$AL231</f>
        <v>100</v>
      </c>
      <c r="Z232" s="39">
        <f>성적입력란!$AM231</f>
        <v>90</v>
      </c>
      <c r="AA232" s="39">
        <f>성적입력란!$AQ231</f>
        <v>100</v>
      </c>
      <c r="AB232" s="39">
        <f>성적입력란!$AR231</f>
        <v>100</v>
      </c>
      <c r="AC232" s="40">
        <f t="shared" si="120"/>
        <v>96.8</v>
      </c>
      <c r="AD232" s="41" t="str">
        <f t="shared" si="127"/>
        <v>1등</v>
      </c>
      <c r="AE232" s="40">
        <f t="shared" si="121"/>
        <v>95</v>
      </c>
      <c r="AF232" s="41" t="str">
        <f t="shared" si="128"/>
        <v>10등</v>
      </c>
      <c r="AG232" s="59">
        <f t="shared" si="129"/>
        <v>1</v>
      </c>
      <c r="AH232" s="78" t="str">
        <f t="shared" ca="1" si="140"/>
        <v/>
      </c>
      <c r="AI232" s="78"/>
      <c r="AK232" s="37">
        <v>224</v>
      </c>
      <c r="AL232" s="37" t="str">
        <f>수강생명단!$D227</f>
        <v>정애림</v>
      </c>
      <c r="AM232" s="14" t="str">
        <f>수강생명단!B227</f>
        <v>010-3956-2194</v>
      </c>
      <c r="AN232" s="43">
        <f>성적입력란!$AZ231</f>
        <v>85</v>
      </c>
      <c r="AO232" s="43">
        <f>성적입력란!$BA231</f>
        <v>80</v>
      </c>
      <c r="AP232" s="61">
        <f>성적입력란!$BE231</f>
        <v>100</v>
      </c>
      <c r="AQ232" s="43">
        <f>성적입력란!$BF231</f>
        <v>100</v>
      </c>
      <c r="AR232" s="58">
        <f>성적입력란!BT231</f>
        <v>98</v>
      </c>
      <c r="AS232" s="43">
        <f>성적입력란!$BJ231</f>
        <v>100</v>
      </c>
      <c r="AT232" s="43">
        <f>성적입력란!$BK231</f>
        <v>100</v>
      </c>
      <c r="AU232" s="43">
        <f>성적입력란!BO231</f>
        <v>100</v>
      </c>
      <c r="AV232" s="43">
        <f>성적입력란!BP231</f>
        <v>100</v>
      </c>
      <c r="AW232" s="40">
        <f t="shared" si="130"/>
        <v>96.6</v>
      </c>
      <c r="AX232" s="41" t="str">
        <f t="shared" si="107"/>
        <v>4등</v>
      </c>
      <c r="AY232" s="40">
        <f t="shared" si="131"/>
        <v>95</v>
      </c>
      <c r="AZ232" s="41" t="str">
        <f t="shared" si="108"/>
        <v>16등</v>
      </c>
      <c r="BA232" s="59">
        <f t="shared" si="109"/>
        <v>1</v>
      </c>
      <c r="BB232" s="78" t="str">
        <f t="shared" ca="1" si="141"/>
        <v/>
      </c>
      <c r="BC232" s="83"/>
      <c r="BE232" s="65">
        <v>224</v>
      </c>
      <c r="BF232" s="66" t="str">
        <f>수강생명단!$D227</f>
        <v>정애림</v>
      </c>
      <c r="BG232" s="37" t="str">
        <f>수강생명단!B227</f>
        <v>010-3956-2194</v>
      </c>
      <c r="BH232" s="109">
        <f>성적입력란!$BY231</f>
        <v>95</v>
      </c>
      <c r="BI232" s="109">
        <f>성적입력란!$BZ231</f>
        <v>70</v>
      </c>
      <c r="BJ232" s="110">
        <f>성적입력란!$CD231</f>
        <v>95</v>
      </c>
      <c r="BK232" s="109">
        <f>성적입력란!$CE231</f>
        <v>100</v>
      </c>
      <c r="BL232" s="111">
        <f>성적입력란!CS231</f>
        <v>98</v>
      </c>
      <c r="BM232" s="109">
        <f>성적입력란!$CI231</f>
        <v>100</v>
      </c>
      <c r="BN232" s="109">
        <f>성적입력란!$CJ231</f>
        <v>100</v>
      </c>
      <c r="BO232" s="109">
        <f>성적입력란!CN231</f>
        <v>95</v>
      </c>
      <c r="BP232" s="109">
        <f>성적입력란!CO231</f>
        <v>90</v>
      </c>
      <c r="BQ232" s="40">
        <f t="shared" si="124"/>
        <v>96.6</v>
      </c>
      <c r="BR232" s="67" t="str">
        <f t="shared" si="110"/>
        <v>1등</v>
      </c>
      <c r="BS232" s="40">
        <f t="shared" si="125"/>
        <v>90</v>
      </c>
      <c r="BT232" s="67" t="str">
        <f t="shared" si="111"/>
        <v>9등</v>
      </c>
      <c r="BU232" s="68">
        <f t="shared" si="112"/>
        <v>1</v>
      </c>
      <c r="BV232" s="78" t="str">
        <f t="shared" ca="1" si="139"/>
        <v/>
      </c>
      <c r="BY232" s="37" t="str">
        <f>수강생명단!$D227</f>
        <v>정애림</v>
      </c>
      <c r="BZ232" s="37" t="str">
        <f>수강생명단!B227</f>
        <v>010-3956-2194</v>
      </c>
      <c r="CA232" s="39">
        <f>성적입력란!$CX231</f>
        <v>0</v>
      </c>
      <c r="CB232" s="39">
        <f>성적입력란!$CY231</f>
        <v>0</v>
      </c>
      <c r="CM232" s="78" t="str">
        <f t="shared" ca="1" si="136"/>
        <v>1차 경고</v>
      </c>
    </row>
    <row r="233" spans="2:91" ht="27" customHeight="1" x14ac:dyDescent="0.15">
      <c r="B233" s="14">
        <v>225</v>
      </c>
      <c r="C233" s="14">
        <f>VLOOKUP(E233,수강생명단!$B$1:$F$300,2,0)</f>
        <v>42681</v>
      </c>
      <c r="D233" s="14" t="str">
        <f>수강생명단!D228</f>
        <v>정운주</v>
      </c>
      <c r="E233" s="14" t="str">
        <f>수강생명단!B228</f>
        <v>010-5397-3040</v>
      </c>
      <c r="F233" s="33">
        <f>VLOOKUP($C233,성적입력란!$A$8:$D$350,3,0)</f>
        <v>95</v>
      </c>
      <c r="G233" s="33">
        <f>VLOOKUP($C233,성적입력란!$F$8:$I$350,3,0)</f>
        <v>85</v>
      </c>
      <c r="H233" s="33">
        <f>VLOOKUP($C233,성적입력란!$K$8:$N$350,3,0)</f>
        <v>95</v>
      </c>
      <c r="I233" s="33">
        <f>VLOOKUP($C233,성적입력란!$P$8:$S$350,3,0)</f>
        <v>85</v>
      </c>
      <c r="J233" s="33">
        <f>VLOOKUP($C233,성적입력란!$P$8:$S$350,4,0)</f>
        <v>100</v>
      </c>
      <c r="K233" s="15">
        <f t="shared" si="105"/>
        <v>90</v>
      </c>
      <c r="L233" s="16" t="str">
        <f t="shared" si="106"/>
        <v>41등</v>
      </c>
      <c r="M233" s="36">
        <f t="shared" si="118"/>
        <v>1</v>
      </c>
      <c r="N233" s="78" t="str">
        <f t="shared" ca="1" si="119"/>
        <v/>
      </c>
      <c r="O233" s="83"/>
      <c r="Q233" s="37">
        <v>225</v>
      </c>
      <c r="R233" s="37" t="str">
        <f>수강생명단!$D228</f>
        <v>정운주</v>
      </c>
      <c r="S233" s="37" t="str">
        <f>수강생명단!B228</f>
        <v>010-5397-3040</v>
      </c>
      <c r="T233" s="39">
        <f>VLOOKUP($C233,성적입력란!$Z$8:$AC$350,3,0)</f>
        <v>85</v>
      </c>
      <c r="U233" s="39">
        <f>성적입력란!$AC232</f>
        <v>100</v>
      </c>
      <c r="V233" s="33">
        <f>VLOOKUP($C233,성적입력란!$AE$8:$AH$350,3,0)</f>
        <v>95</v>
      </c>
      <c r="W233" s="33">
        <f>VLOOKUP($C233,성적입력란!$AE$8:$AH$350,4,0)</f>
        <v>100</v>
      </c>
      <c r="X233" s="58">
        <f>성적입력란!AV232</f>
        <v>98</v>
      </c>
      <c r="Y233" s="39">
        <f>성적입력란!$AL232</f>
        <v>60</v>
      </c>
      <c r="Z233" s="39">
        <f>성적입력란!$AM232</f>
        <v>60</v>
      </c>
      <c r="AA233" s="39">
        <f>성적입력란!$AQ232</f>
        <v>85</v>
      </c>
      <c r="AB233" s="39">
        <f>성적입력란!$AR232</f>
        <v>80</v>
      </c>
      <c r="AC233" s="40">
        <f t="shared" si="120"/>
        <v>84.6</v>
      </c>
      <c r="AD233" s="41" t="str">
        <f t="shared" si="127"/>
        <v>39등</v>
      </c>
      <c r="AE233" s="40">
        <f t="shared" si="121"/>
        <v>85</v>
      </c>
      <c r="AF233" s="41" t="str">
        <f t="shared" si="128"/>
        <v>37등</v>
      </c>
      <c r="AG233" s="59">
        <f t="shared" si="129"/>
        <v>1</v>
      </c>
      <c r="AH233" s="78" t="str">
        <f t="shared" ca="1" si="140"/>
        <v/>
      </c>
      <c r="AI233" s="78"/>
      <c r="AK233" s="37">
        <v>225</v>
      </c>
      <c r="AL233" s="37" t="str">
        <f>수강생명단!$D228</f>
        <v>정운주</v>
      </c>
      <c r="AM233" s="14" t="str">
        <f>수강생명단!B228</f>
        <v>010-5397-3040</v>
      </c>
      <c r="AN233" s="43">
        <f>성적입력란!$AZ232</f>
        <v>100</v>
      </c>
      <c r="AO233" s="43">
        <f>성적입력란!$BA232</f>
        <v>100</v>
      </c>
      <c r="AP233" s="61">
        <f>성적입력란!$BE232</f>
        <v>85</v>
      </c>
      <c r="AQ233" s="43">
        <f>성적입력란!$BF232</f>
        <v>100</v>
      </c>
      <c r="AR233" s="58" t="str">
        <f>성적입력란!BT232</f>
        <v/>
      </c>
      <c r="AS233" s="43">
        <f>성적입력란!$BJ232</f>
        <v>85</v>
      </c>
      <c r="AT233" s="43">
        <f>성적입력란!$BK232</f>
        <v>100</v>
      </c>
      <c r="AU233" s="43">
        <f>성적입력란!BO232</f>
        <v>80</v>
      </c>
      <c r="AV233" s="43">
        <f>성적입력란!BP232</f>
        <v>80</v>
      </c>
      <c r="AW233" s="40">
        <f t="shared" si="130"/>
        <v>70</v>
      </c>
      <c r="AX233" s="41" t="str">
        <f t="shared" si="107"/>
        <v>89등</v>
      </c>
      <c r="AY233" s="40">
        <f t="shared" si="131"/>
        <v>95</v>
      </c>
      <c r="AZ233" s="41" t="str">
        <f t="shared" si="108"/>
        <v>16등</v>
      </c>
      <c r="BA233" s="59">
        <f t="shared" si="109"/>
        <v>0.8</v>
      </c>
      <c r="BB233" s="78" t="str">
        <f t="shared" ca="1" si="141"/>
        <v>1차 경고</v>
      </c>
      <c r="BC233" s="83"/>
      <c r="BE233" s="65">
        <v>225</v>
      </c>
      <c r="BF233" s="66" t="str">
        <f>수강생명단!$D228</f>
        <v>정운주</v>
      </c>
      <c r="BG233" s="37" t="str">
        <f>수강생명단!B228</f>
        <v>010-5397-3040</v>
      </c>
      <c r="BH233" s="109">
        <f>성적입력란!$BY232</f>
        <v>85</v>
      </c>
      <c r="BI233" s="109">
        <f>성적입력란!$BZ232</f>
        <v>70</v>
      </c>
      <c r="BJ233" s="110">
        <f>성적입력란!$CD232</f>
        <v>90</v>
      </c>
      <c r="BK233" s="109">
        <f>성적입력란!$CE232</f>
        <v>100</v>
      </c>
      <c r="BL233" s="111">
        <f>성적입력란!CS232</f>
        <v>98</v>
      </c>
      <c r="BM233" s="109">
        <f>성적입력란!$CI232</f>
        <v>85</v>
      </c>
      <c r="BN233" s="109">
        <f>성적입력란!$CJ232</f>
        <v>90</v>
      </c>
      <c r="BO233" s="109">
        <f>성적입력란!CN232</f>
        <v>90</v>
      </c>
      <c r="BP233" s="109">
        <f>성적입력란!CO232</f>
        <v>80</v>
      </c>
      <c r="BQ233" s="40">
        <f t="shared" si="124"/>
        <v>89.6</v>
      </c>
      <c r="BR233" s="67" t="str">
        <f t="shared" si="110"/>
        <v>12등</v>
      </c>
      <c r="BS233" s="40">
        <f t="shared" si="125"/>
        <v>85</v>
      </c>
      <c r="BT233" s="67" t="str">
        <f t="shared" si="111"/>
        <v>15등</v>
      </c>
      <c r="BU233" s="68">
        <f t="shared" si="112"/>
        <v>1</v>
      </c>
      <c r="BV233" s="78" t="str">
        <f t="shared" ca="1" si="139"/>
        <v/>
      </c>
      <c r="BY233" s="37" t="str">
        <f>수강생명단!$D228</f>
        <v>정운주</v>
      </c>
      <c r="BZ233" s="37" t="str">
        <f>수강생명단!B228</f>
        <v>010-5397-3040</v>
      </c>
      <c r="CA233" s="39">
        <f>성적입력란!$CX232</f>
        <v>0</v>
      </c>
      <c r="CB233" s="39">
        <f>성적입력란!$CY232</f>
        <v>0</v>
      </c>
      <c r="CM233" s="78" t="str">
        <f t="shared" ca="1" si="136"/>
        <v>1차 경고</v>
      </c>
    </row>
    <row r="234" spans="2:91" ht="27" customHeight="1" x14ac:dyDescent="0.15">
      <c r="B234" s="14">
        <v>226</v>
      </c>
      <c r="C234" s="14">
        <f>VLOOKUP(E234,수강생명단!$B$1:$F$300,2,0)</f>
        <v>36066</v>
      </c>
      <c r="D234" s="14" t="str">
        <f>수강생명단!D229</f>
        <v>정원식</v>
      </c>
      <c r="E234" s="14" t="str">
        <f>수강생명단!B229</f>
        <v>010-9608-3388</v>
      </c>
      <c r="F234" s="33" t="str">
        <f>VLOOKUP($C234,성적입력란!$A$8:$D$350,3,0)</f>
        <v/>
      </c>
      <c r="G234" s="33">
        <f>VLOOKUP($C234,성적입력란!$F$8:$I$350,3,0)</f>
        <v>55</v>
      </c>
      <c r="H234" s="33">
        <f>VLOOKUP($C234,성적입력란!$K$8:$N$350,3,0)</f>
        <v>65</v>
      </c>
      <c r="I234" s="33">
        <f>VLOOKUP($C234,성적입력란!$P$8:$S$350,3,0)</f>
        <v>70</v>
      </c>
      <c r="J234" s="33">
        <f>VLOOKUP($C234,성적입력란!$P$8:$S$350,4,0)</f>
        <v>80</v>
      </c>
      <c r="K234" s="15">
        <f t="shared" si="105"/>
        <v>47.5</v>
      </c>
      <c r="L234" s="16" t="str">
        <f t="shared" si="106"/>
        <v>159등</v>
      </c>
      <c r="M234" s="36">
        <f t="shared" si="118"/>
        <v>0.75</v>
      </c>
      <c r="N234" s="78" t="str">
        <f t="shared" ca="1" si="119"/>
        <v>1차 경고</v>
      </c>
      <c r="O234" s="83"/>
      <c r="Q234" s="37">
        <v>226</v>
      </c>
      <c r="R234" s="37" t="str">
        <f>수강생명단!$D229</f>
        <v>정원식</v>
      </c>
      <c r="S234" s="37" t="str">
        <f>수강생명단!B229</f>
        <v>010-9608-3388</v>
      </c>
      <c r="T234" s="39">
        <f>VLOOKUP($C234,성적입력란!$Z$8:$AC$350,3,0)</f>
        <v>40</v>
      </c>
      <c r="U234" s="39">
        <f>성적입력란!$AC233</f>
        <v>70</v>
      </c>
      <c r="V234" s="33">
        <f>VLOOKUP($C234,성적입력란!$AE$8:$AH$350,3,0)</f>
        <v>60</v>
      </c>
      <c r="W234" s="33">
        <f>VLOOKUP($C234,성적입력란!$AE$8:$AH$350,4,0)</f>
        <v>60</v>
      </c>
      <c r="X234" s="58">
        <f>성적입력란!AV233</f>
        <v>81</v>
      </c>
      <c r="Y234" s="39">
        <f>성적입력란!$AL233</f>
        <v>55</v>
      </c>
      <c r="Z234" s="39">
        <f>성적입력란!$AM233</f>
        <v>60</v>
      </c>
      <c r="AA234" s="39">
        <f>성적입력란!$AQ233</f>
        <v>70</v>
      </c>
      <c r="AB234" s="39">
        <f>성적입력란!$AR233</f>
        <v>40</v>
      </c>
      <c r="AC234" s="40">
        <f t="shared" si="120"/>
        <v>61.2</v>
      </c>
      <c r="AD234" s="41" t="str">
        <f t="shared" si="127"/>
        <v>120등</v>
      </c>
      <c r="AE234" s="40">
        <f t="shared" si="121"/>
        <v>57.5</v>
      </c>
      <c r="AF234" s="41" t="str">
        <f t="shared" si="128"/>
        <v>133등</v>
      </c>
      <c r="AG234" s="59">
        <f t="shared" si="129"/>
        <v>1</v>
      </c>
      <c r="AH234" s="78" t="str">
        <f t="shared" ca="1" si="140"/>
        <v/>
      </c>
      <c r="AI234" s="78"/>
      <c r="AK234" s="37">
        <v>226</v>
      </c>
      <c r="AL234" s="37" t="str">
        <f>수강생명단!$D229</f>
        <v>정원식</v>
      </c>
      <c r="AM234" s="14" t="str">
        <f>수강생명단!B229</f>
        <v>010-9608-3388</v>
      </c>
      <c r="AN234" s="43">
        <f>성적입력란!$AZ233</f>
        <v>70</v>
      </c>
      <c r="AO234" s="43">
        <f>성적입력란!$BA233</f>
        <v>80</v>
      </c>
      <c r="AP234" s="61">
        <f>성적입력란!$BE233</f>
        <v>35</v>
      </c>
      <c r="AQ234" s="43">
        <f>성적입력란!$BF233</f>
        <v>40</v>
      </c>
      <c r="AR234" s="58" t="str">
        <f>성적입력란!BT233</f>
        <v>0(라)</v>
      </c>
      <c r="AS234" s="43">
        <f>성적입력란!$BJ233</f>
        <v>35</v>
      </c>
      <c r="AT234" s="43">
        <f>성적입력란!$BK233</f>
        <v>50</v>
      </c>
      <c r="AU234" s="43">
        <f>성적입력란!BO233</f>
        <v>25</v>
      </c>
      <c r="AV234" s="43">
        <f>성적입력란!BP233</f>
        <v>50</v>
      </c>
      <c r="AW234" s="40">
        <f t="shared" si="130"/>
        <v>33</v>
      </c>
      <c r="AX234" s="41" t="str">
        <f t="shared" si="107"/>
        <v>173등</v>
      </c>
      <c r="AY234" s="40">
        <f t="shared" si="131"/>
        <v>55</v>
      </c>
      <c r="AZ234" s="41" t="str">
        <f t="shared" si="108"/>
        <v>138등</v>
      </c>
      <c r="BA234" s="59">
        <f t="shared" si="109"/>
        <v>1</v>
      </c>
      <c r="BB234" s="78" t="str">
        <f t="shared" ca="1" si="141"/>
        <v/>
      </c>
      <c r="BC234" s="83"/>
      <c r="BE234" s="65">
        <v>226</v>
      </c>
      <c r="BF234" s="66" t="str">
        <f>수강생명단!$D229</f>
        <v>정원식</v>
      </c>
      <c r="BG234" s="37" t="str">
        <f>수강생명단!B229</f>
        <v>010-9608-3388</v>
      </c>
      <c r="BH234" s="109" t="str">
        <f>성적입력란!$BY233</f>
        <v/>
      </c>
      <c r="BI234" s="109" t="str">
        <f>성적입력란!$BZ233</f>
        <v xml:space="preserve"> </v>
      </c>
      <c r="BJ234" s="110" t="str">
        <f>성적입력란!$CD233</f>
        <v>30(라)</v>
      </c>
      <c r="BK234" s="109" t="str">
        <f>성적입력란!$CE233</f>
        <v>라이브</v>
      </c>
      <c r="BL234" s="111" t="str">
        <f>성적입력란!CS233</f>
        <v/>
      </c>
      <c r="BM234" s="109" t="str">
        <f>성적입력란!$CI233</f>
        <v/>
      </c>
      <c r="BN234" s="109" t="str">
        <f>성적입력란!$CJ233</f>
        <v xml:space="preserve"> </v>
      </c>
      <c r="BO234" s="109" t="str">
        <f>성적입력란!CN233</f>
        <v>10(라)</v>
      </c>
      <c r="BP234" s="109" t="str">
        <f>성적입력란!CO233</f>
        <v>라이브</v>
      </c>
      <c r="BQ234" s="40">
        <f t="shared" si="124"/>
        <v>0</v>
      </c>
      <c r="BR234" s="67" t="str">
        <f t="shared" si="110"/>
        <v>193등</v>
      </c>
      <c r="BS234" s="40">
        <f t="shared" si="125"/>
        <v>0</v>
      </c>
      <c r="BT234" s="67" t="str">
        <f t="shared" si="111"/>
        <v>186등</v>
      </c>
      <c r="BU234" s="68">
        <f t="shared" si="112"/>
        <v>0.4</v>
      </c>
      <c r="BV234" s="78" t="str">
        <f t="shared" ca="1" si="139"/>
        <v>탈락</v>
      </c>
      <c r="BY234" s="37" t="str">
        <f>수강생명단!$D229</f>
        <v>정원식</v>
      </c>
      <c r="BZ234" s="37" t="str">
        <f>수강생명단!B229</f>
        <v>010-9608-3388</v>
      </c>
      <c r="CA234" s="39">
        <f>성적입력란!$CX233</f>
        <v>0</v>
      </c>
      <c r="CB234" s="39">
        <f>성적입력란!$CY233</f>
        <v>0</v>
      </c>
      <c r="CM234" s="78" t="str">
        <f t="shared" ca="1" si="136"/>
        <v>1차 경고</v>
      </c>
    </row>
    <row r="235" spans="2:91" ht="27" customHeight="1" x14ac:dyDescent="0.15">
      <c r="B235" s="14">
        <v>227</v>
      </c>
      <c r="C235" s="14">
        <f>VLOOKUP(E235,수강생명단!$B$1:$F$300,2,0)</f>
        <v>32647</v>
      </c>
      <c r="D235" s="14" t="str">
        <f>수강생명단!D230</f>
        <v>정원준</v>
      </c>
      <c r="E235" s="14" t="str">
        <f>수강생명단!B230</f>
        <v>010-6593-5352</v>
      </c>
      <c r="F235" s="33" t="str">
        <f>VLOOKUP($C235,성적입력란!$A$8:$D$350,3,0)</f>
        <v>미수강</v>
      </c>
      <c r="G235" s="33" t="str">
        <f>VLOOKUP($C235,성적입력란!$F$8:$I$350,3,0)</f>
        <v/>
      </c>
      <c r="H235" s="33" t="str">
        <f>VLOOKUP($C235,성적입력란!$K$8:$N$350,3,0)</f>
        <v/>
      </c>
      <c r="I235" s="33">
        <f>VLOOKUP($C235,성적입력란!$P$8:$S$350,3,0)</f>
        <v>70</v>
      </c>
      <c r="J235" s="33">
        <f>VLOOKUP($C235,성적입력란!$P$8:$S$350,4,0)</f>
        <v>80</v>
      </c>
      <c r="K235" s="15">
        <f t="shared" si="105"/>
        <v>17.5</v>
      </c>
      <c r="L235" s="16" t="str">
        <f t="shared" si="106"/>
        <v>206등</v>
      </c>
      <c r="M235" s="36">
        <f t="shared" si="118"/>
        <v>0.25</v>
      </c>
      <c r="N235" s="78" t="str">
        <f t="shared" ca="1" si="119"/>
        <v>2차 경고</v>
      </c>
      <c r="O235" s="83"/>
      <c r="Q235" s="37">
        <v>227</v>
      </c>
      <c r="R235" s="37" t="str">
        <f>수강생명단!$D230</f>
        <v>정원준</v>
      </c>
      <c r="S235" s="37" t="str">
        <f>수강생명단!B230</f>
        <v>010-6593-5352</v>
      </c>
      <c r="T235" s="39">
        <f>VLOOKUP($C235,성적입력란!$Z$8:$AC$350,3,0)</f>
        <v>70</v>
      </c>
      <c r="U235" s="39">
        <f>성적입력란!$AC234</f>
        <v>100</v>
      </c>
      <c r="V235" s="33">
        <f>VLOOKUP($C235,성적입력란!$AE$8:$AH$350,3,0)</f>
        <v>100</v>
      </c>
      <c r="W235" s="33">
        <f>VLOOKUP($C235,성적입력란!$AE$8:$AH$350,4,0)</f>
        <v>80</v>
      </c>
      <c r="X235" s="58">
        <f>성적입력란!AV234</f>
        <v>89</v>
      </c>
      <c r="Y235" s="39">
        <f>성적입력란!$AL234</f>
        <v>80</v>
      </c>
      <c r="Z235" s="39">
        <f>성적입력란!$AM234</f>
        <v>20</v>
      </c>
      <c r="AA235" s="39">
        <f>성적입력란!$AQ234</f>
        <v>65</v>
      </c>
      <c r="AB235" s="39">
        <f>성적입력란!$AR234</f>
        <v>70</v>
      </c>
      <c r="AC235" s="40">
        <f t="shared" si="120"/>
        <v>80.8</v>
      </c>
      <c r="AD235" s="41" t="str">
        <f t="shared" si="127"/>
        <v>53등</v>
      </c>
      <c r="AE235" s="40">
        <f t="shared" si="121"/>
        <v>67.5</v>
      </c>
      <c r="AF235" s="41" t="str">
        <f t="shared" si="128"/>
        <v>94등</v>
      </c>
      <c r="AG235" s="59">
        <f t="shared" si="129"/>
        <v>1</v>
      </c>
      <c r="AH235" s="78" t="str">
        <f t="shared" ca="1" si="140"/>
        <v/>
      </c>
      <c r="AI235" s="78"/>
      <c r="AK235" s="37">
        <v>227</v>
      </c>
      <c r="AL235" s="37" t="str">
        <f>수강생명단!$D230</f>
        <v>정원준</v>
      </c>
      <c r="AM235" s="14" t="str">
        <f>수강생명단!B230</f>
        <v>010-6593-5352</v>
      </c>
      <c r="AN235" s="43">
        <f>성적입력란!$AZ234</f>
        <v>85</v>
      </c>
      <c r="AO235" s="43">
        <f>성적입력란!$BA234</f>
        <v>90</v>
      </c>
      <c r="AP235" s="61">
        <f>성적입력란!$BE234</f>
        <v>70</v>
      </c>
      <c r="AQ235" s="43">
        <f>성적입력란!$BF234</f>
        <v>90</v>
      </c>
      <c r="AR235" s="58">
        <f>성적입력란!BT234</f>
        <v>90</v>
      </c>
      <c r="AS235" s="43">
        <f>성적입력란!$BJ234</f>
        <v>100</v>
      </c>
      <c r="AT235" s="43">
        <f>성적입력란!$BK234</f>
        <v>90</v>
      </c>
      <c r="AU235" s="43">
        <f>성적입력란!BO234</f>
        <v>80</v>
      </c>
      <c r="AV235" s="43">
        <f>성적입력란!BP234</f>
        <v>0</v>
      </c>
      <c r="AW235" s="40">
        <f t="shared" si="130"/>
        <v>85</v>
      </c>
      <c r="AX235" s="41" t="str">
        <f t="shared" si="107"/>
        <v>46등</v>
      </c>
      <c r="AY235" s="40">
        <f t="shared" si="131"/>
        <v>67.5</v>
      </c>
      <c r="AZ235" s="41" t="str">
        <f t="shared" si="108"/>
        <v>108등</v>
      </c>
      <c r="BA235" s="59">
        <f t="shared" si="109"/>
        <v>1</v>
      </c>
      <c r="BB235" s="78" t="str">
        <f t="shared" ca="1" si="141"/>
        <v/>
      </c>
      <c r="BC235" s="83"/>
      <c r="BE235" s="65">
        <v>227</v>
      </c>
      <c r="BF235" s="66" t="str">
        <f>수강생명단!$D230</f>
        <v>정원준</v>
      </c>
      <c r="BG235" s="37" t="str">
        <f>수강생명단!B230</f>
        <v>010-6593-5352</v>
      </c>
      <c r="BH235" s="109">
        <f>성적입력란!$BY234</f>
        <v>90</v>
      </c>
      <c r="BI235" s="109">
        <f>성적입력란!$BZ234</f>
        <v>70</v>
      </c>
      <c r="BJ235" s="110">
        <f>성적입력란!$CD234</f>
        <v>90</v>
      </c>
      <c r="BK235" s="109">
        <f>성적입력란!$CE234</f>
        <v>100</v>
      </c>
      <c r="BL235" s="111">
        <f>성적입력란!CS234</f>
        <v>85</v>
      </c>
      <c r="BM235" s="109">
        <f>성적입력란!$CI234</f>
        <v>90</v>
      </c>
      <c r="BN235" s="109">
        <f>성적입력란!$CJ234</f>
        <v>50</v>
      </c>
      <c r="BO235" s="109">
        <f>성적입력란!CN234</f>
        <v>70</v>
      </c>
      <c r="BP235" s="109">
        <f>성적입력란!CO234</f>
        <v>100</v>
      </c>
      <c r="BQ235" s="40">
        <f t="shared" si="124"/>
        <v>85</v>
      </c>
      <c r="BR235" s="67" t="str">
        <f t="shared" si="110"/>
        <v>27등</v>
      </c>
      <c r="BS235" s="40">
        <f t="shared" si="125"/>
        <v>80</v>
      </c>
      <c r="BT235" s="67" t="str">
        <f t="shared" si="111"/>
        <v>29등</v>
      </c>
      <c r="BU235" s="68">
        <f t="shared" si="112"/>
        <v>1</v>
      </c>
      <c r="BV235" s="78" t="str">
        <f t="shared" ca="1" si="139"/>
        <v/>
      </c>
      <c r="BY235" s="37" t="str">
        <f>수강생명단!$D230</f>
        <v>정원준</v>
      </c>
      <c r="BZ235" s="37" t="str">
        <f>수강생명단!B230</f>
        <v>010-6593-5352</v>
      </c>
      <c r="CA235" s="39">
        <f>성적입력란!$CX234</f>
        <v>0</v>
      </c>
      <c r="CB235" s="39">
        <f>성적입력란!$CY234</f>
        <v>0</v>
      </c>
      <c r="CM235" s="78" t="str">
        <f t="shared" ca="1" si="136"/>
        <v>1차 경고</v>
      </c>
    </row>
    <row r="236" spans="2:91" ht="27" customHeight="1" x14ac:dyDescent="0.15">
      <c r="B236" s="14">
        <v>228</v>
      </c>
      <c r="C236" s="14">
        <f>VLOOKUP(E236,수강생명단!$B$1:$F$300,2,0)</f>
        <v>26738</v>
      </c>
      <c r="D236" s="14" t="str">
        <f>수강생명단!D231</f>
        <v>정윤석</v>
      </c>
      <c r="E236" s="14" t="str">
        <f>수강생명단!B231</f>
        <v>010-2394-0649</v>
      </c>
      <c r="F236" s="33" t="str">
        <f>VLOOKUP($C236,성적입력란!$A$8:$D$350,3,0)</f>
        <v/>
      </c>
      <c r="G236" s="33" t="str">
        <f>VLOOKUP($C236,성적입력란!$F$8:$I$350,3,0)</f>
        <v>0(라)</v>
      </c>
      <c r="H236" s="33" t="str">
        <f>VLOOKUP($C236,성적입력란!$K$8:$N$350,3,0)</f>
        <v>25(라)</v>
      </c>
      <c r="I236" s="33" t="str">
        <f>VLOOKUP($C236,성적입력란!$P$8:$S$350,3,0)</f>
        <v>30(라)</v>
      </c>
      <c r="J236" s="33" t="str">
        <f>VLOOKUP($C236,성적입력란!$P$8:$S$350,4,0)</f>
        <v>라이브</v>
      </c>
      <c r="K236" s="15">
        <f t="shared" si="105"/>
        <v>0</v>
      </c>
      <c r="L236" s="16" t="str">
        <f t="shared" si="106"/>
        <v>212등</v>
      </c>
      <c r="M236" s="36">
        <f t="shared" si="118"/>
        <v>0.75</v>
      </c>
      <c r="N236" s="78" t="str">
        <f t="shared" ca="1" si="119"/>
        <v>1차 경고</v>
      </c>
      <c r="O236" s="83"/>
      <c r="Q236" s="37">
        <v>228</v>
      </c>
      <c r="R236" s="37" t="str">
        <f>수강생명단!$D231</f>
        <v>정윤석</v>
      </c>
      <c r="S236" s="37" t="str">
        <f>수강생명단!B231</f>
        <v>010-2394-0649</v>
      </c>
      <c r="T236" s="39" t="str">
        <f>VLOOKUP($C236,성적입력란!$Z$8:$AC$350,3,0)</f>
        <v>50(라)</v>
      </c>
      <c r="U236" s="39" t="str">
        <f>성적입력란!$AC235</f>
        <v>라이브</v>
      </c>
      <c r="V236" s="33" t="str">
        <f>VLOOKUP($C236,성적입력란!$AE$8:$AH$350,3,0)</f>
        <v>20(라)</v>
      </c>
      <c r="W236" s="33" t="str">
        <f>VLOOKUP($C236,성적입력란!$AE$8:$AH$350,4,0)</f>
        <v>라이브</v>
      </c>
      <c r="X236" s="58" t="str">
        <f>성적입력란!AV235</f>
        <v>49(라)</v>
      </c>
      <c r="Y236" s="39" t="str">
        <f>성적입력란!$AL235</f>
        <v>10(라)</v>
      </c>
      <c r="Z236" s="39" t="str">
        <f>성적입력란!$AM235</f>
        <v>라이브</v>
      </c>
      <c r="AA236" s="39" t="str">
        <f>성적입력란!$AQ235</f>
        <v>30(라)</v>
      </c>
      <c r="AB236" s="39" t="str">
        <f>성적입력란!$AR235</f>
        <v>라이브</v>
      </c>
      <c r="AC236" s="40">
        <f t="shared" si="120"/>
        <v>0</v>
      </c>
      <c r="AD236" s="41" t="str">
        <f t="shared" si="127"/>
        <v>213등</v>
      </c>
      <c r="AE236" s="40">
        <f t="shared" si="121"/>
        <v>0</v>
      </c>
      <c r="AF236" s="41" t="str">
        <f t="shared" si="128"/>
        <v>207등</v>
      </c>
      <c r="AG236" s="59">
        <f t="shared" si="129"/>
        <v>1</v>
      </c>
      <c r="AH236" s="78" t="str">
        <f t="shared" ca="1" si="140"/>
        <v/>
      </c>
      <c r="AI236" s="78"/>
      <c r="AK236" s="37">
        <v>228</v>
      </c>
      <c r="AL236" s="37" t="str">
        <f>수강생명단!$D231</f>
        <v>정윤석</v>
      </c>
      <c r="AM236" s="14" t="str">
        <f>수강생명단!B231</f>
        <v>010-2394-0649</v>
      </c>
      <c r="AN236" s="43" t="str">
        <f>성적입력란!$AZ235</f>
        <v>25(라)</v>
      </c>
      <c r="AO236" s="43" t="str">
        <f>성적입력란!$BA235</f>
        <v>라이브</v>
      </c>
      <c r="AP236" s="61" t="str">
        <f>성적입력란!$BE235</f>
        <v>20(라)</v>
      </c>
      <c r="AQ236" s="43" t="str">
        <f>성적입력란!$BF235</f>
        <v>라이브</v>
      </c>
      <c r="AR236" s="58" t="str">
        <f>성적입력란!BT235</f>
        <v>46(라)</v>
      </c>
      <c r="AS236" s="43" t="str">
        <f>성적입력란!$BJ235</f>
        <v>15(라)</v>
      </c>
      <c r="AT236" s="43" t="str">
        <f>성적입력란!$BK235</f>
        <v>라이브</v>
      </c>
      <c r="AU236" s="43" t="str">
        <f>성적입력란!BO235</f>
        <v>25(라)</v>
      </c>
      <c r="AV236" s="43" t="str">
        <f>성적입력란!BP235</f>
        <v>라이브</v>
      </c>
      <c r="AW236" s="40">
        <f t="shared" si="130"/>
        <v>0</v>
      </c>
      <c r="AX236" s="41" t="str">
        <f t="shared" si="107"/>
        <v>199등</v>
      </c>
      <c r="AY236" s="40">
        <f t="shared" si="131"/>
        <v>0</v>
      </c>
      <c r="AZ236" s="41" t="str">
        <f t="shared" si="108"/>
        <v>196등</v>
      </c>
      <c r="BA236" s="59">
        <f t="shared" si="109"/>
        <v>1</v>
      </c>
      <c r="BB236" s="78" t="str">
        <f t="shared" ca="1" si="141"/>
        <v/>
      </c>
      <c r="BC236" s="83"/>
      <c r="BE236" s="65">
        <v>228</v>
      </c>
      <c r="BF236" s="66" t="str">
        <f>수강생명단!$D231</f>
        <v>정윤석</v>
      </c>
      <c r="BG236" s="37" t="str">
        <f>수강생명단!B231</f>
        <v>010-2394-0649</v>
      </c>
      <c r="BH236" s="109" t="str">
        <f>성적입력란!$BY235</f>
        <v>35(라)</v>
      </c>
      <c r="BI236" s="109" t="str">
        <f>성적입력란!$BZ235</f>
        <v>라이브</v>
      </c>
      <c r="BJ236" s="110" t="str">
        <f>성적입력란!$CD235</f>
        <v>15(라)</v>
      </c>
      <c r="BK236" s="109" t="str">
        <f>성적입력란!$CE235</f>
        <v>라이브</v>
      </c>
      <c r="BL236" s="111" t="str">
        <f>성적입력란!CS235</f>
        <v>53(라)</v>
      </c>
      <c r="BM236" s="109" t="str">
        <f>성적입력란!$CI235</f>
        <v>20(라)</v>
      </c>
      <c r="BN236" s="109" t="str">
        <f>성적입력란!$CJ235</f>
        <v>라이브</v>
      </c>
      <c r="BO236" s="109" t="str">
        <f>성적입력란!CN235</f>
        <v>30(라)</v>
      </c>
      <c r="BP236" s="109" t="str">
        <f>성적입력란!CO235</f>
        <v>라이브</v>
      </c>
      <c r="BQ236" s="40">
        <f t="shared" si="124"/>
        <v>0</v>
      </c>
      <c r="BR236" s="67" t="str">
        <f t="shared" si="110"/>
        <v>193등</v>
      </c>
      <c r="BS236" s="40">
        <f t="shared" si="125"/>
        <v>0</v>
      </c>
      <c r="BT236" s="67" t="str">
        <f t="shared" si="111"/>
        <v>186등</v>
      </c>
      <c r="BU236" s="68">
        <f t="shared" si="112"/>
        <v>1</v>
      </c>
      <c r="BV236" s="78" t="str">
        <f t="shared" ca="1" si="139"/>
        <v/>
      </c>
      <c r="BY236" s="37" t="str">
        <f>수강생명단!$D231</f>
        <v>정윤석</v>
      </c>
      <c r="BZ236" s="37" t="str">
        <f>수강생명단!B231</f>
        <v>010-2394-0649</v>
      </c>
      <c r="CA236" s="39">
        <f>성적입력란!$CX235</f>
        <v>0</v>
      </c>
      <c r="CB236" s="39">
        <f>성적입력란!$CY235</f>
        <v>0</v>
      </c>
      <c r="CM236" s="78" t="str">
        <f t="shared" ca="1" si="136"/>
        <v>1차 경고</v>
      </c>
    </row>
    <row r="237" spans="2:91" ht="27" customHeight="1" x14ac:dyDescent="0.15">
      <c r="B237" s="14">
        <v>229</v>
      </c>
      <c r="C237" s="14">
        <f>VLOOKUP(E237,수강생명단!$B$1:$F$300,2,0)</f>
        <v>33023</v>
      </c>
      <c r="D237" s="14" t="str">
        <f>수강생명단!D232</f>
        <v>정윤한</v>
      </c>
      <c r="E237" s="14" t="str">
        <f>수강생명단!B232</f>
        <v>010-9169-9331</v>
      </c>
      <c r="F237" s="33">
        <f>VLOOKUP($C237,성적입력란!$A$8:$D$350,3,0)</f>
        <v>60</v>
      </c>
      <c r="G237" s="33">
        <f>VLOOKUP($C237,성적입력란!$F$8:$I$350,3,0)</f>
        <v>80</v>
      </c>
      <c r="H237" s="33" t="str">
        <f>VLOOKUP($C237,성적입력란!$K$8:$N$350,3,0)</f>
        <v>80(라)</v>
      </c>
      <c r="I237" s="33" t="str">
        <f>VLOOKUP($C237,성적입력란!$P$8:$S$350,3,0)</f>
        <v>55(라)</v>
      </c>
      <c r="J237" s="33" t="str">
        <f>VLOOKUP($C237,성적입력란!$P$8:$S$350,4,0)</f>
        <v>라이브</v>
      </c>
      <c r="K237" s="15">
        <f t="shared" si="105"/>
        <v>35</v>
      </c>
      <c r="L237" s="16" t="str">
        <f t="shared" si="106"/>
        <v>190등</v>
      </c>
      <c r="M237" s="36">
        <f t="shared" si="118"/>
        <v>1</v>
      </c>
      <c r="N237" s="78" t="str">
        <f t="shared" ca="1" si="119"/>
        <v/>
      </c>
      <c r="O237" s="83"/>
      <c r="Q237" s="37">
        <v>229</v>
      </c>
      <c r="R237" s="37" t="str">
        <f>수강생명단!$D232</f>
        <v>정윤한</v>
      </c>
      <c r="S237" s="37" t="str">
        <f>수강생명단!B232</f>
        <v>010-9169-9331</v>
      </c>
      <c r="T237" s="39">
        <f>VLOOKUP($C237,성적입력란!$Z$8:$AC$350,3,0)</f>
        <v>70</v>
      </c>
      <c r="U237" s="39">
        <f>성적입력란!$AC236</f>
        <v>60</v>
      </c>
      <c r="V237" s="33" t="str">
        <f>VLOOKUP($C237,성적입력란!$AE$8:$AH$350,3,0)</f>
        <v>80(라)</v>
      </c>
      <c r="W237" s="33" t="str">
        <f>VLOOKUP($C237,성적입력란!$AE$8:$AH$350,4,0)</f>
        <v>라이브</v>
      </c>
      <c r="X237" s="58" t="str">
        <f>성적입력란!AV236</f>
        <v>83(라)</v>
      </c>
      <c r="Y237" s="39" t="str">
        <f>성적입력란!$AL236</f>
        <v>40(라)</v>
      </c>
      <c r="Z237" s="39" t="str">
        <f>성적입력란!$AM236</f>
        <v>라이브</v>
      </c>
      <c r="AA237" s="39" t="str">
        <f>성적입력란!$AQ236</f>
        <v>55(라)</v>
      </c>
      <c r="AB237" s="39" t="str">
        <f>성적입력란!$AR236</f>
        <v>라이브</v>
      </c>
      <c r="AC237" s="40">
        <f t="shared" si="120"/>
        <v>14</v>
      </c>
      <c r="AD237" s="41" t="str">
        <f t="shared" si="127"/>
        <v>206등</v>
      </c>
      <c r="AE237" s="40">
        <f t="shared" si="121"/>
        <v>15</v>
      </c>
      <c r="AF237" s="41" t="str">
        <f t="shared" si="128"/>
        <v>201등</v>
      </c>
      <c r="AG237" s="59">
        <f t="shared" si="129"/>
        <v>1</v>
      </c>
      <c r="AH237" s="78" t="str">
        <f t="shared" ca="1" si="140"/>
        <v/>
      </c>
      <c r="AI237" s="78"/>
      <c r="AK237" s="37">
        <v>229</v>
      </c>
      <c r="AL237" s="37" t="str">
        <f>수강생명단!$D232</f>
        <v>정윤한</v>
      </c>
      <c r="AM237" s="14" t="str">
        <f>수강생명단!B232</f>
        <v>010-9169-9331</v>
      </c>
      <c r="AN237" s="43" t="str">
        <f>성적입력란!$AZ236</f>
        <v>45(라)</v>
      </c>
      <c r="AO237" s="43" t="str">
        <f>성적입력란!$BA236</f>
        <v>라이브</v>
      </c>
      <c r="AP237" s="61" t="str">
        <f>성적입력란!$BE236</f>
        <v>80(라)</v>
      </c>
      <c r="AQ237" s="43" t="str">
        <f>성적입력란!$BF236</f>
        <v>라이브</v>
      </c>
      <c r="AR237" s="58" t="str">
        <f>성적입력란!BT236</f>
        <v>72(라)</v>
      </c>
      <c r="AS237" s="43" t="str">
        <f>성적입력란!$BJ236</f>
        <v>60(라)</v>
      </c>
      <c r="AT237" s="43" t="str">
        <f>성적입력란!$BK236</f>
        <v>라이브</v>
      </c>
      <c r="AU237" s="43" t="str">
        <f>성적입력란!BO236</f>
        <v>70(라)</v>
      </c>
      <c r="AV237" s="43" t="str">
        <f>성적입력란!BP236</f>
        <v>라이브</v>
      </c>
      <c r="AW237" s="40">
        <f t="shared" si="130"/>
        <v>0</v>
      </c>
      <c r="AX237" s="41" t="str">
        <f t="shared" si="107"/>
        <v>199등</v>
      </c>
      <c r="AY237" s="40">
        <f t="shared" si="131"/>
        <v>0</v>
      </c>
      <c r="AZ237" s="41" t="str">
        <f t="shared" si="108"/>
        <v>196등</v>
      </c>
      <c r="BA237" s="59">
        <f t="shared" si="109"/>
        <v>1</v>
      </c>
      <c r="BB237" s="78" t="str">
        <f t="shared" ca="1" si="141"/>
        <v/>
      </c>
      <c r="BC237" s="83"/>
      <c r="BE237" s="65">
        <v>229</v>
      </c>
      <c r="BF237" s="66" t="str">
        <f>수강생명단!$D232</f>
        <v>정윤한</v>
      </c>
      <c r="BG237" s="37" t="str">
        <f>수강생명단!B232</f>
        <v>010-9169-9331</v>
      </c>
      <c r="BH237" s="109" t="str">
        <f>성적입력란!$BY236</f>
        <v>80(라)</v>
      </c>
      <c r="BI237" s="109" t="str">
        <f>성적입력란!$BZ236</f>
        <v>라이브</v>
      </c>
      <c r="BJ237" s="110" t="str">
        <f>성적입력란!$CD236</f>
        <v>60(라)</v>
      </c>
      <c r="BK237" s="109" t="str">
        <f>성적입력란!$CE236</f>
        <v>라이브</v>
      </c>
      <c r="BL237" s="111" t="str">
        <f>성적입력란!CS236</f>
        <v>59(라)</v>
      </c>
      <c r="BM237" s="109" t="str">
        <f>성적입력란!$CI236</f>
        <v>40(라)</v>
      </c>
      <c r="BN237" s="109" t="str">
        <f>성적입력란!$CJ236</f>
        <v>라이브</v>
      </c>
      <c r="BO237" s="109" t="str">
        <f>성적입력란!CN236</f>
        <v>45(라)</v>
      </c>
      <c r="BP237" s="109" t="str">
        <f>성적입력란!CO236</f>
        <v>라이브</v>
      </c>
      <c r="BQ237" s="40">
        <f t="shared" si="124"/>
        <v>0</v>
      </c>
      <c r="BR237" s="67" t="str">
        <f t="shared" si="110"/>
        <v>193등</v>
      </c>
      <c r="BS237" s="40">
        <f t="shared" si="125"/>
        <v>0</v>
      </c>
      <c r="BT237" s="67" t="str">
        <f t="shared" si="111"/>
        <v>186등</v>
      </c>
      <c r="BU237" s="68">
        <f t="shared" si="112"/>
        <v>1</v>
      </c>
      <c r="BV237" s="78" t="str">
        <f t="shared" ca="1" si="139"/>
        <v/>
      </c>
      <c r="BY237" s="37" t="str">
        <f>수강생명단!$D232</f>
        <v>정윤한</v>
      </c>
      <c r="BZ237" s="37" t="str">
        <f>수강생명단!B232</f>
        <v>010-9169-9331</v>
      </c>
      <c r="CA237" s="39">
        <f>성적입력란!$CX236</f>
        <v>0</v>
      </c>
      <c r="CB237" s="39">
        <f>성적입력란!$CY236</f>
        <v>0</v>
      </c>
      <c r="CM237" s="78" t="str">
        <f t="shared" ca="1" si="136"/>
        <v>1차 경고</v>
      </c>
    </row>
    <row r="238" spans="2:91" ht="27" customHeight="1" x14ac:dyDescent="0.15">
      <c r="B238" s="14">
        <v>230</v>
      </c>
      <c r="C238" s="14">
        <f>VLOOKUP(E238,수강생명단!$B$1:$F$300,2,0)</f>
        <v>36049</v>
      </c>
      <c r="D238" s="14" t="str">
        <f>수강생명단!D233</f>
        <v>정이든</v>
      </c>
      <c r="E238" s="14" t="str">
        <f>수강생명단!B233</f>
        <v>010-7327-7104</v>
      </c>
      <c r="F238" s="33">
        <f>VLOOKUP($C238,성적입력란!$A$8:$D$350,3,0)</f>
        <v>55</v>
      </c>
      <c r="G238" s="33">
        <f>VLOOKUP($C238,성적입력란!$F$8:$I$350,3,0)</f>
        <v>70</v>
      </c>
      <c r="H238" s="33">
        <f>VLOOKUP($C238,성적입력란!$K$8:$N$350,3,0)</f>
        <v>45</v>
      </c>
      <c r="I238" s="33">
        <f>VLOOKUP($C238,성적입력란!$P$8:$S$350,3,0)</f>
        <v>45</v>
      </c>
      <c r="J238" s="33">
        <f>VLOOKUP($C238,성적입력란!$P$8:$S$350,4,0)</f>
        <v>100</v>
      </c>
      <c r="K238" s="15">
        <f t="shared" si="105"/>
        <v>53.75</v>
      </c>
      <c r="L238" s="16" t="str">
        <f t="shared" si="106"/>
        <v>144등</v>
      </c>
      <c r="M238" s="36">
        <f t="shared" si="118"/>
        <v>1</v>
      </c>
      <c r="N238" s="78" t="str">
        <f t="shared" ca="1" si="119"/>
        <v/>
      </c>
      <c r="O238" s="83"/>
      <c r="Q238" s="37">
        <v>230</v>
      </c>
      <c r="R238" s="37" t="str">
        <f>수강생명단!$D233</f>
        <v>정이든</v>
      </c>
      <c r="S238" s="37" t="str">
        <f>수강생명단!B233</f>
        <v>010-7327-7104</v>
      </c>
      <c r="T238" s="39">
        <f>VLOOKUP($C238,성적입력란!$Z$8:$AC$350,3,0)</f>
        <v>60</v>
      </c>
      <c r="U238" s="39">
        <f>성적입력란!$AC237</f>
        <v>70</v>
      </c>
      <c r="V238" s="33">
        <f>VLOOKUP($C238,성적입력란!$AE$8:$AH$350,3,0)</f>
        <v>85</v>
      </c>
      <c r="W238" s="33">
        <f>VLOOKUP($C238,성적입력란!$AE$8:$AH$350,4,0)</f>
        <v>50</v>
      </c>
      <c r="X238" s="58">
        <f>성적입력란!AV237</f>
        <v>85</v>
      </c>
      <c r="Y238" s="39">
        <f>성적입력란!$AL237</f>
        <v>70</v>
      </c>
      <c r="Z238" s="39">
        <f>성적입력란!$AM237</f>
        <v>70</v>
      </c>
      <c r="AA238" s="39">
        <f>성적입력란!$AQ237</f>
        <v>65</v>
      </c>
      <c r="AB238" s="39">
        <f>성적입력란!$AR237</f>
        <v>40</v>
      </c>
      <c r="AC238" s="40">
        <f t="shared" si="120"/>
        <v>73</v>
      </c>
      <c r="AD238" s="41" t="str">
        <f t="shared" si="127"/>
        <v>80등</v>
      </c>
      <c r="AE238" s="40">
        <f t="shared" si="121"/>
        <v>57.5</v>
      </c>
      <c r="AF238" s="41" t="str">
        <f t="shared" si="128"/>
        <v>133등</v>
      </c>
      <c r="AG238" s="59">
        <f t="shared" si="129"/>
        <v>1</v>
      </c>
      <c r="AH238" s="78" t="str">
        <f t="shared" ca="1" si="140"/>
        <v/>
      </c>
      <c r="AI238" s="78"/>
      <c r="AK238" s="37">
        <v>230</v>
      </c>
      <c r="AL238" s="37" t="str">
        <f>수강생명단!$D233</f>
        <v>정이든</v>
      </c>
      <c r="AM238" s="14" t="str">
        <f>수강생명단!B233</f>
        <v>010-7327-7104</v>
      </c>
      <c r="AN238" s="43">
        <f>성적입력란!$AZ237</f>
        <v>55</v>
      </c>
      <c r="AO238" s="43">
        <f>성적입력란!$BA237</f>
        <v>0</v>
      </c>
      <c r="AP238" s="61">
        <f>성적입력란!$BE237</f>
        <v>70</v>
      </c>
      <c r="AQ238" s="43">
        <f>성적입력란!$BF237</f>
        <v>70</v>
      </c>
      <c r="AR238" s="58">
        <f>성적입력란!BT237</f>
        <v>88</v>
      </c>
      <c r="AS238" s="43">
        <f>성적입력란!$BJ237</f>
        <v>65</v>
      </c>
      <c r="AT238" s="43">
        <f>성적입력란!$BK237</f>
        <v>80</v>
      </c>
      <c r="AU238" s="43">
        <f>성적입력란!BO237</f>
        <v>50</v>
      </c>
      <c r="AV238" s="43">
        <f>성적입력란!BP237</f>
        <v>90</v>
      </c>
      <c r="AW238" s="40">
        <f t="shared" si="130"/>
        <v>65.599999999999994</v>
      </c>
      <c r="AX238" s="41" t="str">
        <f t="shared" si="107"/>
        <v>110등</v>
      </c>
      <c r="AY238" s="40">
        <f t="shared" si="131"/>
        <v>60</v>
      </c>
      <c r="AZ238" s="41" t="str">
        <f t="shared" si="108"/>
        <v>126등</v>
      </c>
      <c r="BA238" s="59">
        <f t="shared" si="109"/>
        <v>1</v>
      </c>
      <c r="BB238" s="78" t="str">
        <f t="shared" ca="1" si="141"/>
        <v/>
      </c>
      <c r="BC238" s="83"/>
      <c r="BE238" s="65">
        <v>230</v>
      </c>
      <c r="BF238" s="66" t="str">
        <f>수강생명단!$D233</f>
        <v>정이든</v>
      </c>
      <c r="BG238" s="37" t="str">
        <f>수강생명단!B233</f>
        <v>010-7327-7104</v>
      </c>
      <c r="BH238" s="109">
        <f>성적입력란!$BY237</f>
        <v>85</v>
      </c>
      <c r="BI238" s="109">
        <f>성적입력란!$BZ237</f>
        <v>70</v>
      </c>
      <c r="BJ238" s="110">
        <f>성적입력란!$CD237</f>
        <v>45</v>
      </c>
      <c r="BK238" s="109">
        <f>성적입력란!$CE237</f>
        <v>100</v>
      </c>
      <c r="BL238" s="111">
        <f>성적입력란!CS237</f>
        <v>79</v>
      </c>
      <c r="BM238" s="109">
        <f>성적입력란!$CI237</f>
        <v>60</v>
      </c>
      <c r="BN238" s="109">
        <f>성적입력란!$CJ237</f>
        <v>70</v>
      </c>
      <c r="BO238" s="109">
        <f>성적입력란!CN237</f>
        <v>35</v>
      </c>
      <c r="BP238" s="109">
        <f>성적입력란!CO237</f>
        <v>50</v>
      </c>
      <c r="BQ238" s="40">
        <f t="shared" si="124"/>
        <v>60.8</v>
      </c>
      <c r="BR238" s="67" t="str">
        <f t="shared" si="110"/>
        <v>92등</v>
      </c>
      <c r="BS238" s="40">
        <f t="shared" si="125"/>
        <v>72.5</v>
      </c>
      <c r="BT238" s="67" t="str">
        <f t="shared" si="111"/>
        <v>45등</v>
      </c>
      <c r="BU238" s="68">
        <f t="shared" si="112"/>
        <v>1</v>
      </c>
      <c r="BV238" s="78" t="str">
        <f t="shared" ca="1" si="139"/>
        <v/>
      </c>
      <c r="BY238" s="37" t="str">
        <f>수강생명단!$D233</f>
        <v>정이든</v>
      </c>
      <c r="BZ238" s="37" t="str">
        <f>수강생명단!B233</f>
        <v>010-7327-7104</v>
      </c>
      <c r="CA238" s="39">
        <f>성적입력란!$CX237</f>
        <v>0</v>
      </c>
      <c r="CB238" s="39">
        <f>성적입력란!$CY237</f>
        <v>0</v>
      </c>
      <c r="CM238" s="78" t="str">
        <f t="shared" ca="1" si="136"/>
        <v>1차 경고</v>
      </c>
    </row>
    <row r="239" spans="2:91" ht="27" customHeight="1" x14ac:dyDescent="0.15">
      <c r="B239" s="14">
        <v>231</v>
      </c>
      <c r="C239" s="14">
        <f>VLOOKUP(E239,수강생명단!$B$1:$F$300,2,0)</f>
        <v>41394</v>
      </c>
      <c r="D239" s="14" t="str">
        <f>수강생명단!D234</f>
        <v>정재훈</v>
      </c>
      <c r="E239" s="14" t="str">
        <f>수강생명단!B234</f>
        <v>010-9378-4790</v>
      </c>
      <c r="F239" s="33">
        <f>VLOOKUP($C239,성적입력란!$A$8:$D$350,3,0)</f>
        <v>45</v>
      </c>
      <c r="G239" s="33">
        <f>VLOOKUP($C239,성적입력란!$F$8:$I$350,3,0)</f>
        <v>30</v>
      </c>
      <c r="H239" s="33">
        <f>VLOOKUP($C239,성적입력란!$K$8:$N$350,3,0)</f>
        <v>45</v>
      </c>
      <c r="I239" s="33">
        <f>VLOOKUP($C239,성적입력란!$P$8:$S$350,3,0)</f>
        <v>50</v>
      </c>
      <c r="J239" s="33">
        <f>VLOOKUP($C239,성적입력란!$P$8:$S$350,4,0)</f>
        <v>90</v>
      </c>
      <c r="K239" s="15">
        <f t="shared" si="105"/>
        <v>42.5</v>
      </c>
      <c r="L239" s="16" t="str">
        <f t="shared" si="106"/>
        <v>178등</v>
      </c>
      <c r="M239" s="36">
        <f t="shared" si="118"/>
        <v>1</v>
      </c>
      <c r="N239" s="78" t="str">
        <f t="shared" ca="1" si="119"/>
        <v/>
      </c>
      <c r="O239" s="83"/>
      <c r="Q239" s="37">
        <v>231</v>
      </c>
      <c r="R239" s="37" t="str">
        <f>수강생명단!$D234</f>
        <v>정재훈</v>
      </c>
      <c r="S239" s="37" t="str">
        <f>수강생명단!B234</f>
        <v>010-9378-4790</v>
      </c>
      <c r="T239" s="39">
        <f>VLOOKUP($C239,성적입력란!$Z$8:$AC$350,3,0)</f>
        <v>60</v>
      </c>
      <c r="U239" s="39">
        <f>성적입력란!$AC238</f>
        <v>60</v>
      </c>
      <c r="V239" s="33">
        <f>VLOOKUP($C239,성적입력란!$AE$8:$AH$350,3,0)</f>
        <v>55</v>
      </c>
      <c r="W239" s="33">
        <f>VLOOKUP($C239,성적입력란!$AE$8:$AH$350,4,0)</f>
        <v>30</v>
      </c>
      <c r="X239" s="58" t="str">
        <f>성적입력란!AV238</f>
        <v>사유</v>
      </c>
      <c r="Y239" s="39">
        <f>성적입력란!$AL238</f>
        <v>40</v>
      </c>
      <c r="Z239" s="39">
        <f>성적입력란!$AM238</f>
        <v>50</v>
      </c>
      <c r="AA239" s="39">
        <f>성적입력란!$AQ238</f>
        <v>45</v>
      </c>
      <c r="AB239" s="39">
        <f>성적입력란!$AR238</f>
        <v>30</v>
      </c>
      <c r="AC239" s="40">
        <f t="shared" si="120"/>
        <v>40</v>
      </c>
      <c r="AD239" s="41" t="str">
        <f t="shared" si="127"/>
        <v>173등</v>
      </c>
      <c r="AE239" s="40">
        <f t="shared" si="121"/>
        <v>42.5</v>
      </c>
      <c r="AF239" s="41" t="str">
        <f t="shared" si="128"/>
        <v>168등</v>
      </c>
      <c r="AG239" s="59">
        <f t="shared" si="129"/>
        <v>0.8</v>
      </c>
      <c r="AH239" s="78" t="str">
        <f t="shared" ca="1" si="140"/>
        <v/>
      </c>
      <c r="AI239" s="78"/>
      <c r="AK239" s="37">
        <v>231</v>
      </c>
      <c r="AL239" s="37" t="str">
        <f>수강생명단!$D234</f>
        <v>정재훈</v>
      </c>
      <c r="AM239" s="14" t="str">
        <f>수강생명단!B234</f>
        <v>010-9378-4790</v>
      </c>
      <c r="AN239" s="43">
        <f>성적입력란!$AZ238</f>
        <v>55</v>
      </c>
      <c r="AO239" s="43">
        <f>성적입력란!$BA238</f>
        <v>80</v>
      </c>
      <c r="AP239" s="61" t="str">
        <f>성적입력란!$BE238</f>
        <v/>
      </c>
      <c r="AQ239" s="43" t="str">
        <f>성적입력란!$BF238</f>
        <v xml:space="preserve"> </v>
      </c>
      <c r="AR239" s="58">
        <f>성적입력란!BT238</f>
        <v>21</v>
      </c>
      <c r="AS239" s="43">
        <f>성적입력란!$BJ238</f>
        <v>40</v>
      </c>
      <c r="AT239" s="43">
        <f>성적입력란!$BK238</f>
        <v>50</v>
      </c>
      <c r="AU239" s="43">
        <f>성적입력란!BO238</f>
        <v>50</v>
      </c>
      <c r="AV239" s="43">
        <f>성적입력란!BP238</f>
        <v>60</v>
      </c>
      <c r="AW239" s="40">
        <f t="shared" si="130"/>
        <v>33.200000000000003</v>
      </c>
      <c r="AX239" s="41" t="str">
        <f t="shared" si="107"/>
        <v>172등</v>
      </c>
      <c r="AY239" s="40">
        <f t="shared" si="131"/>
        <v>47.5</v>
      </c>
      <c r="AZ239" s="41" t="str">
        <f t="shared" si="108"/>
        <v>158등</v>
      </c>
      <c r="BA239" s="59">
        <f t="shared" si="109"/>
        <v>0.8</v>
      </c>
      <c r="BB239" s="78" t="str">
        <f t="shared" ca="1" si="141"/>
        <v>1차 경고</v>
      </c>
      <c r="BC239" s="83"/>
      <c r="BE239" s="65">
        <v>231</v>
      </c>
      <c r="BF239" s="66" t="str">
        <f>수강생명단!$D234</f>
        <v>정재훈</v>
      </c>
      <c r="BG239" s="37" t="str">
        <f>수강생명단!B234</f>
        <v>010-9378-4790</v>
      </c>
      <c r="BH239" s="109">
        <f>성적입력란!$BY238</f>
        <v>30</v>
      </c>
      <c r="BI239" s="109">
        <f>성적입력란!$BZ238</f>
        <v>40</v>
      </c>
      <c r="BJ239" s="110">
        <f>성적입력란!$CD238</f>
        <v>40</v>
      </c>
      <c r="BK239" s="109">
        <f>성적입력란!$CE238</f>
        <v>40</v>
      </c>
      <c r="BL239" s="111">
        <f>성적입력란!CS238</f>
        <v>30</v>
      </c>
      <c r="BM239" s="109">
        <f>성적입력란!$CI238</f>
        <v>35</v>
      </c>
      <c r="BN239" s="109">
        <f>성적입력란!$CJ238</f>
        <v>20</v>
      </c>
      <c r="BO239" s="109" t="str">
        <f>성적입력란!CN238</f>
        <v/>
      </c>
      <c r="BP239" s="109" t="str">
        <f>성적입력란!CO238</f>
        <v xml:space="preserve"> </v>
      </c>
      <c r="BQ239" s="40">
        <f t="shared" si="124"/>
        <v>27</v>
      </c>
      <c r="BR239" s="67" t="str">
        <f t="shared" si="110"/>
        <v>178등</v>
      </c>
      <c r="BS239" s="40">
        <f t="shared" si="125"/>
        <v>25</v>
      </c>
      <c r="BT239" s="67" t="str">
        <f t="shared" si="111"/>
        <v>164등</v>
      </c>
      <c r="BU239" s="68">
        <f t="shared" si="112"/>
        <v>0.8</v>
      </c>
      <c r="BV239" s="78" t="str">
        <f t="shared" ca="1" si="139"/>
        <v>1차 경고</v>
      </c>
      <c r="BY239" s="37" t="str">
        <f>수강생명단!$D234</f>
        <v>정재훈</v>
      </c>
      <c r="BZ239" s="37" t="str">
        <f>수강생명단!B234</f>
        <v>010-9378-4790</v>
      </c>
      <c r="CA239" s="39">
        <f>성적입력란!$CX238</f>
        <v>0</v>
      </c>
      <c r="CB239" s="39">
        <f>성적입력란!$CY238</f>
        <v>0</v>
      </c>
      <c r="CM239" s="78" t="str">
        <f t="shared" ca="1" si="136"/>
        <v>1차 경고</v>
      </c>
    </row>
    <row r="240" spans="2:91" ht="27" customHeight="1" x14ac:dyDescent="0.15">
      <c r="B240" s="14">
        <v>232</v>
      </c>
      <c r="C240" s="14">
        <f>VLOOKUP(E240,수강생명단!$B$1:$F$300,2,0)</f>
        <v>28703</v>
      </c>
      <c r="D240" s="14" t="str">
        <f>수강생명단!D235</f>
        <v>정해린</v>
      </c>
      <c r="E240" s="14" t="str">
        <f>수강생명단!B235</f>
        <v>010-4576-4052</v>
      </c>
      <c r="F240" s="33">
        <f>VLOOKUP($C240,성적입력란!$A$8:$D$350,3,0)</f>
        <v>75</v>
      </c>
      <c r="G240" s="33">
        <f>VLOOKUP($C240,성적입력란!$F$8:$I$350,3,0)</f>
        <v>90</v>
      </c>
      <c r="H240" s="33">
        <f>VLOOKUP($C240,성적입력란!$K$8:$N$350,3,0)</f>
        <v>90</v>
      </c>
      <c r="I240" s="33">
        <f>VLOOKUP($C240,성적입력란!$P$8:$S$350,3,0)</f>
        <v>80</v>
      </c>
      <c r="J240" s="33">
        <f>VLOOKUP($C240,성적입력란!$P$8:$S$350,4,0)</f>
        <v>80</v>
      </c>
      <c r="K240" s="15">
        <f t="shared" si="105"/>
        <v>83.75</v>
      </c>
      <c r="L240" s="16" t="str">
        <f t="shared" si="106"/>
        <v>69등</v>
      </c>
      <c r="M240" s="36">
        <f t="shared" si="118"/>
        <v>1</v>
      </c>
      <c r="N240" s="78" t="str">
        <f t="shared" ca="1" si="119"/>
        <v/>
      </c>
      <c r="O240" s="83"/>
      <c r="Q240" s="37">
        <v>232</v>
      </c>
      <c r="R240" s="37" t="str">
        <f>수강생명단!$D235</f>
        <v>정해린</v>
      </c>
      <c r="S240" s="37" t="str">
        <f>수강생명단!B235</f>
        <v>010-4576-4052</v>
      </c>
      <c r="T240" s="39">
        <f>VLOOKUP($C240,성적입력란!$Z$8:$AC$350,3,0)</f>
        <v>80</v>
      </c>
      <c r="U240" s="39">
        <f>성적입력란!$AC239</f>
        <v>90</v>
      </c>
      <c r="V240" s="33">
        <f>VLOOKUP($C240,성적입력란!$AE$8:$AH$350,3,0)</f>
        <v>65</v>
      </c>
      <c r="W240" s="33">
        <f>VLOOKUP($C240,성적입력란!$AE$8:$AH$350,4,0)</f>
        <v>80</v>
      </c>
      <c r="X240" s="58">
        <f>성적입력란!AV239</f>
        <v>98</v>
      </c>
      <c r="Y240" s="39">
        <f>성적입력란!$AL239</f>
        <v>40</v>
      </c>
      <c r="Z240" s="39">
        <f>성적입력란!$AM239</f>
        <v>40</v>
      </c>
      <c r="AA240" s="39">
        <f>성적입력란!$AQ239</f>
        <v>50</v>
      </c>
      <c r="AB240" s="39">
        <f>성적입력란!$AR239</f>
        <v>80</v>
      </c>
      <c r="AC240" s="40">
        <f t="shared" si="120"/>
        <v>66.599999999999994</v>
      </c>
      <c r="AD240" s="41" t="str">
        <f t="shared" si="127"/>
        <v>101등</v>
      </c>
      <c r="AE240" s="40">
        <f t="shared" si="121"/>
        <v>72.5</v>
      </c>
      <c r="AF240" s="41" t="str">
        <f t="shared" si="128"/>
        <v>72등</v>
      </c>
      <c r="AG240" s="59">
        <f t="shared" si="129"/>
        <v>1</v>
      </c>
      <c r="AH240" s="78" t="str">
        <f t="shared" ca="1" si="140"/>
        <v/>
      </c>
      <c r="AI240" s="78"/>
      <c r="AK240" s="37">
        <v>232</v>
      </c>
      <c r="AL240" s="37" t="str">
        <f>수강생명단!$D235</f>
        <v>정해린</v>
      </c>
      <c r="AM240" s="14" t="str">
        <f>수강생명단!B235</f>
        <v>010-4576-4052</v>
      </c>
      <c r="AN240" s="43">
        <f>성적입력란!$AZ239</f>
        <v>75</v>
      </c>
      <c r="AO240" s="43">
        <f>성적입력란!$BA239</f>
        <v>80</v>
      </c>
      <c r="AP240" s="61">
        <f>성적입력란!$BE239</f>
        <v>70</v>
      </c>
      <c r="AQ240" s="43">
        <f>성적입력란!$BF239</f>
        <v>60</v>
      </c>
      <c r="AR240" s="58">
        <f>성적입력란!BT239</f>
        <v>97</v>
      </c>
      <c r="AS240" s="43">
        <f>성적입력란!$BJ239</f>
        <v>55</v>
      </c>
      <c r="AT240" s="43">
        <f>성적입력란!$BK239</f>
        <v>60</v>
      </c>
      <c r="AU240" s="43">
        <f>성적입력란!BO239</f>
        <v>45</v>
      </c>
      <c r="AV240" s="43">
        <f>성적입력란!BP239</f>
        <v>60</v>
      </c>
      <c r="AW240" s="40">
        <f t="shared" si="130"/>
        <v>68.400000000000006</v>
      </c>
      <c r="AX240" s="41" t="str">
        <f t="shared" si="107"/>
        <v>96등</v>
      </c>
      <c r="AY240" s="40">
        <f t="shared" si="131"/>
        <v>65</v>
      </c>
      <c r="AZ240" s="41" t="str">
        <f t="shared" si="108"/>
        <v>112등</v>
      </c>
      <c r="BA240" s="59">
        <f t="shared" si="109"/>
        <v>1</v>
      </c>
      <c r="BB240" s="78" t="str">
        <f t="shared" ca="1" si="141"/>
        <v/>
      </c>
      <c r="BC240" s="83"/>
      <c r="BE240" s="65">
        <v>232</v>
      </c>
      <c r="BF240" s="66" t="str">
        <f>수강생명단!$D235</f>
        <v>정해린</v>
      </c>
      <c r="BG240" s="37" t="str">
        <f>수강생명단!B235</f>
        <v>010-4576-4052</v>
      </c>
      <c r="BH240" s="109">
        <f>성적입력란!$BY239</f>
        <v>80</v>
      </c>
      <c r="BI240" s="109">
        <f>성적입력란!$BZ239</f>
        <v>50</v>
      </c>
      <c r="BJ240" s="110">
        <f>성적입력란!$CD239</f>
        <v>60</v>
      </c>
      <c r="BK240" s="109">
        <f>성적입력란!$CE239</f>
        <v>60</v>
      </c>
      <c r="BL240" s="111">
        <f>성적입력란!CS239</f>
        <v>96</v>
      </c>
      <c r="BM240" s="109">
        <f>성적입력란!$CI239</f>
        <v>70</v>
      </c>
      <c r="BN240" s="109">
        <f>성적입력란!$CJ239</f>
        <v>40</v>
      </c>
      <c r="BO240" s="109">
        <f>성적입력란!CN239</f>
        <v>75</v>
      </c>
      <c r="BP240" s="109">
        <f>성적입력란!CO239</f>
        <v>70</v>
      </c>
      <c r="BQ240" s="40">
        <f t="shared" si="124"/>
        <v>76.2</v>
      </c>
      <c r="BR240" s="67" t="str">
        <f t="shared" si="110"/>
        <v>49등</v>
      </c>
      <c r="BS240" s="40">
        <f t="shared" si="125"/>
        <v>55</v>
      </c>
      <c r="BT240" s="67" t="str">
        <f t="shared" si="111"/>
        <v>100등</v>
      </c>
      <c r="BU240" s="68">
        <f t="shared" si="112"/>
        <v>1</v>
      </c>
      <c r="BV240" s="78" t="str">
        <f t="shared" ca="1" si="139"/>
        <v/>
      </c>
      <c r="BY240" s="37" t="str">
        <f>수강생명단!$D235</f>
        <v>정해린</v>
      </c>
      <c r="BZ240" s="37" t="str">
        <f>수강생명단!B235</f>
        <v>010-4576-4052</v>
      </c>
      <c r="CA240" s="39">
        <f>성적입력란!$CX239</f>
        <v>0</v>
      </c>
      <c r="CB240" s="39">
        <f>성적입력란!$CY239</f>
        <v>0</v>
      </c>
      <c r="CM240" s="78" t="str">
        <f t="shared" ca="1" si="136"/>
        <v>1차 경고</v>
      </c>
    </row>
    <row r="241" spans="2:91" ht="27" customHeight="1" x14ac:dyDescent="0.15">
      <c r="B241" s="14">
        <v>233</v>
      </c>
      <c r="C241" s="14">
        <f>VLOOKUP(E241,수강생명단!$B$1:$F$300,2,0)</f>
        <v>45066</v>
      </c>
      <c r="D241" s="14" t="str">
        <f>수강생명단!D236</f>
        <v>정현우</v>
      </c>
      <c r="E241" s="14" t="str">
        <f>수강생명단!B236</f>
        <v>010-4931-8399</v>
      </c>
      <c r="F241" s="33">
        <f>VLOOKUP($C241,성적입력란!$A$8:$D$350,3,0)</f>
        <v>80</v>
      </c>
      <c r="G241" s="33">
        <f>VLOOKUP($C241,성적입력란!$F$8:$I$350,3,0)</f>
        <v>90</v>
      </c>
      <c r="H241" s="33">
        <f>VLOOKUP($C241,성적입력란!$K$8:$N$350,3,0)</f>
        <v>85</v>
      </c>
      <c r="I241" s="33">
        <f>VLOOKUP($C241,성적입력란!$P$8:$S$350,3,0)</f>
        <v>55</v>
      </c>
      <c r="J241" s="33">
        <f>VLOOKUP($C241,성적입력란!$P$8:$S$350,4,0)</f>
        <v>60</v>
      </c>
      <c r="K241" s="15">
        <f t="shared" si="105"/>
        <v>77.5</v>
      </c>
      <c r="L241" s="16" t="str">
        <f t="shared" si="106"/>
        <v>83등</v>
      </c>
      <c r="M241" s="36">
        <f t="shared" si="118"/>
        <v>1</v>
      </c>
      <c r="N241" s="78" t="str">
        <f t="shared" ca="1" si="119"/>
        <v/>
      </c>
      <c r="O241" s="83"/>
      <c r="Q241" s="37">
        <v>233</v>
      </c>
      <c r="R241" s="37" t="str">
        <f>수강생명단!$D236</f>
        <v>정현우</v>
      </c>
      <c r="S241" s="37" t="str">
        <f>수강생명단!B236</f>
        <v>010-4931-8399</v>
      </c>
      <c r="T241" s="39">
        <f>VLOOKUP($C241,성적입력란!$Z$8:$AC$350,3,0)</f>
        <v>60</v>
      </c>
      <c r="U241" s="39">
        <f>성적입력란!$AC240</f>
        <v>80</v>
      </c>
      <c r="V241" s="33">
        <f>VLOOKUP($C241,성적입력란!$AE$8:$AH$350,3,0)</f>
        <v>85</v>
      </c>
      <c r="W241" s="33">
        <f>VLOOKUP($C241,성적입력란!$AE$8:$AH$350,4,0)</f>
        <v>70</v>
      </c>
      <c r="X241" s="58">
        <f>성적입력란!AV240</f>
        <v>89</v>
      </c>
      <c r="Y241" s="39">
        <f>성적입력란!$AL240</f>
        <v>70</v>
      </c>
      <c r="Z241" s="39">
        <f>성적입력란!$AM240</f>
        <v>30</v>
      </c>
      <c r="AA241" s="39">
        <f>성적입력란!$AQ240</f>
        <v>60</v>
      </c>
      <c r="AB241" s="39">
        <f>성적입력란!$AR240</f>
        <v>60</v>
      </c>
      <c r="AC241" s="40">
        <f t="shared" si="120"/>
        <v>72.8</v>
      </c>
      <c r="AD241" s="41" t="str">
        <f t="shared" si="127"/>
        <v>84등</v>
      </c>
      <c r="AE241" s="40">
        <f t="shared" si="121"/>
        <v>60</v>
      </c>
      <c r="AF241" s="41" t="str">
        <f t="shared" si="128"/>
        <v>123등</v>
      </c>
      <c r="AG241" s="59">
        <f t="shared" si="129"/>
        <v>1</v>
      </c>
      <c r="AH241" s="78" t="str">
        <f t="shared" ca="1" si="140"/>
        <v/>
      </c>
      <c r="AI241" s="78"/>
      <c r="AK241" s="37">
        <v>233</v>
      </c>
      <c r="AL241" s="37" t="str">
        <f>수강생명단!$D236</f>
        <v>정현우</v>
      </c>
      <c r="AM241" s="14" t="str">
        <f>수강생명단!B236</f>
        <v>010-4931-8399</v>
      </c>
      <c r="AN241" s="43">
        <f>성적입력란!$AZ240</f>
        <v>55</v>
      </c>
      <c r="AO241" s="43">
        <f>성적입력란!$BA240</f>
        <v>90</v>
      </c>
      <c r="AP241" s="61">
        <f>성적입력란!$BE240</f>
        <v>75</v>
      </c>
      <c r="AQ241" s="43">
        <f>성적입력란!$BF240</f>
        <v>60</v>
      </c>
      <c r="AR241" s="58">
        <f>성적입력란!BT240</f>
        <v>95</v>
      </c>
      <c r="AS241" s="43">
        <f>성적입력란!$BJ240</f>
        <v>65</v>
      </c>
      <c r="AT241" s="43">
        <f>성적입력란!$BK240</f>
        <v>60</v>
      </c>
      <c r="AU241" s="43">
        <f>성적입력란!BO240</f>
        <v>55</v>
      </c>
      <c r="AV241" s="43">
        <f>성적입력란!BP240</f>
        <v>70</v>
      </c>
      <c r="AW241" s="40">
        <f t="shared" si="130"/>
        <v>69</v>
      </c>
      <c r="AX241" s="41" t="str">
        <f t="shared" si="107"/>
        <v>94등</v>
      </c>
      <c r="AY241" s="40">
        <f t="shared" si="131"/>
        <v>70</v>
      </c>
      <c r="AZ241" s="41" t="str">
        <f t="shared" si="108"/>
        <v>102등</v>
      </c>
      <c r="BA241" s="59">
        <f t="shared" si="109"/>
        <v>1</v>
      </c>
      <c r="BB241" s="78" t="str">
        <f t="shared" ca="1" si="141"/>
        <v/>
      </c>
      <c r="BC241" s="83"/>
      <c r="BE241" s="65">
        <v>233</v>
      </c>
      <c r="BF241" s="66" t="str">
        <f>수강생명단!$D236</f>
        <v>정현우</v>
      </c>
      <c r="BG241" s="37" t="str">
        <f>수강생명단!B236</f>
        <v>010-4931-8399</v>
      </c>
      <c r="BH241" s="109">
        <f>성적입력란!$BY240</f>
        <v>75</v>
      </c>
      <c r="BI241" s="109">
        <f>성적입력란!$BZ240</f>
        <v>70</v>
      </c>
      <c r="BJ241" s="110">
        <f>성적입력란!$CD240</f>
        <v>80</v>
      </c>
      <c r="BK241" s="109">
        <f>성적입력란!$CE240</f>
        <v>60</v>
      </c>
      <c r="BL241" s="111">
        <f>성적입력란!CS240</f>
        <v>90</v>
      </c>
      <c r="BM241" s="109">
        <f>성적입력란!$CI240</f>
        <v>65</v>
      </c>
      <c r="BN241" s="109">
        <f>성적입력란!$CJ240</f>
        <v>80</v>
      </c>
      <c r="BO241" s="109">
        <f>성적입력란!CN240</f>
        <v>50</v>
      </c>
      <c r="BP241" s="109">
        <f>성적입력란!CO240</f>
        <v>70</v>
      </c>
      <c r="BQ241" s="40">
        <f t="shared" si="124"/>
        <v>72</v>
      </c>
      <c r="BR241" s="67" t="str">
        <f t="shared" si="110"/>
        <v>60등</v>
      </c>
      <c r="BS241" s="40">
        <f t="shared" si="125"/>
        <v>70</v>
      </c>
      <c r="BT241" s="67" t="str">
        <f t="shared" si="111"/>
        <v>55등</v>
      </c>
      <c r="BU241" s="68">
        <f t="shared" si="112"/>
        <v>1</v>
      </c>
      <c r="BV241" s="78" t="str">
        <f t="shared" ca="1" si="139"/>
        <v/>
      </c>
      <c r="BY241" s="37" t="str">
        <f>수강생명단!$D236</f>
        <v>정현우</v>
      </c>
      <c r="BZ241" s="37" t="str">
        <f>수강생명단!B236</f>
        <v>010-4931-8399</v>
      </c>
      <c r="CA241" s="39">
        <f>성적입력란!$CX240</f>
        <v>0</v>
      </c>
      <c r="CB241" s="39">
        <f>성적입력란!$CY240</f>
        <v>0</v>
      </c>
      <c r="CM241" s="78" t="str">
        <f t="shared" ca="1" si="136"/>
        <v>1차 경고</v>
      </c>
    </row>
    <row r="242" spans="2:91" ht="27" customHeight="1" x14ac:dyDescent="0.15">
      <c r="B242" s="14">
        <v>234</v>
      </c>
      <c r="C242" s="14">
        <f>VLOOKUP(E242,수강생명단!$B$1:$F$300,2,0)</f>
        <v>36472</v>
      </c>
      <c r="D242" s="14" t="str">
        <f>수강생명단!D237</f>
        <v>정현지</v>
      </c>
      <c r="E242" s="14" t="str">
        <f>수강생명단!B237</f>
        <v>010-4026-3688</v>
      </c>
      <c r="F242" s="33" t="str">
        <f>VLOOKUP($C242,성적입력란!$A$8:$D$350,3,0)</f>
        <v>35(라)</v>
      </c>
      <c r="G242" s="33" t="str">
        <f>VLOOKUP($C242,성적입력란!$F$8:$I$350,3,0)</f>
        <v>85(라)</v>
      </c>
      <c r="H242" s="33" t="str">
        <f>VLOOKUP($C242,성적입력란!$K$8:$N$350,3,0)</f>
        <v>85(라)</v>
      </c>
      <c r="I242" s="33" t="str">
        <f>VLOOKUP($C242,성적입력란!$P$8:$S$350,3,0)</f>
        <v>75(라)</v>
      </c>
      <c r="J242" s="33" t="str">
        <f>VLOOKUP($C242,성적입력란!$P$8:$S$350,4,0)</f>
        <v>라이브</v>
      </c>
      <c r="K242" s="15">
        <f t="shared" si="105"/>
        <v>0</v>
      </c>
      <c r="L242" s="16" t="str">
        <f t="shared" si="106"/>
        <v>212등</v>
      </c>
      <c r="M242" s="36">
        <f t="shared" si="118"/>
        <v>1</v>
      </c>
      <c r="N242" s="78" t="str">
        <f t="shared" ca="1" si="119"/>
        <v/>
      </c>
      <c r="O242" s="83"/>
      <c r="Q242" s="37">
        <v>234</v>
      </c>
      <c r="R242" s="37" t="str">
        <f>수강생명단!$D237</f>
        <v>정현지</v>
      </c>
      <c r="S242" s="37" t="str">
        <f>수강생명단!B237</f>
        <v>010-4026-3688</v>
      </c>
      <c r="T242" s="39" t="str">
        <f>VLOOKUP($C242,성적입력란!$Z$8:$AC$350,3,0)</f>
        <v/>
      </c>
      <c r="U242" s="39" t="str">
        <f>성적입력란!$AC241</f>
        <v xml:space="preserve"> </v>
      </c>
      <c r="V242" s="33" t="str">
        <f>VLOOKUP($C242,성적입력란!$AE$8:$AH$350,3,0)</f>
        <v>65(라)</v>
      </c>
      <c r="W242" s="33" t="str">
        <f>VLOOKUP($C242,성적입력란!$AE$8:$AH$350,4,0)</f>
        <v>라이브</v>
      </c>
      <c r="X242" s="58" t="str">
        <f>성적입력란!AV241</f>
        <v>75(라)</v>
      </c>
      <c r="Y242" s="39" t="str">
        <f>성적입력란!$AL241</f>
        <v>70(라)</v>
      </c>
      <c r="Z242" s="39" t="str">
        <f>성적입력란!$AM241</f>
        <v>라이브</v>
      </c>
      <c r="AA242" s="39" t="str">
        <f>성적입력란!$AQ241</f>
        <v/>
      </c>
      <c r="AB242" s="39" t="str">
        <f>성적입력란!$AR241</f>
        <v xml:space="preserve"> </v>
      </c>
      <c r="AC242" s="40">
        <f t="shared" si="120"/>
        <v>0</v>
      </c>
      <c r="AD242" s="41" t="str">
        <f t="shared" si="127"/>
        <v>213등</v>
      </c>
      <c r="AE242" s="40">
        <f t="shared" si="121"/>
        <v>0</v>
      </c>
      <c r="AF242" s="41" t="str">
        <f t="shared" si="128"/>
        <v>207등</v>
      </c>
      <c r="AG242" s="59">
        <f t="shared" si="129"/>
        <v>0.6</v>
      </c>
      <c r="AH242" s="78" t="str">
        <f t="shared" ca="1" si="140"/>
        <v>2차 경고</v>
      </c>
      <c r="AI242" s="78"/>
      <c r="AK242" s="37">
        <v>234</v>
      </c>
      <c r="AL242" s="37" t="str">
        <f>수강생명단!$D237</f>
        <v>정현지</v>
      </c>
      <c r="AM242" s="14" t="str">
        <f>수강생명단!B237</f>
        <v>010-4026-3688</v>
      </c>
      <c r="AN242" s="43" t="str">
        <f>성적입력란!$AZ241</f>
        <v>45(라)</v>
      </c>
      <c r="AO242" s="43" t="str">
        <f>성적입력란!$BA241</f>
        <v>라이브</v>
      </c>
      <c r="AP242" s="61" t="str">
        <f>성적입력란!$BE241</f>
        <v>45(라)</v>
      </c>
      <c r="AQ242" s="43" t="str">
        <f>성적입력란!$BF241</f>
        <v>라이브</v>
      </c>
      <c r="AR242" s="58" t="str">
        <f>성적입력란!BT241</f>
        <v/>
      </c>
      <c r="AS242" s="43" t="str">
        <f>성적입력란!$BJ241</f>
        <v>65(라)</v>
      </c>
      <c r="AT242" s="43" t="str">
        <f>성적입력란!$BK241</f>
        <v>라이브</v>
      </c>
      <c r="AU242" s="43" t="str">
        <f>성적입력란!BO241</f>
        <v>45(라)</v>
      </c>
      <c r="AV242" s="43" t="str">
        <f>성적입력란!BP241</f>
        <v>라이브</v>
      </c>
      <c r="AW242" s="40">
        <f t="shared" si="130"/>
        <v>0</v>
      </c>
      <c r="AX242" s="41" t="str">
        <f t="shared" si="107"/>
        <v>199등</v>
      </c>
      <c r="AY242" s="40">
        <f t="shared" si="131"/>
        <v>0</v>
      </c>
      <c r="AZ242" s="41" t="str">
        <f t="shared" si="108"/>
        <v>196등</v>
      </c>
      <c r="BA242" s="59">
        <f t="shared" si="109"/>
        <v>0.8</v>
      </c>
      <c r="BB242" s="78" t="str">
        <f t="shared" ca="1" si="141"/>
        <v>1차 경고</v>
      </c>
      <c r="BC242" s="83"/>
      <c r="BE242" s="65">
        <v>234</v>
      </c>
      <c r="BF242" s="66" t="str">
        <f>수강생명단!$D237</f>
        <v>정현지</v>
      </c>
      <c r="BG242" s="37" t="str">
        <f>수강생명단!B237</f>
        <v>010-4026-3688</v>
      </c>
      <c r="BH242" s="109" t="str">
        <f>성적입력란!$BY241</f>
        <v>30(라)</v>
      </c>
      <c r="BI242" s="109" t="str">
        <f>성적입력란!$BZ241</f>
        <v>라이브</v>
      </c>
      <c r="BJ242" s="110" t="str">
        <f>성적입력란!$CD241</f>
        <v/>
      </c>
      <c r="BK242" s="109" t="str">
        <f>성적입력란!$CE241</f>
        <v xml:space="preserve"> </v>
      </c>
      <c r="BL242" s="111" t="str">
        <f>성적입력란!CS241</f>
        <v>60(라)</v>
      </c>
      <c r="BM242" s="109" t="str">
        <f>성적입력란!$CI241</f>
        <v>50(라)</v>
      </c>
      <c r="BN242" s="109" t="str">
        <f>성적입력란!$CJ241</f>
        <v>라이브</v>
      </c>
      <c r="BO242" s="109" t="str">
        <f>성적입력란!CN241</f>
        <v/>
      </c>
      <c r="BP242" s="109" t="str">
        <f>성적입력란!CO241</f>
        <v xml:space="preserve"> </v>
      </c>
      <c r="BQ242" s="40">
        <f t="shared" si="124"/>
        <v>0</v>
      </c>
      <c r="BR242" s="67" t="str">
        <f t="shared" si="110"/>
        <v>193등</v>
      </c>
      <c r="BS242" s="40">
        <f t="shared" si="125"/>
        <v>0</v>
      </c>
      <c r="BT242" s="67" t="str">
        <f t="shared" si="111"/>
        <v>186등</v>
      </c>
      <c r="BU242" s="68">
        <f t="shared" si="112"/>
        <v>0.6</v>
      </c>
      <c r="BV242" s="78" t="str">
        <f t="shared" ca="1" si="139"/>
        <v>2차 경고</v>
      </c>
      <c r="BY242" s="37" t="str">
        <f>수강생명단!$D237</f>
        <v>정현지</v>
      </c>
      <c r="BZ242" s="37" t="str">
        <f>수강생명단!B237</f>
        <v>010-4026-3688</v>
      </c>
      <c r="CA242" s="39">
        <f>성적입력란!$CX241</f>
        <v>0</v>
      </c>
      <c r="CB242" s="39">
        <f>성적입력란!$CY241</f>
        <v>0</v>
      </c>
      <c r="CM242" s="78" t="str">
        <f t="shared" ca="1" si="136"/>
        <v>1차 경고</v>
      </c>
    </row>
    <row r="243" spans="2:91" ht="27" customHeight="1" x14ac:dyDescent="0.15">
      <c r="B243" s="14">
        <v>235</v>
      </c>
      <c r="C243" s="14">
        <f>VLOOKUP(E243,수강생명단!$B$1:$F$300,2,0)</f>
        <v>36053</v>
      </c>
      <c r="D243" s="14" t="str">
        <f>수강생명단!D238</f>
        <v>조서원</v>
      </c>
      <c r="E243" s="14" t="str">
        <f>수강생명단!B238</f>
        <v>010-8783-3362</v>
      </c>
      <c r="F243" s="33">
        <f>VLOOKUP($C243,성적입력란!$A$8:$D$350,3,0)</f>
        <v>80</v>
      </c>
      <c r="G243" s="33">
        <f>VLOOKUP($C243,성적입력란!$F$8:$I$350,3,0)</f>
        <v>95</v>
      </c>
      <c r="H243" s="33">
        <f>VLOOKUP($C243,성적입력란!$K$8:$N$350,3,0)</f>
        <v>100</v>
      </c>
      <c r="I243" s="33">
        <f>VLOOKUP($C243,성적입력란!$P$8:$S$350,3,0)</f>
        <v>100</v>
      </c>
      <c r="J243" s="33">
        <f>VLOOKUP($C243,성적입력란!$P$8:$S$350,4,0)</f>
        <v>100</v>
      </c>
      <c r="K243" s="15">
        <f t="shared" si="105"/>
        <v>93.75</v>
      </c>
      <c r="L243" s="16" t="str">
        <f t="shared" si="106"/>
        <v>18등</v>
      </c>
      <c r="M243" s="36">
        <f t="shared" si="118"/>
        <v>1</v>
      </c>
      <c r="N243" s="78" t="str">
        <f t="shared" ca="1" si="119"/>
        <v/>
      </c>
      <c r="O243" s="83"/>
      <c r="Q243" s="37">
        <v>235</v>
      </c>
      <c r="R243" s="37" t="str">
        <f>수강생명단!$D238</f>
        <v>조서원</v>
      </c>
      <c r="S243" s="37" t="str">
        <f>수강생명단!B238</f>
        <v>010-8783-3362</v>
      </c>
      <c r="T243" s="39" t="str">
        <f>VLOOKUP($C243,성적입력란!$Z$8:$AC$350,3,0)</f>
        <v>100(라)</v>
      </c>
      <c r="U243" s="39" t="str">
        <f>성적입력란!$AC242</f>
        <v>라이브</v>
      </c>
      <c r="V243" s="33" t="str">
        <f>VLOOKUP($C243,성적입력란!$AE$8:$AH$350,3,0)</f>
        <v>85(라)</v>
      </c>
      <c r="W243" s="33" t="str">
        <f>VLOOKUP($C243,성적입력란!$AE$8:$AH$350,4,0)</f>
        <v>라이브</v>
      </c>
      <c r="X243" s="58" t="str">
        <f>성적입력란!AV242</f>
        <v>92(라)</v>
      </c>
      <c r="Y243" s="39" t="str">
        <f>성적입력란!$AL242</f>
        <v>80(라)</v>
      </c>
      <c r="Z243" s="39" t="str">
        <f>성적입력란!$AM242</f>
        <v>라이브</v>
      </c>
      <c r="AA243" s="39">
        <f>성적입력란!$AQ242</f>
        <v>90</v>
      </c>
      <c r="AB243" s="39">
        <f>성적입력란!$AR242</f>
        <v>80</v>
      </c>
      <c r="AC243" s="40">
        <f t="shared" si="120"/>
        <v>18</v>
      </c>
      <c r="AD243" s="41" t="str">
        <f t="shared" si="127"/>
        <v>201등</v>
      </c>
      <c r="AE243" s="40">
        <f t="shared" si="121"/>
        <v>20</v>
      </c>
      <c r="AF243" s="41" t="str">
        <f t="shared" si="128"/>
        <v>194등</v>
      </c>
      <c r="AG243" s="59">
        <f t="shared" si="129"/>
        <v>1</v>
      </c>
      <c r="AH243" s="78" t="str">
        <f t="shared" ca="1" si="140"/>
        <v/>
      </c>
      <c r="AI243" s="78"/>
      <c r="AK243" s="37">
        <v>235</v>
      </c>
      <c r="AL243" s="37" t="str">
        <f>수강생명단!$D238</f>
        <v>조서원</v>
      </c>
      <c r="AM243" s="14" t="str">
        <f>수강생명단!B238</f>
        <v>010-8783-3362</v>
      </c>
      <c r="AN243" s="43" t="str">
        <f>성적입력란!$AZ242</f>
        <v>75(라)</v>
      </c>
      <c r="AO243" s="43" t="str">
        <f>성적입력란!$BA242</f>
        <v>라이브</v>
      </c>
      <c r="AP243" s="61" t="str">
        <f>성적입력란!$BE242</f>
        <v>95(라)</v>
      </c>
      <c r="AQ243" s="43" t="str">
        <f>성적입력란!$BF242</f>
        <v>라이브</v>
      </c>
      <c r="AR243" s="58" t="str">
        <f>성적입력란!BT242</f>
        <v>25(라)</v>
      </c>
      <c r="AS243" s="43" t="str">
        <f>성적입력란!$BJ242</f>
        <v>90(라)</v>
      </c>
      <c r="AT243" s="43" t="str">
        <f>성적입력란!$BK242</f>
        <v>라이브</v>
      </c>
      <c r="AU243" s="43" t="str">
        <f>성적입력란!BO242</f>
        <v>65(라)</v>
      </c>
      <c r="AV243" s="43" t="str">
        <f>성적입력란!BP242</f>
        <v>라이브</v>
      </c>
      <c r="AW243" s="40">
        <f t="shared" si="130"/>
        <v>0</v>
      </c>
      <c r="AX243" s="41" t="str">
        <f t="shared" si="107"/>
        <v>199등</v>
      </c>
      <c r="AY243" s="40">
        <f t="shared" si="131"/>
        <v>0</v>
      </c>
      <c r="AZ243" s="41" t="str">
        <f t="shared" si="108"/>
        <v>196등</v>
      </c>
      <c r="BA243" s="59">
        <f t="shared" si="109"/>
        <v>1</v>
      </c>
      <c r="BB243" s="78" t="str">
        <f t="shared" ca="1" si="141"/>
        <v/>
      </c>
      <c r="BC243" s="83"/>
      <c r="BE243" s="65">
        <v>235</v>
      </c>
      <c r="BF243" s="66" t="str">
        <f>수강생명단!$D238</f>
        <v>조서원</v>
      </c>
      <c r="BG243" s="37" t="str">
        <f>수강생명단!B238</f>
        <v>010-8783-3362</v>
      </c>
      <c r="BH243" s="109" t="str">
        <f>성적입력란!$BY242</f>
        <v>35(라)</v>
      </c>
      <c r="BI243" s="109" t="str">
        <f>성적입력란!$BZ242</f>
        <v>라이브</v>
      </c>
      <c r="BJ243" s="110" t="str">
        <f>성적입력란!$CD242</f>
        <v/>
      </c>
      <c r="BK243" s="109" t="str">
        <f>성적입력란!$CE242</f>
        <v xml:space="preserve"> </v>
      </c>
      <c r="BL243" s="111" t="str">
        <f>성적입력란!CS242</f>
        <v>87(라)</v>
      </c>
      <c r="BM243" s="109" t="str">
        <f>성적입력란!$CI242</f>
        <v>15(라)</v>
      </c>
      <c r="BN243" s="109" t="str">
        <f>성적입력란!$CJ242</f>
        <v>라이브</v>
      </c>
      <c r="BO243" s="109" t="str">
        <f>성적입력란!CN242</f>
        <v>85(라)</v>
      </c>
      <c r="BP243" s="109" t="str">
        <f>성적입력란!CO242</f>
        <v>라이브</v>
      </c>
      <c r="BQ243" s="40">
        <f t="shared" si="124"/>
        <v>0</v>
      </c>
      <c r="BR243" s="67" t="str">
        <f t="shared" si="110"/>
        <v>193등</v>
      </c>
      <c r="BS243" s="40">
        <f t="shared" si="125"/>
        <v>0</v>
      </c>
      <c r="BT243" s="67" t="str">
        <f t="shared" si="111"/>
        <v>186등</v>
      </c>
      <c r="BU243" s="68">
        <f t="shared" si="112"/>
        <v>0.8</v>
      </c>
      <c r="BV243" s="78" t="str">
        <f t="shared" ca="1" si="139"/>
        <v>1차 경고</v>
      </c>
      <c r="BY243" s="37" t="str">
        <f>수강생명단!$D238</f>
        <v>조서원</v>
      </c>
      <c r="BZ243" s="37" t="str">
        <f>수강생명단!B238</f>
        <v>010-8783-3362</v>
      </c>
      <c r="CA243" s="39">
        <f>성적입력란!$CX242</f>
        <v>0</v>
      </c>
      <c r="CB243" s="39">
        <f>성적입력란!$CY242</f>
        <v>0</v>
      </c>
      <c r="CM243" s="78" t="str">
        <f t="shared" ca="1" si="136"/>
        <v>1차 경고</v>
      </c>
    </row>
    <row r="244" spans="2:91" ht="27" customHeight="1" x14ac:dyDescent="0.15">
      <c r="B244" s="14">
        <v>236</v>
      </c>
      <c r="C244" s="14">
        <f>VLOOKUP(E244,수강생명단!$B$1:$F$300,2,0)</f>
        <v>45118</v>
      </c>
      <c r="D244" s="14" t="str">
        <f>수강생명단!D239</f>
        <v>조용민</v>
      </c>
      <c r="E244" s="14" t="str">
        <f>수강생명단!B239</f>
        <v>010-3754-0451</v>
      </c>
      <c r="F244" s="33">
        <f>VLOOKUP($C244,성적입력란!$A$8:$D$350,3,0)</f>
        <v>55</v>
      </c>
      <c r="G244" s="33">
        <f>VLOOKUP($C244,성적입력란!$F$8:$I$350,3,0)</f>
        <v>75</v>
      </c>
      <c r="H244" s="33">
        <f>VLOOKUP($C244,성적입력란!$K$8:$N$350,3,0)</f>
        <v>70</v>
      </c>
      <c r="I244" s="33">
        <f>VLOOKUP($C244,성적입력란!$P$8:$S$350,3,0)</f>
        <v>50</v>
      </c>
      <c r="J244" s="33">
        <f>VLOOKUP($C244,성적입력란!$P$8:$S$350,4,0)</f>
        <v>60</v>
      </c>
      <c r="K244" s="15">
        <f t="shared" si="105"/>
        <v>62.5</v>
      </c>
      <c r="L244" s="16" t="str">
        <f t="shared" si="106"/>
        <v>124등</v>
      </c>
      <c r="M244" s="36">
        <f t="shared" si="118"/>
        <v>1</v>
      </c>
      <c r="N244" s="78" t="str">
        <f t="shared" ca="1" si="119"/>
        <v/>
      </c>
      <c r="O244" s="83"/>
      <c r="Q244" s="37">
        <v>236</v>
      </c>
      <c r="R244" s="37" t="str">
        <f>수강생명단!$D239</f>
        <v>조용민</v>
      </c>
      <c r="S244" s="37" t="str">
        <f>수강생명단!B239</f>
        <v>010-3754-0451</v>
      </c>
      <c r="T244" s="39">
        <f>VLOOKUP($C244,성적입력란!$Z$8:$AC$350,3,0)</f>
        <v>65</v>
      </c>
      <c r="U244" s="39">
        <f>성적입력란!$AC243</f>
        <v>70</v>
      </c>
      <c r="V244" s="33">
        <f>VLOOKUP($C244,성적입력란!$AE$8:$AH$350,3,0)</f>
        <v>60</v>
      </c>
      <c r="W244" s="33">
        <f>VLOOKUP($C244,성적입력란!$AE$8:$AH$350,4,0)</f>
        <v>80</v>
      </c>
      <c r="X244" s="58">
        <f>성적입력란!AV243</f>
        <v>89</v>
      </c>
      <c r="Y244" s="39">
        <f>성적입력란!$AL243</f>
        <v>45</v>
      </c>
      <c r="Z244" s="39">
        <f>성적입력란!$AM243</f>
        <v>30</v>
      </c>
      <c r="AA244" s="39">
        <f>성적입력란!$AQ243</f>
        <v>35</v>
      </c>
      <c r="AB244" s="39">
        <f>성적입력란!$AR243</f>
        <v>70</v>
      </c>
      <c r="AC244" s="40">
        <f t="shared" si="120"/>
        <v>58.8</v>
      </c>
      <c r="AD244" s="41" t="str">
        <f t="shared" si="127"/>
        <v>130등</v>
      </c>
      <c r="AE244" s="40">
        <f t="shared" si="121"/>
        <v>62.5</v>
      </c>
      <c r="AF244" s="41" t="str">
        <f t="shared" si="128"/>
        <v>112등</v>
      </c>
      <c r="AG244" s="59">
        <f t="shared" si="129"/>
        <v>1</v>
      </c>
      <c r="AH244" s="78" t="str">
        <f t="shared" ca="1" si="140"/>
        <v/>
      </c>
      <c r="AI244" s="78"/>
      <c r="AK244" s="37">
        <v>236</v>
      </c>
      <c r="AL244" s="37" t="str">
        <f>수강생명단!$D239</f>
        <v>조용민</v>
      </c>
      <c r="AM244" s="14" t="str">
        <f>수강생명단!B239</f>
        <v>010-3754-0451</v>
      </c>
      <c r="AN244" s="43">
        <f>성적입력란!$AZ243</f>
        <v>60</v>
      </c>
      <c r="AO244" s="43">
        <f>성적입력란!$BA243</f>
        <v>80</v>
      </c>
      <c r="AP244" s="61">
        <f>성적입력란!$BE243</f>
        <v>85</v>
      </c>
      <c r="AQ244" s="43">
        <f>성적입력란!$BF243</f>
        <v>40</v>
      </c>
      <c r="AR244" s="58">
        <f>성적입력란!BT243</f>
        <v>91</v>
      </c>
      <c r="AS244" s="43">
        <f>성적입력란!$BJ243</f>
        <v>60</v>
      </c>
      <c r="AT244" s="43">
        <f>성적입력란!$BK243</f>
        <v>60</v>
      </c>
      <c r="AU244" s="43">
        <f>성적입력란!BO243</f>
        <v>40</v>
      </c>
      <c r="AV244" s="43">
        <f>성적입력란!BP243</f>
        <v>0</v>
      </c>
      <c r="AW244" s="40">
        <f t="shared" si="130"/>
        <v>67.2</v>
      </c>
      <c r="AX244" s="41" t="str">
        <f t="shared" si="107"/>
        <v>103등</v>
      </c>
      <c r="AY244" s="40">
        <f t="shared" si="131"/>
        <v>45</v>
      </c>
      <c r="AZ244" s="41" t="str">
        <f t="shared" si="108"/>
        <v>165등</v>
      </c>
      <c r="BA244" s="59">
        <f t="shared" si="109"/>
        <v>1</v>
      </c>
      <c r="BB244" s="78" t="str">
        <f t="shared" ca="1" si="141"/>
        <v/>
      </c>
      <c r="BC244" s="83"/>
      <c r="BE244" s="65">
        <v>236</v>
      </c>
      <c r="BF244" s="66" t="str">
        <f>수강생명단!$D239</f>
        <v>조용민</v>
      </c>
      <c r="BG244" s="37" t="str">
        <f>수강생명단!B239</f>
        <v>010-3754-0451</v>
      </c>
      <c r="BH244" s="109">
        <f>성적입력란!$BY243</f>
        <v>60</v>
      </c>
      <c r="BI244" s="109">
        <f>성적입력란!$BZ243</f>
        <v>60</v>
      </c>
      <c r="BJ244" s="110">
        <f>성적입력란!$CD243</f>
        <v>65</v>
      </c>
      <c r="BK244" s="109">
        <f>성적입력란!$CE243</f>
        <v>50</v>
      </c>
      <c r="BL244" s="111">
        <f>성적입력란!CS243</f>
        <v>91</v>
      </c>
      <c r="BM244" s="109">
        <f>성적입력란!$CI243</f>
        <v>40</v>
      </c>
      <c r="BN244" s="109">
        <f>성적입력란!$CJ243</f>
        <v>70</v>
      </c>
      <c r="BO244" s="109">
        <f>성적입력란!CN243</f>
        <v>50</v>
      </c>
      <c r="BP244" s="109">
        <f>성적입력란!CO243</f>
        <v>60</v>
      </c>
      <c r="BQ244" s="40">
        <f t="shared" si="124"/>
        <v>61.2</v>
      </c>
      <c r="BR244" s="67" t="str">
        <f t="shared" si="110"/>
        <v>87등</v>
      </c>
      <c r="BS244" s="40">
        <f t="shared" si="125"/>
        <v>60</v>
      </c>
      <c r="BT244" s="67" t="str">
        <f t="shared" si="111"/>
        <v>90등</v>
      </c>
      <c r="BU244" s="68">
        <f t="shared" si="112"/>
        <v>1</v>
      </c>
      <c r="BV244" s="78" t="str">
        <f t="shared" ca="1" si="139"/>
        <v/>
      </c>
      <c r="BY244" s="37" t="str">
        <f>수강생명단!$D239</f>
        <v>조용민</v>
      </c>
      <c r="BZ244" s="37" t="str">
        <f>수강생명단!B239</f>
        <v>010-3754-0451</v>
      </c>
      <c r="CA244" s="39">
        <f>성적입력란!$CX243</f>
        <v>0</v>
      </c>
      <c r="CB244" s="39">
        <f>성적입력란!$CY243</f>
        <v>0</v>
      </c>
      <c r="CM244" s="78" t="str">
        <f t="shared" ca="1" si="136"/>
        <v>1차 경고</v>
      </c>
    </row>
    <row r="245" spans="2:91" ht="27" customHeight="1" x14ac:dyDescent="0.15">
      <c r="B245" s="14">
        <v>237</v>
      </c>
      <c r="C245" s="14">
        <f>VLOOKUP(E245,수강생명단!$B$1:$F$300,2,0)</f>
        <v>45070</v>
      </c>
      <c r="D245" s="14" t="str">
        <f>수강생명단!D240</f>
        <v>조재준</v>
      </c>
      <c r="E245" s="14" t="str">
        <f>수강생명단!B240</f>
        <v>010-7401-2416</v>
      </c>
      <c r="F245" s="33">
        <f>VLOOKUP($C245,성적입력란!$A$8:$D$350,3,0)</f>
        <v>90</v>
      </c>
      <c r="G245" s="33">
        <f>VLOOKUP($C245,성적입력란!$F$8:$I$350,3,0)</f>
        <v>80</v>
      </c>
      <c r="H245" s="33">
        <f>VLOOKUP($C245,성적입력란!$K$8:$N$350,3,0)</f>
        <v>90</v>
      </c>
      <c r="I245" s="33">
        <f>VLOOKUP($C245,성적입력란!$P$8:$S$350,3,0)</f>
        <v>95</v>
      </c>
      <c r="J245" s="33">
        <f>VLOOKUP($C245,성적입력란!$P$8:$S$350,4,0)</f>
        <v>90</v>
      </c>
      <c r="K245" s="15">
        <f t="shared" si="105"/>
        <v>88.75</v>
      </c>
      <c r="L245" s="16" t="str">
        <f t="shared" si="106"/>
        <v>45등</v>
      </c>
      <c r="M245" s="36">
        <f t="shared" si="118"/>
        <v>1</v>
      </c>
      <c r="N245" s="78" t="str">
        <f t="shared" ca="1" si="119"/>
        <v/>
      </c>
      <c r="O245" s="83"/>
      <c r="Q245" s="37">
        <v>237</v>
      </c>
      <c r="R245" s="37" t="str">
        <f>수강생명단!$D240</f>
        <v>조재준</v>
      </c>
      <c r="S245" s="37" t="str">
        <f>수강생명단!B240</f>
        <v>010-7401-2416</v>
      </c>
      <c r="T245" s="39">
        <f>VLOOKUP($C245,성적입력란!$Z$8:$AC$350,3,0)</f>
        <v>70</v>
      </c>
      <c r="U245" s="39">
        <f>성적입력란!$AC244</f>
        <v>0</v>
      </c>
      <c r="V245" s="33">
        <f>VLOOKUP($C245,성적입력란!$AE$8:$AH$350,3,0)</f>
        <v>90</v>
      </c>
      <c r="W245" s="33">
        <f>VLOOKUP($C245,성적입력란!$AE$8:$AH$350,4,0)</f>
        <v>90</v>
      </c>
      <c r="X245" s="58">
        <f>성적입력란!AV244</f>
        <v>89</v>
      </c>
      <c r="Y245" s="39">
        <f>성적입력란!$AL244</f>
        <v>55</v>
      </c>
      <c r="Z245" s="39">
        <f>성적입력란!$AM244</f>
        <v>90</v>
      </c>
      <c r="AA245" s="39">
        <f>성적입력란!$AQ244</f>
        <v>75</v>
      </c>
      <c r="AB245" s="39">
        <f>성적입력란!$AR244</f>
        <v>100</v>
      </c>
      <c r="AC245" s="40">
        <f t="shared" si="120"/>
        <v>75.8</v>
      </c>
      <c r="AD245" s="41" t="str">
        <f t="shared" si="127"/>
        <v>73등</v>
      </c>
      <c r="AE245" s="40">
        <f t="shared" si="121"/>
        <v>70</v>
      </c>
      <c r="AF245" s="41" t="str">
        <f t="shared" si="128"/>
        <v>81등</v>
      </c>
      <c r="AG245" s="59">
        <f t="shared" si="129"/>
        <v>1</v>
      </c>
      <c r="AH245" s="78" t="str">
        <f t="shared" ca="1" si="140"/>
        <v/>
      </c>
      <c r="AI245" s="78"/>
      <c r="AK245" s="37">
        <v>237</v>
      </c>
      <c r="AL245" s="37" t="str">
        <f>수강생명단!$D240</f>
        <v>조재준</v>
      </c>
      <c r="AM245" s="14" t="str">
        <f>수강생명단!B240</f>
        <v>010-7401-2416</v>
      </c>
      <c r="AN245" s="43">
        <f>성적입력란!$AZ244</f>
        <v>60</v>
      </c>
      <c r="AO245" s="43">
        <f>성적입력란!$BA244</f>
        <v>80</v>
      </c>
      <c r="AP245" s="61">
        <f>성적입력란!$BE244</f>
        <v>90</v>
      </c>
      <c r="AQ245" s="43">
        <f>성적입력란!$BF244</f>
        <v>80</v>
      </c>
      <c r="AR245" s="58" t="str">
        <f>성적입력란!BT244</f>
        <v/>
      </c>
      <c r="AS245" s="43">
        <f>성적입력란!$BJ244</f>
        <v>65</v>
      </c>
      <c r="AT245" s="43">
        <f>성적입력란!$BK244</f>
        <v>90</v>
      </c>
      <c r="AU245" s="43">
        <f>성적입력란!BO244</f>
        <v>80</v>
      </c>
      <c r="AV245" s="43">
        <f>성적입력란!BP244</f>
        <v>0</v>
      </c>
      <c r="AW245" s="40">
        <f t="shared" si="130"/>
        <v>59</v>
      </c>
      <c r="AX245" s="41" t="str">
        <f t="shared" si="107"/>
        <v>127등</v>
      </c>
      <c r="AY245" s="40">
        <f t="shared" si="131"/>
        <v>62.5</v>
      </c>
      <c r="AZ245" s="41" t="str">
        <f t="shared" si="108"/>
        <v>116등</v>
      </c>
      <c r="BA245" s="59">
        <f t="shared" si="109"/>
        <v>0.8</v>
      </c>
      <c r="BB245" s="78" t="str">
        <f t="shared" ca="1" si="141"/>
        <v>1차 경고</v>
      </c>
      <c r="BC245" s="83"/>
      <c r="BE245" s="65">
        <v>237</v>
      </c>
      <c r="BF245" s="66" t="str">
        <f>수강생명단!$D240</f>
        <v>조재준</v>
      </c>
      <c r="BG245" s="37" t="str">
        <f>수강생명단!B240</f>
        <v>010-7401-2416</v>
      </c>
      <c r="BH245" s="109" t="str">
        <f>성적입력란!$BY244</f>
        <v/>
      </c>
      <c r="BI245" s="109" t="str">
        <f>성적입력란!$BZ244</f>
        <v xml:space="preserve"> </v>
      </c>
      <c r="BJ245" s="110">
        <f>성적입력란!$CD244</f>
        <v>60</v>
      </c>
      <c r="BK245" s="109">
        <f>성적입력란!$CE244</f>
        <v>70</v>
      </c>
      <c r="BL245" s="111" t="str">
        <f>성적입력란!CS244</f>
        <v/>
      </c>
      <c r="BM245" s="109">
        <f>성적입력란!$CI244</f>
        <v>60</v>
      </c>
      <c r="BN245" s="109">
        <f>성적입력란!$CJ244</f>
        <v>0</v>
      </c>
      <c r="BO245" s="109">
        <f>성적입력란!CN244</f>
        <v>75</v>
      </c>
      <c r="BP245" s="109">
        <f>성적입력란!CO244</f>
        <v>80</v>
      </c>
      <c r="BQ245" s="40">
        <f t="shared" si="124"/>
        <v>39</v>
      </c>
      <c r="BR245" s="67" t="str">
        <f t="shared" si="110"/>
        <v>146등</v>
      </c>
      <c r="BS245" s="40">
        <f t="shared" si="125"/>
        <v>37.5</v>
      </c>
      <c r="BT245" s="67" t="str">
        <f t="shared" si="111"/>
        <v>150등</v>
      </c>
      <c r="BU245" s="68">
        <f t="shared" si="112"/>
        <v>0.6</v>
      </c>
      <c r="BV245" s="78" t="str">
        <f t="shared" ca="1" si="139"/>
        <v>2차 경고</v>
      </c>
      <c r="BY245" s="37" t="str">
        <f>수강생명단!$D240</f>
        <v>조재준</v>
      </c>
      <c r="BZ245" s="37" t="str">
        <f>수강생명단!B240</f>
        <v>010-7401-2416</v>
      </c>
      <c r="CA245" s="39">
        <f>성적입력란!$CX244</f>
        <v>0</v>
      </c>
      <c r="CB245" s="39">
        <f>성적입력란!$CY244</f>
        <v>0</v>
      </c>
      <c r="CM245" s="78" t="str">
        <f t="shared" ca="1" si="136"/>
        <v>1차 경고</v>
      </c>
    </row>
    <row r="246" spans="2:91" ht="27" customHeight="1" x14ac:dyDescent="0.15">
      <c r="B246" s="14">
        <v>238</v>
      </c>
      <c r="C246" s="14">
        <f>VLOOKUP(E246,수강생명단!$B$1:$F$300,2,0)</f>
        <v>32664</v>
      </c>
      <c r="D246" s="14" t="str">
        <f>수강생명단!D241</f>
        <v>조철희</v>
      </c>
      <c r="E246" s="14" t="str">
        <f>수강생명단!B241</f>
        <v>010-3317-4845</v>
      </c>
      <c r="F246" s="33">
        <f>VLOOKUP($C246,성적입력란!$A$8:$D$350,3,0)</f>
        <v>95</v>
      </c>
      <c r="G246" s="33">
        <f>VLOOKUP($C246,성적입력란!$F$8:$I$350,3,0)</f>
        <v>95</v>
      </c>
      <c r="H246" s="33" t="str">
        <f>VLOOKUP($C246,성적입력란!$K$8:$N$350,3,0)</f>
        <v>100(라)</v>
      </c>
      <c r="I246" s="33">
        <f>VLOOKUP($C246,성적입력란!$P$8:$S$350,3,0)</f>
        <v>90</v>
      </c>
      <c r="J246" s="33">
        <f>VLOOKUP($C246,성적입력란!$P$8:$S$350,4,0)</f>
        <v>100</v>
      </c>
      <c r="K246" s="15">
        <f t="shared" si="105"/>
        <v>70</v>
      </c>
      <c r="L246" s="16" t="str">
        <f t="shared" si="106"/>
        <v>102등</v>
      </c>
      <c r="M246" s="36">
        <f t="shared" si="118"/>
        <v>1</v>
      </c>
      <c r="N246" s="78" t="str">
        <f t="shared" ca="1" si="119"/>
        <v/>
      </c>
      <c r="O246" s="83"/>
      <c r="Q246" s="37">
        <v>238</v>
      </c>
      <c r="R246" s="37" t="str">
        <f>수강생명단!$D241</f>
        <v>조철희</v>
      </c>
      <c r="S246" s="37" t="str">
        <f>수강생명단!B241</f>
        <v>010-3317-4845</v>
      </c>
      <c r="T246" s="39">
        <f>VLOOKUP($C246,성적입력란!$Z$8:$AC$350,3,0)</f>
        <v>95</v>
      </c>
      <c r="U246" s="39">
        <f>성적입력란!$AC245</f>
        <v>100</v>
      </c>
      <c r="V246" s="33">
        <f>VLOOKUP($C246,성적입력란!$AE$8:$AH$350,3,0)</f>
        <v>100</v>
      </c>
      <c r="W246" s="33">
        <f>VLOOKUP($C246,성적입력란!$AE$8:$AH$350,4,0)</f>
        <v>90</v>
      </c>
      <c r="X246" s="58">
        <f>성적입력란!AV245</f>
        <v>98</v>
      </c>
      <c r="Y246" s="39" t="str">
        <f>성적입력란!$AL245</f>
        <v>85(라)</v>
      </c>
      <c r="Z246" s="39" t="str">
        <f>성적입력란!$AM245</f>
        <v>라이브</v>
      </c>
      <c r="AA246" s="39">
        <f>성적입력란!$AQ245</f>
        <v>90</v>
      </c>
      <c r="AB246" s="39">
        <f>성적입력란!$AR245</f>
        <v>100</v>
      </c>
      <c r="AC246" s="40">
        <f t="shared" si="120"/>
        <v>76.599999999999994</v>
      </c>
      <c r="AD246" s="41" t="str">
        <f t="shared" si="127"/>
        <v>68등</v>
      </c>
      <c r="AE246" s="40">
        <f t="shared" si="121"/>
        <v>72.5</v>
      </c>
      <c r="AF246" s="41" t="str">
        <f t="shared" si="128"/>
        <v>72등</v>
      </c>
      <c r="AG246" s="59">
        <f t="shared" si="129"/>
        <v>1</v>
      </c>
      <c r="AH246" s="78" t="str">
        <f t="shared" ca="1" si="140"/>
        <v/>
      </c>
      <c r="AI246" s="78"/>
      <c r="AK246" s="37">
        <v>238</v>
      </c>
      <c r="AL246" s="37" t="str">
        <f>수강생명단!$D241</f>
        <v>조철희</v>
      </c>
      <c r="AM246" s="14" t="str">
        <f>수강생명단!B241</f>
        <v>010-3317-4845</v>
      </c>
      <c r="AN246" s="43">
        <f>성적입력란!$AZ245</f>
        <v>90</v>
      </c>
      <c r="AO246" s="43">
        <f>성적입력란!$BA245</f>
        <v>100</v>
      </c>
      <c r="AP246" s="61">
        <f>성적입력란!$BE245</f>
        <v>95</v>
      </c>
      <c r="AQ246" s="43">
        <f>성적입력란!$BF245</f>
        <v>100</v>
      </c>
      <c r="AR246" s="58">
        <f>성적입력란!BT245</f>
        <v>98</v>
      </c>
      <c r="AS246" s="43">
        <f>성적입력란!$BJ245</f>
        <v>95</v>
      </c>
      <c r="AT246" s="43">
        <f>성적입력란!$BK245</f>
        <v>100</v>
      </c>
      <c r="AU246" s="43">
        <f>성적입력란!BO245</f>
        <v>90</v>
      </c>
      <c r="AV246" s="43">
        <f>성적입력란!BP245</f>
        <v>100</v>
      </c>
      <c r="AW246" s="40">
        <f t="shared" si="130"/>
        <v>93.6</v>
      </c>
      <c r="AX246" s="41" t="str">
        <f t="shared" si="107"/>
        <v>12등</v>
      </c>
      <c r="AY246" s="40">
        <f t="shared" si="131"/>
        <v>100</v>
      </c>
      <c r="AZ246" s="41" t="str">
        <f t="shared" si="108"/>
        <v>1등</v>
      </c>
      <c r="BA246" s="59">
        <f t="shared" si="109"/>
        <v>1</v>
      </c>
      <c r="BB246" s="78" t="str">
        <f t="shared" ca="1" si="141"/>
        <v/>
      </c>
      <c r="BC246" s="83"/>
      <c r="BE246" s="65">
        <v>238</v>
      </c>
      <c r="BF246" s="66" t="str">
        <f>수강생명단!$D241</f>
        <v>조철희</v>
      </c>
      <c r="BG246" s="37" t="str">
        <f>수강생명단!B241</f>
        <v>010-3317-4845</v>
      </c>
      <c r="BH246" s="109">
        <f>성적입력란!$BY245</f>
        <v>95</v>
      </c>
      <c r="BI246" s="109">
        <f>성적입력란!$BZ245</f>
        <v>70</v>
      </c>
      <c r="BJ246" s="110">
        <f>성적입력란!$CD245</f>
        <v>100</v>
      </c>
      <c r="BK246" s="109">
        <f>성적입력란!$CE245</f>
        <v>100</v>
      </c>
      <c r="BL246" s="111" t="str">
        <f>성적입력란!CS245</f>
        <v>93(라)</v>
      </c>
      <c r="BM246" s="109">
        <f>성적입력란!$CI245</f>
        <v>95</v>
      </c>
      <c r="BN246" s="109">
        <f>성적입력란!$CJ245</f>
        <v>100</v>
      </c>
      <c r="BO246" s="109">
        <f>성적입력란!CN245</f>
        <v>85</v>
      </c>
      <c r="BP246" s="109">
        <f>성적입력란!CO245</f>
        <v>80</v>
      </c>
      <c r="BQ246" s="40">
        <f t="shared" si="124"/>
        <v>75</v>
      </c>
      <c r="BR246" s="67" t="str">
        <f t="shared" si="110"/>
        <v>53등</v>
      </c>
      <c r="BS246" s="40">
        <f t="shared" si="125"/>
        <v>87.5</v>
      </c>
      <c r="BT246" s="67" t="str">
        <f t="shared" si="111"/>
        <v>11등</v>
      </c>
      <c r="BU246" s="68">
        <f t="shared" si="112"/>
        <v>1</v>
      </c>
      <c r="BV246" s="78" t="str">
        <f t="shared" ca="1" si="139"/>
        <v/>
      </c>
      <c r="BY246" s="37" t="str">
        <f>수강생명단!$D241</f>
        <v>조철희</v>
      </c>
      <c r="BZ246" s="37" t="str">
        <f>수강생명단!B241</f>
        <v>010-3317-4845</v>
      </c>
      <c r="CA246" s="39">
        <f>성적입력란!$CX245</f>
        <v>0</v>
      </c>
      <c r="CB246" s="39">
        <f>성적입력란!$CY245</f>
        <v>0</v>
      </c>
      <c r="CM246" s="78" t="str">
        <f t="shared" ca="1" si="136"/>
        <v>1차 경고</v>
      </c>
    </row>
    <row r="247" spans="2:91" ht="27" customHeight="1" x14ac:dyDescent="0.15">
      <c r="B247" s="14">
        <v>239</v>
      </c>
      <c r="C247" s="14">
        <f>VLOOKUP(E247,수강생명단!$B$1:$F$300,2,0)</f>
        <v>21954</v>
      </c>
      <c r="D247" s="14" t="str">
        <f>수강생명단!D242</f>
        <v>진효창</v>
      </c>
      <c r="E247" s="14" t="str">
        <f>수강생명단!B242</f>
        <v>010-4855-0635</v>
      </c>
      <c r="F247" s="33" t="str">
        <f>VLOOKUP($C247,성적입력란!$A$8:$D$350,3,0)</f>
        <v>55(라)</v>
      </c>
      <c r="G247" s="33" t="str">
        <f>VLOOKUP($C247,성적입력란!$F$8:$I$350,3,0)</f>
        <v>90(라)</v>
      </c>
      <c r="H247" s="33" t="str">
        <f>VLOOKUP($C247,성적입력란!$K$8:$N$350,3,0)</f>
        <v>55(라)</v>
      </c>
      <c r="I247" s="33" t="str">
        <f>VLOOKUP($C247,성적입력란!$P$8:$S$350,3,0)</f>
        <v/>
      </c>
      <c r="J247" s="33" t="str">
        <f>VLOOKUP($C247,성적입력란!$P$8:$S$350,4,0)</f>
        <v/>
      </c>
      <c r="K247" s="15">
        <f t="shared" si="105"/>
        <v>0</v>
      </c>
      <c r="L247" s="16" t="str">
        <f t="shared" si="106"/>
        <v>212등</v>
      </c>
      <c r="M247" s="36">
        <f t="shared" si="118"/>
        <v>0.75</v>
      </c>
      <c r="N247" s="78" t="str">
        <f t="shared" ca="1" si="119"/>
        <v>1차 경고</v>
      </c>
      <c r="O247" s="83"/>
      <c r="Q247" s="37">
        <v>239</v>
      </c>
      <c r="R247" s="37" t="str">
        <f>수강생명단!$D242</f>
        <v>진효창</v>
      </c>
      <c r="S247" s="37" t="str">
        <f>수강생명단!B242</f>
        <v>010-4855-0635</v>
      </c>
      <c r="T247" s="39" t="str">
        <f>VLOOKUP($C247,성적입력란!$Z$8:$AC$350,3,0)</f>
        <v>50(라)</v>
      </c>
      <c r="U247" s="39" t="str">
        <f>성적입력란!$AC246</f>
        <v>라이브</v>
      </c>
      <c r="V247" s="33" t="str">
        <f>VLOOKUP($C247,성적입력란!$AE$8:$AH$350,3,0)</f>
        <v>40(라)</v>
      </c>
      <c r="W247" s="33" t="str">
        <f>VLOOKUP($C247,성적입력란!$AE$8:$AH$350,4,0)</f>
        <v>라이브</v>
      </c>
      <c r="X247" s="58" t="str">
        <f>성적입력란!AV246</f>
        <v/>
      </c>
      <c r="Y247" s="39" t="str">
        <f>성적입력란!$AL246</f>
        <v>25(라)</v>
      </c>
      <c r="Z247" s="39" t="str">
        <f>성적입력란!$AM246</f>
        <v>라이브</v>
      </c>
      <c r="AA247" s="39" t="str">
        <f>성적입력란!$AQ246</f>
        <v/>
      </c>
      <c r="AB247" s="39" t="str">
        <f>성적입력란!$AR246</f>
        <v xml:space="preserve"> </v>
      </c>
      <c r="AC247" s="40">
        <f t="shared" si="120"/>
        <v>0</v>
      </c>
      <c r="AD247" s="41" t="str">
        <f t="shared" si="127"/>
        <v>213등</v>
      </c>
      <c r="AE247" s="40">
        <f t="shared" si="121"/>
        <v>0</v>
      </c>
      <c r="AF247" s="41" t="str">
        <f t="shared" si="128"/>
        <v>207등</v>
      </c>
      <c r="AG247" s="59">
        <f t="shared" si="129"/>
        <v>0.6</v>
      </c>
      <c r="AH247" s="78" t="str">
        <f t="shared" ca="1" si="140"/>
        <v>2차 경고</v>
      </c>
      <c r="AI247" s="78"/>
      <c r="AK247" s="37">
        <v>239</v>
      </c>
      <c r="AL247" s="37" t="str">
        <f>수강생명단!$D242</f>
        <v>진효창</v>
      </c>
      <c r="AM247" s="14" t="str">
        <f>수강생명단!B242</f>
        <v>010-4855-0635</v>
      </c>
      <c r="AN247" s="43" t="str">
        <f>성적입력란!$AZ246</f>
        <v>35(라)</v>
      </c>
      <c r="AO247" s="43" t="str">
        <f>성적입력란!$BA246</f>
        <v>라이브</v>
      </c>
      <c r="AP247" s="61" t="str">
        <f>성적입력란!$BE246</f>
        <v>35(라)</v>
      </c>
      <c r="AQ247" s="43" t="str">
        <f>성적입력란!$BF246</f>
        <v>라이브</v>
      </c>
      <c r="AR247" s="58" t="str">
        <f>성적입력란!BT246</f>
        <v/>
      </c>
      <c r="AS247" s="43" t="str">
        <f>성적입력란!$BJ246</f>
        <v>25(라)</v>
      </c>
      <c r="AT247" s="43" t="str">
        <f>성적입력란!$BK246</f>
        <v>라이브</v>
      </c>
      <c r="AU247" s="43" t="str">
        <f>성적입력란!BO246</f>
        <v/>
      </c>
      <c r="AV247" s="43" t="str">
        <f>성적입력란!BP246</f>
        <v xml:space="preserve"> </v>
      </c>
      <c r="AW247" s="40">
        <f t="shared" si="130"/>
        <v>0</v>
      </c>
      <c r="AX247" s="41" t="str">
        <f t="shared" si="107"/>
        <v>199등</v>
      </c>
      <c r="AY247" s="40">
        <f t="shared" si="131"/>
        <v>0</v>
      </c>
      <c r="AZ247" s="41" t="str">
        <f t="shared" si="108"/>
        <v>196등</v>
      </c>
      <c r="BA247" s="59">
        <f t="shared" si="109"/>
        <v>0.6</v>
      </c>
      <c r="BB247" s="78" t="str">
        <f t="shared" ca="1" si="141"/>
        <v>2차 경고</v>
      </c>
      <c r="BC247" s="83"/>
      <c r="BE247" s="65">
        <v>239</v>
      </c>
      <c r="BF247" s="66" t="str">
        <f>수강생명단!$D242</f>
        <v>진효창</v>
      </c>
      <c r="BG247" s="37" t="str">
        <f>수강생명단!B242</f>
        <v>010-4855-0635</v>
      </c>
      <c r="BH247" s="109" t="str">
        <f>성적입력란!$BY246</f>
        <v>30(라)</v>
      </c>
      <c r="BI247" s="109" t="str">
        <f>성적입력란!$BZ246</f>
        <v>라이브</v>
      </c>
      <c r="BJ247" s="110" t="str">
        <f>성적입력란!$CD246</f>
        <v>25(라)</v>
      </c>
      <c r="BK247" s="109" t="str">
        <f>성적입력란!$CE246</f>
        <v>라이브</v>
      </c>
      <c r="BL247" s="111" t="str">
        <f>성적입력란!CS246</f>
        <v/>
      </c>
      <c r="BM247" s="109" t="str">
        <f>성적입력란!$CI246</f>
        <v/>
      </c>
      <c r="BN247" s="109" t="str">
        <f>성적입력란!$CJ246</f>
        <v xml:space="preserve"> </v>
      </c>
      <c r="BO247" s="109" t="str">
        <f>성적입력란!CN246</f>
        <v/>
      </c>
      <c r="BP247" s="109" t="str">
        <f>성적입력란!CO246</f>
        <v xml:space="preserve"> </v>
      </c>
      <c r="BQ247" s="40">
        <f t="shared" si="124"/>
        <v>0</v>
      </c>
      <c r="BR247" s="67" t="str">
        <f t="shared" si="110"/>
        <v>193등</v>
      </c>
      <c r="BS247" s="40">
        <f t="shared" si="125"/>
        <v>0</v>
      </c>
      <c r="BT247" s="67" t="str">
        <f t="shared" si="111"/>
        <v>186등</v>
      </c>
      <c r="BU247" s="68">
        <f t="shared" si="112"/>
        <v>0.4</v>
      </c>
      <c r="BV247" s="78" t="str">
        <f t="shared" ca="1" si="139"/>
        <v>탈락</v>
      </c>
      <c r="BY247" s="37" t="str">
        <f>수강생명단!$D242</f>
        <v>진효창</v>
      </c>
      <c r="BZ247" s="37" t="str">
        <f>수강생명단!B242</f>
        <v>010-4855-0635</v>
      </c>
      <c r="CA247" s="39">
        <f>성적입력란!$CX246</f>
        <v>0</v>
      </c>
      <c r="CB247" s="39">
        <f>성적입력란!$CY246</f>
        <v>0</v>
      </c>
      <c r="CM247" s="78" t="str">
        <f t="shared" ca="1" si="136"/>
        <v>1차 경고</v>
      </c>
    </row>
    <row r="248" spans="2:91" ht="27" customHeight="1" x14ac:dyDescent="0.15">
      <c r="B248" s="14">
        <v>240</v>
      </c>
      <c r="C248" s="14">
        <f>VLOOKUP(E248,수강생명단!$B$1:$F$300,2,0)</f>
        <v>31794</v>
      </c>
      <c r="D248" s="14" t="str">
        <f>수강생명단!D243</f>
        <v>최민</v>
      </c>
      <c r="E248" s="14" t="str">
        <f>수강생명단!B243</f>
        <v>010-3779-3582</v>
      </c>
      <c r="F248" s="33">
        <f>VLOOKUP($C248,성적입력란!$A$8:$D$350,3,0)</f>
        <v>85</v>
      </c>
      <c r="G248" s="33">
        <f>VLOOKUP($C248,성적입력란!$F$8:$I$350,3,0)</f>
        <v>95</v>
      </c>
      <c r="H248" s="33">
        <f>VLOOKUP($C248,성적입력란!$K$8:$N$350,3,0)</f>
        <v>75</v>
      </c>
      <c r="I248" s="33">
        <f>VLOOKUP($C248,성적입력란!$P$8:$S$350,3,0)</f>
        <v>85</v>
      </c>
      <c r="J248" s="33">
        <f>VLOOKUP($C248,성적입력란!$P$8:$S$350,4,0)</f>
        <v>70</v>
      </c>
      <c r="K248" s="15">
        <f t="shared" si="105"/>
        <v>85</v>
      </c>
      <c r="L248" s="16" t="str">
        <f t="shared" si="106"/>
        <v>66등</v>
      </c>
      <c r="M248" s="36">
        <f t="shared" si="118"/>
        <v>1</v>
      </c>
      <c r="N248" s="78" t="str">
        <f t="shared" ca="1" si="119"/>
        <v/>
      </c>
      <c r="O248" s="83"/>
      <c r="Q248" s="37">
        <v>240</v>
      </c>
      <c r="R248" s="37" t="str">
        <f>수강생명단!$D243</f>
        <v>최민</v>
      </c>
      <c r="S248" s="37" t="str">
        <f>수강생명단!B243</f>
        <v>010-3779-3582</v>
      </c>
      <c r="T248" s="39">
        <f>VLOOKUP($C248,성적입력란!$Z$8:$AC$350,3,0)</f>
        <v>90</v>
      </c>
      <c r="U248" s="39">
        <f>성적입력란!$AC247</f>
        <v>70</v>
      </c>
      <c r="V248" s="33">
        <f>VLOOKUP($C248,성적입력란!$AE$8:$AH$350,3,0)</f>
        <v>80</v>
      </c>
      <c r="W248" s="33">
        <f>VLOOKUP($C248,성적입력란!$AE$8:$AH$350,4,0)</f>
        <v>60</v>
      </c>
      <c r="X248" s="58">
        <f>성적입력란!AV247</f>
        <v>90</v>
      </c>
      <c r="Y248" s="39">
        <f>성적입력란!$AL247</f>
        <v>75</v>
      </c>
      <c r="Z248" s="39">
        <f>성적입력란!$AM247</f>
        <v>80</v>
      </c>
      <c r="AA248" s="39">
        <f>성적입력란!$AQ247</f>
        <v>65</v>
      </c>
      <c r="AB248" s="39">
        <f>성적입력란!$AR247</f>
        <v>50</v>
      </c>
      <c r="AC248" s="40">
        <f t="shared" si="120"/>
        <v>80</v>
      </c>
      <c r="AD248" s="41" t="str">
        <f t="shared" si="127"/>
        <v>57등</v>
      </c>
      <c r="AE248" s="40">
        <f t="shared" si="121"/>
        <v>65</v>
      </c>
      <c r="AF248" s="41" t="str">
        <f t="shared" si="128"/>
        <v>102등</v>
      </c>
      <c r="AG248" s="59">
        <f t="shared" si="129"/>
        <v>1</v>
      </c>
      <c r="AH248" s="78" t="str">
        <f t="shared" ca="1" si="140"/>
        <v/>
      </c>
      <c r="AI248" s="78"/>
      <c r="AK248" s="37">
        <v>240</v>
      </c>
      <c r="AL248" s="37" t="str">
        <f>수강생명단!$D243</f>
        <v>최민</v>
      </c>
      <c r="AM248" s="14" t="str">
        <f>수강생명단!B243</f>
        <v>010-3779-3582</v>
      </c>
      <c r="AN248" s="43">
        <f>성적입력란!$AZ247</f>
        <v>65</v>
      </c>
      <c r="AO248" s="43">
        <f>성적입력란!$BA247</f>
        <v>90</v>
      </c>
      <c r="AP248" s="61">
        <f>성적입력란!$BE247</f>
        <v>75</v>
      </c>
      <c r="AQ248" s="43">
        <f>성적입력란!$BF247</f>
        <v>80</v>
      </c>
      <c r="AR248" s="58">
        <f>성적입력란!BT247</f>
        <v>89</v>
      </c>
      <c r="AS248" s="43">
        <f>성적입력란!$BJ247</f>
        <v>70</v>
      </c>
      <c r="AT248" s="43">
        <f>성적입력란!$BK247</f>
        <v>100</v>
      </c>
      <c r="AU248" s="43">
        <f>성적입력란!BO247</f>
        <v>65</v>
      </c>
      <c r="AV248" s="43">
        <f>성적입력란!BP247</f>
        <v>80</v>
      </c>
      <c r="AW248" s="40">
        <f t="shared" si="130"/>
        <v>72.8</v>
      </c>
      <c r="AX248" s="41" t="str">
        <f t="shared" si="107"/>
        <v>79등</v>
      </c>
      <c r="AY248" s="40">
        <f t="shared" si="131"/>
        <v>87.5</v>
      </c>
      <c r="AZ248" s="41" t="str">
        <f t="shared" si="108"/>
        <v>48등</v>
      </c>
      <c r="BA248" s="59">
        <f t="shared" si="109"/>
        <v>1</v>
      </c>
      <c r="BB248" s="78" t="str">
        <f t="shared" ca="1" si="141"/>
        <v/>
      </c>
      <c r="BC248" s="83"/>
      <c r="BE248" s="65">
        <v>240</v>
      </c>
      <c r="BF248" s="66" t="str">
        <f>수강생명단!$D243</f>
        <v>최민</v>
      </c>
      <c r="BG248" s="37" t="str">
        <f>수강생명단!B243</f>
        <v>010-3779-3582</v>
      </c>
      <c r="BH248" s="109">
        <f>성적입력란!$BY247</f>
        <v>65</v>
      </c>
      <c r="BI248" s="109">
        <f>성적입력란!$BZ247</f>
        <v>60</v>
      </c>
      <c r="BJ248" s="110">
        <f>성적입력란!$CD247</f>
        <v>80</v>
      </c>
      <c r="BK248" s="109">
        <f>성적입력란!$CE247</f>
        <v>70</v>
      </c>
      <c r="BL248" s="111" t="str">
        <f>성적입력란!CS247</f>
        <v>5(라)</v>
      </c>
      <c r="BM248" s="109">
        <f>성적입력란!$CI247</f>
        <v>30</v>
      </c>
      <c r="BN248" s="109">
        <f>성적입력란!$CJ247</f>
        <v>70</v>
      </c>
      <c r="BO248" s="109">
        <f>성적입력란!CN247</f>
        <v>65</v>
      </c>
      <c r="BP248" s="109">
        <f>성적입력란!CO247</f>
        <v>90</v>
      </c>
      <c r="BQ248" s="40">
        <f t="shared" si="124"/>
        <v>48</v>
      </c>
      <c r="BR248" s="67" t="str">
        <f t="shared" si="110"/>
        <v>134등</v>
      </c>
      <c r="BS248" s="40">
        <f t="shared" si="125"/>
        <v>72.5</v>
      </c>
      <c r="BT248" s="67" t="str">
        <f t="shared" si="111"/>
        <v>45등</v>
      </c>
      <c r="BU248" s="68">
        <f t="shared" si="112"/>
        <v>1</v>
      </c>
      <c r="BV248" s="78" t="str">
        <f t="shared" ca="1" si="139"/>
        <v/>
      </c>
      <c r="BY248" s="37" t="str">
        <f>수강생명단!$D243</f>
        <v>최민</v>
      </c>
      <c r="BZ248" s="37" t="str">
        <f>수강생명단!B243</f>
        <v>010-3779-3582</v>
      </c>
      <c r="CA248" s="39">
        <f>성적입력란!$CX247</f>
        <v>0</v>
      </c>
      <c r="CB248" s="39">
        <f>성적입력란!$CY247</f>
        <v>0</v>
      </c>
      <c r="CM248" s="78" t="str">
        <f t="shared" ca="1" si="136"/>
        <v>1차 경고</v>
      </c>
    </row>
    <row r="249" spans="2:91" ht="27" customHeight="1" x14ac:dyDescent="0.15">
      <c r="B249" s="14">
        <v>241</v>
      </c>
      <c r="C249" s="14">
        <f>VLOOKUP(E249,수강생명단!$B$1:$F$300,2,0)</f>
        <v>33717</v>
      </c>
      <c r="D249" s="14" t="str">
        <f>수강생명단!D244</f>
        <v>최상덕</v>
      </c>
      <c r="E249" s="14" t="str">
        <f>수강생명단!B244</f>
        <v>010-3572-2892</v>
      </c>
      <c r="F249" s="33">
        <f>VLOOKUP($C249,성적입력란!$A$8:$D$350,3,0)</f>
        <v>45</v>
      </c>
      <c r="G249" s="33">
        <f>VLOOKUP($C249,성적입력란!$F$8:$I$350,3,0)</f>
        <v>90</v>
      </c>
      <c r="H249" s="33" t="str">
        <f>VLOOKUP($C249,성적입력란!$K$8:$N$350,3,0)</f>
        <v/>
      </c>
      <c r="I249" s="33">
        <f>VLOOKUP($C249,성적입력란!$P$8:$S$350,3,0)</f>
        <v>40</v>
      </c>
      <c r="J249" s="33">
        <f>VLOOKUP($C249,성적입력란!$P$8:$S$350,4,0)</f>
        <v>80</v>
      </c>
      <c r="K249" s="15">
        <f t="shared" si="105"/>
        <v>43.75</v>
      </c>
      <c r="L249" s="16" t="str">
        <f t="shared" si="106"/>
        <v>173등</v>
      </c>
      <c r="M249" s="36">
        <f t="shared" si="118"/>
        <v>0.75</v>
      </c>
      <c r="N249" s="78" t="str">
        <f t="shared" ca="1" si="119"/>
        <v>1차 경고</v>
      </c>
      <c r="O249" s="83"/>
      <c r="Q249" s="37">
        <v>241</v>
      </c>
      <c r="R249" s="37" t="str">
        <f>수강생명단!$D244</f>
        <v>최상덕</v>
      </c>
      <c r="S249" s="37" t="str">
        <f>수강생명단!B244</f>
        <v>010-3572-2892</v>
      </c>
      <c r="T249" s="39" t="str">
        <f>VLOOKUP($C249,성적입력란!$Z$8:$AC$350,3,0)</f>
        <v/>
      </c>
      <c r="U249" s="39" t="str">
        <f>성적입력란!$AC248</f>
        <v xml:space="preserve"> </v>
      </c>
      <c r="V249" s="33">
        <f>VLOOKUP($C249,성적입력란!$AE$8:$AH$350,3,0)</f>
        <v>75</v>
      </c>
      <c r="W249" s="33">
        <f>VLOOKUP($C249,성적입력란!$AE$8:$AH$350,4,0)</f>
        <v>50</v>
      </c>
      <c r="X249" s="58" t="str">
        <f>성적입력란!AV248</f>
        <v/>
      </c>
      <c r="Y249" s="39">
        <f>성적입력란!$AL248</f>
        <v>45</v>
      </c>
      <c r="Z249" s="39">
        <f>성적입력란!$AM248</f>
        <v>90</v>
      </c>
      <c r="AA249" s="39" t="str">
        <f>성적입력란!$AQ248</f>
        <v/>
      </c>
      <c r="AB249" s="39" t="str">
        <f>성적입력란!$AR248</f>
        <v xml:space="preserve"> </v>
      </c>
      <c r="AC249" s="40">
        <f t="shared" si="120"/>
        <v>24</v>
      </c>
      <c r="AD249" s="41" t="str">
        <f t="shared" si="127"/>
        <v>195등</v>
      </c>
      <c r="AE249" s="40">
        <f t="shared" si="121"/>
        <v>35</v>
      </c>
      <c r="AF249" s="41" t="str">
        <f t="shared" si="128"/>
        <v>181등</v>
      </c>
      <c r="AG249" s="59">
        <f t="shared" si="129"/>
        <v>0.4</v>
      </c>
      <c r="AH249" s="78" t="str">
        <f t="shared" ca="1" si="140"/>
        <v>탈락</v>
      </c>
      <c r="AI249" s="78"/>
      <c r="AK249" s="37">
        <v>241</v>
      </c>
      <c r="AL249" s="37" t="str">
        <f>수강생명단!$D244</f>
        <v>최상덕</v>
      </c>
      <c r="AM249" s="14" t="str">
        <f>수강생명단!B244</f>
        <v>010-3572-2892</v>
      </c>
      <c r="AN249" s="43" t="str">
        <f>성적입력란!$AZ248</f>
        <v>탈락</v>
      </c>
      <c r="AO249" s="43" t="str">
        <f>성적입력란!$BA248</f>
        <v>탈락</v>
      </c>
      <c r="AP249" s="61" t="str">
        <f>성적입력란!$BE248</f>
        <v>탈락</v>
      </c>
      <c r="AQ249" s="43" t="str">
        <f>성적입력란!$BF248</f>
        <v>탈락</v>
      </c>
      <c r="AR249" s="58" t="str">
        <f>성적입력란!BT248</f>
        <v>탈락</v>
      </c>
      <c r="AS249" s="43" t="str">
        <f>성적입력란!$BJ248</f>
        <v>탈락</v>
      </c>
      <c r="AT249" s="43" t="str">
        <f>성적입력란!$BK248</f>
        <v>탈락</v>
      </c>
      <c r="AU249" s="43" t="str">
        <f>성적입력란!BO248</f>
        <v>탈락</v>
      </c>
      <c r="AV249" s="43" t="str">
        <f>성적입력란!BP248</f>
        <v>탈락</v>
      </c>
      <c r="AW249" s="40">
        <f t="shared" si="130"/>
        <v>0</v>
      </c>
      <c r="AX249" s="41" t="str">
        <f t="shared" si="107"/>
        <v>199등</v>
      </c>
      <c r="AY249" s="40">
        <f t="shared" si="131"/>
        <v>0</v>
      </c>
      <c r="AZ249" s="41" t="str">
        <f t="shared" si="108"/>
        <v>196등</v>
      </c>
      <c r="BA249" s="59">
        <f t="shared" si="109"/>
        <v>0</v>
      </c>
      <c r="BB249" s="78" t="str">
        <f t="shared" ca="1" si="141"/>
        <v/>
      </c>
      <c r="BC249" s="83"/>
      <c r="BE249" s="65">
        <v>241</v>
      </c>
      <c r="BF249" s="66" t="str">
        <f>수강생명단!$D244</f>
        <v>최상덕</v>
      </c>
      <c r="BG249" s="37" t="str">
        <f>수강생명단!B244</f>
        <v>010-3572-2892</v>
      </c>
      <c r="BH249" s="109" t="str">
        <f>성적입력란!$BY248</f>
        <v>탈락</v>
      </c>
      <c r="BI249" s="109" t="str">
        <f>성적입력란!$BZ248</f>
        <v>탈락</v>
      </c>
      <c r="BJ249" s="110" t="str">
        <f>성적입력란!$CD248</f>
        <v>탈락</v>
      </c>
      <c r="BK249" s="109" t="str">
        <f>성적입력란!$CE248</f>
        <v>탈락</v>
      </c>
      <c r="BL249" s="111" t="str">
        <f>성적입력란!CS248</f>
        <v>탈락</v>
      </c>
      <c r="BM249" s="109" t="str">
        <f>성적입력란!$CI248</f>
        <v>탈락</v>
      </c>
      <c r="BN249" s="109" t="str">
        <f>성적입력란!$CJ248</f>
        <v>탈락</v>
      </c>
      <c r="BO249" s="109" t="str">
        <f>성적입력란!CN248</f>
        <v>탈락</v>
      </c>
      <c r="BP249" s="109" t="str">
        <f>성적입력란!CO248</f>
        <v>탈락</v>
      </c>
      <c r="BQ249" s="40">
        <f t="shared" si="124"/>
        <v>0</v>
      </c>
      <c r="BR249" s="67" t="str">
        <f t="shared" si="110"/>
        <v>193등</v>
      </c>
      <c r="BS249" s="40">
        <f t="shared" si="125"/>
        <v>0</v>
      </c>
      <c r="BT249" s="67" t="str">
        <f t="shared" si="111"/>
        <v>186등</v>
      </c>
      <c r="BU249" s="68">
        <f t="shared" si="112"/>
        <v>0</v>
      </c>
      <c r="BV249" s="78" t="str">
        <f t="shared" ca="1" si="139"/>
        <v/>
      </c>
    </row>
    <row r="250" spans="2:91" ht="27" customHeight="1" x14ac:dyDescent="0.15">
      <c r="B250" s="14">
        <v>242</v>
      </c>
      <c r="C250" s="14">
        <f>VLOOKUP(E250,수강생명단!$B$1:$F$300,2,0)</f>
        <v>26524</v>
      </c>
      <c r="D250" s="14" t="str">
        <f>수강생명단!D245</f>
        <v>최성재</v>
      </c>
      <c r="E250" s="14" t="str">
        <f>수강생명단!B245</f>
        <v>010-6271-7879</v>
      </c>
      <c r="F250" s="33" t="str">
        <f>VLOOKUP($C250,성적입력란!$A$8:$D$350,3,0)</f>
        <v>80(라)</v>
      </c>
      <c r="G250" s="33" t="str">
        <f>VLOOKUP($C250,성적입력란!$F$8:$I$350,3,0)</f>
        <v>80(라)</v>
      </c>
      <c r="H250" s="33" t="str">
        <f>VLOOKUP($C250,성적입력란!$K$8:$N$350,3,0)</f>
        <v>55(라)</v>
      </c>
      <c r="I250" s="33" t="str">
        <f>VLOOKUP($C250,성적입력란!$P$8:$S$350,3,0)</f>
        <v>75(라)</v>
      </c>
      <c r="J250" s="33" t="str">
        <f>VLOOKUP($C250,성적입력란!$P$8:$S$350,4,0)</f>
        <v>라이브</v>
      </c>
      <c r="K250" s="15">
        <f t="shared" si="105"/>
        <v>0</v>
      </c>
      <c r="L250" s="16" t="str">
        <f t="shared" si="106"/>
        <v>212등</v>
      </c>
      <c r="M250" s="36">
        <f t="shared" si="118"/>
        <v>1</v>
      </c>
      <c r="N250" s="78" t="str">
        <f t="shared" ca="1" si="119"/>
        <v/>
      </c>
      <c r="O250" s="83"/>
      <c r="Q250" s="37">
        <v>242</v>
      </c>
      <c r="R250" s="37" t="str">
        <f>수강생명단!$D245</f>
        <v>최성재</v>
      </c>
      <c r="S250" s="37" t="str">
        <f>수강생명단!B245</f>
        <v>010-6271-7879</v>
      </c>
      <c r="T250" s="39" t="str">
        <f>VLOOKUP($C250,성적입력란!$Z$8:$AC$350,3,0)</f>
        <v>75(라)</v>
      </c>
      <c r="U250" s="39" t="str">
        <f>성적입력란!$AC249</f>
        <v>라이브</v>
      </c>
      <c r="V250" s="33" t="str">
        <f>VLOOKUP($C250,성적입력란!$AE$8:$AH$350,3,0)</f>
        <v>85(라)</v>
      </c>
      <c r="W250" s="33" t="str">
        <f>VLOOKUP($C250,성적입력란!$AE$8:$AH$350,4,0)</f>
        <v>라이브</v>
      </c>
      <c r="X250" s="58" t="str">
        <f>성적입력란!AV249</f>
        <v>81(라)</v>
      </c>
      <c r="Y250" s="39" t="str">
        <f>성적입력란!$AL249</f>
        <v>60(라)</v>
      </c>
      <c r="Z250" s="39" t="str">
        <f>성적입력란!$AM249</f>
        <v>라이브</v>
      </c>
      <c r="AA250" s="39" t="str">
        <f>성적입력란!$AQ249</f>
        <v>60(라)</v>
      </c>
      <c r="AB250" s="39" t="str">
        <f>성적입력란!$AR249</f>
        <v>라이브</v>
      </c>
      <c r="AC250" s="40">
        <f t="shared" si="120"/>
        <v>0</v>
      </c>
      <c r="AD250" s="41" t="str">
        <f t="shared" si="127"/>
        <v>213등</v>
      </c>
      <c r="AE250" s="40">
        <f t="shared" si="121"/>
        <v>0</v>
      </c>
      <c r="AF250" s="41" t="str">
        <f t="shared" si="128"/>
        <v>207등</v>
      </c>
      <c r="AG250" s="59">
        <f t="shared" si="129"/>
        <v>1</v>
      </c>
      <c r="AH250" s="78" t="str">
        <f t="shared" ca="1" si="140"/>
        <v/>
      </c>
      <c r="AI250" s="78"/>
      <c r="AK250" s="37">
        <v>242</v>
      </c>
      <c r="AL250" s="37" t="str">
        <f>수강생명단!$D245</f>
        <v>최성재</v>
      </c>
      <c r="AM250" s="14" t="str">
        <f>수강생명단!B245</f>
        <v>010-6271-7879</v>
      </c>
      <c r="AN250" s="43" t="str">
        <f>성적입력란!$AZ249</f>
        <v>60(라)</v>
      </c>
      <c r="AO250" s="43" t="str">
        <f>성적입력란!$BA249</f>
        <v>라이브</v>
      </c>
      <c r="AP250" s="61" t="str">
        <f>성적입력란!$BE249</f>
        <v/>
      </c>
      <c r="AQ250" s="43" t="str">
        <f>성적입력란!$BF249</f>
        <v xml:space="preserve"> </v>
      </c>
      <c r="AR250" s="58" t="str">
        <f>성적입력란!BT249</f>
        <v>86(라)</v>
      </c>
      <c r="AS250" s="43" t="str">
        <f>성적입력란!$BJ249</f>
        <v>65(라)</v>
      </c>
      <c r="AT250" s="43" t="str">
        <f>성적입력란!$BK249</f>
        <v>라이브</v>
      </c>
      <c r="AU250" s="43" t="str">
        <f>성적입력란!BO249</f>
        <v>25(라)</v>
      </c>
      <c r="AV250" s="43" t="str">
        <f>성적입력란!BP249</f>
        <v>라이브</v>
      </c>
      <c r="AW250" s="40">
        <f t="shared" si="130"/>
        <v>0</v>
      </c>
      <c r="AX250" s="41" t="str">
        <f t="shared" si="107"/>
        <v>199등</v>
      </c>
      <c r="AY250" s="40">
        <f t="shared" si="131"/>
        <v>0</v>
      </c>
      <c r="AZ250" s="41" t="str">
        <f t="shared" si="108"/>
        <v>196등</v>
      </c>
      <c r="BA250" s="59">
        <f t="shared" si="109"/>
        <v>0.8</v>
      </c>
      <c r="BB250" s="78" t="str">
        <f t="shared" ca="1" si="141"/>
        <v>1차 경고</v>
      </c>
      <c r="BC250" s="83"/>
      <c r="BE250" s="65">
        <v>242</v>
      </c>
      <c r="BF250" s="66" t="str">
        <f>수강생명단!$D245</f>
        <v>최성재</v>
      </c>
      <c r="BG250" s="37" t="str">
        <f>수강생명단!B245</f>
        <v>010-6271-7879</v>
      </c>
      <c r="BH250" s="109" t="str">
        <f>성적입력란!$BY249</f>
        <v/>
      </c>
      <c r="BI250" s="109" t="str">
        <f>성적입력란!$BZ249</f>
        <v xml:space="preserve"> </v>
      </c>
      <c r="BJ250" s="110" t="str">
        <f>성적입력란!$CD249</f>
        <v>35(라)</v>
      </c>
      <c r="BK250" s="109" t="str">
        <f>성적입력란!$CE249</f>
        <v>라이브</v>
      </c>
      <c r="BL250" s="111" t="str">
        <f>성적입력란!CS249</f>
        <v>50(라)</v>
      </c>
      <c r="BM250" s="109" t="str">
        <f>성적입력란!$CI249</f>
        <v>15(라)</v>
      </c>
      <c r="BN250" s="109" t="str">
        <f>성적입력란!$CJ249</f>
        <v>라이브</v>
      </c>
      <c r="BO250" s="109" t="str">
        <f>성적입력란!CN249</f>
        <v>55(라)</v>
      </c>
      <c r="BP250" s="109" t="str">
        <f>성적입력란!CO249</f>
        <v>라이브</v>
      </c>
      <c r="BQ250" s="40">
        <f t="shared" si="124"/>
        <v>0</v>
      </c>
      <c r="BR250" s="67" t="str">
        <f t="shared" si="110"/>
        <v>193등</v>
      </c>
      <c r="BS250" s="40">
        <f t="shared" si="125"/>
        <v>0</v>
      </c>
      <c r="BT250" s="67" t="str">
        <f t="shared" si="111"/>
        <v>186등</v>
      </c>
      <c r="BU250" s="68">
        <f t="shared" si="112"/>
        <v>0.8</v>
      </c>
      <c r="BV250" s="78" t="str">
        <f t="shared" ca="1" si="139"/>
        <v>1차 경고</v>
      </c>
      <c r="BY250" s="37" t="str">
        <f>수강생명단!$D245</f>
        <v>최성재</v>
      </c>
      <c r="BZ250" s="37" t="str">
        <f>수강생명단!B245</f>
        <v>010-6271-7879</v>
      </c>
      <c r="CA250" s="39">
        <f>성적입력란!$CX249</f>
        <v>0</v>
      </c>
      <c r="CB250" s="39">
        <f>성적입력란!$CY249</f>
        <v>0</v>
      </c>
      <c r="CM250" s="78" t="str">
        <f t="shared" ref="CM250:CM251" ca="1" si="142">CHOOSE( (COUNTIFS(BY$5:CG$5,"&lt;="&amp;TODAY(),BY250:CG250,"불참") + COUNTIFS(BY$5:CG$5,"&lt;="&amp;TODAY(),BY250:CG250,"")) + 1, "", "1차 경고", "2차 경고", "탈락", "탈락", "탈락")</f>
        <v>1차 경고</v>
      </c>
    </row>
    <row r="251" spans="2:91" ht="27" customHeight="1" x14ac:dyDescent="0.15">
      <c r="B251" s="14">
        <v>243</v>
      </c>
      <c r="C251" s="14">
        <f>VLOOKUP(E251,수강생명단!$B$1:$F$300,2,0)</f>
        <v>36132</v>
      </c>
      <c r="D251" s="14" t="str">
        <f>수강생명단!D246</f>
        <v>최세나</v>
      </c>
      <c r="E251" s="14" t="str">
        <f>수강생명단!B246</f>
        <v>010-7764-8574</v>
      </c>
      <c r="F251" s="33">
        <f>VLOOKUP($C251,성적입력란!$A$8:$D$350,3,0)</f>
        <v>80</v>
      </c>
      <c r="G251" s="33">
        <f>VLOOKUP($C251,성적입력란!$F$8:$I$350,3,0)</f>
        <v>90</v>
      </c>
      <c r="H251" s="33">
        <f>VLOOKUP($C251,성적입력란!$K$8:$N$350,3,0)</f>
        <v>90</v>
      </c>
      <c r="I251" s="33">
        <f>VLOOKUP($C251,성적입력란!$P$8:$S$350,3,0)</f>
        <v>95</v>
      </c>
      <c r="J251" s="33">
        <f>VLOOKUP($C251,성적입력란!$P$8:$S$350,4,0)</f>
        <v>70</v>
      </c>
      <c r="K251" s="15">
        <f t="shared" si="105"/>
        <v>88.75</v>
      </c>
      <c r="L251" s="16" t="str">
        <f t="shared" si="106"/>
        <v>45등</v>
      </c>
      <c r="M251" s="36">
        <f t="shared" si="118"/>
        <v>1</v>
      </c>
      <c r="N251" s="78" t="str">
        <f t="shared" ca="1" si="119"/>
        <v/>
      </c>
      <c r="O251" s="83"/>
      <c r="Q251" s="37">
        <v>243</v>
      </c>
      <c r="R251" s="37" t="str">
        <f>수강생명단!$D246</f>
        <v>최세나</v>
      </c>
      <c r="S251" s="37" t="str">
        <f>수강생명단!B246</f>
        <v>010-7764-8574</v>
      </c>
      <c r="T251" s="39">
        <f>VLOOKUP($C251,성적입력란!$Z$8:$AC$350,3,0)</f>
        <v>90</v>
      </c>
      <c r="U251" s="39">
        <f>성적입력란!$AC250</f>
        <v>80</v>
      </c>
      <c r="V251" s="33">
        <f>VLOOKUP($C251,성적입력란!$AE$8:$AH$350,3,0)</f>
        <v>90</v>
      </c>
      <c r="W251" s="33">
        <f>VLOOKUP($C251,성적입력란!$AE$8:$AH$350,4,0)</f>
        <v>80</v>
      </c>
      <c r="X251" s="58">
        <f>성적입력란!AV250</f>
        <v>99</v>
      </c>
      <c r="Y251" s="39">
        <f>성적입력란!$AL250</f>
        <v>95</v>
      </c>
      <c r="Z251" s="39">
        <f>성적입력란!$AM250</f>
        <v>60</v>
      </c>
      <c r="AA251" s="39">
        <f>성적입력란!$AQ250</f>
        <v>75</v>
      </c>
      <c r="AB251" s="39">
        <f>성적입력란!$AR250</f>
        <v>90</v>
      </c>
      <c r="AC251" s="40">
        <f t="shared" si="120"/>
        <v>89.8</v>
      </c>
      <c r="AD251" s="41" t="str">
        <f t="shared" si="127"/>
        <v>24등</v>
      </c>
      <c r="AE251" s="40">
        <f t="shared" si="121"/>
        <v>77.5</v>
      </c>
      <c r="AF251" s="41" t="str">
        <f t="shared" si="128"/>
        <v>60등</v>
      </c>
      <c r="AG251" s="59">
        <f t="shared" si="129"/>
        <v>1</v>
      </c>
      <c r="AH251" s="78" t="str">
        <f t="shared" ca="1" si="140"/>
        <v/>
      </c>
      <c r="AI251" s="78"/>
      <c r="AK251" s="37">
        <v>243</v>
      </c>
      <c r="AL251" s="37" t="str">
        <f>수강생명단!$D246</f>
        <v>최세나</v>
      </c>
      <c r="AM251" s="14" t="str">
        <f>수강생명단!B246</f>
        <v>010-7764-8574</v>
      </c>
      <c r="AN251" s="43">
        <f>성적입력란!$AZ250</f>
        <v>80</v>
      </c>
      <c r="AO251" s="43">
        <f>성적입력란!$BA250</f>
        <v>80</v>
      </c>
      <c r="AP251" s="61">
        <f>성적입력란!$BE250</f>
        <v>80</v>
      </c>
      <c r="AQ251" s="43">
        <f>성적입력란!$BF250</f>
        <v>90</v>
      </c>
      <c r="AR251" s="58">
        <f>성적입력란!BT250</f>
        <v>99</v>
      </c>
      <c r="AS251" s="43">
        <f>성적입력란!$BJ250</f>
        <v>85</v>
      </c>
      <c r="AT251" s="43">
        <f>성적입력란!$BK250</f>
        <v>100</v>
      </c>
      <c r="AU251" s="43">
        <f>성적입력란!BO250</f>
        <v>95</v>
      </c>
      <c r="AV251" s="43">
        <f>성적입력란!BP250</f>
        <v>80</v>
      </c>
      <c r="AW251" s="40">
        <f t="shared" si="130"/>
        <v>87.8</v>
      </c>
      <c r="AX251" s="41" t="str">
        <f t="shared" si="107"/>
        <v>39등</v>
      </c>
      <c r="AY251" s="40">
        <f t="shared" si="131"/>
        <v>87.5</v>
      </c>
      <c r="AZ251" s="41" t="str">
        <f t="shared" si="108"/>
        <v>48등</v>
      </c>
      <c r="BA251" s="59">
        <f t="shared" si="109"/>
        <v>1</v>
      </c>
      <c r="BB251" s="78" t="str">
        <f t="shared" ca="1" si="141"/>
        <v/>
      </c>
      <c r="BC251" s="83"/>
      <c r="BE251" s="65">
        <v>243</v>
      </c>
      <c r="BF251" s="66" t="str">
        <f>수강생명단!$D246</f>
        <v>최세나</v>
      </c>
      <c r="BG251" s="37" t="str">
        <f>수강생명단!B246</f>
        <v>010-7764-8574</v>
      </c>
      <c r="BH251" s="109">
        <f>성적입력란!$BY250</f>
        <v>90</v>
      </c>
      <c r="BI251" s="109">
        <f>성적입력란!$BZ250</f>
        <v>60</v>
      </c>
      <c r="BJ251" s="110">
        <f>성적입력란!$CD250</f>
        <v>85</v>
      </c>
      <c r="BK251" s="109">
        <f>성적입력란!$CE250</f>
        <v>90</v>
      </c>
      <c r="BL251" s="111">
        <f>성적입력란!CS250</f>
        <v>99</v>
      </c>
      <c r="BM251" s="109">
        <f>성적입력란!$CI250</f>
        <v>95</v>
      </c>
      <c r="BN251" s="109">
        <f>성적입력란!$CJ250</f>
        <v>80</v>
      </c>
      <c r="BO251" s="109">
        <f>성적입력란!CN250</f>
        <v>75</v>
      </c>
      <c r="BP251" s="109">
        <f>성적입력란!CO250</f>
        <v>60</v>
      </c>
      <c r="BQ251" s="40">
        <f t="shared" si="124"/>
        <v>88.8</v>
      </c>
      <c r="BR251" s="67" t="str">
        <f t="shared" si="110"/>
        <v>13등</v>
      </c>
      <c r="BS251" s="40">
        <f t="shared" si="125"/>
        <v>72.5</v>
      </c>
      <c r="BT251" s="67" t="str">
        <f t="shared" si="111"/>
        <v>45등</v>
      </c>
      <c r="BU251" s="68">
        <f t="shared" si="112"/>
        <v>1</v>
      </c>
      <c r="BV251" s="78" t="str">
        <f t="shared" ca="1" si="139"/>
        <v/>
      </c>
      <c r="BY251" s="37" t="str">
        <f>수강생명단!$D246</f>
        <v>최세나</v>
      </c>
      <c r="BZ251" s="37" t="str">
        <f>수강생명단!B246</f>
        <v>010-7764-8574</v>
      </c>
      <c r="CA251" s="39">
        <f>성적입력란!$CX250</f>
        <v>0</v>
      </c>
      <c r="CB251" s="39">
        <f>성적입력란!$CY250</f>
        <v>0</v>
      </c>
      <c r="CM251" s="78" t="str">
        <f t="shared" ca="1" si="142"/>
        <v>1차 경고</v>
      </c>
    </row>
    <row r="252" spans="2:91" ht="27" customHeight="1" x14ac:dyDescent="0.15">
      <c r="B252" s="14">
        <v>244</v>
      </c>
      <c r="C252" s="14">
        <f>VLOOKUP(E252,수강생명단!$B$1:$F$300,2,0)</f>
        <v>41388</v>
      </c>
      <c r="D252" s="14" t="str">
        <f>수강생명단!D247</f>
        <v>최승호</v>
      </c>
      <c r="E252" s="14" t="str">
        <f>수강생명단!B247</f>
        <v>010-3563-9854</v>
      </c>
      <c r="F252" s="33">
        <f>VLOOKUP($C252,성적입력란!$A$8:$D$350,3,0)</f>
        <v>35</v>
      </c>
      <c r="G252" s="33">
        <f>VLOOKUP($C252,성적입력란!$F$8:$I$350,3,0)</f>
        <v>40</v>
      </c>
      <c r="H252" s="33">
        <f>VLOOKUP($C252,성적입력란!$K$8:$N$350,3,0)</f>
        <v>55</v>
      </c>
      <c r="I252" s="33">
        <f>VLOOKUP($C252,성적입력란!$P$8:$S$350,3,0)</f>
        <v>45</v>
      </c>
      <c r="J252" s="33">
        <f>VLOOKUP($C252,성적입력란!$P$8:$S$350,4,0)</f>
        <v>60</v>
      </c>
      <c r="K252" s="15">
        <f t="shared" si="105"/>
        <v>43.75</v>
      </c>
      <c r="L252" s="16" t="str">
        <f t="shared" si="106"/>
        <v>173등</v>
      </c>
      <c r="M252" s="36">
        <f t="shared" si="118"/>
        <v>1</v>
      </c>
      <c r="N252" s="78" t="str">
        <f t="shared" ca="1" si="119"/>
        <v/>
      </c>
      <c r="O252" s="83"/>
      <c r="Q252" s="37">
        <v>244</v>
      </c>
      <c r="R252" s="37" t="str">
        <f>수강생명단!$D247</f>
        <v>최승호</v>
      </c>
      <c r="S252" s="37" t="str">
        <f>수강생명단!B247</f>
        <v>010-3563-9854</v>
      </c>
      <c r="T252" s="39" t="str">
        <f>VLOOKUP($C252,성적입력란!$Z$8:$AC$350,3,0)</f>
        <v/>
      </c>
      <c r="U252" s="39" t="str">
        <f>성적입력란!$AC251</f>
        <v xml:space="preserve"> </v>
      </c>
      <c r="V252" s="33" t="str">
        <f>VLOOKUP($C252,성적입력란!$AE$8:$AH$350,3,0)</f>
        <v/>
      </c>
      <c r="W252" s="33" t="str">
        <f>VLOOKUP($C252,성적입력란!$AE$8:$AH$350,4,0)</f>
        <v xml:space="preserve"> </v>
      </c>
      <c r="X252" s="58" t="str">
        <f>성적입력란!AV251</f>
        <v/>
      </c>
      <c r="Y252" s="39" t="str">
        <f>성적입력란!$AL251</f>
        <v/>
      </c>
      <c r="Z252" s="39" t="str">
        <f>성적입력란!$AM251</f>
        <v xml:space="preserve"> </v>
      </c>
      <c r="AA252" s="39" t="str">
        <f>성적입력란!$AQ251</f>
        <v/>
      </c>
      <c r="AB252" s="39" t="str">
        <f>성적입력란!$AR251</f>
        <v xml:space="preserve"> </v>
      </c>
      <c r="AC252" s="40">
        <f t="shared" si="120"/>
        <v>0</v>
      </c>
      <c r="AD252" s="41" t="str">
        <f t="shared" si="127"/>
        <v>213등</v>
      </c>
      <c r="AE252" s="40">
        <f t="shared" si="121"/>
        <v>0</v>
      </c>
      <c r="AF252" s="41" t="str">
        <f t="shared" si="128"/>
        <v>207등</v>
      </c>
      <c r="AG252" s="59">
        <f t="shared" si="129"/>
        <v>0</v>
      </c>
      <c r="AH252" s="78" t="str">
        <f t="shared" ca="1" si="140"/>
        <v>탈락</v>
      </c>
      <c r="AI252" s="78"/>
      <c r="AK252" s="37">
        <v>244</v>
      </c>
      <c r="AL252" s="37" t="str">
        <f>수강생명단!$D247</f>
        <v>최승호</v>
      </c>
      <c r="AM252" s="14" t="str">
        <f>수강생명단!B247</f>
        <v>010-3563-9854</v>
      </c>
      <c r="AN252" s="43" t="str">
        <f>성적입력란!$AZ251</f>
        <v>탈락</v>
      </c>
      <c r="AO252" s="43" t="str">
        <f>성적입력란!$BA251</f>
        <v>탈락</v>
      </c>
      <c r="AP252" s="61" t="str">
        <f>성적입력란!$BE251</f>
        <v>탈락</v>
      </c>
      <c r="AQ252" s="43" t="str">
        <f>성적입력란!$BF251</f>
        <v>탈락</v>
      </c>
      <c r="AR252" s="58" t="str">
        <f>성적입력란!BT251</f>
        <v>탈락</v>
      </c>
      <c r="AS252" s="43" t="str">
        <f>성적입력란!$BJ251</f>
        <v>탈락</v>
      </c>
      <c r="AT252" s="43" t="str">
        <f>성적입력란!$BK251</f>
        <v>탈락</v>
      </c>
      <c r="AU252" s="43" t="str">
        <f>성적입력란!BO251</f>
        <v>탈락</v>
      </c>
      <c r="AV252" s="43" t="str">
        <f>성적입력란!BP251</f>
        <v>탈락</v>
      </c>
      <c r="AW252" s="40">
        <f t="shared" si="130"/>
        <v>0</v>
      </c>
      <c r="AX252" s="41" t="str">
        <f t="shared" si="107"/>
        <v>199등</v>
      </c>
      <c r="AY252" s="40">
        <f t="shared" si="131"/>
        <v>0</v>
      </c>
      <c r="AZ252" s="41" t="str">
        <f t="shared" si="108"/>
        <v>196등</v>
      </c>
      <c r="BA252" s="59">
        <f t="shared" si="109"/>
        <v>0</v>
      </c>
      <c r="BB252" s="78" t="str">
        <f t="shared" ca="1" si="141"/>
        <v/>
      </c>
      <c r="BC252" s="83"/>
      <c r="BE252" s="65">
        <v>244</v>
      </c>
      <c r="BF252" s="66" t="str">
        <f>수강생명단!$D247</f>
        <v>최승호</v>
      </c>
      <c r="BG252" s="37" t="str">
        <f>수강생명단!B247</f>
        <v>010-3563-9854</v>
      </c>
      <c r="BH252" s="109" t="str">
        <f>성적입력란!$BY251</f>
        <v>탈락</v>
      </c>
      <c r="BI252" s="109" t="str">
        <f>성적입력란!$BZ251</f>
        <v>탈락</v>
      </c>
      <c r="BJ252" s="110" t="str">
        <f>성적입력란!$CD251</f>
        <v>탈락</v>
      </c>
      <c r="BK252" s="109" t="str">
        <f>성적입력란!$CE251</f>
        <v>탈락</v>
      </c>
      <c r="BL252" s="111" t="str">
        <f>성적입력란!CS251</f>
        <v>탈락</v>
      </c>
      <c r="BM252" s="109" t="str">
        <f>성적입력란!$CI251</f>
        <v>탈락</v>
      </c>
      <c r="BN252" s="109" t="str">
        <f>성적입력란!$CJ251</f>
        <v>탈락</v>
      </c>
      <c r="BO252" s="109" t="str">
        <f>성적입력란!CN251</f>
        <v>탈락</v>
      </c>
      <c r="BP252" s="109" t="str">
        <f>성적입력란!CO251</f>
        <v>탈락</v>
      </c>
      <c r="BQ252" s="40">
        <f t="shared" si="124"/>
        <v>0</v>
      </c>
      <c r="BR252" s="67" t="str">
        <f t="shared" si="110"/>
        <v>193등</v>
      </c>
      <c r="BS252" s="40">
        <f t="shared" si="125"/>
        <v>0</v>
      </c>
      <c r="BT252" s="67" t="str">
        <f t="shared" si="111"/>
        <v>186등</v>
      </c>
      <c r="BU252" s="68">
        <f t="shared" si="112"/>
        <v>0</v>
      </c>
      <c r="BV252" s="78" t="str">
        <f t="shared" ca="1" si="139"/>
        <v/>
      </c>
    </row>
    <row r="253" spans="2:91" ht="27" customHeight="1" x14ac:dyDescent="0.15">
      <c r="B253" s="14">
        <v>245</v>
      </c>
      <c r="C253" s="14">
        <f>VLOOKUP(E253,수강생명단!$B$1:$F$300,2,0)</f>
        <v>45038</v>
      </c>
      <c r="D253" s="14" t="str">
        <f>수강생명단!D248</f>
        <v>최시영</v>
      </c>
      <c r="E253" s="14" t="str">
        <f>수강생명단!B248</f>
        <v>010-8713-6604</v>
      </c>
      <c r="F253" s="33">
        <f>VLOOKUP($C253,성적입력란!$A$8:$D$350,3,0)</f>
        <v>60</v>
      </c>
      <c r="G253" s="33">
        <f>VLOOKUP($C253,성적입력란!$F$8:$I$350,3,0)</f>
        <v>65</v>
      </c>
      <c r="H253" s="33">
        <f>VLOOKUP($C253,성적입력란!$K$8:$N$350,3,0)</f>
        <v>40</v>
      </c>
      <c r="I253" s="33">
        <f>VLOOKUP($C253,성적입력란!$P$8:$S$350,3,0)</f>
        <v>60</v>
      </c>
      <c r="J253" s="33">
        <f>VLOOKUP($C253,성적입력란!$P$8:$S$350,4,0)</f>
        <v>70</v>
      </c>
      <c r="K253" s="15">
        <f t="shared" si="105"/>
        <v>56.25</v>
      </c>
      <c r="L253" s="16" t="str">
        <f t="shared" si="106"/>
        <v>140등</v>
      </c>
      <c r="M253" s="36">
        <f t="shared" si="118"/>
        <v>1</v>
      </c>
      <c r="N253" s="78" t="str">
        <f t="shared" ca="1" si="119"/>
        <v/>
      </c>
      <c r="O253" s="83"/>
      <c r="Q253" s="37">
        <v>245</v>
      </c>
      <c r="R253" s="37" t="str">
        <f>수강생명단!$D248</f>
        <v>최시영</v>
      </c>
      <c r="S253" s="37" t="str">
        <f>수강생명단!B248</f>
        <v>010-8713-6604</v>
      </c>
      <c r="T253" s="39">
        <f>VLOOKUP($C253,성적입력란!$Z$8:$AC$350,3,0)</f>
        <v>55</v>
      </c>
      <c r="U253" s="39">
        <f>성적입력란!$AC252</f>
        <v>80</v>
      </c>
      <c r="V253" s="33">
        <f>VLOOKUP($C253,성적입력란!$AE$8:$AH$350,3,0)</f>
        <v>70</v>
      </c>
      <c r="W253" s="33">
        <f>VLOOKUP($C253,성적입력란!$AE$8:$AH$350,4,0)</f>
        <v>60</v>
      </c>
      <c r="X253" s="58">
        <f>성적입력란!AV252</f>
        <v>58</v>
      </c>
      <c r="Y253" s="39">
        <f>성적입력란!$AL252</f>
        <v>20</v>
      </c>
      <c r="Z253" s="39">
        <f>성적입력란!$AM252</f>
        <v>40</v>
      </c>
      <c r="AA253" s="39">
        <f>성적입력란!$AQ252</f>
        <v>35</v>
      </c>
      <c r="AB253" s="39">
        <f>성적입력란!$AR252</f>
        <v>50</v>
      </c>
      <c r="AC253" s="40">
        <f t="shared" si="120"/>
        <v>47.6</v>
      </c>
      <c r="AD253" s="41" t="str">
        <f t="shared" si="127"/>
        <v>163등</v>
      </c>
      <c r="AE253" s="40">
        <f t="shared" si="121"/>
        <v>57.5</v>
      </c>
      <c r="AF253" s="41" t="str">
        <f t="shared" si="128"/>
        <v>133등</v>
      </c>
      <c r="AG253" s="59">
        <f t="shared" si="129"/>
        <v>1</v>
      </c>
      <c r="AH253" s="78" t="str">
        <f t="shared" ca="1" si="140"/>
        <v/>
      </c>
      <c r="AI253" s="78"/>
      <c r="AK253" s="37">
        <v>245</v>
      </c>
      <c r="AL253" s="37" t="str">
        <f>수강생명단!$D248</f>
        <v>최시영</v>
      </c>
      <c r="AM253" s="14" t="str">
        <f>수강생명단!B248</f>
        <v>010-8713-6604</v>
      </c>
      <c r="AN253" s="43">
        <f>성적입력란!$AZ252</f>
        <v>45</v>
      </c>
      <c r="AO253" s="43">
        <f>성적입력란!$BA252</f>
        <v>70</v>
      </c>
      <c r="AP253" s="61">
        <f>성적입력란!$BE252</f>
        <v>40</v>
      </c>
      <c r="AQ253" s="43">
        <f>성적입력란!$BF252</f>
        <v>50</v>
      </c>
      <c r="AR253" s="58">
        <f>성적입력란!BT252</f>
        <v>69</v>
      </c>
      <c r="AS253" s="43">
        <f>성적입력란!$BJ252</f>
        <v>50</v>
      </c>
      <c r="AT253" s="43">
        <f>성적입력란!$BK252</f>
        <v>80</v>
      </c>
      <c r="AU253" s="43">
        <f>성적입력란!BO252</f>
        <v>25</v>
      </c>
      <c r="AV253" s="43">
        <f>성적입력란!BP252</f>
        <v>40</v>
      </c>
      <c r="AW253" s="40">
        <f t="shared" si="130"/>
        <v>45.8</v>
      </c>
      <c r="AX253" s="41" t="str">
        <f t="shared" si="107"/>
        <v>157등</v>
      </c>
      <c r="AY253" s="40">
        <f t="shared" si="131"/>
        <v>60</v>
      </c>
      <c r="AZ253" s="41" t="str">
        <f t="shared" si="108"/>
        <v>126등</v>
      </c>
      <c r="BA253" s="59">
        <f t="shared" si="109"/>
        <v>1</v>
      </c>
      <c r="BB253" s="78" t="str">
        <f t="shared" ca="1" si="141"/>
        <v/>
      </c>
      <c r="BC253" s="83"/>
      <c r="BE253" s="65">
        <v>245</v>
      </c>
      <c r="BF253" s="66" t="str">
        <f>수강생명단!$D248</f>
        <v>최시영</v>
      </c>
      <c r="BG253" s="37" t="str">
        <f>수강생명단!B248</f>
        <v>010-8713-6604</v>
      </c>
      <c r="BH253" s="109">
        <f>성적입력란!$BY252</f>
        <v>25</v>
      </c>
      <c r="BI253" s="109">
        <f>성적입력란!$BZ252</f>
        <v>40</v>
      </c>
      <c r="BJ253" s="110">
        <f>성적입력란!$CD252</f>
        <v>45</v>
      </c>
      <c r="BK253" s="109">
        <f>성적입력란!$CE252</f>
        <v>40</v>
      </c>
      <c r="BL253" s="111">
        <f>성적입력란!CS252</f>
        <v>72</v>
      </c>
      <c r="BM253" s="109">
        <f>성적입력란!$CI252</f>
        <v>15</v>
      </c>
      <c r="BN253" s="109">
        <f>성적입력란!$CJ252</f>
        <v>60</v>
      </c>
      <c r="BO253" s="109">
        <f>성적입력란!CN252</f>
        <v>35</v>
      </c>
      <c r="BP253" s="109">
        <f>성적입력란!CO252</f>
        <v>50</v>
      </c>
      <c r="BQ253" s="40">
        <f t="shared" si="124"/>
        <v>38.4</v>
      </c>
      <c r="BR253" s="67" t="str">
        <f t="shared" si="110"/>
        <v>149등</v>
      </c>
      <c r="BS253" s="40">
        <f t="shared" si="125"/>
        <v>47.5</v>
      </c>
      <c r="BT253" s="67" t="str">
        <f t="shared" si="111"/>
        <v>119등</v>
      </c>
      <c r="BU253" s="68">
        <f t="shared" si="112"/>
        <v>1</v>
      </c>
      <c r="BV253" s="78" t="str">
        <f t="shared" ca="1" si="139"/>
        <v/>
      </c>
      <c r="BY253" s="37" t="str">
        <f>수강생명단!$D248</f>
        <v>최시영</v>
      </c>
      <c r="BZ253" s="37" t="str">
        <f>수강생명단!B248</f>
        <v>010-8713-6604</v>
      </c>
      <c r="CA253" s="39">
        <f>성적입력란!$CX252</f>
        <v>0</v>
      </c>
      <c r="CB253" s="39">
        <f>성적입력란!$CY252</f>
        <v>0</v>
      </c>
      <c r="CM253" s="78" t="str">
        <f t="shared" ref="CM253:CM257" ca="1" si="143">CHOOSE( (COUNTIFS(BY$5:CG$5,"&lt;="&amp;TODAY(),BY253:CG253,"불참") + COUNTIFS(BY$5:CG$5,"&lt;="&amp;TODAY(),BY253:CG253,"")) + 1, "", "1차 경고", "2차 경고", "탈락", "탈락", "탈락")</f>
        <v>1차 경고</v>
      </c>
    </row>
    <row r="254" spans="2:91" ht="27" customHeight="1" x14ac:dyDescent="0.15">
      <c r="B254" s="14">
        <v>246</v>
      </c>
      <c r="C254" s="14">
        <f>VLOOKUP(E254,수강생명단!$B$1:$F$300,2,0)</f>
        <v>18821</v>
      </c>
      <c r="D254" s="14" t="str">
        <f>수강생명단!D249</f>
        <v>최원석</v>
      </c>
      <c r="E254" s="14" t="str">
        <f>수강생명단!B249</f>
        <v>010-6430-9482</v>
      </c>
      <c r="F254" s="33">
        <f>VLOOKUP($C254,성적입력란!$A$8:$D$350,3,0)</f>
        <v>95</v>
      </c>
      <c r="G254" s="33">
        <f>VLOOKUP($C254,성적입력란!$F$8:$I$350,3,0)</f>
        <v>95</v>
      </c>
      <c r="H254" s="33">
        <f>VLOOKUP($C254,성적입력란!$K$8:$N$350,3,0)</f>
        <v>90</v>
      </c>
      <c r="I254" s="33">
        <f>VLOOKUP($C254,성적입력란!$P$8:$S$350,3,0)</f>
        <v>90</v>
      </c>
      <c r="J254" s="33">
        <f>VLOOKUP($C254,성적입력란!$P$8:$S$350,4,0)</f>
        <v>100</v>
      </c>
      <c r="K254" s="15">
        <f t="shared" si="105"/>
        <v>92.5</v>
      </c>
      <c r="L254" s="16" t="str">
        <f t="shared" si="106"/>
        <v>22등</v>
      </c>
      <c r="M254" s="36">
        <f t="shared" si="118"/>
        <v>1</v>
      </c>
      <c r="N254" s="78" t="str">
        <f t="shared" ca="1" si="119"/>
        <v/>
      </c>
      <c r="O254" s="83"/>
      <c r="Q254" s="37">
        <v>246</v>
      </c>
      <c r="R254" s="37" t="str">
        <f>수강생명단!$D249</f>
        <v>최원석</v>
      </c>
      <c r="S254" s="37" t="str">
        <f>수강생명단!B249</f>
        <v>010-6430-9482</v>
      </c>
      <c r="T254" s="39">
        <f>VLOOKUP($C254,성적입력란!$Z$8:$AC$350,3,0)</f>
        <v>95</v>
      </c>
      <c r="U254" s="39">
        <f>성적입력란!$AC253</f>
        <v>90</v>
      </c>
      <c r="V254" s="33">
        <f>VLOOKUP($C254,성적입력란!$AE$8:$AH$350,3,0)</f>
        <v>95</v>
      </c>
      <c r="W254" s="33">
        <f>VLOOKUP($C254,성적입력란!$AE$8:$AH$350,4,0)</f>
        <v>90</v>
      </c>
      <c r="X254" s="58">
        <f>성적입력란!AV253</f>
        <v>98</v>
      </c>
      <c r="Y254" s="39">
        <f>성적입력란!$AL253</f>
        <v>65</v>
      </c>
      <c r="Z254" s="39">
        <f>성적입력란!$AM253</f>
        <v>70</v>
      </c>
      <c r="AA254" s="39">
        <f>성적입력란!$AQ253</f>
        <v>70</v>
      </c>
      <c r="AB254" s="39">
        <f>성적입력란!$AR253</f>
        <v>60</v>
      </c>
      <c r="AC254" s="40">
        <f t="shared" si="120"/>
        <v>84.6</v>
      </c>
      <c r="AD254" s="41" t="str">
        <f t="shared" si="127"/>
        <v>39등</v>
      </c>
      <c r="AE254" s="40">
        <f t="shared" si="121"/>
        <v>77.5</v>
      </c>
      <c r="AF254" s="41" t="str">
        <f t="shared" si="128"/>
        <v>60등</v>
      </c>
      <c r="AG254" s="59">
        <f t="shared" si="129"/>
        <v>1</v>
      </c>
      <c r="AH254" s="78" t="str">
        <f t="shared" ca="1" si="140"/>
        <v/>
      </c>
      <c r="AI254" s="78"/>
      <c r="AK254" s="37">
        <v>246</v>
      </c>
      <c r="AL254" s="37" t="str">
        <f>수강생명단!$D249</f>
        <v>최원석</v>
      </c>
      <c r="AM254" s="14" t="str">
        <f>수강생명단!B249</f>
        <v>010-6430-9482</v>
      </c>
      <c r="AN254" s="43">
        <f>성적입력란!$AZ253</f>
        <v>90</v>
      </c>
      <c r="AO254" s="43">
        <f>성적입력란!$BA253</f>
        <v>100</v>
      </c>
      <c r="AP254" s="61">
        <f>성적입력란!$BE253</f>
        <v>95</v>
      </c>
      <c r="AQ254" s="43">
        <f>성적입력란!$BF253</f>
        <v>90</v>
      </c>
      <c r="AR254" s="58">
        <f>성적입력란!BT253</f>
        <v>98</v>
      </c>
      <c r="AS254" s="43" t="str">
        <f>성적입력란!$BJ253</f>
        <v>80(라)</v>
      </c>
      <c r="AT254" s="43" t="str">
        <f>성적입력란!$BK253</f>
        <v>라이브</v>
      </c>
      <c r="AU254" s="43">
        <f>성적입력란!BO253</f>
        <v>80</v>
      </c>
      <c r="AV254" s="43">
        <f>성적입력란!BP253</f>
        <v>80</v>
      </c>
      <c r="AW254" s="40">
        <f t="shared" si="130"/>
        <v>72.599999999999994</v>
      </c>
      <c r="AX254" s="41" t="str">
        <f t="shared" si="107"/>
        <v>80등</v>
      </c>
      <c r="AY254" s="40">
        <f t="shared" si="131"/>
        <v>67.5</v>
      </c>
      <c r="AZ254" s="41" t="str">
        <f t="shared" si="108"/>
        <v>108등</v>
      </c>
      <c r="BA254" s="59">
        <f t="shared" si="109"/>
        <v>1</v>
      </c>
      <c r="BB254" s="78" t="str">
        <f t="shared" ca="1" si="141"/>
        <v/>
      </c>
      <c r="BC254" s="83"/>
      <c r="BE254" s="65">
        <v>246</v>
      </c>
      <c r="BF254" s="66" t="str">
        <f>수강생명단!$D249</f>
        <v>최원석</v>
      </c>
      <c r="BG254" s="37" t="str">
        <f>수강생명단!B249</f>
        <v>010-6430-9482</v>
      </c>
      <c r="BH254" s="109">
        <f>성적입력란!$BY253</f>
        <v>95</v>
      </c>
      <c r="BI254" s="109">
        <f>성적입력란!$BZ253</f>
        <v>70</v>
      </c>
      <c r="BJ254" s="110">
        <f>성적입력란!$CD253</f>
        <v>75</v>
      </c>
      <c r="BK254" s="109">
        <f>성적입력란!$CE253</f>
        <v>0</v>
      </c>
      <c r="BL254" s="111">
        <f>성적입력란!CS253</f>
        <v>97</v>
      </c>
      <c r="BM254" s="109">
        <f>성적입력란!$CI253</f>
        <v>65</v>
      </c>
      <c r="BN254" s="109">
        <f>성적입력란!$CJ253</f>
        <v>80</v>
      </c>
      <c r="BO254" s="109">
        <f>성적입력란!CN253</f>
        <v>75</v>
      </c>
      <c r="BP254" s="109">
        <f>성적입력란!CO253</f>
        <v>100</v>
      </c>
      <c r="BQ254" s="40">
        <f t="shared" si="124"/>
        <v>81.400000000000006</v>
      </c>
      <c r="BR254" s="67" t="str">
        <f t="shared" si="110"/>
        <v>38등</v>
      </c>
      <c r="BS254" s="40">
        <f t="shared" si="125"/>
        <v>62.5</v>
      </c>
      <c r="BT254" s="67" t="str">
        <f t="shared" si="111"/>
        <v>81등</v>
      </c>
      <c r="BU254" s="68">
        <f t="shared" si="112"/>
        <v>1</v>
      </c>
      <c r="BV254" s="78" t="str">
        <f t="shared" ca="1" si="139"/>
        <v/>
      </c>
      <c r="BY254" s="37" t="str">
        <f>수강생명단!$D249</f>
        <v>최원석</v>
      </c>
      <c r="BZ254" s="37" t="str">
        <f>수강생명단!B249</f>
        <v>010-6430-9482</v>
      </c>
      <c r="CA254" s="39">
        <f>성적입력란!$CX253</f>
        <v>0</v>
      </c>
      <c r="CB254" s="39">
        <f>성적입력란!$CY253</f>
        <v>0</v>
      </c>
      <c r="CM254" s="78" t="str">
        <f t="shared" ca="1" si="143"/>
        <v>1차 경고</v>
      </c>
    </row>
    <row r="255" spans="2:91" ht="27" customHeight="1" x14ac:dyDescent="0.15">
      <c r="B255" s="14">
        <v>247</v>
      </c>
      <c r="C255" s="14">
        <f>VLOOKUP(E255,수강생명단!$B$1:$F$300,2,0)</f>
        <v>25316</v>
      </c>
      <c r="D255" s="14" t="str">
        <f>수강생명단!D250</f>
        <v>최원철</v>
      </c>
      <c r="E255" s="14" t="str">
        <f>수강생명단!B250</f>
        <v>010-3301-6229</v>
      </c>
      <c r="F255" s="33">
        <f>VLOOKUP($C255,성적입력란!$A$8:$D$350,3,0)</f>
        <v>90</v>
      </c>
      <c r="G255" s="33">
        <f>VLOOKUP($C255,성적입력란!$F$8:$I$350,3,0)</f>
        <v>85</v>
      </c>
      <c r="H255" s="33">
        <f>VLOOKUP($C255,성적입력란!$K$8:$N$350,3,0)</f>
        <v>95</v>
      </c>
      <c r="I255" s="33">
        <f>VLOOKUP($C255,성적입력란!$P$8:$S$350,3,0)</f>
        <v>80</v>
      </c>
      <c r="J255" s="33">
        <f>VLOOKUP($C255,성적입력란!$P$8:$S$350,4,0)</f>
        <v>90</v>
      </c>
      <c r="K255" s="15">
        <f t="shared" si="105"/>
        <v>87.5</v>
      </c>
      <c r="L255" s="16" t="str">
        <f t="shared" si="106"/>
        <v>55등</v>
      </c>
      <c r="M255" s="36">
        <f t="shared" si="118"/>
        <v>1</v>
      </c>
      <c r="N255" s="78" t="str">
        <f t="shared" ca="1" si="119"/>
        <v/>
      </c>
      <c r="O255" s="83"/>
      <c r="Q255" s="37">
        <v>247</v>
      </c>
      <c r="R255" s="37" t="str">
        <f>수강생명단!$D250</f>
        <v>최원철</v>
      </c>
      <c r="S255" s="37" t="str">
        <f>수강생명단!B250</f>
        <v>010-3301-6229</v>
      </c>
      <c r="T255" s="39">
        <f>VLOOKUP($C255,성적입력란!$Z$8:$AC$350,3,0)</f>
        <v>95</v>
      </c>
      <c r="U255" s="39">
        <f>성적입력란!$AC254</f>
        <v>100</v>
      </c>
      <c r="V255" s="33">
        <f>VLOOKUP($C255,성적입력란!$AE$8:$AH$350,3,0)</f>
        <v>90</v>
      </c>
      <c r="W255" s="33">
        <f>VLOOKUP($C255,성적입력란!$AE$8:$AH$350,4,0)</f>
        <v>90</v>
      </c>
      <c r="X255" s="58">
        <f>성적입력란!AV254</f>
        <v>96</v>
      </c>
      <c r="Y255" s="39" t="str">
        <f>성적입력란!$AL254</f>
        <v/>
      </c>
      <c r="Z255" s="39" t="str">
        <f>성적입력란!$AM254</f>
        <v xml:space="preserve"> </v>
      </c>
      <c r="AA255" s="39" t="str">
        <f>성적입력란!$AQ254</f>
        <v/>
      </c>
      <c r="AB255" s="39" t="str">
        <f>성적입력란!$AR254</f>
        <v xml:space="preserve"> </v>
      </c>
      <c r="AC255" s="40">
        <f t="shared" si="120"/>
        <v>56.2</v>
      </c>
      <c r="AD255" s="41" t="str">
        <f t="shared" si="127"/>
        <v>134등</v>
      </c>
      <c r="AE255" s="40">
        <f t="shared" si="121"/>
        <v>47.5</v>
      </c>
      <c r="AF255" s="41" t="str">
        <f t="shared" si="128"/>
        <v>156등</v>
      </c>
      <c r="AG255" s="59">
        <f t="shared" si="129"/>
        <v>0.6</v>
      </c>
      <c r="AH255" s="78" t="str">
        <f t="shared" ca="1" si="140"/>
        <v>2차 경고</v>
      </c>
      <c r="AI255" s="78"/>
      <c r="AK255" s="37">
        <v>247</v>
      </c>
      <c r="AL255" s="37" t="str">
        <f>수강생명단!$D250</f>
        <v>최원철</v>
      </c>
      <c r="AM255" s="14" t="str">
        <f>수강생명단!B250</f>
        <v>010-3301-6229</v>
      </c>
      <c r="AN255" s="43">
        <f>성적입력란!$AZ254</f>
        <v>90</v>
      </c>
      <c r="AO255" s="43">
        <f>성적입력란!$BA254</f>
        <v>100</v>
      </c>
      <c r="AP255" s="61" t="str">
        <f>성적입력란!$BE254</f>
        <v/>
      </c>
      <c r="AQ255" s="43" t="str">
        <f>성적입력란!$BF254</f>
        <v xml:space="preserve"> </v>
      </c>
      <c r="AR255" s="58">
        <f>성적입력란!BT254</f>
        <v>95</v>
      </c>
      <c r="AS255" s="43">
        <f>성적입력란!$BJ254</f>
        <v>100</v>
      </c>
      <c r="AT255" s="43">
        <f>성적입력란!$BK254</f>
        <v>80</v>
      </c>
      <c r="AU255" s="43">
        <f>성적입력란!BO254</f>
        <v>80</v>
      </c>
      <c r="AV255" s="43">
        <f>성적입력란!BP254</f>
        <v>90</v>
      </c>
      <c r="AW255" s="40">
        <f t="shared" si="130"/>
        <v>73</v>
      </c>
      <c r="AX255" s="41" t="str">
        <f t="shared" si="107"/>
        <v>78등</v>
      </c>
      <c r="AY255" s="40">
        <f t="shared" si="131"/>
        <v>67.5</v>
      </c>
      <c r="AZ255" s="41" t="str">
        <f t="shared" si="108"/>
        <v>108등</v>
      </c>
      <c r="BA255" s="59">
        <f t="shared" si="109"/>
        <v>0.8</v>
      </c>
      <c r="BB255" s="78" t="str">
        <f t="shared" ca="1" si="141"/>
        <v>1차 경고</v>
      </c>
      <c r="BC255" s="83"/>
      <c r="BE255" s="65">
        <v>247</v>
      </c>
      <c r="BF255" s="66" t="str">
        <f>수강생명단!$D250</f>
        <v>최원철</v>
      </c>
      <c r="BG255" s="37" t="str">
        <f>수강생명단!B250</f>
        <v>010-3301-6229</v>
      </c>
      <c r="BH255" s="109">
        <f>성적입력란!$BY254</f>
        <v>80</v>
      </c>
      <c r="BI255" s="109">
        <f>성적입력란!$BZ254</f>
        <v>50</v>
      </c>
      <c r="BJ255" s="110">
        <f>성적입력란!$CD254</f>
        <v>95</v>
      </c>
      <c r="BK255" s="109">
        <f>성적입력란!$CE254</f>
        <v>90</v>
      </c>
      <c r="BL255" s="111">
        <f>성적입력란!CS254</f>
        <v>90</v>
      </c>
      <c r="BM255" s="109" t="str">
        <f>성적입력란!$CI254</f>
        <v/>
      </c>
      <c r="BN255" s="109" t="str">
        <f>성적입력란!$CJ254</f>
        <v xml:space="preserve"> </v>
      </c>
      <c r="BO255" s="109" t="str">
        <f>성적입력란!CN254</f>
        <v/>
      </c>
      <c r="BP255" s="109" t="str">
        <f>성적입력란!CO254</f>
        <v xml:space="preserve"> </v>
      </c>
      <c r="BQ255" s="40">
        <f t="shared" si="124"/>
        <v>53</v>
      </c>
      <c r="BR255" s="67" t="str">
        <f t="shared" si="110"/>
        <v>123등</v>
      </c>
      <c r="BS255" s="40">
        <f t="shared" si="125"/>
        <v>35</v>
      </c>
      <c r="BT255" s="67" t="str">
        <f t="shared" si="111"/>
        <v>152등</v>
      </c>
      <c r="BU255" s="68">
        <f t="shared" si="112"/>
        <v>0.6</v>
      </c>
      <c r="BV255" s="78" t="str">
        <f t="shared" ca="1" si="139"/>
        <v>2차 경고</v>
      </c>
      <c r="BY255" s="37" t="str">
        <f>수강생명단!$D250</f>
        <v>최원철</v>
      </c>
      <c r="BZ255" s="37" t="str">
        <f>수강생명단!B250</f>
        <v>010-3301-6229</v>
      </c>
      <c r="CA255" s="39">
        <f>성적입력란!$CX254</f>
        <v>0</v>
      </c>
      <c r="CB255" s="39">
        <f>성적입력란!$CY254</f>
        <v>0</v>
      </c>
      <c r="CM255" s="78" t="str">
        <f t="shared" ca="1" si="143"/>
        <v>1차 경고</v>
      </c>
    </row>
    <row r="256" spans="2:91" ht="27" customHeight="1" x14ac:dyDescent="0.15">
      <c r="B256" s="14">
        <v>248</v>
      </c>
      <c r="C256" s="14">
        <f>VLOOKUP(E256,수강생명단!$B$1:$F$300,2,0)</f>
        <v>36140</v>
      </c>
      <c r="D256" s="14" t="str">
        <f>수강생명단!D251</f>
        <v>최유민</v>
      </c>
      <c r="E256" s="14" t="str">
        <f>수강생명단!B251</f>
        <v>010-4843-6923</v>
      </c>
      <c r="F256" s="33">
        <f>VLOOKUP($C256,성적입력란!$A$8:$D$350,3,0)</f>
        <v>80</v>
      </c>
      <c r="G256" s="33">
        <f>VLOOKUP($C256,성적입력란!$F$8:$I$350,3,0)</f>
        <v>85</v>
      </c>
      <c r="H256" s="33">
        <f>VLOOKUP($C256,성적입력란!$K$8:$N$350,3,0)</f>
        <v>100</v>
      </c>
      <c r="I256" s="33">
        <f>VLOOKUP($C256,성적입력란!$P$8:$S$350,3,0)</f>
        <v>90</v>
      </c>
      <c r="J256" s="33">
        <f>VLOOKUP($C256,성적입력란!$P$8:$S$350,4,0)</f>
        <v>80</v>
      </c>
      <c r="K256" s="15">
        <f t="shared" si="105"/>
        <v>88.75</v>
      </c>
      <c r="L256" s="16" t="str">
        <f t="shared" si="106"/>
        <v>45등</v>
      </c>
      <c r="M256" s="36">
        <f t="shared" si="118"/>
        <v>1</v>
      </c>
      <c r="N256" s="78" t="str">
        <f t="shared" ca="1" si="119"/>
        <v/>
      </c>
      <c r="O256" s="83"/>
      <c r="Q256" s="37">
        <v>248</v>
      </c>
      <c r="R256" s="37" t="str">
        <f>수강생명단!$D251</f>
        <v>최유민</v>
      </c>
      <c r="S256" s="37" t="str">
        <f>수강생명단!B251</f>
        <v>010-4843-6923</v>
      </c>
      <c r="T256" s="39">
        <f>VLOOKUP($C256,성적입력란!$Z$8:$AC$350,3,0)</f>
        <v>85</v>
      </c>
      <c r="U256" s="39">
        <f>성적입력란!$AC255</f>
        <v>90</v>
      </c>
      <c r="V256" s="33">
        <f>VLOOKUP($C256,성적입력란!$AE$8:$AH$350,3,0)</f>
        <v>80</v>
      </c>
      <c r="W256" s="33">
        <f>VLOOKUP($C256,성적입력란!$AE$8:$AH$350,4,0)</f>
        <v>100</v>
      </c>
      <c r="X256" s="58">
        <f>성적입력란!AV255</f>
        <v>95</v>
      </c>
      <c r="Y256" s="39">
        <f>성적입력란!$AL255</f>
        <v>90</v>
      </c>
      <c r="Z256" s="39">
        <f>성적입력란!$AM255</f>
        <v>100</v>
      </c>
      <c r="AA256" s="39">
        <f>성적입력란!$AQ255</f>
        <v>65</v>
      </c>
      <c r="AB256" s="39">
        <f>성적입력란!$AR255</f>
        <v>70</v>
      </c>
      <c r="AC256" s="40">
        <f t="shared" si="120"/>
        <v>83</v>
      </c>
      <c r="AD256" s="41" t="str">
        <f t="shared" si="127"/>
        <v>44등</v>
      </c>
      <c r="AE256" s="40">
        <f t="shared" si="121"/>
        <v>90</v>
      </c>
      <c r="AF256" s="41" t="str">
        <f t="shared" si="128"/>
        <v>20등</v>
      </c>
      <c r="AG256" s="59">
        <f t="shared" si="129"/>
        <v>1</v>
      </c>
      <c r="AH256" s="78" t="str">
        <f t="shared" ca="1" si="140"/>
        <v/>
      </c>
      <c r="AI256" s="78"/>
      <c r="AK256" s="37">
        <v>248</v>
      </c>
      <c r="AL256" s="37" t="str">
        <f>수강생명단!$D251</f>
        <v>최유민</v>
      </c>
      <c r="AM256" s="14" t="str">
        <f>수강생명단!B251</f>
        <v>010-4843-6923</v>
      </c>
      <c r="AN256" s="43">
        <f>성적입력란!$AZ255</f>
        <v>80</v>
      </c>
      <c r="AO256" s="43">
        <f>성적입력란!$BA255</f>
        <v>100</v>
      </c>
      <c r="AP256" s="61">
        <f>성적입력란!$BE255</f>
        <v>80</v>
      </c>
      <c r="AQ256" s="43">
        <f>성적입력란!$BF255</f>
        <v>90</v>
      </c>
      <c r="AR256" s="58">
        <f>성적입력란!BT255</f>
        <v>92</v>
      </c>
      <c r="AS256" s="43">
        <f>성적입력란!$BJ255</f>
        <v>80</v>
      </c>
      <c r="AT256" s="43">
        <f>성적입력란!$BK255</f>
        <v>80</v>
      </c>
      <c r="AU256" s="43">
        <f>성적입력란!BO255</f>
        <v>55</v>
      </c>
      <c r="AV256" s="43">
        <f>성적입력란!BP255</f>
        <v>60</v>
      </c>
      <c r="AW256" s="40">
        <f t="shared" si="130"/>
        <v>77.400000000000006</v>
      </c>
      <c r="AX256" s="41" t="str">
        <f t="shared" si="107"/>
        <v>65등</v>
      </c>
      <c r="AY256" s="40">
        <f t="shared" si="131"/>
        <v>82.5</v>
      </c>
      <c r="AZ256" s="41" t="str">
        <f t="shared" si="108"/>
        <v>71등</v>
      </c>
      <c r="BA256" s="59">
        <f t="shared" si="109"/>
        <v>1</v>
      </c>
      <c r="BB256" s="78" t="str">
        <f t="shared" ca="1" si="141"/>
        <v/>
      </c>
      <c r="BC256" s="83"/>
      <c r="BE256" s="65">
        <v>248</v>
      </c>
      <c r="BF256" s="66" t="str">
        <f>수강생명단!$D251</f>
        <v>최유민</v>
      </c>
      <c r="BG256" s="37" t="str">
        <f>수강생명단!B251</f>
        <v>010-4843-6923</v>
      </c>
      <c r="BH256" s="109">
        <f>성적입력란!$BY255</f>
        <v>70</v>
      </c>
      <c r="BI256" s="109">
        <f>성적입력란!$BZ255</f>
        <v>60</v>
      </c>
      <c r="BJ256" s="110">
        <f>성적입력란!$CD255</f>
        <v>75</v>
      </c>
      <c r="BK256" s="109">
        <f>성적입력란!$CE255</f>
        <v>70</v>
      </c>
      <c r="BL256" s="111">
        <f>성적입력란!CS255</f>
        <v>95</v>
      </c>
      <c r="BM256" s="109">
        <f>성적입력란!$CI255</f>
        <v>65</v>
      </c>
      <c r="BN256" s="109">
        <f>성적입력란!$CJ255</f>
        <v>70</v>
      </c>
      <c r="BO256" s="109">
        <f>성적입력란!CN255</f>
        <v>65</v>
      </c>
      <c r="BP256" s="109">
        <f>성적입력란!CO255</f>
        <v>80</v>
      </c>
      <c r="BQ256" s="40">
        <f t="shared" si="124"/>
        <v>74</v>
      </c>
      <c r="BR256" s="67" t="str">
        <f t="shared" si="110"/>
        <v>54등</v>
      </c>
      <c r="BS256" s="40">
        <f t="shared" si="125"/>
        <v>70</v>
      </c>
      <c r="BT256" s="67" t="str">
        <f t="shared" si="111"/>
        <v>55등</v>
      </c>
      <c r="BU256" s="68">
        <f t="shared" si="112"/>
        <v>1</v>
      </c>
      <c r="BV256" s="78" t="str">
        <f t="shared" ca="1" si="139"/>
        <v/>
      </c>
      <c r="BY256" s="37" t="str">
        <f>수강생명단!$D251</f>
        <v>최유민</v>
      </c>
      <c r="BZ256" s="37" t="str">
        <f>수강생명단!B251</f>
        <v>010-4843-6923</v>
      </c>
      <c r="CA256" s="39">
        <f>성적입력란!$CX255</f>
        <v>0</v>
      </c>
      <c r="CB256" s="39">
        <f>성적입력란!$CY255</f>
        <v>0</v>
      </c>
      <c r="CM256" s="78" t="str">
        <f t="shared" ca="1" si="143"/>
        <v>1차 경고</v>
      </c>
    </row>
    <row r="257" spans="2:91" ht="27" customHeight="1" x14ac:dyDescent="0.15">
      <c r="B257" s="14">
        <v>249</v>
      </c>
      <c r="C257" s="14">
        <f>VLOOKUP(E257,수강생명단!$B$1:$F$300,2,0)</f>
        <v>36025</v>
      </c>
      <c r="D257" s="14" t="str">
        <f>수강생명단!D252</f>
        <v>최준하</v>
      </c>
      <c r="E257" s="14" t="str">
        <f>수강생명단!B252</f>
        <v>010-4976-6110</v>
      </c>
      <c r="F257" s="33" t="str">
        <f>VLOOKUP($C257,성적입력란!$A$8:$D$350,3,0)</f>
        <v>70(라)</v>
      </c>
      <c r="G257" s="33" t="str">
        <f>VLOOKUP($C257,성적입력란!$F$8:$I$350,3,0)</f>
        <v>85(라)</v>
      </c>
      <c r="H257" s="33" t="str">
        <f>VLOOKUP($C257,성적입력란!$K$8:$N$350,3,0)</f>
        <v>70(라)</v>
      </c>
      <c r="I257" s="33" t="str">
        <f>VLOOKUP($C257,성적입력란!$P$8:$S$350,3,0)</f>
        <v/>
      </c>
      <c r="J257" s="33" t="str">
        <f>VLOOKUP($C257,성적입력란!$P$8:$S$350,4,0)</f>
        <v/>
      </c>
      <c r="K257" s="15">
        <f t="shared" si="105"/>
        <v>0</v>
      </c>
      <c r="L257" s="16" t="str">
        <f t="shared" si="106"/>
        <v>212등</v>
      </c>
      <c r="M257" s="36">
        <f t="shared" si="118"/>
        <v>0.75</v>
      </c>
      <c r="N257" s="78" t="str">
        <f t="shared" ca="1" si="119"/>
        <v>1차 경고</v>
      </c>
      <c r="O257" s="83"/>
      <c r="Q257" s="37">
        <v>249</v>
      </c>
      <c r="R257" s="37" t="str">
        <f>수강생명단!$D252</f>
        <v>최준하</v>
      </c>
      <c r="S257" s="37" t="str">
        <f>수강생명단!B252</f>
        <v>010-4976-6110</v>
      </c>
      <c r="T257" s="39" t="str">
        <f>VLOOKUP($C257,성적입력란!$Z$8:$AC$350,3,0)</f>
        <v>35(라)</v>
      </c>
      <c r="U257" s="39" t="str">
        <f>성적입력란!$AC256</f>
        <v>라이브</v>
      </c>
      <c r="V257" s="33" t="str">
        <f>VLOOKUP($C257,성적입력란!$AE$8:$AH$350,3,0)</f>
        <v>100(라)</v>
      </c>
      <c r="W257" s="33" t="str">
        <f>VLOOKUP($C257,성적입력란!$AE$8:$AH$350,4,0)</f>
        <v>라이브</v>
      </c>
      <c r="X257" s="58" t="str">
        <f>성적입력란!AV256</f>
        <v/>
      </c>
      <c r="Y257" s="39" t="str">
        <f>성적입력란!$AL256</f>
        <v>55(라)</v>
      </c>
      <c r="Z257" s="39" t="str">
        <f>성적입력란!$AM256</f>
        <v>라이브</v>
      </c>
      <c r="AA257" s="39" t="str">
        <f>성적입력란!$AQ256</f>
        <v>55(라)</v>
      </c>
      <c r="AB257" s="39" t="str">
        <f>성적입력란!$AR256</f>
        <v>라이브</v>
      </c>
      <c r="AC257" s="40">
        <f t="shared" si="120"/>
        <v>0</v>
      </c>
      <c r="AD257" s="41" t="str">
        <f t="shared" si="127"/>
        <v>213등</v>
      </c>
      <c r="AE257" s="40">
        <f t="shared" si="121"/>
        <v>0</v>
      </c>
      <c r="AF257" s="41" t="str">
        <f t="shared" si="128"/>
        <v>207등</v>
      </c>
      <c r="AG257" s="59">
        <f t="shared" si="129"/>
        <v>0.8</v>
      </c>
      <c r="AH257" s="78" t="str">
        <f t="shared" ca="1" si="140"/>
        <v>1차 경고</v>
      </c>
      <c r="AI257" s="78"/>
      <c r="AK257" s="37">
        <v>249</v>
      </c>
      <c r="AL257" s="37" t="str">
        <f>수강생명단!$D252</f>
        <v>최준하</v>
      </c>
      <c r="AM257" s="14" t="str">
        <f>수강생명단!B252</f>
        <v>010-4976-6110</v>
      </c>
      <c r="AN257" s="43" t="str">
        <f>성적입력란!$AZ256</f>
        <v>75(라)</v>
      </c>
      <c r="AO257" s="43" t="str">
        <f>성적입력란!$BA256</f>
        <v>라이브</v>
      </c>
      <c r="AP257" s="61" t="str">
        <f>성적입력란!$BE256</f>
        <v>65(라)</v>
      </c>
      <c r="AQ257" s="43" t="str">
        <f>성적입력란!$BF256</f>
        <v>라이브</v>
      </c>
      <c r="AR257" s="58" t="str">
        <f>성적입력란!BT256</f>
        <v>85(라)</v>
      </c>
      <c r="AS257" s="43" t="str">
        <f>성적입력란!$BJ256</f>
        <v>65(라)</v>
      </c>
      <c r="AT257" s="43" t="str">
        <f>성적입력란!$BK256</f>
        <v>라이브</v>
      </c>
      <c r="AU257" s="43" t="str">
        <f>성적입력란!BO256</f>
        <v>40(라)</v>
      </c>
      <c r="AV257" s="43" t="str">
        <f>성적입력란!BP256</f>
        <v>라이브</v>
      </c>
      <c r="AW257" s="40">
        <f t="shared" si="130"/>
        <v>0</v>
      </c>
      <c r="AX257" s="41" t="str">
        <f t="shared" si="107"/>
        <v>199등</v>
      </c>
      <c r="AY257" s="40">
        <f t="shared" si="131"/>
        <v>0</v>
      </c>
      <c r="AZ257" s="41" t="str">
        <f t="shared" si="108"/>
        <v>196등</v>
      </c>
      <c r="BA257" s="59">
        <f t="shared" si="109"/>
        <v>1</v>
      </c>
      <c r="BB257" s="78" t="str">
        <f t="shared" ca="1" si="141"/>
        <v/>
      </c>
      <c r="BC257" s="83"/>
      <c r="BE257" s="65">
        <v>249</v>
      </c>
      <c r="BF257" s="66" t="str">
        <f>수강생명단!$D252</f>
        <v>최준하</v>
      </c>
      <c r="BG257" s="37" t="str">
        <f>수강생명단!B252</f>
        <v>010-4976-6110</v>
      </c>
      <c r="BH257" s="109" t="str">
        <f>성적입력란!$BY256</f>
        <v>65(라)</v>
      </c>
      <c r="BI257" s="109" t="str">
        <f>성적입력란!$BZ256</f>
        <v>라이브</v>
      </c>
      <c r="BJ257" s="110" t="str">
        <f>성적입력란!$CD256</f>
        <v>45(라)</v>
      </c>
      <c r="BK257" s="109" t="str">
        <f>성적입력란!$CE256</f>
        <v>라이브</v>
      </c>
      <c r="BL257" s="111" t="str">
        <f>성적입력란!CS256</f>
        <v>71(라)</v>
      </c>
      <c r="BM257" s="109" t="str">
        <f>성적입력란!$CI256</f>
        <v>60(라)</v>
      </c>
      <c r="BN257" s="109" t="str">
        <f>성적입력란!$CJ256</f>
        <v>라이브</v>
      </c>
      <c r="BO257" s="109" t="str">
        <f>성적입력란!CN256</f>
        <v>30(라)</v>
      </c>
      <c r="BP257" s="109" t="str">
        <f>성적입력란!CO256</f>
        <v>라이브</v>
      </c>
      <c r="BQ257" s="40">
        <f t="shared" si="124"/>
        <v>0</v>
      </c>
      <c r="BR257" s="67" t="str">
        <f t="shared" si="110"/>
        <v>193등</v>
      </c>
      <c r="BS257" s="40">
        <f t="shared" si="125"/>
        <v>0</v>
      </c>
      <c r="BT257" s="67" t="str">
        <f t="shared" si="111"/>
        <v>186등</v>
      </c>
      <c r="BU257" s="68">
        <f t="shared" si="112"/>
        <v>1</v>
      </c>
      <c r="BV257" s="78" t="str">
        <f t="shared" ca="1" si="139"/>
        <v/>
      </c>
      <c r="BY257" s="37" t="str">
        <f>수강생명단!$D252</f>
        <v>최준하</v>
      </c>
      <c r="BZ257" s="37" t="str">
        <f>수강생명단!B252</f>
        <v>010-4976-6110</v>
      </c>
      <c r="CA257" s="39">
        <f>성적입력란!$CX256</f>
        <v>0</v>
      </c>
      <c r="CB257" s="39">
        <f>성적입력란!$CY256</f>
        <v>0</v>
      </c>
      <c r="CM257" s="78" t="str">
        <f t="shared" ca="1" si="143"/>
        <v>1차 경고</v>
      </c>
    </row>
    <row r="258" spans="2:91" ht="27" customHeight="1" x14ac:dyDescent="0.15">
      <c r="B258" s="14">
        <v>250</v>
      </c>
      <c r="C258" s="14">
        <f>VLOOKUP(E258,수강생명단!$B$1:$F$300,2,0)</f>
        <v>26627</v>
      </c>
      <c r="D258" s="14" t="str">
        <f>수강생명단!D253</f>
        <v>최진호</v>
      </c>
      <c r="E258" s="14" t="str">
        <f>수강생명단!B253</f>
        <v>010-4073-6567</v>
      </c>
      <c r="F258" s="33" t="str">
        <f>VLOOKUP($C258,성적입력란!$A$8:$D$350,3,0)</f>
        <v/>
      </c>
      <c r="G258" s="33" t="str">
        <f>VLOOKUP($C258,성적입력란!$F$8:$I$350,3,0)</f>
        <v>15(라)</v>
      </c>
      <c r="H258" s="33" t="str">
        <f>VLOOKUP($C258,성적입력란!$K$8:$N$350,3,0)</f>
        <v/>
      </c>
      <c r="I258" s="33" t="str">
        <f>VLOOKUP($C258,성적입력란!$P$8:$S$350,3,0)</f>
        <v>30(라)</v>
      </c>
      <c r="J258" s="33" t="str">
        <f>VLOOKUP($C258,성적입력란!$P$8:$S$350,4,0)</f>
        <v>라이브</v>
      </c>
      <c r="K258" s="15">
        <f t="shared" si="105"/>
        <v>0</v>
      </c>
      <c r="L258" s="16" t="str">
        <f t="shared" si="106"/>
        <v>212등</v>
      </c>
      <c r="M258" s="36">
        <f t="shared" si="118"/>
        <v>0.5</v>
      </c>
      <c r="N258" s="78" t="str">
        <f t="shared" ca="1" si="119"/>
        <v>2차 경고</v>
      </c>
      <c r="O258" s="83"/>
      <c r="Q258" s="37">
        <v>250</v>
      </c>
      <c r="R258" s="37" t="str">
        <f>수강생명단!$D253</f>
        <v>최진호</v>
      </c>
      <c r="S258" s="37" t="str">
        <f>수강생명단!B253</f>
        <v>010-4073-6567</v>
      </c>
      <c r="T258" s="39" t="str">
        <f>VLOOKUP($C258,성적입력란!$Z$8:$AC$350,3,0)</f>
        <v/>
      </c>
      <c r="U258" s="39" t="str">
        <f>성적입력란!$AC257</f>
        <v xml:space="preserve"> </v>
      </c>
      <c r="V258" s="33" t="str">
        <f>VLOOKUP($C258,성적입력란!$AE$8:$AH$350,3,0)</f>
        <v/>
      </c>
      <c r="W258" s="33" t="str">
        <f>VLOOKUP($C258,성적입력란!$AE$8:$AH$350,4,0)</f>
        <v xml:space="preserve"> </v>
      </c>
      <c r="X258" s="58" t="str">
        <f>성적입력란!AV257</f>
        <v/>
      </c>
      <c r="Y258" s="39" t="str">
        <f>성적입력란!$AL257</f>
        <v/>
      </c>
      <c r="Z258" s="39" t="str">
        <f>성적입력란!$AM257</f>
        <v xml:space="preserve"> </v>
      </c>
      <c r="AA258" s="39" t="str">
        <f>성적입력란!$AQ257</f>
        <v/>
      </c>
      <c r="AB258" s="39" t="str">
        <f>성적입력란!$AR257</f>
        <v xml:space="preserve"> </v>
      </c>
      <c r="AC258" s="40">
        <f t="shared" si="120"/>
        <v>0</v>
      </c>
      <c r="AD258" s="41" t="str">
        <f t="shared" si="127"/>
        <v>213등</v>
      </c>
      <c r="AE258" s="40">
        <f t="shared" si="121"/>
        <v>0</v>
      </c>
      <c r="AF258" s="41" t="str">
        <f t="shared" si="128"/>
        <v>207등</v>
      </c>
      <c r="AG258" s="59">
        <f t="shared" si="129"/>
        <v>0</v>
      </c>
      <c r="AH258" s="78" t="str">
        <f t="shared" ca="1" si="140"/>
        <v>탈락</v>
      </c>
      <c r="AI258" s="78"/>
      <c r="AK258" s="37">
        <v>250</v>
      </c>
      <c r="AL258" s="37" t="str">
        <f>수강생명단!$D253</f>
        <v>최진호</v>
      </c>
      <c r="AM258" s="14" t="str">
        <f>수강생명단!B253</f>
        <v>010-4073-6567</v>
      </c>
      <c r="AN258" s="43" t="str">
        <f>성적입력란!$AZ257</f>
        <v>탈락</v>
      </c>
      <c r="AO258" s="43" t="str">
        <f>성적입력란!$BA257</f>
        <v>탈락</v>
      </c>
      <c r="AP258" s="61" t="str">
        <f>성적입력란!$BE257</f>
        <v>탈락</v>
      </c>
      <c r="AQ258" s="43" t="str">
        <f>성적입력란!$BF257</f>
        <v>탈락</v>
      </c>
      <c r="AR258" s="58" t="str">
        <f>성적입력란!BT257</f>
        <v>탈락</v>
      </c>
      <c r="AS258" s="43" t="str">
        <f>성적입력란!$BJ257</f>
        <v>탈락</v>
      </c>
      <c r="AT258" s="43" t="str">
        <f>성적입력란!$BK257</f>
        <v>탈락</v>
      </c>
      <c r="AU258" s="43" t="str">
        <f>성적입력란!BO257</f>
        <v>탈락</v>
      </c>
      <c r="AV258" s="43" t="str">
        <f>성적입력란!BP257</f>
        <v>탈락</v>
      </c>
      <c r="AW258" s="40">
        <f t="shared" si="130"/>
        <v>0</v>
      </c>
      <c r="AX258" s="41" t="str">
        <f t="shared" si="107"/>
        <v>199등</v>
      </c>
      <c r="AY258" s="40">
        <f t="shared" si="131"/>
        <v>0</v>
      </c>
      <c r="AZ258" s="41" t="str">
        <f t="shared" si="108"/>
        <v>196등</v>
      </c>
      <c r="BA258" s="59">
        <f t="shared" si="109"/>
        <v>0</v>
      </c>
      <c r="BB258" s="78" t="str">
        <f t="shared" ca="1" si="141"/>
        <v/>
      </c>
      <c r="BC258" s="83"/>
      <c r="BE258" s="65">
        <v>250</v>
      </c>
      <c r="BF258" s="66" t="str">
        <f>수강생명단!$D253</f>
        <v>최진호</v>
      </c>
      <c r="BG258" s="37" t="str">
        <f>수강생명단!B253</f>
        <v>010-4073-6567</v>
      </c>
      <c r="BH258" s="109" t="str">
        <f>성적입력란!$BY257</f>
        <v>탈락</v>
      </c>
      <c r="BI258" s="109" t="str">
        <f>성적입력란!$BZ257</f>
        <v>탈락</v>
      </c>
      <c r="BJ258" s="110" t="str">
        <f>성적입력란!$CD257</f>
        <v>탈락</v>
      </c>
      <c r="BK258" s="109" t="str">
        <f>성적입력란!$CE257</f>
        <v>탈락</v>
      </c>
      <c r="BL258" s="111" t="str">
        <f>성적입력란!CS257</f>
        <v>탈락</v>
      </c>
      <c r="BM258" s="109" t="str">
        <f>성적입력란!$CI257</f>
        <v>탈락</v>
      </c>
      <c r="BN258" s="109" t="str">
        <f>성적입력란!$CJ257</f>
        <v>탈락</v>
      </c>
      <c r="BO258" s="109" t="str">
        <f>성적입력란!CN257</f>
        <v>탈락</v>
      </c>
      <c r="BP258" s="109" t="str">
        <f>성적입력란!CO257</f>
        <v>탈락</v>
      </c>
      <c r="BQ258" s="40">
        <f t="shared" si="124"/>
        <v>0</v>
      </c>
      <c r="BR258" s="67" t="str">
        <f t="shared" si="110"/>
        <v>193등</v>
      </c>
      <c r="BS258" s="40">
        <f t="shared" si="125"/>
        <v>0</v>
      </c>
      <c r="BT258" s="67" t="str">
        <f t="shared" si="111"/>
        <v>186등</v>
      </c>
      <c r="BU258" s="68">
        <f t="shared" si="112"/>
        <v>0</v>
      </c>
      <c r="BV258" s="78" t="str">
        <f t="shared" ca="1" si="139"/>
        <v/>
      </c>
    </row>
    <row r="259" spans="2:91" ht="27" customHeight="1" x14ac:dyDescent="0.15">
      <c r="B259" s="14">
        <v>251</v>
      </c>
      <c r="C259" s="14">
        <f>VLOOKUP(E259,수강생명단!$B$1:$F$300,2,0)</f>
        <v>45551</v>
      </c>
      <c r="D259" s="14" t="str">
        <f>수강생명단!D254</f>
        <v>최치원</v>
      </c>
      <c r="E259" s="14" t="str">
        <f>수강생명단!B254</f>
        <v>010-9699-9884</v>
      </c>
      <c r="F259" s="33">
        <f>VLOOKUP($C259,성적입력란!$A$8:$D$350,3,0)</f>
        <v>85</v>
      </c>
      <c r="G259" s="33">
        <f>VLOOKUP($C259,성적입력란!$F$8:$I$350,3,0)</f>
        <v>80</v>
      </c>
      <c r="H259" s="33">
        <f>VLOOKUP($C259,성적입력란!$K$8:$N$350,3,0)</f>
        <v>100</v>
      </c>
      <c r="I259" s="33">
        <f>VLOOKUP($C259,성적입력란!$P$8:$S$350,3,0)</f>
        <v>100</v>
      </c>
      <c r="J259" s="33">
        <f>VLOOKUP($C259,성적입력란!$P$8:$S$350,4,0)</f>
        <v>100</v>
      </c>
      <c r="K259" s="15">
        <f t="shared" si="105"/>
        <v>91.25</v>
      </c>
      <c r="L259" s="16" t="str">
        <f t="shared" si="106"/>
        <v>26등</v>
      </c>
      <c r="M259" s="36">
        <f t="shared" si="118"/>
        <v>1</v>
      </c>
      <c r="N259" s="78" t="str">
        <f t="shared" ref="N259:N266" ca="1" si="144">CHOOSE( (COUNTIFS(F$5:J$5,"&lt;="&amp;TODAY(),F259:J259,"불참") + COUNTIFS(F$5:J$5,"&lt;="&amp;TODAY(),F259:J259,"")) + 1, "", "1차 경고", "2차 경고", "탈락", "탈락", "탈락")</f>
        <v/>
      </c>
      <c r="O259" s="83"/>
      <c r="Q259" s="37">
        <v>251</v>
      </c>
      <c r="R259" s="37" t="str">
        <f>수강생명단!$D254</f>
        <v>최치원</v>
      </c>
      <c r="S259" s="37" t="str">
        <f>수강생명단!B254</f>
        <v>010-9699-9884</v>
      </c>
      <c r="T259" s="39">
        <f>VLOOKUP($C259,성적입력란!$Z$8:$AC$350,3,0)</f>
        <v>70</v>
      </c>
      <c r="U259" s="39">
        <f>성적입력란!$AC258</f>
        <v>80</v>
      </c>
      <c r="V259" s="33">
        <f>VLOOKUP($C259,성적입력란!$AE$8:$AH$350,3,0)</f>
        <v>90</v>
      </c>
      <c r="W259" s="33">
        <f>VLOOKUP($C259,성적입력란!$AE$8:$AH$350,4,0)</f>
        <v>100</v>
      </c>
      <c r="X259" s="58">
        <f>성적입력란!AV258</f>
        <v>99</v>
      </c>
      <c r="Y259" s="39">
        <f>성적입력란!$AL258</f>
        <v>80</v>
      </c>
      <c r="Z259" s="39">
        <f>성적입력란!$AM258</f>
        <v>70</v>
      </c>
      <c r="AA259" s="39">
        <f>성적입력란!$AQ258</f>
        <v>70</v>
      </c>
      <c r="AB259" s="39">
        <f>성적입력란!$AR258</f>
        <v>50</v>
      </c>
      <c r="AC259" s="40">
        <f t="shared" si="120"/>
        <v>81.8</v>
      </c>
      <c r="AD259" s="41" t="str">
        <f t="shared" si="127"/>
        <v>50등</v>
      </c>
      <c r="AE259" s="40">
        <f t="shared" si="121"/>
        <v>75</v>
      </c>
      <c r="AF259" s="41" t="str">
        <f t="shared" si="128"/>
        <v>64등</v>
      </c>
      <c r="AG259" s="59">
        <f t="shared" si="129"/>
        <v>1</v>
      </c>
      <c r="AH259" s="78" t="str">
        <f t="shared" ca="1" si="140"/>
        <v/>
      </c>
      <c r="AI259" s="78"/>
      <c r="AK259" s="37">
        <v>251</v>
      </c>
      <c r="AL259" s="37" t="str">
        <f>수강생명단!$D254</f>
        <v>최치원</v>
      </c>
      <c r="AM259" s="14" t="str">
        <f>수강생명단!B254</f>
        <v>010-9699-9884</v>
      </c>
      <c r="AN259" s="43">
        <f>성적입력란!$AZ258</f>
        <v>80</v>
      </c>
      <c r="AO259" s="43">
        <f>성적입력란!$BA258</f>
        <v>70</v>
      </c>
      <c r="AP259" s="61">
        <f>성적입력란!$BE258</f>
        <v>95</v>
      </c>
      <c r="AQ259" s="43">
        <f>성적입력란!$BF258</f>
        <v>70</v>
      </c>
      <c r="AR259" s="58">
        <f>성적입력란!BT258</f>
        <v>95</v>
      </c>
      <c r="AS259" s="43">
        <f>성적입력란!$BJ258</f>
        <v>95</v>
      </c>
      <c r="AT259" s="43">
        <f>성적입력란!$BK258</f>
        <v>80</v>
      </c>
      <c r="AU259" s="43">
        <f>성적입력란!BO258</f>
        <v>75</v>
      </c>
      <c r="AV259" s="43">
        <f>성적입력란!BP258</f>
        <v>90</v>
      </c>
      <c r="AW259" s="40">
        <f t="shared" si="130"/>
        <v>88</v>
      </c>
      <c r="AX259" s="41" t="str">
        <f t="shared" si="107"/>
        <v>36등</v>
      </c>
      <c r="AY259" s="40">
        <f t="shared" si="131"/>
        <v>77.5</v>
      </c>
      <c r="AZ259" s="41" t="str">
        <f t="shared" si="108"/>
        <v>83등</v>
      </c>
      <c r="BA259" s="59">
        <f t="shared" si="109"/>
        <v>1</v>
      </c>
      <c r="BB259" s="78" t="str">
        <f t="shared" ca="1" si="141"/>
        <v/>
      </c>
      <c r="BC259" s="83"/>
      <c r="BE259" s="65">
        <v>251</v>
      </c>
      <c r="BF259" s="66" t="str">
        <f>수강생명단!$D254</f>
        <v>최치원</v>
      </c>
      <c r="BG259" s="37" t="str">
        <f>수강생명단!B254</f>
        <v>010-9699-9884</v>
      </c>
      <c r="BH259" s="109">
        <f>성적입력란!$BY258</f>
        <v>80</v>
      </c>
      <c r="BI259" s="109">
        <f>성적입력란!$BZ258</f>
        <v>80</v>
      </c>
      <c r="BJ259" s="110">
        <f>성적입력란!$CD258</f>
        <v>85</v>
      </c>
      <c r="BK259" s="109">
        <f>성적입력란!$CE258</f>
        <v>70</v>
      </c>
      <c r="BL259" s="111">
        <f>성적입력란!CS258</f>
        <v>93</v>
      </c>
      <c r="BM259" s="109">
        <f>성적입력란!$CI258</f>
        <v>85</v>
      </c>
      <c r="BN259" s="109">
        <f>성적입력란!$CJ258</f>
        <v>80</v>
      </c>
      <c r="BO259" s="109">
        <f>성적입력란!CN258</f>
        <v>80</v>
      </c>
      <c r="BP259" s="109">
        <f>성적입력란!CO258</f>
        <v>70</v>
      </c>
      <c r="BQ259" s="40">
        <f t="shared" si="124"/>
        <v>84.6</v>
      </c>
      <c r="BR259" s="67" t="str">
        <f t="shared" si="110"/>
        <v>28등</v>
      </c>
      <c r="BS259" s="40">
        <f t="shared" si="125"/>
        <v>75</v>
      </c>
      <c r="BT259" s="67" t="str">
        <f t="shared" si="111"/>
        <v>39등</v>
      </c>
      <c r="BU259" s="68">
        <f t="shared" si="112"/>
        <v>1</v>
      </c>
      <c r="BV259" s="78" t="str">
        <f t="shared" ca="1" si="139"/>
        <v/>
      </c>
      <c r="BY259" s="37" t="str">
        <f>수강생명단!$D254</f>
        <v>최치원</v>
      </c>
      <c r="BZ259" s="37" t="str">
        <f>수강생명단!B254</f>
        <v>010-9699-9884</v>
      </c>
      <c r="CA259" s="39">
        <f>성적입력란!$CX258</f>
        <v>0</v>
      </c>
      <c r="CB259" s="39">
        <f>성적입력란!$CY258</f>
        <v>0</v>
      </c>
      <c r="CM259" s="78" t="str">
        <f t="shared" ref="CM259:CM271" ca="1" si="145">CHOOSE( (COUNTIFS(BY$5:CG$5,"&lt;="&amp;TODAY(),BY259:CG259,"불참") + COUNTIFS(BY$5:CG$5,"&lt;="&amp;TODAY(),BY259:CG259,"")) + 1, "", "1차 경고", "2차 경고", "탈락", "탈락", "탈락")</f>
        <v>1차 경고</v>
      </c>
    </row>
    <row r="260" spans="2:91" ht="27" customHeight="1" x14ac:dyDescent="0.15">
      <c r="B260" s="14">
        <v>252</v>
      </c>
      <c r="C260" s="14">
        <f>VLOOKUP(E260,수강생명단!$B$1:$F$300,2,0)</f>
        <v>41423</v>
      </c>
      <c r="D260" s="14" t="str">
        <f>수강생명단!D255</f>
        <v>최혁수</v>
      </c>
      <c r="E260" s="14" t="str">
        <f>수강생명단!B255</f>
        <v>010-5878-3087</v>
      </c>
      <c r="F260" s="33">
        <f>VLOOKUP($C260,성적입력란!$A$8:$D$350,3,0)</f>
        <v>80</v>
      </c>
      <c r="G260" s="33">
        <f>VLOOKUP($C260,성적입력란!$F$8:$I$350,3,0)</f>
        <v>60</v>
      </c>
      <c r="H260" s="33">
        <f>VLOOKUP($C260,성적입력란!$K$8:$N$350,3,0)</f>
        <v>75</v>
      </c>
      <c r="I260" s="33">
        <f>VLOOKUP($C260,성적입력란!$P$8:$S$350,3,0)</f>
        <v>60</v>
      </c>
      <c r="J260" s="33">
        <f>VLOOKUP($C260,성적입력란!$P$8:$S$350,4,0)</f>
        <v>0</v>
      </c>
      <c r="K260" s="15">
        <f t="shared" si="105"/>
        <v>68.75</v>
      </c>
      <c r="L260" s="16" t="str">
        <f t="shared" si="106"/>
        <v>103등</v>
      </c>
      <c r="M260" s="36">
        <f t="shared" si="118"/>
        <v>1</v>
      </c>
      <c r="N260" s="78" t="str">
        <f t="shared" ca="1" si="144"/>
        <v/>
      </c>
      <c r="O260" s="83"/>
      <c r="Q260" s="37">
        <v>252</v>
      </c>
      <c r="R260" s="37" t="str">
        <f>수강생명단!$D255</f>
        <v>최혁수</v>
      </c>
      <c r="S260" s="37" t="str">
        <f>수강생명단!B255</f>
        <v>010-5878-3087</v>
      </c>
      <c r="T260" s="39">
        <f>VLOOKUP($C260,성적입력란!$Z$8:$AC$350,3,0)</f>
        <v>85</v>
      </c>
      <c r="U260" s="39">
        <f>성적입력란!$AC259</f>
        <v>0</v>
      </c>
      <c r="V260" s="33">
        <f>VLOOKUP($C260,성적입력란!$AE$8:$AH$350,3,0)</f>
        <v>70</v>
      </c>
      <c r="W260" s="33">
        <f>VLOOKUP($C260,성적입력란!$AE$8:$AH$350,4,0)</f>
        <v>70</v>
      </c>
      <c r="X260" s="58">
        <f>성적입력란!AV259</f>
        <v>83</v>
      </c>
      <c r="Y260" s="39">
        <f>성적입력란!$AL259</f>
        <v>55</v>
      </c>
      <c r="Z260" s="39">
        <f>성적입력란!$AM259</f>
        <v>50</v>
      </c>
      <c r="AA260" s="39">
        <f>성적입력란!$AQ259</f>
        <v>60</v>
      </c>
      <c r="AB260" s="39">
        <f>성적입력란!$AR259</f>
        <v>60</v>
      </c>
      <c r="AC260" s="40">
        <f t="shared" si="120"/>
        <v>70.599999999999994</v>
      </c>
      <c r="AD260" s="41" t="str">
        <f t="shared" si="127"/>
        <v>89등</v>
      </c>
      <c r="AE260" s="40">
        <f t="shared" si="121"/>
        <v>45</v>
      </c>
      <c r="AF260" s="41" t="str">
        <f t="shared" si="128"/>
        <v>159등</v>
      </c>
      <c r="AG260" s="59">
        <f t="shared" si="129"/>
        <v>1</v>
      </c>
      <c r="AH260" s="78" t="str">
        <f t="shared" ca="1" si="140"/>
        <v/>
      </c>
      <c r="AI260" s="78"/>
      <c r="AK260" s="37">
        <v>252</v>
      </c>
      <c r="AL260" s="37" t="str">
        <f>수강생명단!$D255</f>
        <v>최혁수</v>
      </c>
      <c r="AM260" s="14" t="str">
        <f>수강생명단!B255</f>
        <v>010-5878-3087</v>
      </c>
      <c r="AN260" s="43">
        <f>성적입력란!$AZ259</f>
        <v>80</v>
      </c>
      <c r="AO260" s="43">
        <f>성적입력란!$BA259</f>
        <v>80</v>
      </c>
      <c r="AP260" s="61">
        <f>성적입력란!$BE259</f>
        <v>65</v>
      </c>
      <c r="AQ260" s="43">
        <f>성적입력란!$BF259</f>
        <v>70</v>
      </c>
      <c r="AR260" s="58">
        <f>성적입력란!BT259</f>
        <v>80</v>
      </c>
      <c r="AS260" s="43">
        <f>성적입력란!$BJ259</f>
        <v>70</v>
      </c>
      <c r="AT260" s="43">
        <f>성적입력란!$BK259</f>
        <v>100</v>
      </c>
      <c r="AU260" s="43">
        <f>성적입력란!BO259</f>
        <v>50</v>
      </c>
      <c r="AV260" s="43">
        <f>성적입력란!BP259</f>
        <v>70</v>
      </c>
      <c r="AW260" s="40">
        <f t="shared" si="130"/>
        <v>69</v>
      </c>
      <c r="AX260" s="41" t="str">
        <f t="shared" si="107"/>
        <v>94등</v>
      </c>
      <c r="AY260" s="40">
        <f t="shared" si="131"/>
        <v>80</v>
      </c>
      <c r="AZ260" s="41" t="str">
        <f t="shared" si="108"/>
        <v>80등</v>
      </c>
      <c r="BA260" s="59">
        <f t="shared" si="109"/>
        <v>1</v>
      </c>
      <c r="BB260" s="78" t="str">
        <f t="shared" ca="1" si="141"/>
        <v/>
      </c>
      <c r="BC260" s="83"/>
      <c r="BE260" s="65">
        <v>252</v>
      </c>
      <c r="BF260" s="66" t="str">
        <f>수강생명단!$D255</f>
        <v>최혁수</v>
      </c>
      <c r="BG260" s="37" t="str">
        <f>수강생명단!B255</f>
        <v>010-5878-3087</v>
      </c>
      <c r="BH260" s="109">
        <f>성적입력란!$BY259</f>
        <v>70</v>
      </c>
      <c r="BI260" s="109">
        <f>성적입력란!$BZ259</f>
        <v>60</v>
      </c>
      <c r="BJ260" s="110">
        <f>성적입력란!$CD259</f>
        <v>70</v>
      </c>
      <c r="BK260" s="109">
        <f>성적입력란!$CE259</f>
        <v>50</v>
      </c>
      <c r="BL260" s="111">
        <f>성적입력란!CS259</f>
        <v>77</v>
      </c>
      <c r="BM260" s="109">
        <f>성적입력란!$CI259</f>
        <v>55</v>
      </c>
      <c r="BN260" s="109">
        <f>성적입력란!$CJ259</f>
        <v>80</v>
      </c>
      <c r="BO260" s="109">
        <f>성적입력란!CN259</f>
        <v>55</v>
      </c>
      <c r="BP260" s="109">
        <f>성적입력란!CO259</f>
        <v>70</v>
      </c>
      <c r="BQ260" s="40">
        <f t="shared" si="124"/>
        <v>65.400000000000006</v>
      </c>
      <c r="BR260" s="67" t="str">
        <f t="shared" si="110"/>
        <v>77등</v>
      </c>
      <c r="BS260" s="40">
        <f t="shared" si="125"/>
        <v>65</v>
      </c>
      <c r="BT260" s="67" t="str">
        <f t="shared" si="111"/>
        <v>70등</v>
      </c>
      <c r="BU260" s="68">
        <f t="shared" si="112"/>
        <v>1</v>
      </c>
      <c r="BV260" s="78" t="str">
        <f t="shared" ca="1" si="139"/>
        <v/>
      </c>
      <c r="BY260" s="37" t="str">
        <f>수강생명단!$D255</f>
        <v>최혁수</v>
      </c>
      <c r="BZ260" s="37" t="str">
        <f>수강생명단!B255</f>
        <v>010-5878-3087</v>
      </c>
      <c r="CA260" s="39">
        <f>성적입력란!$CX259</f>
        <v>0</v>
      </c>
      <c r="CB260" s="39">
        <f>성적입력란!$CY259</f>
        <v>0</v>
      </c>
      <c r="CM260" s="78" t="str">
        <f t="shared" ca="1" si="145"/>
        <v>1차 경고</v>
      </c>
    </row>
    <row r="261" spans="2:91" ht="27" customHeight="1" x14ac:dyDescent="0.15">
      <c r="B261" s="14">
        <v>253</v>
      </c>
      <c r="C261" s="14">
        <f>VLOOKUP(E261,수강생명단!$B$1:$F$300,2,0)</f>
        <v>26736</v>
      </c>
      <c r="D261" s="14" t="str">
        <f>수강생명단!D256</f>
        <v>하정석</v>
      </c>
      <c r="E261" s="14" t="str">
        <f>수강생명단!B256</f>
        <v>010-2589-6797</v>
      </c>
      <c r="F261" s="33">
        <f>VLOOKUP($C261,성적입력란!$A$8:$D$350,3,0)</f>
        <v>85</v>
      </c>
      <c r="G261" s="33">
        <f>VLOOKUP($C261,성적입력란!$F$8:$I$350,3,0)</f>
        <v>85</v>
      </c>
      <c r="H261" s="33" t="str">
        <f>VLOOKUP($C261,성적입력란!$K$8:$N$350,3,0)</f>
        <v>20(라)</v>
      </c>
      <c r="I261" s="33">
        <f>VLOOKUP($C261,성적입력란!$P$8:$S$350,3,0)</f>
        <v>100</v>
      </c>
      <c r="J261" s="33">
        <f>VLOOKUP($C261,성적입력란!$P$8:$S$350,4,0)</f>
        <v>90</v>
      </c>
      <c r="K261" s="15">
        <f t="shared" si="105"/>
        <v>67.5</v>
      </c>
      <c r="L261" s="16" t="str">
        <f t="shared" si="106"/>
        <v>107등</v>
      </c>
      <c r="M261" s="36">
        <f t="shared" si="118"/>
        <v>1</v>
      </c>
      <c r="N261" s="78" t="str">
        <f t="shared" ca="1" si="144"/>
        <v/>
      </c>
      <c r="O261" s="83"/>
      <c r="Q261" s="37">
        <v>253</v>
      </c>
      <c r="R261" s="37" t="str">
        <f>수강생명단!$D256</f>
        <v>하정석</v>
      </c>
      <c r="S261" s="37" t="str">
        <f>수강생명단!B256</f>
        <v>010-2589-6797</v>
      </c>
      <c r="T261" s="39">
        <f>VLOOKUP($C261,성적입력란!$Z$8:$AC$350,3,0)</f>
        <v>85</v>
      </c>
      <c r="U261" s="39">
        <f>성적입력란!$AC260</f>
        <v>80</v>
      </c>
      <c r="V261" s="33" t="str">
        <f>VLOOKUP($C261,성적입력란!$AE$8:$AH$350,3,0)</f>
        <v>15(라)</v>
      </c>
      <c r="W261" s="33" t="str">
        <f>VLOOKUP($C261,성적입력란!$AE$8:$AH$350,4,0)</f>
        <v>라이브</v>
      </c>
      <c r="X261" s="58">
        <f>성적입력란!AV260</f>
        <v>91</v>
      </c>
      <c r="Y261" s="39" t="str">
        <f>성적입력란!$AL260</f>
        <v>25(라)</v>
      </c>
      <c r="Z261" s="39" t="str">
        <f>성적입력란!$AM260</f>
        <v>라이브</v>
      </c>
      <c r="AA261" s="39" t="str">
        <f>성적입력란!$AQ260</f>
        <v>35(라)</v>
      </c>
      <c r="AB261" s="39" t="str">
        <f>성적입력란!$AR260</f>
        <v>라이브</v>
      </c>
      <c r="AC261" s="40">
        <f t="shared" si="120"/>
        <v>35.200000000000003</v>
      </c>
      <c r="AD261" s="41" t="str">
        <f t="shared" si="127"/>
        <v>186등</v>
      </c>
      <c r="AE261" s="40">
        <f t="shared" si="121"/>
        <v>20</v>
      </c>
      <c r="AF261" s="41" t="str">
        <f t="shared" si="128"/>
        <v>194등</v>
      </c>
      <c r="AG261" s="59">
        <f t="shared" si="129"/>
        <v>1</v>
      </c>
      <c r="AH261" s="78" t="str">
        <f t="shared" ca="1" si="140"/>
        <v/>
      </c>
      <c r="AI261" s="78"/>
      <c r="AK261" s="37">
        <v>253</v>
      </c>
      <c r="AL261" s="37" t="str">
        <f>수강생명단!$D256</f>
        <v>하정석</v>
      </c>
      <c r="AM261" s="14" t="str">
        <f>수강생명단!B256</f>
        <v>010-2589-6797</v>
      </c>
      <c r="AN261" s="43">
        <f>성적입력란!$AZ260</f>
        <v>85</v>
      </c>
      <c r="AO261" s="43">
        <f>성적입력란!$BA260</f>
        <v>90</v>
      </c>
      <c r="AP261" s="61" t="str">
        <f>성적입력란!$BE260</f>
        <v>45(라)</v>
      </c>
      <c r="AQ261" s="43" t="str">
        <f>성적입력란!$BF260</f>
        <v>라이브</v>
      </c>
      <c r="AR261" s="58" t="str">
        <f>성적입력란!BT260</f>
        <v>18(라)</v>
      </c>
      <c r="AS261" s="43" t="str">
        <f>성적입력란!$BJ260</f>
        <v>40(라)</v>
      </c>
      <c r="AT261" s="43" t="str">
        <f>성적입력란!$BK260</f>
        <v>라이브</v>
      </c>
      <c r="AU261" s="43" t="str">
        <f>성적입력란!BO260</f>
        <v/>
      </c>
      <c r="AV261" s="43" t="str">
        <f>성적입력란!BP260</f>
        <v xml:space="preserve"> </v>
      </c>
      <c r="AW261" s="40">
        <f t="shared" si="130"/>
        <v>17</v>
      </c>
      <c r="AX261" s="41" t="str">
        <f t="shared" si="107"/>
        <v>191등</v>
      </c>
      <c r="AY261" s="40">
        <f t="shared" si="131"/>
        <v>22.5</v>
      </c>
      <c r="AZ261" s="41" t="str">
        <f t="shared" si="108"/>
        <v>180등</v>
      </c>
      <c r="BA261" s="59">
        <f t="shared" si="109"/>
        <v>0.8</v>
      </c>
      <c r="BB261" s="78" t="str">
        <f t="shared" ca="1" si="141"/>
        <v>1차 경고</v>
      </c>
      <c r="BC261" s="83"/>
      <c r="BE261" s="65">
        <v>253</v>
      </c>
      <c r="BF261" s="66" t="str">
        <f>수강생명단!$D256</f>
        <v>하정석</v>
      </c>
      <c r="BG261" s="37" t="str">
        <f>수강생명단!B256</f>
        <v>010-2589-6797</v>
      </c>
      <c r="BH261" s="109">
        <f>성적입력란!$BY260</f>
        <v>75</v>
      </c>
      <c r="BI261" s="109">
        <f>성적입력란!$BZ260</f>
        <v>70</v>
      </c>
      <c r="BJ261" s="110">
        <f>성적입력란!$CD260</f>
        <v>80</v>
      </c>
      <c r="BK261" s="109">
        <f>성적입력란!$CE260</f>
        <v>90</v>
      </c>
      <c r="BL261" s="111" t="str">
        <f>성적입력란!CS260</f>
        <v>18(라)</v>
      </c>
      <c r="BM261" s="109" t="str">
        <f>성적입력란!$CI260</f>
        <v>5(라)</v>
      </c>
      <c r="BN261" s="109" t="str">
        <f>성적입력란!$CJ260</f>
        <v>라이브</v>
      </c>
      <c r="BO261" s="109" t="str">
        <f>성적입력란!CN260</f>
        <v>15(라)</v>
      </c>
      <c r="BP261" s="109" t="str">
        <f>성적입력란!CO260</f>
        <v>라이브</v>
      </c>
      <c r="BQ261" s="40">
        <f t="shared" si="124"/>
        <v>31</v>
      </c>
      <c r="BR261" s="67" t="str">
        <f t="shared" si="110"/>
        <v>170등</v>
      </c>
      <c r="BS261" s="40">
        <f t="shared" si="125"/>
        <v>40</v>
      </c>
      <c r="BT261" s="67" t="str">
        <f t="shared" si="111"/>
        <v>147등</v>
      </c>
      <c r="BU261" s="68">
        <f t="shared" si="112"/>
        <v>1</v>
      </c>
      <c r="BV261" s="78" t="str">
        <f t="shared" ca="1" si="139"/>
        <v/>
      </c>
      <c r="BY261" s="37" t="str">
        <f>수강생명단!$D256</f>
        <v>하정석</v>
      </c>
      <c r="BZ261" s="37" t="str">
        <f>수강생명단!B256</f>
        <v>010-2589-6797</v>
      </c>
      <c r="CA261" s="39">
        <f>성적입력란!$CX260</f>
        <v>0</v>
      </c>
      <c r="CB261" s="39">
        <f>성적입력란!$CY260</f>
        <v>0</v>
      </c>
      <c r="CM261" s="78" t="str">
        <f t="shared" ca="1" si="145"/>
        <v>1차 경고</v>
      </c>
    </row>
    <row r="262" spans="2:91" ht="27" customHeight="1" x14ac:dyDescent="0.15">
      <c r="B262" s="14">
        <v>254</v>
      </c>
      <c r="C262" s="14">
        <f>VLOOKUP(E262,수강생명단!$B$1:$F$300,2,0)</f>
        <v>25278</v>
      </c>
      <c r="D262" s="14" t="str">
        <f>수강생명단!D257</f>
        <v>하지원</v>
      </c>
      <c r="E262" s="14" t="str">
        <f>수강생명단!B257</f>
        <v>010-7163-3538</v>
      </c>
      <c r="F262" s="33" t="str">
        <f>VLOOKUP($C262,성적입력란!$A$8:$D$350,3,0)</f>
        <v>85(라)</v>
      </c>
      <c r="G262" s="33" t="str">
        <f>VLOOKUP($C262,성적입력란!$F$8:$I$350,3,0)</f>
        <v>85(라)</v>
      </c>
      <c r="H262" s="33" t="str">
        <f>VLOOKUP($C262,성적입력란!$K$8:$N$350,3,0)</f>
        <v>95(라)</v>
      </c>
      <c r="I262" s="33" t="str">
        <f>VLOOKUP($C262,성적입력란!$P$8:$S$350,3,0)</f>
        <v>85(라)</v>
      </c>
      <c r="J262" s="33" t="str">
        <f>VLOOKUP($C262,성적입력란!$P$8:$S$350,4,0)</f>
        <v>라이브</v>
      </c>
      <c r="K262" s="15">
        <f t="shared" si="105"/>
        <v>0</v>
      </c>
      <c r="L262" s="16" t="str">
        <f t="shared" si="106"/>
        <v>212등</v>
      </c>
      <c r="M262" s="36">
        <f t="shared" si="118"/>
        <v>1</v>
      </c>
      <c r="N262" s="78" t="str">
        <f t="shared" ca="1" si="144"/>
        <v/>
      </c>
      <c r="O262" s="83"/>
      <c r="Q262" s="37">
        <v>254</v>
      </c>
      <c r="R262" s="37" t="str">
        <f>수강생명단!$D257</f>
        <v>하지원</v>
      </c>
      <c r="S262" s="37" t="str">
        <f>수강생명단!B257</f>
        <v>010-7163-3538</v>
      </c>
      <c r="T262" s="39" t="str">
        <f>VLOOKUP($C262,성적입력란!$Z$8:$AC$350,3,0)</f>
        <v>90(라)</v>
      </c>
      <c r="U262" s="39" t="str">
        <f>성적입력란!$AC261</f>
        <v>라이브</v>
      </c>
      <c r="V262" s="33" t="str">
        <f>VLOOKUP($C262,성적입력란!$AE$8:$AH$350,3,0)</f>
        <v>85(라)</v>
      </c>
      <c r="W262" s="33" t="str">
        <f>VLOOKUP($C262,성적입력란!$AE$8:$AH$350,4,0)</f>
        <v>라이브</v>
      </c>
      <c r="X262" s="58" t="str">
        <f>성적입력란!AV261</f>
        <v>93(라)</v>
      </c>
      <c r="Y262" s="39" t="str">
        <f>성적입력란!$AL261</f>
        <v>90(라)</v>
      </c>
      <c r="Z262" s="39" t="str">
        <f>성적입력란!$AM261</f>
        <v>라이브</v>
      </c>
      <c r="AA262" s="39" t="str">
        <f>성적입력란!$AQ261</f>
        <v>45(라)</v>
      </c>
      <c r="AB262" s="39" t="str">
        <f>성적입력란!$AR261</f>
        <v>라이브</v>
      </c>
      <c r="AC262" s="40">
        <f t="shared" si="120"/>
        <v>0</v>
      </c>
      <c r="AD262" s="41" t="str">
        <f t="shared" si="127"/>
        <v>213등</v>
      </c>
      <c r="AE262" s="40">
        <f t="shared" si="121"/>
        <v>0</v>
      </c>
      <c r="AF262" s="41" t="str">
        <f t="shared" si="128"/>
        <v>207등</v>
      </c>
      <c r="AG262" s="59">
        <f t="shared" si="129"/>
        <v>1</v>
      </c>
      <c r="AH262" s="78" t="str">
        <f t="shared" ca="1" si="140"/>
        <v/>
      </c>
      <c r="AI262" s="78"/>
      <c r="AK262" s="37">
        <v>254</v>
      </c>
      <c r="AL262" s="37" t="str">
        <f>수강생명단!$D257</f>
        <v>하지원</v>
      </c>
      <c r="AM262" s="14" t="str">
        <f>수강생명단!B257</f>
        <v>010-7163-3538</v>
      </c>
      <c r="AN262" s="43" t="str">
        <f>성적입력란!$AZ261</f>
        <v>85(라)</v>
      </c>
      <c r="AO262" s="43" t="str">
        <f>성적입력란!$BA261</f>
        <v>라이브</v>
      </c>
      <c r="AP262" s="61" t="str">
        <f>성적입력란!$BE261</f>
        <v>70(라)</v>
      </c>
      <c r="AQ262" s="43" t="str">
        <f>성적입력란!$BF261</f>
        <v>라이브</v>
      </c>
      <c r="AR262" s="58" t="str">
        <f>성적입력란!BT261</f>
        <v>96(라)</v>
      </c>
      <c r="AS262" s="43" t="str">
        <f>성적입력란!$BJ261</f>
        <v>80(라)</v>
      </c>
      <c r="AT262" s="43" t="str">
        <f>성적입력란!$BK261</f>
        <v>라이브</v>
      </c>
      <c r="AU262" s="43" t="str">
        <f>성적입력란!BO261</f>
        <v>80(라)</v>
      </c>
      <c r="AV262" s="43" t="str">
        <f>성적입력란!BP261</f>
        <v>라이브</v>
      </c>
      <c r="AW262" s="40">
        <f t="shared" si="130"/>
        <v>0</v>
      </c>
      <c r="AX262" s="41" t="str">
        <f t="shared" si="107"/>
        <v>199등</v>
      </c>
      <c r="AY262" s="40">
        <f t="shared" si="131"/>
        <v>0</v>
      </c>
      <c r="AZ262" s="41" t="str">
        <f t="shared" si="108"/>
        <v>196등</v>
      </c>
      <c r="BA262" s="59">
        <f t="shared" si="109"/>
        <v>1</v>
      </c>
      <c r="BB262" s="78" t="str">
        <f t="shared" ca="1" si="141"/>
        <v/>
      </c>
      <c r="BC262" s="83"/>
      <c r="BE262" s="65">
        <v>254</v>
      </c>
      <c r="BF262" s="66" t="str">
        <f>수강생명단!$D257</f>
        <v>하지원</v>
      </c>
      <c r="BG262" s="37" t="str">
        <f>수강생명단!B257</f>
        <v>010-7163-3538</v>
      </c>
      <c r="BH262" s="109" t="str">
        <f>성적입력란!$BY261</f>
        <v>15(라)</v>
      </c>
      <c r="BI262" s="109" t="str">
        <f>성적입력란!$BZ261</f>
        <v>라이브</v>
      </c>
      <c r="BJ262" s="110" t="str">
        <f>성적입력란!$CD261</f>
        <v>85(라)</v>
      </c>
      <c r="BK262" s="109" t="str">
        <f>성적입력란!$CE261</f>
        <v>라이브</v>
      </c>
      <c r="BL262" s="111" t="str">
        <f>성적입력란!CS261</f>
        <v>88(라)</v>
      </c>
      <c r="BM262" s="109" t="str">
        <f>성적입력란!$CI261</f>
        <v>90(라)</v>
      </c>
      <c r="BN262" s="109" t="str">
        <f>성적입력란!$CJ261</f>
        <v>라이브</v>
      </c>
      <c r="BO262" s="109" t="str">
        <f>성적입력란!CN261</f>
        <v>45(라)</v>
      </c>
      <c r="BP262" s="109" t="str">
        <f>성적입력란!CO261</f>
        <v>라이브</v>
      </c>
      <c r="BQ262" s="40">
        <f t="shared" si="124"/>
        <v>0</v>
      </c>
      <c r="BR262" s="67" t="str">
        <f t="shared" si="110"/>
        <v>193등</v>
      </c>
      <c r="BS262" s="40">
        <f t="shared" si="125"/>
        <v>0</v>
      </c>
      <c r="BT262" s="67" t="str">
        <f t="shared" si="111"/>
        <v>186등</v>
      </c>
      <c r="BU262" s="68">
        <f t="shared" si="112"/>
        <v>1</v>
      </c>
      <c r="BV262" s="78" t="str">
        <f t="shared" ca="1" si="139"/>
        <v/>
      </c>
      <c r="BY262" s="37" t="str">
        <f>수강생명단!$D257</f>
        <v>하지원</v>
      </c>
      <c r="BZ262" s="37" t="str">
        <f>수강생명단!B257</f>
        <v>010-7163-3538</v>
      </c>
      <c r="CA262" s="39">
        <f>성적입력란!$CX261</f>
        <v>0</v>
      </c>
      <c r="CB262" s="39">
        <f>성적입력란!$CY261</f>
        <v>0</v>
      </c>
      <c r="CM262" s="78" t="str">
        <f t="shared" ca="1" si="145"/>
        <v>1차 경고</v>
      </c>
    </row>
    <row r="263" spans="2:91" ht="27" customHeight="1" x14ac:dyDescent="0.15">
      <c r="B263" s="14">
        <v>255</v>
      </c>
      <c r="C263" s="14">
        <f>VLOOKUP(E263,수강생명단!$B$1:$F$300,2,0)</f>
        <v>26562</v>
      </c>
      <c r="D263" s="14" t="str">
        <f>수강생명단!D258</f>
        <v>하채영</v>
      </c>
      <c r="E263" s="14" t="str">
        <f>수강생명단!B258</f>
        <v>010-3356-9876</v>
      </c>
      <c r="F263" s="33">
        <f>VLOOKUP($C263,성적입력란!$A$8:$D$350,3,0)</f>
        <v>95</v>
      </c>
      <c r="G263" s="33">
        <f>VLOOKUP($C263,성적입력란!$F$8:$I$350,3,0)</f>
        <v>100</v>
      </c>
      <c r="H263" s="33">
        <f>VLOOKUP($C263,성적입력란!$K$8:$N$350,3,0)</f>
        <v>100</v>
      </c>
      <c r="I263" s="33" t="str">
        <f>VLOOKUP($C263,성적입력란!$P$8:$S$350,3,0)</f>
        <v>90(라)</v>
      </c>
      <c r="J263" s="33" t="str">
        <f>VLOOKUP($C263,성적입력란!$P$8:$S$350,4,0)</f>
        <v>라이브</v>
      </c>
      <c r="K263" s="15">
        <f t="shared" si="105"/>
        <v>73.75</v>
      </c>
      <c r="L263" s="16" t="str">
        <f t="shared" si="106"/>
        <v>90등</v>
      </c>
      <c r="M263" s="36">
        <f t="shared" si="118"/>
        <v>1</v>
      </c>
      <c r="N263" s="78" t="str">
        <f t="shared" ca="1" si="144"/>
        <v/>
      </c>
      <c r="O263" s="83"/>
      <c r="Q263" s="37">
        <v>255</v>
      </c>
      <c r="R263" s="37" t="str">
        <f>수강생명단!$D258</f>
        <v>하채영</v>
      </c>
      <c r="S263" s="37" t="str">
        <f>수강생명단!B258</f>
        <v>010-3356-9876</v>
      </c>
      <c r="T263" s="39">
        <f>VLOOKUP($C263,성적입력란!$Z$8:$AC$350,3,0)</f>
        <v>100</v>
      </c>
      <c r="U263" s="39">
        <f>성적입력란!$AC262</f>
        <v>90</v>
      </c>
      <c r="V263" s="33">
        <f>VLOOKUP($C263,성적입력란!$AE$8:$AH$350,3,0)</f>
        <v>100</v>
      </c>
      <c r="W263" s="33">
        <f>VLOOKUP($C263,성적입력란!$AE$8:$AH$350,4,0)</f>
        <v>100</v>
      </c>
      <c r="X263" s="58">
        <f>성적입력란!AV262</f>
        <v>95</v>
      </c>
      <c r="Y263" s="39">
        <f>성적입력란!$AL262</f>
        <v>80</v>
      </c>
      <c r="Z263" s="39">
        <f>성적입력란!$AM262</f>
        <v>60</v>
      </c>
      <c r="AA263" s="39">
        <f>성적입력란!$AQ262</f>
        <v>85</v>
      </c>
      <c r="AB263" s="39">
        <f>성적입력란!$AR262</f>
        <v>70</v>
      </c>
      <c r="AC263" s="40">
        <f t="shared" si="120"/>
        <v>92</v>
      </c>
      <c r="AD263" s="41" t="str">
        <f t="shared" si="127"/>
        <v>11등</v>
      </c>
      <c r="AE263" s="40">
        <f t="shared" si="121"/>
        <v>80</v>
      </c>
      <c r="AF263" s="41" t="str">
        <f t="shared" si="128"/>
        <v>50등</v>
      </c>
      <c r="AG263" s="59">
        <f t="shared" si="129"/>
        <v>1</v>
      </c>
      <c r="AH263" s="78" t="str">
        <f t="shared" ca="1" si="140"/>
        <v/>
      </c>
      <c r="AI263" s="78"/>
      <c r="AK263" s="37">
        <v>255</v>
      </c>
      <c r="AL263" s="37" t="str">
        <f>수강생명단!$D258</f>
        <v>하채영</v>
      </c>
      <c r="AM263" s="14" t="str">
        <f>수강생명단!B258</f>
        <v>010-3356-9876</v>
      </c>
      <c r="AN263" s="43">
        <f>성적입력란!$AZ262</f>
        <v>90</v>
      </c>
      <c r="AO263" s="43">
        <f>성적입력란!$BA262</f>
        <v>100</v>
      </c>
      <c r="AP263" s="61">
        <f>성적입력란!$BE262</f>
        <v>100</v>
      </c>
      <c r="AQ263" s="43">
        <f>성적입력란!$BF262</f>
        <v>90</v>
      </c>
      <c r="AR263" s="58">
        <f>성적입력란!BT262</f>
        <v>96</v>
      </c>
      <c r="AS263" s="43">
        <f>성적입력란!$BJ262</f>
        <v>100</v>
      </c>
      <c r="AT263" s="43">
        <f>성적입력란!$BK262</f>
        <v>80</v>
      </c>
      <c r="AU263" s="43">
        <f>성적입력란!BO262</f>
        <v>75</v>
      </c>
      <c r="AV263" s="43">
        <f>성적입력란!BP262</f>
        <v>60</v>
      </c>
      <c r="AW263" s="40">
        <f t="shared" si="130"/>
        <v>92.2</v>
      </c>
      <c r="AX263" s="41" t="str">
        <f t="shared" si="107"/>
        <v>18등</v>
      </c>
      <c r="AY263" s="40">
        <f t="shared" si="131"/>
        <v>82.5</v>
      </c>
      <c r="AZ263" s="41" t="str">
        <f t="shared" si="108"/>
        <v>71등</v>
      </c>
      <c r="BA263" s="59">
        <f t="shared" si="109"/>
        <v>1</v>
      </c>
      <c r="BB263" s="78" t="str">
        <f t="shared" ca="1" si="141"/>
        <v/>
      </c>
      <c r="BC263" s="83"/>
      <c r="BE263" s="65">
        <v>255</v>
      </c>
      <c r="BF263" s="66" t="str">
        <f>수강생명단!$D258</f>
        <v>하채영</v>
      </c>
      <c r="BG263" s="37" t="str">
        <f>수강생명단!B258</f>
        <v>010-3356-9876</v>
      </c>
      <c r="BH263" s="109">
        <f>성적입력란!$BY262</f>
        <v>90</v>
      </c>
      <c r="BI263" s="109">
        <f>성적입력란!$BZ262</f>
        <v>40</v>
      </c>
      <c r="BJ263" s="110">
        <f>성적입력란!$CD262</f>
        <v>95</v>
      </c>
      <c r="BK263" s="109">
        <f>성적입력란!$CE262</f>
        <v>90</v>
      </c>
      <c r="BL263" s="111">
        <f>성적입력란!CS262</f>
        <v>95</v>
      </c>
      <c r="BM263" s="109">
        <f>성적입력란!$CI262</f>
        <v>85</v>
      </c>
      <c r="BN263" s="109">
        <f>성적입력란!$CJ262</f>
        <v>90</v>
      </c>
      <c r="BO263" s="109">
        <f>성적입력란!CN262</f>
        <v>65</v>
      </c>
      <c r="BP263" s="109">
        <f>성적입력란!CO262</f>
        <v>50</v>
      </c>
      <c r="BQ263" s="40">
        <f t="shared" si="124"/>
        <v>86</v>
      </c>
      <c r="BR263" s="67" t="str">
        <f t="shared" si="110"/>
        <v>20등</v>
      </c>
      <c r="BS263" s="40">
        <f t="shared" si="125"/>
        <v>67.5</v>
      </c>
      <c r="BT263" s="67" t="str">
        <f t="shared" si="111"/>
        <v>62등</v>
      </c>
      <c r="BU263" s="68">
        <f t="shared" si="112"/>
        <v>1</v>
      </c>
      <c r="BV263" s="78" t="str">
        <f t="shared" ca="1" si="139"/>
        <v/>
      </c>
      <c r="BY263" s="37" t="str">
        <f>수강생명단!$D258</f>
        <v>하채영</v>
      </c>
      <c r="BZ263" s="37" t="str">
        <f>수강생명단!B258</f>
        <v>010-3356-9876</v>
      </c>
      <c r="CA263" s="39">
        <f>성적입력란!$CX262</f>
        <v>0</v>
      </c>
      <c r="CB263" s="39">
        <f>성적입력란!$CY262</f>
        <v>0</v>
      </c>
      <c r="CM263" s="78" t="str">
        <f t="shared" ca="1" si="145"/>
        <v>1차 경고</v>
      </c>
    </row>
    <row r="264" spans="2:91" ht="27" customHeight="1" x14ac:dyDescent="0.15">
      <c r="B264" s="14">
        <v>256</v>
      </c>
      <c r="C264" s="14">
        <f>VLOOKUP(E264,수강생명단!$B$1:$F$300,2,0)</f>
        <v>41371</v>
      </c>
      <c r="D264" s="14" t="str">
        <f>수강생명단!D259</f>
        <v>한준희</v>
      </c>
      <c r="E264" s="14" t="str">
        <f>수강생명단!B259</f>
        <v>010-8960-3184</v>
      </c>
      <c r="F264" s="33">
        <f>VLOOKUP($C264,성적입력란!$A$8:$D$350,3,0)</f>
        <v>80</v>
      </c>
      <c r="G264" s="33">
        <f>VLOOKUP($C264,성적입력란!$F$8:$I$350,3,0)</f>
        <v>100</v>
      </c>
      <c r="H264" s="33">
        <f>VLOOKUP($C264,성적입력란!$K$8:$N$350,3,0)</f>
        <v>55</v>
      </c>
      <c r="I264" s="33">
        <f>VLOOKUP($C264,성적입력란!$P$8:$S$350,3,0)</f>
        <v>20</v>
      </c>
      <c r="J264" s="33">
        <f>VLOOKUP($C264,성적입력란!$P$8:$S$350,4,0)</f>
        <v>50</v>
      </c>
      <c r="K264" s="15">
        <f t="shared" si="105"/>
        <v>63.75</v>
      </c>
      <c r="L264" s="16" t="str">
        <f t="shared" si="106"/>
        <v>123등</v>
      </c>
      <c r="M264" s="36">
        <f t="shared" si="118"/>
        <v>1</v>
      </c>
      <c r="N264" s="78" t="str">
        <f t="shared" ca="1" si="144"/>
        <v/>
      </c>
      <c r="O264" s="83"/>
      <c r="Q264" s="37">
        <v>256</v>
      </c>
      <c r="R264" s="37" t="str">
        <f>수강생명단!$D259</f>
        <v>한준희</v>
      </c>
      <c r="S264" s="37" t="str">
        <f>수강생명단!B259</f>
        <v>010-8960-3184</v>
      </c>
      <c r="T264" s="39">
        <f>VLOOKUP($C264,성적입력란!$Z$8:$AC$350,3,0)</f>
        <v>65</v>
      </c>
      <c r="U264" s="39">
        <f>성적입력란!$AC263</f>
        <v>80</v>
      </c>
      <c r="V264" s="33">
        <f>VLOOKUP($C264,성적입력란!$AE$8:$AH$350,3,0)</f>
        <v>80</v>
      </c>
      <c r="W264" s="33">
        <f>VLOOKUP($C264,성적입력란!$AE$8:$AH$350,4,0)</f>
        <v>60</v>
      </c>
      <c r="X264" s="58">
        <f>성적입력란!AV263</f>
        <v>78</v>
      </c>
      <c r="Y264" s="39">
        <f>성적입력란!$AL263</f>
        <v>55</v>
      </c>
      <c r="Z264" s="39">
        <f>성적입력란!$AM263</f>
        <v>50</v>
      </c>
      <c r="AA264" s="39">
        <f>성적입력란!$AQ263</f>
        <v>40</v>
      </c>
      <c r="AB264" s="39">
        <f>성적입력란!$AR263</f>
        <v>50</v>
      </c>
      <c r="AC264" s="40">
        <f t="shared" si="120"/>
        <v>63.6</v>
      </c>
      <c r="AD264" s="41" t="str">
        <f t="shared" si="127"/>
        <v>110등</v>
      </c>
      <c r="AE264" s="40">
        <f t="shared" si="121"/>
        <v>60</v>
      </c>
      <c r="AF264" s="41" t="str">
        <f t="shared" si="128"/>
        <v>123등</v>
      </c>
      <c r="AG264" s="59">
        <f t="shared" si="129"/>
        <v>1</v>
      </c>
      <c r="AH264" s="78" t="str">
        <f t="shared" ca="1" si="140"/>
        <v/>
      </c>
      <c r="AI264" s="78"/>
      <c r="AK264" s="37">
        <v>256</v>
      </c>
      <c r="AL264" s="37" t="str">
        <f>수강생명단!$D259</f>
        <v>한준희</v>
      </c>
      <c r="AM264" s="14" t="str">
        <f>수강생명단!B259</f>
        <v>010-8960-3184</v>
      </c>
      <c r="AN264" s="43">
        <f>성적입력란!$AZ263</f>
        <v>80</v>
      </c>
      <c r="AO264" s="43">
        <f>성적입력란!$BA263</f>
        <v>90</v>
      </c>
      <c r="AP264" s="61">
        <f>성적입력란!$BE263</f>
        <v>60</v>
      </c>
      <c r="AQ264" s="43">
        <f>성적입력란!$BF263</f>
        <v>50</v>
      </c>
      <c r="AR264" s="58">
        <f>성적입력란!BT263</f>
        <v>84</v>
      </c>
      <c r="AS264" s="43">
        <f>성적입력란!$BJ263</f>
        <v>65</v>
      </c>
      <c r="AT264" s="43">
        <f>성적입력란!$BK263</f>
        <v>70</v>
      </c>
      <c r="AU264" s="43">
        <f>성적입력란!BO263</f>
        <v>35</v>
      </c>
      <c r="AV264" s="43">
        <f>성적입력란!BP263</f>
        <v>30</v>
      </c>
      <c r="AW264" s="40">
        <f t="shared" si="130"/>
        <v>64.8</v>
      </c>
      <c r="AX264" s="41" t="str">
        <f t="shared" si="107"/>
        <v>112등</v>
      </c>
      <c r="AY264" s="40">
        <f t="shared" si="131"/>
        <v>60</v>
      </c>
      <c r="AZ264" s="41" t="str">
        <f t="shared" si="108"/>
        <v>126등</v>
      </c>
      <c r="BA264" s="59">
        <f t="shared" si="109"/>
        <v>1</v>
      </c>
      <c r="BB264" s="78" t="str">
        <f t="shared" ca="1" si="141"/>
        <v/>
      </c>
      <c r="BC264" s="83"/>
      <c r="BE264" s="65">
        <v>256</v>
      </c>
      <c r="BF264" s="66" t="str">
        <f>수강생명단!$D259</f>
        <v>한준희</v>
      </c>
      <c r="BG264" s="37" t="str">
        <f>수강생명단!B259</f>
        <v>010-8960-3184</v>
      </c>
      <c r="BH264" s="109">
        <f>성적입력란!$BY263</f>
        <v>65</v>
      </c>
      <c r="BI264" s="109">
        <f>성적입력란!$BZ263</f>
        <v>0</v>
      </c>
      <c r="BJ264" s="110">
        <f>성적입력란!$CD263</f>
        <v>50</v>
      </c>
      <c r="BK264" s="109">
        <f>성적입력란!$CE263</f>
        <v>50</v>
      </c>
      <c r="BL264" s="111">
        <f>성적입력란!CS263</f>
        <v>80</v>
      </c>
      <c r="BM264" s="109">
        <f>성적입력란!$CI263</f>
        <v>35</v>
      </c>
      <c r="BN264" s="109">
        <f>성적입력란!$CJ263</f>
        <v>10</v>
      </c>
      <c r="BO264" s="109">
        <f>성적입력란!CN263</f>
        <v>55</v>
      </c>
      <c r="BP264" s="109">
        <f>성적입력란!CO263</f>
        <v>60</v>
      </c>
      <c r="BQ264" s="40">
        <f t="shared" si="124"/>
        <v>57</v>
      </c>
      <c r="BR264" s="67" t="str">
        <f t="shared" si="110"/>
        <v>103등</v>
      </c>
      <c r="BS264" s="40">
        <f t="shared" si="125"/>
        <v>30</v>
      </c>
      <c r="BT264" s="67" t="str">
        <f t="shared" si="111"/>
        <v>156등</v>
      </c>
      <c r="BU264" s="68">
        <f t="shared" si="112"/>
        <v>1</v>
      </c>
      <c r="BV264" s="78" t="str">
        <f t="shared" ca="1" si="139"/>
        <v/>
      </c>
      <c r="BY264" s="37" t="str">
        <f>수강생명단!$D259</f>
        <v>한준희</v>
      </c>
      <c r="BZ264" s="37" t="str">
        <f>수강생명단!B259</f>
        <v>010-8960-3184</v>
      </c>
      <c r="CA264" s="39">
        <f>성적입력란!$CX263</f>
        <v>0</v>
      </c>
      <c r="CB264" s="39">
        <f>성적입력란!$CY263</f>
        <v>0</v>
      </c>
      <c r="CM264" s="78" t="str">
        <f t="shared" ca="1" si="145"/>
        <v>1차 경고</v>
      </c>
    </row>
    <row r="265" spans="2:91" ht="27" customHeight="1" x14ac:dyDescent="0.15">
      <c r="B265" s="14">
        <v>257</v>
      </c>
      <c r="C265" s="14">
        <f>VLOOKUP(E265,수강생명단!$B$1:$F$300,2,0)</f>
        <v>26895</v>
      </c>
      <c r="D265" s="14" t="str">
        <f>수강생명단!D260</f>
        <v>현승민</v>
      </c>
      <c r="E265" s="14" t="str">
        <f>수강생명단!B260</f>
        <v>010-9362-9491</v>
      </c>
      <c r="F265" s="33">
        <f>VLOOKUP($C265,성적입력란!$A$8:$D$350,3,0)</f>
        <v>70</v>
      </c>
      <c r="G265" s="33">
        <f>VLOOKUP($C265,성적입력란!$F$8:$I$350,3,0)</f>
        <v>75</v>
      </c>
      <c r="H265" s="33" t="str">
        <f>VLOOKUP($C265,성적입력란!$K$8:$N$350,3,0)</f>
        <v>45(라)</v>
      </c>
      <c r="I265" s="33">
        <f>VLOOKUP($C265,성적입력란!$P$8:$S$350,3,0)</f>
        <v>20</v>
      </c>
      <c r="J265" s="33">
        <f>VLOOKUP($C265,성적입력란!$P$8:$S$350,4,0)</f>
        <v>70</v>
      </c>
      <c r="K265" s="15">
        <f t="shared" ref="K265:K271" si="146">SUMIF($F$7:$I$7,$K$5,$F265:$I265)/COUNTIF($F$7:$I$7,$K$5)</f>
        <v>41.25</v>
      </c>
      <c r="L265" s="16" t="str">
        <f t="shared" ref="L265:L328" si="147">RANK(K265,$K$9:$K$694,0)&amp;"등"</f>
        <v>183등</v>
      </c>
      <c r="M265" s="36">
        <f t="shared" si="118"/>
        <v>1</v>
      </c>
      <c r="N265" s="78" t="str">
        <f t="shared" ca="1" si="144"/>
        <v/>
      </c>
      <c r="O265" s="83"/>
      <c r="Q265" s="37">
        <v>257</v>
      </c>
      <c r="R265" s="37" t="str">
        <f>수강생명단!$D260</f>
        <v>현승민</v>
      </c>
      <c r="S265" s="37" t="str">
        <f>수강생명단!B260</f>
        <v>010-9362-9491</v>
      </c>
      <c r="T265" s="39">
        <f>VLOOKUP($C265,성적입력란!$Z$8:$AC$350,3,0)</f>
        <v>45</v>
      </c>
      <c r="U265" s="39">
        <f>성적입력란!$AC264</f>
        <v>50</v>
      </c>
      <c r="V265" s="33">
        <f>VLOOKUP($C265,성적입력란!$AE$8:$AH$350,3,0)</f>
        <v>55</v>
      </c>
      <c r="W265" s="33">
        <f>VLOOKUP($C265,성적입력란!$AE$8:$AH$350,4,0)</f>
        <v>50</v>
      </c>
      <c r="X265" s="58">
        <f>성적입력란!AV264</f>
        <v>80</v>
      </c>
      <c r="Y265" s="39">
        <f>성적입력란!$AL264</f>
        <v>45</v>
      </c>
      <c r="Z265" s="39">
        <f>성적입력란!$AM264</f>
        <v>40</v>
      </c>
      <c r="AA265" s="39">
        <f>성적입력란!$AQ264</f>
        <v>45</v>
      </c>
      <c r="AB265" s="39">
        <f>성적입력란!$AR264</f>
        <v>50</v>
      </c>
      <c r="AC265" s="40">
        <f t="shared" si="120"/>
        <v>54</v>
      </c>
      <c r="AD265" s="41" t="str">
        <f t="shared" si="127"/>
        <v>143등</v>
      </c>
      <c r="AE265" s="40">
        <f t="shared" si="121"/>
        <v>47.5</v>
      </c>
      <c r="AF265" s="41" t="str">
        <f t="shared" si="128"/>
        <v>156등</v>
      </c>
      <c r="AG265" s="59">
        <f t="shared" si="129"/>
        <v>1</v>
      </c>
      <c r="AH265" s="78" t="str">
        <f t="shared" ca="1" si="140"/>
        <v/>
      </c>
      <c r="AI265" s="78"/>
      <c r="AK265" s="37">
        <v>257</v>
      </c>
      <c r="AL265" s="37" t="str">
        <f>수강생명단!$D260</f>
        <v>현승민</v>
      </c>
      <c r="AM265" s="14" t="str">
        <f>수강생명단!B260</f>
        <v>010-9362-9491</v>
      </c>
      <c r="AN265" s="43">
        <f>성적입력란!$AZ264</f>
        <v>50</v>
      </c>
      <c r="AO265" s="43">
        <f>성적입력란!$BA264</f>
        <v>80</v>
      </c>
      <c r="AP265" s="61">
        <f>성적입력란!$BE264</f>
        <v>60</v>
      </c>
      <c r="AQ265" s="43">
        <f>성적입력란!$BF264</f>
        <v>80</v>
      </c>
      <c r="AR265" s="58">
        <f>성적입력란!BT264</f>
        <v>70</v>
      </c>
      <c r="AS265" s="43">
        <f>성적입력란!$BJ264</f>
        <v>50</v>
      </c>
      <c r="AT265" s="43">
        <f>성적입력란!$BK264</f>
        <v>70</v>
      </c>
      <c r="AU265" s="43">
        <f>성적입력란!BO264</f>
        <v>35</v>
      </c>
      <c r="AV265" s="43">
        <f>성적입력란!BP264</f>
        <v>70</v>
      </c>
      <c r="AW265" s="40">
        <f t="shared" si="130"/>
        <v>53</v>
      </c>
      <c r="AX265" s="41" t="str">
        <f t="shared" ref="AX265:AX328" si="148">RANK(AW265,$AW$9:$AW$284,0)&amp;"등"</f>
        <v>145등</v>
      </c>
      <c r="AY265" s="40">
        <f t="shared" si="131"/>
        <v>75</v>
      </c>
      <c r="AZ265" s="41" t="str">
        <f t="shared" ref="AZ265:AZ328" si="149">RANK(AY265,$AY$9:$AY$284,0)&amp;"등"</f>
        <v>86등</v>
      </c>
      <c r="BA265" s="59">
        <f t="shared" ref="BA265:BA271" si="150">(COUNTIFS($AN$5:$AV$5, "&gt;=0", $AN265:$AV265, "&gt;=0") + COUNTIFS($AN$5:$AV$5, "&gt;=0", $AN265:$AV265, "*라*")) / COUNTA($AN$6:$AV$6)</f>
        <v>1</v>
      </c>
      <c r="BB265" s="78" t="str">
        <f t="shared" ca="1" si="141"/>
        <v/>
      </c>
      <c r="BC265" s="83"/>
      <c r="BE265" s="65">
        <v>257</v>
      </c>
      <c r="BF265" s="66" t="str">
        <f>수강생명단!$D260</f>
        <v>현승민</v>
      </c>
      <c r="BG265" s="37" t="str">
        <f>수강생명단!B260</f>
        <v>010-9362-9491</v>
      </c>
      <c r="BH265" s="109">
        <f>성적입력란!$BY264</f>
        <v>65</v>
      </c>
      <c r="BI265" s="109">
        <f>성적입력란!$BZ264</f>
        <v>60</v>
      </c>
      <c r="BJ265" s="110">
        <f>성적입력란!$CD264</f>
        <v>65</v>
      </c>
      <c r="BK265" s="109">
        <f>성적입력란!$CE264</f>
        <v>20</v>
      </c>
      <c r="BL265" s="111">
        <f>성적입력란!CS264</f>
        <v>63</v>
      </c>
      <c r="BM265" s="109">
        <f>성적입력란!$CI264</f>
        <v>35</v>
      </c>
      <c r="BN265" s="109">
        <f>성적입력란!$CJ264</f>
        <v>50</v>
      </c>
      <c r="BO265" s="109">
        <f>성적입력란!CN264</f>
        <v>50</v>
      </c>
      <c r="BP265" s="109">
        <f>성적입력란!CO264</f>
        <v>70</v>
      </c>
      <c r="BQ265" s="40">
        <f t="shared" si="124"/>
        <v>55.6</v>
      </c>
      <c r="BR265" s="67" t="str">
        <f t="shared" ref="BR265:BR328" si="151">RANK(BQ265,$BQ$9:$BQ$334,0)&amp;"등"</f>
        <v>110등</v>
      </c>
      <c r="BS265" s="40">
        <f t="shared" si="125"/>
        <v>50</v>
      </c>
      <c r="BT265" s="67" t="str">
        <f t="shared" ref="BT265:BT328" si="152">RANK(BS265,$BS$9:$BS$334,0)&amp;"등"</f>
        <v>112등</v>
      </c>
      <c r="BU265" s="68">
        <f t="shared" ref="BU265:BU271" si="153">(COUNTIFS($BH$5:$BP$5, "&gt;=0", $BH265:$BP265, "&gt;=0") + COUNTIFS($BH$5:$BP$5, "&gt;=0", $BH265:$BP265, "*라*")) / COUNTA($BH$6:$BP$6)</f>
        <v>1</v>
      </c>
      <c r="BV265" s="78" t="str">
        <f t="shared" ca="1" si="139"/>
        <v/>
      </c>
      <c r="BY265" s="37" t="str">
        <f>수강생명단!$D260</f>
        <v>현승민</v>
      </c>
      <c r="BZ265" s="37" t="str">
        <f>수강생명단!B260</f>
        <v>010-9362-9491</v>
      </c>
      <c r="CA265" s="39">
        <f>성적입력란!$CX264</f>
        <v>0</v>
      </c>
      <c r="CB265" s="39">
        <f>성적입력란!$CY264</f>
        <v>0</v>
      </c>
      <c r="CM265" s="78" t="str">
        <f t="shared" ca="1" si="145"/>
        <v>1차 경고</v>
      </c>
    </row>
    <row r="266" spans="2:91" ht="27" customHeight="1" x14ac:dyDescent="0.15">
      <c r="B266" s="14">
        <v>258</v>
      </c>
      <c r="C266" s="14">
        <f>VLOOKUP(E266,수강생명단!$B$1:$F$300,2,0)</f>
        <v>24023</v>
      </c>
      <c r="D266" s="14" t="str">
        <f>수강생명단!D261</f>
        <v>홍성범</v>
      </c>
      <c r="E266" s="14" t="str">
        <f>수강생명단!B261</f>
        <v>010-7299-5187</v>
      </c>
      <c r="F266" s="33" t="str">
        <f>VLOOKUP($C266,성적입력란!$A$8:$D$350,3,0)</f>
        <v>85(라)</v>
      </c>
      <c r="G266" s="33" t="str">
        <f>VLOOKUP($C266,성적입력란!$F$8:$I$350,3,0)</f>
        <v>90(라)</v>
      </c>
      <c r="H266" s="33" t="str">
        <f>VLOOKUP($C266,성적입력란!$K$8:$N$350,3,0)</f>
        <v>95(라)</v>
      </c>
      <c r="I266" s="33" t="str">
        <f>VLOOKUP($C266,성적입력란!$P$8:$S$350,3,0)</f>
        <v>85(라)</v>
      </c>
      <c r="J266" s="33" t="str">
        <f>VLOOKUP($C266,성적입력란!$P$8:$S$350,4,0)</f>
        <v>라이브</v>
      </c>
      <c r="K266" s="15">
        <f t="shared" si="146"/>
        <v>0</v>
      </c>
      <c r="L266" s="16" t="str">
        <f t="shared" si="147"/>
        <v>212등</v>
      </c>
      <c r="M266" s="36">
        <f t="shared" ref="M266:M271" si="154">(COUNTIFS($F$5:$J$5, "&gt;=0", $F266:$J266, "&gt;=0") + COUNTIFS($F$5:$J$5, "&gt;=0", $F266:$J266, "*라*")) / COUNTA($F$6:$J$6)</f>
        <v>1</v>
      </c>
      <c r="N266" s="78" t="str">
        <f t="shared" ca="1" si="144"/>
        <v/>
      </c>
      <c r="O266" s="83"/>
      <c r="Q266" s="37">
        <v>258</v>
      </c>
      <c r="R266" s="37" t="str">
        <f>수강생명단!$D261</f>
        <v>홍성범</v>
      </c>
      <c r="S266" s="37" t="str">
        <f>수강생명단!B261</f>
        <v>010-7299-5187</v>
      </c>
      <c r="T266" s="39" t="str">
        <f>VLOOKUP($C266,성적입력란!$Z$8:$AC$350,3,0)</f>
        <v>85(라)</v>
      </c>
      <c r="U266" s="39" t="str">
        <f>성적입력란!$AC265</f>
        <v>라이브</v>
      </c>
      <c r="V266" s="33" t="str">
        <f>VLOOKUP($C266,성적입력란!$AE$8:$AH$350,3,0)</f>
        <v>70(라)</v>
      </c>
      <c r="W266" s="33" t="str">
        <f>VLOOKUP($C266,성적입력란!$AE$8:$AH$350,4,0)</f>
        <v>라이브</v>
      </c>
      <c r="X266" s="58" t="str">
        <f>성적입력란!AV265</f>
        <v>95(라)</v>
      </c>
      <c r="Y266" s="39" t="str">
        <f>성적입력란!$AL265</f>
        <v>85(라)</v>
      </c>
      <c r="Z266" s="39" t="str">
        <f>성적입력란!$AM265</f>
        <v>라이브</v>
      </c>
      <c r="AA266" s="39" t="str">
        <f>성적입력란!$AQ265</f>
        <v>85(라)</v>
      </c>
      <c r="AB266" s="39" t="str">
        <f>성적입력란!$AR265</f>
        <v>라이브</v>
      </c>
      <c r="AC266" s="40">
        <f t="shared" ref="AC266:AC271" si="155">IFERROR(SUMIFS($T266:$AB266, $T$7:$AB$7, $AC$5) / COUNTIF($T$7:$AB$7, $AC$5), 0)</f>
        <v>0</v>
      </c>
      <c r="AD266" s="41" t="str">
        <f t="shared" si="127"/>
        <v>213등</v>
      </c>
      <c r="AE266" s="40">
        <f t="shared" ref="AE266:AE271" si="156">IFERROR(SUMIFS($T266:$AB266, $T$7:$AB$7, "*경찰학*OX*") / COUNTIF($T$7:$AB$7, "*경찰학*OX*"), 0)</f>
        <v>0</v>
      </c>
      <c r="AF266" s="41" t="str">
        <f t="shared" si="128"/>
        <v>207등</v>
      </c>
      <c r="AG266" s="59">
        <f t="shared" si="129"/>
        <v>1</v>
      </c>
      <c r="AH266" s="78" t="str">
        <f t="shared" ca="1" si="140"/>
        <v/>
      </c>
      <c r="AI266" s="78"/>
      <c r="AK266" s="37">
        <v>258</v>
      </c>
      <c r="AL266" s="37" t="str">
        <f>수강생명단!$D261</f>
        <v>홍성범</v>
      </c>
      <c r="AM266" s="14" t="str">
        <f>수강생명단!B261</f>
        <v>010-7299-5187</v>
      </c>
      <c r="AN266" s="43" t="str">
        <f>성적입력란!$AZ265</f>
        <v>80(라)</v>
      </c>
      <c r="AO266" s="43" t="str">
        <f>성적입력란!$BA265</f>
        <v>라이브</v>
      </c>
      <c r="AP266" s="61" t="str">
        <f>성적입력란!$BE265</f>
        <v>100(라)</v>
      </c>
      <c r="AQ266" s="43" t="str">
        <f>성적입력란!$BF265</f>
        <v>라이브</v>
      </c>
      <c r="AR266" s="58" t="str">
        <f>성적입력란!BT265</f>
        <v>96(라)</v>
      </c>
      <c r="AS266" s="43" t="str">
        <f>성적입력란!$BJ265</f>
        <v>95(라)</v>
      </c>
      <c r="AT266" s="43" t="str">
        <f>성적입력란!$BK265</f>
        <v>라이브</v>
      </c>
      <c r="AU266" s="43" t="str">
        <f>성적입력란!BO265</f>
        <v>85(라)</v>
      </c>
      <c r="AV266" s="43" t="str">
        <f>성적입력란!BP265</f>
        <v>라이브</v>
      </c>
      <c r="AW266" s="40">
        <f t="shared" si="130"/>
        <v>0</v>
      </c>
      <c r="AX266" s="41" t="str">
        <f t="shared" si="148"/>
        <v>199등</v>
      </c>
      <c r="AY266" s="40">
        <f t="shared" si="131"/>
        <v>0</v>
      </c>
      <c r="AZ266" s="41" t="str">
        <f t="shared" si="149"/>
        <v>196등</v>
      </c>
      <c r="BA266" s="59">
        <f t="shared" si="150"/>
        <v>1</v>
      </c>
      <c r="BB266" s="78" t="str">
        <f t="shared" ca="1" si="141"/>
        <v/>
      </c>
      <c r="BC266" s="83"/>
      <c r="BE266" s="65">
        <v>258</v>
      </c>
      <c r="BF266" s="66" t="str">
        <f>수강생명단!$D261</f>
        <v>홍성범</v>
      </c>
      <c r="BG266" s="37" t="str">
        <f>수강생명단!B261</f>
        <v>010-7299-5187</v>
      </c>
      <c r="BH266" s="109" t="str">
        <f>성적입력란!$BY265</f>
        <v>95(라)</v>
      </c>
      <c r="BI266" s="109" t="str">
        <f>성적입력란!$BZ265</f>
        <v>라이브</v>
      </c>
      <c r="BJ266" s="110" t="str">
        <f>성적입력란!$CD265</f>
        <v>70(라)</v>
      </c>
      <c r="BK266" s="109" t="str">
        <f>성적입력란!$CE265</f>
        <v>라이브</v>
      </c>
      <c r="BL266" s="111" t="str">
        <f>성적입력란!CS265</f>
        <v>91(라)</v>
      </c>
      <c r="BM266" s="109" t="str">
        <f>성적입력란!$CI265</f>
        <v>85(라)</v>
      </c>
      <c r="BN266" s="109" t="str">
        <f>성적입력란!$CJ265</f>
        <v>라이브</v>
      </c>
      <c r="BO266" s="109" t="str">
        <f>성적입력란!CN265</f>
        <v>90(라)</v>
      </c>
      <c r="BP266" s="109" t="str">
        <f>성적입력란!CO265</f>
        <v>라이브</v>
      </c>
      <c r="BQ266" s="40">
        <f t="shared" ref="BQ266:BQ271" si="157">IFERROR(SUMIFS($BH266:$BP266, $BH$7:$BP$7, $BQ$5) / COUNTIF($BH$7:$BP$7, $BQ$5), 0)</f>
        <v>0</v>
      </c>
      <c r="BR266" s="67" t="str">
        <f t="shared" si="151"/>
        <v>193등</v>
      </c>
      <c r="BS266" s="40">
        <f t="shared" ref="BS266:BS271" si="158">IFERROR(SUMIFS($BH266:$BP266, $BH$7:$BP$7, "*경찰학*OX*") / COUNTIF($BH$7:$BP$7, "*경찰학*OX*"), 0)</f>
        <v>0</v>
      </c>
      <c r="BT266" s="67" t="str">
        <f t="shared" si="152"/>
        <v>186등</v>
      </c>
      <c r="BU266" s="68">
        <f t="shared" si="153"/>
        <v>1</v>
      </c>
      <c r="BV266" s="78" t="str">
        <f t="shared" ca="1" si="139"/>
        <v/>
      </c>
      <c r="BY266" s="37" t="str">
        <f>수강생명단!$D261</f>
        <v>홍성범</v>
      </c>
      <c r="BZ266" s="37" t="str">
        <f>수강생명단!B261</f>
        <v>010-7299-5187</v>
      </c>
      <c r="CA266" s="39">
        <f>성적입력란!$CX265</f>
        <v>0</v>
      </c>
      <c r="CB266" s="39">
        <f>성적입력란!$CY265</f>
        <v>0</v>
      </c>
      <c r="CM266" s="78" t="str">
        <f t="shared" ca="1" si="145"/>
        <v>1차 경고</v>
      </c>
    </row>
    <row r="267" spans="2:91" ht="27" customHeight="1" x14ac:dyDescent="0.15">
      <c r="B267" s="14">
        <v>259</v>
      </c>
      <c r="C267" s="14">
        <f>VLOOKUP(E267,수강생명단!$B$1:$F$300,2,0)</f>
        <v>28729</v>
      </c>
      <c r="D267" s="14" t="str">
        <f>수강생명단!D262</f>
        <v>홍승원</v>
      </c>
      <c r="E267" s="14" t="str">
        <f>수강생명단!B262</f>
        <v>010-3179-9774</v>
      </c>
      <c r="F267" s="33">
        <f>VLOOKUP($C267,성적입력란!$A$8:$D$350,3,0)</f>
        <v>70</v>
      </c>
      <c r="G267" s="33">
        <f>VLOOKUP($C267,성적입력란!$F$8:$I$350,3,0)</f>
        <v>90</v>
      </c>
      <c r="H267" s="33">
        <f>VLOOKUP($C267,성적입력란!$K$8:$N$350,3,0)</f>
        <v>90</v>
      </c>
      <c r="I267" s="33" t="str">
        <f>VLOOKUP($C267,성적입력란!$P$8:$S$350,3,0)</f>
        <v>15(라)</v>
      </c>
      <c r="J267" s="33" t="str">
        <f>VLOOKUP($C267,성적입력란!$P$8:$S$350,4,0)</f>
        <v>라이브</v>
      </c>
      <c r="K267" s="15">
        <f t="shared" si="146"/>
        <v>62.5</v>
      </c>
      <c r="L267" s="16" t="str">
        <f t="shared" si="147"/>
        <v>124등</v>
      </c>
      <c r="M267" s="36">
        <f t="shared" si="154"/>
        <v>1</v>
      </c>
      <c r="N267" s="78" t="str">
        <f t="shared" ref="N267:N268" ca="1" si="159">CHOOSE( (COUNTIFS(F$5:J$5,"&lt;="&amp;TODAY(),F267:J267,"불참") + COUNTIFS(F$5:J$5,"&lt;="&amp;TODAY(),F267:J267,"")) + 1, "", "1차 경고", "2차 경고", "탈락", "탈락", "탈락")</f>
        <v/>
      </c>
      <c r="O267" s="83"/>
      <c r="Q267" s="37">
        <v>259</v>
      </c>
      <c r="R267" s="37" t="str">
        <f>수강생명단!$D262</f>
        <v>홍승원</v>
      </c>
      <c r="S267" s="37" t="str">
        <f>수강생명단!B262</f>
        <v>010-3179-9774</v>
      </c>
      <c r="T267" s="39" t="str">
        <f>VLOOKUP($C267,성적입력란!$Z$8:$AC$350,3,0)</f>
        <v>50(라)</v>
      </c>
      <c r="U267" s="39" t="str">
        <f>성적입력란!$AC266</f>
        <v>라이브</v>
      </c>
      <c r="V267" s="33">
        <f>VLOOKUP($C267,성적입력란!$AE$8:$AH$350,3,0)</f>
        <v>45</v>
      </c>
      <c r="W267" s="33">
        <f>VLOOKUP($C267,성적입력란!$AE$8:$AH$350,4,0)</f>
        <v>90</v>
      </c>
      <c r="X267" s="58" t="str">
        <f>성적입력란!AV266</f>
        <v>사유</v>
      </c>
      <c r="Y267" s="39" t="str">
        <f>성적입력란!$AL266</f>
        <v>35(라)</v>
      </c>
      <c r="Z267" s="39" t="str">
        <f>성적입력란!$AM266</f>
        <v>라이브</v>
      </c>
      <c r="AA267" s="39">
        <f>성적입력란!$AQ266</f>
        <v>55</v>
      </c>
      <c r="AB267" s="39">
        <f>성적입력란!$AR266</f>
        <v>30</v>
      </c>
      <c r="AC267" s="40">
        <f t="shared" si="155"/>
        <v>20</v>
      </c>
      <c r="AD267" s="41" t="str">
        <f t="shared" ref="AD267:AD268" si="160">RANK(AC267,$AC$9:$AC$270,0)&amp;"등"</f>
        <v>198등</v>
      </c>
      <c r="AE267" s="40">
        <f t="shared" si="156"/>
        <v>30</v>
      </c>
      <c r="AF267" s="41" t="str">
        <f t="shared" ref="AF267:AF268" si="161">RANK(AE267,$AE$9:$AE$270,0)&amp;"등"</f>
        <v>187등</v>
      </c>
      <c r="AG267" s="59">
        <f t="shared" ref="AG267:AG271" si="162">(COUNTIFS($T$5:$AB$5, "&gt;=0", $T267:$AB267, "&gt;=0") + COUNTIFS($T$5:$AB$5, "&gt;=0", $T267:$AB267, "*라*")) / COUNTA($T$6:$AB$6)</f>
        <v>0.8</v>
      </c>
      <c r="AH267" s="78" t="str">
        <f t="shared" ref="AH267:AH268" ca="1" si="163">CHOOSE( (COUNTIFS(T$5:AB$5,"&lt;="&amp;TODAY(),T267:AB267,"불참") + COUNTIFS(T$5:AB$5,"&lt;="&amp;TODAY(),T267:AB267,"")) + 1, "", "1차 경고", "2차 경고", "탈락", "탈락", "탈락")</f>
        <v/>
      </c>
      <c r="AI267" s="78"/>
      <c r="AK267" s="37">
        <v>259</v>
      </c>
      <c r="AL267" s="37" t="str">
        <f>수강생명단!$D262</f>
        <v>홍승원</v>
      </c>
      <c r="AM267" s="14" t="str">
        <f>수강생명단!B262</f>
        <v>010-3179-9774</v>
      </c>
      <c r="AN267" s="43">
        <f>성적입력란!$AZ266</f>
        <v>90</v>
      </c>
      <c r="AO267" s="43">
        <f>성적입력란!$BA266</f>
        <v>70</v>
      </c>
      <c r="AP267" s="61">
        <f>성적입력란!$BE266</f>
        <v>80</v>
      </c>
      <c r="AQ267" s="43">
        <f>성적입력란!$BF266</f>
        <v>60</v>
      </c>
      <c r="AR267" s="58">
        <f>성적입력란!BT266</f>
        <v>63</v>
      </c>
      <c r="AS267" s="43" t="str">
        <f>성적입력란!$BJ266</f>
        <v>60(라)</v>
      </c>
      <c r="AT267" s="43" t="str">
        <f>성적입력란!$BK266</f>
        <v>라이브</v>
      </c>
      <c r="AU267" s="43">
        <f>성적입력란!BO266</f>
        <v>45</v>
      </c>
      <c r="AV267" s="43">
        <f>성적입력란!BP266</f>
        <v>60</v>
      </c>
      <c r="AW267" s="40">
        <f t="shared" ref="AW267:AW271" si="164">IFERROR(SUMIFS($AN267:$AV267, $AN$7:$AV$7, $AW$5) / COUNTIF($AN$7:$AV$7, $AW$5), 0)</f>
        <v>55.6</v>
      </c>
      <c r="AX267" s="41" t="str">
        <f t="shared" si="148"/>
        <v>140등</v>
      </c>
      <c r="AY267" s="40">
        <f t="shared" ref="AY267:AY271" si="165">IFERROR(SUMIFS($AN267:$AV267, $AN$7:$AV$7, "*경찰학*OX*") / COUNTIF($AN$7:$AV$7, "*경찰학*OX*"), 0)</f>
        <v>47.5</v>
      </c>
      <c r="AZ267" s="41" t="str">
        <f t="shared" si="149"/>
        <v>158등</v>
      </c>
      <c r="BA267" s="59">
        <f t="shared" si="150"/>
        <v>1</v>
      </c>
      <c r="BB267" s="78" t="str">
        <f t="shared" ca="1" si="141"/>
        <v/>
      </c>
      <c r="BC267" s="83"/>
      <c r="BE267" s="65">
        <v>259</v>
      </c>
      <c r="BF267" s="66" t="str">
        <f>수강생명단!$D262</f>
        <v>홍승원</v>
      </c>
      <c r="BG267" s="37" t="str">
        <f>수강생명단!B262</f>
        <v>010-3179-9774</v>
      </c>
      <c r="BH267" s="109" t="str">
        <f>성적입력란!$BY266</f>
        <v>50(라)</v>
      </c>
      <c r="BI267" s="109" t="str">
        <f>성적입력란!$BZ266</f>
        <v>라이브</v>
      </c>
      <c r="BJ267" s="110">
        <f>성적입력란!$CD266</f>
        <v>70</v>
      </c>
      <c r="BK267" s="109">
        <f>성적입력란!$CE266</f>
        <v>60</v>
      </c>
      <c r="BL267" s="111">
        <f>성적입력란!CS266</f>
        <v>76</v>
      </c>
      <c r="BM267" s="109">
        <f>성적입력란!$CI266</f>
        <v>45</v>
      </c>
      <c r="BN267" s="109">
        <f>성적입력란!$CJ266</f>
        <v>60</v>
      </c>
      <c r="BO267" s="109" t="str">
        <f>성적입력란!CN266</f>
        <v>40(라)</v>
      </c>
      <c r="BP267" s="109" t="str">
        <f>성적입력란!CO266</f>
        <v>라이브</v>
      </c>
      <c r="BQ267" s="40">
        <f t="shared" si="157"/>
        <v>38.200000000000003</v>
      </c>
      <c r="BR267" s="67" t="str">
        <f t="shared" si="151"/>
        <v>150등</v>
      </c>
      <c r="BS267" s="40">
        <f t="shared" si="158"/>
        <v>30</v>
      </c>
      <c r="BT267" s="67" t="str">
        <f t="shared" si="152"/>
        <v>156등</v>
      </c>
      <c r="BU267" s="68">
        <f t="shared" si="153"/>
        <v>1</v>
      </c>
      <c r="BV267" s="78" t="str">
        <f t="shared" ca="1" si="139"/>
        <v/>
      </c>
      <c r="BY267" s="37" t="str">
        <f>수강생명단!$D262</f>
        <v>홍승원</v>
      </c>
      <c r="BZ267" s="37" t="str">
        <f>수강생명단!B262</f>
        <v>010-3179-9774</v>
      </c>
      <c r="CA267" s="39">
        <f>성적입력란!$CX266</f>
        <v>0</v>
      </c>
      <c r="CB267" s="39">
        <f>성적입력란!$CY266</f>
        <v>0</v>
      </c>
      <c r="CM267" s="78" t="str">
        <f t="shared" ca="1" si="145"/>
        <v>1차 경고</v>
      </c>
    </row>
    <row r="268" spans="2:91" ht="27.95" customHeight="1" x14ac:dyDescent="0.15">
      <c r="B268" s="14">
        <v>260</v>
      </c>
      <c r="C268" s="14">
        <f>VLOOKUP(E268,수강생명단!$B$1:$F$300,2,0)</f>
        <v>39615</v>
      </c>
      <c r="D268" s="14" t="str">
        <f>수강생명단!D263</f>
        <v>홍준석</v>
      </c>
      <c r="E268" s="14" t="str">
        <f>수강생명단!B263</f>
        <v>010-9146-9936</v>
      </c>
      <c r="F268" s="33" t="str">
        <f>VLOOKUP($C268,성적입력란!$A$8:$D$350,3,0)</f>
        <v>90(라)</v>
      </c>
      <c r="G268" s="33" t="str">
        <f>VLOOKUP($C268,성적입력란!$F$8:$I$350,3,0)</f>
        <v>95(라)</v>
      </c>
      <c r="H268" s="33" t="str">
        <f>VLOOKUP($C268,성적입력란!$K$8:$N$350,3,0)</f>
        <v>95(라)</v>
      </c>
      <c r="I268" s="33">
        <f>VLOOKUP($C268,성적입력란!$P$8:$S$350,3,0)</f>
        <v>95</v>
      </c>
      <c r="J268" s="33">
        <f>VLOOKUP($C268,성적입력란!$P$8:$S$350,4,0)</f>
        <v>90</v>
      </c>
      <c r="K268" s="15">
        <f t="shared" si="146"/>
        <v>23.75</v>
      </c>
      <c r="L268" s="16" t="str">
        <f t="shared" si="147"/>
        <v>198등</v>
      </c>
      <c r="M268" s="36">
        <f t="shared" si="154"/>
        <v>1</v>
      </c>
      <c r="N268" s="78" t="str">
        <f t="shared" ca="1" si="159"/>
        <v/>
      </c>
      <c r="O268" s="83"/>
      <c r="Q268" s="37">
        <v>260</v>
      </c>
      <c r="R268" s="37" t="str">
        <f>수강생명단!$D263</f>
        <v>홍준석</v>
      </c>
      <c r="S268" s="37" t="str">
        <f>수강생명단!B263</f>
        <v>010-9146-9936</v>
      </c>
      <c r="T268" s="39">
        <f>VLOOKUP($C268,성적입력란!$Z$8:$AC$350,3,0)</f>
        <v>85</v>
      </c>
      <c r="U268" s="39">
        <f>성적입력란!$AC267</f>
        <v>90</v>
      </c>
      <c r="V268" s="33">
        <f>VLOOKUP($C268,성적입력란!$AE$8:$AH$350,3,0)</f>
        <v>95</v>
      </c>
      <c r="W268" s="33">
        <f>VLOOKUP($C268,성적입력란!$AE$8:$AH$350,4,0)</f>
        <v>100</v>
      </c>
      <c r="X268" s="58" t="str">
        <f>성적입력란!AV267</f>
        <v>95(라)</v>
      </c>
      <c r="Y268" s="39">
        <f>성적입력란!$AL267</f>
        <v>100</v>
      </c>
      <c r="Z268" s="39">
        <f>성적입력란!$AM267</f>
        <v>90</v>
      </c>
      <c r="AA268" s="39" t="str">
        <f>성적입력란!$AQ267</f>
        <v>65(라)</v>
      </c>
      <c r="AB268" s="39" t="str">
        <f>성적입력란!$AR267</f>
        <v>라이브</v>
      </c>
      <c r="AC268" s="40">
        <f t="shared" si="155"/>
        <v>56</v>
      </c>
      <c r="AD268" s="41" t="str">
        <f t="shared" si="160"/>
        <v>135등</v>
      </c>
      <c r="AE268" s="40">
        <f t="shared" si="156"/>
        <v>70</v>
      </c>
      <c r="AF268" s="41" t="str">
        <f t="shared" si="161"/>
        <v>81등</v>
      </c>
      <c r="AG268" s="59">
        <f t="shared" si="162"/>
        <v>1</v>
      </c>
      <c r="AH268" s="78" t="str">
        <f t="shared" ca="1" si="163"/>
        <v/>
      </c>
      <c r="AI268" s="78"/>
      <c r="AK268" s="37">
        <v>260</v>
      </c>
      <c r="AL268" s="37" t="str">
        <f>수강생명단!$D263</f>
        <v>홍준석</v>
      </c>
      <c r="AM268" s="14" t="str">
        <f>수강생명단!B263</f>
        <v>010-9146-9936</v>
      </c>
      <c r="AN268" s="43" t="str">
        <f>성적입력란!$AZ267</f>
        <v>80(라)</v>
      </c>
      <c r="AO268" s="43" t="str">
        <f>성적입력란!$BA267</f>
        <v>라이브</v>
      </c>
      <c r="AP268" s="61" t="str">
        <f>성적입력란!$BE267</f>
        <v>95(라)</v>
      </c>
      <c r="AQ268" s="43" t="str">
        <f>성적입력란!$BF267</f>
        <v>라이브</v>
      </c>
      <c r="AR268" s="58" t="str">
        <f>성적입력란!BT267</f>
        <v>100(라)</v>
      </c>
      <c r="AS268" s="43" t="str">
        <f>성적입력란!$BJ267</f>
        <v>80(라)</v>
      </c>
      <c r="AT268" s="43" t="str">
        <f>성적입력란!$BK267</f>
        <v>라이브</v>
      </c>
      <c r="AU268" s="43" t="str">
        <f>성적입력란!BO267</f>
        <v>75(라)</v>
      </c>
      <c r="AV268" s="43" t="str">
        <f>성적입력란!BP267</f>
        <v>라이브</v>
      </c>
      <c r="AW268" s="40">
        <f t="shared" si="164"/>
        <v>0</v>
      </c>
      <c r="AX268" s="41" t="str">
        <f t="shared" si="148"/>
        <v>199등</v>
      </c>
      <c r="AY268" s="40">
        <f t="shared" si="165"/>
        <v>0</v>
      </c>
      <c r="AZ268" s="41" t="str">
        <f t="shared" si="149"/>
        <v>196등</v>
      </c>
      <c r="BA268" s="59">
        <f t="shared" si="150"/>
        <v>1</v>
      </c>
      <c r="BB268" s="78" t="str">
        <f t="shared" ca="1" si="141"/>
        <v/>
      </c>
      <c r="BC268" s="83"/>
      <c r="BE268" s="65">
        <v>260</v>
      </c>
      <c r="BF268" s="66" t="str">
        <f>수강생명단!$D263</f>
        <v>홍준석</v>
      </c>
      <c r="BG268" s="37" t="str">
        <f>수강생명단!B263</f>
        <v>010-9146-9936</v>
      </c>
      <c r="BH268" s="109">
        <f>성적입력란!$BY267</f>
        <v>85</v>
      </c>
      <c r="BI268" s="109">
        <f>성적입력란!$BZ267</f>
        <v>70</v>
      </c>
      <c r="BJ268" s="110">
        <f>성적입력란!$CD267</f>
        <v>80</v>
      </c>
      <c r="BK268" s="109">
        <f>성적입력란!$CE267</f>
        <v>100</v>
      </c>
      <c r="BL268" s="111" t="str">
        <f>성적입력란!CS267</f>
        <v/>
      </c>
      <c r="BM268" s="109" t="str">
        <f>성적입력란!$CI267</f>
        <v>60(라)</v>
      </c>
      <c r="BN268" s="109" t="str">
        <f>성적입력란!$CJ267</f>
        <v>라이브</v>
      </c>
      <c r="BO268" s="109" t="str">
        <f>성적입력란!CN267</f>
        <v>65(라)</v>
      </c>
      <c r="BP268" s="109" t="str">
        <f>성적입력란!CO267</f>
        <v>라이브</v>
      </c>
      <c r="BQ268" s="40">
        <f t="shared" si="157"/>
        <v>33</v>
      </c>
      <c r="BR268" s="67" t="str">
        <f t="shared" si="151"/>
        <v>163등</v>
      </c>
      <c r="BS268" s="40">
        <f t="shared" si="158"/>
        <v>42.5</v>
      </c>
      <c r="BT268" s="67" t="str">
        <f t="shared" si="152"/>
        <v>135등</v>
      </c>
      <c r="BU268" s="68">
        <f t="shared" si="153"/>
        <v>0.8</v>
      </c>
      <c r="BV268" s="78" t="str">
        <f t="shared" ca="1" si="139"/>
        <v>1차 경고</v>
      </c>
      <c r="BY268" s="37" t="str">
        <f>수강생명단!$D263</f>
        <v>홍준석</v>
      </c>
      <c r="BZ268" s="37" t="str">
        <f>수강생명단!B263</f>
        <v>010-9146-9936</v>
      </c>
      <c r="CA268" s="39">
        <f>성적입력란!$CX267</f>
        <v>0</v>
      </c>
      <c r="CB268" s="39">
        <f>성적입력란!$CY267</f>
        <v>0</v>
      </c>
      <c r="CM268" s="78" t="str">
        <f t="shared" ca="1" si="145"/>
        <v>1차 경고</v>
      </c>
    </row>
    <row r="269" spans="2:91" ht="27.95" customHeight="1" x14ac:dyDescent="0.15">
      <c r="B269" s="14">
        <v>261</v>
      </c>
      <c r="C269" s="14">
        <f>VLOOKUP(E269,수강생명단!$B$1:$F$300,2,0)</f>
        <v>41276</v>
      </c>
      <c r="D269" s="14" t="str">
        <f>수강생명단!D264</f>
        <v>황다희</v>
      </c>
      <c r="E269" s="14" t="str">
        <f>수강생명단!B264</f>
        <v>010-9259-2980</v>
      </c>
      <c r="F269" s="33">
        <f>VLOOKUP($C269,성적입력란!$A$8:$D$350,3,0)</f>
        <v>70</v>
      </c>
      <c r="G269" s="33">
        <f>VLOOKUP($C269,성적입력란!$F$8:$I$350,3,0)</f>
        <v>60</v>
      </c>
      <c r="H269" s="33">
        <f>VLOOKUP($C269,성적입력란!$K$8:$N$350,3,0)</f>
        <v>70</v>
      </c>
      <c r="I269" s="33">
        <f>VLOOKUP($C269,성적입력란!$P$8:$S$350,3,0)</f>
        <v>75</v>
      </c>
      <c r="J269" s="33">
        <f>VLOOKUP($C269,성적입력란!$P$8:$S$350,4,0)</f>
        <v>80</v>
      </c>
      <c r="K269" s="15">
        <f t="shared" si="146"/>
        <v>68.75</v>
      </c>
      <c r="L269" s="16" t="str">
        <f t="shared" si="147"/>
        <v>103등</v>
      </c>
      <c r="M269" s="36">
        <f t="shared" si="154"/>
        <v>1</v>
      </c>
      <c r="N269" s="78" t="str">
        <f t="shared" ref="N269:N270" ca="1" si="166">CHOOSE( (COUNTIFS(F$5:J$5,"&lt;="&amp;TODAY(),F269:J269,"불참") + COUNTIFS(F$5:J$5,"&lt;="&amp;TODAY(),F269:J269,"")) + 1, "", "1차 경고", "2차 경고", "탈락", "탈락", "탈락")</f>
        <v/>
      </c>
      <c r="O269" s="83"/>
      <c r="Q269" s="37">
        <v>261</v>
      </c>
      <c r="R269" s="37" t="str">
        <f>수강생명단!$D264</f>
        <v>황다희</v>
      </c>
      <c r="S269" s="37" t="str">
        <f>수강생명단!B264</f>
        <v>010-9259-2980</v>
      </c>
      <c r="T269" s="39">
        <f>VLOOKUP($C269,성적입력란!$Z$8:$AC$350,3,0)</f>
        <v>60</v>
      </c>
      <c r="U269" s="39">
        <f>성적입력란!$AC268</f>
        <v>80</v>
      </c>
      <c r="V269" s="33">
        <f>VLOOKUP($C269,성적입력란!$AE$8:$AH$350,3,0)</f>
        <v>85</v>
      </c>
      <c r="W269" s="33">
        <f>VLOOKUP($C269,성적입력란!$AE$8:$AH$350,4,0)</f>
        <v>100</v>
      </c>
      <c r="X269" s="58">
        <f>성적입력란!AV268</f>
        <v>97</v>
      </c>
      <c r="Y269" s="39">
        <f>성적입력란!$AL268</f>
        <v>50</v>
      </c>
      <c r="Z269" s="39">
        <f>성적입력란!$AM268</f>
        <v>70</v>
      </c>
      <c r="AA269" s="39">
        <f>성적입력란!$AQ268</f>
        <v>65</v>
      </c>
      <c r="AB269" s="39">
        <f>성적입력란!$AR268</f>
        <v>80</v>
      </c>
      <c r="AC269" s="40">
        <f t="shared" si="155"/>
        <v>71.400000000000006</v>
      </c>
      <c r="AD269" s="41" t="str">
        <f t="shared" ref="AD269:AD270" si="167">RANK(AC269,$AC$9:$AC$270,0)&amp;"등"</f>
        <v>87등</v>
      </c>
      <c r="AE269" s="40">
        <f t="shared" si="156"/>
        <v>82.5</v>
      </c>
      <c r="AF269" s="41" t="str">
        <f t="shared" ref="AF269:AF270" si="168">RANK(AE269,$AE$9:$AE$270,0)&amp;"등"</f>
        <v>45등</v>
      </c>
      <c r="AG269" s="59">
        <f t="shared" si="162"/>
        <v>1</v>
      </c>
      <c r="AH269" s="78" t="str">
        <f t="shared" ref="AH269:AH270" ca="1" si="169">CHOOSE( (COUNTIFS(T$5:AB$5,"&lt;="&amp;TODAY(),T269:AB269,"불참") + COUNTIFS(T$5:AB$5,"&lt;="&amp;TODAY(),T269:AB269,"")) + 1, "", "1차 경고", "2차 경고", "탈락", "탈락", "탈락")</f>
        <v/>
      </c>
      <c r="AI269" s="78"/>
      <c r="AK269" s="37">
        <v>261</v>
      </c>
      <c r="AL269" s="37" t="str">
        <f>수강생명단!$D264</f>
        <v>황다희</v>
      </c>
      <c r="AM269" s="14" t="str">
        <f>수강생명단!B264</f>
        <v>010-9259-2980</v>
      </c>
      <c r="AN269" s="43">
        <f>성적입력란!$AZ268</f>
        <v>60</v>
      </c>
      <c r="AO269" s="43">
        <f>성적입력란!$BA268</f>
        <v>90</v>
      </c>
      <c r="AP269" s="61">
        <f>성적입력란!$BE268</f>
        <v>55</v>
      </c>
      <c r="AQ269" s="43">
        <f>성적입력란!$BF268</f>
        <v>90</v>
      </c>
      <c r="AR269" s="58">
        <f>성적입력란!BT268</f>
        <v>96</v>
      </c>
      <c r="AS269" s="43">
        <f>성적입력란!$BJ268</f>
        <v>60</v>
      </c>
      <c r="AT269" s="43">
        <f>성적입력란!$BK268</f>
        <v>80</v>
      </c>
      <c r="AU269" s="43">
        <f>성적입력란!BO268</f>
        <v>75</v>
      </c>
      <c r="AV269" s="43">
        <f>성적입력란!BP268</f>
        <v>80</v>
      </c>
      <c r="AW269" s="40">
        <f t="shared" si="164"/>
        <v>69.2</v>
      </c>
      <c r="AX269" s="41" t="str">
        <f t="shared" si="148"/>
        <v>91등</v>
      </c>
      <c r="AY269" s="40">
        <f t="shared" si="165"/>
        <v>85</v>
      </c>
      <c r="AZ269" s="41" t="str">
        <f t="shared" si="149"/>
        <v>58등</v>
      </c>
      <c r="BA269" s="59">
        <f t="shared" si="150"/>
        <v>1</v>
      </c>
      <c r="BB269" s="78" t="str">
        <f t="shared" ca="1" si="141"/>
        <v/>
      </c>
      <c r="BC269" s="83"/>
      <c r="BE269" s="65">
        <v>261</v>
      </c>
      <c r="BF269" s="66" t="str">
        <f>수강생명단!$D264</f>
        <v>황다희</v>
      </c>
      <c r="BG269" s="37" t="str">
        <f>수강생명단!B264</f>
        <v>010-9259-2980</v>
      </c>
      <c r="BH269" s="109">
        <f>성적입력란!$BY268</f>
        <v>90</v>
      </c>
      <c r="BI269" s="109">
        <f>성적입력란!$BZ268</f>
        <v>70</v>
      </c>
      <c r="BJ269" s="110">
        <f>성적입력란!$CD268</f>
        <v>45</v>
      </c>
      <c r="BK269" s="109">
        <f>성적입력란!$CE268</f>
        <v>100</v>
      </c>
      <c r="BL269" s="111">
        <f>성적입력란!CS268</f>
        <v>93</v>
      </c>
      <c r="BM269" s="109">
        <f>성적입력란!$CI268</f>
        <v>55</v>
      </c>
      <c r="BN269" s="109">
        <f>성적입력란!$CJ268</f>
        <v>80</v>
      </c>
      <c r="BO269" s="109">
        <f>성적입력란!CN268</f>
        <v>55</v>
      </c>
      <c r="BP269" s="109">
        <f>성적입력란!CO268</f>
        <v>60</v>
      </c>
      <c r="BQ269" s="40">
        <f t="shared" si="157"/>
        <v>67.599999999999994</v>
      </c>
      <c r="BR269" s="67" t="str">
        <f t="shared" si="151"/>
        <v>70등</v>
      </c>
      <c r="BS269" s="40">
        <f t="shared" si="158"/>
        <v>77.5</v>
      </c>
      <c r="BT269" s="67" t="str">
        <f t="shared" si="152"/>
        <v>34등</v>
      </c>
      <c r="BU269" s="68">
        <f t="shared" si="153"/>
        <v>1</v>
      </c>
      <c r="BV269" s="78" t="str">
        <f t="shared" ca="1" si="139"/>
        <v/>
      </c>
      <c r="BY269" s="37" t="str">
        <f>수강생명단!$D264</f>
        <v>황다희</v>
      </c>
      <c r="BZ269" s="37" t="str">
        <f>수강생명단!B264</f>
        <v>010-9259-2980</v>
      </c>
      <c r="CA269" s="39">
        <f>성적입력란!$CX268</f>
        <v>0</v>
      </c>
      <c r="CB269" s="39">
        <f>성적입력란!$CY268</f>
        <v>0</v>
      </c>
      <c r="CM269" s="78" t="str">
        <f t="shared" ca="1" si="145"/>
        <v>1차 경고</v>
      </c>
    </row>
    <row r="270" spans="2:91" ht="27.95" customHeight="1" x14ac:dyDescent="0.15">
      <c r="B270" s="14">
        <v>262</v>
      </c>
      <c r="C270" s="14">
        <f>VLOOKUP(E270,수강생명단!$B$1:$F$300,2,0)</f>
        <v>31836</v>
      </c>
      <c r="D270" s="14" t="str">
        <f>수강생명단!D265</f>
        <v>황도현</v>
      </c>
      <c r="E270" s="14" t="str">
        <f>수강생명단!B265</f>
        <v>010-7367-0880</v>
      </c>
      <c r="F270" s="33" t="str">
        <f>VLOOKUP($C270,성적입력란!$A$8:$D$350,3,0)</f>
        <v>미수강</v>
      </c>
      <c r="G270" s="33">
        <f>VLOOKUP($C270,성적입력란!$F$8:$I$350,3,0)</f>
        <v>50</v>
      </c>
      <c r="H270" s="33" t="str">
        <f>VLOOKUP($C270,성적입력란!$K$8:$N$350,3,0)</f>
        <v/>
      </c>
      <c r="I270" s="33" t="str">
        <f>VLOOKUP($C270,성적입력란!$P$8:$S$350,3,0)</f>
        <v/>
      </c>
      <c r="J270" s="33" t="str">
        <f>VLOOKUP($C270,성적입력란!$P$8:$S$350,4,0)</f>
        <v/>
      </c>
      <c r="K270" s="15">
        <f t="shared" si="146"/>
        <v>12.5</v>
      </c>
      <c r="L270" s="16" t="str">
        <f t="shared" si="147"/>
        <v>210등</v>
      </c>
      <c r="M270" s="36">
        <f t="shared" si="154"/>
        <v>0.25</v>
      </c>
      <c r="N270" s="78" t="str">
        <f t="shared" ca="1" si="166"/>
        <v>2차 경고</v>
      </c>
      <c r="O270" s="83"/>
      <c r="Q270" s="37">
        <v>262</v>
      </c>
      <c r="R270" s="37" t="str">
        <f>수강생명단!$D265</f>
        <v>황도현</v>
      </c>
      <c r="S270" s="37" t="str">
        <f>수강생명단!B265</f>
        <v>010-7367-0880</v>
      </c>
      <c r="T270" s="39" t="str">
        <f>VLOOKUP($C270,성적입력란!$Z$8:$AC$350,3,0)</f>
        <v/>
      </c>
      <c r="U270" s="39" t="str">
        <f>성적입력란!$AC269</f>
        <v xml:space="preserve"> </v>
      </c>
      <c r="V270" s="33" t="str">
        <f>VLOOKUP($C270,성적입력란!$AE$8:$AH$350,3,0)</f>
        <v>45(라)</v>
      </c>
      <c r="W270" s="33" t="str">
        <f>VLOOKUP($C270,성적입력란!$AE$8:$AH$350,4,0)</f>
        <v>라이브</v>
      </c>
      <c r="X270" s="58" t="str">
        <f>성적입력란!AV269</f>
        <v/>
      </c>
      <c r="Y270" s="39" t="str">
        <f>성적입력란!$AL269</f>
        <v>35(라)</v>
      </c>
      <c r="Z270" s="39" t="str">
        <f>성적입력란!$AM269</f>
        <v>라이브</v>
      </c>
      <c r="AA270" s="39">
        <f>성적입력란!$AQ269</f>
        <v>45</v>
      </c>
      <c r="AB270" s="39">
        <f>성적입력란!$AR269</f>
        <v>80</v>
      </c>
      <c r="AC270" s="40">
        <f t="shared" si="155"/>
        <v>9</v>
      </c>
      <c r="AD270" s="41" t="str">
        <f t="shared" si="167"/>
        <v>212등</v>
      </c>
      <c r="AE270" s="40">
        <f t="shared" si="156"/>
        <v>20</v>
      </c>
      <c r="AF270" s="41" t="str">
        <f t="shared" si="168"/>
        <v>194등</v>
      </c>
      <c r="AG270" s="59">
        <f t="shared" si="162"/>
        <v>0.6</v>
      </c>
      <c r="AH270" s="78" t="str">
        <f t="shared" ca="1" si="169"/>
        <v>2차 경고</v>
      </c>
      <c r="AI270" s="78"/>
      <c r="AK270" s="37">
        <v>262</v>
      </c>
      <c r="AL270" s="37" t="str">
        <f>수강생명단!$D265</f>
        <v>황도현</v>
      </c>
      <c r="AM270" s="14" t="str">
        <f>수강생명단!B265</f>
        <v>010-7367-0880</v>
      </c>
      <c r="AN270" s="43" t="str">
        <f>성적입력란!$AZ269</f>
        <v/>
      </c>
      <c r="AO270" s="43" t="str">
        <f>성적입력란!$BA269</f>
        <v xml:space="preserve"> </v>
      </c>
      <c r="AP270" s="61">
        <f>성적입력란!$BE269</f>
        <v>65</v>
      </c>
      <c r="AQ270" s="43">
        <f>성적입력란!$BF269</f>
        <v>30</v>
      </c>
      <c r="AR270" s="58" t="str">
        <f>성적입력란!BT269</f>
        <v/>
      </c>
      <c r="AS270" s="43">
        <f>성적입력란!$BJ269</f>
        <v>55</v>
      </c>
      <c r="AT270" s="43">
        <f>성적입력란!$BK269</f>
        <v>60</v>
      </c>
      <c r="AU270" s="43">
        <f>성적입력란!BO269</f>
        <v>35</v>
      </c>
      <c r="AV270" s="43">
        <f>성적입력란!BP269</f>
        <v>70</v>
      </c>
      <c r="AW270" s="40">
        <f t="shared" si="164"/>
        <v>31</v>
      </c>
      <c r="AX270" s="41" t="str">
        <f t="shared" si="148"/>
        <v>177등</v>
      </c>
      <c r="AY270" s="40">
        <f t="shared" si="165"/>
        <v>40</v>
      </c>
      <c r="AZ270" s="41" t="str">
        <f t="shared" si="149"/>
        <v>170등</v>
      </c>
      <c r="BA270" s="59">
        <f t="shared" si="150"/>
        <v>0.6</v>
      </c>
      <c r="BB270" s="78" t="str">
        <f t="shared" ca="1" si="141"/>
        <v>2차 경고</v>
      </c>
      <c r="BC270" s="83"/>
      <c r="BE270" s="65">
        <v>262</v>
      </c>
      <c r="BF270" s="66" t="str">
        <f>수강생명단!$D265</f>
        <v>황도현</v>
      </c>
      <c r="BG270" s="37" t="str">
        <f>수강생명단!B265</f>
        <v>010-7367-0880</v>
      </c>
      <c r="BH270" s="109" t="str">
        <f>성적입력란!$BY269</f>
        <v/>
      </c>
      <c r="BI270" s="109" t="str">
        <f>성적입력란!$BZ269</f>
        <v xml:space="preserve"> </v>
      </c>
      <c r="BJ270" s="110" t="str">
        <f>성적입력란!$CD269</f>
        <v/>
      </c>
      <c r="BK270" s="109" t="str">
        <f>성적입력란!$CE269</f>
        <v xml:space="preserve"> </v>
      </c>
      <c r="BL270" s="111">
        <f>성적입력란!CS269</f>
        <v>54</v>
      </c>
      <c r="BM270" s="109">
        <f>성적입력란!$CI269</f>
        <v>10</v>
      </c>
      <c r="BN270" s="109">
        <f>성적입력란!$CJ269</f>
        <v>50</v>
      </c>
      <c r="BO270" s="109">
        <f>성적입력란!CN269</f>
        <v>25</v>
      </c>
      <c r="BP270" s="109">
        <f>성적입력란!CO269</f>
        <v>30</v>
      </c>
      <c r="BQ270" s="40">
        <f t="shared" si="157"/>
        <v>17.8</v>
      </c>
      <c r="BR270" s="67" t="str">
        <f t="shared" si="151"/>
        <v>184등</v>
      </c>
      <c r="BS270" s="40">
        <f t="shared" si="158"/>
        <v>20</v>
      </c>
      <c r="BT270" s="67" t="str">
        <f t="shared" si="152"/>
        <v>174등</v>
      </c>
      <c r="BU270" s="68">
        <f t="shared" si="153"/>
        <v>0.6</v>
      </c>
      <c r="BV270" s="78" t="str">
        <f t="shared" ca="1" si="139"/>
        <v>2차 경고</v>
      </c>
      <c r="BY270" s="37" t="str">
        <f>수강생명단!$D265</f>
        <v>황도현</v>
      </c>
      <c r="BZ270" s="37" t="str">
        <f>수강생명단!B265</f>
        <v>010-7367-0880</v>
      </c>
      <c r="CA270" s="39">
        <f>성적입력란!$CX269</f>
        <v>0</v>
      </c>
      <c r="CB270" s="39">
        <f>성적입력란!$CY269</f>
        <v>0</v>
      </c>
      <c r="CM270" s="78" t="str">
        <f t="shared" ca="1" si="145"/>
        <v>1차 경고</v>
      </c>
    </row>
    <row r="271" spans="2:91" ht="27.95" customHeight="1" x14ac:dyDescent="0.15">
      <c r="B271" s="14">
        <v>263</v>
      </c>
      <c r="C271" s="14">
        <f>VLOOKUP(E271,수강생명단!$B$1:$F$300,2,0)</f>
        <v>26671</v>
      </c>
      <c r="D271" s="14" t="str">
        <f>수강생명단!D266</f>
        <v>황호준</v>
      </c>
      <c r="E271" s="14" t="str">
        <f>수강생명단!B266</f>
        <v>010-3230-9945</v>
      </c>
      <c r="F271" s="33" t="str">
        <f>VLOOKUP($C271,성적입력란!$A$8:$D$350,3,0)</f>
        <v>85(라)</v>
      </c>
      <c r="G271" s="33" t="str">
        <f>VLOOKUP($C271,성적입력란!$F$8:$I$350,3,0)</f>
        <v>85(라)</v>
      </c>
      <c r="H271" s="33" t="str">
        <f>VLOOKUP($C271,성적입력란!$K$8:$N$350,3,0)</f>
        <v>75(라)</v>
      </c>
      <c r="I271" s="33" t="str">
        <f>VLOOKUP($C271,성적입력란!$P$8:$S$350,3,0)</f>
        <v>80(라)</v>
      </c>
      <c r="J271" s="33" t="str">
        <f>VLOOKUP($C271,성적입력란!$P$8:$S$350,4,0)</f>
        <v>라이브</v>
      </c>
      <c r="K271" s="15">
        <f t="shared" si="146"/>
        <v>0</v>
      </c>
      <c r="L271" s="16" t="str">
        <f t="shared" si="147"/>
        <v>212등</v>
      </c>
      <c r="M271" s="36">
        <f t="shared" si="154"/>
        <v>1</v>
      </c>
      <c r="N271" s="78" t="str">
        <f t="shared" ref="N271" ca="1" si="170">CHOOSE( (COUNTIFS(F$5:J$5,"&lt;="&amp;TODAY(),F271:J271,"불참") + COUNTIFS(F$5:J$5,"&lt;="&amp;TODAY(),F271:J271,"")) + 1, "", "1차 경고", "2차 경고", "탈락", "탈락", "탈락")</f>
        <v/>
      </c>
      <c r="O271" s="83"/>
      <c r="Q271" s="37">
        <v>263</v>
      </c>
      <c r="R271" s="37" t="str">
        <f>수강생명단!$D266</f>
        <v>황호준</v>
      </c>
      <c r="S271" s="37" t="str">
        <f>수강생명단!B266</f>
        <v>010-3230-9945</v>
      </c>
      <c r="T271" s="39" t="str">
        <f>VLOOKUP($C271,성적입력란!$Z$8:$AC$350,3,0)</f>
        <v>95(라)</v>
      </c>
      <c r="U271" s="39" t="str">
        <f>성적입력란!$AC270</f>
        <v>라이브</v>
      </c>
      <c r="V271" s="33" t="str">
        <f>VLOOKUP($C271,성적입력란!$AE$8:$AH$350,3,0)</f>
        <v>65(라)</v>
      </c>
      <c r="W271" s="33" t="str">
        <f>VLOOKUP($C271,성적입력란!$AE$8:$AH$350,4,0)</f>
        <v>라이브</v>
      </c>
      <c r="X271" s="58" t="str">
        <f>성적입력란!AV270</f>
        <v>87(라)</v>
      </c>
      <c r="Y271" s="39" t="str">
        <f>성적입력란!$AL270</f>
        <v>70(라)</v>
      </c>
      <c r="Z271" s="39" t="str">
        <f>성적입력란!$AM270</f>
        <v>라이브</v>
      </c>
      <c r="AA271" s="39" t="str">
        <f>성적입력란!$AQ270</f>
        <v>60(라)</v>
      </c>
      <c r="AB271" s="39" t="str">
        <f>성적입력란!$AR270</f>
        <v>라이브</v>
      </c>
      <c r="AC271" s="40">
        <f t="shared" si="155"/>
        <v>0</v>
      </c>
      <c r="AD271" s="41" t="str">
        <f t="shared" ref="AD271" si="171">RANK(AC271,$AC$9:$AC$270,0)&amp;"등"</f>
        <v>213등</v>
      </c>
      <c r="AE271" s="40">
        <f t="shared" si="156"/>
        <v>0</v>
      </c>
      <c r="AF271" s="41" t="str">
        <f t="shared" ref="AF271" si="172">RANK(AE271,$AE$9:$AE$270,0)&amp;"등"</f>
        <v>207등</v>
      </c>
      <c r="AG271" s="59">
        <f t="shared" si="162"/>
        <v>1</v>
      </c>
      <c r="AH271" s="78" t="str">
        <f t="shared" ref="AH271" ca="1" si="173">CHOOSE( (COUNTIFS(T$5:AB$5,"&lt;="&amp;TODAY(),T271:AB271,"불참") + COUNTIFS(T$5:AB$5,"&lt;="&amp;TODAY(),T271:AB271,"")) + 1, "", "1차 경고", "2차 경고", "탈락", "탈락", "탈락")</f>
        <v/>
      </c>
      <c r="AI271" s="78"/>
      <c r="AK271" s="37">
        <v>263</v>
      </c>
      <c r="AL271" s="37" t="str">
        <f>수강생명단!$D266</f>
        <v>황호준</v>
      </c>
      <c r="AM271" s="14" t="str">
        <f>수강생명단!B266</f>
        <v>010-3230-9945</v>
      </c>
      <c r="AN271" s="43" t="str">
        <f>성적입력란!$AZ270</f>
        <v>85(라)</v>
      </c>
      <c r="AO271" s="43" t="str">
        <f>성적입력란!$BA270</f>
        <v>라이브</v>
      </c>
      <c r="AP271" s="61" t="str">
        <f>성적입력란!$BE270</f>
        <v>85(라)</v>
      </c>
      <c r="AQ271" s="43" t="str">
        <f>성적입력란!$BF270</f>
        <v>라이브</v>
      </c>
      <c r="AR271" s="58" t="str">
        <f>성적입력란!BT270</f>
        <v/>
      </c>
      <c r="AS271" s="43" t="str">
        <f>성적입력란!$BJ270</f>
        <v>65(라)</v>
      </c>
      <c r="AT271" s="43" t="str">
        <f>성적입력란!$BK270</f>
        <v>라이브</v>
      </c>
      <c r="AU271" s="43" t="str">
        <f>성적입력란!BO270</f>
        <v>55(라)</v>
      </c>
      <c r="AV271" s="43" t="str">
        <f>성적입력란!BP270</f>
        <v>라이브</v>
      </c>
      <c r="AW271" s="40">
        <f t="shared" si="164"/>
        <v>0</v>
      </c>
      <c r="AX271" s="41" t="str">
        <f t="shared" si="148"/>
        <v>199등</v>
      </c>
      <c r="AY271" s="40">
        <f t="shared" si="165"/>
        <v>0</v>
      </c>
      <c r="AZ271" s="41" t="str">
        <f t="shared" si="149"/>
        <v>196등</v>
      </c>
      <c r="BA271" s="59">
        <f t="shared" si="150"/>
        <v>0.8</v>
      </c>
      <c r="BB271" s="78" t="str">
        <f t="shared" ref="BB271" ca="1" si="174">CHOOSE( (COUNTIFS(AN$5:AV$5,"&lt;="&amp;TODAY(),AN271:AV271,"불참") + COUNTIFS(AN$5:AV$5,"&lt;="&amp;TODAY(),AN271:AV271,"")) + 1, "", "1차 경고", "2차 경고", "탈락", "탈락", "탈락")</f>
        <v>1차 경고</v>
      </c>
      <c r="BC271" s="83"/>
      <c r="BE271" s="65">
        <v>263</v>
      </c>
      <c r="BF271" s="66" t="str">
        <f>수강생명단!$D266</f>
        <v>황호준</v>
      </c>
      <c r="BG271" s="37" t="str">
        <f>수강생명단!B266</f>
        <v>010-3230-9945</v>
      </c>
      <c r="BH271" s="109" t="str">
        <f>성적입력란!$BY270</f>
        <v>80(라)</v>
      </c>
      <c r="BI271" s="109" t="str">
        <f>성적입력란!$BZ270</f>
        <v>라이브</v>
      </c>
      <c r="BJ271" s="110" t="str">
        <f>성적입력란!$CD270</f>
        <v>75(라)</v>
      </c>
      <c r="BK271" s="109" t="str">
        <f>성적입력란!$CE270</f>
        <v>라이브</v>
      </c>
      <c r="BL271" s="111" t="str">
        <f>성적입력란!CS270</f>
        <v>84(라)</v>
      </c>
      <c r="BM271" s="109" t="str">
        <f>성적입력란!$CI270</f>
        <v/>
      </c>
      <c r="BN271" s="109" t="str">
        <f>성적입력란!$CJ270</f>
        <v xml:space="preserve"> </v>
      </c>
      <c r="BO271" s="109" t="str">
        <f>성적입력란!CN270</f>
        <v>75(라)</v>
      </c>
      <c r="BP271" s="109" t="str">
        <f>성적입력란!CO270</f>
        <v>라이브</v>
      </c>
      <c r="BQ271" s="40">
        <f t="shared" si="157"/>
        <v>0</v>
      </c>
      <c r="BR271" s="67" t="str">
        <f t="shared" si="151"/>
        <v>193등</v>
      </c>
      <c r="BS271" s="40">
        <f t="shared" si="158"/>
        <v>0</v>
      </c>
      <c r="BT271" s="67" t="str">
        <f t="shared" si="152"/>
        <v>186등</v>
      </c>
      <c r="BU271" s="68">
        <f t="shared" si="153"/>
        <v>0.8</v>
      </c>
      <c r="BV271" s="78" t="str">
        <f t="shared" ca="1" si="139"/>
        <v>1차 경고</v>
      </c>
      <c r="BY271" s="37" t="str">
        <f>수강생명단!$D266</f>
        <v>황호준</v>
      </c>
      <c r="BZ271" s="37" t="str">
        <f>수강생명단!B266</f>
        <v>010-3230-9945</v>
      </c>
      <c r="CA271" s="39">
        <f>성적입력란!$CX270</f>
        <v>0</v>
      </c>
      <c r="CB271" s="39">
        <f>성적입력란!$CY270</f>
        <v>0</v>
      </c>
      <c r="CM271" s="78" t="str">
        <f t="shared" ca="1" si="145"/>
        <v>1차 경고</v>
      </c>
    </row>
  </sheetData>
  <sortState ref="D8:D170">
    <sortCondition ref="D170"/>
  </sortState>
  <mergeCells count="84">
    <mergeCell ref="Y6:Z6"/>
    <mergeCell ref="BJ5:BK5"/>
    <mergeCell ref="AC5:AD7"/>
    <mergeCell ref="AE5:AF7"/>
    <mergeCell ref="AW5:AX7"/>
    <mergeCell ref="AY5:AZ7"/>
    <mergeCell ref="BA5:BA8"/>
    <mergeCell ref="AK8:AL8"/>
    <mergeCell ref="AM5:AM7"/>
    <mergeCell ref="AA5:AB5"/>
    <mergeCell ref="BH6:BI6"/>
    <mergeCell ref="D1:G1"/>
    <mergeCell ref="BF1:BP1"/>
    <mergeCell ref="BM5:BN5"/>
    <mergeCell ref="BM6:BN6"/>
    <mergeCell ref="R1:AB1"/>
    <mergeCell ref="AL1:AT1"/>
    <mergeCell ref="AP6:AQ6"/>
    <mergeCell ref="AS6:AT6"/>
    <mergeCell ref="AL5:AL7"/>
    <mergeCell ref="AK2:BA2"/>
    <mergeCell ref="AU5:AV5"/>
    <mergeCell ref="AU6:AV6"/>
    <mergeCell ref="T5:U5"/>
    <mergeCell ref="T6:U6"/>
    <mergeCell ref="V5:W5"/>
    <mergeCell ref="Y5:Z5"/>
    <mergeCell ref="S5:S7"/>
    <mergeCell ref="AA6:AB6"/>
    <mergeCell ref="BC5:BC8"/>
    <mergeCell ref="B8:D8"/>
    <mergeCell ref="R5:R7"/>
    <mergeCell ref="K5:L7"/>
    <mergeCell ref="E5:E7"/>
    <mergeCell ref="N5:N8"/>
    <mergeCell ref="M5:M8"/>
    <mergeCell ref="Q5:Q7"/>
    <mergeCell ref="Q8:R8"/>
    <mergeCell ref="C5:C7"/>
    <mergeCell ref="I5:J5"/>
    <mergeCell ref="I6:J6"/>
    <mergeCell ref="B5:B7"/>
    <mergeCell ref="D5:D7"/>
    <mergeCell ref="BU5:BU8"/>
    <mergeCell ref="BJ6:BK6"/>
    <mergeCell ref="BF5:BF7"/>
    <mergeCell ref="BE5:BE7"/>
    <mergeCell ref="AG5:AG8"/>
    <mergeCell ref="AH5:AH8"/>
    <mergeCell ref="AK5:AK7"/>
    <mergeCell ref="AN5:AO5"/>
    <mergeCell ref="AP5:AQ5"/>
    <mergeCell ref="AS5:AT5"/>
    <mergeCell ref="AN6:AO6"/>
    <mergeCell ref="BG5:BG7"/>
    <mergeCell ref="BB5:BB8"/>
    <mergeCell ref="AI5:AI8"/>
    <mergeCell ref="BE8:BF8"/>
    <mergeCell ref="BH5:BI5"/>
    <mergeCell ref="CH5:CI7"/>
    <mergeCell ref="CA5:CB5"/>
    <mergeCell ref="CC5:CD5"/>
    <mergeCell ref="CF5:CG5"/>
    <mergeCell ref="BV5:BV8"/>
    <mergeCell ref="BZ5:BZ7"/>
    <mergeCell ref="BX8:BY8"/>
    <mergeCell ref="BX5:BX7"/>
    <mergeCell ref="BY5:BY7"/>
    <mergeCell ref="CM5:CM8"/>
    <mergeCell ref="B2:M2"/>
    <mergeCell ref="Q2:AG2"/>
    <mergeCell ref="CJ5:CK7"/>
    <mergeCell ref="CL5:CL8"/>
    <mergeCell ref="CA6:CB6"/>
    <mergeCell ref="CC6:CD6"/>
    <mergeCell ref="CF6:CG6"/>
    <mergeCell ref="BQ5:BR7"/>
    <mergeCell ref="BS5:BT7"/>
    <mergeCell ref="V6:W6"/>
    <mergeCell ref="BX2:CK2"/>
    <mergeCell ref="BE2:BT2"/>
    <mergeCell ref="O5:O8"/>
    <mergeCell ref="BO5:BP5"/>
    <mergeCell ref="BO6:BP6"/>
  </mergeCells>
  <phoneticPr fontId="0" type="noConversion"/>
  <conditionalFormatting sqref="N1:O4 N5:N8 AI9:AI1048576 N9:O1048576 BC9:BC1048576">
    <cfRule type="cellIs" dxfId="50" priority="52" operator="equal">
      <formula>"2차 경고"</formula>
    </cfRule>
    <cfRule type="cellIs" dxfId="49" priority="53" operator="equal">
      <formula>"1차 경고"</formula>
    </cfRule>
    <cfRule type="cellIs" dxfId="48" priority="54" operator="equal">
      <formula>"탈락"</formula>
    </cfRule>
  </conditionalFormatting>
  <conditionalFormatting sqref="AH2:AH4">
    <cfRule type="cellIs" dxfId="47" priority="43" operator="equal">
      <formula>"2차 경고"</formula>
    </cfRule>
    <cfRule type="cellIs" dxfId="46" priority="44" operator="equal">
      <formula>"1차 경고"</formula>
    </cfRule>
    <cfRule type="cellIs" dxfId="45" priority="45" operator="equal">
      <formula>"탈락"</formula>
    </cfRule>
  </conditionalFormatting>
  <conditionalFormatting sqref="AH9:AH271">
    <cfRule type="cellIs" dxfId="44" priority="46" operator="equal">
      <formula>"2차 경고"</formula>
    </cfRule>
    <cfRule type="cellIs" dxfId="43" priority="47" operator="equal">
      <formula>"1차 경고"</formula>
    </cfRule>
    <cfRule type="cellIs" dxfId="42" priority="48" operator="equal">
      <formula>"탈락"</formula>
    </cfRule>
  </conditionalFormatting>
  <conditionalFormatting sqref="AI1:AI4">
    <cfRule type="cellIs" dxfId="41" priority="40" operator="equal">
      <formula>"2차 경고"</formula>
    </cfRule>
    <cfRule type="cellIs" dxfId="40" priority="41" operator="equal">
      <formula>"1차 경고"</formula>
    </cfRule>
    <cfRule type="cellIs" dxfId="39" priority="42" operator="equal">
      <formula>"탈락"</formula>
    </cfRule>
  </conditionalFormatting>
  <conditionalFormatting sqref="BB2:BB4">
    <cfRule type="cellIs" dxfId="38" priority="31" operator="equal">
      <formula>"2차 경고"</formula>
    </cfRule>
    <cfRule type="cellIs" dxfId="37" priority="32" operator="equal">
      <formula>"1차 경고"</formula>
    </cfRule>
    <cfRule type="cellIs" dxfId="36" priority="33" operator="equal">
      <formula>"탈락"</formula>
    </cfRule>
  </conditionalFormatting>
  <conditionalFormatting sqref="BB9:BB77 BB79:BB271">
    <cfRule type="cellIs" dxfId="35" priority="37" operator="equal">
      <formula>"2차 경고"</formula>
    </cfRule>
    <cfRule type="cellIs" dxfId="34" priority="38" operator="equal">
      <formula>"1차 경고"</formula>
    </cfRule>
    <cfRule type="cellIs" dxfId="33" priority="39" operator="equal">
      <formula>"탈락"</formula>
    </cfRule>
  </conditionalFormatting>
  <conditionalFormatting sqref="BC1:BC4">
    <cfRule type="cellIs" dxfId="32" priority="34" operator="equal">
      <formula>"2차 경고"</formula>
    </cfRule>
    <cfRule type="cellIs" dxfId="31" priority="35" operator="equal">
      <formula>"1차 경고"</formula>
    </cfRule>
    <cfRule type="cellIs" dxfId="30" priority="36" operator="equal">
      <formula>"탈락"</formula>
    </cfRule>
  </conditionalFormatting>
  <conditionalFormatting sqref="BU2">
    <cfRule type="cellIs" dxfId="29" priority="25" operator="equal">
      <formula>"2차 경고"</formula>
    </cfRule>
    <cfRule type="cellIs" dxfId="28" priority="26" operator="equal">
      <formula>"1차 경고"</formula>
    </cfRule>
    <cfRule type="cellIs" dxfId="27" priority="27" operator="equal">
      <formula>"탈락"</formula>
    </cfRule>
  </conditionalFormatting>
  <conditionalFormatting sqref="BU4">
    <cfRule type="cellIs" dxfId="26" priority="22" operator="equal">
      <formula>"2차 경고"</formula>
    </cfRule>
    <cfRule type="cellIs" dxfId="25" priority="23" operator="equal">
      <formula>"1차 경고"</formula>
    </cfRule>
    <cfRule type="cellIs" dxfId="24" priority="24" operator="equal">
      <formula>"탈락"</formula>
    </cfRule>
  </conditionalFormatting>
  <conditionalFormatting sqref="BV9:BV271">
    <cfRule type="cellIs" dxfId="23" priority="28" operator="equal">
      <formula>"2차 경고"</formula>
    </cfRule>
    <cfRule type="cellIs" dxfId="22" priority="29" operator="equal">
      <formula>"1차 경고"</formula>
    </cfRule>
    <cfRule type="cellIs" dxfId="21" priority="30" operator="equal">
      <formula>"탈락"</formula>
    </cfRule>
  </conditionalFormatting>
  <conditionalFormatting sqref="BB78">
    <cfRule type="cellIs" dxfId="20" priority="19" operator="equal">
      <formula>"2차 경고"</formula>
    </cfRule>
    <cfRule type="cellIs" dxfId="19" priority="20" operator="equal">
      <formula>"1차 경고"</formula>
    </cfRule>
    <cfRule type="cellIs" dxfId="18" priority="21" operator="equal">
      <formula>"탈락"</formula>
    </cfRule>
  </conditionalFormatting>
  <conditionalFormatting sqref="CM9">
    <cfRule type="cellIs" dxfId="17" priority="16" operator="equal">
      <formula>"2차 경고"</formula>
    </cfRule>
    <cfRule type="cellIs" dxfId="16" priority="17" operator="equal">
      <formula>"1차 경고"</formula>
    </cfRule>
    <cfRule type="cellIs" dxfId="15" priority="18" operator="equal">
      <formula>"탈락"</formula>
    </cfRule>
  </conditionalFormatting>
  <conditionalFormatting sqref="CM10">
    <cfRule type="cellIs" dxfId="14" priority="13" operator="equal">
      <formula>"2차 경고"</formula>
    </cfRule>
    <cfRule type="cellIs" dxfId="13" priority="14" operator="equal">
      <formula>"1차 경고"</formula>
    </cfRule>
    <cfRule type="cellIs" dxfId="12" priority="15" operator="equal">
      <formula>"탈락"</formula>
    </cfRule>
  </conditionalFormatting>
  <conditionalFormatting sqref="CM11">
    <cfRule type="cellIs" dxfId="11" priority="10" operator="equal">
      <formula>"2차 경고"</formula>
    </cfRule>
    <cfRule type="cellIs" dxfId="10" priority="11" operator="equal">
      <formula>"1차 경고"</formula>
    </cfRule>
    <cfRule type="cellIs" dxfId="9" priority="12" operator="equal">
      <formula>"탈락"</formula>
    </cfRule>
  </conditionalFormatting>
  <conditionalFormatting sqref="CM12">
    <cfRule type="cellIs" dxfId="8" priority="7" operator="equal">
      <formula>"2차 경고"</formula>
    </cfRule>
    <cfRule type="cellIs" dxfId="7" priority="8" operator="equal">
      <formula>"1차 경고"</formula>
    </cfRule>
    <cfRule type="cellIs" dxfId="6" priority="9" operator="equal">
      <formula>"탈락"</formula>
    </cfRule>
  </conditionalFormatting>
  <conditionalFormatting sqref="CM13">
    <cfRule type="cellIs" dxfId="5" priority="4" operator="equal">
      <formula>"2차 경고"</formula>
    </cfRule>
    <cfRule type="cellIs" dxfId="4" priority="5" operator="equal">
      <formula>"1차 경고"</formula>
    </cfRule>
    <cfRule type="cellIs" dxfId="3" priority="6" operator="equal">
      <formula>"탈락"</formula>
    </cfRule>
  </conditionalFormatting>
  <conditionalFormatting sqref="CM14:CM45 CM47:CM62 CM64:CM71 CM73:CM84 CM86:CM92 CM94:CM112 CM114:CM116 CM118:CM119 CM121:CM130 CM132:CM149 CM151:CM165 CM167:CM179 CM181:CM183 CM185:CM189 CM191:CM203 CM205:CM213 CM215:CM248 CM250:CM251 CM253:CM257 CM259:CM271">
    <cfRule type="cellIs" dxfId="2" priority="1" operator="equal">
      <formula>"2차 경고"</formula>
    </cfRule>
    <cfRule type="cellIs" dxfId="1" priority="2" operator="equal">
      <formula>"1차 경고"</formula>
    </cfRule>
    <cfRule type="cellIs" dxfId="0" priority="3" operator="equal">
      <formula>"탈락"</formula>
    </cfRule>
  </conditionalFormatting>
  <printOptions horizontalCentered="1"/>
  <pageMargins left="7.874015748031496E-2" right="7.874015748031496E-2" top="0.19685039370078741" bottom="0.15748031496062992" header="0.11811023622047245" footer="0.11811023622047245"/>
  <pageSetup paperSize="12" scale="8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S268"/>
  <sheetViews>
    <sheetView topLeftCell="A5" zoomScale="115" zoomScaleNormal="115" workbookViewId="0">
      <selection activeCell="N12" sqref="N12"/>
    </sheetView>
  </sheetViews>
  <sheetFormatPr defaultRowHeight="11.25" x14ac:dyDescent="0.15"/>
  <cols>
    <col min="1" max="1" width="3.1640625" customWidth="1"/>
    <col min="2" max="2" width="6.33203125" bestFit="1" customWidth="1"/>
    <col min="3" max="4" width="12.83203125" customWidth="1"/>
    <col min="5" max="8" width="10.83203125" customWidth="1"/>
    <col min="9" max="11" width="12.83203125" customWidth="1"/>
    <col min="12" max="12" width="7.83203125" customWidth="1"/>
    <col min="13" max="13" width="3.1640625" customWidth="1"/>
    <col min="14" max="14" width="9.33203125" style="1" customWidth="1"/>
  </cols>
  <sheetData>
    <row r="1" spans="2:19" x14ac:dyDescent="0.15">
      <c r="C1" s="197"/>
      <c r="D1" s="197"/>
      <c r="E1" s="197"/>
      <c r="F1" s="197"/>
      <c r="G1" s="197"/>
      <c r="H1" s="197"/>
      <c r="I1" s="197"/>
      <c r="J1" s="197"/>
    </row>
    <row r="2" spans="2:19" ht="39.950000000000003" customHeight="1" x14ac:dyDescent="0.15">
      <c r="B2" s="200" t="s">
        <v>828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2:19" ht="39.950000000000003" customHeight="1" x14ac:dyDescent="0.15"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2:19" ht="12.75" thickBot="1" x14ac:dyDescent="0.2">
      <c r="B4" s="198"/>
      <c r="C4" s="199"/>
      <c r="D4" s="199"/>
      <c r="E4" s="199"/>
      <c r="F4" s="199"/>
      <c r="G4" s="199"/>
      <c r="H4" s="199"/>
      <c r="I4" s="199"/>
      <c r="J4" s="199"/>
      <c r="K4" s="199"/>
      <c r="L4" s="199"/>
    </row>
    <row r="5" spans="2:19" ht="35.1" customHeight="1" x14ac:dyDescent="0.15">
      <c r="B5" s="17" t="s">
        <v>35</v>
      </c>
      <c r="C5" s="17" t="s">
        <v>37</v>
      </c>
      <c r="D5" s="17" t="s">
        <v>96</v>
      </c>
      <c r="E5" s="18" t="s">
        <v>49</v>
      </c>
      <c r="F5" s="18" t="s">
        <v>38</v>
      </c>
      <c r="G5" s="18" t="s">
        <v>422</v>
      </c>
      <c r="H5" s="18" t="s">
        <v>39</v>
      </c>
      <c r="I5" s="19" t="s">
        <v>40</v>
      </c>
      <c r="J5" s="19" t="s">
        <v>41</v>
      </c>
      <c r="K5" s="20" t="s">
        <v>829</v>
      </c>
      <c r="L5" s="17" t="s">
        <v>36</v>
      </c>
    </row>
    <row r="6" spans="2:19" ht="24.95" customHeight="1" x14ac:dyDescent="0.15">
      <c r="B6" s="21">
        <v>1</v>
      </c>
      <c r="C6" s="21" t="str">
        <f>수강생명단!D4</f>
        <v>강건욱</v>
      </c>
      <c r="D6" s="21" t="str">
        <f>수강생명단!B4</f>
        <v>010-5624-8119</v>
      </c>
      <c r="E6" s="22">
        <f>AVERAGE(주간성적!K9,주간성적!AC9,주간성적!AW9,주간성적!BQ9)</f>
        <v>0</v>
      </c>
      <c r="F6" s="23">
        <f>RANK(E6,$E$6:$E$268,0)</f>
        <v>223</v>
      </c>
      <c r="G6" s="22">
        <f>AVERAGE(주간성적!AE9,주간성적!AY9,주간성적!BS9)</f>
        <v>0</v>
      </c>
      <c r="H6" s="23">
        <f>RANK(G6,$G$6:$G$325)</f>
        <v>214</v>
      </c>
      <c r="I6" s="24">
        <f t="shared" ref="I6" si="0">AVERAGE(E6,G6)</f>
        <v>0</v>
      </c>
      <c r="J6" s="23">
        <f>RANK(I6,$I$6:$I$325,0)</f>
        <v>223</v>
      </c>
      <c r="K6" s="25">
        <f>AVERAGE(주간성적!M9,주간성적!AG9,주간성적!BA9,주간성적!BU9)</f>
        <v>0.75000000000000011</v>
      </c>
      <c r="L6" s="26" t="str">
        <f t="shared" ref="L6" si="1">IF(K6=1,"개근","")</f>
        <v/>
      </c>
      <c r="R6" s="6"/>
      <c r="S6" s="6"/>
    </row>
    <row r="7" spans="2:19" ht="24.95" customHeight="1" x14ac:dyDescent="0.15">
      <c r="B7" s="21">
        <v>2</v>
      </c>
      <c r="C7" s="21" t="str">
        <f>수강생명단!D5</f>
        <v>강동우</v>
      </c>
      <c r="D7" s="21" t="str">
        <f>수강생명단!B5</f>
        <v>010-9299-2113</v>
      </c>
      <c r="E7" s="22">
        <f>AVERAGE(주간성적!K10,주간성적!AC10,주간성적!AW10,주간성적!BQ10)</f>
        <v>96.212500000000006</v>
      </c>
      <c r="F7" s="23">
        <f t="shared" ref="F7:F70" si="2">RANK(E7,$E$6:$E$268,0)</f>
        <v>2</v>
      </c>
      <c r="G7" s="22">
        <f>AVERAGE(주간성적!AE10,주간성적!AY10,주간성적!BS10)</f>
        <v>98.333333333333329</v>
      </c>
      <c r="H7" s="23">
        <f t="shared" ref="H7:H70" si="3">RANK(G7,$G$6:$G$325)</f>
        <v>1</v>
      </c>
      <c r="I7" s="24">
        <f t="shared" ref="I7:I70" si="4">AVERAGE(E7,G7)</f>
        <v>97.272916666666674</v>
      </c>
      <c r="J7" s="23">
        <f t="shared" ref="J7:J70" si="5">RANK(I7,$I$6:$I$325,0)</f>
        <v>1</v>
      </c>
      <c r="K7" s="25">
        <f>AVERAGE(주간성적!M10,주간성적!AG10,주간성적!BA10,주간성적!BU10)</f>
        <v>1</v>
      </c>
      <c r="L7" s="26" t="str">
        <f t="shared" ref="L7:L70" si="6">IF(K7=1,"개근","")</f>
        <v>개근</v>
      </c>
    </row>
    <row r="8" spans="2:19" ht="24.95" customHeight="1" x14ac:dyDescent="0.15">
      <c r="B8" s="21">
        <v>3</v>
      </c>
      <c r="C8" s="21" t="str">
        <f>수강생명단!D6</f>
        <v>강민수</v>
      </c>
      <c r="D8" s="21" t="str">
        <f>수강생명단!B6</f>
        <v>010-4521-7896</v>
      </c>
      <c r="E8" s="22">
        <f>AVERAGE(주간성적!K11,주간성적!AC11,주간성적!AW11,주간성적!BQ11)</f>
        <v>86.537499999999994</v>
      </c>
      <c r="F8" s="23">
        <f t="shared" si="2"/>
        <v>20</v>
      </c>
      <c r="G8" s="22">
        <f>AVERAGE(주간성적!AE11,주간성적!AY11,주간성적!BS11)</f>
        <v>87.5</v>
      </c>
      <c r="H8" s="23">
        <f t="shared" si="3"/>
        <v>18</v>
      </c>
      <c r="I8" s="24">
        <f t="shared" si="4"/>
        <v>87.018749999999997</v>
      </c>
      <c r="J8" s="23">
        <f t="shared" si="5"/>
        <v>18</v>
      </c>
      <c r="K8" s="25">
        <f>AVERAGE(주간성적!M11,주간성적!AG11,주간성적!BA11,주간성적!BU11)</f>
        <v>0.89999999999999991</v>
      </c>
      <c r="L8" s="26" t="str">
        <f t="shared" si="6"/>
        <v/>
      </c>
    </row>
    <row r="9" spans="2:19" ht="24.95" customHeight="1" x14ac:dyDescent="0.15">
      <c r="B9" s="21">
        <v>4</v>
      </c>
      <c r="C9" s="21" t="str">
        <f>수강생명단!D7</f>
        <v>강민재</v>
      </c>
      <c r="D9" s="21" t="str">
        <f>수강생명단!B7</f>
        <v>010-9890-4220</v>
      </c>
      <c r="E9" s="22">
        <f>AVERAGE(주간성적!K12,주간성적!AC12,주간성적!AW12,주간성적!BQ12)</f>
        <v>78.912499999999994</v>
      </c>
      <c r="F9" s="23">
        <f t="shared" si="2"/>
        <v>52</v>
      </c>
      <c r="G9" s="22">
        <f>AVERAGE(주간성적!AE12,주간성적!AY12,주간성적!BS12)</f>
        <v>76.666666666666671</v>
      </c>
      <c r="H9" s="23">
        <f t="shared" si="3"/>
        <v>55</v>
      </c>
      <c r="I9" s="24">
        <f t="shared" si="4"/>
        <v>77.789583333333326</v>
      </c>
      <c r="J9" s="23">
        <f t="shared" si="5"/>
        <v>53</v>
      </c>
      <c r="K9" s="25">
        <f>AVERAGE(주간성적!M12,주간성적!AG12,주간성적!BA12,주간성적!BU12)</f>
        <v>0.89999999999999991</v>
      </c>
      <c r="L9" s="26" t="str">
        <f t="shared" si="6"/>
        <v/>
      </c>
    </row>
    <row r="10" spans="2:19" ht="24.95" customHeight="1" x14ac:dyDescent="0.15">
      <c r="B10" s="21">
        <v>5</v>
      </c>
      <c r="C10" s="21" t="str">
        <f>수강생명단!D8</f>
        <v>고건호</v>
      </c>
      <c r="D10" s="21" t="str">
        <f>수강생명단!B8</f>
        <v>010-2765-1446</v>
      </c>
      <c r="E10" s="22">
        <f>AVERAGE(주간성적!K13,주간성적!AC13,주간성적!AW13,주간성적!BQ13)</f>
        <v>64.987499999999997</v>
      </c>
      <c r="F10" s="23">
        <f t="shared" si="2"/>
        <v>101</v>
      </c>
      <c r="G10" s="22">
        <f>AVERAGE(주간성적!AE13,주간성적!AY13,주간성적!BS13)</f>
        <v>51.666666666666664</v>
      </c>
      <c r="H10" s="23">
        <f t="shared" si="3"/>
        <v>138</v>
      </c>
      <c r="I10" s="24">
        <f t="shared" si="4"/>
        <v>58.327083333333334</v>
      </c>
      <c r="J10" s="23">
        <f t="shared" si="5"/>
        <v>122</v>
      </c>
      <c r="K10" s="25">
        <f>AVERAGE(주간성적!M13,주간성적!AG13,주간성적!BA13,주간성적!BU13)</f>
        <v>0.95</v>
      </c>
      <c r="L10" s="26" t="str">
        <f t="shared" si="6"/>
        <v/>
      </c>
    </row>
    <row r="11" spans="2:19" ht="24.95" customHeight="1" x14ac:dyDescent="0.15">
      <c r="B11" s="21">
        <v>6</v>
      </c>
      <c r="C11" s="21" t="str">
        <f>수강생명단!D9</f>
        <v>고윤솔</v>
      </c>
      <c r="D11" s="21" t="str">
        <f>수강생명단!B9</f>
        <v>010-2449-1632</v>
      </c>
      <c r="E11" s="22">
        <f>AVERAGE(주간성적!K14,주간성적!AC14,주간성적!AW14,주간성적!BQ14)</f>
        <v>72.287499999999994</v>
      </c>
      <c r="F11" s="23">
        <f t="shared" si="2"/>
        <v>79</v>
      </c>
      <c r="G11" s="22">
        <f>AVERAGE(주간성적!AE14,주간성적!AY14,주간성적!BS14)</f>
        <v>62.5</v>
      </c>
      <c r="H11" s="23">
        <f t="shared" si="3"/>
        <v>102</v>
      </c>
      <c r="I11" s="24">
        <f t="shared" si="4"/>
        <v>67.393749999999997</v>
      </c>
      <c r="J11" s="23">
        <f t="shared" si="5"/>
        <v>92</v>
      </c>
      <c r="K11" s="25">
        <f>AVERAGE(주간성적!M14,주간성적!AG14,주간성적!BA14,주간성적!BU14)</f>
        <v>1</v>
      </c>
      <c r="L11" s="26" t="str">
        <f t="shared" si="6"/>
        <v>개근</v>
      </c>
    </row>
    <row r="12" spans="2:19" ht="24.95" customHeight="1" x14ac:dyDescent="0.15">
      <c r="B12" s="21">
        <v>7</v>
      </c>
      <c r="C12" s="21" t="str">
        <f>수강생명단!D10</f>
        <v>고현지</v>
      </c>
      <c r="D12" s="21" t="str">
        <f>수강생명단!B10</f>
        <v>010-6267-6869</v>
      </c>
      <c r="E12" s="22">
        <f>AVERAGE(주간성적!K15,주간성적!AC15,주간성적!AW15,주간성적!BQ15)</f>
        <v>43.85</v>
      </c>
      <c r="F12" s="23">
        <f t="shared" si="2"/>
        <v>158</v>
      </c>
      <c r="G12" s="22">
        <f>AVERAGE(주간성적!AE15,주간성적!AY15,주간성적!BS15)</f>
        <v>28.333333333333332</v>
      </c>
      <c r="H12" s="23">
        <f t="shared" si="3"/>
        <v>183</v>
      </c>
      <c r="I12" s="24">
        <f t="shared" si="4"/>
        <v>36.091666666666669</v>
      </c>
      <c r="J12" s="23">
        <f t="shared" si="5"/>
        <v>175</v>
      </c>
      <c r="K12" s="25">
        <f>AVERAGE(주간성적!M15,주간성적!AG15,주간성적!BA15,주간성적!BU15)</f>
        <v>0.63750000000000007</v>
      </c>
      <c r="L12" s="26" t="str">
        <f t="shared" si="6"/>
        <v/>
      </c>
    </row>
    <row r="13" spans="2:19" ht="24.95" customHeight="1" x14ac:dyDescent="0.15">
      <c r="B13" s="21">
        <v>8</v>
      </c>
      <c r="C13" s="21" t="str">
        <f>수강생명단!D11</f>
        <v>공민준</v>
      </c>
      <c r="D13" s="21" t="str">
        <f>수강생명단!B11</f>
        <v>010-2366-4154</v>
      </c>
      <c r="E13" s="22">
        <f>AVERAGE(주간성적!K16,주간성적!AC16,주간성적!AW16,주간성적!BQ16)</f>
        <v>75.5625</v>
      </c>
      <c r="F13" s="23">
        <f t="shared" si="2"/>
        <v>65</v>
      </c>
      <c r="G13" s="22">
        <f>AVERAGE(주간성적!AE16,주간성적!AY16,주간성적!BS16)</f>
        <v>71.666666666666671</v>
      </c>
      <c r="H13" s="23">
        <f t="shared" si="3"/>
        <v>69</v>
      </c>
      <c r="I13" s="24">
        <f t="shared" si="4"/>
        <v>73.614583333333343</v>
      </c>
      <c r="J13" s="23">
        <f t="shared" si="5"/>
        <v>68</v>
      </c>
      <c r="K13" s="25">
        <f>AVERAGE(주간성적!M16,주간성적!AG16,주간성적!BA16,주간성적!BU16)</f>
        <v>0.95</v>
      </c>
      <c r="L13" s="26" t="str">
        <f t="shared" si="6"/>
        <v/>
      </c>
    </row>
    <row r="14" spans="2:19" ht="24.95" customHeight="1" x14ac:dyDescent="0.15">
      <c r="B14" s="21">
        <v>9</v>
      </c>
      <c r="C14" s="21" t="str">
        <f>수강생명단!D12</f>
        <v>공초연</v>
      </c>
      <c r="D14" s="21" t="str">
        <f>수강생명단!B12</f>
        <v>010-9967-7436</v>
      </c>
      <c r="E14" s="22">
        <f>AVERAGE(주간성적!K17,주간성적!AC17,주간성적!AW17,주간성적!BQ17)</f>
        <v>5.3125</v>
      </c>
      <c r="F14" s="23">
        <f t="shared" si="2"/>
        <v>216</v>
      </c>
      <c r="G14" s="22">
        <f>AVERAGE(주간성적!AE17,주간성적!AY17,주간성적!BS17)</f>
        <v>0</v>
      </c>
      <c r="H14" s="23">
        <f t="shared" si="3"/>
        <v>214</v>
      </c>
      <c r="I14" s="24">
        <f t="shared" si="4"/>
        <v>2.65625</v>
      </c>
      <c r="J14" s="23">
        <f t="shared" si="5"/>
        <v>218</v>
      </c>
      <c r="K14" s="25">
        <f>AVERAGE(주간성적!M17,주간성적!AG17,주간성적!BA17,주간성적!BU17)</f>
        <v>0.73750000000000004</v>
      </c>
      <c r="L14" s="26" t="str">
        <f t="shared" si="6"/>
        <v/>
      </c>
    </row>
    <row r="15" spans="2:19" ht="24.95" customHeight="1" x14ac:dyDescent="0.15">
      <c r="B15" s="21">
        <v>10</v>
      </c>
      <c r="C15" s="21" t="str">
        <f>수강생명단!D13</f>
        <v>곽민지</v>
      </c>
      <c r="D15" s="21" t="str">
        <f>수강생명단!B13</f>
        <v>010-9005-4527</v>
      </c>
      <c r="E15" s="22">
        <f>AVERAGE(주간성적!K18,주간성적!AC18,주간성적!AW18,주간성적!BQ18)</f>
        <v>73.3125</v>
      </c>
      <c r="F15" s="23">
        <f t="shared" si="2"/>
        <v>73</v>
      </c>
      <c r="G15" s="22">
        <f>AVERAGE(주간성적!AE18,주간성적!AY18,주간성적!BS18)</f>
        <v>82.5</v>
      </c>
      <c r="H15" s="23">
        <f t="shared" si="3"/>
        <v>37</v>
      </c>
      <c r="I15" s="24">
        <f t="shared" si="4"/>
        <v>77.90625</v>
      </c>
      <c r="J15" s="23">
        <f t="shared" si="5"/>
        <v>52</v>
      </c>
      <c r="K15" s="25">
        <f>AVERAGE(주간성적!M18,주간성적!AG18,주간성적!BA18,주간성적!BU18)</f>
        <v>1</v>
      </c>
      <c r="L15" s="26" t="str">
        <f t="shared" si="6"/>
        <v>개근</v>
      </c>
    </row>
    <row r="16" spans="2:19" ht="24.95" customHeight="1" x14ac:dyDescent="0.15">
      <c r="B16" s="21">
        <v>11</v>
      </c>
      <c r="C16" s="21" t="str">
        <f>수강생명단!D14</f>
        <v>곽정민</v>
      </c>
      <c r="D16" s="21" t="str">
        <f>수강생명단!B14</f>
        <v>010-9910-5290</v>
      </c>
      <c r="E16" s="22">
        <f>AVERAGE(주간성적!K19,주간성적!AC19,주간성적!AW19,주간성적!BQ19)</f>
        <v>89.237499999999997</v>
      </c>
      <c r="F16" s="23">
        <f t="shared" si="2"/>
        <v>14</v>
      </c>
      <c r="G16" s="22">
        <f>AVERAGE(주간성적!AE19,주간성적!AY19,주간성적!BS19)</f>
        <v>79.166666666666671</v>
      </c>
      <c r="H16" s="23">
        <f t="shared" si="3"/>
        <v>46</v>
      </c>
      <c r="I16" s="24">
        <f t="shared" si="4"/>
        <v>84.202083333333334</v>
      </c>
      <c r="J16" s="23">
        <f t="shared" si="5"/>
        <v>32</v>
      </c>
      <c r="K16" s="25">
        <f>AVERAGE(주간성적!M19,주간성적!AG19,주간성적!BA19,주간성적!BU19)</f>
        <v>1</v>
      </c>
      <c r="L16" s="26" t="str">
        <f t="shared" si="6"/>
        <v>개근</v>
      </c>
    </row>
    <row r="17" spans="2:12" ht="24.95" customHeight="1" x14ac:dyDescent="0.15">
      <c r="B17" s="21">
        <v>12</v>
      </c>
      <c r="C17" s="21" t="str">
        <f>수강생명단!D15</f>
        <v>구민상</v>
      </c>
      <c r="D17" s="21" t="str">
        <f>수강생명단!B15</f>
        <v>010-4318-3133</v>
      </c>
      <c r="E17" s="22">
        <f>AVERAGE(주간성적!K20,주간성적!AC20,주간성적!AW20,주간성적!BQ20)</f>
        <v>67.5</v>
      </c>
      <c r="F17" s="23">
        <f t="shared" si="2"/>
        <v>89</v>
      </c>
      <c r="G17" s="22">
        <f>AVERAGE(주간성적!AE20,주간성적!AY20,주간성적!BS20)</f>
        <v>79.166666666666671</v>
      </c>
      <c r="H17" s="23">
        <f t="shared" si="3"/>
        <v>46</v>
      </c>
      <c r="I17" s="24">
        <f t="shared" si="4"/>
        <v>73.333333333333343</v>
      </c>
      <c r="J17" s="23">
        <f t="shared" si="5"/>
        <v>71</v>
      </c>
      <c r="K17" s="25">
        <f>AVERAGE(주간성적!M20,주간성적!AG20,주간성적!BA20,주간성적!BU20)</f>
        <v>0.95</v>
      </c>
      <c r="L17" s="26" t="str">
        <f t="shared" si="6"/>
        <v/>
      </c>
    </row>
    <row r="18" spans="2:12" ht="24.95" customHeight="1" x14ac:dyDescent="0.15">
      <c r="B18" s="21">
        <v>13</v>
      </c>
      <c r="C18" s="21" t="str">
        <f>수강생명단!D16</f>
        <v>구소현</v>
      </c>
      <c r="D18" s="21" t="str">
        <f>수강생명단!B16</f>
        <v>010-5181-9377</v>
      </c>
      <c r="E18" s="22">
        <f>AVERAGE(주간성적!K21,주간성적!AC21,주간성적!AW21,주간성적!BQ21)</f>
        <v>0</v>
      </c>
      <c r="F18" s="23">
        <f t="shared" si="2"/>
        <v>223</v>
      </c>
      <c r="G18" s="22">
        <f>AVERAGE(주간성적!AE21,주간성적!AY21,주간성적!BS21)</f>
        <v>0</v>
      </c>
      <c r="H18" s="23">
        <f t="shared" si="3"/>
        <v>214</v>
      </c>
      <c r="I18" s="24">
        <f t="shared" si="4"/>
        <v>0</v>
      </c>
      <c r="J18" s="23">
        <f t="shared" si="5"/>
        <v>223</v>
      </c>
      <c r="K18" s="25">
        <f>AVERAGE(주간성적!M21,주간성적!AG21,주간성적!BA21,주간성적!BU21)</f>
        <v>0.60000000000000009</v>
      </c>
      <c r="L18" s="26" t="str">
        <f t="shared" si="6"/>
        <v/>
      </c>
    </row>
    <row r="19" spans="2:12" ht="24.95" customHeight="1" x14ac:dyDescent="0.15">
      <c r="B19" s="21">
        <v>14</v>
      </c>
      <c r="C19" s="21" t="str">
        <f>수강생명단!D17</f>
        <v>권경희</v>
      </c>
      <c r="D19" s="21" t="str">
        <f>수강생명단!B17</f>
        <v>010-5210-7936</v>
      </c>
      <c r="E19" s="22">
        <f>AVERAGE(주간성적!K22,주간성적!AC22,주간성적!AW22,주간성적!BQ22)</f>
        <v>69.762500000000003</v>
      </c>
      <c r="F19" s="23">
        <f t="shared" si="2"/>
        <v>82</v>
      </c>
      <c r="G19" s="22">
        <f>AVERAGE(주간성적!AE22,주간성적!AY22,주간성적!BS22)</f>
        <v>55</v>
      </c>
      <c r="H19" s="23">
        <f t="shared" si="3"/>
        <v>129</v>
      </c>
      <c r="I19" s="24">
        <f t="shared" si="4"/>
        <v>62.381250000000001</v>
      </c>
      <c r="J19" s="23">
        <f t="shared" si="5"/>
        <v>104</v>
      </c>
      <c r="K19" s="25">
        <f>AVERAGE(주간성적!M22,주간성적!AG22,주간성적!BA22,주간성적!BU22)</f>
        <v>1</v>
      </c>
      <c r="L19" s="26" t="str">
        <f t="shared" si="6"/>
        <v>개근</v>
      </c>
    </row>
    <row r="20" spans="2:12" ht="24.95" customHeight="1" x14ac:dyDescent="0.15">
      <c r="B20" s="21">
        <v>15</v>
      </c>
      <c r="C20" s="21" t="str">
        <f>수강생명단!D18</f>
        <v>권민재</v>
      </c>
      <c r="D20" s="21" t="str">
        <f>수강생명단!B18</f>
        <v>010-8667-4353</v>
      </c>
      <c r="E20" s="22">
        <f>AVERAGE(주간성적!K23,주간성적!AC23,주간성적!AW23,주간성적!BQ23)</f>
        <v>0</v>
      </c>
      <c r="F20" s="23">
        <f t="shared" si="2"/>
        <v>223</v>
      </c>
      <c r="G20" s="22">
        <f>AVERAGE(주간성적!AE23,주간성적!AY23,주간성적!BS23)</f>
        <v>0</v>
      </c>
      <c r="H20" s="23">
        <f t="shared" si="3"/>
        <v>214</v>
      </c>
      <c r="I20" s="24">
        <f t="shared" si="4"/>
        <v>0</v>
      </c>
      <c r="J20" s="23">
        <f t="shared" si="5"/>
        <v>223</v>
      </c>
      <c r="K20" s="25">
        <f>AVERAGE(주간성적!M23,주간성적!AG23,주간성적!BA23,주간성적!BU23)</f>
        <v>0.95</v>
      </c>
      <c r="L20" s="26" t="str">
        <f t="shared" si="6"/>
        <v/>
      </c>
    </row>
    <row r="21" spans="2:12" ht="24.95" customHeight="1" x14ac:dyDescent="0.15">
      <c r="B21" s="21">
        <v>16</v>
      </c>
      <c r="C21" s="21" t="str">
        <f>수강생명단!D19</f>
        <v>권성준</v>
      </c>
      <c r="D21" s="21" t="str">
        <f>수강생명단!B19</f>
        <v>010-9195-0384</v>
      </c>
      <c r="E21" s="22">
        <f>AVERAGE(주간성적!K24,주간성적!AC24,주간성적!AW24,주간성적!BQ24)</f>
        <v>88.287499999999994</v>
      </c>
      <c r="F21" s="23">
        <f t="shared" si="2"/>
        <v>17</v>
      </c>
      <c r="G21" s="22">
        <f>AVERAGE(주간성적!AE24,주간성적!AY24,주간성적!BS24)</f>
        <v>87.5</v>
      </c>
      <c r="H21" s="23">
        <f t="shared" si="3"/>
        <v>18</v>
      </c>
      <c r="I21" s="24">
        <f t="shared" si="4"/>
        <v>87.893749999999997</v>
      </c>
      <c r="J21" s="23">
        <f t="shared" si="5"/>
        <v>14</v>
      </c>
      <c r="K21" s="25">
        <f>AVERAGE(주간성적!M24,주간성적!AG24,주간성적!BA24,주간성적!BU24)</f>
        <v>1</v>
      </c>
      <c r="L21" s="26" t="str">
        <f t="shared" si="6"/>
        <v>개근</v>
      </c>
    </row>
    <row r="22" spans="2:12" ht="24.95" customHeight="1" x14ac:dyDescent="0.15">
      <c r="B22" s="21">
        <v>17</v>
      </c>
      <c r="C22" s="21" t="str">
        <f>수강생명단!D20</f>
        <v>권원대</v>
      </c>
      <c r="D22" s="21" t="str">
        <f>수강생명단!B20</f>
        <v>010-6332-4629</v>
      </c>
      <c r="E22" s="22">
        <f>AVERAGE(주간성적!K25,주간성적!AC25,주간성적!AW25,주간성적!BQ25)</f>
        <v>31.512499999999999</v>
      </c>
      <c r="F22" s="23">
        <f t="shared" si="2"/>
        <v>182</v>
      </c>
      <c r="G22" s="22">
        <f>AVERAGE(주간성적!AE25,주간성적!AY25,주간성적!BS25)</f>
        <v>30.833333333333332</v>
      </c>
      <c r="H22" s="23">
        <f t="shared" si="3"/>
        <v>178</v>
      </c>
      <c r="I22" s="24">
        <f t="shared" si="4"/>
        <v>31.172916666666666</v>
      </c>
      <c r="J22" s="23">
        <f t="shared" si="5"/>
        <v>184</v>
      </c>
      <c r="K22" s="25">
        <f>AVERAGE(주간성적!M25,주간성적!AG25,주간성적!BA25,주간성적!BU25)</f>
        <v>0.6875</v>
      </c>
      <c r="L22" s="26" t="str">
        <f t="shared" si="6"/>
        <v/>
      </c>
    </row>
    <row r="23" spans="2:12" ht="24.95" customHeight="1" x14ac:dyDescent="0.15">
      <c r="B23" s="21">
        <v>18</v>
      </c>
      <c r="C23" s="21" t="str">
        <f>수강생명단!D21</f>
        <v>권태현</v>
      </c>
      <c r="D23" s="21" t="str">
        <f>수강생명단!B21</f>
        <v>010-8895-7452</v>
      </c>
      <c r="E23" s="22">
        <f>AVERAGE(주간성적!K26,주간성적!AC26,주간성적!AW26,주간성적!BQ26)</f>
        <v>56.1</v>
      </c>
      <c r="F23" s="23">
        <f t="shared" si="2"/>
        <v>130</v>
      </c>
      <c r="G23" s="22">
        <f>AVERAGE(주간성적!AE26,주간성적!AY26,주간성적!BS26)</f>
        <v>56.666666666666664</v>
      </c>
      <c r="H23" s="23">
        <f t="shared" si="3"/>
        <v>117</v>
      </c>
      <c r="I23" s="24">
        <f t="shared" si="4"/>
        <v>56.383333333333333</v>
      </c>
      <c r="J23" s="23">
        <f t="shared" si="5"/>
        <v>128</v>
      </c>
      <c r="K23" s="25">
        <f>AVERAGE(주간성적!M26,주간성적!AG26,주간성적!BA26,주간성적!BU26)</f>
        <v>1</v>
      </c>
      <c r="L23" s="26" t="str">
        <f t="shared" si="6"/>
        <v>개근</v>
      </c>
    </row>
    <row r="24" spans="2:12" ht="24.95" customHeight="1" x14ac:dyDescent="0.15">
      <c r="B24" s="21">
        <v>19</v>
      </c>
      <c r="C24" s="21" t="str">
        <f>수강생명단!D22</f>
        <v>기지민</v>
      </c>
      <c r="D24" s="21" t="str">
        <f>수강생명단!B22</f>
        <v>010-4547-5321</v>
      </c>
      <c r="E24" s="22">
        <f>AVERAGE(주간성적!K27,주간성적!AC27,주간성적!AW27,주간성적!BQ27)</f>
        <v>77.650000000000006</v>
      </c>
      <c r="F24" s="23">
        <f t="shared" si="2"/>
        <v>58</v>
      </c>
      <c r="G24" s="22">
        <f>AVERAGE(주간성적!AE27,주간성적!AY27,주간성적!BS27)</f>
        <v>71.666666666666671</v>
      </c>
      <c r="H24" s="23">
        <f t="shared" si="3"/>
        <v>69</v>
      </c>
      <c r="I24" s="24">
        <f t="shared" si="4"/>
        <v>74.658333333333331</v>
      </c>
      <c r="J24" s="23">
        <f t="shared" si="5"/>
        <v>64</v>
      </c>
      <c r="K24" s="25">
        <f>AVERAGE(주간성적!M27,주간성적!AG27,주간성적!BA27,주간성적!BU27)</f>
        <v>1</v>
      </c>
      <c r="L24" s="26" t="str">
        <f t="shared" si="6"/>
        <v>개근</v>
      </c>
    </row>
    <row r="25" spans="2:12" ht="24.95" customHeight="1" x14ac:dyDescent="0.15">
      <c r="B25" s="21">
        <v>20</v>
      </c>
      <c r="C25" s="21" t="str">
        <f>수강생명단!D23</f>
        <v>김건형</v>
      </c>
      <c r="D25" s="21" t="str">
        <f>수강생명단!B23</f>
        <v>010-2526-1794</v>
      </c>
      <c r="E25" s="22">
        <f>AVERAGE(주간성적!K28,주간성적!AC28,주간성적!AW28,주간성적!BQ28)</f>
        <v>93.5625</v>
      </c>
      <c r="F25" s="23">
        <f t="shared" si="2"/>
        <v>5</v>
      </c>
      <c r="G25" s="22">
        <f>AVERAGE(주간성적!AE28,주간성적!AY28,주간성적!BS28)</f>
        <v>88.333333333333329</v>
      </c>
      <c r="H25" s="23">
        <f t="shared" si="3"/>
        <v>15</v>
      </c>
      <c r="I25" s="24">
        <f t="shared" si="4"/>
        <v>90.947916666666657</v>
      </c>
      <c r="J25" s="23">
        <f t="shared" si="5"/>
        <v>8</v>
      </c>
      <c r="K25" s="25">
        <f>AVERAGE(주간성적!M28,주간성적!AG28,주간성적!BA28,주간성적!BU28)</f>
        <v>1</v>
      </c>
      <c r="L25" s="26" t="str">
        <f t="shared" si="6"/>
        <v>개근</v>
      </c>
    </row>
    <row r="26" spans="2:12" ht="24.95" customHeight="1" x14ac:dyDescent="0.15">
      <c r="B26" s="21">
        <v>21</v>
      </c>
      <c r="C26" s="21" t="str">
        <f>수강생명단!D24</f>
        <v>김건희</v>
      </c>
      <c r="D26" s="21" t="str">
        <f>수강생명단!B24</f>
        <v>010-7136-9352</v>
      </c>
      <c r="E26" s="22">
        <f>AVERAGE(주간성적!K29,주간성적!AC29,주간성적!AW29,주간성적!BQ29)</f>
        <v>61.625</v>
      </c>
      <c r="F26" s="23">
        <f t="shared" si="2"/>
        <v>117</v>
      </c>
      <c r="G26" s="22">
        <f>AVERAGE(주간성적!AE29,주간성적!AY29,주간성적!BS29)</f>
        <v>55.833333333333336</v>
      </c>
      <c r="H26" s="23">
        <f t="shared" si="3"/>
        <v>124</v>
      </c>
      <c r="I26" s="24">
        <f t="shared" si="4"/>
        <v>58.729166666666671</v>
      </c>
      <c r="J26" s="23">
        <f t="shared" si="5"/>
        <v>118</v>
      </c>
      <c r="K26" s="25">
        <f>AVERAGE(주간성적!M29,주간성적!AG29,주간성적!BA29,주간성적!BU29)</f>
        <v>1</v>
      </c>
      <c r="L26" s="26" t="str">
        <f t="shared" si="6"/>
        <v>개근</v>
      </c>
    </row>
    <row r="27" spans="2:12" ht="24.95" customHeight="1" x14ac:dyDescent="0.15">
      <c r="B27" s="21">
        <v>22</v>
      </c>
      <c r="C27" s="21" t="str">
        <f>수강생명단!D25</f>
        <v>김관우</v>
      </c>
      <c r="D27" s="21" t="str">
        <f>수강생명단!B25</f>
        <v>010-9146-1948</v>
      </c>
      <c r="E27" s="22">
        <f>AVERAGE(주간성적!K30,주간성적!AC30,주간성적!AW30,주간성적!BQ30)</f>
        <v>62.962499999999999</v>
      </c>
      <c r="F27" s="23">
        <f t="shared" si="2"/>
        <v>110</v>
      </c>
      <c r="G27" s="22">
        <f>AVERAGE(주간성적!AE30,주간성적!AY30,주간성적!BS30)</f>
        <v>60.833333333333336</v>
      </c>
      <c r="H27" s="23">
        <f t="shared" si="3"/>
        <v>108</v>
      </c>
      <c r="I27" s="24">
        <f t="shared" si="4"/>
        <v>61.897916666666667</v>
      </c>
      <c r="J27" s="23">
        <f t="shared" si="5"/>
        <v>105</v>
      </c>
      <c r="K27" s="25">
        <f>AVERAGE(주간성적!M30,주간성적!AG30,주간성적!BA30,주간성적!BU30)</f>
        <v>0.95</v>
      </c>
      <c r="L27" s="26" t="str">
        <f t="shared" si="6"/>
        <v/>
      </c>
    </row>
    <row r="28" spans="2:12" ht="24.95" customHeight="1" x14ac:dyDescent="0.15">
      <c r="B28" s="21">
        <v>23</v>
      </c>
      <c r="C28" s="21" t="str">
        <f>수강생명단!D26</f>
        <v>김관희</v>
      </c>
      <c r="D28" s="21" t="str">
        <f>수강생명단!B26</f>
        <v>010-4841-2582</v>
      </c>
      <c r="E28" s="22">
        <f>AVERAGE(주간성적!K31,주간성적!AC31,주간성적!AW31,주간성적!BQ31)</f>
        <v>55.262500000000003</v>
      </c>
      <c r="F28" s="23">
        <f t="shared" si="2"/>
        <v>133</v>
      </c>
      <c r="G28" s="22">
        <f>AVERAGE(주간성적!AE31,주간성적!AY31,주간성적!BS31)</f>
        <v>47.5</v>
      </c>
      <c r="H28" s="23">
        <f t="shared" si="3"/>
        <v>148</v>
      </c>
      <c r="I28" s="24">
        <f t="shared" si="4"/>
        <v>51.381250000000001</v>
      </c>
      <c r="J28" s="23">
        <f t="shared" si="5"/>
        <v>144</v>
      </c>
      <c r="K28" s="25">
        <f>AVERAGE(주간성적!M31,주간성적!AG31,주간성적!BA31,주간성적!BU31)</f>
        <v>0.85</v>
      </c>
      <c r="L28" s="26" t="str">
        <f t="shared" si="6"/>
        <v/>
      </c>
    </row>
    <row r="29" spans="2:12" ht="24.95" customHeight="1" x14ac:dyDescent="0.15">
      <c r="B29" s="21">
        <v>24</v>
      </c>
      <c r="C29" s="21" t="str">
        <f>수강생명단!D27</f>
        <v>김규리</v>
      </c>
      <c r="D29" s="21" t="str">
        <f>수강생명단!B27</f>
        <v>010-4484-4675</v>
      </c>
      <c r="E29" s="22">
        <f>AVERAGE(주간성적!K32,주간성적!AC32,주간성적!AW32,주간성적!BQ32)</f>
        <v>10.9375</v>
      </c>
      <c r="F29" s="23">
        <f t="shared" si="2"/>
        <v>209</v>
      </c>
      <c r="G29" s="22">
        <f>AVERAGE(주간성적!AE32,주간성적!AY32,주간성적!BS32)</f>
        <v>0</v>
      </c>
      <c r="H29" s="23">
        <f t="shared" si="3"/>
        <v>214</v>
      </c>
      <c r="I29" s="24">
        <f t="shared" si="4"/>
        <v>5.46875</v>
      </c>
      <c r="J29" s="23">
        <f t="shared" si="5"/>
        <v>212</v>
      </c>
      <c r="K29" s="25">
        <f>AVERAGE(주간성적!M32,주간성적!AG32,주간성적!BA32,주간성적!BU32)</f>
        <v>0.95</v>
      </c>
      <c r="L29" s="26" t="str">
        <f t="shared" si="6"/>
        <v/>
      </c>
    </row>
    <row r="30" spans="2:12" ht="24.95" customHeight="1" x14ac:dyDescent="0.15">
      <c r="B30" s="21">
        <v>25</v>
      </c>
      <c r="C30" s="21" t="str">
        <f>수강생명단!D28</f>
        <v>김규리A</v>
      </c>
      <c r="D30" s="21" t="str">
        <f>수강생명단!B28</f>
        <v>010-2782-2464</v>
      </c>
      <c r="E30" s="22">
        <f>AVERAGE(주간성적!K33,주간성적!AC33,주간성적!AW33,주간성적!BQ33)</f>
        <v>65.424999999999997</v>
      </c>
      <c r="F30" s="23">
        <f t="shared" si="2"/>
        <v>98</v>
      </c>
      <c r="G30" s="22">
        <f>AVERAGE(주간성적!AE33,주간성적!AY33,주간성적!BS33)</f>
        <v>65</v>
      </c>
      <c r="H30" s="23">
        <f t="shared" si="3"/>
        <v>90</v>
      </c>
      <c r="I30" s="24">
        <f t="shared" si="4"/>
        <v>65.212500000000006</v>
      </c>
      <c r="J30" s="23">
        <f t="shared" si="5"/>
        <v>96</v>
      </c>
      <c r="K30" s="25">
        <f>AVERAGE(주간성적!M33,주간성적!AG33,주간성적!BA33,주간성적!BU33)</f>
        <v>1</v>
      </c>
      <c r="L30" s="26" t="str">
        <f t="shared" si="6"/>
        <v>개근</v>
      </c>
    </row>
    <row r="31" spans="2:12" ht="24.95" customHeight="1" x14ac:dyDescent="0.15">
      <c r="B31" s="21">
        <v>26</v>
      </c>
      <c r="C31" s="21" t="str">
        <f>수강생명단!D29</f>
        <v>김근영</v>
      </c>
      <c r="D31" s="21" t="str">
        <f>수강생명단!B29</f>
        <v>010-4725-3254</v>
      </c>
      <c r="E31" s="22">
        <f>AVERAGE(주간성적!K34,주간성적!AC34,주간성적!AW34,주간성적!BQ34)</f>
        <v>55.150000000000006</v>
      </c>
      <c r="F31" s="23">
        <f t="shared" si="2"/>
        <v>134</v>
      </c>
      <c r="G31" s="22">
        <f>AVERAGE(주간성적!AE34,주간성적!AY34,주간성적!BS34)</f>
        <v>58.333333333333336</v>
      </c>
      <c r="H31" s="23">
        <f t="shared" si="3"/>
        <v>114</v>
      </c>
      <c r="I31" s="24">
        <f t="shared" si="4"/>
        <v>56.741666666666674</v>
      </c>
      <c r="J31" s="23">
        <f t="shared" si="5"/>
        <v>126</v>
      </c>
      <c r="K31" s="25">
        <f>AVERAGE(주간성적!M34,주간성적!AG34,주간성적!BA34,주간성적!BU34)</f>
        <v>1</v>
      </c>
      <c r="L31" s="26" t="str">
        <f t="shared" si="6"/>
        <v>개근</v>
      </c>
    </row>
    <row r="32" spans="2:12" ht="24.95" customHeight="1" x14ac:dyDescent="0.15">
      <c r="B32" s="21">
        <v>27</v>
      </c>
      <c r="C32" s="21" t="str">
        <f>수강생명단!D30</f>
        <v>김다빈A</v>
      </c>
      <c r="D32" s="21" t="str">
        <f>수강생명단!B30</f>
        <v>010-6671-4096</v>
      </c>
      <c r="E32" s="22">
        <f>AVERAGE(주간성적!K35,주간성적!AC35,주간성적!AW35,주간성적!BQ35)</f>
        <v>77.212500000000006</v>
      </c>
      <c r="F32" s="23">
        <f t="shared" si="2"/>
        <v>60</v>
      </c>
      <c r="G32" s="22">
        <f>AVERAGE(주간성적!AE35,주간성적!AY35,주간성적!BS35)</f>
        <v>75.833333333333329</v>
      </c>
      <c r="H32" s="23">
        <f t="shared" si="3"/>
        <v>59</v>
      </c>
      <c r="I32" s="24">
        <f t="shared" si="4"/>
        <v>76.522916666666674</v>
      </c>
      <c r="J32" s="23">
        <f t="shared" si="5"/>
        <v>56</v>
      </c>
      <c r="K32" s="25">
        <f>AVERAGE(주간성적!M35,주간성적!AG35,주간성적!BA35,주간성적!BU35)</f>
        <v>1</v>
      </c>
      <c r="L32" s="26" t="str">
        <f t="shared" si="6"/>
        <v>개근</v>
      </c>
    </row>
    <row r="33" spans="2:12" ht="24.95" customHeight="1" x14ac:dyDescent="0.15">
      <c r="B33" s="21">
        <v>28</v>
      </c>
      <c r="C33" s="21" t="str">
        <f>수강생명단!D31</f>
        <v>김대호</v>
      </c>
      <c r="D33" s="21" t="str">
        <f>수강생명단!B31</f>
        <v>010-5202-2164</v>
      </c>
      <c r="E33" s="22">
        <f>AVERAGE(주간성적!K36,주간성적!AC36,주간성적!AW36,주간성적!BQ36)</f>
        <v>51.612499999999997</v>
      </c>
      <c r="F33" s="23">
        <f t="shared" si="2"/>
        <v>142</v>
      </c>
      <c r="G33" s="22">
        <f>AVERAGE(주간성적!AE36,주간성적!AY36,주간성적!BS36)</f>
        <v>36.666666666666664</v>
      </c>
      <c r="H33" s="23">
        <f t="shared" si="3"/>
        <v>171</v>
      </c>
      <c r="I33" s="24">
        <f t="shared" si="4"/>
        <v>44.139583333333334</v>
      </c>
      <c r="J33" s="23">
        <f t="shared" si="5"/>
        <v>158</v>
      </c>
      <c r="K33" s="25">
        <f>AVERAGE(주간성적!M36,주간성적!AG36,주간성적!BA36,주간성적!BU36)</f>
        <v>0.8</v>
      </c>
      <c r="L33" s="26" t="str">
        <f t="shared" si="6"/>
        <v/>
      </c>
    </row>
    <row r="34" spans="2:12" ht="24.95" customHeight="1" x14ac:dyDescent="0.15">
      <c r="B34" s="21">
        <v>29</v>
      </c>
      <c r="C34" s="21" t="str">
        <f>수강생명단!D32</f>
        <v>김대호A</v>
      </c>
      <c r="D34" s="21" t="str">
        <f>수강생명단!B32</f>
        <v>010-9276-4045</v>
      </c>
      <c r="E34" s="22">
        <f>AVERAGE(주간성적!K37,주간성적!AC37,주간성적!AW37,주간성적!BQ37)</f>
        <v>63.025000000000006</v>
      </c>
      <c r="F34" s="23">
        <f t="shared" si="2"/>
        <v>109</v>
      </c>
      <c r="G34" s="22">
        <f>AVERAGE(주간성적!AE37,주간성적!AY37,주간성적!BS37)</f>
        <v>60</v>
      </c>
      <c r="H34" s="23">
        <f t="shared" si="3"/>
        <v>112</v>
      </c>
      <c r="I34" s="24">
        <f t="shared" si="4"/>
        <v>61.512500000000003</v>
      </c>
      <c r="J34" s="23">
        <f t="shared" si="5"/>
        <v>106</v>
      </c>
      <c r="K34" s="25">
        <f>AVERAGE(주간성적!M37,주간성적!AG37,주간성적!BA37,주간성적!BU37)</f>
        <v>1</v>
      </c>
      <c r="L34" s="26" t="str">
        <f t="shared" si="6"/>
        <v>개근</v>
      </c>
    </row>
    <row r="35" spans="2:12" ht="24.95" customHeight="1" x14ac:dyDescent="0.15">
      <c r="B35" s="21">
        <v>30</v>
      </c>
      <c r="C35" s="21" t="str">
        <f>수강생명단!D33</f>
        <v>김동건</v>
      </c>
      <c r="D35" s="21" t="str">
        <f>수강생명단!B33</f>
        <v>010-6775-2870</v>
      </c>
      <c r="E35" s="22">
        <f>AVERAGE(주간성적!K38,주간성적!AC38,주간성적!AW38,주간성적!BQ38)</f>
        <v>72.95</v>
      </c>
      <c r="F35" s="23">
        <f t="shared" si="2"/>
        <v>75</v>
      </c>
      <c r="G35" s="22">
        <f>AVERAGE(주간성적!AE38,주간성적!AY38,주간성적!BS38)</f>
        <v>14.166666666666666</v>
      </c>
      <c r="H35" s="23">
        <f t="shared" si="3"/>
        <v>193</v>
      </c>
      <c r="I35" s="24">
        <f t="shared" si="4"/>
        <v>43.558333333333337</v>
      </c>
      <c r="J35" s="23">
        <f t="shared" si="5"/>
        <v>159</v>
      </c>
      <c r="K35" s="25">
        <f>AVERAGE(주간성적!M38,주간성적!AG38,주간성적!BA38,주간성적!BU38)</f>
        <v>0.89999999999999991</v>
      </c>
      <c r="L35" s="26" t="str">
        <f t="shared" si="6"/>
        <v/>
      </c>
    </row>
    <row r="36" spans="2:12" ht="24.95" customHeight="1" x14ac:dyDescent="0.15">
      <c r="B36" s="21">
        <v>31</v>
      </c>
      <c r="C36" s="21" t="str">
        <f>수강생명단!D34</f>
        <v>김동규</v>
      </c>
      <c r="D36" s="21" t="str">
        <f>수강생명단!B34</f>
        <v>010-8788-7837</v>
      </c>
      <c r="E36" s="22">
        <f>AVERAGE(주간성적!K39,주간성적!AC39,주간성적!AW39,주간성적!BQ39)</f>
        <v>90.525000000000006</v>
      </c>
      <c r="F36" s="23">
        <f t="shared" si="2"/>
        <v>10</v>
      </c>
      <c r="G36" s="22">
        <f>AVERAGE(주간성적!AE39,주간성적!AY39,주간성적!BS39)</f>
        <v>97.5</v>
      </c>
      <c r="H36" s="23">
        <f t="shared" si="3"/>
        <v>2</v>
      </c>
      <c r="I36" s="24">
        <f t="shared" si="4"/>
        <v>94.012500000000003</v>
      </c>
      <c r="J36" s="23">
        <f t="shared" si="5"/>
        <v>4</v>
      </c>
      <c r="K36" s="25">
        <f>AVERAGE(주간성적!M39,주간성적!AG39,주간성적!BA39,주간성적!BU39)</f>
        <v>1</v>
      </c>
      <c r="L36" s="26" t="str">
        <f t="shared" si="6"/>
        <v>개근</v>
      </c>
    </row>
    <row r="37" spans="2:12" ht="24.95" customHeight="1" x14ac:dyDescent="0.15">
      <c r="B37" s="21">
        <v>32</v>
      </c>
      <c r="C37" s="21" t="str">
        <f>수강생명단!D35</f>
        <v>김동현</v>
      </c>
      <c r="D37" s="21" t="str">
        <f>수강생명단!B35</f>
        <v>010-5345-7605</v>
      </c>
      <c r="E37" s="22">
        <f>AVERAGE(주간성적!K40,주간성적!AC40,주간성적!AW40,주간성적!BQ40)</f>
        <v>0</v>
      </c>
      <c r="F37" s="23">
        <f t="shared" si="2"/>
        <v>223</v>
      </c>
      <c r="G37" s="22">
        <f>AVERAGE(주간성적!AE40,주간성적!AY40,주간성적!BS40)</f>
        <v>0</v>
      </c>
      <c r="H37" s="23">
        <f t="shared" si="3"/>
        <v>214</v>
      </c>
      <c r="I37" s="24">
        <f t="shared" si="4"/>
        <v>0</v>
      </c>
      <c r="J37" s="23">
        <f t="shared" si="5"/>
        <v>223</v>
      </c>
      <c r="K37" s="25">
        <f>AVERAGE(주간성적!M40,주간성적!AG40,주간성적!BA40,주간성적!BU40)</f>
        <v>0.72500000000000009</v>
      </c>
      <c r="L37" s="26" t="str">
        <f t="shared" si="6"/>
        <v/>
      </c>
    </row>
    <row r="38" spans="2:12" ht="24.95" customHeight="1" x14ac:dyDescent="0.15">
      <c r="B38" s="21">
        <v>33</v>
      </c>
      <c r="C38" s="21" t="str">
        <f>수강생명단!D36</f>
        <v>김동현A</v>
      </c>
      <c r="D38" s="21" t="str">
        <f>수강생명단!B36</f>
        <v>010-9322-7029</v>
      </c>
      <c r="E38" s="22">
        <f>AVERAGE(주간성적!K41,주간성적!AC41,주간성적!AW41,주간성적!BQ41)</f>
        <v>0</v>
      </c>
      <c r="F38" s="23">
        <f t="shared" si="2"/>
        <v>223</v>
      </c>
      <c r="G38" s="22">
        <f>AVERAGE(주간성적!AE41,주간성적!AY41,주간성적!BS41)</f>
        <v>0</v>
      </c>
      <c r="H38" s="23">
        <f t="shared" si="3"/>
        <v>214</v>
      </c>
      <c r="I38" s="24">
        <f t="shared" si="4"/>
        <v>0</v>
      </c>
      <c r="J38" s="23">
        <f t="shared" si="5"/>
        <v>223</v>
      </c>
      <c r="K38" s="25">
        <f>AVERAGE(주간성적!M41,주간성적!AG41,주간성적!BA41,주간성적!BU41)</f>
        <v>0.70000000000000007</v>
      </c>
      <c r="L38" s="26" t="str">
        <f t="shared" si="6"/>
        <v/>
      </c>
    </row>
    <row r="39" spans="2:12" ht="24.95" customHeight="1" x14ac:dyDescent="0.15">
      <c r="B39" s="21">
        <v>34</v>
      </c>
      <c r="C39" s="21" t="str">
        <f>수강생명단!D37</f>
        <v>김무준</v>
      </c>
      <c r="D39" s="21" t="str">
        <f>수강생명단!B37</f>
        <v>010-3534-5510</v>
      </c>
      <c r="E39" s="22">
        <f>AVERAGE(주간성적!K42,주간성적!AC42,주간성적!AW42,주간성적!BQ42)</f>
        <v>78.962500000000006</v>
      </c>
      <c r="F39" s="23">
        <f t="shared" si="2"/>
        <v>50</v>
      </c>
      <c r="G39" s="22">
        <f>AVERAGE(주간성적!AE42,주간성적!AY42,주간성적!BS42)</f>
        <v>83.333333333333329</v>
      </c>
      <c r="H39" s="23">
        <f t="shared" si="3"/>
        <v>34</v>
      </c>
      <c r="I39" s="24">
        <f t="shared" si="4"/>
        <v>81.147916666666674</v>
      </c>
      <c r="J39" s="23">
        <f t="shared" si="5"/>
        <v>41</v>
      </c>
      <c r="K39" s="25">
        <f>AVERAGE(주간성적!M42,주간성적!AG42,주간성적!BA42,주간성적!BU42)</f>
        <v>1</v>
      </c>
      <c r="L39" s="26" t="str">
        <f t="shared" si="6"/>
        <v>개근</v>
      </c>
    </row>
    <row r="40" spans="2:12" ht="24.95" customHeight="1" x14ac:dyDescent="0.15">
      <c r="B40" s="21">
        <v>35</v>
      </c>
      <c r="C40" s="21" t="str">
        <f>수강생명단!D38</f>
        <v>김민규</v>
      </c>
      <c r="D40" s="21" t="str">
        <f>수강생명단!B38</f>
        <v>010-2978-6339</v>
      </c>
      <c r="E40" s="22">
        <f>AVERAGE(주간성적!K43,주간성적!AC43,주간성적!AW43,주간성적!BQ43)</f>
        <v>85.287500000000009</v>
      </c>
      <c r="F40" s="23">
        <f t="shared" si="2"/>
        <v>27</v>
      </c>
      <c r="G40" s="22">
        <f>AVERAGE(주간성적!AE43,주간성적!AY43,주간성적!BS43)</f>
        <v>87.5</v>
      </c>
      <c r="H40" s="23">
        <f t="shared" si="3"/>
        <v>18</v>
      </c>
      <c r="I40" s="24">
        <f t="shared" si="4"/>
        <v>86.393750000000011</v>
      </c>
      <c r="J40" s="23">
        <f t="shared" si="5"/>
        <v>19</v>
      </c>
      <c r="K40" s="25">
        <f>AVERAGE(주간성적!M43,주간성적!AG43,주간성적!BA43,주간성적!BU43)</f>
        <v>1</v>
      </c>
      <c r="L40" s="26" t="str">
        <f t="shared" si="6"/>
        <v>개근</v>
      </c>
    </row>
    <row r="41" spans="2:12" ht="24.95" customHeight="1" x14ac:dyDescent="0.15">
      <c r="B41" s="21">
        <v>36</v>
      </c>
      <c r="C41" s="21" t="str">
        <f>수강생명단!D39</f>
        <v>김민기</v>
      </c>
      <c r="D41" s="21" t="str">
        <f>수강생명단!B39</f>
        <v>010-9239-7289</v>
      </c>
      <c r="E41" s="22">
        <f>AVERAGE(주간성적!K44,주간성적!AC44,주간성적!AW44,주간성적!BQ44)</f>
        <v>84.024999999999991</v>
      </c>
      <c r="F41" s="23">
        <f t="shared" si="2"/>
        <v>33</v>
      </c>
      <c r="G41" s="22">
        <f>AVERAGE(주간성적!AE44,주간성적!AY44,주간성적!BS44)</f>
        <v>80.833333333333329</v>
      </c>
      <c r="H41" s="23">
        <f t="shared" si="3"/>
        <v>44</v>
      </c>
      <c r="I41" s="24">
        <f t="shared" si="4"/>
        <v>82.42916666666666</v>
      </c>
      <c r="J41" s="23">
        <f t="shared" si="5"/>
        <v>38</v>
      </c>
      <c r="K41" s="25">
        <f>AVERAGE(주간성적!M44,주간성적!AG44,주간성적!BA44,주간성적!BU44)</f>
        <v>1</v>
      </c>
      <c r="L41" s="26" t="str">
        <f t="shared" si="6"/>
        <v>개근</v>
      </c>
    </row>
    <row r="42" spans="2:12" ht="24.95" customHeight="1" x14ac:dyDescent="0.15">
      <c r="B42" s="21">
        <v>37</v>
      </c>
      <c r="C42" s="21" t="str">
        <f>수강생명단!D40</f>
        <v>김민기A</v>
      </c>
      <c r="D42" s="21" t="str">
        <f>수강생명단!B40</f>
        <v>010-5112-2161</v>
      </c>
      <c r="E42" s="22">
        <f>AVERAGE(주간성적!K45,주간성적!AC45,주간성적!AW45,주간성적!BQ45)</f>
        <v>0</v>
      </c>
      <c r="F42" s="23">
        <f t="shared" si="2"/>
        <v>223</v>
      </c>
      <c r="G42" s="22">
        <f>AVERAGE(주간성적!AE45,주간성적!AY45,주간성적!BS45)</f>
        <v>0</v>
      </c>
      <c r="H42" s="23">
        <f t="shared" si="3"/>
        <v>214</v>
      </c>
      <c r="I42" s="24">
        <f t="shared" si="4"/>
        <v>0</v>
      </c>
      <c r="J42" s="23">
        <f t="shared" si="5"/>
        <v>223</v>
      </c>
      <c r="K42" s="25">
        <f>AVERAGE(주간성적!M45,주간성적!AG45,주간성적!BA45,주간성적!BU45)</f>
        <v>0.2</v>
      </c>
      <c r="L42" s="26" t="str">
        <f t="shared" si="6"/>
        <v/>
      </c>
    </row>
    <row r="43" spans="2:12" ht="24.95" customHeight="1" x14ac:dyDescent="0.15">
      <c r="B43" s="21">
        <v>38</v>
      </c>
      <c r="C43" s="21" t="str">
        <f>수강생명단!D41</f>
        <v>김민석</v>
      </c>
      <c r="D43" s="21" t="str">
        <f>수강생명단!B41</f>
        <v>010-7325-0785</v>
      </c>
      <c r="E43" s="22">
        <f>AVERAGE(주간성적!K46,주간성적!AC46,주간성적!AW46,주간성적!BQ46)</f>
        <v>22.074999999999999</v>
      </c>
      <c r="F43" s="23">
        <f t="shared" si="2"/>
        <v>197</v>
      </c>
      <c r="G43" s="22">
        <f>AVERAGE(주간성적!AE46,주간성적!AY46,주간성적!BS46)</f>
        <v>37.5</v>
      </c>
      <c r="H43" s="23">
        <f t="shared" si="3"/>
        <v>167</v>
      </c>
      <c r="I43" s="24">
        <f t="shared" si="4"/>
        <v>29.787500000000001</v>
      </c>
      <c r="J43" s="23">
        <f t="shared" si="5"/>
        <v>187</v>
      </c>
      <c r="K43" s="25">
        <f>AVERAGE(주간성적!M46,주간성적!AG46,주간성적!BA46,주간성적!BU46)</f>
        <v>0.65</v>
      </c>
      <c r="L43" s="26" t="str">
        <f t="shared" si="6"/>
        <v/>
      </c>
    </row>
    <row r="44" spans="2:12" ht="24.95" customHeight="1" x14ac:dyDescent="0.15">
      <c r="B44" s="21">
        <v>39</v>
      </c>
      <c r="C44" s="21" t="str">
        <f>수강생명단!D42</f>
        <v>김민진</v>
      </c>
      <c r="D44" s="21" t="str">
        <f>수강생명단!B42</f>
        <v>010-2616-5520</v>
      </c>
      <c r="E44" s="22">
        <f>AVERAGE(주간성적!K47,주간성적!AC47,주간성적!AW47,주간성적!BQ47)</f>
        <v>85.012500000000003</v>
      </c>
      <c r="F44" s="23">
        <f t="shared" si="2"/>
        <v>28</v>
      </c>
      <c r="G44" s="22">
        <f>AVERAGE(주간성적!AE47,주간성적!AY47,주간성적!BS47)</f>
        <v>85.833333333333329</v>
      </c>
      <c r="H44" s="23">
        <f t="shared" si="3"/>
        <v>25</v>
      </c>
      <c r="I44" s="24">
        <f t="shared" si="4"/>
        <v>85.422916666666666</v>
      </c>
      <c r="J44" s="23">
        <f t="shared" si="5"/>
        <v>25</v>
      </c>
      <c r="K44" s="25">
        <f>AVERAGE(주간성적!M47,주간성적!AG47,주간성적!BA47,주간성적!BU47)</f>
        <v>0.95</v>
      </c>
      <c r="L44" s="26" t="str">
        <f t="shared" si="6"/>
        <v/>
      </c>
    </row>
    <row r="45" spans="2:12" ht="24.95" customHeight="1" x14ac:dyDescent="0.15">
      <c r="B45" s="21">
        <v>40</v>
      </c>
      <c r="C45" s="21" t="str">
        <f>수강생명단!D43</f>
        <v>김봉준</v>
      </c>
      <c r="D45" s="21" t="str">
        <f>수강생명단!B43</f>
        <v>010-7586-0428</v>
      </c>
      <c r="E45" s="22">
        <f>AVERAGE(주간성적!K48,주간성적!AC48,주간성적!AW48,주간성적!BQ48)</f>
        <v>0</v>
      </c>
      <c r="F45" s="23">
        <f t="shared" si="2"/>
        <v>223</v>
      </c>
      <c r="G45" s="22">
        <f>AVERAGE(주간성적!AE48,주간성적!AY48,주간성적!BS48)</f>
        <v>0</v>
      </c>
      <c r="H45" s="23">
        <f t="shared" si="3"/>
        <v>214</v>
      </c>
      <c r="I45" s="24">
        <f t="shared" si="4"/>
        <v>0</v>
      </c>
      <c r="J45" s="23">
        <f t="shared" si="5"/>
        <v>223</v>
      </c>
      <c r="K45" s="25">
        <f>AVERAGE(주간성적!M48,주간성적!AG48,주간성적!BA48,주간성적!BU48)</f>
        <v>0.72499999999999998</v>
      </c>
      <c r="L45" s="26" t="str">
        <f t="shared" si="6"/>
        <v/>
      </c>
    </row>
    <row r="46" spans="2:12" ht="24.95" customHeight="1" x14ac:dyDescent="0.15">
      <c r="B46" s="21">
        <v>41</v>
      </c>
      <c r="C46" s="21" t="str">
        <f>수강생명단!D44</f>
        <v>김서린</v>
      </c>
      <c r="D46" s="21" t="str">
        <f>수강생명단!B44</f>
        <v>010-8142-1591</v>
      </c>
      <c r="E46" s="22">
        <f>AVERAGE(주간성적!K49,주간성적!AC49,주간성적!AW49,주간성적!BQ49)</f>
        <v>0</v>
      </c>
      <c r="F46" s="23">
        <f t="shared" si="2"/>
        <v>223</v>
      </c>
      <c r="G46" s="22">
        <f>AVERAGE(주간성적!AE49,주간성적!AY49,주간성적!BS49)</f>
        <v>0</v>
      </c>
      <c r="H46" s="23">
        <f t="shared" si="3"/>
        <v>214</v>
      </c>
      <c r="I46" s="24">
        <f t="shared" si="4"/>
        <v>0</v>
      </c>
      <c r="J46" s="23">
        <f t="shared" si="5"/>
        <v>223</v>
      </c>
      <c r="K46" s="25">
        <f>AVERAGE(주간성적!M49,주간성적!AG49,주간성적!BA49,주간성적!BU49)</f>
        <v>0.9</v>
      </c>
      <c r="L46" s="26" t="str">
        <f t="shared" si="6"/>
        <v/>
      </c>
    </row>
    <row r="47" spans="2:12" ht="24.95" customHeight="1" x14ac:dyDescent="0.15">
      <c r="B47" s="21">
        <v>42</v>
      </c>
      <c r="C47" s="21" t="str">
        <f>수강생명단!D45</f>
        <v>김서현</v>
      </c>
      <c r="D47" s="21" t="str">
        <f>수강생명단!B45</f>
        <v>010-5870-0121</v>
      </c>
      <c r="E47" s="22">
        <f>AVERAGE(주간성적!K50,주간성적!AC50,주간성적!AW50,주간성적!BQ50)</f>
        <v>64.925000000000011</v>
      </c>
      <c r="F47" s="23">
        <f t="shared" si="2"/>
        <v>102</v>
      </c>
      <c r="G47" s="22">
        <f>AVERAGE(주간성적!AE50,주간성적!AY50,주간성적!BS50)</f>
        <v>64.166666666666671</v>
      </c>
      <c r="H47" s="23">
        <f t="shared" si="3"/>
        <v>95</v>
      </c>
      <c r="I47" s="24">
        <f t="shared" si="4"/>
        <v>64.545833333333348</v>
      </c>
      <c r="J47" s="23">
        <f t="shared" si="5"/>
        <v>97</v>
      </c>
      <c r="K47" s="25">
        <f>AVERAGE(주간성적!M50,주간성적!AG50,주간성적!BA50,주간성적!BU50)</f>
        <v>1</v>
      </c>
      <c r="L47" s="26" t="str">
        <f t="shared" si="6"/>
        <v>개근</v>
      </c>
    </row>
    <row r="48" spans="2:12" ht="24.95" customHeight="1" x14ac:dyDescent="0.15">
      <c r="B48" s="21">
        <v>43</v>
      </c>
      <c r="C48" s="21" t="str">
        <f>수강생명단!D46</f>
        <v>김성수</v>
      </c>
      <c r="D48" s="21" t="str">
        <f>수강생명단!B46</f>
        <v>010-3331-3224</v>
      </c>
      <c r="E48" s="22">
        <f>AVERAGE(주간성적!K51,주간성적!AC51,주간성적!AW51,주간성적!BQ51)</f>
        <v>61.412499999999994</v>
      </c>
      <c r="F48" s="23">
        <f t="shared" si="2"/>
        <v>118</v>
      </c>
      <c r="G48" s="22">
        <f>AVERAGE(주간성적!AE51,주간성적!AY51,주간성적!BS51)</f>
        <v>49.166666666666664</v>
      </c>
      <c r="H48" s="23">
        <f t="shared" si="3"/>
        <v>145</v>
      </c>
      <c r="I48" s="24">
        <f t="shared" si="4"/>
        <v>55.289583333333326</v>
      </c>
      <c r="J48" s="23">
        <f t="shared" si="5"/>
        <v>132</v>
      </c>
      <c r="K48" s="25">
        <f>AVERAGE(주간성적!M51,주간성적!AG51,주간성적!BA51,주간성적!BU51)</f>
        <v>1</v>
      </c>
      <c r="L48" s="26" t="str">
        <f t="shared" si="6"/>
        <v>개근</v>
      </c>
    </row>
    <row r="49" spans="2:12" ht="24.95" customHeight="1" x14ac:dyDescent="0.15">
      <c r="B49" s="21">
        <v>44</v>
      </c>
      <c r="C49" s="21" t="str">
        <f>수강생명단!D47</f>
        <v>김수민</v>
      </c>
      <c r="D49" s="21" t="str">
        <f>수강생명단!B47</f>
        <v>010-5101-6857</v>
      </c>
      <c r="E49" s="22">
        <f>AVERAGE(주간성적!K52,주간성적!AC52,주간성적!AW52,주간성적!BQ52)</f>
        <v>79.887500000000003</v>
      </c>
      <c r="F49" s="23">
        <f t="shared" si="2"/>
        <v>48</v>
      </c>
      <c r="G49" s="22">
        <f>AVERAGE(주간성적!AE52,주간성적!AY52,주간성적!BS52)</f>
        <v>79.166666666666671</v>
      </c>
      <c r="H49" s="23">
        <f t="shared" si="3"/>
        <v>46</v>
      </c>
      <c r="I49" s="24">
        <f t="shared" si="4"/>
        <v>79.527083333333337</v>
      </c>
      <c r="J49" s="23">
        <f t="shared" si="5"/>
        <v>48</v>
      </c>
      <c r="K49" s="25">
        <f>AVERAGE(주간성적!M52,주간성적!AG52,주간성적!BA52,주간성적!BU52)</f>
        <v>1</v>
      </c>
      <c r="L49" s="26" t="str">
        <f t="shared" si="6"/>
        <v>개근</v>
      </c>
    </row>
    <row r="50" spans="2:12" ht="24.95" customHeight="1" x14ac:dyDescent="0.15">
      <c r="B50" s="21">
        <v>45</v>
      </c>
      <c r="C50" s="21" t="str">
        <f>수강생명단!D48</f>
        <v>김수빈</v>
      </c>
      <c r="D50" s="21" t="str">
        <f>수강생명단!B48</f>
        <v>010-7929-7624</v>
      </c>
      <c r="E50" s="22">
        <f>AVERAGE(주간성적!K53,주간성적!AC53,주간성적!AW53,주간성적!BQ53)</f>
        <v>53.862499999999997</v>
      </c>
      <c r="F50" s="23">
        <f t="shared" si="2"/>
        <v>137</v>
      </c>
      <c r="G50" s="22">
        <f>AVERAGE(주간성적!AE53,주간성적!AY53,주간성적!BS53)</f>
        <v>57.5</v>
      </c>
      <c r="H50" s="23">
        <f t="shared" si="3"/>
        <v>115</v>
      </c>
      <c r="I50" s="24">
        <f t="shared" si="4"/>
        <v>55.681249999999999</v>
      </c>
      <c r="J50" s="23">
        <f t="shared" si="5"/>
        <v>130</v>
      </c>
      <c r="K50" s="25">
        <f>AVERAGE(주간성적!M53,주간성적!AG53,주간성적!BA53,주간성적!BU53)</f>
        <v>1</v>
      </c>
      <c r="L50" s="26" t="str">
        <f t="shared" si="6"/>
        <v>개근</v>
      </c>
    </row>
    <row r="51" spans="2:12" ht="24.95" customHeight="1" x14ac:dyDescent="0.15">
      <c r="B51" s="21">
        <v>46</v>
      </c>
      <c r="C51" s="21" t="str">
        <f>수강생명단!D49</f>
        <v>김수진</v>
      </c>
      <c r="D51" s="21" t="str">
        <f>수강생명단!B49</f>
        <v>010-8635-1601</v>
      </c>
      <c r="E51" s="22">
        <f>AVERAGE(주간성적!K54,주간성적!AC54,주간성적!AW54,주간성적!BQ54)</f>
        <v>52.8125</v>
      </c>
      <c r="F51" s="23">
        <f t="shared" si="2"/>
        <v>141</v>
      </c>
      <c r="G51" s="22">
        <f>AVERAGE(주간성적!AE54,주간성적!AY54,주간성적!BS54)</f>
        <v>65</v>
      </c>
      <c r="H51" s="23">
        <f t="shared" si="3"/>
        <v>90</v>
      </c>
      <c r="I51" s="24">
        <f t="shared" si="4"/>
        <v>58.90625</v>
      </c>
      <c r="J51" s="23">
        <f t="shared" si="5"/>
        <v>117</v>
      </c>
      <c r="K51" s="25">
        <f>AVERAGE(주간성적!M54,주간성적!AG54,주간성적!BA54,주간성적!BU54)</f>
        <v>0.83750000000000002</v>
      </c>
      <c r="L51" s="26" t="str">
        <f t="shared" si="6"/>
        <v/>
      </c>
    </row>
    <row r="52" spans="2:12" ht="24.95" customHeight="1" x14ac:dyDescent="0.15">
      <c r="B52" s="21">
        <v>47</v>
      </c>
      <c r="C52" s="21" t="str">
        <f>수강생명단!D50</f>
        <v>김승연</v>
      </c>
      <c r="D52" s="21" t="str">
        <f>수강생명단!B50</f>
        <v>010-8751-1058</v>
      </c>
      <c r="E52" s="22">
        <f>AVERAGE(주간성적!K55,주간성적!AC55,주간성적!AW55,주간성적!BQ55)</f>
        <v>87.924999999999997</v>
      </c>
      <c r="F52" s="23">
        <f t="shared" si="2"/>
        <v>18</v>
      </c>
      <c r="G52" s="22">
        <f>AVERAGE(주간성적!AE55,주간성적!AY55,주간성적!BS55)</f>
        <v>86.666666666666671</v>
      </c>
      <c r="H52" s="23">
        <f t="shared" si="3"/>
        <v>23</v>
      </c>
      <c r="I52" s="24">
        <f t="shared" si="4"/>
        <v>87.295833333333334</v>
      </c>
      <c r="J52" s="23">
        <f t="shared" si="5"/>
        <v>17</v>
      </c>
      <c r="K52" s="25">
        <f>AVERAGE(주간성적!M55,주간성적!AG55,주간성적!BA55,주간성적!BU55)</f>
        <v>1</v>
      </c>
      <c r="L52" s="26" t="str">
        <f t="shared" si="6"/>
        <v>개근</v>
      </c>
    </row>
    <row r="53" spans="2:12" ht="24.95" customHeight="1" x14ac:dyDescent="0.15">
      <c r="B53" s="21">
        <v>48</v>
      </c>
      <c r="C53" s="21" t="str">
        <f>수강생명단!D51</f>
        <v>김승원</v>
      </c>
      <c r="D53" s="21" t="str">
        <f>수강생명단!B51</f>
        <v>010-4794-4136</v>
      </c>
      <c r="E53" s="22">
        <f>AVERAGE(주간성적!K56,주간성적!AC56,주간성적!AW56,주간성적!BQ56)</f>
        <v>89.762500000000003</v>
      </c>
      <c r="F53" s="23">
        <f t="shared" si="2"/>
        <v>12</v>
      </c>
      <c r="G53" s="22">
        <f>AVERAGE(주간성적!AE56,주간성적!AY56,주간성적!BS56)</f>
        <v>95.833333333333329</v>
      </c>
      <c r="H53" s="23">
        <f t="shared" si="3"/>
        <v>4</v>
      </c>
      <c r="I53" s="24">
        <f t="shared" si="4"/>
        <v>92.797916666666666</v>
      </c>
      <c r="J53" s="23">
        <f t="shared" si="5"/>
        <v>5</v>
      </c>
      <c r="K53" s="25">
        <f>AVERAGE(주간성적!M56,주간성적!AG56,주간성적!BA56,주간성적!BU56)</f>
        <v>1</v>
      </c>
      <c r="L53" s="26" t="str">
        <f t="shared" si="6"/>
        <v>개근</v>
      </c>
    </row>
    <row r="54" spans="2:12" ht="24.95" customHeight="1" x14ac:dyDescent="0.15">
      <c r="B54" s="21">
        <v>49</v>
      </c>
      <c r="C54" s="21" t="str">
        <f>수강생명단!D52</f>
        <v>김시온</v>
      </c>
      <c r="D54" s="21" t="str">
        <f>수강생명단!B52</f>
        <v>010-8365-5450</v>
      </c>
      <c r="E54" s="22">
        <f>AVERAGE(주간성적!K57,주간성적!AC57,주간성적!AW57,주간성적!BQ57)</f>
        <v>83.462500000000006</v>
      </c>
      <c r="F54" s="23">
        <f t="shared" si="2"/>
        <v>36</v>
      </c>
      <c r="G54" s="22">
        <f>AVERAGE(주간성적!AE57,주간성적!AY57,주간성적!BS57)</f>
        <v>85.833333333333329</v>
      </c>
      <c r="H54" s="23">
        <f t="shared" si="3"/>
        <v>25</v>
      </c>
      <c r="I54" s="24">
        <f t="shared" si="4"/>
        <v>84.647916666666674</v>
      </c>
      <c r="J54" s="23">
        <f t="shared" si="5"/>
        <v>30</v>
      </c>
      <c r="K54" s="25">
        <f>AVERAGE(주간성적!M57,주간성적!AG57,주간성적!BA57,주간성적!BU57)</f>
        <v>1</v>
      </c>
      <c r="L54" s="26" t="str">
        <f t="shared" si="6"/>
        <v>개근</v>
      </c>
    </row>
    <row r="55" spans="2:12" ht="24.95" customHeight="1" x14ac:dyDescent="0.15">
      <c r="B55" s="21">
        <v>50</v>
      </c>
      <c r="C55" s="21" t="str">
        <f>수강생명단!D53</f>
        <v>김아진A</v>
      </c>
      <c r="D55" s="21" t="str">
        <f>수강생명단!B53</f>
        <v>010-7117-2145</v>
      </c>
      <c r="E55" s="22">
        <f>AVERAGE(주간성적!K58,주간성적!AC58,주간성적!AW58,주간성적!BQ58)</f>
        <v>49.9375</v>
      </c>
      <c r="F55" s="23">
        <f t="shared" si="2"/>
        <v>147</v>
      </c>
      <c r="G55" s="22">
        <f>AVERAGE(주간성적!AE58,주간성적!AY58,주간성적!BS58)</f>
        <v>44.166666666666664</v>
      </c>
      <c r="H55" s="23">
        <f t="shared" si="3"/>
        <v>158</v>
      </c>
      <c r="I55" s="24">
        <f t="shared" si="4"/>
        <v>47.052083333333329</v>
      </c>
      <c r="J55" s="23">
        <f t="shared" si="5"/>
        <v>150</v>
      </c>
      <c r="K55" s="25">
        <f>AVERAGE(주간성적!M58,주간성적!AG58,주간성적!BA58,주간성적!BU58)</f>
        <v>0.57500000000000007</v>
      </c>
      <c r="L55" s="26" t="str">
        <f t="shared" si="6"/>
        <v/>
      </c>
    </row>
    <row r="56" spans="2:12" ht="24.95" customHeight="1" x14ac:dyDescent="0.15">
      <c r="B56" s="21">
        <v>51</v>
      </c>
      <c r="C56" s="21" t="str">
        <f>수강생명단!D54</f>
        <v>김아현A</v>
      </c>
      <c r="D56" s="21" t="str">
        <f>수강생명단!B54</f>
        <v>010-2408-7934</v>
      </c>
      <c r="E56" s="22">
        <f>AVERAGE(주간성적!K59,주간성적!AC59,주간성적!AW59,주간성적!BQ59)</f>
        <v>74.912499999999994</v>
      </c>
      <c r="F56" s="23">
        <f t="shared" si="2"/>
        <v>69</v>
      </c>
      <c r="G56" s="22">
        <f>AVERAGE(주간성적!AE59,주간성적!AY59,주간성적!BS59)</f>
        <v>76.666666666666671</v>
      </c>
      <c r="H56" s="23">
        <f t="shared" si="3"/>
        <v>55</v>
      </c>
      <c r="I56" s="24">
        <f t="shared" si="4"/>
        <v>75.789583333333326</v>
      </c>
      <c r="J56" s="23">
        <f t="shared" si="5"/>
        <v>60</v>
      </c>
      <c r="K56" s="25">
        <f>AVERAGE(주간성적!M59,주간성적!AG59,주간성적!BA59,주간성적!BU59)</f>
        <v>0.875</v>
      </c>
      <c r="L56" s="26" t="str">
        <f t="shared" si="6"/>
        <v/>
      </c>
    </row>
    <row r="57" spans="2:12" ht="24.95" customHeight="1" x14ac:dyDescent="0.15">
      <c r="B57" s="21">
        <v>52</v>
      </c>
      <c r="C57" s="21" t="str">
        <f>수강생명단!D55</f>
        <v>김어진</v>
      </c>
      <c r="D57" s="21" t="str">
        <f>수강생명단!B55</f>
        <v>010-4239-1445</v>
      </c>
      <c r="E57" s="22">
        <f>AVERAGE(주간성적!K60,주간성적!AC60,주간성적!AW60,주간성적!BQ60)</f>
        <v>28.875</v>
      </c>
      <c r="F57" s="23">
        <f t="shared" si="2"/>
        <v>186</v>
      </c>
      <c r="G57" s="22">
        <f>AVERAGE(주간성적!AE60,주간성적!AY60,주간성적!BS60)</f>
        <v>43.333333333333336</v>
      </c>
      <c r="H57" s="23">
        <f t="shared" si="3"/>
        <v>160</v>
      </c>
      <c r="I57" s="24">
        <f t="shared" si="4"/>
        <v>36.104166666666671</v>
      </c>
      <c r="J57" s="23">
        <f t="shared" si="5"/>
        <v>174</v>
      </c>
      <c r="K57" s="25">
        <f>AVERAGE(주간성적!M60,주간성적!AG60,주간성적!BA60,주간성적!BU60)</f>
        <v>0.63749999999999996</v>
      </c>
      <c r="L57" s="26" t="str">
        <f t="shared" si="6"/>
        <v/>
      </c>
    </row>
    <row r="58" spans="2:12" ht="24.95" customHeight="1" x14ac:dyDescent="0.15">
      <c r="B58" s="21">
        <v>53</v>
      </c>
      <c r="C58" s="21" t="str">
        <f>수강생명단!D56</f>
        <v>김영록</v>
      </c>
      <c r="D58" s="21" t="str">
        <f>수강생명단!B56</f>
        <v>010-4600-3356</v>
      </c>
      <c r="E58" s="22">
        <f>AVERAGE(주간성적!K61,주간성적!AC61,주간성적!AW61,주간성적!BQ61)</f>
        <v>53.5</v>
      </c>
      <c r="F58" s="23">
        <f t="shared" si="2"/>
        <v>139</v>
      </c>
      <c r="G58" s="22">
        <f>AVERAGE(주간성적!AE61,주간성적!AY61,주간성적!BS61)</f>
        <v>56.666666666666664</v>
      </c>
      <c r="H58" s="23">
        <f t="shared" si="3"/>
        <v>117</v>
      </c>
      <c r="I58" s="24">
        <f t="shared" si="4"/>
        <v>55.083333333333329</v>
      </c>
      <c r="J58" s="23">
        <f t="shared" si="5"/>
        <v>134</v>
      </c>
      <c r="K58" s="25">
        <f>AVERAGE(주간성적!M61,주간성적!AG61,주간성적!BA61,주간성적!BU61)</f>
        <v>1</v>
      </c>
      <c r="L58" s="26" t="str">
        <f t="shared" si="6"/>
        <v>개근</v>
      </c>
    </row>
    <row r="59" spans="2:12" ht="24.95" customHeight="1" x14ac:dyDescent="0.15">
      <c r="B59" s="21">
        <v>54</v>
      </c>
      <c r="C59" s="21" t="str">
        <f>수강생명단!D57</f>
        <v>김영서</v>
      </c>
      <c r="D59" s="21" t="str">
        <f>수강생명단!B57</f>
        <v>010-9004-8513</v>
      </c>
      <c r="E59" s="22">
        <f>AVERAGE(주간성적!K62,주간성적!AC62,주간성적!AW62,주간성적!BQ62)</f>
        <v>42.087499999999999</v>
      </c>
      <c r="F59" s="23">
        <f t="shared" si="2"/>
        <v>167</v>
      </c>
      <c r="G59" s="22">
        <f>AVERAGE(주간성적!AE62,주간성적!AY62,주간성적!BS62)</f>
        <v>40</v>
      </c>
      <c r="H59" s="23">
        <f t="shared" si="3"/>
        <v>163</v>
      </c>
      <c r="I59" s="24">
        <f t="shared" si="4"/>
        <v>41.043750000000003</v>
      </c>
      <c r="J59" s="23">
        <f t="shared" si="5"/>
        <v>163</v>
      </c>
      <c r="K59" s="25">
        <f>AVERAGE(주간성적!M62,주간성적!AG62,주간성적!BA62,주간성적!BU62)</f>
        <v>0.77499999999999991</v>
      </c>
      <c r="L59" s="26" t="str">
        <f t="shared" si="6"/>
        <v/>
      </c>
    </row>
    <row r="60" spans="2:12" ht="24.95" customHeight="1" x14ac:dyDescent="0.15">
      <c r="B60" s="21">
        <v>55</v>
      </c>
      <c r="C60" s="21" t="str">
        <f>수강생명단!D58</f>
        <v>김영운</v>
      </c>
      <c r="D60" s="21" t="str">
        <f>수강생명단!B58</f>
        <v>010-3326-3692</v>
      </c>
      <c r="E60" s="22">
        <f>AVERAGE(주간성적!K63,주간성적!AC63,주간성적!AW63,주간성적!BQ63)</f>
        <v>0</v>
      </c>
      <c r="F60" s="23">
        <f t="shared" si="2"/>
        <v>223</v>
      </c>
      <c r="G60" s="22">
        <f>AVERAGE(주간성적!AE63,주간성적!AY63,주간성적!BS63)</f>
        <v>0</v>
      </c>
      <c r="H60" s="23">
        <f t="shared" si="3"/>
        <v>214</v>
      </c>
      <c r="I60" s="24">
        <f t="shared" si="4"/>
        <v>0</v>
      </c>
      <c r="J60" s="23">
        <f t="shared" si="5"/>
        <v>223</v>
      </c>
      <c r="K60" s="25">
        <f>AVERAGE(주간성적!M63,주간성적!AG63,주간성적!BA63,주간성적!BU63)</f>
        <v>6.25E-2</v>
      </c>
      <c r="L60" s="26" t="str">
        <f t="shared" si="6"/>
        <v/>
      </c>
    </row>
    <row r="61" spans="2:12" ht="24.95" customHeight="1" x14ac:dyDescent="0.15">
      <c r="B61" s="21">
        <v>56</v>
      </c>
      <c r="C61" s="21" t="str">
        <f>수강생명단!D59</f>
        <v>김예원</v>
      </c>
      <c r="D61" s="21" t="str">
        <f>수강생명단!B59</f>
        <v>010-8681-3425</v>
      </c>
      <c r="E61" s="22">
        <f>AVERAGE(주간성적!K64,주간성적!AC64,주간성적!AW64,주간성적!BQ64)</f>
        <v>91.699999999999989</v>
      </c>
      <c r="F61" s="23">
        <f t="shared" si="2"/>
        <v>8</v>
      </c>
      <c r="G61" s="22">
        <f>AVERAGE(주간성적!AE64,주간성적!AY64,주간성적!BS64)</f>
        <v>92.5</v>
      </c>
      <c r="H61" s="23">
        <f t="shared" si="3"/>
        <v>9</v>
      </c>
      <c r="I61" s="24">
        <f t="shared" si="4"/>
        <v>92.1</v>
      </c>
      <c r="J61" s="23">
        <f t="shared" si="5"/>
        <v>6</v>
      </c>
      <c r="K61" s="25">
        <f>AVERAGE(주간성적!M64,주간성적!AG64,주간성적!BA64,주간성적!BU64)</f>
        <v>1</v>
      </c>
      <c r="L61" s="26" t="str">
        <f t="shared" si="6"/>
        <v>개근</v>
      </c>
    </row>
    <row r="62" spans="2:12" ht="24.95" customHeight="1" x14ac:dyDescent="0.15">
      <c r="B62" s="21">
        <v>57</v>
      </c>
      <c r="C62" s="21" t="str">
        <f>수강생명단!D60</f>
        <v>김예원A</v>
      </c>
      <c r="D62" s="21" t="str">
        <f>수강생명단!B60</f>
        <v>010-7106-0474</v>
      </c>
      <c r="E62" s="22">
        <f>AVERAGE(주간성적!K65,주간성적!AC65,주간성적!AW65,주간성적!BQ65)</f>
        <v>85.387500000000003</v>
      </c>
      <c r="F62" s="23">
        <f t="shared" si="2"/>
        <v>25</v>
      </c>
      <c r="G62" s="22">
        <f>AVERAGE(주간성적!AE65,주간성적!AY65,주간성적!BS65)</f>
        <v>84.166666666666671</v>
      </c>
      <c r="H62" s="23">
        <f t="shared" si="3"/>
        <v>31</v>
      </c>
      <c r="I62" s="24">
        <f t="shared" si="4"/>
        <v>84.777083333333337</v>
      </c>
      <c r="J62" s="23">
        <f t="shared" si="5"/>
        <v>29</v>
      </c>
      <c r="K62" s="25">
        <f>AVERAGE(주간성적!M65,주간성적!AG65,주간성적!BA65,주간성적!BU65)</f>
        <v>0.95</v>
      </c>
      <c r="L62" s="26" t="str">
        <f t="shared" si="6"/>
        <v/>
      </c>
    </row>
    <row r="63" spans="2:12" ht="24.95" customHeight="1" x14ac:dyDescent="0.15">
      <c r="B63" s="21">
        <v>58</v>
      </c>
      <c r="C63" s="21" t="str">
        <f>수강생명단!D61</f>
        <v>김유민</v>
      </c>
      <c r="D63" s="21" t="str">
        <f>수강생명단!B61</f>
        <v>010-4503-2228</v>
      </c>
      <c r="E63" s="22">
        <f>AVERAGE(주간성적!K66,주간성적!AC66,주간성적!AW66,주간성적!BQ66)</f>
        <v>84.375</v>
      </c>
      <c r="F63" s="23">
        <f t="shared" si="2"/>
        <v>31</v>
      </c>
      <c r="G63" s="22">
        <f>AVERAGE(주간성적!AE66,주간성적!AY66,주간성적!BS66)</f>
        <v>96.666666666666671</v>
      </c>
      <c r="H63" s="23">
        <f t="shared" si="3"/>
        <v>3</v>
      </c>
      <c r="I63" s="24">
        <f t="shared" si="4"/>
        <v>90.520833333333343</v>
      </c>
      <c r="J63" s="23">
        <f t="shared" si="5"/>
        <v>10</v>
      </c>
      <c r="K63" s="25">
        <f>AVERAGE(주간성적!M66,주간성적!AG66,주간성적!BA66,주간성적!BU66)</f>
        <v>1</v>
      </c>
      <c r="L63" s="26" t="str">
        <f t="shared" si="6"/>
        <v>개근</v>
      </c>
    </row>
    <row r="64" spans="2:12" ht="24.95" customHeight="1" x14ac:dyDescent="0.15">
      <c r="B64" s="21">
        <v>59</v>
      </c>
      <c r="C64" s="21" t="str">
        <f>수강생명단!D62</f>
        <v>김유선</v>
      </c>
      <c r="D64" s="21" t="str">
        <f>수강생명단!B62</f>
        <v>010-9155-3747</v>
      </c>
      <c r="E64" s="22">
        <f>AVERAGE(주간성적!K67,주간성적!AC67,주간성적!AW67,주간성적!BQ67)</f>
        <v>60.162499999999994</v>
      </c>
      <c r="F64" s="23">
        <f t="shared" si="2"/>
        <v>120</v>
      </c>
      <c r="G64" s="22">
        <f>AVERAGE(주간성적!AE67,주간성적!AY67,주간성적!BS67)</f>
        <v>56.666666666666664</v>
      </c>
      <c r="H64" s="23">
        <f t="shared" si="3"/>
        <v>117</v>
      </c>
      <c r="I64" s="24">
        <f t="shared" si="4"/>
        <v>58.414583333333326</v>
      </c>
      <c r="J64" s="23">
        <f t="shared" si="5"/>
        <v>120</v>
      </c>
      <c r="K64" s="25">
        <f>AVERAGE(주간성적!M67,주간성적!AG67,주간성적!BA67,주간성적!BU67)</f>
        <v>0.625</v>
      </c>
      <c r="L64" s="26" t="str">
        <f t="shared" si="6"/>
        <v/>
      </c>
    </row>
    <row r="65" spans="2:12" ht="24.95" customHeight="1" x14ac:dyDescent="0.15">
      <c r="B65" s="21">
        <v>60</v>
      </c>
      <c r="C65" s="21" t="str">
        <f>수강생명단!D63</f>
        <v>김윤서</v>
      </c>
      <c r="D65" s="21" t="str">
        <f>수강생명단!B63</f>
        <v>010-5832-7879</v>
      </c>
      <c r="E65" s="22">
        <f>AVERAGE(주간성적!K68,주간성적!AC68,주간성적!AW68,주간성적!BQ68)</f>
        <v>76.05</v>
      </c>
      <c r="F65" s="23">
        <f t="shared" si="2"/>
        <v>64</v>
      </c>
      <c r="G65" s="22">
        <f>AVERAGE(주간성적!AE68,주간성적!AY68,주간성적!BS68)</f>
        <v>75.833333333333329</v>
      </c>
      <c r="H65" s="23">
        <f t="shared" si="3"/>
        <v>59</v>
      </c>
      <c r="I65" s="24">
        <f t="shared" si="4"/>
        <v>75.941666666666663</v>
      </c>
      <c r="J65" s="23">
        <f t="shared" si="5"/>
        <v>59</v>
      </c>
      <c r="K65" s="25">
        <f>AVERAGE(주간성적!M68,주간성적!AG68,주간성적!BA68,주간성적!BU68)</f>
        <v>1</v>
      </c>
      <c r="L65" s="26" t="str">
        <f t="shared" si="6"/>
        <v>개근</v>
      </c>
    </row>
    <row r="66" spans="2:12" ht="24.95" customHeight="1" x14ac:dyDescent="0.15">
      <c r="B66" s="21">
        <v>61</v>
      </c>
      <c r="C66" s="21" t="str">
        <f>수강생명단!D64</f>
        <v>김이레</v>
      </c>
      <c r="D66" s="21" t="str">
        <f>수강생명단!B64</f>
        <v>010-4127-7947</v>
      </c>
      <c r="E66" s="22">
        <f>AVERAGE(주간성적!K69,주간성적!AC69,주간성적!AW69,주간성적!BQ69)</f>
        <v>92.512499999999989</v>
      </c>
      <c r="F66" s="23">
        <f t="shared" si="2"/>
        <v>6</v>
      </c>
      <c r="G66" s="22">
        <f>AVERAGE(주간성적!AE69,주간성적!AY69,주간성적!BS69)</f>
        <v>89.166666666666671</v>
      </c>
      <c r="H66" s="23">
        <f t="shared" si="3"/>
        <v>13</v>
      </c>
      <c r="I66" s="24">
        <f t="shared" si="4"/>
        <v>90.839583333333337</v>
      </c>
      <c r="J66" s="23">
        <f t="shared" si="5"/>
        <v>9</v>
      </c>
      <c r="K66" s="25">
        <f>AVERAGE(주간성적!M69,주간성적!AG69,주간성적!BA69,주간성적!BU69)</f>
        <v>1</v>
      </c>
      <c r="L66" s="26" t="str">
        <f t="shared" si="6"/>
        <v>개근</v>
      </c>
    </row>
    <row r="67" spans="2:12" ht="24.95" customHeight="1" x14ac:dyDescent="0.15">
      <c r="B67" s="21">
        <v>62</v>
      </c>
      <c r="C67" s="21" t="str">
        <f>수강생명단!D65</f>
        <v>김정윤</v>
      </c>
      <c r="D67" s="21" t="str">
        <f>수강생명단!B65</f>
        <v>010-5630-3877</v>
      </c>
      <c r="E67" s="22">
        <f>AVERAGE(주간성적!K70,주간성적!AC70,주간성적!AW70,주간성적!BQ70)</f>
        <v>37.150000000000006</v>
      </c>
      <c r="F67" s="23">
        <f t="shared" si="2"/>
        <v>173</v>
      </c>
      <c r="G67" s="22">
        <f>AVERAGE(주간성적!AE70,주간성적!AY70,주간성적!BS70)</f>
        <v>51.666666666666664</v>
      </c>
      <c r="H67" s="23">
        <f t="shared" si="3"/>
        <v>138</v>
      </c>
      <c r="I67" s="24">
        <f t="shared" si="4"/>
        <v>44.408333333333331</v>
      </c>
      <c r="J67" s="23">
        <f t="shared" si="5"/>
        <v>155</v>
      </c>
      <c r="K67" s="25">
        <f>AVERAGE(주간성적!M70,주간성적!AG70,주간성적!BA70,주간성적!BU70)</f>
        <v>0.55000000000000004</v>
      </c>
      <c r="L67" s="26" t="str">
        <f t="shared" si="6"/>
        <v/>
      </c>
    </row>
    <row r="68" spans="2:12" ht="24.95" customHeight="1" x14ac:dyDescent="0.15">
      <c r="B68" s="21">
        <v>63</v>
      </c>
      <c r="C68" s="21" t="str">
        <f>수강생명단!D66</f>
        <v>김종서</v>
      </c>
      <c r="D68" s="21" t="str">
        <f>수강생명단!B66</f>
        <v>010-6810-0475</v>
      </c>
      <c r="E68" s="22">
        <f>AVERAGE(주간성적!K71,주간성적!AC71,주간성적!AW71,주간성적!BQ71)</f>
        <v>43.424999999999997</v>
      </c>
      <c r="F68" s="23">
        <f t="shared" si="2"/>
        <v>162</v>
      </c>
      <c r="G68" s="22">
        <f>AVERAGE(주간성적!AE71,주간성적!AY71,주간성적!BS71)</f>
        <v>46.666666666666664</v>
      </c>
      <c r="H68" s="23">
        <f t="shared" si="3"/>
        <v>153</v>
      </c>
      <c r="I68" s="24">
        <f t="shared" si="4"/>
        <v>45.045833333333334</v>
      </c>
      <c r="J68" s="23">
        <f t="shared" si="5"/>
        <v>153</v>
      </c>
      <c r="K68" s="25">
        <f>AVERAGE(주간성적!M71,주간성적!AG71,주간성적!BA71,주간성적!BU71)</f>
        <v>0.95</v>
      </c>
      <c r="L68" s="26" t="str">
        <f t="shared" si="6"/>
        <v/>
      </c>
    </row>
    <row r="69" spans="2:12" ht="24.95" customHeight="1" x14ac:dyDescent="0.15">
      <c r="B69" s="21">
        <v>64</v>
      </c>
      <c r="C69" s="21" t="str">
        <f>수강생명단!D67</f>
        <v>김준경</v>
      </c>
      <c r="D69" s="21" t="str">
        <f>수강생명단!B67</f>
        <v>010-9978-3842</v>
      </c>
      <c r="E69" s="22">
        <f>AVERAGE(주간성적!K72,주간성적!AC72,주간성적!AW72,주간성적!BQ72)</f>
        <v>3.25</v>
      </c>
      <c r="F69" s="23">
        <f t="shared" si="2"/>
        <v>221</v>
      </c>
      <c r="G69" s="22">
        <f>AVERAGE(주간성적!AE72,주간성적!AY72,주간성적!BS72)</f>
        <v>6.666666666666667</v>
      </c>
      <c r="H69" s="23">
        <f t="shared" si="3"/>
        <v>205</v>
      </c>
      <c r="I69" s="24">
        <f t="shared" si="4"/>
        <v>4.9583333333333339</v>
      </c>
      <c r="J69" s="23">
        <f t="shared" si="5"/>
        <v>216</v>
      </c>
      <c r="K69" s="25">
        <f>AVERAGE(주간성적!M72,주간성적!AG72,주간성적!BA72,주간성적!BU72)</f>
        <v>0.28749999999999998</v>
      </c>
      <c r="L69" s="26" t="str">
        <f t="shared" si="6"/>
        <v/>
      </c>
    </row>
    <row r="70" spans="2:12" ht="24.95" customHeight="1" x14ac:dyDescent="0.15">
      <c r="B70" s="21">
        <v>65</v>
      </c>
      <c r="C70" s="21" t="str">
        <f>수강생명단!D68</f>
        <v>김지우</v>
      </c>
      <c r="D70" s="21" t="str">
        <f>수강생명단!B68</f>
        <v>010-2672-3483</v>
      </c>
      <c r="E70" s="22">
        <f>AVERAGE(주간성적!K73,주간성적!AC73,주간성적!AW73,주간성적!BQ73)</f>
        <v>62.837500000000006</v>
      </c>
      <c r="F70" s="23">
        <f t="shared" si="2"/>
        <v>111</v>
      </c>
      <c r="G70" s="22">
        <f>AVERAGE(주간성적!AE73,주간성적!AY73,주간성적!BS73)</f>
        <v>55.833333333333336</v>
      </c>
      <c r="H70" s="23">
        <f t="shared" si="3"/>
        <v>124</v>
      </c>
      <c r="I70" s="24">
        <f t="shared" si="4"/>
        <v>59.335416666666674</v>
      </c>
      <c r="J70" s="23">
        <f t="shared" si="5"/>
        <v>114</v>
      </c>
      <c r="K70" s="25">
        <f>AVERAGE(주간성적!M73,주간성적!AG73,주간성적!BA73,주간성적!BU73)</f>
        <v>1</v>
      </c>
      <c r="L70" s="26" t="str">
        <f t="shared" si="6"/>
        <v>개근</v>
      </c>
    </row>
    <row r="71" spans="2:12" ht="24.95" customHeight="1" x14ac:dyDescent="0.15">
      <c r="B71" s="21">
        <v>66</v>
      </c>
      <c r="C71" s="21" t="str">
        <f>수강생명단!D69</f>
        <v>김지윤</v>
      </c>
      <c r="D71" s="21" t="str">
        <f>수강생명단!B69</f>
        <v>010-3205-8571</v>
      </c>
      <c r="E71" s="22">
        <f>AVERAGE(주간성적!K74,주간성적!AC74,주간성적!AW74,주간성적!BQ74)</f>
        <v>75.474999999999994</v>
      </c>
      <c r="F71" s="23">
        <f t="shared" ref="F71:F134" si="7">RANK(E71,$E$6:$E$268,0)</f>
        <v>66</v>
      </c>
      <c r="G71" s="22">
        <f>AVERAGE(주간성적!AE74,주간성적!AY74,주간성적!BS74)</f>
        <v>69.166666666666671</v>
      </c>
      <c r="H71" s="23">
        <f t="shared" ref="H71:H134" si="8">RANK(G71,$G$6:$G$325)</f>
        <v>81</v>
      </c>
      <c r="I71" s="24">
        <f t="shared" ref="I71:I134" si="9">AVERAGE(E71,G71)</f>
        <v>72.320833333333326</v>
      </c>
      <c r="J71" s="23">
        <f t="shared" ref="J71:J134" si="10">RANK(I71,$I$6:$I$325,0)</f>
        <v>76</v>
      </c>
      <c r="K71" s="25">
        <f>AVERAGE(주간성적!M74,주간성적!AG74,주간성적!BA74,주간성적!BU74)</f>
        <v>1</v>
      </c>
      <c r="L71" s="26" t="str">
        <f t="shared" ref="L71:L134" si="11">IF(K71=1,"개근","")</f>
        <v>개근</v>
      </c>
    </row>
    <row r="72" spans="2:12" ht="24.95" customHeight="1" x14ac:dyDescent="0.15">
      <c r="B72" s="21">
        <v>67</v>
      </c>
      <c r="C72" s="21" t="str">
        <f>수강생명단!D70</f>
        <v>김지윤A</v>
      </c>
      <c r="D72" s="21" t="str">
        <f>수강생명단!B70</f>
        <v>010-2796-9616</v>
      </c>
      <c r="E72" s="22">
        <f>AVERAGE(주간성적!K75,주간성적!AC75,주간성적!AW75,주간성적!BQ75)</f>
        <v>89.762500000000003</v>
      </c>
      <c r="F72" s="23">
        <f t="shared" si="7"/>
        <v>12</v>
      </c>
      <c r="G72" s="22">
        <f>AVERAGE(주간성적!AE75,주간성적!AY75,주간성적!BS75)</f>
        <v>85</v>
      </c>
      <c r="H72" s="23">
        <f t="shared" si="8"/>
        <v>28</v>
      </c>
      <c r="I72" s="24">
        <f t="shared" si="9"/>
        <v>87.381249999999994</v>
      </c>
      <c r="J72" s="23">
        <f t="shared" si="10"/>
        <v>16</v>
      </c>
      <c r="K72" s="25">
        <f>AVERAGE(주간성적!M75,주간성적!AG75,주간성적!BA75,주간성적!BU75)</f>
        <v>1</v>
      </c>
      <c r="L72" s="26" t="str">
        <f t="shared" si="11"/>
        <v>개근</v>
      </c>
    </row>
    <row r="73" spans="2:12" ht="24.95" customHeight="1" x14ac:dyDescent="0.15">
      <c r="B73" s="21">
        <v>68</v>
      </c>
      <c r="C73" s="21" t="str">
        <f>수강생명단!D71</f>
        <v>김지윤B</v>
      </c>
      <c r="D73" s="21" t="str">
        <f>수강생명단!B71</f>
        <v>010-7762-1506</v>
      </c>
      <c r="E73" s="22">
        <f>AVERAGE(주간성적!K76,주간성적!AC76,주간성적!AW76,주간성적!BQ76)</f>
        <v>28.25</v>
      </c>
      <c r="F73" s="23">
        <f t="shared" si="7"/>
        <v>188</v>
      </c>
      <c r="G73" s="22">
        <f>AVERAGE(주간성적!AE76,주간성적!AY76,주간성적!BS76)</f>
        <v>52.5</v>
      </c>
      <c r="H73" s="23">
        <f t="shared" si="8"/>
        <v>137</v>
      </c>
      <c r="I73" s="24">
        <f t="shared" si="9"/>
        <v>40.375</v>
      </c>
      <c r="J73" s="23">
        <f t="shared" si="10"/>
        <v>165</v>
      </c>
      <c r="K73" s="25">
        <f>AVERAGE(주간성적!M76,주간성적!AG76,주간성적!BA76,주간성적!BU76)</f>
        <v>0.55000000000000004</v>
      </c>
      <c r="L73" s="26" t="str">
        <f t="shared" si="11"/>
        <v/>
      </c>
    </row>
    <row r="74" spans="2:12" ht="24.95" customHeight="1" x14ac:dyDescent="0.15">
      <c r="B74" s="21">
        <v>69</v>
      </c>
      <c r="C74" s="21" t="str">
        <f>수강생명단!D72</f>
        <v>김지현</v>
      </c>
      <c r="D74" s="21" t="str">
        <f>수강생명단!B72</f>
        <v>010-2423-3648</v>
      </c>
      <c r="E74" s="22">
        <f>AVERAGE(주간성적!K77,주간성적!AC77,주간성적!AW77,주간성적!BQ77)</f>
        <v>53.862500000000004</v>
      </c>
      <c r="F74" s="23">
        <f t="shared" si="7"/>
        <v>136</v>
      </c>
      <c r="G74" s="22">
        <f>AVERAGE(주간성적!AE77,주간성적!AY77,주간성적!BS77)</f>
        <v>53.333333333333336</v>
      </c>
      <c r="H74" s="23">
        <f t="shared" si="8"/>
        <v>136</v>
      </c>
      <c r="I74" s="24">
        <f t="shared" si="9"/>
        <v>53.59791666666667</v>
      </c>
      <c r="J74" s="23">
        <f t="shared" si="10"/>
        <v>136</v>
      </c>
      <c r="K74" s="25">
        <f>AVERAGE(주간성적!M77,주간성적!AG77,주간성적!BA77,주간성적!BU77)</f>
        <v>0.9</v>
      </c>
      <c r="L74" s="26" t="str">
        <f t="shared" si="11"/>
        <v/>
      </c>
    </row>
    <row r="75" spans="2:12" ht="24.95" customHeight="1" x14ac:dyDescent="0.15">
      <c r="B75" s="21">
        <v>70</v>
      </c>
      <c r="C75" s="21" t="str">
        <f>수강생명단!D73</f>
        <v>김진주</v>
      </c>
      <c r="D75" s="21" t="str">
        <f>수강생명단!B73</f>
        <v>010-8132-3150</v>
      </c>
      <c r="E75" s="22">
        <f>AVERAGE(주간성적!K78,주간성적!AC78,주간성적!AW78,주간성적!BQ78)</f>
        <v>57.762500000000003</v>
      </c>
      <c r="F75" s="23">
        <f t="shared" si="7"/>
        <v>126</v>
      </c>
      <c r="G75" s="22">
        <f>AVERAGE(주간성적!AE78,주간성적!AY78,주간성적!BS78)</f>
        <v>64.166666666666671</v>
      </c>
      <c r="H75" s="23">
        <f t="shared" si="8"/>
        <v>95</v>
      </c>
      <c r="I75" s="24">
        <f t="shared" si="9"/>
        <v>60.964583333333337</v>
      </c>
      <c r="J75" s="23">
        <f t="shared" si="10"/>
        <v>108</v>
      </c>
      <c r="K75" s="25">
        <f>AVERAGE(주간성적!M78,주간성적!AG78,주간성적!BA78,주간성적!BU78)</f>
        <v>1</v>
      </c>
      <c r="L75" s="26" t="str">
        <f t="shared" si="11"/>
        <v>개근</v>
      </c>
    </row>
    <row r="76" spans="2:12" ht="24.95" customHeight="1" x14ac:dyDescent="0.15">
      <c r="B76" s="21">
        <v>71</v>
      </c>
      <c r="C76" s="21" t="str">
        <f>수강생명단!D74</f>
        <v>김찬엽</v>
      </c>
      <c r="D76" s="21" t="str">
        <f>수강생명단!B74</f>
        <v>010-8405-9831</v>
      </c>
      <c r="E76" s="22">
        <f>AVERAGE(주간성적!K79,주간성적!AC79,주간성적!AW79,주간성적!BQ79)</f>
        <v>56.575000000000003</v>
      </c>
      <c r="F76" s="23">
        <f t="shared" si="7"/>
        <v>128</v>
      </c>
      <c r="G76" s="22">
        <f>AVERAGE(주간성적!AE79,주간성적!AY79,주간성적!BS79)</f>
        <v>56.666666666666664</v>
      </c>
      <c r="H76" s="23">
        <f t="shared" si="8"/>
        <v>117</v>
      </c>
      <c r="I76" s="24">
        <f t="shared" si="9"/>
        <v>56.620833333333337</v>
      </c>
      <c r="J76" s="23">
        <f t="shared" si="10"/>
        <v>127</v>
      </c>
      <c r="K76" s="25">
        <f>AVERAGE(주간성적!M79,주간성적!AG79,주간성적!BA79,주간성적!BU79)</f>
        <v>1</v>
      </c>
      <c r="L76" s="26" t="str">
        <f t="shared" si="11"/>
        <v>개근</v>
      </c>
    </row>
    <row r="77" spans="2:12" ht="24.95" customHeight="1" x14ac:dyDescent="0.15">
      <c r="B77" s="21">
        <v>72</v>
      </c>
      <c r="C77" s="21" t="str">
        <f>수강생명단!D75</f>
        <v>김태현</v>
      </c>
      <c r="D77" s="21" t="str">
        <f>수강생명단!B75</f>
        <v>010-8470-3385</v>
      </c>
      <c r="E77" s="22">
        <f>AVERAGE(주간성적!K80,주간성적!AC80,주간성적!AW80,주간성적!BQ80)</f>
        <v>11.5</v>
      </c>
      <c r="F77" s="23">
        <f t="shared" si="7"/>
        <v>208</v>
      </c>
      <c r="G77" s="22">
        <f>AVERAGE(주간성적!AE80,주간성적!AY80,주간성적!BS80)</f>
        <v>13.333333333333334</v>
      </c>
      <c r="H77" s="23">
        <f t="shared" si="8"/>
        <v>195</v>
      </c>
      <c r="I77" s="24">
        <f t="shared" si="9"/>
        <v>12.416666666666668</v>
      </c>
      <c r="J77" s="23">
        <f t="shared" si="10"/>
        <v>206</v>
      </c>
      <c r="K77" s="25">
        <f>AVERAGE(주간성적!M80,주간성적!AG80,주간성적!BA80,주간성적!BU80)</f>
        <v>0.75</v>
      </c>
      <c r="L77" s="26" t="str">
        <f t="shared" si="11"/>
        <v/>
      </c>
    </row>
    <row r="78" spans="2:12" ht="24.95" customHeight="1" x14ac:dyDescent="0.15">
      <c r="B78" s="21">
        <v>73</v>
      </c>
      <c r="C78" s="21" t="str">
        <f>수강생명단!D76</f>
        <v>김태훈A</v>
      </c>
      <c r="D78" s="21" t="str">
        <f>수강생명단!B76</f>
        <v>010-8795-6478</v>
      </c>
      <c r="E78" s="22">
        <f>AVERAGE(주간성적!K81,주간성적!AC81,주간성적!AW81,주간성적!BQ81)</f>
        <v>0</v>
      </c>
      <c r="F78" s="23">
        <f t="shared" si="7"/>
        <v>223</v>
      </c>
      <c r="G78" s="22">
        <f>AVERAGE(주간성적!AE81,주간성적!AY81,주간성적!BS81)</f>
        <v>0</v>
      </c>
      <c r="H78" s="23">
        <f t="shared" si="8"/>
        <v>214</v>
      </c>
      <c r="I78" s="24">
        <f t="shared" si="9"/>
        <v>0</v>
      </c>
      <c r="J78" s="23">
        <f t="shared" si="10"/>
        <v>223</v>
      </c>
      <c r="K78" s="25">
        <f>AVERAGE(주간성적!M81,주간성적!AG81,주간성적!BA81,주간성적!BU81)</f>
        <v>0.72500000000000009</v>
      </c>
      <c r="L78" s="26" t="str">
        <f t="shared" si="11"/>
        <v/>
      </c>
    </row>
    <row r="79" spans="2:12" ht="24.95" customHeight="1" x14ac:dyDescent="0.15">
      <c r="B79" s="21">
        <v>74</v>
      </c>
      <c r="C79" s="21" t="str">
        <f>수강생명단!D77</f>
        <v>김하은</v>
      </c>
      <c r="D79" s="21" t="str">
        <f>수강생명단!B77</f>
        <v>010-3606-3460</v>
      </c>
      <c r="E79" s="22">
        <f>AVERAGE(주간성적!K82,주간성적!AC82,주간성적!AW82,주간성적!BQ82)</f>
        <v>66.012499999999989</v>
      </c>
      <c r="F79" s="23">
        <f t="shared" si="7"/>
        <v>95</v>
      </c>
      <c r="G79" s="22">
        <f>AVERAGE(주간성적!AE82,주간성적!AY82,주간성적!BS82)</f>
        <v>55</v>
      </c>
      <c r="H79" s="23">
        <f t="shared" si="8"/>
        <v>129</v>
      </c>
      <c r="I79" s="24">
        <f t="shared" si="9"/>
        <v>60.506249999999994</v>
      </c>
      <c r="J79" s="23">
        <f t="shared" si="10"/>
        <v>111</v>
      </c>
      <c r="K79" s="25">
        <f>AVERAGE(주간성적!M82,주간성적!AG82,주간성적!BA82,주간성적!BU82)</f>
        <v>1</v>
      </c>
      <c r="L79" s="26" t="str">
        <f t="shared" si="11"/>
        <v>개근</v>
      </c>
    </row>
    <row r="80" spans="2:12" ht="24.95" customHeight="1" x14ac:dyDescent="0.15">
      <c r="B80" s="21">
        <v>75</v>
      </c>
      <c r="C80" s="21" t="str">
        <f>수강생명단!D78</f>
        <v>김한비</v>
      </c>
      <c r="D80" s="21" t="str">
        <f>수강생명단!B78</f>
        <v>010-6644-8817</v>
      </c>
      <c r="E80" s="22">
        <f>AVERAGE(주간성적!K83,주간성적!AC83,주간성적!AW83,주간성적!BQ83)</f>
        <v>82.825000000000003</v>
      </c>
      <c r="F80" s="23">
        <f t="shared" si="7"/>
        <v>40</v>
      </c>
      <c r="G80" s="22">
        <f>AVERAGE(주간성적!AE83,주간성적!AY83,주간성적!BS83)</f>
        <v>85.833333333333329</v>
      </c>
      <c r="H80" s="23">
        <f t="shared" si="8"/>
        <v>25</v>
      </c>
      <c r="I80" s="24">
        <f t="shared" si="9"/>
        <v>84.329166666666666</v>
      </c>
      <c r="J80" s="23">
        <f t="shared" si="10"/>
        <v>31</v>
      </c>
      <c r="K80" s="25">
        <f>AVERAGE(주간성적!M83,주간성적!AG83,주간성적!BA83,주간성적!BU83)</f>
        <v>1</v>
      </c>
      <c r="L80" s="26" t="str">
        <f t="shared" si="11"/>
        <v>개근</v>
      </c>
    </row>
    <row r="81" spans="2:12" ht="24.95" customHeight="1" x14ac:dyDescent="0.15">
      <c r="B81" s="21">
        <v>76</v>
      </c>
      <c r="C81" s="21" t="str">
        <f>수강생명단!D79</f>
        <v>김혜연</v>
      </c>
      <c r="D81" s="21" t="str">
        <f>수강생명단!B79</f>
        <v>010-8990-2472</v>
      </c>
      <c r="E81" s="22">
        <f>AVERAGE(주간성적!K84,주간성적!AC84,주간성적!AW84,주간성적!BQ84)</f>
        <v>94.137499999999989</v>
      </c>
      <c r="F81" s="23">
        <f t="shared" si="7"/>
        <v>4</v>
      </c>
      <c r="G81" s="22">
        <f>AVERAGE(주간성적!AE84,주간성적!AY84,주간성적!BS84)</f>
        <v>89.166666666666671</v>
      </c>
      <c r="H81" s="23">
        <f t="shared" si="8"/>
        <v>13</v>
      </c>
      <c r="I81" s="24">
        <f t="shared" si="9"/>
        <v>91.652083333333337</v>
      </c>
      <c r="J81" s="23">
        <f t="shared" si="10"/>
        <v>7</v>
      </c>
      <c r="K81" s="25">
        <f>AVERAGE(주간성적!M84,주간성적!AG84,주간성적!BA84,주간성적!BU84)</f>
        <v>1</v>
      </c>
      <c r="L81" s="26" t="str">
        <f t="shared" si="11"/>
        <v>개근</v>
      </c>
    </row>
    <row r="82" spans="2:12" ht="24.95" customHeight="1" x14ac:dyDescent="0.15">
      <c r="B82" s="21">
        <v>77</v>
      </c>
      <c r="C82" s="21" t="str">
        <f>수강생명단!D80</f>
        <v>남규혁</v>
      </c>
      <c r="D82" s="21" t="str">
        <f>수강생명단!B80</f>
        <v>010-8561-5927</v>
      </c>
      <c r="E82" s="22">
        <f>AVERAGE(주간성적!K85,주간성적!AC85,주간성적!AW85,주간성적!BQ85)</f>
        <v>26.55</v>
      </c>
      <c r="F82" s="23">
        <f t="shared" si="7"/>
        <v>193</v>
      </c>
      <c r="G82" s="22">
        <f>AVERAGE(주간성적!AE85,주간성적!AY85,주간성적!BS85)</f>
        <v>35</v>
      </c>
      <c r="H82" s="23">
        <f t="shared" si="8"/>
        <v>174</v>
      </c>
      <c r="I82" s="24">
        <f t="shared" si="9"/>
        <v>30.774999999999999</v>
      </c>
      <c r="J82" s="23">
        <f t="shared" si="10"/>
        <v>185</v>
      </c>
      <c r="K82" s="25">
        <f>AVERAGE(주간성적!M85,주간성적!AG85,주간성적!BA85,주간성적!BU85)</f>
        <v>0.7</v>
      </c>
      <c r="L82" s="26" t="str">
        <f t="shared" si="11"/>
        <v/>
      </c>
    </row>
    <row r="83" spans="2:12" ht="24.95" customHeight="1" x14ac:dyDescent="0.15">
      <c r="B83" s="21">
        <v>78</v>
      </c>
      <c r="C83" s="21" t="str">
        <f>수강생명단!D81</f>
        <v>남동현</v>
      </c>
      <c r="D83" s="21" t="str">
        <f>수강생명단!B81</f>
        <v>010-3798-9218</v>
      </c>
      <c r="E83" s="22">
        <f>AVERAGE(주간성적!K86,주간성적!AC86,주간성적!AW86,주간성적!BQ86)</f>
        <v>21.875</v>
      </c>
      <c r="F83" s="23">
        <f t="shared" si="7"/>
        <v>198</v>
      </c>
      <c r="G83" s="22">
        <f>AVERAGE(주간성적!AE86,주간성적!AY86,주간성적!BS86)</f>
        <v>17.5</v>
      </c>
      <c r="H83" s="23">
        <f t="shared" si="8"/>
        <v>191</v>
      </c>
      <c r="I83" s="24">
        <f t="shared" si="9"/>
        <v>19.6875</v>
      </c>
      <c r="J83" s="23">
        <f t="shared" si="10"/>
        <v>195</v>
      </c>
      <c r="K83" s="25">
        <f>AVERAGE(주간성적!M86,주간성적!AG86,주간성적!BA86,주간성적!BU86)</f>
        <v>0.75</v>
      </c>
      <c r="L83" s="26" t="str">
        <f t="shared" si="11"/>
        <v/>
      </c>
    </row>
    <row r="84" spans="2:12" ht="24.95" customHeight="1" x14ac:dyDescent="0.15">
      <c r="B84" s="21">
        <v>79</v>
      </c>
      <c r="C84" s="21" t="str">
        <f>수강생명단!D82</f>
        <v>노예빈</v>
      </c>
      <c r="D84" s="21" t="str">
        <f>수강생명단!B82</f>
        <v>010-6298-2775</v>
      </c>
      <c r="E84" s="22">
        <f>AVERAGE(주간성적!K87,주간성적!AC87,주간성적!AW87,주간성적!BQ87)</f>
        <v>84.512500000000003</v>
      </c>
      <c r="F84" s="23">
        <f t="shared" si="7"/>
        <v>30</v>
      </c>
      <c r="G84" s="22">
        <f>AVERAGE(주간성적!AE87,주간성적!AY87,주간성적!BS87)</f>
        <v>79.166666666666671</v>
      </c>
      <c r="H84" s="23">
        <f t="shared" si="8"/>
        <v>46</v>
      </c>
      <c r="I84" s="24">
        <f t="shared" si="9"/>
        <v>81.839583333333337</v>
      </c>
      <c r="J84" s="23">
        <f t="shared" si="10"/>
        <v>39</v>
      </c>
      <c r="K84" s="25">
        <f>AVERAGE(주간성적!M87,주간성적!AG87,주간성적!BA87,주간성적!BU87)</f>
        <v>1</v>
      </c>
      <c r="L84" s="26" t="str">
        <f t="shared" si="11"/>
        <v>개근</v>
      </c>
    </row>
    <row r="85" spans="2:12" ht="24.95" customHeight="1" x14ac:dyDescent="0.15">
      <c r="B85" s="21">
        <v>80</v>
      </c>
      <c r="C85" s="21" t="str">
        <f>수강생명단!D83</f>
        <v>노현학</v>
      </c>
      <c r="D85" s="21" t="str">
        <f>수강생명단!B83</f>
        <v>010-6674-8473</v>
      </c>
      <c r="E85" s="22">
        <f>AVERAGE(주간성적!K88,주간성적!AC88,주간성적!AW88,주간성적!BQ88)</f>
        <v>67.087500000000006</v>
      </c>
      <c r="F85" s="23">
        <f t="shared" si="7"/>
        <v>91</v>
      </c>
      <c r="G85" s="22">
        <f>AVERAGE(주간성적!AE88,주간성적!AY88,주간성적!BS88)</f>
        <v>67.5</v>
      </c>
      <c r="H85" s="23">
        <f t="shared" si="8"/>
        <v>85</v>
      </c>
      <c r="I85" s="24">
        <f t="shared" si="9"/>
        <v>67.293750000000003</v>
      </c>
      <c r="J85" s="23">
        <f t="shared" si="10"/>
        <v>93</v>
      </c>
      <c r="K85" s="25">
        <f>AVERAGE(주간성적!M88,주간성적!AG88,주간성적!BA88,주간성적!BU88)</f>
        <v>1</v>
      </c>
      <c r="L85" s="26" t="str">
        <f t="shared" si="11"/>
        <v>개근</v>
      </c>
    </row>
    <row r="86" spans="2:12" ht="24.95" customHeight="1" x14ac:dyDescent="0.15">
      <c r="B86" s="21">
        <v>81</v>
      </c>
      <c r="C86" s="21" t="str">
        <f>수강생명단!D84</f>
        <v>류하온</v>
      </c>
      <c r="D86" s="21" t="str">
        <f>수강생명단!B84</f>
        <v>010-3390-8073</v>
      </c>
      <c r="E86" s="22">
        <f>AVERAGE(주간성적!K89,주간성적!AC89,주간성적!AW89,주간성적!BQ89)</f>
        <v>63.887499999999996</v>
      </c>
      <c r="F86" s="23">
        <f t="shared" si="7"/>
        <v>106</v>
      </c>
      <c r="G86" s="22">
        <f>AVERAGE(주간성적!AE89,주간성적!AY89,주간성적!BS89)</f>
        <v>75</v>
      </c>
      <c r="H86" s="23">
        <f t="shared" si="8"/>
        <v>62</v>
      </c>
      <c r="I86" s="24">
        <f t="shared" si="9"/>
        <v>69.443749999999994</v>
      </c>
      <c r="J86" s="23">
        <f t="shared" si="10"/>
        <v>88</v>
      </c>
      <c r="K86" s="25">
        <f>AVERAGE(주간성적!M89,주간성적!AG89,주간성적!BA89,주간성적!BU89)</f>
        <v>0.89999999999999991</v>
      </c>
      <c r="L86" s="26" t="str">
        <f t="shared" si="11"/>
        <v/>
      </c>
    </row>
    <row r="87" spans="2:12" ht="24.95" customHeight="1" x14ac:dyDescent="0.15">
      <c r="B87" s="21">
        <v>82</v>
      </c>
      <c r="C87" s="21" t="str">
        <f>수강생명단!D85</f>
        <v>류호준</v>
      </c>
      <c r="D87" s="21" t="str">
        <f>수강생명단!B85</f>
        <v>010-2888-9707</v>
      </c>
      <c r="E87" s="22">
        <f>AVERAGE(주간성적!K90,주간성적!AC90,주간성적!AW90,주간성적!BQ90)</f>
        <v>0</v>
      </c>
      <c r="F87" s="23">
        <f t="shared" si="7"/>
        <v>223</v>
      </c>
      <c r="G87" s="22">
        <f>AVERAGE(주간성적!AE90,주간성적!AY90,주간성적!BS90)</f>
        <v>0</v>
      </c>
      <c r="H87" s="23">
        <f t="shared" si="8"/>
        <v>214</v>
      </c>
      <c r="I87" s="24">
        <f t="shared" si="9"/>
        <v>0</v>
      </c>
      <c r="J87" s="23">
        <f t="shared" si="10"/>
        <v>223</v>
      </c>
      <c r="K87" s="25">
        <f>AVERAGE(주간성적!M90,주간성적!AG90,주간성적!BA90,주간성적!BU90)</f>
        <v>0.95</v>
      </c>
      <c r="L87" s="26" t="str">
        <f t="shared" si="11"/>
        <v/>
      </c>
    </row>
    <row r="88" spans="2:12" ht="24.95" customHeight="1" x14ac:dyDescent="0.15">
      <c r="B88" s="21">
        <v>83</v>
      </c>
      <c r="C88" s="21" t="str">
        <f>수강생명단!D86</f>
        <v>문기환</v>
      </c>
      <c r="D88" s="21" t="str">
        <f>수강생명단!B86</f>
        <v>010-7267-0889</v>
      </c>
      <c r="E88" s="22">
        <f>AVERAGE(주간성적!K91,주간성적!AC91,주간성적!AW91,주간성적!BQ91)</f>
        <v>0</v>
      </c>
      <c r="F88" s="23">
        <f t="shared" si="7"/>
        <v>223</v>
      </c>
      <c r="G88" s="22">
        <f>AVERAGE(주간성적!AE91,주간성적!AY91,주간성적!BS91)</f>
        <v>0</v>
      </c>
      <c r="H88" s="23">
        <f t="shared" si="8"/>
        <v>214</v>
      </c>
      <c r="I88" s="24">
        <f t="shared" si="9"/>
        <v>0</v>
      </c>
      <c r="J88" s="23">
        <f t="shared" si="10"/>
        <v>223</v>
      </c>
      <c r="K88" s="25">
        <f>AVERAGE(주간성적!M91,주간성적!AG91,주간성적!BA91,주간성적!BU91)</f>
        <v>0.4</v>
      </c>
      <c r="L88" s="26" t="str">
        <f t="shared" si="11"/>
        <v/>
      </c>
    </row>
    <row r="89" spans="2:12" ht="24.95" customHeight="1" x14ac:dyDescent="0.15">
      <c r="B89" s="21">
        <v>84</v>
      </c>
      <c r="C89" s="21" t="str">
        <f>수강생명단!D87</f>
        <v>문진서</v>
      </c>
      <c r="D89" s="21" t="str">
        <f>수강생명단!B87</f>
        <v>010-4465-5912</v>
      </c>
      <c r="E89" s="22">
        <f>AVERAGE(주간성적!K92,주간성적!AC92,주간성적!AW92,주간성적!BQ92)</f>
        <v>65.762500000000003</v>
      </c>
      <c r="F89" s="23">
        <f t="shared" si="7"/>
        <v>96</v>
      </c>
      <c r="G89" s="22">
        <f>AVERAGE(주간성적!AE92,주간성적!AY92,주간성적!BS92)</f>
        <v>76.666666666666671</v>
      </c>
      <c r="H89" s="23">
        <f t="shared" si="8"/>
        <v>55</v>
      </c>
      <c r="I89" s="24">
        <f t="shared" si="9"/>
        <v>71.214583333333337</v>
      </c>
      <c r="J89" s="23">
        <f t="shared" si="10"/>
        <v>78</v>
      </c>
      <c r="K89" s="25">
        <f>AVERAGE(주간성적!M92,주간성적!AG92,주간성적!BA92,주간성적!BU92)</f>
        <v>1</v>
      </c>
      <c r="L89" s="26" t="str">
        <f t="shared" si="11"/>
        <v>개근</v>
      </c>
    </row>
    <row r="90" spans="2:12" ht="24.95" customHeight="1" x14ac:dyDescent="0.15">
      <c r="B90" s="21">
        <v>85</v>
      </c>
      <c r="C90" s="21" t="str">
        <f>수강생명단!D88</f>
        <v>민원재</v>
      </c>
      <c r="D90" s="21" t="str">
        <f>수강생명단!B88</f>
        <v>010-7523-0446</v>
      </c>
      <c r="E90" s="22">
        <f>AVERAGE(주간성적!K93,주간성적!AC93,주간성적!AW93,주간성적!BQ93)</f>
        <v>4.5</v>
      </c>
      <c r="F90" s="23">
        <f t="shared" si="7"/>
        <v>219</v>
      </c>
      <c r="G90" s="22">
        <f>AVERAGE(주간성적!AE93,주간성적!AY93,주간성적!BS93)</f>
        <v>3.3333333333333335</v>
      </c>
      <c r="H90" s="23">
        <f t="shared" si="8"/>
        <v>211</v>
      </c>
      <c r="I90" s="24">
        <f t="shared" si="9"/>
        <v>3.916666666666667</v>
      </c>
      <c r="J90" s="23">
        <f t="shared" si="10"/>
        <v>217</v>
      </c>
      <c r="K90" s="25">
        <f>AVERAGE(주간성적!M93,주간성적!AG93,주간성적!BA93,주간성적!BU93)</f>
        <v>0.1</v>
      </c>
      <c r="L90" s="26" t="str">
        <f t="shared" si="11"/>
        <v/>
      </c>
    </row>
    <row r="91" spans="2:12" ht="24.95" customHeight="1" x14ac:dyDescent="0.15">
      <c r="B91" s="21">
        <v>86</v>
      </c>
      <c r="C91" s="21" t="str">
        <f>수강생명단!D89</f>
        <v>박근우</v>
      </c>
      <c r="D91" s="21" t="str">
        <f>수강생명단!B89</f>
        <v>010-4909-4680</v>
      </c>
      <c r="E91" s="22">
        <f>AVERAGE(주간성적!K94,주간성적!AC94,주간성적!AW94,주간성적!BQ94)</f>
        <v>55.575000000000003</v>
      </c>
      <c r="F91" s="23">
        <f t="shared" si="7"/>
        <v>132</v>
      </c>
      <c r="G91" s="22">
        <f>AVERAGE(주간성적!AE94,주간성적!AY94,주간성적!BS94)</f>
        <v>65</v>
      </c>
      <c r="H91" s="23">
        <f t="shared" si="8"/>
        <v>90</v>
      </c>
      <c r="I91" s="24">
        <f t="shared" si="9"/>
        <v>60.287500000000001</v>
      </c>
      <c r="J91" s="23">
        <f t="shared" si="10"/>
        <v>112</v>
      </c>
      <c r="K91" s="25">
        <f>AVERAGE(주간성적!M94,주간성적!AG94,주간성적!BA94,주간성적!BU94)</f>
        <v>0.73750000000000004</v>
      </c>
      <c r="L91" s="26" t="str">
        <f t="shared" si="11"/>
        <v/>
      </c>
    </row>
    <row r="92" spans="2:12" ht="24.95" customHeight="1" x14ac:dyDescent="0.15">
      <c r="B92" s="21">
        <v>87</v>
      </c>
      <c r="C92" s="21" t="str">
        <f>수강생명단!D90</f>
        <v>박나현</v>
      </c>
      <c r="D92" s="21" t="str">
        <f>수강생명단!B90</f>
        <v>010-3683-5983</v>
      </c>
      <c r="E92" s="22">
        <f>AVERAGE(주간성적!K95,주간성적!AC95,주간성적!AW95,주간성적!BQ95)</f>
        <v>66.5625</v>
      </c>
      <c r="F92" s="23">
        <f t="shared" si="7"/>
        <v>94</v>
      </c>
      <c r="G92" s="22">
        <f>AVERAGE(주간성적!AE95,주간성적!AY95,주간성적!BS95)</f>
        <v>75</v>
      </c>
      <c r="H92" s="23">
        <f t="shared" si="8"/>
        <v>62</v>
      </c>
      <c r="I92" s="24">
        <f t="shared" si="9"/>
        <v>70.78125</v>
      </c>
      <c r="J92" s="23">
        <f t="shared" si="10"/>
        <v>81</v>
      </c>
      <c r="K92" s="25">
        <f>AVERAGE(주간성적!M95,주간성적!AG95,주간성적!BA95,주간성적!BU95)</f>
        <v>0.85000000000000009</v>
      </c>
      <c r="L92" s="26" t="str">
        <f t="shared" si="11"/>
        <v/>
      </c>
    </row>
    <row r="93" spans="2:12" ht="24.95" customHeight="1" x14ac:dyDescent="0.15">
      <c r="B93" s="21">
        <v>88</v>
      </c>
      <c r="C93" s="21" t="str">
        <f>수강생명단!D91</f>
        <v>박민준</v>
      </c>
      <c r="D93" s="21" t="str">
        <f>수강생명단!B91</f>
        <v>010-3425-0802</v>
      </c>
      <c r="E93" s="22">
        <f>AVERAGE(주간성적!K96,주간성적!AC96,주간성적!AW96,주간성적!BQ96)</f>
        <v>0</v>
      </c>
      <c r="F93" s="23">
        <f t="shared" si="7"/>
        <v>223</v>
      </c>
      <c r="G93" s="22">
        <f>AVERAGE(주간성적!AE96,주간성적!AY96,주간성적!BS96)</f>
        <v>0</v>
      </c>
      <c r="H93" s="23">
        <f t="shared" si="8"/>
        <v>214</v>
      </c>
      <c r="I93" s="24">
        <f t="shared" si="9"/>
        <v>0</v>
      </c>
      <c r="J93" s="23">
        <f t="shared" si="10"/>
        <v>223</v>
      </c>
      <c r="K93" s="25">
        <f>AVERAGE(주간성적!M96,주간성적!AG96,주간성적!BA96,주간성적!BU96)</f>
        <v>0.9375</v>
      </c>
      <c r="L93" s="26" t="str">
        <f t="shared" si="11"/>
        <v/>
      </c>
    </row>
    <row r="94" spans="2:12" ht="24.95" customHeight="1" x14ac:dyDescent="0.15">
      <c r="B94" s="21">
        <v>89</v>
      </c>
      <c r="C94" s="21" t="str">
        <f>수강생명단!D92</f>
        <v>박민철</v>
      </c>
      <c r="D94" s="21" t="str">
        <f>수강생명단!B92</f>
        <v>010-2710-7433</v>
      </c>
      <c r="E94" s="22">
        <f>AVERAGE(주간성적!K97,주간성적!AC97,주간성적!AW97,주간성적!BQ97)</f>
        <v>86.162499999999994</v>
      </c>
      <c r="F94" s="23">
        <f t="shared" si="7"/>
        <v>22</v>
      </c>
      <c r="G94" s="22">
        <f>AVERAGE(주간성적!AE97,주간성적!AY97,주간성적!BS97)</f>
        <v>90</v>
      </c>
      <c r="H94" s="23">
        <f t="shared" si="8"/>
        <v>11</v>
      </c>
      <c r="I94" s="24">
        <f t="shared" si="9"/>
        <v>88.081249999999997</v>
      </c>
      <c r="J94" s="23">
        <f t="shared" si="10"/>
        <v>13</v>
      </c>
      <c r="K94" s="25">
        <f>AVERAGE(주간성적!M97,주간성적!AG97,주간성적!BA97,주간성적!BU97)</f>
        <v>1</v>
      </c>
      <c r="L94" s="26" t="str">
        <f t="shared" si="11"/>
        <v>개근</v>
      </c>
    </row>
    <row r="95" spans="2:12" ht="24.95" customHeight="1" x14ac:dyDescent="0.15">
      <c r="B95" s="21">
        <v>90</v>
      </c>
      <c r="C95" s="21" t="str">
        <f>수강생명단!D93</f>
        <v>박산들</v>
      </c>
      <c r="D95" s="21" t="str">
        <f>수강생명단!B93</f>
        <v>010-7371-3433</v>
      </c>
      <c r="E95" s="22">
        <f>AVERAGE(주간성적!K98,주간성적!AC98,주간성적!AW98,주간성적!BQ98)</f>
        <v>43.75</v>
      </c>
      <c r="F95" s="23">
        <f t="shared" si="7"/>
        <v>159</v>
      </c>
      <c r="G95" s="22">
        <f>AVERAGE(주간성적!AE98,주간성적!AY98,주간성적!BS98)</f>
        <v>45</v>
      </c>
      <c r="H95" s="23">
        <f t="shared" si="8"/>
        <v>157</v>
      </c>
      <c r="I95" s="24">
        <f t="shared" si="9"/>
        <v>44.375</v>
      </c>
      <c r="J95" s="23">
        <f t="shared" si="10"/>
        <v>156</v>
      </c>
      <c r="K95" s="25">
        <f>AVERAGE(주간성적!M98,주간성적!AG98,주간성적!BA98,주간성적!BU98)</f>
        <v>0.78750000000000009</v>
      </c>
      <c r="L95" s="26" t="str">
        <f t="shared" si="11"/>
        <v/>
      </c>
    </row>
    <row r="96" spans="2:12" ht="24.95" customHeight="1" x14ac:dyDescent="0.15">
      <c r="B96" s="21">
        <v>91</v>
      </c>
      <c r="C96" s="21" t="str">
        <f>수강생명단!D94</f>
        <v>박서안</v>
      </c>
      <c r="D96" s="21" t="str">
        <f>수강생명단!B94</f>
        <v>010-9550-2571</v>
      </c>
      <c r="E96" s="22">
        <f>AVERAGE(주간성적!K99,주간성적!AC99,주간성적!AW99,주간성적!BQ99)</f>
        <v>83.975000000000009</v>
      </c>
      <c r="F96" s="23">
        <f t="shared" si="7"/>
        <v>34</v>
      </c>
      <c r="G96" s="22">
        <f>AVERAGE(주간성적!AE99,주간성적!AY99,주간성적!BS99)</f>
        <v>70</v>
      </c>
      <c r="H96" s="23">
        <f t="shared" si="8"/>
        <v>75</v>
      </c>
      <c r="I96" s="24">
        <f t="shared" si="9"/>
        <v>76.987500000000011</v>
      </c>
      <c r="J96" s="23">
        <f t="shared" si="10"/>
        <v>55</v>
      </c>
      <c r="K96" s="25">
        <f>AVERAGE(주간성적!M99,주간성적!AG99,주간성적!BA99,주간성적!BU99)</f>
        <v>1</v>
      </c>
      <c r="L96" s="26" t="str">
        <f t="shared" si="11"/>
        <v>개근</v>
      </c>
    </row>
    <row r="97" spans="2:12" ht="24.95" customHeight="1" x14ac:dyDescent="0.15">
      <c r="B97" s="21">
        <v>92</v>
      </c>
      <c r="C97" s="21" t="str">
        <f>수강생명단!D95</f>
        <v>박성민</v>
      </c>
      <c r="D97" s="21" t="str">
        <f>수강생명단!B95</f>
        <v>010-5544-4032</v>
      </c>
      <c r="E97" s="22">
        <f>AVERAGE(주간성적!K100,주간성적!AC100,주간성적!AW100,주간성적!BQ100)</f>
        <v>8.25</v>
      </c>
      <c r="F97" s="23">
        <f t="shared" si="7"/>
        <v>215</v>
      </c>
      <c r="G97" s="22">
        <f>AVERAGE(주간성적!AE100,주간성적!AY100,주간성적!BS100)</f>
        <v>6.666666666666667</v>
      </c>
      <c r="H97" s="23">
        <f t="shared" si="8"/>
        <v>205</v>
      </c>
      <c r="I97" s="24">
        <f t="shared" si="9"/>
        <v>7.4583333333333339</v>
      </c>
      <c r="J97" s="23">
        <f t="shared" si="10"/>
        <v>210</v>
      </c>
      <c r="K97" s="25">
        <f>AVERAGE(주간성적!M100,주간성적!AG100,주간성적!BA100,주간성적!BU100)</f>
        <v>0.85</v>
      </c>
      <c r="L97" s="26" t="str">
        <f t="shared" si="11"/>
        <v/>
      </c>
    </row>
    <row r="98" spans="2:12" ht="24.95" customHeight="1" x14ac:dyDescent="0.15">
      <c r="B98" s="21">
        <v>93</v>
      </c>
      <c r="C98" s="21" t="str">
        <f>수강생명단!D96</f>
        <v>박수석</v>
      </c>
      <c r="D98" s="21" t="str">
        <f>수강생명단!B96</f>
        <v>010-5172-1298</v>
      </c>
      <c r="E98" s="22">
        <f>AVERAGE(주간성적!K101,주간성적!AC101,주간성적!AW101,주간성적!BQ101)</f>
        <v>68.375</v>
      </c>
      <c r="F98" s="23">
        <f t="shared" si="7"/>
        <v>87</v>
      </c>
      <c r="G98" s="22">
        <f>AVERAGE(주간성적!AE101,주간성적!AY101,주간성적!BS101)</f>
        <v>71.666666666666671</v>
      </c>
      <c r="H98" s="23">
        <f t="shared" si="8"/>
        <v>69</v>
      </c>
      <c r="I98" s="24">
        <f t="shared" si="9"/>
        <v>70.020833333333343</v>
      </c>
      <c r="J98" s="23">
        <f t="shared" si="10"/>
        <v>83</v>
      </c>
      <c r="K98" s="25">
        <f>AVERAGE(주간성적!M101,주간성적!AG101,주간성적!BA101,주간성적!BU101)</f>
        <v>0.88749999999999996</v>
      </c>
      <c r="L98" s="26" t="str">
        <f t="shared" si="11"/>
        <v/>
      </c>
    </row>
    <row r="99" spans="2:12" ht="24.95" customHeight="1" x14ac:dyDescent="0.15">
      <c r="B99" s="21">
        <v>94</v>
      </c>
      <c r="C99" s="21" t="str">
        <f>수강생명단!D97</f>
        <v>박연지</v>
      </c>
      <c r="D99" s="21" t="str">
        <f>수강생명단!B97</f>
        <v>010-2770-9032</v>
      </c>
      <c r="E99" s="22">
        <f>AVERAGE(주간성적!K102,주간성적!AC102,주간성적!AW102,주간성적!BQ102)</f>
        <v>0</v>
      </c>
      <c r="F99" s="23">
        <f t="shared" si="7"/>
        <v>223</v>
      </c>
      <c r="G99" s="22">
        <f>AVERAGE(주간성적!AE102,주간성적!AY102,주간성적!BS102)</f>
        <v>0</v>
      </c>
      <c r="H99" s="23">
        <f t="shared" si="8"/>
        <v>214</v>
      </c>
      <c r="I99" s="24">
        <f t="shared" si="9"/>
        <v>0</v>
      </c>
      <c r="J99" s="23">
        <f t="shared" si="10"/>
        <v>223</v>
      </c>
      <c r="K99" s="25">
        <f>AVERAGE(주간성적!M102,주간성적!AG102,주간성적!BA102,주간성적!BU102)</f>
        <v>0.6</v>
      </c>
      <c r="L99" s="26" t="str">
        <f t="shared" si="11"/>
        <v/>
      </c>
    </row>
    <row r="100" spans="2:12" ht="24.95" customHeight="1" x14ac:dyDescent="0.15">
      <c r="B100" s="21">
        <v>95</v>
      </c>
      <c r="C100" s="21" t="str">
        <f>수강생명단!D98</f>
        <v>박예진</v>
      </c>
      <c r="D100" s="21" t="str">
        <f>수강생명단!B98</f>
        <v>010-5476-5445</v>
      </c>
      <c r="E100" s="22">
        <f>AVERAGE(주간성적!K103,주간성적!AC103,주간성적!AW103,주간성적!BQ103)</f>
        <v>10.8</v>
      </c>
      <c r="F100" s="23">
        <f t="shared" si="7"/>
        <v>211</v>
      </c>
      <c r="G100" s="22">
        <f>AVERAGE(주간성적!AE103,주간성적!AY103,주간성적!BS103)</f>
        <v>0</v>
      </c>
      <c r="H100" s="23">
        <f t="shared" si="8"/>
        <v>214</v>
      </c>
      <c r="I100" s="24">
        <f t="shared" si="9"/>
        <v>5.4</v>
      </c>
      <c r="J100" s="23">
        <f t="shared" si="10"/>
        <v>214</v>
      </c>
      <c r="K100" s="25">
        <f>AVERAGE(주간성적!M103,주간성적!AG103,주간성적!BA103,주간성적!BU103)</f>
        <v>0.55000000000000004</v>
      </c>
      <c r="L100" s="26" t="str">
        <f t="shared" si="11"/>
        <v/>
      </c>
    </row>
    <row r="101" spans="2:12" ht="24.95" customHeight="1" x14ac:dyDescent="0.15">
      <c r="B101" s="21">
        <v>96</v>
      </c>
      <c r="C101" s="21" t="str">
        <f>수강생명단!D99</f>
        <v>박윤정</v>
      </c>
      <c r="D101" s="21" t="str">
        <f>수강생명단!B99</f>
        <v>010-5693-2611</v>
      </c>
      <c r="E101" s="22">
        <f>AVERAGE(주간성적!K104,주간성적!AC104,주간성적!AW104,주간성적!BQ104)</f>
        <v>83.387500000000003</v>
      </c>
      <c r="F101" s="23">
        <f t="shared" si="7"/>
        <v>37</v>
      </c>
      <c r="G101" s="22">
        <f>AVERAGE(주간성적!AE104,주간성적!AY104,주간성적!BS104)</f>
        <v>70.833333333333329</v>
      </c>
      <c r="H101" s="23">
        <f t="shared" si="8"/>
        <v>74</v>
      </c>
      <c r="I101" s="24">
        <f t="shared" si="9"/>
        <v>77.110416666666666</v>
      </c>
      <c r="J101" s="23">
        <f t="shared" si="10"/>
        <v>54</v>
      </c>
      <c r="K101" s="25">
        <f>AVERAGE(주간성적!M104,주간성적!AG104,주간성적!BA104,주간성적!BU104)</f>
        <v>1</v>
      </c>
      <c r="L101" s="26" t="str">
        <f t="shared" si="11"/>
        <v>개근</v>
      </c>
    </row>
    <row r="102" spans="2:12" ht="24.95" customHeight="1" x14ac:dyDescent="0.15">
      <c r="B102" s="21">
        <v>97</v>
      </c>
      <c r="C102" s="21" t="str">
        <f>수강생명단!D100</f>
        <v>박인혜</v>
      </c>
      <c r="D102" s="21" t="str">
        <f>수강생명단!B100</f>
        <v>010-9831-1615</v>
      </c>
      <c r="E102" s="22">
        <f>AVERAGE(주간성적!K105,주간성적!AC105,주간성적!AW105,주간성적!BQ105)</f>
        <v>59.662499999999994</v>
      </c>
      <c r="F102" s="23">
        <f t="shared" si="7"/>
        <v>123</v>
      </c>
      <c r="G102" s="22">
        <f>AVERAGE(주간성적!AE105,주간성적!AY105,주간성적!BS105)</f>
        <v>46.666666666666664</v>
      </c>
      <c r="H102" s="23">
        <f t="shared" si="8"/>
        <v>153</v>
      </c>
      <c r="I102" s="24">
        <f t="shared" si="9"/>
        <v>53.164583333333326</v>
      </c>
      <c r="J102" s="23">
        <f t="shared" si="10"/>
        <v>140</v>
      </c>
      <c r="K102" s="25">
        <f>AVERAGE(주간성적!M105,주간성적!AG105,주간성적!BA105,주간성적!BU105)</f>
        <v>1</v>
      </c>
      <c r="L102" s="26" t="str">
        <f t="shared" si="11"/>
        <v>개근</v>
      </c>
    </row>
    <row r="103" spans="2:12" ht="24.95" customHeight="1" x14ac:dyDescent="0.15">
      <c r="B103" s="21">
        <v>98</v>
      </c>
      <c r="C103" s="21" t="str">
        <f>수강생명단!D101</f>
        <v>박정민</v>
      </c>
      <c r="D103" s="21" t="str">
        <f>수강생명단!B101</f>
        <v>010-8724-4423</v>
      </c>
      <c r="E103" s="22">
        <f>AVERAGE(주간성적!K106,주간성적!AC106,주간성적!AW106,주간성적!BQ106)</f>
        <v>96.075000000000003</v>
      </c>
      <c r="F103" s="23">
        <f t="shared" si="7"/>
        <v>3</v>
      </c>
      <c r="G103" s="22">
        <f>AVERAGE(주간성적!AE106,주간성적!AY106,주간성적!BS106)</f>
        <v>94.166666666666671</v>
      </c>
      <c r="H103" s="23">
        <f t="shared" si="8"/>
        <v>5</v>
      </c>
      <c r="I103" s="24">
        <f t="shared" si="9"/>
        <v>95.120833333333337</v>
      </c>
      <c r="J103" s="23">
        <f t="shared" si="10"/>
        <v>2</v>
      </c>
      <c r="K103" s="25">
        <f>AVERAGE(주간성적!M106,주간성적!AG106,주간성적!BA106,주간성적!BU106)</f>
        <v>1</v>
      </c>
      <c r="L103" s="26" t="str">
        <f t="shared" si="11"/>
        <v>개근</v>
      </c>
    </row>
    <row r="104" spans="2:12" ht="24.95" customHeight="1" x14ac:dyDescent="0.15">
      <c r="B104" s="21">
        <v>99</v>
      </c>
      <c r="C104" s="21" t="str">
        <f>수강생명단!D102</f>
        <v>박정환</v>
      </c>
      <c r="D104" s="21" t="str">
        <f>수강생명단!B102</f>
        <v>010-6563-0324</v>
      </c>
      <c r="E104" s="22">
        <f>AVERAGE(주간성적!K107,주간성적!AC107,주간성적!AW107,주간성적!BQ107)</f>
        <v>78.800000000000011</v>
      </c>
      <c r="F104" s="23">
        <f t="shared" si="7"/>
        <v>53</v>
      </c>
      <c r="G104" s="22">
        <f>AVERAGE(주간성적!AE107,주간성적!AY107,주간성적!BS107)</f>
        <v>88.333333333333329</v>
      </c>
      <c r="H104" s="23">
        <f t="shared" si="8"/>
        <v>15</v>
      </c>
      <c r="I104" s="24">
        <f t="shared" si="9"/>
        <v>83.566666666666663</v>
      </c>
      <c r="J104" s="23">
        <f t="shared" si="10"/>
        <v>35</v>
      </c>
      <c r="K104" s="25">
        <f>AVERAGE(주간성적!M107,주간성적!AG107,주간성적!BA107,주간성적!BU107)</f>
        <v>1</v>
      </c>
      <c r="L104" s="26" t="str">
        <f t="shared" si="11"/>
        <v>개근</v>
      </c>
    </row>
    <row r="105" spans="2:12" ht="24.95" customHeight="1" x14ac:dyDescent="0.15">
      <c r="B105" s="21">
        <v>100</v>
      </c>
      <c r="C105" s="21" t="str">
        <f>수강생명단!D103</f>
        <v>박준영</v>
      </c>
      <c r="D105" s="21" t="str">
        <f>수강생명단!B103</f>
        <v>010-3518-2418</v>
      </c>
      <c r="E105" s="22">
        <f>AVERAGE(주간성적!K108,주간성적!AC108,주간성적!AW108,주간성적!BQ108)</f>
        <v>0</v>
      </c>
      <c r="F105" s="23">
        <f t="shared" si="7"/>
        <v>223</v>
      </c>
      <c r="G105" s="22">
        <f>AVERAGE(주간성적!AE108,주간성적!AY108,주간성적!BS108)</f>
        <v>0</v>
      </c>
      <c r="H105" s="23">
        <f t="shared" si="8"/>
        <v>214</v>
      </c>
      <c r="I105" s="24">
        <f t="shared" si="9"/>
        <v>0</v>
      </c>
      <c r="J105" s="23">
        <f t="shared" si="10"/>
        <v>223</v>
      </c>
      <c r="K105" s="25">
        <f>AVERAGE(주간성적!M108,주간성적!AG108,주간성적!BA108,주간성적!BU108)</f>
        <v>1</v>
      </c>
      <c r="L105" s="26" t="str">
        <f t="shared" si="11"/>
        <v>개근</v>
      </c>
    </row>
    <row r="106" spans="2:12" ht="24.95" customHeight="1" x14ac:dyDescent="0.15">
      <c r="B106" s="21">
        <v>101</v>
      </c>
      <c r="C106" s="21" t="str">
        <f>수강생명단!D104</f>
        <v>박준우</v>
      </c>
      <c r="D106" s="21" t="str">
        <f>수강생명단!B104</f>
        <v>010-2528-2950</v>
      </c>
      <c r="E106" s="22">
        <f>AVERAGE(주간성적!K109,주간성적!AC109,주간성적!AW109,주간성적!BQ109)</f>
        <v>56.349999999999994</v>
      </c>
      <c r="F106" s="23">
        <f t="shared" si="7"/>
        <v>129</v>
      </c>
      <c r="G106" s="22">
        <f>AVERAGE(주간성적!AE109,주간성적!AY109,주간성적!BS109)</f>
        <v>54.166666666666664</v>
      </c>
      <c r="H106" s="23">
        <f t="shared" si="8"/>
        <v>133</v>
      </c>
      <c r="I106" s="24">
        <f t="shared" si="9"/>
        <v>55.258333333333326</v>
      </c>
      <c r="J106" s="23">
        <f t="shared" si="10"/>
        <v>133</v>
      </c>
      <c r="K106" s="25">
        <f>AVERAGE(주간성적!M109,주간성적!AG109,주간성적!BA109,주간성적!BU109)</f>
        <v>0.95</v>
      </c>
      <c r="L106" s="26" t="str">
        <f t="shared" si="11"/>
        <v/>
      </c>
    </row>
    <row r="107" spans="2:12" ht="24.95" customHeight="1" x14ac:dyDescent="0.15">
      <c r="B107" s="21">
        <v>102</v>
      </c>
      <c r="C107" s="21" t="str">
        <f>수강생명단!D105</f>
        <v>박준형</v>
      </c>
      <c r="D107" s="21" t="str">
        <f>수강생명단!B105</f>
        <v>010-6483-9791</v>
      </c>
      <c r="E107" s="22">
        <f>AVERAGE(주간성적!K110,주간성적!AC110,주간성적!AW110,주간성적!BQ110)</f>
        <v>58.0625</v>
      </c>
      <c r="F107" s="23">
        <f t="shared" si="7"/>
        <v>125</v>
      </c>
      <c r="G107" s="22">
        <f>AVERAGE(주간성적!AE110,주간성적!AY110,주간성적!BS110)</f>
        <v>60.833333333333336</v>
      </c>
      <c r="H107" s="23">
        <f t="shared" si="8"/>
        <v>108</v>
      </c>
      <c r="I107" s="24">
        <f t="shared" si="9"/>
        <v>59.447916666666671</v>
      </c>
      <c r="J107" s="23">
        <f t="shared" si="10"/>
        <v>113</v>
      </c>
      <c r="K107" s="25">
        <f>AVERAGE(주간성적!M110,주간성적!AG110,주간성적!BA110,주간성적!BU110)</f>
        <v>0.85000000000000009</v>
      </c>
      <c r="L107" s="26" t="str">
        <f t="shared" si="11"/>
        <v/>
      </c>
    </row>
    <row r="108" spans="2:12" ht="24.95" customHeight="1" x14ac:dyDescent="0.15">
      <c r="B108" s="21">
        <v>103</v>
      </c>
      <c r="C108" s="21" t="str">
        <f>수강생명단!D106</f>
        <v>박지호</v>
      </c>
      <c r="D108" s="21" t="str">
        <f>수강생명단!B106</f>
        <v>010-8874-5462</v>
      </c>
      <c r="E108" s="22">
        <f>AVERAGE(주간성적!K111,주간성적!AC111,주간성적!AW111,주간성적!BQ111)</f>
        <v>51</v>
      </c>
      <c r="F108" s="23">
        <f t="shared" si="7"/>
        <v>144</v>
      </c>
      <c r="G108" s="22">
        <f>AVERAGE(주간성적!AE111,주간성적!AY111,주간성적!BS111)</f>
        <v>54.166666666666664</v>
      </c>
      <c r="H108" s="23">
        <f t="shared" si="8"/>
        <v>133</v>
      </c>
      <c r="I108" s="24">
        <f t="shared" si="9"/>
        <v>52.583333333333329</v>
      </c>
      <c r="J108" s="23">
        <f t="shared" si="10"/>
        <v>143</v>
      </c>
      <c r="K108" s="25">
        <f>AVERAGE(주간성적!M111,주간성적!AG111,주간성적!BA111,주간성적!BU111)</f>
        <v>1</v>
      </c>
      <c r="L108" s="26" t="str">
        <f t="shared" si="11"/>
        <v>개근</v>
      </c>
    </row>
    <row r="109" spans="2:12" ht="24.95" customHeight="1" x14ac:dyDescent="0.15">
      <c r="B109" s="21">
        <v>104</v>
      </c>
      <c r="C109" s="21" t="str">
        <f>수강생명단!D107</f>
        <v>박찬호</v>
      </c>
      <c r="D109" s="21" t="str">
        <f>수강생명단!B107</f>
        <v>010-5495-3453</v>
      </c>
      <c r="E109" s="22">
        <f>AVERAGE(주간성적!K112,주간성적!AC112,주간성적!AW112,주간성적!BQ112)</f>
        <v>28.762499999999999</v>
      </c>
      <c r="F109" s="23">
        <f t="shared" si="7"/>
        <v>187</v>
      </c>
      <c r="G109" s="22">
        <f>AVERAGE(주간성적!AE112,주간성적!AY112,주간성적!BS112)</f>
        <v>35.833333333333336</v>
      </c>
      <c r="H109" s="23">
        <f t="shared" si="8"/>
        <v>172</v>
      </c>
      <c r="I109" s="24">
        <f t="shared" si="9"/>
        <v>32.297916666666666</v>
      </c>
      <c r="J109" s="23">
        <f t="shared" si="10"/>
        <v>182</v>
      </c>
      <c r="K109" s="25">
        <f>AVERAGE(주간성적!M112,주간성적!AG112,주간성적!BA112,주간성적!BU112)</f>
        <v>0.73750000000000004</v>
      </c>
      <c r="L109" s="26" t="str">
        <f t="shared" si="11"/>
        <v/>
      </c>
    </row>
    <row r="110" spans="2:12" ht="24.95" customHeight="1" x14ac:dyDescent="0.15">
      <c r="B110" s="21">
        <v>105</v>
      </c>
      <c r="C110" s="21" t="str">
        <f>수강생명단!D108</f>
        <v>박채원</v>
      </c>
      <c r="D110" s="21" t="str">
        <f>수강생명단!B108</f>
        <v>010-5289-0805</v>
      </c>
      <c r="E110" s="22">
        <f>AVERAGE(주간성적!K113,주간성적!AC113,주간성적!AW113,주간성적!BQ113)</f>
        <v>9.25</v>
      </c>
      <c r="F110" s="23">
        <f t="shared" si="7"/>
        <v>214</v>
      </c>
      <c r="G110" s="22">
        <f>AVERAGE(주간성적!AE113,주간성적!AY113,주간성적!BS113)</f>
        <v>4.166666666666667</v>
      </c>
      <c r="H110" s="23">
        <f t="shared" si="8"/>
        <v>210</v>
      </c>
      <c r="I110" s="24">
        <f t="shared" si="9"/>
        <v>6.7083333333333339</v>
      </c>
      <c r="J110" s="23">
        <f t="shared" si="10"/>
        <v>211</v>
      </c>
      <c r="K110" s="25">
        <f>AVERAGE(주간성적!M113,주간성적!AG113,주간성적!BA113,주간성적!BU113)</f>
        <v>0.17499999999999999</v>
      </c>
      <c r="L110" s="26" t="str">
        <f t="shared" si="11"/>
        <v/>
      </c>
    </row>
    <row r="111" spans="2:12" ht="24.95" customHeight="1" x14ac:dyDescent="0.15">
      <c r="B111" s="21">
        <v>106</v>
      </c>
      <c r="C111" s="21" t="str">
        <f>수강생명단!D109</f>
        <v>박현빈</v>
      </c>
      <c r="D111" s="21" t="str">
        <f>수강생명단!B109</f>
        <v>010-2205-6284</v>
      </c>
      <c r="E111" s="22">
        <f>AVERAGE(주간성적!K114,주간성적!AC114,주간성적!AW114,주간성적!BQ114)</f>
        <v>24.987499999999997</v>
      </c>
      <c r="F111" s="23">
        <f t="shared" si="7"/>
        <v>195</v>
      </c>
      <c r="G111" s="22">
        <f>AVERAGE(주간성적!AE114,주간성적!AY114,주간성적!BS114)</f>
        <v>2.5</v>
      </c>
      <c r="H111" s="23">
        <f t="shared" si="8"/>
        <v>212</v>
      </c>
      <c r="I111" s="24">
        <f t="shared" si="9"/>
        <v>13.743749999999999</v>
      </c>
      <c r="J111" s="23">
        <f t="shared" si="10"/>
        <v>204</v>
      </c>
      <c r="K111" s="25">
        <f>AVERAGE(주간성적!M114,주간성적!AG114,주간성적!BA114,주간성적!BU114)</f>
        <v>0.8</v>
      </c>
      <c r="L111" s="26" t="str">
        <f t="shared" si="11"/>
        <v/>
      </c>
    </row>
    <row r="112" spans="2:12" ht="24.95" customHeight="1" x14ac:dyDescent="0.15">
      <c r="B112" s="21">
        <v>107</v>
      </c>
      <c r="C112" s="21" t="str">
        <f>수강생명단!D110</f>
        <v>박현진</v>
      </c>
      <c r="D112" s="21" t="str">
        <f>수강생명단!B110</f>
        <v>010-5594-6906</v>
      </c>
      <c r="E112" s="22">
        <f>AVERAGE(주간성적!K115,주간성적!AC115,주간성적!AW115,주간성적!BQ115)</f>
        <v>72.525000000000006</v>
      </c>
      <c r="F112" s="23">
        <f t="shared" si="7"/>
        <v>78</v>
      </c>
      <c r="G112" s="22">
        <f>AVERAGE(주간성적!AE115,주간성적!AY115,주간성적!BS115)</f>
        <v>66.666666666666671</v>
      </c>
      <c r="H112" s="23">
        <f t="shared" si="8"/>
        <v>87</v>
      </c>
      <c r="I112" s="24">
        <f t="shared" si="9"/>
        <v>69.595833333333331</v>
      </c>
      <c r="J112" s="23">
        <f t="shared" si="10"/>
        <v>86</v>
      </c>
      <c r="K112" s="25">
        <f>AVERAGE(주간성적!M115,주간성적!AG115,주간성적!BA115,주간성적!BU115)</f>
        <v>1</v>
      </c>
      <c r="L112" s="26" t="str">
        <f t="shared" si="11"/>
        <v>개근</v>
      </c>
    </row>
    <row r="113" spans="2:12" ht="24.95" customHeight="1" x14ac:dyDescent="0.15">
      <c r="B113" s="21">
        <v>108</v>
      </c>
      <c r="C113" s="21" t="str">
        <f>수강생명단!D111</f>
        <v>박혜주</v>
      </c>
      <c r="D113" s="21" t="str">
        <f>수강생명단!B111</f>
        <v>010-8922-6570</v>
      </c>
      <c r="E113" s="22">
        <f>AVERAGE(주간성적!K116,주간성적!AC116,주간성적!AW116,주간성적!BQ116)</f>
        <v>49.6</v>
      </c>
      <c r="F113" s="23">
        <f t="shared" si="7"/>
        <v>148</v>
      </c>
      <c r="G113" s="22">
        <f>AVERAGE(주간성적!AE116,주간성적!AY116,주간성적!BS116)</f>
        <v>47.5</v>
      </c>
      <c r="H113" s="23">
        <f t="shared" si="8"/>
        <v>148</v>
      </c>
      <c r="I113" s="24">
        <f t="shared" si="9"/>
        <v>48.55</v>
      </c>
      <c r="J113" s="23">
        <f t="shared" si="10"/>
        <v>149</v>
      </c>
      <c r="K113" s="25">
        <f>AVERAGE(주간성적!M116,주간성적!AG116,주간성적!BA116,주간성적!BU116)</f>
        <v>1</v>
      </c>
      <c r="L113" s="26" t="str">
        <f t="shared" si="11"/>
        <v>개근</v>
      </c>
    </row>
    <row r="114" spans="2:12" ht="24.95" customHeight="1" x14ac:dyDescent="0.15">
      <c r="B114" s="21">
        <v>109</v>
      </c>
      <c r="C114" s="21" t="str">
        <f>수강생명단!D112</f>
        <v>박회근</v>
      </c>
      <c r="D114" s="21" t="str">
        <f>수강생명단!B112</f>
        <v>010-5715-9067</v>
      </c>
      <c r="E114" s="22">
        <f>AVERAGE(주간성적!K117,주간성적!AC117,주간성적!AW117,주간성적!BQ117)</f>
        <v>0</v>
      </c>
      <c r="F114" s="23">
        <f t="shared" si="7"/>
        <v>223</v>
      </c>
      <c r="G114" s="22">
        <f>AVERAGE(주간성적!AE117,주간성적!AY117,주간성적!BS117)</f>
        <v>0</v>
      </c>
      <c r="H114" s="23">
        <f t="shared" si="8"/>
        <v>214</v>
      </c>
      <c r="I114" s="24">
        <f t="shared" si="9"/>
        <v>0</v>
      </c>
      <c r="J114" s="23">
        <f t="shared" si="10"/>
        <v>223</v>
      </c>
      <c r="K114" s="25">
        <f>AVERAGE(주간성적!M117,주간성적!AG117,주간성적!BA117,주간성적!BU117)</f>
        <v>0</v>
      </c>
      <c r="L114" s="26" t="str">
        <f t="shared" si="11"/>
        <v/>
      </c>
    </row>
    <row r="115" spans="2:12" ht="24.95" customHeight="1" x14ac:dyDescent="0.15">
      <c r="B115" s="21">
        <v>110</v>
      </c>
      <c r="C115" s="21" t="str">
        <f>수강생명단!D113</f>
        <v>방민호</v>
      </c>
      <c r="D115" s="21" t="str">
        <f>수강생명단!B113</f>
        <v>010-4873-5891</v>
      </c>
      <c r="E115" s="22">
        <f>AVERAGE(주간성적!K118,주간성적!AC118,주간성적!AW118,주간성적!BQ118)</f>
        <v>85.387500000000003</v>
      </c>
      <c r="F115" s="23">
        <f t="shared" si="7"/>
        <v>25</v>
      </c>
      <c r="G115" s="22">
        <f>AVERAGE(주간성적!AE118,주간성적!AY118,주간성적!BS118)</f>
        <v>92.5</v>
      </c>
      <c r="H115" s="23">
        <f t="shared" si="8"/>
        <v>9</v>
      </c>
      <c r="I115" s="24">
        <f t="shared" si="9"/>
        <v>88.943749999999994</v>
      </c>
      <c r="J115" s="23">
        <f t="shared" si="10"/>
        <v>12</v>
      </c>
      <c r="K115" s="25">
        <f>AVERAGE(주간성적!M118,주간성적!AG118,주간성적!BA118,주간성적!BU118)</f>
        <v>1</v>
      </c>
      <c r="L115" s="26" t="str">
        <f t="shared" si="11"/>
        <v>개근</v>
      </c>
    </row>
    <row r="116" spans="2:12" ht="24.95" customHeight="1" x14ac:dyDescent="0.15">
      <c r="B116" s="21">
        <v>111</v>
      </c>
      <c r="C116" s="21" t="str">
        <f>수강생명단!D114</f>
        <v>배민재</v>
      </c>
      <c r="D116" s="21" t="str">
        <f>수강생명단!B114</f>
        <v>010-6886-9767</v>
      </c>
      <c r="E116" s="22">
        <f>AVERAGE(주간성적!K119,주간성적!AC119,주간성적!AW119,주간성적!BQ119)</f>
        <v>84.2</v>
      </c>
      <c r="F116" s="23">
        <f t="shared" si="7"/>
        <v>32</v>
      </c>
      <c r="G116" s="22">
        <f>AVERAGE(주간성적!AE119,주간성적!AY119,주간성적!BS119)</f>
        <v>87.5</v>
      </c>
      <c r="H116" s="23">
        <f t="shared" si="8"/>
        <v>18</v>
      </c>
      <c r="I116" s="24">
        <f t="shared" si="9"/>
        <v>85.85</v>
      </c>
      <c r="J116" s="23">
        <f t="shared" si="10"/>
        <v>22</v>
      </c>
      <c r="K116" s="25">
        <f>AVERAGE(주간성적!M119,주간성적!AG119,주간성적!BA119,주간성적!BU119)</f>
        <v>0.9375</v>
      </c>
      <c r="L116" s="26" t="str">
        <f t="shared" si="11"/>
        <v/>
      </c>
    </row>
    <row r="117" spans="2:12" ht="24.95" customHeight="1" x14ac:dyDescent="0.15">
      <c r="B117" s="21">
        <v>112</v>
      </c>
      <c r="C117" s="21" t="str">
        <f>수강생명단!D115</f>
        <v>배석현</v>
      </c>
      <c r="D117" s="21" t="str">
        <f>수강생명단!B115</f>
        <v>010-2597-5267</v>
      </c>
      <c r="E117" s="22">
        <f>AVERAGE(주간성적!K120,주간성적!AC120,주간성적!AW120,주간성적!BQ120)</f>
        <v>10.3125</v>
      </c>
      <c r="F117" s="23">
        <f t="shared" si="7"/>
        <v>213</v>
      </c>
      <c r="G117" s="22">
        <f>AVERAGE(주간성적!AE120,주간성적!AY120,주간성적!BS120)</f>
        <v>12.5</v>
      </c>
      <c r="H117" s="23">
        <f t="shared" si="8"/>
        <v>198</v>
      </c>
      <c r="I117" s="24">
        <f t="shared" si="9"/>
        <v>11.40625</v>
      </c>
      <c r="J117" s="23">
        <f t="shared" si="10"/>
        <v>208</v>
      </c>
      <c r="K117" s="25">
        <f>AVERAGE(주간성적!M120,주간성적!AG120,주간성적!BA120,주간성적!BU120)</f>
        <v>0.22500000000000001</v>
      </c>
      <c r="L117" s="26" t="str">
        <f t="shared" si="11"/>
        <v/>
      </c>
    </row>
    <row r="118" spans="2:12" ht="24.95" customHeight="1" x14ac:dyDescent="0.15">
      <c r="B118" s="21">
        <v>113</v>
      </c>
      <c r="C118" s="21" t="str">
        <f>수강생명단!D116</f>
        <v>배인영</v>
      </c>
      <c r="D118" s="21" t="str">
        <f>수강생명단!B116</f>
        <v>010-3068-1227</v>
      </c>
      <c r="E118" s="22">
        <f>AVERAGE(주간성적!K121,주간성적!AC121,주간성적!AW121,주간성적!BQ121)</f>
        <v>81.924999999999997</v>
      </c>
      <c r="F118" s="23">
        <f t="shared" si="7"/>
        <v>43</v>
      </c>
      <c r="G118" s="22">
        <f>AVERAGE(주간성적!AE121,주간성적!AY121,주간성적!BS121)</f>
        <v>85</v>
      </c>
      <c r="H118" s="23">
        <f t="shared" si="8"/>
        <v>28</v>
      </c>
      <c r="I118" s="24">
        <f t="shared" si="9"/>
        <v>83.462500000000006</v>
      </c>
      <c r="J118" s="23">
        <f t="shared" si="10"/>
        <v>36</v>
      </c>
      <c r="K118" s="25">
        <f>AVERAGE(주간성적!M121,주간성적!AG121,주간성적!BA121,주간성적!BU121)</f>
        <v>1</v>
      </c>
      <c r="L118" s="26" t="str">
        <f t="shared" si="11"/>
        <v>개근</v>
      </c>
    </row>
    <row r="119" spans="2:12" ht="24.95" customHeight="1" x14ac:dyDescent="0.15">
      <c r="B119" s="21">
        <v>114</v>
      </c>
      <c r="C119" s="21" t="str">
        <f>수강생명단!D117</f>
        <v>배혜빈</v>
      </c>
      <c r="D119" s="21" t="str">
        <f>수강생명단!B117</f>
        <v>010-7604-3233</v>
      </c>
      <c r="E119" s="22">
        <f>AVERAGE(주간성적!K122,주간성적!AC122,주간성적!AW122,주간성적!BQ122)</f>
        <v>63.624999999999993</v>
      </c>
      <c r="F119" s="23">
        <f t="shared" si="7"/>
        <v>107</v>
      </c>
      <c r="G119" s="22">
        <f>AVERAGE(주간성적!AE122,주간성적!AY122,주간성적!BS122)</f>
        <v>61.666666666666664</v>
      </c>
      <c r="H119" s="23">
        <f t="shared" si="8"/>
        <v>105</v>
      </c>
      <c r="I119" s="24">
        <f t="shared" si="9"/>
        <v>62.645833333333329</v>
      </c>
      <c r="J119" s="23">
        <f t="shared" si="10"/>
        <v>103</v>
      </c>
      <c r="K119" s="25">
        <f>AVERAGE(주간성적!M122,주간성적!AG122,주간성적!BA122,주간성적!BU122)</f>
        <v>1</v>
      </c>
      <c r="L119" s="26" t="str">
        <f t="shared" si="11"/>
        <v>개근</v>
      </c>
    </row>
    <row r="120" spans="2:12" ht="24.95" customHeight="1" x14ac:dyDescent="0.15">
      <c r="B120" s="21">
        <v>115</v>
      </c>
      <c r="C120" s="21" t="str">
        <f>수강생명단!D118</f>
        <v>서보영</v>
      </c>
      <c r="D120" s="21" t="str">
        <f>수강생명단!B118</f>
        <v>010-8543-7876</v>
      </c>
      <c r="E120" s="22">
        <f>AVERAGE(주간성적!K123,주간성적!AC123,주간성적!AW123,주간성적!BQ123)</f>
        <v>82.95</v>
      </c>
      <c r="F120" s="23">
        <f t="shared" si="7"/>
        <v>39</v>
      </c>
      <c r="G120" s="22">
        <f>AVERAGE(주간성적!AE123,주간성적!AY123,주간성적!BS123)</f>
        <v>87.5</v>
      </c>
      <c r="H120" s="23">
        <f t="shared" si="8"/>
        <v>18</v>
      </c>
      <c r="I120" s="24">
        <f t="shared" si="9"/>
        <v>85.224999999999994</v>
      </c>
      <c r="J120" s="23">
        <f t="shared" si="10"/>
        <v>26</v>
      </c>
      <c r="K120" s="25">
        <f>AVERAGE(주간성적!M123,주간성적!AG123,주간성적!BA123,주간성적!BU123)</f>
        <v>1</v>
      </c>
      <c r="L120" s="26" t="str">
        <f t="shared" si="11"/>
        <v>개근</v>
      </c>
    </row>
    <row r="121" spans="2:12" ht="24.95" customHeight="1" x14ac:dyDescent="0.15">
      <c r="B121" s="21">
        <v>116</v>
      </c>
      <c r="C121" s="21" t="str">
        <f>수강생명단!D119</f>
        <v>서아희</v>
      </c>
      <c r="D121" s="21" t="str">
        <f>수강생명단!B119</f>
        <v>010-2898-3531</v>
      </c>
      <c r="E121" s="22">
        <f>AVERAGE(주간성적!K124,주간성적!AC124,주간성적!AW124,주간성적!BQ124)</f>
        <v>43.7</v>
      </c>
      <c r="F121" s="23">
        <f t="shared" si="7"/>
        <v>160</v>
      </c>
      <c r="G121" s="22">
        <f>AVERAGE(주간성적!AE124,주간성적!AY124,주간성적!BS124)</f>
        <v>39.166666666666664</v>
      </c>
      <c r="H121" s="23">
        <f t="shared" si="8"/>
        <v>164</v>
      </c>
      <c r="I121" s="24">
        <f t="shared" si="9"/>
        <v>41.433333333333337</v>
      </c>
      <c r="J121" s="23">
        <f t="shared" si="10"/>
        <v>162</v>
      </c>
      <c r="K121" s="25">
        <f>AVERAGE(주간성적!M124,주간성적!AG124,주간성적!BA124,주간성적!BU124)</f>
        <v>1</v>
      </c>
      <c r="L121" s="26" t="str">
        <f t="shared" si="11"/>
        <v>개근</v>
      </c>
    </row>
    <row r="122" spans="2:12" ht="24.95" customHeight="1" x14ac:dyDescent="0.15">
      <c r="B122" s="21">
        <v>117</v>
      </c>
      <c r="C122" s="21" t="str">
        <f>수강생명단!D120</f>
        <v>서효원</v>
      </c>
      <c r="D122" s="21" t="str">
        <f>수강생명단!B120</f>
        <v>010-6310-0761</v>
      </c>
      <c r="E122" s="22">
        <f>AVERAGE(주간성적!K125,주간성적!AC125,주간성적!AW125,주간성적!BQ125)</f>
        <v>0</v>
      </c>
      <c r="F122" s="23">
        <f t="shared" si="7"/>
        <v>223</v>
      </c>
      <c r="G122" s="22">
        <f>AVERAGE(주간성적!AE125,주간성적!AY125,주간성적!BS125)</f>
        <v>0</v>
      </c>
      <c r="H122" s="23">
        <f t="shared" si="8"/>
        <v>214</v>
      </c>
      <c r="I122" s="24">
        <f t="shared" si="9"/>
        <v>0</v>
      </c>
      <c r="J122" s="23">
        <f t="shared" si="10"/>
        <v>223</v>
      </c>
      <c r="K122" s="25">
        <f>AVERAGE(주간성적!M125,주간성적!AG125,주간성적!BA125,주간성적!BU125)</f>
        <v>1</v>
      </c>
      <c r="L122" s="26" t="str">
        <f t="shared" si="11"/>
        <v>개근</v>
      </c>
    </row>
    <row r="123" spans="2:12" ht="24.95" customHeight="1" x14ac:dyDescent="0.15">
      <c r="B123" s="21">
        <v>118</v>
      </c>
      <c r="C123" s="21" t="str">
        <f>수강생명단!D121</f>
        <v>서희주</v>
      </c>
      <c r="D123" s="21" t="str">
        <f>수강생명단!B121</f>
        <v>010-8254-4768</v>
      </c>
      <c r="E123" s="22">
        <f>AVERAGE(주간성적!K126,주간성적!AC126,주간성적!AW126,주간성적!BQ126)</f>
        <v>62.674999999999997</v>
      </c>
      <c r="F123" s="23">
        <f t="shared" si="7"/>
        <v>112</v>
      </c>
      <c r="G123" s="22">
        <f>AVERAGE(주간성적!AE126,주간성적!AY126,주간성적!BS126)</f>
        <v>63.333333333333336</v>
      </c>
      <c r="H123" s="23">
        <f t="shared" si="8"/>
        <v>99</v>
      </c>
      <c r="I123" s="24">
        <f t="shared" si="9"/>
        <v>63.004166666666663</v>
      </c>
      <c r="J123" s="23">
        <f t="shared" si="10"/>
        <v>100</v>
      </c>
      <c r="K123" s="25">
        <f>AVERAGE(주간성적!M126,주간성적!AG126,주간성적!BA126,주간성적!BU126)</f>
        <v>1</v>
      </c>
      <c r="L123" s="26" t="str">
        <f t="shared" si="11"/>
        <v>개근</v>
      </c>
    </row>
    <row r="124" spans="2:12" ht="24.95" customHeight="1" x14ac:dyDescent="0.15">
      <c r="B124" s="21">
        <v>119</v>
      </c>
      <c r="C124" s="21" t="str">
        <f>수강생명단!D122</f>
        <v>손승효</v>
      </c>
      <c r="D124" s="21" t="str">
        <f>수강생명단!B122</f>
        <v>010-5279-9325</v>
      </c>
      <c r="E124" s="22">
        <f>AVERAGE(주간성적!K127,주간성적!AC127,주간성적!AW127,주간성적!BQ127)</f>
        <v>44.1875</v>
      </c>
      <c r="F124" s="23">
        <f t="shared" si="7"/>
        <v>156</v>
      </c>
      <c r="G124" s="22">
        <f>AVERAGE(주간성적!AE127,주간성적!AY127,주간성적!BS127)</f>
        <v>62.5</v>
      </c>
      <c r="H124" s="23">
        <f t="shared" si="8"/>
        <v>102</v>
      </c>
      <c r="I124" s="24">
        <f t="shared" si="9"/>
        <v>53.34375</v>
      </c>
      <c r="J124" s="23">
        <f t="shared" si="10"/>
        <v>137</v>
      </c>
      <c r="K124" s="25">
        <f>AVERAGE(주간성적!M127,주간성적!AG127,주간성적!BA127,주간성적!BU127)</f>
        <v>0.625</v>
      </c>
      <c r="L124" s="26" t="str">
        <f t="shared" si="11"/>
        <v/>
      </c>
    </row>
    <row r="125" spans="2:12" ht="24.95" customHeight="1" x14ac:dyDescent="0.15">
      <c r="B125" s="21">
        <v>120</v>
      </c>
      <c r="C125" s="21" t="str">
        <f>수강생명단!D123</f>
        <v>손아림</v>
      </c>
      <c r="D125" s="21" t="str">
        <f>수강생명단!B123</f>
        <v>010-3752-5223</v>
      </c>
      <c r="E125" s="22">
        <f>AVERAGE(주간성적!K128,주간성적!AC128,주간성적!AW128,주간성적!BQ128)</f>
        <v>40.274999999999999</v>
      </c>
      <c r="F125" s="23">
        <f t="shared" si="7"/>
        <v>170</v>
      </c>
      <c r="G125" s="22">
        <f>AVERAGE(주간성적!AE128,주간성적!AY128,주간성적!BS128)</f>
        <v>34.166666666666664</v>
      </c>
      <c r="H125" s="23">
        <f t="shared" si="8"/>
        <v>176</v>
      </c>
      <c r="I125" s="24">
        <f t="shared" si="9"/>
        <v>37.220833333333331</v>
      </c>
      <c r="J125" s="23">
        <f t="shared" si="10"/>
        <v>170</v>
      </c>
      <c r="K125" s="25">
        <f>AVERAGE(주간성적!M128,주간성적!AG128,주간성적!BA128,주간성적!BU128)</f>
        <v>0.8</v>
      </c>
      <c r="L125" s="26" t="str">
        <f t="shared" si="11"/>
        <v/>
      </c>
    </row>
    <row r="126" spans="2:12" ht="24.95" customHeight="1" x14ac:dyDescent="0.15">
      <c r="B126" s="21">
        <v>121</v>
      </c>
      <c r="C126" s="21" t="str">
        <f>수강생명단!D124</f>
        <v>손영현</v>
      </c>
      <c r="D126" s="21" t="str">
        <f>수강생명단!B124</f>
        <v>010-5568-4565</v>
      </c>
      <c r="E126" s="22">
        <f>AVERAGE(주간성적!K129,주간성적!AC129,주간성적!AW129,주간성적!BQ129)</f>
        <v>85.825000000000003</v>
      </c>
      <c r="F126" s="23">
        <f t="shared" si="7"/>
        <v>24</v>
      </c>
      <c r="G126" s="22">
        <f>AVERAGE(주간성적!AE129,주간성적!AY129,주간성적!BS129)</f>
        <v>84.166666666666671</v>
      </c>
      <c r="H126" s="23">
        <f t="shared" si="8"/>
        <v>31</v>
      </c>
      <c r="I126" s="24">
        <f t="shared" si="9"/>
        <v>84.995833333333337</v>
      </c>
      <c r="J126" s="23">
        <f t="shared" si="10"/>
        <v>28</v>
      </c>
      <c r="K126" s="25">
        <f>AVERAGE(주간성적!M129,주간성적!AG129,주간성적!BA129,주간성적!BU129)</f>
        <v>1</v>
      </c>
      <c r="L126" s="26" t="str">
        <f t="shared" si="11"/>
        <v>개근</v>
      </c>
    </row>
    <row r="127" spans="2:12" ht="24.95" customHeight="1" x14ac:dyDescent="0.15">
      <c r="B127" s="21">
        <v>122</v>
      </c>
      <c r="C127" s="21" t="str">
        <f>수강생명단!D125</f>
        <v>손원희</v>
      </c>
      <c r="D127" s="21" t="str">
        <f>수강생명단!B125</f>
        <v>010-3179-6374</v>
      </c>
      <c r="E127" s="22">
        <f>AVERAGE(주간성적!K130,주간성적!AC130,주간성적!AW130,주간성적!BQ130)</f>
        <v>73.5625</v>
      </c>
      <c r="F127" s="23">
        <f t="shared" si="7"/>
        <v>72</v>
      </c>
      <c r="G127" s="22">
        <f>AVERAGE(주간성적!AE130,주간성적!AY130,주간성적!BS130)</f>
        <v>75</v>
      </c>
      <c r="H127" s="23">
        <f t="shared" si="8"/>
        <v>62</v>
      </c>
      <c r="I127" s="24">
        <f t="shared" si="9"/>
        <v>74.28125</v>
      </c>
      <c r="J127" s="23">
        <f t="shared" si="10"/>
        <v>67</v>
      </c>
      <c r="K127" s="25">
        <f>AVERAGE(주간성적!M130,주간성적!AG130,주간성적!BA130,주간성적!BU130)</f>
        <v>0.95</v>
      </c>
      <c r="L127" s="26" t="str">
        <f t="shared" si="11"/>
        <v/>
      </c>
    </row>
    <row r="128" spans="2:12" ht="24.95" customHeight="1" x14ac:dyDescent="0.15">
      <c r="B128" s="21">
        <v>123</v>
      </c>
      <c r="C128" s="21" t="str">
        <f>수강생명단!D126</f>
        <v>손한규</v>
      </c>
      <c r="D128" s="21" t="str">
        <f>수강생명단!B126</f>
        <v>010-9264-1565</v>
      </c>
      <c r="E128" s="22">
        <f>AVERAGE(주간성적!K131,주간성적!AC131,주간성적!AW131,주간성적!BQ131)</f>
        <v>0</v>
      </c>
      <c r="F128" s="23">
        <f t="shared" si="7"/>
        <v>223</v>
      </c>
      <c r="G128" s="22">
        <f>AVERAGE(주간성적!AE131,주간성적!AY131,주간성적!BS131)</f>
        <v>0</v>
      </c>
      <c r="H128" s="23">
        <f t="shared" si="8"/>
        <v>214</v>
      </c>
      <c r="I128" s="24">
        <f t="shared" si="9"/>
        <v>0</v>
      </c>
      <c r="J128" s="23">
        <f t="shared" si="10"/>
        <v>223</v>
      </c>
      <c r="K128" s="25">
        <f>AVERAGE(주간성적!M131,주간성적!AG131,주간성적!BA131,주간성적!BU131)</f>
        <v>0</v>
      </c>
      <c r="L128" s="26" t="str">
        <f t="shared" si="11"/>
        <v/>
      </c>
    </row>
    <row r="129" spans="2:12" ht="24.95" customHeight="1" x14ac:dyDescent="0.15">
      <c r="B129" s="21">
        <v>124</v>
      </c>
      <c r="C129" s="21" t="str">
        <f>수강생명단!D127</f>
        <v>송수민</v>
      </c>
      <c r="D129" s="21" t="str">
        <f>수강생명단!B127</f>
        <v>010-6372-4635</v>
      </c>
      <c r="E129" s="22">
        <f>AVERAGE(주간성적!K132,주간성적!AC132,주간성적!AW132,주간성적!BQ132)</f>
        <v>77.662499999999994</v>
      </c>
      <c r="F129" s="23">
        <f t="shared" si="7"/>
        <v>57</v>
      </c>
      <c r="G129" s="22">
        <f>AVERAGE(주간성적!AE132,주간성적!AY132,주간성적!BS132)</f>
        <v>84.166666666666671</v>
      </c>
      <c r="H129" s="23">
        <f t="shared" si="8"/>
        <v>31</v>
      </c>
      <c r="I129" s="24">
        <f t="shared" si="9"/>
        <v>80.914583333333326</v>
      </c>
      <c r="J129" s="23">
        <f t="shared" si="10"/>
        <v>43</v>
      </c>
      <c r="K129" s="25">
        <f>AVERAGE(주간성적!M132,주간성적!AG132,주간성적!BA132,주간성적!BU132)</f>
        <v>1</v>
      </c>
      <c r="L129" s="26" t="str">
        <f t="shared" si="11"/>
        <v>개근</v>
      </c>
    </row>
    <row r="130" spans="2:12" ht="24.95" customHeight="1" x14ac:dyDescent="0.15">
      <c r="B130" s="21">
        <v>125</v>
      </c>
      <c r="C130" s="21" t="str">
        <f>수강생명단!D128</f>
        <v>송승아</v>
      </c>
      <c r="D130" s="21" t="str">
        <f>수강생명단!B128</f>
        <v>010-5760-5576</v>
      </c>
      <c r="E130" s="22">
        <f>AVERAGE(주간성적!K133,주간성적!AC133,주간성적!AW133,주간성적!BQ133)</f>
        <v>41.6875</v>
      </c>
      <c r="F130" s="23">
        <f t="shared" si="7"/>
        <v>168</v>
      </c>
      <c r="G130" s="22">
        <f>AVERAGE(주간성적!AE133,주간성적!AY133,주간성적!BS133)</f>
        <v>47.5</v>
      </c>
      <c r="H130" s="23">
        <f t="shared" si="8"/>
        <v>148</v>
      </c>
      <c r="I130" s="24">
        <f t="shared" si="9"/>
        <v>44.59375</v>
      </c>
      <c r="J130" s="23">
        <f t="shared" si="10"/>
        <v>154</v>
      </c>
      <c r="K130" s="25">
        <f>AVERAGE(주간성적!M133,주간성적!AG133,주간성적!BA133,주간성적!BU133)</f>
        <v>1</v>
      </c>
      <c r="L130" s="26" t="str">
        <f t="shared" si="11"/>
        <v>개근</v>
      </c>
    </row>
    <row r="131" spans="2:12" ht="24.95" customHeight="1" x14ac:dyDescent="0.15">
      <c r="B131" s="21">
        <v>126</v>
      </c>
      <c r="C131" s="21" t="str">
        <f>수강생명단!D129</f>
        <v>송영서</v>
      </c>
      <c r="D131" s="21" t="str">
        <f>수강생명단!B129</f>
        <v>010-9592-9298</v>
      </c>
      <c r="E131" s="22">
        <f>AVERAGE(주간성적!K134,주간성적!AC134,주간성적!AW134,주간성적!BQ134)</f>
        <v>86.724999999999994</v>
      </c>
      <c r="F131" s="23">
        <f t="shared" si="7"/>
        <v>19</v>
      </c>
      <c r="G131" s="22">
        <f>AVERAGE(주간성적!AE134,주간성적!AY134,주간성적!BS134)</f>
        <v>83.333333333333329</v>
      </c>
      <c r="H131" s="23">
        <f t="shared" si="8"/>
        <v>34</v>
      </c>
      <c r="I131" s="24">
        <f t="shared" si="9"/>
        <v>85.029166666666669</v>
      </c>
      <c r="J131" s="23">
        <f t="shared" si="10"/>
        <v>27</v>
      </c>
      <c r="K131" s="25">
        <f>AVERAGE(주간성적!M134,주간성적!AG134,주간성적!BA134,주간성적!BU134)</f>
        <v>1</v>
      </c>
      <c r="L131" s="26" t="str">
        <f t="shared" si="11"/>
        <v>개근</v>
      </c>
    </row>
    <row r="132" spans="2:12" ht="24.95" customHeight="1" x14ac:dyDescent="0.15">
      <c r="B132" s="21">
        <v>127</v>
      </c>
      <c r="C132" s="21" t="str">
        <f>수강생명단!D130</f>
        <v>송치원</v>
      </c>
      <c r="D132" s="21" t="str">
        <f>수강생명단!B130</f>
        <v>010-8670-7566</v>
      </c>
      <c r="E132" s="22">
        <f>AVERAGE(주간성적!K135,주간성적!AC135,주간성적!AW135,주간성적!BQ135)</f>
        <v>69.5625</v>
      </c>
      <c r="F132" s="23">
        <f t="shared" si="7"/>
        <v>84</v>
      </c>
      <c r="G132" s="22">
        <f>AVERAGE(주간성적!AE135,주간성적!AY135,주간성적!BS135)</f>
        <v>82.5</v>
      </c>
      <c r="H132" s="23">
        <f t="shared" si="8"/>
        <v>37</v>
      </c>
      <c r="I132" s="24">
        <f t="shared" si="9"/>
        <v>76.03125</v>
      </c>
      <c r="J132" s="23">
        <f t="shared" si="10"/>
        <v>57</v>
      </c>
      <c r="K132" s="25">
        <f>AVERAGE(주간성적!M135,주간성적!AG135,주간성적!BA135,주간성적!BU135)</f>
        <v>0.8</v>
      </c>
      <c r="L132" s="26" t="str">
        <f t="shared" si="11"/>
        <v/>
      </c>
    </row>
    <row r="133" spans="2:12" ht="24.95" customHeight="1" x14ac:dyDescent="0.15">
      <c r="B133" s="21">
        <v>128</v>
      </c>
      <c r="C133" s="21" t="str">
        <f>수강생명단!D131</f>
        <v>시민경</v>
      </c>
      <c r="D133" s="21" t="str">
        <f>수강생명단!B131</f>
        <v>010-5147-5072</v>
      </c>
      <c r="E133" s="22">
        <f>AVERAGE(주간성적!K136,주간성적!AC136,주간성적!AW136,주간성적!BQ136)</f>
        <v>48.012500000000003</v>
      </c>
      <c r="F133" s="23">
        <f t="shared" si="7"/>
        <v>151</v>
      </c>
      <c r="G133" s="22">
        <f>AVERAGE(주간성적!AE136,주간성적!AY136,주간성적!BS136)</f>
        <v>49.166666666666664</v>
      </c>
      <c r="H133" s="23">
        <f t="shared" si="8"/>
        <v>145</v>
      </c>
      <c r="I133" s="24">
        <f t="shared" si="9"/>
        <v>48.589583333333337</v>
      </c>
      <c r="J133" s="23">
        <f t="shared" si="10"/>
        <v>148</v>
      </c>
      <c r="K133" s="25">
        <f>AVERAGE(주간성적!M136,주간성적!AG136,주간성적!BA136,주간성적!BU136)</f>
        <v>0.89999999999999991</v>
      </c>
      <c r="L133" s="26" t="str">
        <f t="shared" si="11"/>
        <v/>
      </c>
    </row>
    <row r="134" spans="2:12" ht="24.95" customHeight="1" x14ac:dyDescent="0.15">
      <c r="B134" s="21">
        <v>129</v>
      </c>
      <c r="C134" s="21" t="str">
        <f>수강생명단!D132</f>
        <v>신승규</v>
      </c>
      <c r="D134" s="21" t="str">
        <f>수강생명단!B132</f>
        <v>010-4036-7667</v>
      </c>
      <c r="E134" s="22">
        <f>AVERAGE(주간성적!K137,주간성적!AC137,주간성적!AW137,주간성적!BQ137)</f>
        <v>50.837499999999999</v>
      </c>
      <c r="F134" s="23">
        <f t="shared" si="7"/>
        <v>146</v>
      </c>
      <c r="G134" s="22">
        <f>AVERAGE(주간성적!AE137,주간성적!AY137,주간성적!BS137)</f>
        <v>55.833333333333336</v>
      </c>
      <c r="H134" s="23">
        <f t="shared" si="8"/>
        <v>124</v>
      </c>
      <c r="I134" s="24">
        <f t="shared" si="9"/>
        <v>53.335416666666667</v>
      </c>
      <c r="J134" s="23">
        <f t="shared" si="10"/>
        <v>138</v>
      </c>
      <c r="K134" s="25">
        <f>AVERAGE(주간성적!M137,주간성적!AG137,주간성적!BA137,주간성적!BU137)</f>
        <v>0.8</v>
      </c>
      <c r="L134" s="26" t="str">
        <f t="shared" si="11"/>
        <v/>
      </c>
    </row>
    <row r="135" spans="2:12" ht="24.95" customHeight="1" x14ac:dyDescent="0.15">
      <c r="B135" s="21">
        <v>130</v>
      </c>
      <c r="C135" s="21" t="str">
        <f>수강생명단!D133</f>
        <v>신희정</v>
      </c>
      <c r="D135" s="21" t="str">
        <f>수강생명단!B133</f>
        <v>010-3033-0649</v>
      </c>
      <c r="E135" s="22">
        <f>AVERAGE(주간성적!K138,주간성적!AC138,주간성적!AW138,주간성적!BQ138)</f>
        <v>10.625</v>
      </c>
      <c r="F135" s="23">
        <f t="shared" ref="F135:F198" si="12">RANK(E135,$E$6:$E$268,0)</f>
        <v>212</v>
      </c>
      <c r="G135" s="22">
        <f>AVERAGE(주간성적!AE138,주간성적!AY138,주간성적!BS138)</f>
        <v>0</v>
      </c>
      <c r="H135" s="23">
        <f t="shared" ref="H135:H198" si="13">RANK(G135,$G$6:$G$325)</f>
        <v>214</v>
      </c>
      <c r="I135" s="24">
        <f t="shared" ref="I135:I198" si="14">AVERAGE(E135,G135)</f>
        <v>5.3125</v>
      </c>
      <c r="J135" s="23">
        <f t="shared" ref="J135:J198" si="15">RANK(I135,$I$6:$I$325,0)</f>
        <v>215</v>
      </c>
      <c r="K135" s="25">
        <f>AVERAGE(주간성적!M138,주간성적!AG138,주간성적!BA138,주간성적!BU138)</f>
        <v>1</v>
      </c>
      <c r="L135" s="26" t="str">
        <f t="shared" ref="L135:L198" si="16">IF(K135=1,"개근","")</f>
        <v>개근</v>
      </c>
    </row>
    <row r="136" spans="2:12" ht="24.95" customHeight="1" x14ac:dyDescent="0.15">
      <c r="B136" s="21">
        <v>131</v>
      </c>
      <c r="C136" s="21" t="str">
        <f>수강생명단!D134</f>
        <v>심동섭</v>
      </c>
      <c r="D136" s="21" t="str">
        <f>수강생명단!B134</f>
        <v>010-8460-2542</v>
      </c>
      <c r="E136" s="22">
        <f>AVERAGE(주간성적!K139,주간성적!AC139,주간성적!AW139,주간성적!BQ139)</f>
        <v>0</v>
      </c>
      <c r="F136" s="23">
        <f t="shared" si="12"/>
        <v>223</v>
      </c>
      <c r="G136" s="22">
        <f>AVERAGE(주간성적!AE139,주간성적!AY139,주간성적!BS139)</f>
        <v>0</v>
      </c>
      <c r="H136" s="23">
        <f t="shared" si="13"/>
        <v>214</v>
      </c>
      <c r="I136" s="24">
        <f t="shared" si="14"/>
        <v>0</v>
      </c>
      <c r="J136" s="23">
        <f t="shared" si="15"/>
        <v>223</v>
      </c>
      <c r="K136" s="25">
        <f>AVERAGE(주간성적!M139,주간성적!AG139,주간성적!BA139,주간성적!BU139)</f>
        <v>0.6875</v>
      </c>
      <c r="L136" s="26" t="str">
        <f t="shared" si="16"/>
        <v/>
      </c>
    </row>
    <row r="137" spans="2:12" ht="24.95" customHeight="1" x14ac:dyDescent="0.15">
      <c r="B137" s="21">
        <v>132</v>
      </c>
      <c r="C137" s="21" t="str">
        <f>수강생명단!D135</f>
        <v>심현석</v>
      </c>
      <c r="D137" s="21" t="str">
        <f>수강생명단!B135</f>
        <v>010-5472-4264</v>
      </c>
      <c r="E137" s="22">
        <f>AVERAGE(주간성적!K140,주간성적!AC140,주간성적!AW140,주간성적!BQ140)</f>
        <v>76.712500000000006</v>
      </c>
      <c r="F137" s="23">
        <f t="shared" si="12"/>
        <v>62</v>
      </c>
      <c r="G137" s="22">
        <f>AVERAGE(주간성적!AE140,주간성적!AY140,주간성적!BS140)</f>
        <v>94.166666666666671</v>
      </c>
      <c r="H137" s="23">
        <f t="shared" si="13"/>
        <v>5</v>
      </c>
      <c r="I137" s="24">
        <f t="shared" si="14"/>
        <v>85.439583333333331</v>
      </c>
      <c r="J137" s="23">
        <f t="shared" si="15"/>
        <v>24</v>
      </c>
      <c r="K137" s="25">
        <f>AVERAGE(주간성적!M140,주간성적!AG140,주간성적!BA140,주간성적!BU140)</f>
        <v>0.82499999999999996</v>
      </c>
      <c r="L137" s="26" t="str">
        <f t="shared" si="16"/>
        <v/>
      </c>
    </row>
    <row r="138" spans="2:12" ht="24.95" customHeight="1" x14ac:dyDescent="0.15">
      <c r="B138" s="21">
        <v>133</v>
      </c>
      <c r="C138" s="21" t="str">
        <f>수강생명단!D136</f>
        <v>심희은</v>
      </c>
      <c r="D138" s="21" t="str">
        <f>수강생명단!B136</f>
        <v>010-9111-0554</v>
      </c>
      <c r="E138" s="22">
        <f>AVERAGE(주간성적!K141,주간성적!AC141,주간성적!AW141,주간성적!BQ141)</f>
        <v>51.175000000000004</v>
      </c>
      <c r="F138" s="23">
        <f t="shared" si="12"/>
        <v>143</v>
      </c>
      <c r="G138" s="22">
        <f>AVERAGE(주간성적!AE141,주간성적!AY141,주간성적!BS141)</f>
        <v>55</v>
      </c>
      <c r="H138" s="23">
        <f t="shared" si="13"/>
        <v>129</v>
      </c>
      <c r="I138" s="24">
        <f t="shared" si="14"/>
        <v>53.087500000000006</v>
      </c>
      <c r="J138" s="23">
        <f t="shared" si="15"/>
        <v>142</v>
      </c>
      <c r="K138" s="25">
        <f>AVERAGE(주간성적!M141,주간성적!AG141,주간성적!BA141,주간성적!BU141)</f>
        <v>1</v>
      </c>
      <c r="L138" s="26" t="str">
        <f t="shared" si="16"/>
        <v>개근</v>
      </c>
    </row>
    <row r="139" spans="2:12" ht="24.95" customHeight="1" x14ac:dyDescent="0.15">
      <c r="B139" s="21">
        <v>134</v>
      </c>
      <c r="C139" s="21" t="str">
        <f>수강생명단!D137</f>
        <v>안다은</v>
      </c>
      <c r="D139" s="21" t="str">
        <f>수강생명단!B137</f>
        <v>010-8569-4358</v>
      </c>
      <c r="E139" s="22">
        <f>AVERAGE(주간성적!K142,주간성적!AC142,주간성적!AW142,주간성적!BQ142)</f>
        <v>59.862500000000004</v>
      </c>
      <c r="F139" s="23">
        <f t="shared" si="12"/>
        <v>122</v>
      </c>
      <c r="G139" s="22">
        <f>AVERAGE(주간성적!AE142,주간성적!AY142,주간성적!BS142)</f>
        <v>61.666666666666664</v>
      </c>
      <c r="H139" s="23">
        <f t="shared" si="13"/>
        <v>105</v>
      </c>
      <c r="I139" s="24">
        <f t="shared" si="14"/>
        <v>60.764583333333334</v>
      </c>
      <c r="J139" s="23">
        <f t="shared" si="15"/>
        <v>110</v>
      </c>
      <c r="K139" s="25">
        <f>AVERAGE(주간성적!M142,주간성적!AG142,주간성적!BA142,주간성적!BU142)</f>
        <v>1</v>
      </c>
      <c r="L139" s="26" t="str">
        <f t="shared" si="16"/>
        <v>개근</v>
      </c>
    </row>
    <row r="140" spans="2:12" ht="24.95" customHeight="1" x14ac:dyDescent="0.15">
      <c r="B140" s="21">
        <v>135</v>
      </c>
      <c r="C140" s="21" t="str">
        <f>수강생명단!D138</f>
        <v>안동건</v>
      </c>
      <c r="D140" s="21" t="str">
        <f>수강생명단!B138</f>
        <v>010-2124-6313</v>
      </c>
      <c r="E140" s="22">
        <f>AVERAGE(주간성적!K143,주간성적!AC143,주간성적!AW143,주간성적!BQ143)</f>
        <v>36.450000000000003</v>
      </c>
      <c r="F140" s="23">
        <f t="shared" si="12"/>
        <v>175</v>
      </c>
      <c r="G140" s="22">
        <f>AVERAGE(주간성적!AE143,주간성적!AY143,주간성적!BS143)</f>
        <v>11.666666666666666</v>
      </c>
      <c r="H140" s="23">
        <f t="shared" si="13"/>
        <v>199</v>
      </c>
      <c r="I140" s="24">
        <f t="shared" si="14"/>
        <v>24.058333333333334</v>
      </c>
      <c r="J140" s="23">
        <f t="shared" si="15"/>
        <v>191</v>
      </c>
      <c r="K140" s="25">
        <f>AVERAGE(주간성적!M143,주간성적!AG143,주간성적!BA143,주간성적!BU143)</f>
        <v>1</v>
      </c>
      <c r="L140" s="26" t="str">
        <f t="shared" si="16"/>
        <v>개근</v>
      </c>
    </row>
    <row r="141" spans="2:12" ht="24.95" customHeight="1" x14ac:dyDescent="0.15">
      <c r="B141" s="21">
        <v>136</v>
      </c>
      <c r="C141" s="21" t="str">
        <f>수강생명단!D139</f>
        <v>안동규</v>
      </c>
      <c r="D141" s="21" t="str">
        <f>수강생명단!B139</f>
        <v>010-4107-9811</v>
      </c>
      <c r="E141" s="22">
        <f>AVERAGE(주간성적!K144,주간성적!AC144,주간성적!AW144,주간성적!BQ144)</f>
        <v>78.962500000000006</v>
      </c>
      <c r="F141" s="23">
        <f t="shared" si="12"/>
        <v>50</v>
      </c>
      <c r="G141" s="22">
        <f>AVERAGE(주간성적!AE144,주간성적!AY144,주간성적!BS144)</f>
        <v>70</v>
      </c>
      <c r="H141" s="23">
        <f t="shared" si="13"/>
        <v>75</v>
      </c>
      <c r="I141" s="24">
        <f t="shared" si="14"/>
        <v>74.481250000000003</v>
      </c>
      <c r="J141" s="23">
        <f t="shared" si="15"/>
        <v>65</v>
      </c>
      <c r="K141" s="25">
        <f>AVERAGE(주간성적!M144,주간성적!AG144,주간성적!BA144,주간성적!BU144)</f>
        <v>0.85</v>
      </c>
      <c r="L141" s="26" t="str">
        <f t="shared" si="16"/>
        <v/>
      </c>
    </row>
    <row r="142" spans="2:12" ht="24.95" customHeight="1" x14ac:dyDescent="0.15">
      <c r="B142" s="21">
        <v>137</v>
      </c>
      <c r="C142" s="21" t="str">
        <f>수강생명단!D140</f>
        <v>안서진</v>
      </c>
      <c r="D142" s="21" t="str">
        <f>수강생명단!B140</f>
        <v>010-4605-3653</v>
      </c>
      <c r="E142" s="22">
        <f>AVERAGE(주간성적!K145,주간성적!AC145,주간성적!AW145,주간성적!BQ145)</f>
        <v>46.262500000000003</v>
      </c>
      <c r="F142" s="23">
        <f t="shared" si="12"/>
        <v>155</v>
      </c>
      <c r="G142" s="22">
        <f>AVERAGE(주간성적!AE145,주간성적!AY145,주간성적!BS145)</f>
        <v>25.833333333333332</v>
      </c>
      <c r="H142" s="23">
        <f t="shared" si="13"/>
        <v>187</v>
      </c>
      <c r="I142" s="24">
        <f t="shared" si="14"/>
        <v>36.047916666666666</v>
      </c>
      <c r="J142" s="23">
        <f t="shared" si="15"/>
        <v>176</v>
      </c>
      <c r="K142" s="25">
        <f>AVERAGE(주간성적!M145,주간성적!AG145,주간성적!BA145,주간성적!BU145)</f>
        <v>0.9</v>
      </c>
      <c r="L142" s="26" t="str">
        <f t="shared" si="16"/>
        <v/>
      </c>
    </row>
    <row r="143" spans="2:12" ht="24.95" customHeight="1" x14ac:dyDescent="0.15">
      <c r="B143" s="21">
        <v>138</v>
      </c>
      <c r="C143" s="21" t="str">
        <f>수강생명단!D141</f>
        <v>안욱근</v>
      </c>
      <c r="D143" s="21" t="str">
        <f>수강생명단!B141</f>
        <v>010-4686-6522</v>
      </c>
      <c r="E143" s="22">
        <f>AVERAGE(주간성적!K146,주간성적!AC146,주간성적!AW146,주간성적!BQ146)</f>
        <v>0</v>
      </c>
      <c r="F143" s="23">
        <f t="shared" si="12"/>
        <v>223</v>
      </c>
      <c r="G143" s="22">
        <f>AVERAGE(주간성적!AE146,주간성적!AY146,주간성적!BS146)</f>
        <v>0</v>
      </c>
      <c r="H143" s="23">
        <f t="shared" si="13"/>
        <v>214</v>
      </c>
      <c r="I143" s="24">
        <f t="shared" si="14"/>
        <v>0</v>
      </c>
      <c r="J143" s="23">
        <f t="shared" si="15"/>
        <v>223</v>
      </c>
      <c r="K143" s="25">
        <f>AVERAGE(주간성적!M146,주간성적!AG146,주간성적!BA146,주간성적!BU146)</f>
        <v>0.9375</v>
      </c>
      <c r="L143" s="26" t="str">
        <f t="shared" si="16"/>
        <v/>
      </c>
    </row>
    <row r="144" spans="2:12" ht="24.95" customHeight="1" x14ac:dyDescent="0.15">
      <c r="B144" s="21">
        <v>139</v>
      </c>
      <c r="C144" s="21" t="str">
        <f>수강생명단!D142</f>
        <v>양소은</v>
      </c>
      <c r="D144" s="21" t="str">
        <f>수강생명단!B142</f>
        <v>010-9227-0102</v>
      </c>
      <c r="E144" s="22">
        <f>AVERAGE(주간성적!K147,주간성적!AC147,주간성적!AW147,주간성적!BQ147)</f>
        <v>83.237499999999997</v>
      </c>
      <c r="F144" s="23">
        <f t="shared" si="12"/>
        <v>38</v>
      </c>
      <c r="G144" s="22">
        <f>AVERAGE(주간성적!AE147,주간성적!AY147,주간성적!BS147)</f>
        <v>74.166666666666671</v>
      </c>
      <c r="H144" s="23">
        <f t="shared" si="13"/>
        <v>67</v>
      </c>
      <c r="I144" s="24">
        <f t="shared" si="14"/>
        <v>78.702083333333334</v>
      </c>
      <c r="J144" s="23">
        <f t="shared" si="15"/>
        <v>50</v>
      </c>
      <c r="K144" s="25">
        <f>AVERAGE(주간성적!M147,주간성적!AG147,주간성적!BA147,주간성적!BU147)</f>
        <v>0.95</v>
      </c>
      <c r="L144" s="26" t="str">
        <f t="shared" si="16"/>
        <v/>
      </c>
    </row>
    <row r="145" spans="2:12" ht="24.95" customHeight="1" x14ac:dyDescent="0.15">
      <c r="B145" s="21">
        <v>140</v>
      </c>
      <c r="C145" s="21" t="str">
        <f>수강생명단!D143</f>
        <v>양수황</v>
      </c>
      <c r="D145" s="21" t="str">
        <f>수강생명단!B143</f>
        <v>010-9496-0173</v>
      </c>
      <c r="E145" s="22">
        <f>AVERAGE(주간성적!K148,주간성적!AC148,주간성적!AW148,주간성적!BQ148)</f>
        <v>77.599999999999994</v>
      </c>
      <c r="F145" s="23">
        <f t="shared" si="12"/>
        <v>59</v>
      </c>
      <c r="G145" s="22">
        <f>AVERAGE(주간성적!AE148,주간성적!AY148,주간성적!BS148)</f>
        <v>69.166666666666671</v>
      </c>
      <c r="H145" s="23">
        <f t="shared" si="13"/>
        <v>81</v>
      </c>
      <c r="I145" s="24">
        <f t="shared" si="14"/>
        <v>73.383333333333326</v>
      </c>
      <c r="J145" s="23">
        <f t="shared" si="15"/>
        <v>70</v>
      </c>
      <c r="K145" s="25">
        <f>AVERAGE(주간성적!M148,주간성적!AG148,주간성적!BA148,주간성적!BU148)</f>
        <v>1</v>
      </c>
      <c r="L145" s="26" t="str">
        <f t="shared" si="16"/>
        <v>개근</v>
      </c>
    </row>
    <row r="146" spans="2:12" ht="24.95" customHeight="1" x14ac:dyDescent="0.15">
      <c r="B146" s="21">
        <v>141</v>
      </c>
      <c r="C146" s="21" t="str">
        <f>수강생명단!D144</f>
        <v>양준서</v>
      </c>
      <c r="D146" s="21" t="str">
        <f>수강생명단!B144</f>
        <v>010-4626-2767</v>
      </c>
      <c r="E146" s="22">
        <f>AVERAGE(주간성적!K149,주간성적!AC149,주간성적!AW149,주간성적!BQ149)</f>
        <v>62.012499999999996</v>
      </c>
      <c r="F146" s="23">
        <f t="shared" si="12"/>
        <v>115</v>
      </c>
      <c r="G146" s="22">
        <f>AVERAGE(주간성적!AE149,주간성적!AY149,주간성적!BS149)</f>
        <v>55.833333333333336</v>
      </c>
      <c r="H146" s="23">
        <f t="shared" si="13"/>
        <v>124</v>
      </c>
      <c r="I146" s="24">
        <f t="shared" si="14"/>
        <v>58.922916666666666</v>
      </c>
      <c r="J146" s="23">
        <f t="shared" si="15"/>
        <v>116</v>
      </c>
      <c r="K146" s="25">
        <f>AVERAGE(주간성적!M149,주간성적!AG149,주간성적!BA149,주간성적!BU149)</f>
        <v>0.95</v>
      </c>
      <c r="L146" s="26" t="str">
        <f t="shared" si="16"/>
        <v/>
      </c>
    </row>
    <row r="147" spans="2:12" ht="24.95" customHeight="1" x14ac:dyDescent="0.15">
      <c r="B147" s="21">
        <v>142</v>
      </c>
      <c r="C147" s="21" t="str">
        <f>수강생명단!D145</f>
        <v>오상수</v>
      </c>
      <c r="D147" s="21" t="str">
        <f>수강생명단!B145</f>
        <v>010-5039-5355</v>
      </c>
      <c r="E147" s="22">
        <f>AVERAGE(주간성적!K150,주간성적!AC150,주간성적!AW150,주간성적!BQ150)</f>
        <v>15.475</v>
      </c>
      <c r="F147" s="23">
        <f t="shared" si="12"/>
        <v>205</v>
      </c>
      <c r="G147" s="22">
        <f>AVERAGE(주간성적!AE150,주간성적!AY150,주간성적!BS150)</f>
        <v>7.5</v>
      </c>
      <c r="H147" s="23">
        <f t="shared" si="13"/>
        <v>204</v>
      </c>
      <c r="I147" s="24">
        <f t="shared" si="14"/>
        <v>11.487500000000001</v>
      </c>
      <c r="J147" s="23">
        <f t="shared" si="15"/>
        <v>207</v>
      </c>
      <c r="K147" s="25">
        <f>AVERAGE(주간성적!M150,주간성적!AG150,주간성적!BA150,주간성적!BU150)</f>
        <v>0.5</v>
      </c>
      <c r="L147" s="26" t="str">
        <f t="shared" si="16"/>
        <v/>
      </c>
    </row>
    <row r="148" spans="2:12" ht="24.95" customHeight="1" x14ac:dyDescent="0.15">
      <c r="B148" s="21">
        <v>143</v>
      </c>
      <c r="C148" s="21" t="str">
        <f>수강생명단!D146</f>
        <v>오예찬</v>
      </c>
      <c r="D148" s="21" t="str">
        <f>수강생명단!B146</f>
        <v>010-9136-1870</v>
      </c>
      <c r="E148" s="22">
        <f>AVERAGE(주간성적!K151,주간성적!AC151,주간성적!AW151,주간성적!BQ151)</f>
        <v>0</v>
      </c>
      <c r="F148" s="23">
        <f t="shared" si="12"/>
        <v>223</v>
      </c>
      <c r="G148" s="22">
        <f>AVERAGE(주간성적!AE151,주간성적!AY151,주간성적!BS151)</f>
        <v>0</v>
      </c>
      <c r="H148" s="23">
        <f t="shared" si="13"/>
        <v>214</v>
      </c>
      <c r="I148" s="24">
        <f t="shared" si="14"/>
        <v>0</v>
      </c>
      <c r="J148" s="23">
        <f t="shared" si="15"/>
        <v>223</v>
      </c>
      <c r="K148" s="25">
        <f>AVERAGE(주간성적!M151,주간성적!AG151,주간성적!BA151,주간성적!BU151)</f>
        <v>1</v>
      </c>
      <c r="L148" s="26" t="str">
        <f t="shared" si="16"/>
        <v>개근</v>
      </c>
    </row>
    <row r="149" spans="2:12" ht="24.95" customHeight="1" x14ac:dyDescent="0.15">
      <c r="B149" s="21">
        <v>144</v>
      </c>
      <c r="C149" s="21" t="str">
        <f>수강생명단!D147</f>
        <v>오현기</v>
      </c>
      <c r="D149" s="21" t="str">
        <f>수강생명단!B147</f>
        <v>010-8609-5277</v>
      </c>
      <c r="E149" s="22">
        <f>AVERAGE(주간성적!K152,주간성적!AC152,주간성적!AW152,주간성적!BQ152)</f>
        <v>30.0625</v>
      </c>
      <c r="F149" s="23">
        <f t="shared" si="12"/>
        <v>184</v>
      </c>
      <c r="G149" s="22">
        <f>AVERAGE(주간성적!AE152,주간성적!AY152,주간성적!BS152)</f>
        <v>22.5</v>
      </c>
      <c r="H149" s="23">
        <f t="shared" si="13"/>
        <v>188</v>
      </c>
      <c r="I149" s="24">
        <f t="shared" si="14"/>
        <v>26.28125</v>
      </c>
      <c r="J149" s="23">
        <f t="shared" si="15"/>
        <v>190</v>
      </c>
      <c r="K149" s="25">
        <f>AVERAGE(주간성적!M152,주간성적!AG152,주간성적!BA152,주간성적!BU152)</f>
        <v>0.89999999999999991</v>
      </c>
      <c r="L149" s="26" t="str">
        <f t="shared" si="16"/>
        <v/>
      </c>
    </row>
    <row r="150" spans="2:12" ht="24.95" customHeight="1" x14ac:dyDescent="0.15">
      <c r="B150" s="21">
        <v>145</v>
      </c>
      <c r="C150" s="21" t="str">
        <f>수강생명단!D148</f>
        <v>우병찬</v>
      </c>
      <c r="D150" s="21" t="str">
        <f>수강생명단!B148</f>
        <v>010-5024-2444</v>
      </c>
      <c r="E150" s="22">
        <f>AVERAGE(주간성적!K153,주간성적!AC153,주간성적!AW153,주간성적!BQ153)</f>
        <v>0</v>
      </c>
      <c r="F150" s="23">
        <f t="shared" si="12"/>
        <v>223</v>
      </c>
      <c r="G150" s="22">
        <f>AVERAGE(주간성적!AE153,주간성적!AY153,주간성적!BS153)</f>
        <v>0</v>
      </c>
      <c r="H150" s="23">
        <f t="shared" si="13"/>
        <v>214</v>
      </c>
      <c r="I150" s="24">
        <f t="shared" si="14"/>
        <v>0</v>
      </c>
      <c r="J150" s="23">
        <f t="shared" si="15"/>
        <v>223</v>
      </c>
      <c r="K150" s="25">
        <f>AVERAGE(주간성적!M153,주간성적!AG153,주간성적!BA153,주간성적!BU153)</f>
        <v>0.66250000000000009</v>
      </c>
      <c r="L150" s="26" t="str">
        <f t="shared" si="16"/>
        <v/>
      </c>
    </row>
    <row r="151" spans="2:12" ht="24.95" customHeight="1" x14ac:dyDescent="0.15">
      <c r="B151" s="21">
        <v>146</v>
      </c>
      <c r="C151" s="21" t="str">
        <f>수강생명단!D149</f>
        <v>우지원</v>
      </c>
      <c r="D151" s="21" t="str">
        <f>수강생명단!B149</f>
        <v>010-2810-1899</v>
      </c>
      <c r="E151" s="22">
        <f>AVERAGE(주간성적!K154,주간성적!AC154,주간성적!AW154,주간성적!BQ154)</f>
        <v>40.699999999999996</v>
      </c>
      <c r="F151" s="23">
        <f t="shared" si="12"/>
        <v>169</v>
      </c>
      <c r="G151" s="22">
        <f>AVERAGE(주간성적!AE154,주간성적!AY154,주간성적!BS154)</f>
        <v>43.333333333333336</v>
      </c>
      <c r="H151" s="23">
        <f t="shared" si="13"/>
        <v>160</v>
      </c>
      <c r="I151" s="24">
        <f t="shared" si="14"/>
        <v>42.016666666666666</v>
      </c>
      <c r="J151" s="23">
        <f t="shared" si="15"/>
        <v>161</v>
      </c>
      <c r="K151" s="25">
        <f>AVERAGE(주간성적!M154,주간성적!AG154,주간성적!BA154,주간성적!BU154)</f>
        <v>0.89999999999999991</v>
      </c>
      <c r="L151" s="26" t="str">
        <f t="shared" si="16"/>
        <v/>
      </c>
    </row>
    <row r="152" spans="2:12" ht="24.95" customHeight="1" x14ac:dyDescent="0.15">
      <c r="B152" s="21">
        <v>147</v>
      </c>
      <c r="C152" s="21" t="str">
        <f>수강생명단!D150</f>
        <v>원예정</v>
      </c>
      <c r="D152" s="21" t="str">
        <f>수강생명단!B150</f>
        <v>010-4738-5283</v>
      </c>
      <c r="E152" s="22">
        <f>AVERAGE(주간성적!K155,주간성적!AC155,주간성적!AW155,주간성적!BQ155)</f>
        <v>78.175000000000011</v>
      </c>
      <c r="F152" s="23">
        <f t="shared" si="12"/>
        <v>55</v>
      </c>
      <c r="G152" s="22">
        <f>AVERAGE(주간성적!AE155,주간성적!AY155,주간성적!BS155)</f>
        <v>78.333333333333329</v>
      </c>
      <c r="H152" s="23">
        <f t="shared" si="13"/>
        <v>52</v>
      </c>
      <c r="I152" s="24">
        <f t="shared" si="14"/>
        <v>78.254166666666663</v>
      </c>
      <c r="J152" s="23">
        <f t="shared" si="15"/>
        <v>51</v>
      </c>
      <c r="K152" s="25">
        <f>AVERAGE(주간성적!M155,주간성적!AG155,주간성적!BA155,주간성적!BU155)</f>
        <v>0.95</v>
      </c>
      <c r="L152" s="26" t="str">
        <f t="shared" si="16"/>
        <v/>
      </c>
    </row>
    <row r="153" spans="2:12" ht="24.95" customHeight="1" x14ac:dyDescent="0.15">
      <c r="B153" s="21">
        <v>148</v>
      </c>
      <c r="C153" s="21" t="str">
        <f>수강생명단!D151</f>
        <v>유다경</v>
      </c>
      <c r="D153" s="21" t="str">
        <f>수강생명단!B151</f>
        <v>010-7282-4860</v>
      </c>
      <c r="E153" s="22">
        <f>AVERAGE(주간성적!K156,주간성적!AC156,주간성적!AW156,주간성적!BQ156)</f>
        <v>64.512500000000003</v>
      </c>
      <c r="F153" s="23">
        <f t="shared" si="12"/>
        <v>103</v>
      </c>
      <c r="G153" s="22">
        <f>AVERAGE(주간성적!AE156,주간성적!AY156,주간성적!BS156)</f>
        <v>60.833333333333336</v>
      </c>
      <c r="H153" s="23">
        <f t="shared" si="13"/>
        <v>108</v>
      </c>
      <c r="I153" s="24">
        <f t="shared" si="14"/>
        <v>62.672916666666666</v>
      </c>
      <c r="J153" s="23">
        <f t="shared" si="15"/>
        <v>102</v>
      </c>
      <c r="K153" s="25">
        <f>AVERAGE(주간성적!M156,주간성적!AG156,주간성적!BA156,주간성적!BU156)</f>
        <v>1</v>
      </c>
      <c r="L153" s="26" t="str">
        <f t="shared" si="16"/>
        <v>개근</v>
      </c>
    </row>
    <row r="154" spans="2:12" ht="24.95" customHeight="1" x14ac:dyDescent="0.15">
      <c r="B154" s="21">
        <v>149</v>
      </c>
      <c r="C154" s="21" t="str">
        <f>수강생명단!D152</f>
        <v>유서범</v>
      </c>
      <c r="D154" s="21" t="str">
        <f>수강생명단!B152</f>
        <v>010-7470-2747</v>
      </c>
      <c r="E154" s="22">
        <f>AVERAGE(주간성적!K157,주간성적!AC157,주간성적!AW157,주간성적!BQ157)</f>
        <v>17.150000000000002</v>
      </c>
      <c r="F154" s="23">
        <f t="shared" si="12"/>
        <v>202</v>
      </c>
      <c r="G154" s="22">
        <f>AVERAGE(주간성적!AE157,주간성적!AY157,주간성적!BS157)</f>
        <v>13.333333333333334</v>
      </c>
      <c r="H154" s="23">
        <f t="shared" si="13"/>
        <v>195</v>
      </c>
      <c r="I154" s="24">
        <f t="shared" si="14"/>
        <v>15.241666666666667</v>
      </c>
      <c r="J154" s="23">
        <f t="shared" si="15"/>
        <v>200</v>
      </c>
      <c r="K154" s="25">
        <f>AVERAGE(주간성적!M157,주간성적!AG157,주간성적!BA157,주간성적!BU157)</f>
        <v>0.3</v>
      </c>
      <c r="L154" s="26" t="str">
        <f t="shared" si="16"/>
        <v/>
      </c>
    </row>
    <row r="155" spans="2:12" ht="24.95" customHeight="1" x14ac:dyDescent="0.15">
      <c r="B155" s="21">
        <v>150</v>
      </c>
      <c r="C155" s="21" t="str">
        <f>수강생명단!D153</f>
        <v>유성윤</v>
      </c>
      <c r="D155" s="21" t="str">
        <f>수강생명단!B153</f>
        <v>010-8768-5920</v>
      </c>
      <c r="E155" s="22">
        <f>AVERAGE(주간성적!K158,주간성적!AC158,주간성적!AW158,주간성적!BQ158)</f>
        <v>64.25</v>
      </c>
      <c r="F155" s="23">
        <f t="shared" si="12"/>
        <v>105</v>
      </c>
      <c r="G155" s="22">
        <f>AVERAGE(주간성적!AE158,주간성적!AY158,주간성적!BS158)</f>
        <v>77.5</v>
      </c>
      <c r="H155" s="23">
        <f t="shared" si="13"/>
        <v>54</v>
      </c>
      <c r="I155" s="24">
        <f t="shared" si="14"/>
        <v>70.875</v>
      </c>
      <c r="J155" s="23">
        <f t="shared" si="15"/>
        <v>80</v>
      </c>
      <c r="K155" s="25">
        <f>AVERAGE(주간성적!M158,주간성적!AG158,주간성적!BA158,주간성적!BU158)</f>
        <v>1</v>
      </c>
      <c r="L155" s="26" t="str">
        <f t="shared" si="16"/>
        <v>개근</v>
      </c>
    </row>
    <row r="156" spans="2:12" ht="24.95" customHeight="1" x14ac:dyDescent="0.15">
      <c r="B156" s="21">
        <v>151</v>
      </c>
      <c r="C156" s="21" t="str">
        <f>수강생명단!D154</f>
        <v>유해강</v>
      </c>
      <c r="D156" s="21" t="str">
        <f>수강생명단!B154</f>
        <v>010-2012-2467</v>
      </c>
      <c r="E156" s="22">
        <f>AVERAGE(주간성적!K159,주간성적!AC159,주간성적!AW159,주간성적!BQ159)</f>
        <v>43.112499999999997</v>
      </c>
      <c r="F156" s="23">
        <f t="shared" si="12"/>
        <v>163</v>
      </c>
      <c r="G156" s="22">
        <f>AVERAGE(주간성적!AE159,주간성적!AY159,주간성적!BS159)</f>
        <v>37.5</v>
      </c>
      <c r="H156" s="23">
        <f t="shared" si="13"/>
        <v>167</v>
      </c>
      <c r="I156" s="24">
        <f t="shared" si="14"/>
        <v>40.306249999999999</v>
      </c>
      <c r="J156" s="23">
        <f t="shared" si="15"/>
        <v>166</v>
      </c>
      <c r="K156" s="25">
        <f>AVERAGE(주간성적!M159,주간성적!AG159,주간성적!BA159,주간성적!BU159)</f>
        <v>0.8</v>
      </c>
      <c r="L156" s="26" t="str">
        <f t="shared" si="16"/>
        <v/>
      </c>
    </row>
    <row r="157" spans="2:12" ht="24.95" customHeight="1" x14ac:dyDescent="0.15">
      <c r="B157" s="21">
        <v>152</v>
      </c>
      <c r="C157" s="21" t="str">
        <f>수강생명단!D155</f>
        <v>유현민</v>
      </c>
      <c r="D157" s="21" t="str">
        <f>수강생명단!B155</f>
        <v>010-5020-0288</v>
      </c>
      <c r="E157" s="22">
        <f>AVERAGE(주간성적!K160,주간성적!AC160,주간성적!AW160,주간성적!BQ160)</f>
        <v>35.524999999999999</v>
      </c>
      <c r="F157" s="23">
        <f t="shared" si="12"/>
        <v>178</v>
      </c>
      <c r="G157" s="22">
        <f>AVERAGE(주간성적!AE160,주간성적!AY160,주간성적!BS160)</f>
        <v>35</v>
      </c>
      <c r="H157" s="23">
        <f t="shared" si="13"/>
        <v>174</v>
      </c>
      <c r="I157" s="24">
        <f t="shared" si="14"/>
        <v>35.262500000000003</v>
      </c>
      <c r="J157" s="23">
        <f t="shared" si="15"/>
        <v>177</v>
      </c>
      <c r="K157" s="25">
        <f>AVERAGE(주간성적!M160,주간성적!AG160,주간성적!BA160,주간성적!BU160)</f>
        <v>0.57500000000000007</v>
      </c>
      <c r="L157" s="26" t="str">
        <f t="shared" si="16"/>
        <v/>
      </c>
    </row>
    <row r="158" spans="2:12" ht="24.95" customHeight="1" x14ac:dyDescent="0.15">
      <c r="B158" s="21">
        <v>153</v>
      </c>
      <c r="C158" s="21" t="str">
        <f>수강생명단!D156</f>
        <v>윤대현</v>
      </c>
      <c r="D158" s="21" t="str">
        <f>수강생명단!B156</f>
        <v>010-2788-3781</v>
      </c>
      <c r="E158" s="22">
        <f>AVERAGE(주간성적!K161,주간성적!AC161,주간성적!AW161,주간성적!BQ161)</f>
        <v>85</v>
      </c>
      <c r="F158" s="23">
        <f t="shared" si="12"/>
        <v>29</v>
      </c>
      <c r="G158" s="22">
        <f>AVERAGE(주간성적!AE161,주간성적!AY161,주간성적!BS161)</f>
        <v>82.5</v>
      </c>
      <c r="H158" s="23">
        <f t="shared" si="13"/>
        <v>37</v>
      </c>
      <c r="I158" s="24">
        <f t="shared" si="14"/>
        <v>83.75</v>
      </c>
      <c r="J158" s="23">
        <f t="shared" si="15"/>
        <v>34</v>
      </c>
      <c r="K158" s="25">
        <f>AVERAGE(주간성적!M161,주간성적!AG161,주간성적!BA161,주간성적!BU161)</f>
        <v>1</v>
      </c>
      <c r="L158" s="26" t="str">
        <f t="shared" si="16"/>
        <v>개근</v>
      </c>
    </row>
    <row r="159" spans="2:12" ht="24.95" customHeight="1" x14ac:dyDescent="0.15">
      <c r="B159" s="21">
        <v>154</v>
      </c>
      <c r="C159" s="21" t="str">
        <f>수강생명단!D157</f>
        <v>윤소영</v>
      </c>
      <c r="D159" s="21" t="str">
        <f>수강생명단!B157</f>
        <v>010-4799-4510</v>
      </c>
      <c r="E159" s="22">
        <f>AVERAGE(주간성적!K162,주간성적!AC162,주간성적!AW162,주간성적!BQ162)</f>
        <v>65.150000000000006</v>
      </c>
      <c r="F159" s="23">
        <f t="shared" si="12"/>
        <v>99</v>
      </c>
      <c r="G159" s="22">
        <f>AVERAGE(주간성적!AE162,주간성적!AY162,주간성적!BS162)</f>
        <v>70</v>
      </c>
      <c r="H159" s="23">
        <f t="shared" si="13"/>
        <v>75</v>
      </c>
      <c r="I159" s="24">
        <f t="shared" si="14"/>
        <v>67.575000000000003</v>
      </c>
      <c r="J159" s="23">
        <f t="shared" si="15"/>
        <v>91</v>
      </c>
      <c r="K159" s="25">
        <f>AVERAGE(주간성적!M162,주간성적!AG162,주간성적!BA162,주간성적!BU162)</f>
        <v>1</v>
      </c>
      <c r="L159" s="26" t="str">
        <f t="shared" si="16"/>
        <v>개근</v>
      </c>
    </row>
    <row r="160" spans="2:12" ht="24.95" customHeight="1" x14ac:dyDescent="0.15">
      <c r="B160" s="21">
        <v>155</v>
      </c>
      <c r="C160" s="21" t="str">
        <f>수강생명단!D158</f>
        <v>윤수빈</v>
      </c>
      <c r="D160" s="21" t="str">
        <f>수강생명단!B158</f>
        <v>010-2555-8280</v>
      </c>
      <c r="E160" s="22">
        <f>AVERAGE(주간성적!K163,주간성적!AC163,주간성적!AW163,주간성적!BQ163)</f>
        <v>80.375</v>
      </c>
      <c r="F160" s="23">
        <f t="shared" si="12"/>
        <v>46</v>
      </c>
      <c r="G160" s="22">
        <f>AVERAGE(주간성적!AE163,주간성적!AY163,주간성적!BS163)</f>
        <v>60.833333333333336</v>
      </c>
      <c r="H160" s="23">
        <f t="shared" si="13"/>
        <v>108</v>
      </c>
      <c r="I160" s="24">
        <f t="shared" si="14"/>
        <v>70.604166666666671</v>
      </c>
      <c r="J160" s="23">
        <f t="shared" si="15"/>
        <v>82</v>
      </c>
      <c r="K160" s="25">
        <f>AVERAGE(주간성적!M163,주간성적!AG163,주간성적!BA163,주간성적!BU163)</f>
        <v>1</v>
      </c>
      <c r="L160" s="26" t="str">
        <f t="shared" si="16"/>
        <v>개근</v>
      </c>
    </row>
    <row r="161" spans="2:12" ht="24.95" customHeight="1" x14ac:dyDescent="0.15">
      <c r="B161" s="21">
        <v>156</v>
      </c>
      <c r="C161" s="21" t="str">
        <f>수강생명단!D159</f>
        <v>윤정원</v>
      </c>
      <c r="D161" s="21" t="str">
        <f>수강생명단!B159</f>
        <v>010-5416-5112</v>
      </c>
      <c r="E161" s="22">
        <f>AVERAGE(주간성적!K164,주간성적!AC164,주간성적!AW164,주간성적!BQ164)</f>
        <v>56.712499999999991</v>
      </c>
      <c r="F161" s="23">
        <f t="shared" si="12"/>
        <v>127</v>
      </c>
      <c r="G161" s="22">
        <f>AVERAGE(주간성적!AE164,주간성적!AY164,주간성적!BS164)</f>
        <v>60</v>
      </c>
      <c r="H161" s="23">
        <f t="shared" si="13"/>
        <v>112</v>
      </c>
      <c r="I161" s="24">
        <f t="shared" si="14"/>
        <v>58.356249999999996</v>
      </c>
      <c r="J161" s="23">
        <f t="shared" si="15"/>
        <v>121</v>
      </c>
      <c r="K161" s="25">
        <f>AVERAGE(주간성적!M164,주간성적!AG164,주간성적!BA164,주간성적!BU164)</f>
        <v>1</v>
      </c>
      <c r="L161" s="26" t="str">
        <f t="shared" si="16"/>
        <v>개근</v>
      </c>
    </row>
    <row r="162" spans="2:12" ht="24.95" customHeight="1" x14ac:dyDescent="0.15">
      <c r="B162" s="21">
        <v>157</v>
      </c>
      <c r="C162" s="21" t="str">
        <f>수강생명단!D160</f>
        <v>윤종녕</v>
      </c>
      <c r="D162" s="21" t="str">
        <f>수강생명단!B160</f>
        <v>010-3662-3191</v>
      </c>
      <c r="E162" s="22">
        <f>AVERAGE(주간성적!K165,주간성적!AC165,주간성적!AW165,주간성적!BQ165)</f>
        <v>69.587499999999991</v>
      </c>
      <c r="F162" s="23">
        <f t="shared" si="12"/>
        <v>83</v>
      </c>
      <c r="G162" s="22">
        <f>AVERAGE(주간성적!AE165,주간성적!AY165,주간성적!BS165)</f>
        <v>70</v>
      </c>
      <c r="H162" s="23">
        <f t="shared" si="13"/>
        <v>75</v>
      </c>
      <c r="I162" s="24">
        <f t="shared" si="14"/>
        <v>69.793749999999989</v>
      </c>
      <c r="J162" s="23">
        <f t="shared" si="15"/>
        <v>84</v>
      </c>
      <c r="K162" s="25">
        <f>AVERAGE(주간성적!M165,주간성적!AG165,주간성적!BA165,주간성적!BU165)</f>
        <v>1</v>
      </c>
      <c r="L162" s="26" t="str">
        <f t="shared" si="16"/>
        <v>개근</v>
      </c>
    </row>
    <row r="163" spans="2:12" ht="24.95" customHeight="1" x14ac:dyDescent="0.15">
      <c r="B163" s="21">
        <v>158</v>
      </c>
      <c r="C163" s="21" t="str">
        <f>수강생명단!D161</f>
        <v>윤현진</v>
      </c>
      <c r="D163" s="21" t="str">
        <f>수강생명단!B161</f>
        <v>010-3834-4421</v>
      </c>
      <c r="E163" s="22">
        <f>AVERAGE(주간성적!K166,주간성적!AC166,주간성적!AW166,주간성적!BQ166)</f>
        <v>4.3</v>
      </c>
      <c r="F163" s="23">
        <f t="shared" si="12"/>
        <v>220</v>
      </c>
      <c r="G163" s="22">
        <f>AVERAGE(주간성적!AE166,주간성적!AY166,주간성적!BS166)</f>
        <v>0</v>
      </c>
      <c r="H163" s="23">
        <f t="shared" si="13"/>
        <v>214</v>
      </c>
      <c r="I163" s="24">
        <f t="shared" si="14"/>
        <v>2.15</v>
      </c>
      <c r="J163" s="23">
        <f t="shared" si="15"/>
        <v>222</v>
      </c>
      <c r="K163" s="25">
        <f>AVERAGE(주간성적!M166,주간성적!AG166,주간성적!BA166,주간성적!BU166)</f>
        <v>0.28749999999999998</v>
      </c>
      <c r="L163" s="26" t="str">
        <f t="shared" si="16"/>
        <v/>
      </c>
    </row>
    <row r="164" spans="2:12" ht="24.95" customHeight="1" x14ac:dyDescent="0.15">
      <c r="B164" s="21">
        <v>159</v>
      </c>
      <c r="C164" s="21" t="str">
        <f>수강생명단!D162</f>
        <v>이가은</v>
      </c>
      <c r="D164" s="21" t="str">
        <f>수강생명단!B162</f>
        <v>010-6287-5546</v>
      </c>
      <c r="E164" s="22">
        <f>AVERAGE(주간성적!K167,주간성적!AC167,주간성적!AW167,주간성적!BQ167)</f>
        <v>72.1875</v>
      </c>
      <c r="F164" s="23">
        <f t="shared" si="12"/>
        <v>80</v>
      </c>
      <c r="G164" s="22">
        <f>AVERAGE(주간성적!AE167,주간성적!AY167,주간성적!BS167)</f>
        <v>70</v>
      </c>
      <c r="H164" s="23">
        <f t="shared" si="13"/>
        <v>75</v>
      </c>
      <c r="I164" s="24">
        <f t="shared" si="14"/>
        <v>71.09375</v>
      </c>
      <c r="J164" s="23">
        <f t="shared" si="15"/>
        <v>79</v>
      </c>
      <c r="K164" s="25">
        <f>AVERAGE(주간성적!M167,주간성적!AG167,주간성적!BA167,주간성적!BU167)</f>
        <v>0.9375</v>
      </c>
      <c r="L164" s="26" t="str">
        <f t="shared" si="16"/>
        <v/>
      </c>
    </row>
    <row r="165" spans="2:12" ht="24.95" customHeight="1" x14ac:dyDescent="0.15">
      <c r="B165" s="21">
        <v>160</v>
      </c>
      <c r="C165" s="21" t="str">
        <f>수강생명단!D163</f>
        <v>이건영</v>
      </c>
      <c r="D165" s="21" t="str">
        <f>수강생명단!B163</f>
        <v>010-5161-7252</v>
      </c>
      <c r="E165" s="22">
        <f>AVERAGE(주간성적!K168,주간성적!AC168,주간성적!AW168,주간성적!BQ168)</f>
        <v>0</v>
      </c>
      <c r="F165" s="23">
        <f t="shared" si="12"/>
        <v>223</v>
      </c>
      <c r="G165" s="22">
        <f>AVERAGE(주간성적!AE168,주간성적!AY168,주간성적!BS168)</f>
        <v>0</v>
      </c>
      <c r="H165" s="23">
        <f t="shared" si="13"/>
        <v>214</v>
      </c>
      <c r="I165" s="24">
        <f t="shared" si="14"/>
        <v>0</v>
      </c>
      <c r="J165" s="23">
        <f t="shared" si="15"/>
        <v>223</v>
      </c>
      <c r="K165" s="25">
        <f>AVERAGE(주간성적!M168,주간성적!AG168,주간성적!BA168,주간성적!BU168)</f>
        <v>0.9375</v>
      </c>
      <c r="L165" s="26" t="str">
        <f t="shared" si="16"/>
        <v/>
      </c>
    </row>
    <row r="166" spans="2:12" ht="24.95" customHeight="1" x14ac:dyDescent="0.15">
      <c r="B166" s="21">
        <v>161</v>
      </c>
      <c r="C166" s="21" t="str">
        <f>수강생명단!D164</f>
        <v>이경훈</v>
      </c>
      <c r="D166" s="21" t="str">
        <f>수강생명단!B164</f>
        <v>010-7285-4049</v>
      </c>
      <c r="E166" s="22">
        <f>AVERAGE(주간성적!K169,주간성적!AC169,주간성적!AW169,주간성적!BQ169)</f>
        <v>42.900000000000006</v>
      </c>
      <c r="F166" s="23">
        <f t="shared" si="12"/>
        <v>164</v>
      </c>
      <c r="G166" s="22">
        <f>AVERAGE(주간성적!AE169,주간성적!AY169,주간성적!BS169)</f>
        <v>21.666666666666668</v>
      </c>
      <c r="H166" s="23">
        <f t="shared" si="13"/>
        <v>190</v>
      </c>
      <c r="I166" s="24">
        <f t="shared" si="14"/>
        <v>32.283333333333339</v>
      </c>
      <c r="J166" s="23">
        <f t="shared" si="15"/>
        <v>183</v>
      </c>
      <c r="K166" s="25">
        <f>AVERAGE(주간성적!M169,주간성적!AG169,주간성적!BA169,주간성적!BU169)</f>
        <v>0.85000000000000009</v>
      </c>
      <c r="L166" s="26" t="str">
        <f t="shared" si="16"/>
        <v/>
      </c>
    </row>
    <row r="167" spans="2:12" ht="24.95" customHeight="1" x14ac:dyDescent="0.15">
      <c r="B167" s="21">
        <v>162</v>
      </c>
      <c r="C167" s="21" t="str">
        <f>수강생명단!D165</f>
        <v>이광훈</v>
      </c>
      <c r="D167" s="21" t="str">
        <f>수강생명단!B165</f>
        <v>010-7320-2509</v>
      </c>
      <c r="E167" s="22">
        <f>AVERAGE(주간성적!K170,주간성적!AC170,주간성적!AW170,주간성적!BQ170)</f>
        <v>67.637500000000003</v>
      </c>
      <c r="F167" s="23">
        <f t="shared" si="12"/>
        <v>88</v>
      </c>
      <c r="G167" s="22">
        <f>AVERAGE(주간성적!AE170,주간성적!AY170,주간성적!BS170)</f>
        <v>46.666666666666664</v>
      </c>
      <c r="H167" s="23">
        <f t="shared" si="13"/>
        <v>153</v>
      </c>
      <c r="I167" s="24">
        <f t="shared" si="14"/>
        <v>57.152083333333337</v>
      </c>
      <c r="J167" s="23">
        <f t="shared" si="15"/>
        <v>125</v>
      </c>
      <c r="K167" s="25">
        <f>AVERAGE(주간성적!M170,주간성적!AG170,주간성적!BA170,주간성적!BU170)</f>
        <v>0.95</v>
      </c>
      <c r="L167" s="26" t="str">
        <f t="shared" si="16"/>
        <v/>
      </c>
    </row>
    <row r="168" spans="2:12" ht="24.95" customHeight="1" x14ac:dyDescent="0.15">
      <c r="B168" s="21">
        <v>163</v>
      </c>
      <c r="C168" s="21" t="str">
        <f>수강생명단!D166</f>
        <v>이규호</v>
      </c>
      <c r="D168" s="21" t="str">
        <f>수강생명단!B166</f>
        <v>010-4755-1409</v>
      </c>
      <c r="E168" s="22">
        <f>AVERAGE(주간성적!K171,주간성적!AC171,주간성적!AW171,주간성적!BQ171)</f>
        <v>42.375</v>
      </c>
      <c r="F168" s="23">
        <f t="shared" si="12"/>
        <v>166</v>
      </c>
      <c r="G168" s="22">
        <f>AVERAGE(주간성적!AE171,주간성적!AY171,주간성적!BS171)</f>
        <v>42.5</v>
      </c>
      <c r="H168" s="23">
        <f t="shared" si="13"/>
        <v>162</v>
      </c>
      <c r="I168" s="24">
        <f t="shared" si="14"/>
        <v>42.4375</v>
      </c>
      <c r="J168" s="23">
        <f t="shared" si="15"/>
        <v>160</v>
      </c>
      <c r="K168" s="25">
        <f>AVERAGE(주간성적!M171,주간성적!AG171,주간성적!BA171,주간성적!BU171)</f>
        <v>0.78749999999999998</v>
      </c>
      <c r="L168" s="26" t="str">
        <f t="shared" si="16"/>
        <v/>
      </c>
    </row>
    <row r="169" spans="2:12" ht="24.95" customHeight="1" x14ac:dyDescent="0.15">
      <c r="B169" s="21">
        <v>164</v>
      </c>
      <c r="C169" s="21" t="str">
        <f>수강생명단!D167</f>
        <v>이근혁</v>
      </c>
      <c r="D169" s="21" t="str">
        <f>수강생명단!B167</f>
        <v>010-4090-9464</v>
      </c>
      <c r="E169" s="22">
        <f>AVERAGE(주간성적!K172,주간성적!AC172,주간성적!AW172,주간성적!BQ172)</f>
        <v>43.6875</v>
      </c>
      <c r="F169" s="23">
        <f t="shared" si="12"/>
        <v>161</v>
      </c>
      <c r="G169" s="22">
        <f>AVERAGE(주간성적!AE172,주간성적!AY172,주간성적!BS172)</f>
        <v>46.666666666666664</v>
      </c>
      <c r="H169" s="23">
        <f t="shared" si="13"/>
        <v>153</v>
      </c>
      <c r="I169" s="24">
        <f t="shared" si="14"/>
        <v>45.177083333333329</v>
      </c>
      <c r="J169" s="23">
        <f t="shared" si="15"/>
        <v>152</v>
      </c>
      <c r="K169" s="25">
        <f>AVERAGE(주간성적!M172,주간성적!AG172,주간성적!BA172,주간성적!BU172)</f>
        <v>0.63749999999999996</v>
      </c>
      <c r="L169" s="26" t="str">
        <f t="shared" si="16"/>
        <v/>
      </c>
    </row>
    <row r="170" spans="2:12" ht="24.95" customHeight="1" x14ac:dyDescent="0.15">
      <c r="B170" s="21">
        <v>165</v>
      </c>
      <c r="C170" s="21" t="str">
        <f>수강생명단!D168</f>
        <v>이나영</v>
      </c>
      <c r="D170" s="21" t="str">
        <f>수강생명단!B168</f>
        <v>010-9400-5602</v>
      </c>
      <c r="E170" s="22">
        <f>AVERAGE(주간성적!K173,주간성적!AC173,주간성적!AW173,주간성적!BQ173)</f>
        <v>0</v>
      </c>
      <c r="F170" s="23">
        <f t="shared" si="12"/>
        <v>223</v>
      </c>
      <c r="G170" s="22">
        <f>AVERAGE(주간성적!AE173,주간성적!AY173,주간성적!BS173)</f>
        <v>0</v>
      </c>
      <c r="H170" s="23">
        <f t="shared" si="13"/>
        <v>214</v>
      </c>
      <c r="I170" s="24">
        <f t="shared" si="14"/>
        <v>0</v>
      </c>
      <c r="J170" s="23">
        <f t="shared" si="15"/>
        <v>223</v>
      </c>
      <c r="K170" s="25">
        <f>AVERAGE(주간성적!M173,주간성적!AG173,주간성적!BA173,주간성적!BU173)</f>
        <v>0.8125</v>
      </c>
      <c r="L170" s="26" t="str">
        <f t="shared" si="16"/>
        <v/>
      </c>
    </row>
    <row r="171" spans="2:12" ht="24.95" customHeight="1" x14ac:dyDescent="0.15">
      <c r="B171" s="21">
        <v>166</v>
      </c>
      <c r="C171" s="21" t="str">
        <f>수강생명단!D169</f>
        <v>이동건</v>
      </c>
      <c r="D171" s="21" t="str">
        <f>수강생명단!B169</f>
        <v>010-9959-5450</v>
      </c>
      <c r="E171" s="22">
        <f>AVERAGE(주간성적!K174,주간성적!AC174,주간성적!AW174,주간성적!BQ174)</f>
        <v>26.8125</v>
      </c>
      <c r="F171" s="23">
        <f t="shared" si="12"/>
        <v>192</v>
      </c>
      <c r="G171" s="22">
        <f>AVERAGE(주간성적!AE174,주간성적!AY174,주간성적!BS174)</f>
        <v>26.666666666666668</v>
      </c>
      <c r="H171" s="23">
        <f t="shared" si="13"/>
        <v>185</v>
      </c>
      <c r="I171" s="24">
        <f t="shared" si="14"/>
        <v>26.739583333333336</v>
      </c>
      <c r="J171" s="23">
        <f t="shared" si="15"/>
        <v>189</v>
      </c>
      <c r="K171" s="25">
        <f>AVERAGE(주간성적!M174,주간성적!AG174,주간성적!BA174,주간성적!BU174)</f>
        <v>0.88749999999999996</v>
      </c>
      <c r="L171" s="26" t="str">
        <f t="shared" si="16"/>
        <v/>
      </c>
    </row>
    <row r="172" spans="2:12" ht="24.95" customHeight="1" x14ac:dyDescent="0.15">
      <c r="B172" s="21">
        <v>167</v>
      </c>
      <c r="C172" s="21" t="str">
        <f>수강생명단!D170</f>
        <v>이동근</v>
      </c>
      <c r="D172" s="21" t="str">
        <f>수강생명단!B170</f>
        <v>010-2832-4778</v>
      </c>
      <c r="E172" s="22">
        <f>AVERAGE(주간성적!K175,주간성적!AC175,주간성적!AW175,주간성적!BQ175)</f>
        <v>21.375</v>
      </c>
      <c r="F172" s="23">
        <f t="shared" si="12"/>
        <v>199</v>
      </c>
      <c r="G172" s="22">
        <f>AVERAGE(주간성적!AE175,주간성적!AY175,주간성적!BS175)</f>
        <v>6.666666666666667</v>
      </c>
      <c r="H172" s="23">
        <f t="shared" si="13"/>
        <v>205</v>
      </c>
      <c r="I172" s="24">
        <f t="shared" si="14"/>
        <v>14.020833333333334</v>
      </c>
      <c r="J172" s="23">
        <f t="shared" si="15"/>
        <v>202</v>
      </c>
      <c r="K172" s="25">
        <f>AVERAGE(주간성적!M175,주간성적!AG175,주간성적!BA175,주간성적!BU175)</f>
        <v>0.4375</v>
      </c>
      <c r="L172" s="26" t="str">
        <f t="shared" si="16"/>
        <v/>
      </c>
    </row>
    <row r="173" spans="2:12" ht="24.95" customHeight="1" x14ac:dyDescent="0.15">
      <c r="B173" s="21">
        <v>168</v>
      </c>
      <c r="C173" s="21" t="str">
        <f>수강생명단!D171</f>
        <v>이동언</v>
      </c>
      <c r="D173" s="21" t="str">
        <f>수강생명단!B171</f>
        <v>010-9483-9601</v>
      </c>
      <c r="E173" s="22">
        <f>AVERAGE(주간성적!K176,주간성적!AC176,주간성적!AW176,주간성적!BQ176)</f>
        <v>89.137500000000003</v>
      </c>
      <c r="F173" s="23">
        <f t="shared" si="12"/>
        <v>15</v>
      </c>
      <c r="G173" s="22">
        <f>AVERAGE(주간성적!AE176,주간성적!AY176,주간성적!BS176)</f>
        <v>56.666666666666664</v>
      </c>
      <c r="H173" s="23">
        <f t="shared" si="13"/>
        <v>117</v>
      </c>
      <c r="I173" s="24">
        <f t="shared" si="14"/>
        <v>72.902083333333337</v>
      </c>
      <c r="J173" s="23">
        <f t="shared" si="15"/>
        <v>74</v>
      </c>
      <c r="K173" s="25">
        <f>AVERAGE(주간성적!M176,주간성적!AG176,주간성적!BA176,주간성적!BU176)</f>
        <v>1</v>
      </c>
      <c r="L173" s="26" t="str">
        <f t="shared" si="16"/>
        <v>개근</v>
      </c>
    </row>
    <row r="174" spans="2:12" ht="24.95" customHeight="1" x14ac:dyDescent="0.15">
      <c r="B174" s="21">
        <v>169</v>
      </c>
      <c r="C174" s="21" t="str">
        <f>수강생명단!D172</f>
        <v>이동훈</v>
      </c>
      <c r="D174" s="21" t="str">
        <f>수강생명단!B172</f>
        <v>010-6306-2972</v>
      </c>
      <c r="E174" s="22">
        <f>AVERAGE(주간성적!K177,주간성적!AC177,주간성적!AW177,주간성적!BQ177)</f>
        <v>81.724999999999994</v>
      </c>
      <c r="F174" s="23">
        <f t="shared" si="12"/>
        <v>44</v>
      </c>
      <c r="G174" s="22">
        <f>AVERAGE(주간성적!AE177,주간성적!AY177,주간성적!BS177)</f>
        <v>93.333333333333329</v>
      </c>
      <c r="H174" s="23">
        <f t="shared" si="13"/>
        <v>7</v>
      </c>
      <c r="I174" s="24">
        <f t="shared" si="14"/>
        <v>87.529166666666669</v>
      </c>
      <c r="J174" s="23">
        <f t="shared" si="15"/>
        <v>15</v>
      </c>
      <c r="K174" s="25">
        <f>AVERAGE(주간성적!M177,주간성적!AG177,주간성적!BA177,주간성적!BU177)</f>
        <v>1</v>
      </c>
      <c r="L174" s="26" t="str">
        <f t="shared" si="16"/>
        <v>개근</v>
      </c>
    </row>
    <row r="175" spans="2:12" ht="24.95" customHeight="1" x14ac:dyDescent="0.15">
      <c r="B175" s="21">
        <v>170</v>
      </c>
      <c r="C175" s="21" t="str">
        <f>수강생명단!D173</f>
        <v>이민주</v>
      </c>
      <c r="D175" s="21" t="str">
        <f>수강생명단!B173</f>
        <v>010-4761-8202</v>
      </c>
      <c r="E175" s="22">
        <f>AVERAGE(주간성적!K178,주간성적!AC178,주간성적!AW178,주간성적!BQ178)</f>
        <v>0</v>
      </c>
      <c r="F175" s="23">
        <f t="shared" si="12"/>
        <v>223</v>
      </c>
      <c r="G175" s="22">
        <f>AVERAGE(주간성적!AE178,주간성적!AY178,주간성적!BS178)</f>
        <v>0</v>
      </c>
      <c r="H175" s="23">
        <f t="shared" si="13"/>
        <v>214</v>
      </c>
      <c r="I175" s="24">
        <f t="shared" si="14"/>
        <v>0</v>
      </c>
      <c r="J175" s="23">
        <f t="shared" si="15"/>
        <v>223</v>
      </c>
      <c r="K175" s="25">
        <f>AVERAGE(주간성적!M178,주간성적!AG178,주간성적!BA178,주간성적!BU178)</f>
        <v>0.88749999999999996</v>
      </c>
      <c r="L175" s="26" t="str">
        <f t="shared" si="16"/>
        <v/>
      </c>
    </row>
    <row r="176" spans="2:12" ht="24.95" customHeight="1" x14ac:dyDescent="0.15">
      <c r="B176" s="21">
        <v>171</v>
      </c>
      <c r="C176" s="21" t="str">
        <f>수강생명단!D174</f>
        <v>이상민</v>
      </c>
      <c r="D176" s="21" t="str">
        <f>수강생명단!B174</f>
        <v>010-3240-2721</v>
      </c>
      <c r="E176" s="22">
        <f>AVERAGE(주간성적!K179,주간성적!AC179,주간성적!AW179,주간성적!BQ179)</f>
        <v>0</v>
      </c>
      <c r="F176" s="23">
        <f t="shared" si="12"/>
        <v>223</v>
      </c>
      <c r="G176" s="22">
        <f>AVERAGE(주간성적!AE179,주간성적!AY179,주간성적!BS179)</f>
        <v>0</v>
      </c>
      <c r="H176" s="23">
        <f t="shared" si="13"/>
        <v>214</v>
      </c>
      <c r="I176" s="24">
        <f t="shared" si="14"/>
        <v>0</v>
      </c>
      <c r="J176" s="23">
        <f t="shared" si="15"/>
        <v>223</v>
      </c>
      <c r="K176" s="25">
        <f>AVERAGE(주간성적!M179,주간성적!AG179,주간성적!BA179,주간성적!BU179)</f>
        <v>1</v>
      </c>
      <c r="L176" s="26" t="str">
        <f t="shared" si="16"/>
        <v>개근</v>
      </c>
    </row>
    <row r="177" spans="2:14" ht="24.95" customHeight="1" x14ac:dyDescent="0.15">
      <c r="B177" s="21">
        <v>172</v>
      </c>
      <c r="C177" s="21" t="str">
        <f>수강생명단!D175</f>
        <v>이상훈</v>
      </c>
      <c r="D177" s="21" t="str">
        <f>수강생명단!B175</f>
        <v>010-4027-1550</v>
      </c>
      <c r="E177" s="22">
        <f>AVERAGE(주간성적!K180,주간성적!AC180,주간성적!AW180,주간성적!BQ180)</f>
        <v>0</v>
      </c>
      <c r="F177" s="23">
        <f t="shared" si="12"/>
        <v>223</v>
      </c>
      <c r="G177" s="22">
        <f>AVERAGE(주간성적!AE180,주간성적!AY180,주간성적!BS180)</f>
        <v>0</v>
      </c>
      <c r="H177" s="23">
        <f t="shared" si="13"/>
        <v>214</v>
      </c>
      <c r="I177" s="24">
        <f t="shared" si="14"/>
        <v>0</v>
      </c>
      <c r="J177" s="23">
        <f t="shared" si="15"/>
        <v>223</v>
      </c>
      <c r="K177" s="25">
        <f>AVERAGE(주간성적!M180,주간성적!AG180,주간성적!BA180,주간성적!BU180)</f>
        <v>0.05</v>
      </c>
      <c r="L177" s="26" t="str">
        <f t="shared" si="16"/>
        <v/>
      </c>
    </row>
    <row r="178" spans="2:14" ht="24.95" customHeight="1" x14ac:dyDescent="0.15">
      <c r="B178" s="21">
        <v>173</v>
      </c>
      <c r="C178" s="21" t="str">
        <f>수강생명단!D176</f>
        <v>이서빈</v>
      </c>
      <c r="D178" s="21" t="str">
        <f>수강생명단!B176</f>
        <v>010-4832-1058</v>
      </c>
      <c r="E178" s="22">
        <f>AVERAGE(주간성적!K181,주간성적!AC181,주간성적!AW181,주간성적!BQ181)</f>
        <v>72.8</v>
      </c>
      <c r="F178" s="23">
        <f t="shared" si="12"/>
        <v>77</v>
      </c>
      <c r="G178" s="22">
        <f>AVERAGE(주간성적!AE181,주간성적!AY181,주간성적!BS181)</f>
        <v>78.333333333333329</v>
      </c>
      <c r="H178" s="23">
        <f t="shared" si="13"/>
        <v>52</v>
      </c>
      <c r="I178" s="24">
        <f t="shared" si="14"/>
        <v>75.566666666666663</v>
      </c>
      <c r="J178" s="23">
        <f t="shared" si="15"/>
        <v>61</v>
      </c>
      <c r="K178" s="25">
        <f>AVERAGE(주간성적!M181,주간성적!AG181,주간성적!BA181,주간성적!BU181)</f>
        <v>1</v>
      </c>
      <c r="L178" s="26" t="str">
        <f t="shared" si="16"/>
        <v>개근</v>
      </c>
    </row>
    <row r="179" spans="2:14" ht="24.95" customHeight="1" x14ac:dyDescent="0.15">
      <c r="B179" s="21">
        <v>174</v>
      </c>
      <c r="C179" s="21" t="str">
        <f>수강생명단!D177</f>
        <v>이소정</v>
      </c>
      <c r="D179" s="21" t="str">
        <f>수강생명단!B177</f>
        <v>010-5103-5724</v>
      </c>
      <c r="E179" s="22">
        <f>AVERAGE(주간성적!K182,주간성적!AC182,주간성적!AW182,주간성적!BQ182)</f>
        <v>42.875</v>
      </c>
      <c r="F179" s="23">
        <f t="shared" si="12"/>
        <v>165</v>
      </c>
      <c r="G179" s="22">
        <f>AVERAGE(주간성적!AE182,주간성적!AY182,주간성적!BS182)</f>
        <v>48.333333333333336</v>
      </c>
      <c r="H179" s="23">
        <f t="shared" si="13"/>
        <v>147</v>
      </c>
      <c r="I179" s="24">
        <f t="shared" si="14"/>
        <v>45.604166666666671</v>
      </c>
      <c r="J179" s="23">
        <f t="shared" si="15"/>
        <v>151</v>
      </c>
      <c r="K179" s="25">
        <f>AVERAGE(주간성적!M182,주간성적!AG182,주간성적!BA182,주간성적!BU182)</f>
        <v>0.72499999999999998</v>
      </c>
      <c r="L179" s="26" t="str">
        <f t="shared" si="16"/>
        <v/>
      </c>
    </row>
    <row r="180" spans="2:14" ht="24.95" customHeight="1" x14ac:dyDescent="0.15">
      <c r="B180" s="21">
        <v>175</v>
      </c>
      <c r="C180" s="21" t="str">
        <f>수강생명단!D178</f>
        <v>이수민</v>
      </c>
      <c r="D180" s="21" t="str">
        <f>수강생명단!B178</f>
        <v>010-8946-3155</v>
      </c>
      <c r="E180" s="22">
        <f>AVERAGE(주간성적!K183,주간성적!AC183,주간성적!AW183,주간성적!BQ183)</f>
        <v>39.8125</v>
      </c>
      <c r="F180" s="23">
        <f t="shared" si="12"/>
        <v>171</v>
      </c>
      <c r="G180" s="22">
        <f>AVERAGE(주간성적!AE183,주간성적!AY183,주간성적!BS183)</f>
        <v>30</v>
      </c>
      <c r="H180" s="23">
        <f t="shared" si="13"/>
        <v>181</v>
      </c>
      <c r="I180" s="24">
        <f t="shared" si="14"/>
        <v>34.90625</v>
      </c>
      <c r="J180" s="23">
        <f t="shared" si="15"/>
        <v>178</v>
      </c>
      <c r="K180" s="25">
        <f>AVERAGE(주간성적!M183,주간성적!AG183,주간성적!BA183,주간성적!BU183)</f>
        <v>0.75</v>
      </c>
      <c r="L180" s="26" t="str">
        <f t="shared" si="16"/>
        <v/>
      </c>
    </row>
    <row r="181" spans="2:14" ht="24.95" customHeight="1" x14ac:dyDescent="0.15">
      <c r="B181" s="21">
        <v>176</v>
      </c>
      <c r="C181" s="21" t="str">
        <f>수강생명단!D179</f>
        <v>이수왕</v>
      </c>
      <c r="D181" s="21" t="str">
        <f>수강생명단!B179</f>
        <v>010-2778-8449</v>
      </c>
      <c r="E181" s="22">
        <f>AVERAGE(주간성적!K184,주간성적!AC184,주간성적!AW184,주간성적!BQ184)</f>
        <v>4.8499999999999996</v>
      </c>
      <c r="F181" s="23">
        <f t="shared" si="12"/>
        <v>218</v>
      </c>
      <c r="G181" s="22">
        <f>AVERAGE(주간성적!AE184,주간성적!AY184,주간성적!BS184)</f>
        <v>0</v>
      </c>
      <c r="H181" s="23">
        <f t="shared" si="13"/>
        <v>214</v>
      </c>
      <c r="I181" s="24">
        <f t="shared" si="14"/>
        <v>2.4249999999999998</v>
      </c>
      <c r="J181" s="23">
        <f t="shared" si="15"/>
        <v>220</v>
      </c>
      <c r="K181" s="25">
        <f>AVERAGE(주간성적!M184,주간성적!AG184,주간성적!BA184,주간성적!BU184)</f>
        <v>0.05</v>
      </c>
      <c r="L181" s="26" t="str">
        <f t="shared" si="16"/>
        <v/>
      </c>
    </row>
    <row r="182" spans="2:14" ht="24.95" customHeight="1" x14ac:dyDescent="0.15">
      <c r="B182" s="21">
        <v>177</v>
      </c>
      <c r="C182" s="21" t="str">
        <f>수강생명단!D180</f>
        <v>이수진</v>
      </c>
      <c r="D182" s="21" t="str">
        <f>수강생명단!B180</f>
        <v>010-2066-0513</v>
      </c>
      <c r="E182" s="22">
        <f>AVERAGE(주간성적!K185,주간성적!AC185,주간성적!AW185,주간성적!BQ185)</f>
        <v>2.25</v>
      </c>
      <c r="F182" s="23">
        <f t="shared" si="12"/>
        <v>222</v>
      </c>
      <c r="G182" s="22">
        <f>AVERAGE(주간성적!AE185,주간성적!AY185,주간성적!BS185)</f>
        <v>2.5</v>
      </c>
      <c r="H182" s="23">
        <f t="shared" si="13"/>
        <v>212</v>
      </c>
      <c r="I182" s="24">
        <f t="shared" si="14"/>
        <v>2.375</v>
      </c>
      <c r="J182" s="23">
        <f t="shared" si="15"/>
        <v>221</v>
      </c>
      <c r="K182" s="25">
        <f>AVERAGE(주간성적!M185,주간성적!AG185,주간성적!BA185,주간성적!BU185)</f>
        <v>0.95</v>
      </c>
      <c r="L182" s="26" t="str">
        <f t="shared" si="16"/>
        <v/>
      </c>
    </row>
    <row r="183" spans="2:14" ht="24.95" customHeight="1" x14ac:dyDescent="0.15">
      <c r="B183" s="21">
        <v>178</v>
      </c>
      <c r="C183" s="21" t="str">
        <f>수강생명단!D181</f>
        <v>이승향</v>
      </c>
      <c r="D183" s="21" t="str">
        <f>수강생명단!B181</f>
        <v>010-7129-1697</v>
      </c>
      <c r="E183" s="22">
        <f>AVERAGE(주간성적!K186,주간성적!AC186,주간성적!AW186,주간성적!BQ186)</f>
        <v>36.612499999999997</v>
      </c>
      <c r="F183" s="23">
        <f t="shared" si="12"/>
        <v>174</v>
      </c>
      <c r="G183" s="22">
        <f>AVERAGE(주간성적!AE186,주간성적!AY186,주간성적!BS186)</f>
        <v>38.333333333333336</v>
      </c>
      <c r="H183" s="23">
        <f t="shared" si="13"/>
        <v>165</v>
      </c>
      <c r="I183" s="24">
        <f t="shared" si="14"/>
        <v>37.472916666666663</v>
      </c>
      <c r="J183" s="23">
        <f t="shared" si="15"/>
        <v>169</v>
      </c>
      <c r="K183" s="25">
        <f>AVERAGE(주간성적!M186,주간성적!AG186,주간성적!BA186,주간성적!BU186)</f>
        <v>0.89999999999999991</v>
      </c>
      <c r="L183" s="26" t="str">
        <f t="shared" si="16"/>
        <v/>
      </c>
    </row>
    <row r="184" spans="2:14" ht="24.95" customHeight="1" x14ac:dyDescent="0.15">
      <c r="B184" s="21">
        <v>179</v>
      </c>
      <c r="C184" s="21" t="str">
        <f>수강생명단!D182</f>
        <v>이승호</v>
      </c>
      <c r="D184" s="21" t="str">
        <f>수강생명단!B182</f>
        <v>010-6485-5901</v>
      </c>
      <c r="E184" s="22">
        <f>AVERAGE(주간성적!K187,주간성적!AC187,주간성적!AW187,주간성적!BQ187)</f>
        <v>48.3125</v>
      </c>
      <c r="F184" s="23">
        <f t="shared" si="12"/>
        <v>150</v>
      </c>
      <c r="G184" s="22">
        <f>AVERAGE(주간성적!AE187,주간성적!AY187,주간성적!BS187)</f>
        <v>9.1666666666666661</v>
      </c>
      <c r="H184" s="23">
        <f t="shared" si="13"/>
        <v>203</v>
      </c>
      <c r="I184" s="24">
        <f t="shared" si="14"/>
        <v>28.739583333333332</v>
      </c>
      <c r="J184" s="23">
        <f t="shared" si="15"/>
        <v>188</v>
      </c>
      <c r="K184" s="25">
        <f>AVERAGE(주간성적!M187,주간성적!AG187,주간성적!BA187,주간성적!BU187)</f>
        <v>1</v>
      </c>
      <c r="L184" s="26" t="str">
        <f t="shared" si="16"/>
        <v>개근</v>
      </c>
    </row>
    <row r="185" spans="2:14" ht="24.95" customHeight="1" x14ac:dyDescent="0.15">
      <c r="B185" s="21">
        <v>180</v>
      </c>
      <c r="C185" s="21" t="str">
        <f>수강생명단!D183</f>
        <v>이승희</v>
      </c>
      <c r="D185" s="21" t="str">
        <f>수강생명단!B183</f>
        <v>010-4043-3236</v>
      </c>
      <c r="E185" s="22">
        <f>AVERAGE(주간성적!K188,주간성적!AC188,주간성적!AW188,주간성적!BQ188)</f>
        <v>23.587499999999999</v>
      </c>
      <c r="F185" s="23">
        <f t="shared" si="12"/>
        <v>196</v>
      </c>
      <c r="G185" s="22">
        <f>AVERAGE(주간성적!AE188,주간성적!AY188,주간성적!BS188)</f>
        <v>13.333333333333334</v>
      </c>
      <c r="H185" s="23">
        <f t="shared" si="13"/>
        <v>195</v>
      </c>
      <c r="I185" s="24">
        <f t="shared" si="14"/>
        <v>18.460416666666667</v>
      </c>
      <c r="J185" s="23">
        <f t="shared" si="15"/>
        <v>197</v>
      </c>
      <c r="K185" s="25">
        <f>AVERAGE(주간성적!M188,주간성적!AG188,주간성적!BA188,주간성적!BU188)</f>
        <v>0.51249999999999996</v>
      </c>
      <c r="L185" s="26" t="str">
        <f t="shared" si="16"/>
        <v/>
      </c>
    </row>
    <row r="186" spans="2:14" ht="24.95" customHeight="1" x14ac:dyDescent="0.15">
      <c r="B186" s="21">
        <v>181</v>
      </c>
      <c r="C186" s="21" t="str">
        <f>수강생명단!D184</f>
        <v>이신영</v>
      </c>
      <c r="D186" s="21" t="str">
        <f>수강생명단!B184</f>
        <v>010-8077-1263</v>
      </c>
      <c r="E186" s="22">
        <f>AVERAGE(주간성적!K189,주간성적!AC189,주간성적!AW189,주간성적!BQ189)</f>
        <v>0</v>
      </c>
      <c r="F186" s="23">
        <f t="shared" si="12"/>
        <v>223</v>
      </c>
      <c r="G186" s="22">
        <f>AVERAGE(주간성적!AE189,주간성적!AY189,주간성적!BS189)</f>
        <v>0</v>
      </c>
      <c r="H186" s="23">
        <f t="shared" si="13"/>
        <v>214</v>
      </c>
      <c r="I186" s="24">
        <f t="shared" si="14"/>
        <v>0</v>
      </c>
      <c r="J186" s="23">
        <f t="shared" si="15"/>
        <v>223</v>
      </c>
      <c r="K186" s="25">
        <f>AVERAGE(주간성적!M189,주간성적!AG189,주간성적!BA189,주간성적!BU189)</f>
        <v>0.42499999999999999</v>
      </c>
      <c r="L186" s="26" t="str">
        <f t="shared" si="16"/>
        <v/>
      </c>
      <c r="N186"/>
    </row>
    <row r="187" spans="2:14" ht="24.95" customHeight="1" x14ac:dyDescent="0.15">
      <c r="B187" s="21">
        <v>182</v>
      </c>
      <c r="C187" s="21" t="str">
        <f>수강생명단!D185</f>
        <v>이영승</v>
      </c>
      <c r="D187" s="21" t="str">
        <f>수강생명단!B185</f>
        <v>010-3333-8456</v>
      </c>
      <c r="E187" s="22">
        <f>AVERAGE(주간성적!K190,주간성적!AC190,주간성적!AW190,주간성적!BQ190)</f>
        <v>35.987499999999997</v>
      </c>
      <c r="F187" s="23">
        <f t="shared" si="12"/>
        <v>176</v>
      </c>
      <c r="G187" s="22">
        <f>AVERAGE(주간성적!AE190,주간성적!AY190,주간성적!BS190)</f>
        <v>30.833333333333332</v>
      </c>
      <c r="H187" s="23">
        <f t="shared" si="13"/>
        <v>178</v>
      </c>
      <c r="I187" s="24">
        <f t="shared" si="14"/>
        <v>33.410416666666663</v>
      </c>
      <c r="J187" s="23">
        <f t="shared" si="15"/>
        <v>179</v>
      </c>
      <c r="K187" s="25">
        <f>AVERAGE(주간성적!M190,주간성적!AG190,주간성적!BA190,주간성적!BU190)</f>
        <v>0.55000000000000004</v>
      </c>
      <c r="L187" s="26" t="str">
        <f t="shared" si="16"/>
        <v/>
      </c>
      <c r="N187"/>
    </row>
    <row r="188" spans="2:14" ht="24.95" customHeight="1" x14ac:dyDescent="0.15">
      <c r="B188" s="21">
        <v>183</v>
      </c>
      <c r="C188" s="21" t="str">
        <f>수강생명단!D186</f>
        <v>이영준</v>
      </c>
      <c r="D188" s="21" t="str">
        <f>수강생명단!B186</f>
        <v>010-7900-0538</v>
      </c>
      <c r="E188" s="22">
        <f>AVERAGE(주간성적!K191,주간성적!AC191,주간성적!AW191,주간성적!BQ191)</f>
        <v>49.587499999999999</v>
      </c>
      <c r="F188" s="23">
        <f t="shared" si="12"/>
        <v>149</v>
      </c>
      <c r="G188" s="22">
        <f>AVERAGE(주간성적!AE191,주간성적!AY191,주간성적!BS191)</f>
        <v>56.666666666666664</v>
      </c>
      <c r="H188" s="23">
        <f t="shared" si="13"/>
        <v>117</v>
      </c>
      <c r="I188" s="24">
        <f t="shared" si="14"/>
        <v>53.127083333333331</v>
      </c>
      <c r="J188" s="23">
        <f t="shared" si="15"/>
        <v>141</v>
      </c>
      <c r="K188" s="25">
        <f>AVERAGE(주간성적!M191,주간성적!AG191,주간성적!BA191,주간성적!BU191)</f>
        <v>1</v>
      </c>
      <c r="L188" s="26" t="str">
        <f t="shared" si="16"/>
        <v>개근</v>
      </c>
      <c r="N188"/>
    </row>
    <row r="189" spans="2:14" ht="24.95" customHeight="1" x14ac:dyDescent="0.15">
      <c r="B189" s="21">
        <v>184</v>
      </c>
      <c r="C189" s="21" t="str">
        <f>수강생명단!D187</f>
        <v>이용훈</v>
      </c>
      <c r="D189" s="21" t="str">
        <f>수강생명단!B187</f>
        <v>010-6675-8638</v>
      </c>
      <c r="E189" s="22">
        <f>AVERAGE(주간성적!K192,주간성적!AC192,주간성적!AW192,주간성적!BQ192)</f>
        <v>65.012500000000003</v>
      </c>
      <c r="F189" s="23">
        <f t="shared" si="12"/>
        <v>100</v>
      </c>
      <c r="G189" s="22">
        <f>AVERAGE(주간성적!AE192,주간성적!AY192,주간성적!BS192)</f>
        <v>50</v>
      </c>
      <c r="H189" s="23">
        <f t="shared" si="13"/>
        <v>142</v>
      </c>
      <c r="I189" s="24">
        <f t="shared" si="14"/>
        <v>57.506250000000001</v>
      </c>
      <c r="J189" s="23">
        <f t="shared" si="15"/>
        <v>124</v>
      </c>
      <c r="K189" s="25">
        <f>AVERAGE(주간성적!M192,주간성적!AG192,주간성적!BA192,주간성적!BU192)</f>
        <v>0.79999999999999993</v>
      </c>
      <c r="L189" s="26" t="str">
        <f t="shared" si="16"/>
        <v/>
      </c>
      <c r="N189"/>
    </row>
    <row r="190" spans="2:14" ht="24.95" customHeight="1" x14ac:dyDescent="0.15">
      <c r="B190" s="21">
        <v>185</v>
      </c>
      <c r="C190" s="21" t="str">
        <f>수강생명단!D188</f>
        <v>이윤제</v>
      </c>
      <c r="D190" s="21" t="str">
        <f>수강생명단!B188</f>
        <v>010-7473-3707</v>
      </c>
      <c r="E190" s="22">
        <f>AVERAGE(주간성적!K193,주간성적!AC193,주간성적!AW193,주간성적!BQ193)</f>
        <v>73.262500000000003</v>
      </c>
      <c r="F190" s="23">
        <f t="shared" si="12"/>
        <v>74</v>
      </c>
      <c r="G190" s="22">
        <f>AVERAGE(주간성적!AE193,주간성적!AY193,주간성적!BS193)</f>
        <v>72.5</v>
      </c>
      <c r="H190" s="23">
        <f t="shared" si="13"/>
        <v>68</v>
      </c>
      <c r="I190" s="24">
        <f t="shared" si="14"/>
        <v>72.881249999999994</v>
      </c>
      <c r="J190" s="23">
        <f t="shared" si="15"/>
        <v>75</v>
      </c>
      <c r="K190" s="25">
        <f>AVERAGE(주간성적!M193,주간성적!AG193,주간성적!BA193,주간성적!BU193)</f>
        <v>0.95</v>
      </c>
      <c r="L190" s="26" t="str">
        <f t="shared" si="16"/>
        <v/>
      </c>
      <c r="N190"/>
    </row>
    <row r="191" spans="2:14" ht="24.95" customHeight="1" x14ac:dyDescent="0.15">
      <c r="B191" s="21">
        <v>186</v>
      </c>
      <c r="C191" s="21" t="str">
        <f>수강생명단!D189</f>
        <v>이인호</v>
      </c>
      <c r="D191" s="21" t="str">
        <f>수강생명단!B189</f>
        <v>010-9340-7467</v>
      </c>
      <c r="E191" s="22">
        <f>AVERAGE(주간성적!K194,주간성적!AC194,주간성적!AW194,주간성적!BQ194)</f>
        <v>29.824999999999999</v>
      </c>
      <c r="F191" s="23">
        <f t="shared" si="12"/>
        <v>185</v>
      </c>
      <c r="G191" s="22">
        <f>AVERAGE(주간성적!AE194,주간성적!AY194,주간성적!BS194)</f>
        <v>44.166666666666664</v>
      </c>
      <c r="H191" s="23">
        <f t="shared" si="13"/>
        <v>158</v>
      </c>
      <c r="I191" s="24">
        <f t="shared" si="14"/>
        <v>36.99583333333333</v>
      </c>
      <c r="J191" s="23">
        <f t="shared" si="15"/>
        <v>172</v>
      </c>
      <c r="K191" s="25">
        <f>AVERAGE(주간성적!M194,주간성적!AG194,주간성적!BA194,주간성적!BU194)</f>
        <v>0.77500000000000002</v>
      </c>
      <c r="L191" s="26" t="str">
        <f t="shared" si="16"/>
        <v/>
      </c>
      <c r="N191"/>
    </row>
    <row r="192" spans="2:14" ht="24.95" customHeight="1" x14ac:dyDescent="0.15">
      <c r="B192" s="21">
        <v>187</v>
      </c>
      <c r="C192" s="21" t="str">
        <f>수강생명단!D190</f>
        <v>이재욱</v>
      </c>
      <c r="D192" s="21" t="str">
        <f>수강생명단!B190</f>
        <v>010-9719-9708</v>
      </c>
      <c r="E192" s="22">
        <f>AVERAGE(주간성적!K195,주간성적!AC195,주간성적!AW195,주간성적!BQ195)</f>
        <v>25</v>
      </c>
      <c r="F192" s="23">
        <f t="shared" si="12"/>
        <v>194</v>
      </c>
      <c r="G192" s="22">
        <f>AVERAGE(주간성적!AE195,주간성적!AY195,주간성적!BS195)</f>
        <v>0</v>
      </c>
      <c r="H192" s="23">
        <f t="shared" si="13"/>
        <v>214</v>
      </c>
      <c r="I192" s="24">
        <f t="shared" si="14"/>
        <v>12.5</v>
      </c>
      <c r="J192" s="23">
        <f t="shared" si="15"/>
        <v>205</v>
      </c>
      <c r="K192" s="25">
        <f>AVERAGE(주간성적!M195,주간성적!AG195,주간성적!BA195,주간성적!BU195)</f>
        <v>0.75</v>
      </c>
      <c r="L192" s="26" t="str">
        <f t="shared" si="16"/>
        <v/>
      </c>
      <c r="N192"/>
    </row>
    <row r="193" spans="2:14" ht="24.95" customHeight="1" x14ac:dyDescent="0.15">
      <c r="B193" s="21">
        <v>188</v>
      </c>
      <c r="C193" s="21" t="str">
        <f>수강생명단!D191</f>
        <v>이정민</v>
      </c>
      <c r="D193" s="21" t="str">
        <f>수강생명단!B191</f>
        <v>010-2954-4548</v>
      </c>
      <c r="E193" s="22">
        <f>AVERAGE(주간성적!K196,주간성적!AC196,주간성적!AW196,주간성적!BQ196)</f>
        <v>77.7</v>
      </c>
      <c r="F193" s="23">
        <f t="shared" si="12"/>
        <v>56</v>
      </c>
      <c r="G193" s="22">
        <f>AVERAGE(주간성적!AE196,주간성적!AY196,주간성적!BS196)</f>
        <v>83.333333333333329</v>
      </c>
      <c r="H193" s="23">
        <f t="shared" si="13"/>
        <v>34</v>
      </c>
      <c r="I193" s="24">
        <f t="shared" si="14"/>
        <v>80.516666666666666</v>
      </c>
      <c r="J193" s="23">
        <f t="shared" si="15"/>
        <v>46</v>
      </c>
      <c r="K193" s="25">
        <f>AVERAGE(주간성적!M196,주간성적!AG196,주간성적!BA196,주간성적!BU196)</f>
        <v>1</v>
      </c>
      <c r="L193" s="26" t="str">
        <f t="shared" si="16"/>
        <v>개근</v>
      </c>
      <c r="N193"/>
    </row>
    <row r="194" spans="2:14" ht="24.95" customHeight="1" x14ac:dyDescent="0.15">
      <c r="B194" s="21">
        <v>189</v>
      </c>
      <c r="C194" s="21" t="str">
        <f>수강생명단!D192</f>
        <v>이정빈</v>
      </c>
      <c r="D194" s="21" t="str">
        <f>수강생명단!B192</f>
        <v>010-2832-8052</v>
      </c>
      <c r="E194" s="22">
        <f>AVERAGE(주간성적!K197,주간성적!AC197,주간성적!AW197,주간성적!BQ197)</f>
        <v>90.0625</v>
      </c>
      <c r="F194" s="23">
        <f t="shared" si="12"/>
        <v>11</v>
      </c>
      <c r="G194" s="22">
        <f>AVERAGE(주간성적!AE197,주간성적!AY197,주간성적!BS197)</f>
        <v>82.5</v>
      </c>
      <c r="H194" s="23">
        <f t="shared" si="13"/>
        <v>37</v>
      </c>
      <c r="I194" s="24">
        <f t="shared" si="14"/>
        <v>86.28125</v>
      </c>
      <c r="J194" s="23">
        <f t="shared" si="15"/>
        <v>20</v>
      </c>
      <c r="K194" s="25">
        <f>AVERAGE(주간성적!M197,주간성적!AG197,주간성적!BA197,주간성적!BU197)</f>
        <v>1</v>
      </c>
      <c r="L194" s="26" t="str">
        <f t="shared" si="16"/>
        <v>개근</v>
      </c>
      <c r="N194"/>
    </row>
    <row r="195" spans="2:14" ht="24.95" customHeight="1" x14ac:dyDescent="0.15">
      <c r="B195" s="21">
        <v>190</v>
      </c>
      <c r="C195" s="21" t="str">
        <f>수강생명단!D193</f>
        <v>이정연A</v>
      </c>
      <c r="D195" s="21" t="str">
        <f>수강생명단!B193</f>
        <v>010-6317-0664</v>
      </c>
      <c r="E195" s="22">
        <f>AVERAGE(주간성적!K198,주간성적!AC198,주간성적!AW198,주간성적!BQ198)</f>
        <v>80.0625</v>
      </c>
      <c r="F195" s="23">
        <f t="shared" si="12"/>
        <v>47</v>
      </c>
      <c r="G195" s="22">
        <f>AVERAGE(주간성적!AE198,주간성적!AY198,주간성적!BS198)</f>
        <v>70</v>
      </c>
      <c r="H195" s="23">
        <f t="shared" si="13"/>
        <v>75</v>
      </c>
      <c r="I195" s="24">
        <f t="shared" si="14"/>
        <v>75.03125</v>
      </c>
      <c r="J195" s="23">
        <f t="shared" si="15"/>
        <v>63</v>
      </c>
      <c r="K195" s="25">
        <f>AVERAGE(주간성적!M198,주간성적!AG198,주간성적!BA198,주간성적!BU198)</f>
        <v>0.95</v>
      </c>
      <c r="L195" s="26" t="str">
        <f t="shared" si="16"/>
        <v/>
      </c>
      <c r="N195"/>
    </row>
    <row r="196" spans="2:14" ht="24.95" customHeight="1" x14ac:dyDescent="0.15">
      <c r="B196" s="21">
        <v>191</v>
      </c>
      <c r="C196" s="21" t="str">
        <f>수강생명단!D194</f>
        <v>이종화</v>
      </c>
      <c r="D196" s="21" t="str">
        <f>수강생명단!B194</f>
        <v>010-4522-0281</v>
      </c>
      <c r="E196" s="22">
        <f>AVERAGE(주간성적!K199,주간성적!AC199,주간성적!AW199,주간성적!BQ199)</f>
        <v>76.625</v>
      </c>
      <c r="F196" s="23">
        <f t="shared" si="12"/>
        <v>63</v>
      </c>
      <c r="G196" s="22">
        <f>AVERAGE(주간성적!AE199,주간성적!AY199,주간성적!BS199)</f>
        <v>85</v>
      </c>
      <c r="H196" s="23">
        <f t="shared" si="13"/>
        <v>28</v>
      </c>
      <c r="I196" s="24">
        <f t="shared" si="14"/>
        <v>80.8125</v>
      </c>
      <c r="J196" s="23">
        <f t="shared" si="15"/>
        <v>44</v>
      </c>
      <c r="K196" s="25">
        <f>AVERAGE(주간성적!M199,주간성적!AG199,주간성적!BA199,주간성적!BU199)</f>
        <v>1</v>
      </c>
      <c r="L196" s="26" t="str">
        <f t="shared" si="16"/>
        <v>개근</v>
      </c>
      <c r="N196"/>
    </row>
    <row r="197" spans="2:14" ht="24.95" customHeight="1" x14ac:dyDescent="0.15">
      <c r="B197" s="21">
        <v>192</v>
      </c>
      <c r="C197" s="21" t="str">
        <f>수강생명단!D195</f>
        <v>이주성</v>
      </c>
      <c r="D197" s="21" t="str">
        <f>수강생명단!B195</f>
        <v>010-5911-4325</v>
      </c>
      <c r="E197" s="22">
        <f>AVERAGE(주간성적!K200,주간성적!AC200,주간성적!AW200,주간성적!BQ200)</f>
        <v>90.6875</v>
      </c>
      <c r="F197" s="23">
        <f t="shared" si="12"/>
        <v>9</v>
      </c>
      <c r="G197" s="22">
        <f>AVERAGE(주간성적!AE200,주간성적!AY200,주간성적!BS200)</f>
        <v>90</v>
      </c>
      <c r="H197" s="23">
        <f t="shared" si="13"/>
        <v>11</v>
      </c>
      <c r="I197" s="24">
        <f t="shared" si="14"/>
        <v>90.34375</v>
      </c>
      <c r="J197" s="23">
        <f t="shared" si="15"/>
        <v>11</v>
      </c>
      <c r="K197" s="25">
        <f>AVERAGE(주간성적!M200,주간성적!AG200,주간성적!BA200,주간성적!BU200)</f>
        <v>1</v>
      </c>
      <c r="L197" s="26" t="str">
        <f t="shared" si="16"/>
        <v>개근</v>
      </c>
      <c r="N197"/>
    </row>
    <row r="198" spans="2:14" ht="24.95" customHeight="1" x14ac:dyDescent="0.15">
      <c r="B198" s="21">
        <v>193</v>
      </c>
      <c r="C198" s="21" t="str">
        <f>수강생명단!D196</f>
        <v>이준섭</v>
      </c>
      <c r="D198" s="21" t="str">
        <f>수강생명단!B196</f>
        <v>010-5879-2926</v>
      </c>
      <c r="E198" s="22">
        <f>AVERAGE(주간성적!K201,주간성적!AC201,주간성적!AW201,주간성적!BQ201)</f>
        <v>59.074999999999996</v>
      </c>
      <c r="F198" s="23">
        <f t="shared" si="12"/>
        <v>124</v>
      </c>
      <c r="G198" s="22">
        <f>AVERAGE(주간성적!AE201,주간성적!AY201,주간성적!BS201)</f>
        <v>62.5</v>
      </c>
      <c r="H198" s="23">
        <f t="shared" si="13"/>
        <v>102</v>
      </c>
      <c r="I198" s="24">
        <f t="shared" si="14"/>
        <v>60.787499999999994</v>
      </c>
      <c r="J198" s="23">
        <f t="shared" si="15"/>
        <v>109</v>
      </c>
      <c r="K198" s="25">
        <f>AVERAGE(주간성적!M201,주간성적!AG201,주간성적!BA201,주간성적!BU201)</f>
        <v>1</v>
      </c>
      <c r="L198" s="26" t="str">
        <f t="shared" si="16"/>
        <v>개근</v>
      </c>
      <c r="N198"/>
    </row>
    <row r="199" spans="2:14" ht="24.95" customHeight="1" x14ac:dyDescent="0.15">
      <c r="B199" s="21">
        <v>194</v>
      </c>
      <c r="C199" s="21" t="str">
        <f>수강생명단!D197</f>
        <v>이지훈</v>
      </c>
      <c r="D199" s="21" t="str">
        <f>수강생명단!B197</f>
        <v>010-4548-7422</v>
      </c>
      <c r="E199" s="22">
        <f>AVERAGE(주간성적!K202,주간성적!AC202,주간성적!AW202,주간성적!BQ202)</f>
        <v>34.024999999999999</v>
      </c>
      <c r="F199" s="23">
        <f t="shared" ref="F199:F262" si="17">RANK(E199,$E$6:$E$268,0)</f>
        <v>180</v>
      </c>
      <c r="G199" s="22">
        <f>AVERAGE(주간성적!AE202,주간성적!AY202,주간성적!BS202)</f>
        <v>47.5</v>
      </c>
      <c r="H199" s="23">
        <f t="shared" ref="H199:H262" si="18">RANK(G199,$G$6:$G$325)</f>
        <v>148</v>
      </c>
      <c r="I199" s="24">
        <f t="shared" ref="I199:I262" si="19">AVERAGE(E199,G199)</f>
        <v>40.762500000000003</v>
      </c>
      <c r="J199" s="23">
        <f t="shared" ref="J199:J262" si="20">RANK(I199,$I$6:$I$325,0)</f>
        <v>164</v>
      </c>
      <c r="K199" s="25">
        <f>AVERAGE(주간성적!M202,주간성적!AG202,주간성적!BA202,주간성적!BU202)</f>
        <v>0.9375</v>
      </c>
      <c r="L199" s="26" t="str">
        <f t="shared" ref="L199:L262" si="21">IF(K199=1,"개근","")</f>
        <v/>
      </c>
      <c r="N199"/>
    </row>
    <row r="200" spans="2:14" ht="24.95" customHeight="1" x14ac:dyDescent="0.15">
      <c r="B200" s="21">
        <v>195</v>
      </c>
      <c r="C200" s="21" t="str">
        <f>수강생명단!D198</f>
        <v>이진수</v>
      </c>
      <c r="D200" s="21" t="str">
        <f>수강생명단!B198</f>
        <v>010-6778-6522</v>
      </c>
      <c r="E200" s="22">
        <f>AVERAGE(주간성적!K203,주간성적!AC203,주간성적!AW203,주간성적!BQ203)</f>
        <v>67.012500000000003</v>
      </c>
      <c r="F200" s="23">
        <f t="shared" si="17"/>
        <v>93</v>
      </c>
      <c r="G200" s="22">
        <f>AVERAGE(주간성적!AE203,주간성적!AY203,주간성적!BS203)</f>
        <v>66.666666666666671</v>
      </c>
      <c r="H200" s="23">
        <f t="shared" si="18"/>
        <v>87</v>
      </c>
      <c r="I200" s="24">
        <f t="shared" si="19"/>
        <v>66.839583333333337</v>
      </c>
      <c r="J200" s="23">
        <f t="shared" si="20"/>
        <v>94</v>
      </c>
      <c r="K200" s="25">
        <f>AVERAGE(주간성적!M203,주간성적!AG203,주간성적!BA203,주간성적!BU203)</f>
        <v>1</v>
      </c>
      <c r="L200" s="26" t="str">
        <f t="shared" si="21"/>
        <v>개근</v>
      </c>
      <c r="N200"/>
    </row>
    <row r="201" spans="2:14" ht="24.95" customHeight="1" x14ac:dyDescent="0.15">
      <c r="B201" s="21">
        <v>196</v>
      </c>
      <c r="C201" s="21" t="str">
        <f>수강생명단!D199</f>
        <v>이창건</v>
      </c>
      <c r="D201" s="21" t="str">
        <f>수강생명단!B199</f>
        <v>010-4993-7817</v>
      </c>
      <c r="E201" s="22">
        <f>AVERAGE(주간성적!K204,주간성적!AC204,주간성적!AW204,주간성적!BQ204)</f>
        <v>30.387499999999999</v>
      </c>
      <c r="F201" s="23">
        <f t="shared" si="17"/>
        <v>183</v>
      </c>
      <c r="G201" s="22">
        <f>AVERAGE(주간성적!AE204,주간성적!AY204,주간성적!BS204)</f>
        <v>11.666666666666666</v>
      </c>
      <c r="H201" s="23">
        <f t="shared" si="18"/>
        <v>199</v>
      </c>
      <c r="I201" s="24">
        <f t="shared" si="19"/>
        <v>21.027083333333334</v>
      </c>
      <c r="J201" s="23">
        <f t="shared" si="20"/>
        <v>194</v>
      </c>
      <c r="K201" s="25">
        <f>AVERAGE(주간성적!M204,주간성적!AG204,주간성적!BA204,주간성적!BU204)</f>
        <v>0.5</v>
      </c>
      <c r="L201" s="26" t="str">
        <f t="shared" si="21"/>
        <v/>
      </c>
      <c r="N201"/>
    </row>
    <row r="202" spans="2:14" ht="24.95" customHeight="1" x14ac:dyDescent="0.15">
      <c r="B202" s="21">
        <v>197</v>
      </c>
      <c r="C202" s="21" t="str">
        <f>수강생명단!D200</f>
        <v>이창현</v>
      </c>
      <c r="D202" s="21" t="str">
        <f>수강생명단!B200</f>
        <v>010-9399-3756</v>
      </c>
      <c r="E202" s="22">
        <f>AVERAGE(주간성적!K205,주간성적!AC205,주간성적!AW205,주간성적!BQ205)</f>
        <v>16.3125</v>
      </c>
      <c r="F202" s="23">
        <f t="shared" si="17"/>
        <v>204</v>
      </c>
      <c r="G202" s="22">
        <f>AVERAGE(주간성적!AE205,주간성적!AY205,주간성적!BS205)</f>
        <v>11.666666666666666</v>
      </c>
      <c r="H202" s="23">
        <f t="shared" si="18"/>
        <v>199</v>
      </c>
      <c r="I202" s="24">
        <f t="shared" si="19"/>
        <v>13.989583333333332</v>
      </c>
      <c r="J202" s="23">
        <f t="shared" si="20"/>
        <v>203</v>
      </c>
      <c r="K202" s="25">
        <f>AVERAGE(주간성적!M205,주간성적!AG205,주간성적!BA205,주간성적!BU205)</f>
        <v>0.78749999999999998</v>
      </c>
      <c r="L202" s="26" t="str">
        <f t="shared" si="21"/>
        <v/>
      </c>
      <c r="N202"/>
    </row>
    <row r="203" spans="2:14" ht="24.95" customHeight="1" x14ac:dyDescent="0.15">
      <c r="B203" s="21">
        <v>198</v>
      </c>
      <c r="C203" s="21" t="str">
        <f>수강생명단!D201</f>
        <v>이채민</v>
      </c>
      <c r="D203" s="21" t="str">
        <f>수강생명단!B201</f>
        <v>010-3247-3039</v>
      </c>
      <c r="E203" s="22">
        <f>AVERAGE(주간성적!K206,주간성적!AC206,주간성적!AW206,주간성적!BQ206)</f>
        <v>46.6</v>
      </c>
      <c r="F203" s="23">
        <f t="shared" si="17"/>
        <v>154</v>
      </c>
      <c r="G203" s="22">
        <f>AVERAGE(주간성적!AE206,주간성적!AY206,주간성적!BS206)</f>
        <v>54.166666666666664</v>
      </c>
      <c r="H203" s="23">
        <f t="shared" si="18"/>
        <v>133</v>
      </c>
      <c r="I203" s="24">
        <f t="shared" si="19"/>
        <v>50.383333333333333</v>
      </c>
      <c r="J203" s="23">
        <f t="shared" si="20"/>
        <v>147</v>
      </c>
      <c r="K203" s="25">
        <f>AVERAGE(주간성적!M206,주간성적!AG206,주간성적!BA206,주간성적!BU206)</f>
        <v>1</v>
      </c>
      <c r="L203" s="26" t="str">
        <f t="shared" si="21"/>
        <v>개근</v>
      </c>
      <c r="N203"/>
    </row>
    <row r="204" spans="2:14" ht="24.95" customHeight="1" x14ac:dyDescent="0.15">
      <c r="B204" s="21">
        <v>199</v>
      </c>
      <c r="C204" s="21" t="str">
        <f>수강생명단!D202</f>
        <v>이태경</v>
      </c>
      <c r="D204" s="21" t="str">
        <f>수강생명단!B202</f>
        <v>010-2498-7741</v>
      </c>
      <c r="E204" s="22">
        <f>AVERAGE(주간성적!K207,주간성적!AC207,주간성적!AW207,주간성적!BQ207)</f>
        <v>0</v>
      </c>
      <c r="F204" s="23">
        <f t="shared" si="17"/>
        <v>223</v>
      </c>
      <c r="G204" s="22">
        <f>AVERAGE(주간성적!AE207,주간성적!AY207,주간성적!BS207)</f>
        <v>0</v>
      </c>
      <c r="H204" s="23">
        <f t="shared" si="18"/>
        <v>214</v>
      </c>
      <c r="I204" s="24">
        <f t="shared" si="19"/>
        <v>0</v>
      </c>
      <c r="J204" s="23">
        <f t="shared" si="20"/>
        <v>223</v>
      </c>
      <c r="K204" s="25">
        <f>AVERAGE(주간성적!M207,주간성적!AG207,주간성적!BA207,주간성적!BU207)</f>
        <v>0.6875</v>
      </c>
      <c r="L204" s="26" t="str">
        <f t="shared" si="21"/>
        <v/>
      </c>
      <c r="N204"/>
    </row>
    <row r="205" spans="2:14" ht="24.95" customHeight="1" x14ac:dyDescent="0.15">
      <c r="B205" s="21">
        <v>200</v>
      </c>
      <c r="C205" s="21" t="str">
        <f>수강생명단!D203</f>
        <v>이현지</v>
      </c>
      <c r="D205" s="21" t="str">
        <f>수강생명단!B203</f>
        <v>010-8414-6192</v>
      </c>
      <c r="E205" s="22">
        <f>AVERAGE(주간성적!K208,주간성적!AC208,주간성적!AW208,주간성적!BQ208)</f>
        <v>0</v>
      </c>
      <c r="F205" s="23">
        <f t="shared" si="17"/>
        <v>223</v>
      </c>
      <c r="G205" s="22">
        <f>AVERAGE(주간성적!AE208,주간성적!AY208,주간성적!BS208)</f>
        <v>0</v>
      </c>
      <c r="H205" s="23">
        <f t="shared" si="18"/>
        <v>214</v>
      </c>
      <c r="I205" s="24">
        <f t="shared" si="19"/>
        <v>0</v>
      </c>
      <c r="J205" s="23">
        <f t="shared" si="20"/>
        <v>223</v>
      </c>
      <c r="K205" s="25">
        <f>AVERAGE(주간성적!M208,주간성적!AG208,주간성적!BA208,주간성적!BU208)</f>
        <v>0.70000000000000007</v>
      </c>
      <c r="L205" s="26" t="str">
        <f t="shared" si="21"/>
        <v/>
      </c>
      <c r="N205"/>
    </row>
    <row r="206" spans="2:14" ht="24.95" customHeight="1" x14ac:dyDescent="0.15">
      <c r="B206" s="21">
        <v>201</v>
      </c>
      <c r="C206" s="21" t="str">
        <f>수강생명단!D204</f>
        <v>이효민</v>
      </c>
      <c r="D206" s="21" t="str">
        <f>수강생명단!B204</f>
        <v>010-2399-4251</v>
      </c>
      <c r="E206" s="22">
        <f>AVERAGE(주간성적!K209,주간성적!AC209,주간성적!AW209,주간성적!BQ209)</f>
        <v>74.949999999999989</v>
      </c>
      <c r="F206" s="23">
        <f t="shared" si="17"/>
        <v>68</v>
      </c>
      <c r="G206" s="22">
        <f>AVERAGE(주간성적!AE209,주간성적!AY209,주간성적!BS209)</f>
        <v>64.166666666666671</v>
      </c>
      <c r="H206" s="23">
        <f t="shared" si="18"/>
        <v>95</v>
      </c>
      <c r="I206" s="24">
        <f t="shared" si="19"/>
        <v>69.558333333333337</v>
      </c>
      <c r="J206" s="23">
        <f t="shared" si="20"/>
        <v>87</v>
      </c>
      <c r="K206" s="25">
        <f>AVERAGE(주간성적!M209,주간성적!AG209,주간성적!BA209,주간성적!BU209)</f>
        <v>1</v>
      </c>
      <c r="L206" s="26" t="str">
        <f t="shared" si="21"/>
        <v>개근</v>
      </c>
    </row>
    <row r="207" spans="2:14" ht="24.95" customHeight="1" x14ac:dyDescent="0.15">
      <c r="B207" s="21">
        <v>202</v>
      </c>
      <c r="C207" s="21" t="str">
        <f>수강생명단!D205</f>
        <v>임세현</v>
      </c>
      <c r="D207" s="21" t="str">
        <f>수강생명단!B205</f>
        <v>010-6262-4565</v>
      </c>
      <c r="E207" s="22">
        <f>AVERAGE(주간성적!K210,주간성적!AC210,주간성적!AW210,주간성적!BQ210)</f>
        <v>47.875</v>
      </c>
      <c r="F207" s="23">
        <f t="shared" si="17"/>
        <v>152</v>
      </c>
      <c r="G207" s="22">
        <f>AVERAGE(주간성적!AE210,주간성적!AY210,주간성적!BS210)</f>
        <v>30.833333333333332</v>
      </c>
      <c r="H207" s="23">
        <f t="shared" si="18"/>
        <v>178</v>
      </c>
      <c r="I207" s="24">
        <f t="shared" si="19"/>
        <v>39.354166666666664</v>
      </c>
      <c r="J207" s="23">
        <f t="shared" si="20"/>
        <v>168</v>
      </c>
      <c r="K207" s="25">
        <f>AVERAGE(주간성적!M210,주간성적!AG210,주간성적!BA210,주간성적!BU210)</f>
        <v>1</v>
      </c>
      <c r="L207" s="26" t="str">
        <f t="shared" si="21"/>
        <v>개근</v>
      </c>
    </row>
    <row r="208" spans="2:14" ht="24.95" customHeight="1" x14ac:dyDescent="0.15">
      <c r="B208" s="21">
        <v>203</v>
      </c>
      <c r="C208" s="21" t="str">
        <f>수강생명단!D206</f>
        <v>임진수</v>
      </c>
      <c r="D208" s="21" t="str">
        <f>수강생명단!B206</f>
        <v>010-9123-7445</v>
      </c>
      <c r="E208" s="22">
        <f>AVERAGE(주간성적!K211,주간성적!AC211,주간성적!AW211,주간성적!BQ211)</f>
        <v>60.075000000000003</v>
      </c>
      <c r="F208" s="23">
        <f t="shared" si="17"/>
        <v>121</v>
      </c>
      <c r="G208" s="22">
        <f>AVERAGE(주간성적!AE211,주간성적!AY211,주간성적!BS211)</f>
        <v>50.833333333333336</v>
      </c>
      <c r="H208" s="23">
        <f t="shared" si="18"/>
        <v>140</v>
      </c>
      <c r="I208" s="24">
        <f t="shared" si="19"/>
        <v>55.454166666666666</v>
      </c>
      <c r="J208" s="23">
        <f t="shared" si="20"/>
        <v>131</v>
      </c>
      <c r="K208" s="25">
        <f>AVERAGE(주간성적!M211,주간성적!AG211,주간성적!BA211,주간성적!BU211)</f>
        <v>0.95</v>
      </c>
      <c r="L208" s="26" t="str">
        <f t="shared" si="21"/>
        <v/>
      </c>
    </row>
    <row r="209" spans="2:12" ht="24.95" customHeight="1" x14ac:dyDescent="0.15">
      <c r="B209" s="21">
        <v>204</v>
      </c>
      <c r="C209" s="21" t="str">
        <f>수강생명단!D207</f>
        <v>장민지</v>
      </c>
      <c r="D209" s="21" t="str">
        <f>수강생명단!B207</f>
        <v>010-7337-8143</v>
      </c>
      <c r="E209" s="22">
        <f>AVERAGE(주간성적!K212,주간성적!AC212,주간성적!AW212,주간성적!BQ212)</f>
        <v>75.287500000000009</v>
      </c>
      <c r="F209" s="23">
        <f t="shared" si="17"/>
        <v>67</v>
      </c>
      <c r="G209" s="22">
        <f>AVERAGE(주간성적!AE212,주간성적!AY212,주간성적!BS212)</f>
        <v>67.5</v>
      </c>
      <c r="H209" s="23">
        <f t="shared" si="18"/>
        <v>85</v>
      </c>
      <c r="I209" s="24">
        <f t="shared" si="19"/>
        <v>71.393750000000011</v>
      </c>
      <c r="J209" s="23">
        <f t="shared" si="20"/>
        <v>77</v>
      </c>
      <c r="K209" s="25">
        <f>AVERAGE(주간성적!M212,주간성적!AG212,주간성적!BA212,주간성적!BU212)</f>
        <v>1</v>
      </c>
      <c r="L209" s="26" t="str">
        <f t="shared" si="21"/>
        <v>개근</v>
      </c>
    </row>
    <row r="210" spans="2:12" ht="24.95" customHeight="1" x14ac:dyDescent="0.15">
      <c r="B210" s="21">
        <v>205</v>
      </c>
      <c r="C210" s="21" t="str">
        <f>수강생명단!D208</f>
        <v>장성민</v>
      </c>
      <c r="D210" s="21" t="str">
        <f>수강생명단!B208</f>
        <v>010-4307-3390</v>
      </c>
      <c r="E210" s="22">
        <f>AVERAGE(주간성적!K213,주간성적!AC213,주간성적!AW213,주간성적!BQ213)</f>
        <v>74.850000000000009</v>
      </c>
      <c r="F210" s="23">
        <f t="shared" si="17"/>
        <v>70</v>
      </c>
      <c r="G210" s="22">
        <f>AVERAGE(주간성적!AE213,주간성적!AY213,주간성적!BS213)</f>
        <v>71.666666666666671</v>
      </c>
      <c r="H210" s="23">
        <f t="shared" si="18"/>
        <v>69</v>
      </c>
      <c r="I210" s="24">
        <f t="shared" si="19"/>
        <v>73.25833333333334</v>
      </c>
      <c r="J210" s="23">
        <f t="shared" si="20"/>
        <v>72</v>
      </c>
      <c r="K210" s="25">
        <f>AVERAGE(주간성적!M213,주간성적!AG213,주간성적!BA213,주간성적!BU213)</f>
        <v>1</v>
      </c>
      <c r="L210" s="26" t="str">
        <f t="shared" si="21"/>
        <v>개근</v>
      </c>
    </row>
    <row r="211" spans="2:12" ht="24.95" customHeight="1" x14ac:dyDescent="0.15">
      <c r="B211" s="21">
        <v>206</v>
      </c>
      <c r="C211" s="21" t="str">
        <f>수강생명단!D209</f>
        <v>장수정</v>
      </c>
      <c r="D211" s="21" t="str">
        <f>수강생명단!B209</f>
        <v>010-4620-4899</v>
      </c>
      <c r="E211" s="22">
        <f>AVERAGE(주간성적!K214,주간성적!AC214,주간성적!AW214,주간성적!BQ214)</f>
        <v>20.8125</v>
      </c>
      <c r="F211" s="23">
        <f t="shared" si="17"/>
        <v>200</v>
      </c>
      <c r="G211" s="22">
        <f>AVERAGE(주간성적!AE214,주간성적!AY214,주간성적!BS214)</f>
        <v>14.166666666666666</v>
      </c>
      <c r="H211" s="23">
        <f t="shared" si="18"/>
        <v>193</v>
      </c>
      <c r="I211" s="24">
        <f t="shared" si="19"/>
        <v>17.489583333333332</v>
      </c>
      <c r="J211" s="23">
        <f t="shared" si="20"/>
        <v>198</v>
      </c>
      <c r="K211" s="25">
        <f>AVERAGE(주간성적!M214,주간성적!AG214,주간성적!BA214,주간성적!BU214)</f>
        <v>0.375</v>
      </c>
      <c r="L211" s="26" t="str">
        <f t="shared" si="21"/>
        <v/>
      </c>
    </row>
    <row r="212" spans="2:12" ht="24.95" customHeight="1" x14ac:dyDescent="0.15">
      <c r="B212" s="21">
        <v>207</v>
      </c>
      <c r="C212" s="21" t="str">
        <f>수강생명단!D210</f>
        <v>장예진</v>
      </c>
      <c r="D212" s="21" t="str">
        <f>수강생명단!B210</f>
        <v>010-8291-4124</v>
      </c>
      <c r="E212" s="22">
        <f>AVERAGE(주간성적!K215,주간성적!AC215,주간성적!AW215,주간성적!BQ215)</f>
        <v>79.400000000000006</v>
      </c>
      <c r="F212" s="23">
        <f t="shared" si="17"/>
        <v>49</v>
      </c>
      <c r="G212" s="22">
        <f>AVERAGE(주간성적!AE215,주간성적!AY215,주간성적!BS215)</f>
        <v>69.166666666666671</v>
      </c>
      <c r="H212" s="23">
        <f t="shared" si="18"/>
        <v>81</v>
      </c>
      <c r="I212" s="24">
        <f t="shared" si="19"/>
        <v>74.283333333333331</v>
      </c>
      <c r="J212" s="23">
        <f t="shared" si="20"/>
        <v>66</v>
      </c>
      <c r="K212" s="25">
        <f>AVERAGE(주간성적!M215,주간성적!AG215,주간성적!BA215,주간성적!BU215)</f>
        <v>1</v>
      </c>
      <c r="L212" s="26" t="str">
        <f t="shared" si="21"/>
        <v>개근</v>
      </c>
    </row>
    <row r="213" spans="2:12" ht="24.95" customHeight="1" x14ac:dyDescent="0.15">
      <c r="B213" s="21">
        <v>208</v>
      </c>
      <c r="C213" s="21" t="str">
        <f>수강생명단!D211</f>
        <v>장윤정</v>
      </c>
      <c r="D213" s="21" t="str">
        <f>수강생명단!B211</f>
        <v>010-2859-2722</v>
      </c>
      <c r="E213" s="22">
        <f>AVERAGE(주간성적!K216,주간성적!AC216,주간성적!AW216,주간성적!BQ216)</f>
        <v>28.225000000000001</v>
      </c>
      <c r="F213" s="23">
        <f t="shared" si="17"/>
        <v>189</v>
      </c>
      <c r="G213" s="22">
        <f>AVERAGE(주간성적!AE216,주간성적!AY216,주간성적!BS216)</f>
        <v>15.833333333333334</v>
      </c>
      <c r="H213" s="23">
        <f t="shared" si="18"/>
        <v>192</v>
      </c>
      <c r="I213" s="24">
        <f t="shared" si="19"/>
        <v>22.029166666666669</v>
      </c>
      <c r="J213" s="23">
        <f t="shared" si="20"/>
        <v>193</v>
      </c>
      <c r="K213" s="25">
        <f>AVERAGE(주간성적!M216,주간성적!AG216,주간성적!BA216,주간성적!BU216)</f>
        <v>0.60000000000000009</v>
      </c>
      <c r="L213" s="26" t="str">
        <f t="shared" si="21"/>
        <v/>
      </c>
    </row>
    <row r="214" spans="2:12" ht="24.95" customHeight="1" x14ac:dyDescent="0.15">
      <c r="B214" s="21">
        <v>209</v>
      </c>
      <c r="C214" s="21" t="str">
        <f>수강생명단!D212</f>
        <v>장재명</v>
      </c>
      <c r="D214" s="21" t="str">
        <f>수강생명단!B212</f>
        <v>010-8762-7251</v>
      </c>
      <c r="E214" s="22">
        <f>AVERAGE(주간성적!K217,주간성적!AC217,주간성적!AW217,주간성적!BQ217)</f>
        <v>55.75</v>
      </c>
      <c r="F214" s="23">
        <f t="shared" si="17"/>
        <v>131</v>
      </c>
      <c r="G214" s="22">
        <f>AVERAGE(주간성적!AE217,주간성적!AY217,주간성적!BS217)</f>
        <v>50.833333333333336</v>
      </c>
      <c r="H214" s="23">
        <f t="shared" si="18"/>
        <v>140</v>
      </c>
      <c r="I214" s="24">
        <f t="shared" si="19"/>
        <v>53.291666666666671</v>
      </c>
      <c r="J214" s="23">
        <f t="shared" si="20"/>
        <v>139</v>
      </c>
      <c r="K214" s="25">
        <f>AVERAGE(주간성적!M217,주간성적!AG217,주간성적!BA217,주간성적!BU217)</f>
        <v>1</v>
      </c>
      <c r="L214" s="26" t="str">
        <f t="shared" si="21"/>
        <v>개근</v>
      </c>
    </row>
    <row r="215" spans="2:12" ht="24.95" customHeight="1" x14ac:dyDescent="0.15">
      <c r="B215" s="21">
        <v>210</v>
      </c>
      <c r="C215" s="21" t="str">
        <f>수강생명단!D213</f>
        <v>장희웅</v>
      </c>
      <c r="D215" s="21" t="str">
        <f>수강생명단!B213</f>
        <v>010-8279-4588</v>
      </c>
      <c r="E215" s="22">
        <f>AVERAGE(주간성적!K218,주간성적!AC218,주간성적!AW218,주간성적!BQ218)</f>
        <v>60.837499999999999</v>
      </c>
      <c r="F215" s="23">
        <f t="shared" si="17"/>
        <v>119</v>
      </c>
      <c r="G215" s="22">
        <f>AVERAGE(주간성적!AE218,주간성적!AY218,주간성적!BS218)</f>
        <v>65</v>
      </c>
      <c r="H215" s="23">
        <f t="shared" si="18"/>
        <v>90</v>
      </c>
      <c r="I215" s="24">
        <f t="shared" si="19"/>
        <v>62.918750000000003</v>
      </c>
      <c r="J215" s="23">
        <f t="shared" si="20"/>
        <v>101</v>
      </c>
      <c r="K215" s="25">
        <f>AVERAGE(주간성적!M218,주간성적!AG218,주간성적!BA218,주간성적!BU218)</f>
        <v>1</v>
      </c>
      <c r="L215" s="26" t="str">
        <f t="shared" si="21"/>
        <v>개근</v>
      </c>
    </row>
    <row r="216" spans="2:12" ht="24.95" customHeight="1" x14ac:dyDescent="0.15">
      <c r="B216" s="21">
        <v>211</v>
      </c>
      <c r="C216" s="21" t="str">
        <f>수강생명단!D214</f>
        <v>전민우</v>
      </c>
      <c r="D216" s="21" t="str">
        <f>수강생명단!B214</f>
        <v>010-8220-5156</v>
      </c>
      <c r="E216" s="22">
        <f>AVERAGE(주간성적!K219,주간성적!AC219,주간성적!AW219,주간성적!BQ219)</f>
        <v>15.35</v>
      </c>
      <c r="F216" s="23">
        <f t="shared" si="17"/>
        <v>206</v>
      </c>
      <c r="G216" s="22">
        <f>AVERAGE(주간성적!AE219,주간성적!AY219,주간성적!BS219)</f>
        <v>22.5</v>
      </c>
      <c r="H216" s="23">
        <f t="shared" si="18"/>
        <v>188</v>
      </c>
      <c r="I216" s="24">
        <f t="shared" si="19"/>
        <v>18.925000000000001</v>
      </c>
      <c r="J216" s="23">
        <f t="shared" si="20"/>
        <v>196</v>
      </c>
      <c r="K216" s="25">
        <f>AVERAGE(주간성적!M219,주간성적!AG219,주간성적!BA219,주간성적!BU219)</f>
        <v>0.4</v>
      </c>
      <c r="L216" s="26" t="str">
        <f t="shared" si="21"/>
        <v/>
      </c>
    </row>
    <row r="217" spans="2:12" ht="24.95" customHeight="1" x14ac:dyDescent="0.15">
      <c r="B217" s="21">
        <v>212</v>
      </c>
      <c r="C217" s="21" t="str">
        <f>수강생명단!D215</f>
        <v>전서준</v>
      </c>
      <c r="D217" s="21" t="str">
        <f>수강생명단!B215</f>
        <v>010-6868-8649</v>
      </c>
      <c r="E217" s="22">
        <f>AVERAGE(주간성적!K220,주간성적!AC220,주간성적!AW220,주간성적!BQ220)</f>
        <v>5</v>
      </c>
      <c r="F217" s="23">
        <f t="shared" si="17"/>
        <v>217</v>
      </c>
      <c r="G217" s="22">
        <f>AVERAGE(주간성적!AE220,주간성적!AY220,주간성적!BS220)</f>
        <v>0</v>
      </c>
      <c r="H217" s="23">
        <f t="shared" si="18"/>
        <v>214</v>
      </c>
      <c r="I217" s="24">
        <f t="shared" si="19"/>
        <v>2.5</v>
      </c>
      <c r="J217" s="23">
        <f t="shared" si="20"/>
        <v>219</v>
      </c>
      <c r="K217" s="25">
        <f>AVERAGE(주간성적!M220,주간성적!AG220,주간성적!BA220,주간성적!BU220)</f>
        <v>0.67500000000000004</v>
      </c>
      <c r="L217" s="26" t="str">
        <f t="shared" si="21"/>
        <v/>
      </c>
    </row>
    <row r="218" spans="2:12" ht="24.95" customHeight="1" x14ac:dyDescent="0.15">
      <c r="B218" s="21">
        <v>213</v>
      </c>
      <c r="C218" s="21" t="str">
        <f>수강생명단!D216</f>
        <v>전선호</v>
      </c>
      <c r="D218" s="21" t="str">
        <f>수강생명단!B216</f>
        <v>010-9347-2624</v>
      </c>
      <c r="E218" s="22">
        <f>AVERAGE(주간성적!K221,주간성적!AC221,주간성적!AW221,주간성적!BQ221)</f>
        <v>82.5625</v>
      </c>
      <c r="F218" s="23">
        <f t="shared" si="17"/>
        <v>42</v>
      </c>
      <c r="G218" s="22">
        <f>AVERAGE(주간성적!AE221,주간성적!AY221,주간성적!BS221)</f>
        <v>75</v>
      </c>
      <c r="H218" s="23">
        <f t="shared" si="18"/>
        <v>62</v>
      </c>
      <c r="I218" s="24">
        <f t="shared" si="19"/>
        <v>78.78125</v>
      </c>
      <c r="J218" s="23">
        <f t="shared" si="20"/>
        <v>49</v>
      </c>
      <c r="K218" s="25">
        <f>AVERAGE(주간성적!M221,주간성적!AG221,주간성적!BA221,주간성적!BU221)</f>
        <v>1</v>
      </c>
      <c r="L218" s="26" t="str">
        <f t="shared" si="21"/>
        <v>개근</v>
      </c>
    </row>
    <row r="219" spans="2:12" ht="24.95" customHeight="1" x14ac:dyDescent="0.15">
      <c r="B219" s="21">
        <v>214</v>
      </c>
      <c r="C219" s="21" t="str">
        <f>수강생명단!D217</f>
        <v>전재민</v>
      </c>
      <c r="D219" s="21" t="str">
        <f>수강생명단!B217</f>
        <v>010-4878-3913</v>
      </c>
      <c r="E219" s="22">
        <f>AVERAGE(주간성적!K222,주간성적!AC222,주간성적!AW222,주간성적!BQ222)</f>
        <v>64.349999999999994</v>
      </c>
      <c r="F219" s="23">
        <f t="shared" si="17"/>
        <v>104</v>
      </c>
      <c r="G219" s="22">
        <f>AVERAGE(주간성적!AE222,주간성적!AY222,주간성적!BS222)</f>
        <v>82.5</v>
      </c>
      <c r="H219" s="23">
        <f t="shared" si="18"/>
        <v>37</v>
      </c>
      <c r="I219" s="24">
        <f t="shared" si="19"/>
        <v>73.424999999999997</v>
      </c>
      <c r="J219" s="23">
        <f t="shared" si="20"/>
        <v>69</v>
      </c>
      <c r="K219" s="25">
        <f>AVERAGE(주간성적!M222,주간성적!AG222,주간성적!BA222,주간성적!BU222)</f>
        <v>1</v>
      </c>
      <c r="L219" s="26" t="str">
        <f t="shared" si="21"/>
        <v>개근</v>
      </c>
    </row>
    <row r="220" spans="2:12" ht="24.95" customHeight="1" x14ac:dyDescent="0.15">
      <c r="B220" s="21">
        <v>215</v>
      </c>
      <c r="C220" s="21" t="str">
        <f>수강생명단!D218</f>
        <v>전한나</v>
      </c>
      <c r="D220" s="21" t="str">
        <f>수강생명단!B218</f>
        <v>010-2273-4866</v>
      </c>
      <c r="E220" s="22">
        <f>AVERAGE(주간성적!K223,주간성적!AC223,주간성적!AW223,주간성적!BQ223)</f>
        <v>0</v>
      </c>
      <c r="F220" s="23">
        <f t="shared" si="17"/>
        <v>223</v>
      </c>
      <c r="G220" s="22">
        <f>AVERAGE(주간성적!AE223,주간성적!AY223,주간성적!BS223)</f>
        <v>0</v>
      </c>
      <c r="H220" s="23">
        <f t="shared" si="18"/>
        <v>214</v>
      </c>
      <c r="I220" s="24">
        <f t="shared" si="19"/>
        <v>0</v>
      </c>
      <c r="J220" s="23">
        <f t="shared" si="20"/>
        <v>223</v>
      </c>
      <c r="K220" s="25">
        <f>AVERAGE(주간성적!M223,주간성적!AG223,주간성적!BA223,주간성적!BU223)</f>
        <v>0.85</v>
      </c>
      <c r="L220" s="26" t="str">
        <f t="shared" si="21"/>
        <v/>
      </c>
    </row>
    <row r="221" spans="2:12" ht="24.95" customHeight="1" x14ac:dyDescent="0.15">
      <c r="B221" s="21">
        <v>216</v>
      </c>
      <c r="C221" s="21" t="str">
        <f>수강생명단!D219</f>
        <v>전해람</v>
      </c>
      <c r="D221" s="21" t="str">
        <f>수강생명단!B219</f>
        <v>010-5295-6451</v>
      </c>
      <c r="E221" s="22">
        <f>AVERAGE(주간성적!K224,주간성적!AC224,주간성적!AW224,주간성적!BQ224)</f>
        <v>53.837499999999999</v>
      </c>
      <c r="F221" s="23">
        <f t="shared" si="17"/>
        <v>138</v>
      </c>
      <c r="G221" s="22">
        <f>AVERAGE(주간성적!AE224,주간성적!AY224,주간성적!BS224)</f>
        <v>61.666666666666664</v>
      </c>
      <c r="H221" s="23">
        <f t="shared" si="18"/>
        <v>105</v>
      </c>
      <c r="I221" s="24">
        <f t="shared" si="19"/>
        <v>57.752083333333331</v>
      </c>
      <c r="J221" s="23">
        <f t="shared" si="20"/>
        <v>123</v>
      </c>
      <c r="K221" s="25">
        <f>AVERAGE(주간성적!M224,주간성적!AG224,주간성적!BA224,주간성적!BU224)</f>
        <v>1</v>
      </c>
      <c r="L221" s="26" t="str">
        <f t="shared" si="21"/>
        <v>개근</v>
      </c>
    </row>
    <row r="222" spans="2:12" ht="24.95" customHeight="1" x14ac:dyDescent="0.15">
      <c r="B222" s="21">
        <v>217</v>
      </c>
      <c r="C222" s="21" t="str">
        <f>수강생명단!D220</f>
        <v>전현우</v>
      </c>
      <c r="D222" s="21" t="str">
        <f>수강생명단!B220</f>
        <v>010-9960-8946</v>
      </c>
      <c r="E222" s="22">
        <f>AVERAGE(주간성적!K225,주간성적!AC225,주간성적!AW225,주간성적!BQ225)</f>
        <v>54.475000000000001</v>
      </c>
      <c r="F222" s="23">
        <f t="shared" si="17"/>
        <v>135</v>
      </c>
      <c r="G222" s="22">
        <f>AVERAGE(주간성적!AE225,주간성적!AY225,주간성적!BS225)</f>
        <v>34.166666666666664</v>
      </c>
      <c r="H222" s="23">
        <f t="shared" si="18"/>
        <v>176</v>
      </c>
      <c r="I222" s="24">
        <f t="shared" si="19"/>
        <v>44.320833333333333</v>
      </c>
      <c r="J222" s="23">
        <f t="shared" si="20"/>
        <v>157</v>
      </c>
      <c r="K222" s="25">
        <f>AVERAGE(주간성적!M225,주간성적!AG225,주간성적!BA225,주간성적!BU225)</f>
        <v>0.78750000000000009</v>
      </c>
      <c r="L222" s="26" t="str">
        <f t="shared" si="21"/>
        <v/>
      </c>
    </row>
    <row r="223" spans="2:12" ht="24.95" customHeight="1" x14ac:dyDescent="0.15">
      <c r="B223" s="21">
        <v>218</v>
      </c>
      <c r="C223" s="21" t="str">
        <f>수강생명단!D221</f>
        <v>정명수</v>
      </c>
      <c r="D223" s="21" t="str">
        <f>수강생명단!B221</f>
        <v>010-3366-9227</v>
      </c>
      <c r="E223" s="22">
        <f>AVERAGE(주간성적!K226,주간성적!AC226,주간성적!AW226,주간성적!BQ226)</f>
        <v>53.425000000000004</v>
      </c>
      <c r="F223" s="23">
        <f t="shared" si="17"/>
        <v>140</v>
      </c>
      <c r="G223" s="22">
        <f>AVERAGE(주간성적!AE226,주간성적!AY226,주간성적!BS226)</f>
        <v>47.5</v>
      </c>
      <c r="H223" s="23">
        <f t="shared" si="18"/>
        <v>148</v>
      </c>
      <c r="I223" s="24">
        <f t="shared" si="19"/>
        <v>50.462500000000006</v>
      </c>
      <c r="J223" s="23">
        <f t="shared" si="20"/>
        <v>146</v>
      </c>
      <c r="K223" s="25">
        <f>AVERAGE(주간성적!M226,주간성적!AG226,주간성적!BA226,주간성적!BU226)</f>
        <v>1</v>
      </c>
      <c r="L223" s="26" t="str">
        <f t="shared" si="21"/>
        <v>개근</v>
      </c>
    </row>
    <row r="224" spans="2:12" ht="24.95" customHeight="1" x14ac:dyDescent="0.15">
      <c r="B224" s="21">
        <v>219</v>
      </c>
      <c r="C224" s="21" t="str">
        <f>수강생명단!D222</f>
        <v>정민겸</v>
      </c>
      <c r="D224" s="21" t="str">
        <f>수강생명단!B222</f>
        <v>010-3034-8085</v>
      </c>
      <c r="E224" s="22">
        <f>AVERAGE(주간성적!K227,주간성적!AC227,주간성적!AW227,주간성적!BQ227)</f>
        <v>92.462499999999991</v>
      </c>
      <c r="F224" s="23">
        <f t="shared" si="17"/>
        <v>7</v>
      </c>
      <c r="G224" s="22">
        <f>AVERAGE(주간성적!AE227,주간성적!AY227,주간성적!BS227)</f>
        <v>79.166666666666671</v>
      </c>
      <c r="H224" s="23">
        <f t="shared" si="18"/>
        <v>46</v>
      </c>
      <c r="I224" s="24">
        <f t="shared" si="19"/>
        <v>85.814583333333331</v>
      </c>
      <c r="J224" s="23">
        <f t="shared" si="20"/>
        <v>23</v>
      </c>
      <c r="K224" s="25">
        <f>AVERAGE(주간성적!M227,주간성적!AG227,주간성적!BA227,주간성적!BU227)</f>
        <v>1</v>
      </c>
      <c r="L224" s="26" t="str">
        <f t="shared" si="21"/>
        <v>개근</v>
      </c>
    </row>
    <row r="225" spans="2:12" ht="24.95" customHeight="1" x14ac:dyDescent="0.15">
      <c r="B225" s="21">
        <v>220</v>
      </c>
      <c r="C225" s="21" t="str">
        <f>수강생명단!D223</f>
        <v>정성태</v>
      </c>
      <c r="D225" s="21" t="str">
        <f>수강생명단!B223</f>
        <v>010-6449-9395</v>
      </c>
      <c r="E225" s="22">
        <f>AVERAGE(주간성적!K228,주간성적!AC228,주간성적!AW228,주간성적!BQ228)</f>
        <v>0</v>
      </c>
      <c r="F225" s="23">
        <f t="shared" si="17"/>
        <v>223</v>
      </c>
      <c r="G225" s="22">
        <f>AVERAGE(주간성적!AE228,주간성적!AY228,주간성적!BS228)</f>
        <v>0</v>
      </c>
      <c r="H225" s="23">
        <f t="shared" si="18"/>
        <v>214</v>
      </c>
      <c r="I225" s="24">
        <f t="shared" si="19"/>
        <v>0</v>
      </c>
      <c r="J225" s="23">
        <f t="shared" si="20"/>
        <v>223</v>
      </c>
      <c r="K225" s="25">
        <f>AVERAGE(주간성적!M228,주간성적!AG228,주간성적!BA228,주간성적!BU228)</f>
        <v>1</v>
      </c>
      <c r="L225" s="26" t="str">
        <f t="shared" si="21"/>
        <v>개근</v>
      </c>
    </row>
    <row r="226" spans="2:12" ht="24.95" customHeight="1" x14ac:dyDescent="0.15">
      <c r="B226" s="21">
        <v>221</v>
      </c>
      <c r="C226" s="21" t="str">
        <f>수강생명단!D224</f>
        <v>정세진</v>
      </c>
      <c r="D226" s="21" t="str">
        <f>수강생명단!B224</f>
        <v>010-2247-6374</v>
      </c>
      <c r="E226" s="22">
        <f>AVERAGE(주간성적!K229,주간성적!AC229,주간성적!AW229,주간성적!BQ229)</f>
        <v>31.849999999999998</v>
      </c>
      <c r="F226" s="23">
        <f t="shared" si="17"/>
        <v>181</v>
      </c>
      <c r="G226" s="22">
        <f>AVERAGE(주간성적!AE229,주간성적!AY229,주간성적!BS229)</f>
        <v>29.166666666666668</v>
      </c>
      <c r="H226" s="23">
        <f t="shared" si="18"/>
        <v>182</v>
      </c>
      <c r="I226" s="24">
        <f t="shared" si="19"/>
        <v>30.508333333333333</v>
      </c>
      <c r="J226" s="23">
        <f t="shared" si="20"/>
        <v>186</v>
      </c>
      <c r="K226" s="25">
        <f>AVERAGE(주간성적!M229,주간성적!AG229,주간성적!BA229,주간성적!BU229)</f>
        <v>0.95</v>
      </c>
      <c r="L226" s="26" t="str">
        <f t="shared" si="21"/>
        <v/>
      </c>
    </row>
    <row r="227" spans="2:12" ht="24.95" customHeight="1" x14ac:dyDescent="0.15">
      <c r="B227" s="21">
        <v>222</v>
      </c>
      <c r="C227" s="21" t="str">
        <f>수강생명단!D225</f>
        <v>정승화</v>
      </c>
      <c r="D227" s="21" t="str">
        <f>수강생명단!B225</f>
        <v>010-4418-9708</v>
      </c>
      <c r="E227" s="22">
        <f>AVERAGE(주간성적!K230,주간성적!AC230,주간성적!AW230,주간성적!BQ230)</f>
        <v>61.974999999999994</v>
      </c>
      <c r="F227" s="23">
        <f t="shared" si="17"/>
        <v>116</v>
      </c>
      <c r="G227" s="22">
        <f>AVERAGE(주간성적!AE230,주간성적!AY230,주간성적!BS230)</f>
        <v>65</v>
      </c>
      <c r="H227" s="23">
        <f t="shared" si="18"/>
        <v>90</v>
      </c>
      <c r="I227" s="24">
        <f t="shared" si="19"/>
        <v>63.487499999999997</v>
      </c>
      <c r="J227" s="23">
        <f t="shared" si="20"/>
        <v>98</v>
      </c>
      <c r="K227" s="25">
        <f>AVERAGE(주간성적!M230,주간성적!AG230,주간성적!BA230,주간성적!BU230)</f>
        <v>1</v>
      </c>
      <c r="L227" s="26" t="str">
        <f t="shared" si="21"/>
        <v>개근</v>
      </c>
    </row>
    <row r="228" spans="2:12" ht="24.95" customHeight="1" x14ac:dyDescent="0.15">
      <c r="B228" s="21">
        <v>223</v>
      </c>
      <c r="C228" s="21" t="str">
        <f>수강생명단!D226</f>
        <v>정시은</v>
      </c>
      <c r="D228" s="21" t="str">
        <f>수강생명단!B226</f>
        <v>010-5261-7647</v>
      </c>
      <c r="E228" s="22">
        <f>AVERAGE(주간성적!K231,주간성적!AC231,주간성적!AW231,주간성적!BQ231)</f>
        <v>77.1875</v>
      </c>
      <c r="F228" s="23">
        <f t="shared" si="17"/>
        <v>61</v>
      </c>
      <c r="G228" s="22">
        <f>AVERAGE(주간성적!AE231,주간성적!AY231,주간성적!BS231)</f>
        <v>82.5</v>
      </c>
      <c r="H228" s="23">
        <f t="shared" si="18"/>
        <v>37</v>
      </c>
      <c r="I228" s="24">
        <f t="shared" si="19"/>
        <v>79.84375</v>
      </c>
      <c r="J228" s="23">
        <f t="shared" si="20"/>
        <v>47</v>
      </c>
      <c r="K228" s="25">
        <f>AVERAGE(주간성적!M231,주간성적!AG231,주간성적!BA231,주간성적!BU231)</f>
        <v>0.78749999999999998</v>
      </c>
      <c r="L228" s="26" t="str">
        <f t="shared" si="21"/>
        <v/>
      </c>
    </row>
    <row r="229" spans="2:12" ht="24.95" customHeight="1" x14ac:dyDescent="0.15">
      <c r="B229" s="21">
        <v>224</v>
      </c>
      <c r="C229" s="21" t="str">
        <f>수강생명단!D227</f>
        <v>정애림</v>
      </c>
      <c r="D229" s="21" t="str">
        <f>수강생명단!B227</f>
        <v>010-3956-2194</v>
      </c>
      <c r="E229" s="22">
        <f>AVERAGE(주간성적!K232,주간성적!AC232,주간성적!AW232,주간성적!BQ232)</f>
        <v>96.875</v>
      </c>
      <c r="F229" s="23">
        <f t="shared" si="17"/>
        <v>1</v>
      </c>
      <c r="G229" s="22">
        <f>AVERAGE(주간성적!AE232,주간성적!AY232,주간성적!BS232)</f>
        <v>93.333333333333329</v>
      </c>
      <c r="H229" s="23">
        <f t="shared" si="18"/>
        <v>7</v>
      </c>
      <c r="I229" s="24">
        <f t="shared" si="19"/>
        <v>95.104166666666657</v>
      </c>
      <c r="J229" s="23">
        <f t="shared" si="20"/>
        <v>3</v>
      </c>
      <c r="K229" s="25">
        <f>AVERAGE(주간성적!M232,주간성적!AG232,주간성적!BA232,주간성적!BU232)</f>
        <v>1</v>
      </c>
      <c r="L229" s="26" t="str">
        <f t="shared" si="21"/>
        <v>개근</v>
      </c>
    </row>
    <row r="230" spans="2:12" ht="24.95" customHeight="1" x14ac:dyDescent="0.15">
      <c r="B230" s="21">
        <v>225</v>
      </c>
      <c r="C230" s="21" t="str">
        <f>수강생명단!D228</f>
        <v>정운주</v>
      </c>
      <c r="D230" s="21" t="str">
        <f>수강생명단!B228</f>
        <v>010-5397-3040</v>
      </c>
      <c r="E230" s="22">
        <f>AVERAGE(주간성적!K233,주간성적!AC233,주간성적!AW233,주간성적!BQ233)</f>
        <v>83.55</v>
      </c>
      <c r="F230" s="23">
        <f t="shared" si="17"/>
        <v>35</v>
      </c>
      <c r="G230" s="22">
        <f>AVERAGE(주간성적!AE233,주간성적!AY233,주간성적!BS233)</f>
        <v>88.333333333333329</v>
      </c>
      <c r="H230" s="23">
        <f t="shared" si="18"/>
        <v>15</v>
      </c>
      <c r="I230" s="24">
        <f t="shared" si="19"/>
        <v>85.941666666666663</v>
      </c>
      <c r="J230" s="23">
        <f t="shared" si="20"/>
        <v>21</v>
      </c>
      <c r="K230" s="25">
        <f>AVERAGE(주간성적!M233,주간성적!AG233,주간성적!BA233,주간성적!BU233)</f>
        <v>0.95</v>
      </c>
      <c r="L230" s="26" t="str">
        <f t="shared" si="21"/>
        <v/>
      </c>
    </row>
    <row r="231" spans="2:12" ht="24.95" customHeight="1" x14ac:dyDescent="0.15">
      <c r="B231" s="21">
        <v>226</v>
      </c>
      <c r="C231" s="21" t="str">
        <f>수강생명단!D229</f>
        <v>정원식</v>
      </c>
      <c r="D231" s="21" t="str">
        <f>수강생명단!B229</f>
        <v>010-9608-3388</v>
      </c>
      <c r="E231" s="22">
        <f>AVERAGE(주간성적!K234,주간성적!AC234,주간성적!AW234,주간성적!BQ234)</f>
        <v>35.424999999999997</v>
      </c>
      <c r="F231" s="23">
        <f t="shared" si="17"/>
        <v>179</v>
      </c>
      <c r="G231" s="22">
        <f>AVERAGE(주간성적!AE234,주간성적!AY234,주간성적!BS234)</f>
        <v>37.5</v>
      </c>
      <c r="H231" s="23">
        <f t="shared" si="18"/>
        <v>167</v>
      </c>
      <c r="I231" s="24">
        <f t="shared" si="19"/>
        <v>36.462499999999999</v>
      </c>
      <c r="J231" s="23">
        <f t="shared" si="20"/>
        <v>173</v>
      </c>
      <c r="K231" s="25">
        <f>AVERAGE(주간성적!M234,주간성적!AG234,주간성적!BA234,주간성적!BU234)</f>
        <v>0.78749999999999998</v>
      </c>
      <c r="L231" s="26" t="str">
        <f t="shared" si="21"/>
        <v/>
      </c>
    </row>
    <row r="232" spans="2:12" ht="24.95" customHeight="1" x14ac:dyDescent="0.15">
      <c r="B232" s="21">
        <v>227</v>
      </c>
      <c r="C232" s="21" t="str">
        <f>수강생명단!D230</f>
        <v>정원준</v>
      </c>
      <c r="D232" s="21" t="str">
        <f>수강생명단!B230</f>
        <v>010-6593-5352</v>
      </c>
      <c r="E232" s="22">
        <f>AVERAGE(주간성적!K235,주간성적!AC235,주간성적!AW235,주간성적!BQ235)</f>
        <v>67.075000000000003</v>
      </c>
      <c r="F232" s="23">
        <f t="shared" si="17"/>
        <v>92</v>
      </c>
      <c r="G232" s="22">
        <f>AVERAGE(주간성적!AE235,주간성적!AY235,주간성적!BS235)</f>
        <v>71.666666666666671</v>
      </c>
      <c r="H232" s="23">
        <f t="shared" si="18"/>
        <v>69</v>
      </c>
      <c r="I232" s="24">
        <f t="shared" si="19"/>
        <v>69.370833333333337</v>
      </c>
      <c r="J232" s="23">
        <f t="shared" si="20"/>
        <v>89</v>
      </c>
      <c r="K232" s="25">
        <f>AVERAGE(주간성적!M235,주간성적!AG235,주간성적!BA235,주간성적!BU235)</f>
        <v>0.8125</v>
      </c>
      <c r="L232" s="26" t="str">
        <f t="shared" si="21"/>
        <v/>
      </c>
    </row>
    <row r="233" spans="2:12" ht="24.95" customHeight="1" x14ac:dyDescent="0.15">
      <c r="B233" s="21">
        <v>228</v>
      </c>
      <c r="C233" s="21" t="str">
        <f>수강생명단!D231</f>
        <v>정윤석</v>
      </c>
      <c r="D233" s="21" t="str">
        <f>수강생명단!B231</f>
        <v>010-2394-0649</v>
      </c>
      <c r="E233" s="22">
        <f>AVERAGE(주간성적!K236,주간성적!AC236,주간성적!AW236,주간성적!BQ236)</f>
        <v>0</v>
      </c>
      <c r="F233" s="23">
        <f t="shared" si="17"/>
        <v>223</v>
      </c>
      <c r="G233" s="22">
        <f>AVERAGE(주간성적!AE236,주간성적!AY236,주간성적!BS236)</f>
        <v>0</v>
      </c>
      <c r="H233" s="23">
        <f t="shared" si="18"/>
        <v>214</v>
      </c>
      <c r="I233" s="24">
        <f t="shared" si="19"/>
        <v>0</v>
      </c>
      <c r="J233" s="23">
        <f t="shared" si="20"/>
        <v>223</v>
      </c>
      <c r="K233" s="25">
        <f>AVERAGE(주간성적!M236,주간성적!AG236,주간성적!BA236,주간성적!BU236)</f>
        <v>0.9375</v>
      </c>
      <c r="L233" s="26" t="str">
        <f t="shared" si="21"/>
        <v/>
      </c>
    </row>
    <row r="234" spans="2:12" ht="24.95" customHeight="1" x14ac:dyDescent="0.15">
      <c r="B234" s="21">
        <v>229</v>
      </c>
      <c r="C234" s="21" t="str">
        <f>수강생명단!D232</f>
        <v>정윤한</v>
      </c>
      <c r="D234" s="21" t="str">
        <f>수강생명단!B232</f>
        <v>010-9169-9331</v>
      </c>
      <c r="E234" s="22">
        <f>AVERAGE(주간성적!K237,주간성적!AC237,주간성적!AW237,주간성적!BQ237)</f>
        <v>12.25</v>
      </c>
      <c r="F234" s="23">
        <f t="shared" si="17"/>
        <v>207</v>
      </c>
      <c r="G234" s="22">
        <f>AVERAGE(주간성적!AE237,주간성적!AY237,주간성적!BS237)</f>
        <v>5</v>
      </c>
      <c r="H234" s="23">
        <f t="shared" si="18"/>
        <v>209</v>
      </c>
      <c r="I234" s="24">
        <f t="shared" si="19"/>
        <v>8.625</v>
      </c>
      <c r="J234" s="23">
        <f t="shared" si="20"/>
        <v>209</v>
      </c>
      <c r="K234" s="25">
        <f>AVERAGE(주간성적!M237,주간성적!AG237,주간성적!BA237,주간성적!BU237)</f>
        <v>1</v>
      </c>
      <c r="L234" s="26" t="str">
        <f t="shared" si="21"/>
        <v>개근</v>
      </c>
    </row>
    <row r="235" spans="2:12" ht="24.95" customHeight="1" x14ac:dyDescent="0.15">
      <c r="B235" s="21">
        <v>230</v>
      </c>
      <c r="C235" s="21" t="str">
        <f>수강생명단!D233</f>
        <v>정이든</v>
      </c>
      <c r="D235" s="21" t="str">
        <f>수강생명단!B233</f>
        <v>010-7327-7104</v>
      </c>
      <c r="E235" s="22">
        <f>AVERAGE(주간성적!K238,주간성적!AC238,주간성적!AW238,주간성적!BQ238)</f>
        <v>63.287499999999994</v>
      </c>
      <c r="F235" s="23">
        <f t="shared" si="17"/>
        <v>108</v>
      </c>
      <c r="G235" s="22">
        <f>AVERAGE(주간성적!AE238,주간성적!AY238,주간성적!BS238)</f>
        <v>63.333333333333336</v>
      </c>
      <c r="H235" s="23">
        <f t="shared" si="18"/>
        <v>99</v>
      </c>
      <c r="I235" s="24">
        <f t="shared" si="19"/>
        <v>63.310416666666669</v>
      </c>
      <c r="J235" s="23">
        <f t="shared" si="20"/>
        <v>99</v>
      </c>
      <c r="K235" s="25">
        <f>AVERAGE(주간성적!M238,주간성적!AG238,주간성적!BA238,주간성적!BU238)</f>
        <v>1</v>
      </c>
      <c r="L235" s="26" t="str">
        <f t="shared" si="21"/>
        <v>개근</v>
      </c>
    </row>
    <row r="236" spans="2:12" ht="24.95" customHeight="1" x14ac:dyDescent="0.15">
      <c r="B236" s="21">
        <v>231</v>
      </c>
      <c r="C236" s="21" t="str">
        <f>수강생명단!D234</f>
        <v>정재훈</v>
      </c>
      <c r="D236" s="21" t="str">
        <f>수강생명단!B234</f>
        <v>010-9378-4790</v>
      </c>
      <c r="E236" s="22">
        <f>AVERAGE(주간성적!K239,주간성적!AC239,주간성적!AW239,주간성적!BQ239)</f>
        <v>35.674999999999997</v>
      </c>
      <c r="F236" s="23">
        <f t="shared" si="17"/>
        <v>177</v>
      </c>
      <c r="G236" s="22">
        <f>AVERAGE(주간성적!AE239,주간성적!AY239,주간성적!BS239)</f>
        <v>38.333333333333336</v>
      </c>
      <c r="H236" s="23">
        <f t="shared" si="18"/>
        <v>165</v>
      </c>
      <c r="I236" s="24">
        <f t="shared" si="19"/>
        <v>37.004166666666663</v>
      </c>
      <c r="J236" s="23">
        <f t="shared" si="20"/>
        <v>171</v>
      </c>
      <c r="K236" s="25">
        <f>AVERAGE(주간성적!M239,주간성적!AG239,주간성적!BA239,주간성적!BU239)</f>
        <v>0.85000000000000009</v>
      </c>
      <c r="L236" s="26" t="str">
        <f t="shared" si="21"/>
        <v/>
      </c>
    </row>
    <row r="237" spans="2:12" ht="24.95" customHeight="1" x14ac:dyDescent="0.15">
      <c r="B237" s="21">
        <v>232</v>
      </c>
      <c r="C237" s="21" t="str">
        <f>수강생명단!D235</f>
        <v>정해린</v>
      </c>
      <c r="D237" s="21" t="str">
        <f>수강생명단!B235</f>
        <v>010-4576-4052</v>
      </c>
      <c r="E237" s="22">
        <f>AVERAGE(주간성적!K240,주간성적!AC240,주간성적!AW240,주간성적!BQ240)</f>
        <v>73.737499999999997</v>
      </c>
      <c r="F237" s="23">
        <f t="shared" si="17"/>
        <v>71</v>
      </c>
      <c r="G237" s="22">
        <f>AVERAGE(주간성적!AE240,주간성적!AY240,주간성적!BS240)</f>
        <v>64.166666666666671</v>
      </c>
      <c r="H237" s="23">
        <f t="shared" si="18"/>
        <v>95</v>
      </c>
      <c r="I237" s="24">
        <f t="shared" si="19"/>
        <v>68.952083333333334</v>
      </c>
      <c r="J237" s="23">
        <f t="shared" si="20"/>
        <v>90</v>
      </c>
      <c r="K237" s="25">
        <f>AVERAGE(주간성적!M240,주간성적!AG240,주간성적!BA240,주간성적!BU240)</f>
        <v>1</v>
      </c>
      <c r="L237" s="26" t="str">
        <f t="shared" si="21"/>
        <v>개근</v>
      </c>
    </row>
    <row r="238" spans="2:12" ht="24.95" customHeight="1" x14ac:dyDescent="0.15">
      <c r="B238" s="21">
        <v>233</v>
      </c>
      <c r="C238" s="21" t="str">
        <f>수강생명단!D236</f>
        <v>정현우</v>
      </c>
      <c r="D238" s="21" t="str">
        <f>수강생명단!B236</f>
        <v>010-4931-8399</v>
      </c>
      <c r="E238" s="22">
        <f>AVERAGE(주간성적!K241,주간성적!AC241,주간성적!AW241,주간성적!BQ241)</f>
        <v>72.825000000000003</v>
      </c>
      <c r="F238" s="23">
        <f t="shared" si="17"/>
        <v>76</v>
      </c>
      <c r="G238" s="22">
        <f>AVERAGE(주간성적!AE241,주간성적!AY241,주간성적!BS241)</f>
        <v>66.666666666666671</v>
      </c>
      <c r="H238" s="23">
        <f t="shared" si="18"/>
        <v>87</v>
      </c>
      <c r="I238" s="24">
        <f t="shared" si="19"/>
        <v>69.745833333333337</v>
      </c>
      <c r="J238" s="23">
        <f t="shared" si="20"/>
        <v>85</v>
      </c>
      <c r="K238" s="25">
        <f>AVERAGE(주간성적!M241,주간성적!AG241,주간성적!BA241,주간성적!BU241)</f>
        <v>1</v>
      </c>
      <c r="L238" s="26" t="str">
        <f t="shared" si="21"/>
        <v>개근</v>
      </c>
    </row>
    <row r="239" spans="2:12" ht="24.95" customHeight="1" x14ac:dyDescent="0.15">
      <c r="B239" s="21">
        <v>234</v>
      </c>
      <c r="C239" s="21" t="str">
        <f>수강생명단!D237</f>
        <v>정현지</v>
      </c>
      <c r="D239" s="21" t="str">
        <f>수강생명단!B237</f>
        <v>010-4026-3688</v>
      </c>
      <c r="E239" s="22">
        <f>AVERAGE(주간성적!K242,주간성적!AC242,주간성적!AW242,주간성적!BQ242)</f>
        <v>0</v>
      </c>
      <c r="F239" s="23">
        <f t="shared" si="17"/>
        <v>223</v>
      </c>
      <c r="G239" s="22">
        <f>AVERAGE(주간성적!AE242,주간성적!AY242,주간성적!BS242)</f>
        <v>0</v>
      </c>
      <c r="H239" s="23">
        <f t="shared" si="18"/>
        <v>214</v>
      </c>
      <c r="I239" s="24">
        <f t="shared" si="19"/>
        <v>0</v>
      </c>
      <c r="J239" s="23">
        <f t="shared" si="20"/>
        <v>223</v>
      </c>
      <c r="K239" s="25">
        <f>AVERAGE(주간성적!M242,주간성적!AG242,주간성적!BA242,주간성적!BU242)</f>
        <v>0.75000000000000011</v>
      </c>
      <c r="L239" s="26" t="str">
        <f t="shared" si="21"/>
        <v/>
      </c>
    </row>
    <row r="240" spans="2:12" ht="24.95" customHeight="1" x14ac:dyDescent="0.15">
      <c r="B240" s="21">
        <v>235</v>
      </c>
      <c r="C240" s="21" t="str">
        <f>수강생명단!D238</f>
        <v>조서원</v>
      </c>
      <c r="D240" s="21" t="str">
        <f>수강생명단!B238</f>
        <v>010-8783-3362</v>
      </c>
      <c r="E240" s="22">
        <f>AVERAGE(주간성적!K243,주간성적!AC243,주간성적!AW243,주간성적!BQ243)</f>
        <v>27.9375</v>
      </c>
      <c r="F240" s="23">
        <f t="shared" si="17"/>
        <v>191</v>
      </c>
      <c r="G240" s="22">
        <f>AVERAGE(주간성적!AE243,주간성적!AY243,주간성적!BS243)</f>
        <v>6.666666666666667</v>
      </c>
      <c r="H240" s="23">
        <f t="shared" si="18"/>
        <v>205</v>
      </c>
      <c r="I240" s="24">
        <f t="shared" si="19"/>
        <v>17.302083333333332</v>
      </c>
      <c r="J240" s="23">
        <f t="shared" si="20"/>
        <v>199</v>
      </c>
      <c r="K240" s="25">
        <f>AVERAGE(주간성적!M243,주간성적!AG243,주간성적!BA243,주간성적!BU243)</f>
        <v>0.95</v>
      </c>
      <c r="L240" s="26" t="str">
        <f t="shared" si="21"/>
        <v/>
      </c>
    </row>
    <row r="241" spans="2:12" ht="24.95" customHeight="1" x14ac:dyDescent="0.15">
      <c r="B241" s="21">
        <v>236</v>
      </c>
      <c r="C241" s="21" t="str">
        <f>수강생명단!D239</f>
        <v>조용민</v>
      </c>
      <c r="D241" s="21" t="str">
        <f>수강생명단!B239</f>
        <v>010-3754-0451</v>
      </c>
      <c r="E241" s="22">
        <f>AVERAGE(주간성적!K244,주간성적!AC244,주간성적!AW244,주간성적!BQ244)</f>
        <v>62.424999999999997</v>
      </c>
      <c r="F241" s="23">
        <f t="shared" si="17"/>
        <v>113</v>
      </c>
      <c r="G241" s="22">
        <f>AVERAGE(주간성적!AE244,주간성적!AY244,주간성적!BS244)</f>
        <v>55.833333333333336</v>
      </c>
      <c r="H241" s="23">
        <f t="shared" si="18"/>
        <v>124</v>
      </c>
      <c r="I241" s="24">
        <f t="shared" si="19"/>
        <v>59.129166666666663</v>
      </c>
      <c r="J241" s="23">
        <f t="shared" si="20"/>
        <v>115</v>
      </c>
      <c r="K241" s="25">
        <f>AVERAGE(주간성적!M244,주간성적!AG244,주간성적!BA244,주간성적!BU244)</f>
        <v>1</v>
      </c>
      <c r="L241" s="26" t="str">
        <f t="shared" si="21"/>
        <v>개근</v>
      </c>
    </row>
    <row r="242" spans="2:12" ht="24.95" customHeight="1" x14ac:dyDescent="0.15">
      <c r="B242" s="21">
        <v>237</v>
      </c>
      <c r="C242" s="21" t="str">
        <f>수강생명단!D240</f>
        <v>조재준</v>
      </c>
      <c r="D242" s="21" t="str">
        <f>수강생명단!B240</f>
        <v>010-7401-2416</v>
      </c>
      <c r="E242" s="22">
        <f>AVERAGE(주간성적!K245,주간성적!AC245,주간성적!AW245,주간성적!BQ245)</f>
        <v>65.637500000000003</v>
      </c>
      <c r="F242" s="23">
        <f t="shared" si="17"/>
        <v>97</v>
      </c>
      <c r="G242" s="22">
        <f>AVERAGE(주간성적!AE245,주간성적!AY245,주간성적!BS245)</f>
        <v>56.666666666666664</v>
      </c>
      <c r="H242" s="23">
        <f t="shared" si="18"/>
        <v>117</v>
      </c>
      <c r="I242" s="24">
        <f t="shared" si="19"/>
        <v>61.152083333333337</v>
      </c>
      <c r="J242" s="23">
        <f t="shared" si="20"/>
        <v>107</v>
      </c>
      <c r="K242" s="25">
        <f>AVERAGE(주간성적!M245,주간성적!AG245,주간성적!BA245,주간성적!BU245)</f>
        <v>0.85</v>
      </c>
      <c r="L242" s="26" t="str">
        <f t="shared" si="21"/>
        <v/>
      </c>
    </row>
    <row r="243" spans="2:12" ht="24.95" customHeight="1" x14ac:dyDescent="0.15">
      <c r="B243" s="21">
        <v>238</v>
      </c>
      <c r="C243" s="21" t="str">
        <f>수강생명단!D241</f>
        <v>조철희</v>
      </c>
      <c r="D243" s="21" t="str">
        <f>수강생명단!B241</f>
        <v>010-3317-4845</v>
      </c>
      <c r="E243" s="22">
        <f>AVERAGE(주간성적!K246,주간성적!AC246,주간성적!AW246,주간성적!BQ246)</f>
        <v>78.8</v>
      </c>
      <c r="F243" s="23">
        <f t="shared" si="17"/>
        <v>54</v>
      </c>
      <c r="G243" s="22">
        <f>AVERAGE(주간성적!AE246,주간성적!AY246,주간성적!BS246)</f>
        <v>86.666666666666671</v>
      </c>
      <c r="H243" s="23">
        <f t="shared" si="18"/>
        <v>23</v>
      </c>
      <c r="I243" s="24">
        <f t="shared" si="19"/>
        <v>82.733333333333334</v>
      </c>
      <c r="J243" s="23">
        <f t="shared" si="20"/>
        <v>37</v>
      </c>
      <c r="K243" s="25">
        <f>AVERAGE(주간성적!M246,주간성적!AG246,주간성적!BA246,주간성적!BU246)</f>
        <v>1</v>
      </c>
      <c r="L243" s="26" t="str">
        <f t="shared" si="21"/>
        <v>개근</v>
      </c>
    </row>
    <row r="244" spans="2:12" ht="24.95" customHeight="1" x14ac:dyDescent="0.15">
      <c r="B244" s="21">
        <v>239</v>
      </c>
      <c r="C244" s="21" t="str">
        <f>수강생명단!D242</f>
        <v>진효창</v>
      </c>
      <c r="D244" s="21" t="str">
        <f>수강생명단!B242</f>
        <v>010-4855-0635</v>
      </c>
      <c r="E244" s="22">
        <f>AVERAGE(주간성적!K247,주간성적!AC247,주간성적!AW247,주간성적!BQ247)</f>
        <v>0</v>
      </c>
      <c r="F244" s="23">
        <f t="shared" si="17"/>
        <v>223</v>
      </c>
      <c r="G244" s="22">
        <f>AVERAGE(주간성적!AE247,주간성적!AY247,주간성적!BS247)</f>
        <v>0</v>
      </c>
      <c r="H244" s="23">
        <f t="shared" si="18"/>
        <v>214</v>
      </c>
      <c r="I244" s="24">
        <f t="shared" si="19"/>
        <v>0</v>
      </c>
      <c r="J244" s="23">
        <f t="shared" si="20"/>
        <v>223</v>
      </c>
      <c r="K244" s="25">
        <f>AVERAGE(주간성적!M247,주간성적!AG247,주간성적!BA247,주간성적!BU247)</f>
        <v>0.58750000000000002</v>
      </c>
      <c r="L244" s="26" t="str">
        <f t="shared" si="21"/>
        <v/>
      </c>
    </row>
    <row r="245" spans="2:12" ht="24.95" customHeight="1" x14ac:dyDescent="0.15">
      <c r="B245" s="21">
        <v>240</v>
      </c>
      <c r="C245" s="21" t="str">
        <f>수강생명단!D243</f>
        <v>최민</v>
      </c>
      <c r="D245" s="21" t="str">
        <f>수강생명단!B243</f>
        <v>010-3779-3582</v>
      </c>
      <c r="E245" s="22">
        <f>AVERAGE(주간성적!K248,주간성적!AC248,주간성적!AW248,주간성적!BQ248)</f>
        <v>71.45</v>
      </c>
      <c r="F245" s="23">
        <f t="shared" si="17"/>
        <v>81</v>
      </c>
      <c r="G245" s="22">
        <f>AVERAGE(주간성적!AE248,주간성적!AY248,주간성적!BS248)</f>
        <v>75</v>
      </c>
      <c r="H245" s="23">
        <f t="shared" si="18"/>
        <v>62</v>
      </c>
      <c r="I245" s="24">
        <f t="shared" si="19"/>
        <v>73.224999999999994</v>
      </c>
      <c r="J245" s="23">
        <f t="shared" si="20"/>
        <v>73</v>
      </c>
      <c r="K245" s="25">
        <f>AVERAGE(주간성적!M248,주간성적!AG248,주간성적!BA248,주간성적!BU248)</f>
        <v>1</v>
      </c>
      <c r="L245" s="26" t="str">
        <f t="shared" si="21"/>
        <v>개근</v>
      </c>
    </row>
    <row r="246" spans="2:12" ht="24.95" customHeight="1" x14ac:dyDescent="0.15">
      <c r="B246" s="21">
        <v>241</v>
      </c>
      <c r="C246" s="21" t="str">
        <f>수강생명단!D244</f>
        <v>최상덕</v>
      </c>
      <c r="D246" s="21" t="str">
        <f>수강생명단!B244</f>
        <v>010-3572-2892</v>
      </c>
      <c r="E246" s="22">
        <f>AVERAGE(주간성적!K249,주간성적!AC249,주간성적!AW249,주간성적!BQ249)</f>
        <v>16.9375</v>
      </c>
      <c r="F246" s="23">
        <f t="shared" si="17"/>
        <v>203</v>
      </c>
      <c r="G246" s="22">
        <f>AVERAGE(주간성적!AE249,주간성적!AY249,주간성적!BS249)</f>
        <v>11.666666666666666</v>
      </c>
      <c r="H246" s="23">
        <f t="shared" si="18"/>
        <v>199</v>
      </c>
      <c r="I246" s="24">
        <f t="shared" si="19"/>
        <v>14.302083333333332</v>
      </c>
      <c r="J246" s="23">
        <f t="shared" si="20"/>
        <v>201</v>
      </c>
      <c r="K246" s="25">
        <f>AVERAGE(주간성적!M249,주간성적!AG249,주간성적!BA249,주간성적!BU249)</f>
        <v>0.28749999999999998</v>
      </c>
      <c r="L246" s="26" t="str">
        <f t="shared" si="21"/>
        <v/>
      </c>
    </row>
    <row r="247" spans="2:12" ht="24.95" customHeight="1" x14ac:dyDescent="0.15">
      <c r="B247" s="21">
        <v>242</v>
      </c>
      <c r="C247" s="21" t="str">
        <f>수강생명단!D245</f>
        <v>최성재</v>
      </c>
      <c r="D247" s="21" t="str">
        <f>수강생명단!B245</f>
        <v>010-6271-7879</v>
      </c>
      <c r="E247" s="22">
        <f>AVERAGE(주간성적!K250,주간성적!AC250,주간성적!AW250,주간성적!BQ250)</f>
        <v>0</v>
      </c>
      <c r="F247" s="23">
        <f t="shared" si="17"/>
        <v>223</v>
      </c>
      <c r="G247" s="22">
        <f>AVERAGE(주간성적!AE250,주간성적!AY250,주간성적!BS250)</f>
        <v>0</v>
      </c>
      <c r="H247" s="23">
        <f t="shared" si="18"/>
        <v>214</v>
      </c>
      <c r="I247" s="24">
        <f t="shared" si="19"/>
        <v>0</v>
      </c>
      <c r="J247" s="23">
        <f t="shared" si="20"/>
        <v>223</v>
      </c>
      <c r="K247" s="25">
        <f>AVERAGE(주간성적!M250,주간성적!AG250,주간성적!BA250,주간성적!BU250)</f>
        <v>0.89999999999999991</v>
      </c>
      <c r="L247" s="26" t="str">
        <f t="shared" si="21"/>
        <v/>
      </c>
    </row>
    <row r="248" spans="2:12" ht="24.95" customHeight="1" x14ac:dyDescent="0.15">
      <c r="B248" s="21">
        <v>243</v>
      </c>
      <c r="C248" s="21" t="str">
        <f>수강생명단!D246</f>
        <v>최세나</v>
      </c>
      <c r="D248" s="21" t="str">
        <f>수강생명단!B246</f>
        <v>010-7764-8574</v>
      </c>
      <c r="E248" s="22">
        <f>AVERAGE(주간성적!K251,주간성적!AC251,주간성적!AW251,주간성적!BQ251)</f>
        <v>88.787500000000009</v>
      </c>
      <c r="F248" s="23">
        <f t="shared" si="17"/>
        <v>16</v>
      </c>
      <c r="G248" s="22">
        <f>AVERAGE(주간성적!AE251,주간성적!AY251,주간성적!BS251)</f>
        <v>79.166666666666671</v>
      </c>
      <c r="H248" s="23">
        <f t="shared" si="18"/>
        <v>46</v>
      </c>
      <c r="I248" s="24">
        <f t="shared" si="19"/>
        <v>83.97708333333334</v>
      </c>
      <c r="J248" s="23">
        <f t="shared" si="20"/>
        <v>33</v>
      </c>
      <c r="K248" s="25">
        <f>AVERAGE(주간성적!M251,주간성적!AG251,주간성적!BA251,주간성적!BU251)</f>
        <v>1</v>
      </c>
      <c r="L248" s="26" t="str">
        <f t="shared" si="21"/>
        <v>개근</v>
      </c>
    </row>
    <row r="249" spans="2:12" ht="24.95" customHeight="1" x14ac:dyDescent="0.15">
      <c r="B249" s="21">
        <v>244</v>
      </c>
      <c r="C249" s="21" t="str">
        <f>수강생명단!D247</f>
        <v>최승호</v>
      </c>
      <c r="D249" s="21" t="str">
        <f>수강생명단!B247</f>
        <v>010-3563-9854</v>
      </c>
      <c r="E249" s="22">
        <f>AVERAGE(주간성적!K252,주간성적!AC252,주간성적!AW252,주간성적!BQ252)</f>
        <v>10.9375</v>
      </c>
      <c r="F249" s="23">
        <f t="shared" si="17"/>
        <v>209</v>
      </c>
      <c r="G249" s="22">
        <f>AVERAGE(주간성적!AE252,주간성적!AY252,주간성적!BS252)</f>
        <v>0</v>
      </c>
      <c r="H249" s="23">
        <f t="shared" si="18"/>
        <v>214</v>
      </c>
      <c r="I249" s="24">
        <f t="shared" si="19"/>
        <v>5.46875</v>
      </c>
      <c r="J249" s="23">
        <f t="shared" si="20"/>
        <v>212</v>
      </c>
      <c r="K249" s="25">
        <f>AVERAGE(주간성적!M252,주간성적!AG252,주간성적!BA252,주간성적!BU252)</f>
        <v>0.25</v>
      </c>
      <c r="L249" s="26" t="str">
        <f t="shared" si="21"/>
        <v/>
      </c>
    </row>
    <row r="250" spans="2:12" ht="24.95" customHeight="1" x14ac:dyDescent="0.15">
      <c r="B250" s="21">
        <v>245</v>
      </c>
      <c r="C250" s="21" t="str">
        <f>수강생명단!D248</f>
        <v>최시영</v>
      </c>
      <c r="D250" s="21" t="str">
        <f>수강생명단!B248</f>
        <v>010-8713-6604</v>
      </c>
      <c r="E250" s="22">
        <f>AVERAGE(주간성적!K253,주간성적!AC253,주간성적!AW253,주간성적!BQ253)</f>
        <v>47.012499999999996</v>
      </c>
      <c r="F250" s="23">
        <f t="shared" si="17"/>
        <v>153</v>
      </c>
      <c r="G250" s="22">
        <f>AVERAGE(주간성적!AE253,주간성적!AY253,주간성적!BS253)</f>
        <v>55</v>
      </c>
      <c r="H250" s="23">
        <f t="shared" si="18"/>
        <v>129</v>
      </c>
      <c r="I250" s="24">
        <f t="shared" si="19"/>
        <v>51.006249999999994</v>
      </c>
      <c r="J250" s="23">
        <f t="shared" si="20"/>
        <v>145</v>
      </c>
      <c r="K250" s="25">
        <f>AVERAGE(주간성적!M253,주간성적!AG253,주간성적!BA253,주간성적!BU253)</f>
        <v>1</v>
      </c>
      <c r="L250" s="26" t="str">
        <f t="shared" si="21"/>
        <v>개근</v>
      </c>
    </row>
    <row r="251" spans="2:12" ht="24.95" customHeight="1" x14ac:dyDescent="0.15">
      <c r="B251" s="21">
        <v>246</v>
      </c>
      <c r="C251" s="21" t="str">
        <f>수강생명단!D249</f>
        <v>최원석</v>
      </c>
      <c r="D251" s="21" t="str">
        <f>수강생명단!B249</f>
        <v>010-6430-9482</v>
      </c>
      <c r="E251" s="22">
        <f>AVERAGE(주간성적!K254,주간성적!AC254,주간성적!AW254,주간성적!BQ254)</f>
        <v>82.775000000000006</v>
      </c>
      <c r="F251" s="23">
        <f t="shared" si="17"/>
        <v>41</v>
      </c>
      <c r="G251" s="22">
        <f>AVERAGE(주간성적!AE254,주간성적!AY254,주간성적!BS254)</f>
        <v>69.166666666666671</v>
      </c>
      <c r="H251" s="23">
        <f t="shared" si="18"/>
        <v>81</v>
      </c>
      <c r="I251" s="24">
        <f t="shared" si="19"/>
        <v>75.970833333333331</v>
      </c>
      <c r="J251" s="23">
        <f t="shared" si="20"/>
        <v>58</v>
      </c>
      <c r="K251" s="25">
        <f>AVERAGE(주간성적!M254,주간성적!AG254,주간성적!BA254,주간성적!BU254)</f>
        <v>1</v>
      </c>
      <c r="L251" s="26" t="str">
        <f t="shared" si="21"/>
        <v>개근</v>
      </c>
    </row>
    <row r="252" spans="2:12" ht="24.95" customHeight="1" x14ac:dyDescent="0.15">
      <c r="B252" s="21">
        <v>247</v>
      </c>
      <c r="C252" s="21" t="str">
        <f>수강생명단!D250</f>
        <v>최원철</v>
      </c>
      <c r="D252" s="21" t="str">
        <f>수강생명단!B250</f>
        <v>010-3301-6229</v>
      </c>
      <c r="E252" s="22">
        <f>AVERAGE(주간성적!K255,주간성적!AC255,주간성적!AW255,주간성적!BQ255)</f>
        <v>67.424999999999997</v>
      </c>
      <c r="F252" s="23">
        <f t="shared" si="17"/>
        <v>90</v>
      </c>
      <c r="G252" s="22">
        <f>AVERAGE(주간성적!AE255,주간성적!AY255,주간성적!BS255)</f>
        <v>50</v>
      </c>
      <c r="H252" s="23">
        <f t="shared" si="18"/>
        <v>142</v>
      </c>
      <c r="I252" s="24">
        <f t="shared" si="19"/>
        <v>58.712499999999999</v>
      </c>
      <c r="J252" s="23">
        <f t="shared" si="20"/>
        <v>119</v>
      </c>
      <c r="K252" s="25">
        <f>AVERAGE(주간성적!M255,주간성적!AG255,주간성적!BA255,주간성적!BU255)</f>
        <v>0.75000000000000011</v>
      </c>
      <c r="L252" s="26" t="str">
        <f t="shared" si="21"/>
        <v/>
      </c>
    </row>
    <row r="253" spans="2:12" ht="24.95" customHeight="1" x14ac:dyDescent="0.15">
      <c r="B253" s="21">
        <v>248</v>
      </c>
      <c r="C253" s="21" t="str">
        <f>수강생명단!D251</f>
        <v>최유민</v>
      </c>
      <c r="D253" s="21" t="str">
        <f>수강생명단!B251</f>
        <v>010-4843-6923</v>
      </c>
      <c r="E253" s="22">
        <f>AVERAGE(주간성적!K256,주간성적!AC256,주간성적!AW256,주간성적!BQ256)</f>
        <v>80.787499999999994</v>
      </c>
      <c r="F253" s="23">
        <f t="shared" si="17"/>
        <v>45</v>
      </c>
      <c r="G253" s="22">
        <f>AVERAGE(주간성적!AE256,주간성적!AY256,주간성적!BS256)</f>
        <v>80.833333333333329</v>
      </c>
      <c r="H253" s="23">
        <f t="shared" si="18"/>
        <v>44</v>
      </c>
      <c r="I253" s="24">
        <f t="shared" si="19"/>
        <v>80.810416666666669</v>
      </c>
      <c r="J253" s="23">
        <f t="shared" si="20"/>
        <v>45</v>
      </c>
      <c r="K253" s="25">
        <f>AVERAGE(주간성적!M256,주간성적!AG256,주간성적!BA256,주간성적!BU256)</f>
        <v>1</v>
      </c>
      <c r="L253" s="26" t="str">
        <f t="shared" si="21"/>
        <v>개근</v>
      </c>
    </row>
    <row r="254" spans="2:12" ht="24.95" customHeight="1" x14ac:dyDescent="0.15">
      <c r="B254" s="21">
        <v>249</v>
      </c>
      <c r="C254" s="21" t="str">
        <f>수강생명단!D252</f>
        <v>최준하</v>
      </c>
      <c r="D254" s="21" t="str">
        <f>수강생명단!B252</f>
        <v>010-4976-6110</v>
      </c>
      <c r="E254" s="22">
        <f>AVERAGE(주간성적!K257,주간성적!AC257,주간성적!AW257,주간성적!BQ257)</f>
        <v>0</v>
      </c>
      <c r="F254" s="23">
        <f t="shared" si="17"/>
        <v>223</v>
      </c>
      <c r="G254" s="22">
        <f>AVERAGE(주간성적!AE257,주간성적!AY257,주간성적!BS257)</f>
        <v>0</v>
      </c>
      <c r="H254" s="23">
        <f t="shared" si="18"/>
        <v>214</v>
      </c>
      <c r="I254" s="24">
        <f t="shared" si="19"/>
        <v>0</v>
      </c>
      <c r="J254" s="23">
        <f t="shared" si="20"/>
        <v>223</v>
      </c>
      <c r="K254" s="25">
        <f>AVERAGE(주간성적!M257,주간성적!AG257,주간성적!BA257,주간성적!BU257)</f>
        <v>0.88749999999999996</v>
      </c>
      <c r="L254" s="26" t="str">
        <f t="shared" si="21"/>
        <v/>
      </c>
    </row>
    <row r="255" spans="2:12" ht="24.95" customHeight="1" x14ac:dyDescent="0.15">
      <c r="B255" s="21">
        <v>250</v>
      </c>
      <c r="C255" s="21" t="str">
        <f>수강생명단!D253</f>
        <v>최진호</v>
      </c>
      <c r="D255" s="21" t="str">
        <f>수강생명단!B253</f>
        <v>010-4073-6567</v>
      </c>
      <c r="E255" s="22">
        <f>AVERAGE(주간성적!K258,주간성적!AC258,주간성적!AW258,주간성적!BQ258)</f>
        <v>0</v>
      </c>
      <c r="F255" s="23">
        <f t="shared" si="17"/>
        <v>223</v>
      </c>
      <c r="G255" s="22">
        <f>AVERAGE(주간성적!AE258,주간성적!AY258,주간성적!BS258)</f>
        <v>0</v>
      </c>
      <c r="H255" s="23">
        <f t="shared" si="18"/>
        <v>214</v>
      </c>
      <c r="I255" s="24">
        <f t="shared" si="19"/>
        <v>0</v>
      </c>
      <c r="J255" s="23">
        <f t="shared" si="20"/>
        <v>223</v>
      </c>
      <c r="K255" s="25">
        <f>AVERAGE(주간성적!M258,주간성적!AG258,주간성적!BA258,주간성적!BU258)</f>
        <v>0.125</v>
      </c>
      <c r="L255" s="26" t="str">
        <f t="shared" si="21"/>
        <v/>
      </c>
    </row>
    <row r="256" spans="2:12" ht="24.95" customHeight="1" x14ac:dyDescent="0.15">
      <c r="B256" s="21">
        <v>251</v>
      </c>
      <c r="C256" s="21" t="str">
        <f>수강생명단!D254</f>
        <v>최치원</v>
      </c>
      <c r="D256" s="21" t="str">
        <f>수강생명단!B254</f>
        <v>010-9699-9884</v>
      </c>
      <c r="E256" s="22">
        <f>AVERAGE(주간성적!K259,주간성적!AC259,주간성적!AW259,주간성적!BQ259)</f>
        <v>86.412499999999994</v>
      </c>
      <c r="F256" s="23">
        <f t="shared" si="17"/>
        <v>21</v>
      </c>
      <c r="G256" s="22">
        <f>AVERAGE(주간성적!AE259,주간성적!AY259,주간성적!BS259)</f>
        <v>75.833333333333329</v>
      </c>
      <c r="H256" s="23">
        <f t="shared" si="18"/>
        <v>59</v>
      </c>
      <c r="I256" s="24">
        <f t="shared" si="19"/>
        <v>81.122916666666669</v>
      </c>
      <c r="J256" s="23">
        <f t="shared" si="20"/>
        <v>42</v>
      </c>
      <c r="K256" s="25">
        <f>AVERAGE(주간성적!M259,주간성적!AG259,주간성적!BA259,주간성적!BU259)</f>
        <v>1</v>
      </c>
      <c r="L256" s="26" t="str">
        <f t="shared" si="21"/>
        <v>개근</v>
      </c>
    </row>
    <row r="257" spans="2:12" ht="24.95" customHeight="1" x14ac:dyDescent="0.15">
      <c r="B257" s="21">
        <v>252</v>
      </c>
      <c r="C257" s="21" t="str">
        <f>수강생명단!D255</f>
        <v>최혁수</v>
      </c>
      <c r="D257" s="21" t="str">
        <f>수강생명단!B255</f>
        <v>010-5878-3087</v>
      </c>
      <c r="E257" s="22">
        <f>AVERAGE(주간성적!K260,주간성적!AC260,주간성적!AW260,주간성적!BQ260)</f>
        <v>68.4375</v>
      </c>
      <c r="F257" s="23">
        <f t="shared" si="17"/>
        <v>86</v>
      </c>
      <c r="G257" s="22">
        <f>AVERAGE(주간성적!AE260,주간성적!AY260,주간성적!BS260)</f>
        <v>63.333333333333336</v>
      </c>
      <c r="H257" s="23">
        <f t="shared" si="18"/>
        <v>99</v>
      </c>
      <c r="I257" s="24">
        <f t="shared" si="19"/>
        <v>65.885416666666671</v>
      </c>
      <c r="J257" s="23">
        <f t="shared" si="20"/>
        <v>95</v>
      </c>
      <c r="K257" s="25">
        <f>AVERAGE(주간성적!M260,주간성적!AG260,주간성적!BA260,주간성적!BU260)</f>
        <v>1</v>
      </c>
      <c r="L257" s="26" t="str">
        <f t="shared" si="21"/>
        <v>개근</v>
      </c>
    </row>
    <row r="258" spans="2:12" ht="24.95" customHeight="1" x14ac:dyDescent="0.15">
      <c r="B258" s="21">
        <v>253</v>
      </c>
      <c r="C258" s="21" t="str">
        <f>수강생명단!D256</f>
        <v>하정석</v>
      </c>
      <c r="D258" s="21" t="str">
        <f>수강생명단!B256</f>
        <v>010-2589-6797</v>
      </c>
      <c r="E258" s="22">
        <f>AVERAGE(주간성적!K261,주간성적!AC261,주간성적!AW261,주간성적!BQ261)</f>
        <v>37.674999999999997</v>
      </c>
      <c r="F258" s="23">
        <f t="shared" si="17"/>
        <v>172</v>
      </c>
      <c r="G258" s="22">
        <f>AVERAGE(주간성적!AE261,주간성적!AY261,주간성적!BS261)</f>
        <v>27.5</v>
      </c>
      <c r="H258" s="23">
        <f t="shared" si="18"/>
        <v>184</v>
      </c>
      <c r="I258" s="24">
        <f t="shared" si="19"/>
        <v>32.587499999999999</v>
      </c>
      <c r="J258" s="23">
        <f t="shared" si="20"/>
        <v>181</v>
      </c>
      <c r="K258" s="25">
        <f>AVERAGE(주간성적!M261,주간성적!AG261,주간성적!BA261,주간성적!BU261)</f>
        <v>0.95</v>
      </c>
      <c r="L258" s="26" t="str">
        <f t="shared" si="21"/>
        <v/>
      </c>
    </row>
    <row r="259" spans="2:12" ht="24.95" customHeight="1" x14ac:dyDescent="0.15">
      <c r="B259" s="21">
        <v>254</v>
      </c>
      <c r="C259" s="21" t="str">
        <f>수강생명단!D257</f>
        <v>하지원</v>
      </c>
      <c r="D259" s="21" t="str">
        <f>수강생명단!B257</f>
        <v>010-7163-3538</v>
      </c>
      <c r="E259" s="22">
        <f>AVERAGE(주간성적!K262,주간성적!AC262,주간성적!AW262,주간성적!BQ262)</f>
        <v>0</v>
      </c>
      <c r="F259" s="23">
        <f t="shared" si="17"/>
        <v>223</v>
      </c>
      <c r="G259" s="22">
        <f>AVERAGE(주간성적!AE262,주간성적!AY262,주간성적!BS262)</f>
        <v>0</v>
      </c>
      <c r="H259" s="23">
        <f t="shared" si="18"/>
        <v>214</v>
      </c>
      <c r="I259" s="24">
        <f t="shared" si="19"/>
        <v>0</v>
      </c>
      <c r="J259" s="23">
        <f t="shared" si="20"/>
        <v>223</v>
      </c>
      <c r="K259" s="25">
        <f>AVERAGE(주간성적!M262,주간성적!AG262,주간성적!BA262,주간성적!BU262)</f>
        <v>1</v>
      </c>
      <c r="L259" s="26" t="str">
        <f t="shared" si="21"/>
        <v>개근</v>
      </c>
    </row>
    <row r="260" spans="2:12" ht="24.95" customHeight="1" x14ac:dyDescent="0.15">
      <c r="B260" s="21">
        <v>255</v>
      </c>
      <c r="C260" s="21" t="str">
        <f>수강생명단!D258</f>
        <v>하채영</v>
      </c>
      <c r="D260" s="21" t="str">
        <f>수강생명단!B258</f>
        <v>010-3356-9876</v>
      </c>
      <c r="E260" s="22">
        <f>AVERAGE(주간성적!K263,주간성적!AC263,주간성적!AW263,주간성적!BQ263)</f>
        <v>85.987499999999997</v>
      </c>
      <c r="F260" s="23">
        <f t="shared" si="17"/>
        <v>23</v>
      </c>
      <c r="G260" s="22">
        <f>AVERAGE(주간성적!AE263,주간성적!AY263,주간성적!BS263)</f>
        <v>76.666666666666671</v>
      </c>
      <c r="H260" s="23">
        <f t="shared" si="18"/>
        <v>55</v>
      </c>
      <c r="I260" s="24">
        <f t="shared" si="19"/>
        <v>81.327083333333334</v>
      </c>
      <c r="J260" s="23">
        <f t="shared" si="20"/>
        <v>40</v>
      </c>
      <c r="K260" s="25">
        <f>AVERAGE(주간성적!M263,주간성적!AG263,주간성적!BA263,주간성적!BU263)</f>
        <v>1</v>
      </c>
      <c r="L260" s="26" t="str">
        <f t="shared" si="21"/>
        <v>개근</v>
      </c>
    </row>
    <row r="261" spans="2:12" ht="24.95" customHeight="1" x14ac:dyDescent="0.15">
      <c r="B261" s="21">
        <v>256</v>
      </c>
      <c r="C261" s="21" t="str">
        <f>수강생명단!D259</f>
        <v>한준희</v>
      </c>
      <c r="D261" s="21" t="str">
        <f>수강생명단!B259</f>
        <v>010-8960-3184</v>
      </c>
      <c r="E261" s="22">
        <f>AVERAGE(주간성적!K264,주간성적!AC264,주간성적!AW264,주간성적!BQ264)</f>
        <v>62.287499999999994</v>
      </c>
      <c r="F261" s="23">
        <f t="shared" si="17"/>
        <v>114</v>
      </c>
      <c r="G261" s="22">
        <f>AVERAGE(주간성적!AE264,주간성적!AY264,주간성적!BS264)</f>
        <v>50</v>
      </c>
      <c r="H261" s="23">
        <f t="shared" si="18"/>
        <v>142</v>
      </c>
      <c r="I261" s="24">
        <f t="shared" si="19"/>
        <v>56.143749999999997</v>
      </c>
      <c r="J261" s="23">
        <f t="shared" si="20"/>
        <v>129</v>
      </c>
      <c r="K261" s="25">
        <f>AVERAGE(주간성적!M264,주간성적!AG264,주간성적!BA264,주간성적!BU264)</f>
        <v>1</v>
      </c>
      <c r="L261" s="26" t="str">
        <f t="shared" si="21"/>
        <v>개근</v>
      </c>
    </row>
    <row r="262" spans="2:12" ht="24.95" customHeight="1" x14ac:dyDescent="0.15">
      <c r="B262" s="21">
        <v>257</v>
      </c>
      <c r="C262" s="21" t="str">
        <f>수강생명단!D260</f>
        <v>현승민</v>
      </c>
      <c r="D262" s="21" t="str">
        <f>수강생명단!B260</f>
        <v>010-9362-9491</v>
      </c>
      <c r="E262" s="22">
        <f>AVERAGE(주간성적!K265,주간성적!AC265,주간성적!AW265,주간성적!BQ265)</f>
        <v>50.962499999999999</v>
      </c>
      <c r="F262" s="23">
        <f t="shared" si="17"/>
        <v>145</v>
      </c>
      <c r="G262" s="22">
        <f>AVERAGE(주간성적!AE265,주간성적!AY265,주간성적!BS265)</f>
        <v>57.5</v>
      </c>
      <c r="H262" s="23">
        <f t="shared" si="18"/>
        <v>115</v>
      </c>
      <c r="I262" s="24">
        <f t="shared" si="19"/>
        <v>54.231250000000003</v>
      </c>
      <c r="J262" s="23">
        <f t="shared" si="20"/>
        <v>135</v>
      </c>
      <c r="K262" s="25">
        <f>AVERAGE(주간성적!M265,주간성적!AG265,주간성적!BA265,주간성적!BU265)</f>
        <v>1</v>
      </c>
      <c r="L262" s="26" t="str">
        <f t="shared" si="21"/>
        <v>개근</v>
      </c>
    </row>
    <row r="263" spans="2:12" ht="24.95" customHeight="1" x14ac:dyDescent="0.15">
      <c r="B263" s="21">
        <v>258</v>
      </c>
      <c r="C263" s="21" t="str">
        <f>수강생명단!D261</f>
        <v>홍성범</v>
      </c>
      <c r="D263" s="21" t="str">
        <f>수강생명단!B261</f>
        <v>010-7299-5187</v>
      </c>
      <c r="E263" s="22">
        <f>AVERAGE(주간성적!K266,주간성적!AC266,주간성적!AW266,주간성적!BQ266)</f>
        <v>0</v>
      </c>
      <c r="F263" s="23">
        <f t="shared" ref="F263:F268" si="22">RANK(E263,$E$6:$E$268,0)</f>
        <v>223</v>
      </c>
      <c r="G263" s="22">
        <f>AVERAGE(주간성적!AE266,주간성적!AY266,주간성적!BS266)</f>
        <v>0</v>
      </c>
      <c r="H263" s="23">
        <f t="shared" ref="H263:H268" si="23">RANK(G263,$G$6:$G$325)</f>
        <v>214</v>
      </c>
      <c r="I263" s="24">
        <f t="shared" ref="I263:I268" si="24">AVERAGE(E263,G263)</f>
        <v>0</v>
      </c>
      <c r="J263" s="23">
        <f t="shared" ref="J263:J268" si="25">RANK(I263,$I$6:$I$325,0)</f>
        <v>223</v>
      </c>
      <c r="K263" s="25">
        <f>AVERAGE(주간성적!M266,주간성적!AG266,주간성적!BA266,주간성적!BU266)</f>
        <v>1</v>
      </c>
      <c r="L263" s="26" t="str">
        <f t="shared" ref="L263:L268" si="26">IF(K263=1,"개근","")</f>
        <v>개근</v>
      </c>
    </row>
    <row r="264" spans="2:12" ht="24.95" customHeight="1" x14ac:dyDescent="0.15">
      <c r="B264" s="21">
        <v>259</v>
      </c>
      <c r="C264" s="21" t="str">
        <f>수강생명단!D262</f>
        <v>홍승원</v>
      </c>
      <c r="D264" s="21" t="str">
        <f>수강생명단!B262</f>
        <v>010-3179-9774</v>
      </c>
      <c r="E264" s="22">
        <f>AVERAGE(주간성적!K267,주간성적!AC267,주간성적!AW267,주간성적!BQ267)</f>
        <v>44.075000000000003</v>
      </c>
      <c r="F264" s="23">
        <f t="shared" si="22"/>
        <v>157</v>
      </c>
      <c r="G264" s="22">
        <f>AVERAGE(주간성적!AE267,주간성적!AY267,주간성적!BS267)</f>
        <v>35.833333333333336</v>
      </c>
      <c r="H264" s="23">
        <f t="shared" si="23"/>
        <v>172</v>
      </c>
      <c r="I264" s="24">
        <f t="shared" si="24"/>
        <v>39.954166666666666</v>
      </c>
      <c r="J264" s="23">
        <f t="shared" si="25"/>
        <v>167</v>
      </c>
      <c r="K264" s="25">
        <f>AVERAGE(주간성적!M267,주간성적!AG267,주간성적!BA267,주간성적!BU267)</f>
        <v>0.95</v>
      </c>
      <c r="L264" s="26" t="str">
        <f t="shared" si="26"/>
        <v/>
      </c>
    </row>
    <row r="265" spans="2:12" ht="24.95" customHeight="1" x14ac:dyDescent="0.15">
      <c r="B265" s="21">
        <v>260</v>
      </c>
      <c r="C265" s="21" t="str">
        <f>수강생명단!D263</f>
        <v>홍준석</v>
      </c>
      <c r="D265" s="21" t="str">
        <f>수강생명단!B263</f>
        <v>010-9146-9936</v>
      </c>
      <c r="E265" s="22">
        <f>AVERAGE(주간성적!K268,주간성적!AC268,주간성적!AW268,주간성적!BQ268)</f>
        <v>28.1875</v>
      </c>
      <c r="F265" s="23">
        <f t="shared" si="22"/>
        <v>190</v>
      </c>
      <c r="G265" s="22">
        <f>AVERAGE(주간성적!AE268,주간성적!AY268,주간성적!BS268)</f>
        <v>37.5</v>
      </c>
      <c r="H265" s="23">
        <f t="shared" si="23"/>
        <v>167</v>
      </c>
      <c r="I265" s="24">
        <f t="shared" si="24"/>
        <v>32.84375</v>
      </c>
      <c r="J265" s="23">
        <f t="shared" si="25"/>
        <v>180</v>
      </c>
      <c r="K265" s="25">
        <f>AVERAGE(주간성적!M268,주간성적!AG268,주간성적!BA268,주간성적!BU268)</f>
        <v>0.95</v>
      </c>
      <c r="L265" s="26" t="str">
        <f t="shared" si="26"/>
        <v/>
      </c>
    </row>
    <row r="266" spans="2:12" ht="24.95" customHeight="1" x14ac:dyDescent="0.15">
      <c r="B266" s="21">
        <v>261</v>
      </c>
      <c r="C266" s="21" t="str">
        <f>수강생명단!D264</f>
        <v>황다희</v>
      </c>
      <c r="D266" s="21" t="str">
        <f>수강생명단!B264</f>
        <v>010-9259-2980</v>
      </c>
      <c r="E266" s="22">
        <f>AVERAGE(주간성적!K269,주간성적!AC269,주간성적!AW269,주간성적!BQ269)</f>
        <v>69.237500000000011</v>
      </c>
      <c r="F266" s="23">
        <f t="shared" si="22"/>
        <v>85</v>
      </c>
      <c r="G266" s="22">
        <f>AVERAGE(주간성적!AE269,주간성적!AY269,주간성적!BS269)</f>
        <v>81.666666666666671</v>
      </c>
      <c r="H266" s="23">
        <f t="shared" si="23"/>
        <v>43</v>
      </c>
      <c r="I266" s="24">
        <f t="shared" si="24"/>
        <v>75.452083333333348</v>
      </c>
      <c r="J266" s="23">
        <f t="shared" si="25"/>
        <v>62</v>
      </c>
      <c r="K266" s="25">
        <f>AVERAGE(주간성적!M269,주간성적!AG269,주간성적!BA269,주간성적!BU269)</f>
        <v>1</v>
      </c>
      <c r="L266" s="26" t="str">
        <f t="shared" si="26"/>
        <v>개근</v>
      </c>
    </row>
    <row r="267" spans="2:12" ht="24.95" customHeight="1" x14ac:dyDescent="0.15">
      <c r="B267" s="21">
        <v>262</v>
      </c>
      <c r="C267" s="21" t="str">
        <f>수강생명단!D265</f>
        <v>황도현</v>
      </c>
      <c r="D267" s="21" t="str">
        <f>수강생명단!B265</f>
        <v>010-7367-0880</v>
      </c>
      <c r="E267" s="22">
        <f>AVERAGE(주간성적!K270,주간성적!AC270,주간성적!AW270,주간성적!BQ270)</f>
        <v>17.574999999999999</v>
      </c>
      <c r="F267" s="23">
        <f t="shared" si="22"/>
        <v>201</v>
      </c>
      <c r="G267" s="22">
        <f>AVERAGE(주간성적!AE270,주간성적!AY270,주간성적!BS270)</f>
        <v>26.666666666666668</v>
      </c>
      <c r="H267" s="23">
        <f t="shared" si="23"/>
        <v>185</v>
      </c>
      <c r="I267" s="24">
        <f t="shared" si="24"/>
        <v>22.120833333333334</v>
      </c>
      <c r="J267" s="23">
        <f t="shared" si="25"/>
        <v>192</v>
      </c>
      <c r="K267" s="25">
        <f>AVERAGE(주간성적!M270,주간성적!AG270,주간성적!BA270,주간성적!BU270)</f>
        <v>0.51249999999999996</v>
      </c>
      <c r="L267" s="26" t="str">
        <f t="shared" si="26"/>
        <v/>
      </c>
    </row>
    <row r="268" spans="2:12" ht="24.95" customHeight="1" x14ac:dyDescent="0.15">
      <c r="B268" s="21">
        <v>263</v>
      </c>
      <c r="C268" s="21" t="str">
        <f>수강생명단!D266</f>
        <v>황호준</v>
      </c>
      <c r="D268" s="21" t="str">
        <f>수강생명단!B266</f>
        <v>010-3230-9945</v>
      </c>
      <c r="E268" s="22">
        <f>AVERAGE(주간성적!K271,주간성적!AC271,주간성적!AW271,주간성적!BQ271)</f>
        <v>0</v>
      </c>
      <c r="F268" s="23">
        <f t="shared" si="22"/>
        <v>223</v>
      </c>
      <c r="G268" s="22">
        <f>AVERAGE(주간성적!AE271,주간성적!AY271,주간성적!BS271)</f>
        <v>0</v>
      </c>
      <c r="H268" s="23">
        <f t="shared" si="23"/>
        <v>214</v>
      </c>
      <c r="I268" s="24">
        <f t="shared" si="24"/>
        <v>0</v>
      </c>
      <c r="J268" s="23">
        <f t="shared" si="25"/>
        <v>223</v>
      </c>
      <c r="K268" s="25">
        <f>AVERAGE(주간성적!M271,주간성적!AG271,주간성적!BA271,주간성적!BU271)</f>
        <v>0.89999999999999991</v>
      </c>
      <c r="L268" s="26" t="str">
        <f t="shared" si="26"/>
        <v/>
      </c>
    </row>
  </sheetData>
  <sortState ref="C7:L143">
    <sortCondition descending="1" ref="K7:K143"/>
    <sortCondition ref="C7:C143"/>
  </sortState>
  <mergeCells count="3">
    <mergeCell ref="C1:J1"/>
    <mergeCell ref="B4:L4"/>
    <mergeCell ref="B2:L3"/>
  </mergeCells>
  <phoneticPr fontId="115" type="noConversion"/>
  <pageMargins left="0.39" right="0.22" top="0.23" bottom="0.2" header="0.13" footer="0.13"/>
  <pageSetup paperSize="12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수강생명단</vt:lpstr>
      <vt:lpstr>1주차</vt:lpstr>
      <vt:lpstr>2주차</vt:lpstr>
      <vt:lpstr>3주차</vt:lpstr>
      <vt:lpstr>4주차</vt:lpstr>
      <vt:lpstr>5주차</vt:lpstr>
      <vt:lpstr>성적입력란</vt:lpstr>
      <vt:lpstr>주간성적</vt:lpstr>
      <vt:lpstr>전체성적 </vt:lpstr>
      <vt:lpstr>'전체성적 '!Print_Area</vt:lpstr>
      <vt:lpstr>주간성적!Print_Area</vt:lpstr>
    </vt:vector>
  </TitlesOfParts>
  <Company>KMA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우리쌤</dc:creator>
  <cp:lastModifiedBy>ikma@hanmail.net</cp:lastModifiedBy>
  <cp:lastPrinted>2026-02-04T07:36:48Z</cp:lastPrinted>
  <dcterms:created xsi:type="dcterms:W3CDTF">2012-04-17T02:10:52Z</dcterms:created>
  <dcterms:modified xsi:type="dcterms:W3CDTF">2026-02-28T02:25:07Z</dcterms:modified>
</cp:coreProperties>
</file>